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2\"/>
    </mc:Choice>
  </mc:AlternateContent>
  <bookViews>
    <workbookView xWindow="0" yWindow="0" windowWidth="20490" windowHeight="7425"/>
  </bookViews>
  <sheets>
    <sheet name="LF" sheetId="1" r:id="rId1"/>
    <sheet name="Incrementos" sheetId="7" state="hidden" r:id="rId2"/>
    <sheet name="Retiros" sheetId="8" r:id="rId3"/>
    <sheet name="LM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61" i="1" l="1"/>
  <c r="AC361" i="1" l="1"/>
  <c r="AD361" i="1"/>
  <c r="F361" i="6" l="1"/>
  <c r="E361" i="6"/>
  <c r="F361" i="1"/>
  <c r="HO359" i="1" l="1"/>
  <c r="HW372" i="6" l="1"/>
  <c r="HV372" i="6"/>
  <c r="HT372" i="6"/>
  <c r="HS372" i="6"/>
  <c r="HN372" i="6"/>
  <c r="HM372" i="6"/>
  <c r="HJ372" i="6"/>
  <c r="HI372" i="6"/>
  <c r="HE372" i="6"/>
  <c r="HC372" i="6"/>
  <c r="GZ372" i="6"/>
  <c r="GY372" i="6"/>
  <c r="GX372" i="6"/>
  <c r="GW372" i="6"/>
  <c r="GS372" i="6"/>
  <c r="GT372" i="6" s="1"/>
  <c r="GQ372" i="6"/>
  <c r="GN372" i="6"/>
  <c r="GM372" i="6"/>
  <c r="GL372" i="6"/>
  <c r="GK372" i="6"/>
  <c r="GG372" i="6"/>
  <c r="GH372" i="6" s="1"/>
  <c r="GE372" i="6"/>
  <c r="GB372" i="6"/>
  <c r="GA372" i="6"/>
  <c r="FZ372" i="6"/>
  <c r="FY372" i="6"/>
  <c r="FU372" i="6"/>
  <c r="FV372" i="6" s="1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X372" i="6" s="1"/>
  <c r="EU372" i="6"/>
  <c r="ER372" i="6"/>
  <c r="EQ372" i="6"/>
  <c r="EP372" i="6"/>
  <c r="EO372" i="6"/>
  <c r="EK372" i="6"/>
  <c r="EL372" i="6" s="1"/>
  <c r="EI372" i="6"/>
  <c r="EF372" i="6"/>
  <c r="EE372" i="6"/>
  <c r="ED372" i="6"/>
  <c r="EC372" i="6"/>
  <c r="DY372" i="6"/>
  <c r="DZ372" i="6" s="1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DB372" i="6" s="1"/>
  <c r="CY372" i="6"/>
  <c r="CV372" i="6"/>
  <c r="CU372" i="6"/>
  <c r="CT372" i="6"/>
  <c r="CS372" i="6"/>
  <c r="CO372" i="6"/>
  <c r="CP372" i="6" s="1"/>
  <c r="CM372" i="6"/>
  <c r="CJ372" i="6"/>
  <c r="CI372" i="6"/>
  <c r="CH372" i="6"/>
  <c r="CG372" i="6"/>
  <c r="CD372" i="6"/>
  <c r="CC372" i="6"/>
  <c r="CA372" i="6"/>
  <c r="BX372" i="6"/>
  <c r="BW372" i="6"/>
  <c r="BV372" i="6"/>
  <c r="BU372" i="6"/>
  <c r="BR372" i="6"/>
  <c r="BQ372" i="6"/>
  <c r="BO372" i="6"/>
  <c r="BL372" i="6"/>
  <c r="BK372" i="6"/>
  <c r="BJ372" i="6"/>
  <c r="BI372" i="6"/>
  <c r="BF372" i="6"/>
  <c r="BE372" i="6"/>
  <c r="BC372" i="6"/>
  <c r="AZ372" i="6"/>
  <c r="AY372" i="6"/>
  <c r="AX372" i="6"/>
  <c r="AW372" i="6"/>
  <c r="AT372" i="6"/>
  <c r="AS372" i="6"/>
  <c r="AQ372" i="6"/>
  <c r="AN372" i="6"/>
  <c r="AM372" i="6"/>
  <c r="AL372" i="6"/>
  <c r="AK372" i="6"/>
  <c r="AH372" i="6"/>
  <c r="AG372" i="6"/>
  <c r="AE372" i="6"/>
  <c r="AB372" i="6"/>
  <c r="AA372" i="6"/>
  <c r="Z372" i="6"/>
  <c r="Y372" i="6"/>
  <c r="V372" i="6"/>
  <c r="U372" i="6"/>
  <c r="S372" i="6"/>
  <c r="P372" i="6"/>
  <c r="O372" i="6"/>
  <c r="N372" i="6"/>
  <c r="M372" i="6"/>
  <c r="J372" i="6"/>
  <c r="I372" i="6"/>
  <c r="G372" i="6"/>
  <c r="D372" i="6"/>
  <c r="HL372" i="6" s="1"/>
  <c r="C372" i="6"/>
  <c r="HK372" i="6" s="1"/>
  <c r="HU371" i="6"/>
  <c r="HQ371" i="6"/>
  <c r="HR371" i="6" s="1"/>
  <c r="HO371" i="6"/>
  <c r="HL371" i="6"/>
  <c r="HK371" i="6"/>
  <c r="HF371" i="6"/>
  <c r="GT371" i="6"/>
  <c r="GH371" i="6"/>
  <c r="FV371" i="6"/>
  <c r="FR371" i="6"/>
  <c r="FJ371" i="6"/>
  <c r="EX371" i="6"/>
  <c r="EL371" i="6"/>
  <c r="DZ371" i="6"/>
  <c r="DV371" i="6"/>
  <c r="DN371" i="6"/>
  <c r="DB371" i="6"/>
  <c r="CP371" i="6"/>
  <c r="CD371" i="6"/>
  <c r="BZ371" i="6"/>
  <c r="BR371" i="6"/>
  <c r="BF371" i="6"/>
  <c r="AT371" i="6"/>
  <c r="AH371" i="6"/>
  <c r="V371" i="6"/>
  <c r="J371" i="6"/>
  <c r="HQ370" i="6"/>
  <c r="HR370" i="6" s="1"/>
  <c r="HO370" i="6"/>
  <c r="HU370" i="6" s="1"/>
  <c r="HL370" i="6"/>
  <c r="HK370" i="6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L369" i="6"/>
  <c r="HK369" i="6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U368" i="6"/>
  <c r="HQ368" i="6"/>
  <c r="HO368" i="6"/>
  <c r="HL368" i="6"/>
  <c r="HK368" i="6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U367" i="6"/>
  <c r="HQ367" i="6"/>
  <c r="HR367" i="6" s="1"/>
  <c r="HO367" i="6"/>
  <c r="HL367" i="6"/>
  <c r="HK367" i="6"/>
  <c r="HF367" i="6"/>
  <c r="HB367" i="6"/>
  <c r="HB368" i="6" s="1"/>
  <c r="HB369" i="6" s="1"/>
  <c r="HB370" i="6" s="1"/>
  <c r="HB371" i="6" s="1"/>
  <c r="GT367" i="6"/>
  <c r="GP367" i="6"/>
  <c r="GP368" i="6" s="1"/>
  <c r="GP369" i="6" s="1"/>
  <c r="GP370" i="6" s="1"/>
  <c r="GP371" i="6" s="1"/>
  <c r="GH367" i="6"/>
  <c r="GD367" i="6"/>
  <c r="GD368" i="6" s="1"/>
  <c r="GD369" i="6" s="1"/>
  <c r="GD370" i="6" s="1"/>
  <c r="GD371" i="6" s="1"/>
  <c r="FV367" i="6"/>
  <c r="FR367" i="6"/>
  <c r="FR368" i="6" s="1"/>
  <c r="FR369" i="6" s="1"/>
  <c r="FR370" i="6" s="1"/>
  <c r="FJ367" i="6"/>
  <c r="FF367" i="6"/>
  <c r="FF368" i="6" s="1"/>
  <c r="FF369" i="6" s="1"/>
  <c r="FF370" i="6" s="1"/>
  <c r="FF371" i="6" s="1"/>
  <c r="EX367" i="6"/>
  <c r="ET367" i="6"/>
  <c r="ET368" i="6" s="1"/>
  <c r="ET369" i="6" s="1"/>
  <c r="ET370" i="6" s="1"/>
  <c r="ET371" i="6" s="1"/>
  <c r="EL367" i="6"/>
  <c r="EH367" i="6"/>
  <c r="EH368" i="6" s="1"/>
  <c r="EH369" i="6" s="1"/>
  <c r="EH370" i="6" s="1"/>
  <c r="EH371" i="6" s="1"/>
  <c r="DZ367" i="6"/>
  <c r="DV367" i="6"/>
  <c r="DV368" i="6" s="1"/>
  <c r="DV369" i="6" s="1"/>
  <c r="DV370" i="6" s="1"/>
  <c r="DN367" i="6"/>
  <c r="DJ367" i="6"/>
  <c r="DJ368" i="6" s="1"/>
  <c r="DJ369" i="6" s="1"/>
  <c r="DJ370" i="6" s="1"/>
  <c r="DJ371" i="6" s="1"/>
  <c r="DB367" i="6"/>
  <c r="CX367" i="6"/>
  <c r="CX368" i="6" s="1"/>
  <c r="CX369" i="6" s="1"/>
  <c r="CX370" i="6" s="1"/>
  <c r="CX371" i="6" s="1"/>
  <c r="CP367" i="6"/>
  <c r="CL367" i="6"/>
  <c r="CL368" i="6" s="1"/>
  <c r="CL369" i="6" s="1"/>
  <c r="CL370" i="6" s="1"/>
  <c r="CL371" i="6" s="1"/>
  <c r="CD367" i="6"/>
  <c r="BZ367" i="6"/>
  <c r="BZ368" i="6" s="1"/>
  <c r="BZ369" i="6" s="1"/>
  <c r="BZ370" i="6" s="1"/>
  <c r="BR367" i="6"/>
  <c r="BF367" i="6"/>
  <c r="AT367" i="6"/>
  <c r="AH367" i="6"/>
  <c r="V367" i="6"/>
  <c r="J367" i="6"/>
  <c r="HR366" i="6"/>
  <c r="HQ366" i="6"/>
  <c r="HO366" i="6"/>
  <c r="HU366" i="6" s="1"/>
  <c r="HL366" i="6"/>
  <c r="HK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B366" i="6"/>
  <c r="B367" i="6" s="1"/>
  <c r="B368" i="6" s="1"/>
  <c r="B369" i="6" s="1"/>
  <c r="B370" i="6" s="1"/>
  <c r="B371" i="6" s="1"/>
  <c r="HQ365" i="6"/>
  <c r="HO365" i="6"/>
  <c r="HU365" i="6" s="1"/>
  <c r="HU372" i="6" s="1"/>
  <c r="HL365" i="6"/>
  <c r="HK365" i="6"/>
  <c r="HF365" i="6"/>
  <c r="HB365" i="6"/>
  <c r="HB366" i="6" s="1"/>
  <c r="HA365" i="6"/>
  <c r="HD365" i="6" s="1"/>
  <c r="GT365" i="6"/>
  <c r="GP365" i="6"/>
  <c r="GP366" i="6" s="1"/>
  <c r="GO365" i="6"/>
  <c r="GR365" i="6" s="1"/>
  <c r="GH365" i="6"/>
  <c r="GD365" i="6"/>
  <c r="GD366" i="6" s="1"/>
  <c r="GC365" i="6"/>
  <c r="FV365" i="6"/>
  <c r="FR365" i="6"/>
  <c r="FR366" i="6" s="1"/>
  <c r="FQ365" i="6"/>
  <c r="FJ365" i="6"/>
  <c r="FF365" i="6"/>
  <c r="FF366" i="6" s="1"/>
  <c r="FE365" i="6"/>
  <c r="FH365" i="6" s="1"/>
  <c r="EX365" i="6"/>
  <c r="ET365" i="6"/>
  <c r="ET366" i="6" s="1"/>
  <c r="ES365" i="6"/>
  <c r="EV365" i="6" s="1"/>
  <c r="EL365" i="6"/>
  <c r="EH365" i="6"/>
  <c r="EH366" i="6" s="1"/>
  <c r="EG365" i="6"/>
  <c r="DZ365" i="6"/>
  <c r="DV365" i="6"/>
  <c r="DV366" i="6" s="1"/>
  <c r="DU365" i="6"/>
  <c r="DN365" i="6"/>
  <c r="DJ365" i="6"/>
  <c r="DJ366" i="6" s="1"/>
  <c r="DI365" i="6"/>
  <c r="DL365" i="6" s="1"/>
  <c r="DB365" i="6"/>
  <c r="CX365" i="6"/>
  <c r="CX366" i="6" s="1"/>
  <c r="CW365" i="6"/>
  <c r="CZ365" i="6" s="1"/>
  <c r="CP365" i="6"/>
  <c r="CL365" i="6"/>
  <c r="CL366" i="6" s="1"/>
  <c r="CK365" i="6"/>
  <c r="CD365" i="6"/>
  <c r="BZ365" i="6"/>
  <c r="BZ366" i="6" s="1"/>
  <c r="BY365" i="6"/>
  <c r="BR365" i="6"/>
  <c r="BN365" i="6"/>
  <c r="BN366" i="6" s="1"/>
  <c r="BN367" i="6" s="1"/>
  <c r="BN368" i="6" s="1"/>
  <c r="BN369" i="6" s="1"/>
  <c r="BN370" i="6" s="1"/>
  <c r="BN371" i="6" s="1"/>
  <c r="BF365" i="6"/>
  <c r="AT365" i="6"/>
  <c r="AH365" i="6"/>
  <c r="V365" i="6"/>
  <c r="J365" i="6"/>
  <c r="B365" i="6"/>
  <c r="J356" i="6"/>
  <c r="HW363" i="6"/>
  <c r="HV363" i="6"/>
  <c r="HT363" i="6"/>
  <c r="HS363" i="6"/>
  <c r="HN363" i="6"/>
  <c r="HM363" i="6"/>
  <c r="HJ363" i="6"/>
  <c r="HI363" i="6"/>
  <c r="HE363" i="6"/>
  <c r="HF363" i="6" s="1"/>
  <c r="HC363" i="6"/>
  <c r="GZ363" i="6"/>
  <c r="GY363" i="6"/>
  <c r="GX363" i="6"/>
  <c r="GW363" i="6"/>
  <c r="GS363" i="6"/>
  <c r="GT363" i="6" s="1"/>
  <c r="GQ363" i="6"/>
  <c r="GN363" i="6"/>
  <c r="GM363" i="6"/>
  <c r="GL363" i="6"/>
  <c r="GK363" i="6"/>
  <c r="GG363" i="6"/>
  <c r="GH363" i="6" s="1"/>
  <c r="GE363" i="6"/>
  <c r="GB363" i="6"/>
  <c r="GA363" i="6"/>
  <c r="FZ363" i="6"/>
  <c r="FY363" i="6"/>
  <c r="FU363" i="6"/>
  <c r="FV363" i="6" s="1"/>
  <c r="FS363" i="6"/>
  <c r="FP363" i="6"/>
  <c r="FO363" i="6"/>
  <c r="FN363" i="6"/>
  <c r="FM363" i="6"/>
  <c r="FI363" i="6"/>
  <c r="FJ363" i="6" s="1"/>
  <c r="FG363" i="6"/>
  <c r="FD363" i="6"/>
  <c r="FC363" i="6"/>
  <c r="FB363" i="6"/>
  <c r="FA363" i="6"/>
  <c r="EW363" i="6"/>
  <c r="EX363" i="6" s="1"/>
  <c r="EU363" i="6"/>
  <c r="ER363" i="6"/>
  <c r="EQ363" i="6"/>
  <c r="EP363" i="6"/>
  <c r="EO363" i="6"/>
  <c r="EK363" i="6"/>
  <c r="EL363" i="6" s="1"/>
  <c r="EI363" i="6"/>
  <c r="EF363" i="6"/>
  <c r="EE363" i="6"/>
  <c r="ED363" i="6"/>
  <c r="EC363" i="6"/>
  <c r="DY363" i="6"/>
  <c r="DZ363" i="6" s="1"/>
  <c r="DW363" i="6"/>
  <c r="DT363" i="6"/>
  <c r="DS363" i="6"/>
  <c r="DR363" i="6"/>
  <c r="DQ363" i="6"/>
  <c r="DM363" i="6"/>
  <c r="DN363" i="6" s="1"/>
  <c r="DK363" i="6"/>
  <c r="DH363" i="6"/>
  <c r="DG363" i="6"/>
  <c r="DF363" i="6"/>
  <c r="DE363" i="6"/>
  <c r="DA363" i="6"/>
  <c r="DB363" i="6" s="1"/>
  <c r="CY363" i="6"/>
  <c r="CV363" i="6"/>
  <c r="CU363" i="6"/>
  <c r="CT363" i="6"/>
  <c r="CS363" i="6"/>
  <c r="CO363" i="6"/>
  <c r="CP363" i="6" s="1"/>
  <c r="CM363" i="6"/>
  <c r="CJ363" i="6"/>
  <c r="CI363" i="6"/>
  <c r="CH363" i="6"/>
  <c r="CG363" i="6"/>
  <c r="CC363" i="6"/>
  <c r="CD363" i="6" s="1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U362" i="6"/>
  <c r="HQ362" i="6"/>
  <c r="HO362" i="6"/>
  <c r="HR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R361" i="6"/>
  <c r="HQ361" i="6"/>
  <c r="HO361" i="6"/>
  <c r="HU361" i="6" s="1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R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R358" i="6" s="1"/>
  <c r="HO358" i="6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HB357" i="6"/>
  <c r="HB358" i="6" s="1"/>
  <c r="HB359" i="6" s="1"/>
  <c r="HB360" i="6" s="1"/>
  <c r="HB361" i="6" s="1"/>
  <c r="HB362" i="6" s="1"/>
  <c r="GT357" i="6"/>
  <c r="GP357" i="6"/>
  <c r="GP358" i="6" s="1"/>
  <c r="GP359" i="6" s="1"/>
  <c r="GP360" i="6" s="1"/>
  <c r="GP361" i="6" s="1"/>
  <c r="GP362" i="6" s="1"/>
  <c r="GH357" i="6"/>
  <c r="GD357" i="6"/>
  <c r="GD358" i="6" s="1"/>
  <c r="GD359" i="6" s="1"/>
  <c r="GD360" i="6" s="1"/>
  <c r="GD361" i="6" s="1"/>
  <c r="GD362" i="6" s="1"/>
  <c r="FV357" i="6"/>
  <c r="FR357" i="6"/>
  <c r="FR358" i="6" s="1"/>
  <c r="FR359" i="6" s="1"/>
  <c r="FR360" i="6" s="1"/>
  <c r="FR361" i="6" s="1"/>
  <c r="FR362" i="6" s="1"/>
  <c r="FJ357" i="6"/>
  <c r="FF357" i="6"/>
  <c r="FF358" i="6" s="1"/>
  <c r="FF359" i="6" s="1"/>
  <c r="FF360" i="6" s="1"/>
  <c r="FF361" i="6" s="1"/>
  <c r="FF362" i="6" s="1"/>
  <c r="EX357" i="6"/>
  <c r="ET357" i="6"/>
  <c r="ET358" i="6" s="1"/>
  <c r="ET359" i="6" s="1"/>
  <c r="ET360" i="6" s="1"/>
  <c r="ET361" i="6" s="1"/>
  <c r="ET362" i="6" s="1"/>
  <c r="EL357" i="6"/>
  <c r="EH357" i="6"/>
  <c r="EH358" i="6" s="1"/>
  <c r="EH359" i="6" s="1"/>
  <c r="EH360" i="6" s="1"/>
  <c r="EH361" i="6" s="1"/>
  <c r="EH362" i="6" s="1"/>
  <c r="DZ357" i="6"/>
  <c r="DV357" i="6"/>
  <c r="DV358" i="6" s="1"/>
  <c r="DV359" i="6" s="1"/>
  <c r="DV360" i="6" s="1"/>
  <c r="DV361" i="6" s="1"/>
  <c r="DV362" i="6" s="1"/>
  <c r="DN357" i="6"/>
  <c r="DJ357" i="6"/>
  <c r="DJ358" i="6" s="1"/>
  <c r="DJ359" i="6" s="1"/>
  <c r="DJ360" i="6" s="1"/>
  <c r="DJ361" i="6" s="1"/>
  <c r="DJ362" i="6" s="1"/>
  <c r="DB357" i="6"/>
  <c r="CX357" i="6"/>
  <c r="CX358" i="6" s="1"/>
  <c r="CX359" i="6" s="1"/>
  <c r="CX360" i="6" s="1"/>
  <c r="CX361" i="6" s="1"/>
  <c r="CX362" i="6" s="1"/>
  <c r="CP357" i="6"/>
  <c r="CL357" i="6"/>
  <c r="CL358" i="6" s="1"/>
  <c r="CL359" i="6" s="1"/>
  <c r="CL360" i="6" s="1"/>
  <c r="CL361" i="6" s="1"/>
  <c r="CL362" i="6" s="1"/>
  <c r="CD357" i="6"/>
  <c r="BZ357" i="6"/>
  <c r="BZ358" i="6" s="1"/>
  <c r="BZ359" i="6" s="1"/>
  <c r="BZ360" i="6" s="1"/>
  <c r="BZ361" i="6" s="1"/>
  <c r="BZ362" i="6" s="1"/>
  <c r="BR357" i="6"/>
  <c r="BN357" i="6"/>
  <c r="BN358" i="6" s="1"/>
  <c r="BN359" i="6" s="1"/>
  <c r="BN360" i="6" s="1"/>
  <c r="BN362" i="6" s="1"/>
  <c r="BF357" i="6"/>
  <c r="BB357" i="6"/>
  <c r="BB358" i="6" s="1"/>
  <c r="BB359" i="6" s="1"/>
  <c r="BB360" i="6" s="1"/>
  <c r="BB362" i="6" s="1"/>
  <c r="BB365" i="6" s="1"/>
  <c r="BB366" i="6" s="1"/>
  <c r="BB367" i="6" s="1"/>
  <c r="BB368" i="6" s="1"/>
  <c r="BB369" i="6" s="1"/>
  <c r="BB370" i="6" s="1"/>
  <c r="BB371" i="6" s="1"/>
  <c r="AT357" i="6"/>
  <c r="AP357" i="6"/>
  <c r="AP358" i="6" s="1"/>
  <c r="AP359" i="6" s="1"/>
  <c r="AP360" i="6" s="1"/>
  <c r="AP362" i="6" s="1"/>
  <c r="AP365" i="6" s="1"/>
  <c r="AP366" i="6" s="1"/>
  <c r="AP367" i="6" s="1"/>
  <c r="AP368" i="6" s="1"/>
  <c r="AP369" i="6" s="1"/>
  <c r="AP370" i="6" s="1"/>
  <c r="AP371" i="6" s="1"/>
  <c r="AH357" i="6"/>
  <c r="AD357" i="6"/>
  <c r="AD358" i="6" s="1"/>
  <c r="AD359" i="6" s="1"/>
  <c r="AD360" i="6" s="1"/>
  <c r="AD362" i="6" s="1"/>
  <c r="AD365" i="6" s="1"/>
  <c r="AD366" i="6" s="1"/>
  <c r="AD367" i="6" s="1"/>
  <c r="AD368" i="6" s="1"/>
  <c r="AD369" i="6" s="1"/>
  <c r="AD370" i="6" s="1"/>
  <c r="AD371" i="6" s="1"/>
  <c r="V357" i="6"/>
  <c r="J357" i="6"/>
  <c r="F357" i="6"/>
  <c r="F358" i="6" s="1"/>
  <c r="HQ356" i="6"/>
  <c r="HO356" i="6"/>
  <c r="HU356" i="6" s="1"/>
  <c r="HL356" i="6"/>
  <c r="HK356" i="6"/>
  <c r="HF356" i="6"/>
  <c r="HB356" i="6"/>
  <c r="HA356" i="6"/>
  <c r="GT356" i="6"/>
  <c r="GP356" i="6"/>
  <c r="GO356" i="6"/>
  <c r="GH356" i="6"/>
  <c r="GD356" i="6"/>
  <c r="GC356" i="6"/>
  <c r="FV356" i="6"/>
  <c r="FR356" i="6"/>
  <c r="FQ356" i="6"/>
  <c r="FJ356" i="6"/>
  <c r="FF356" i="6"/>
  <c r="FE356" i="6"/>
  <c r="EX356" i="6"/>
  <c r="ET356" i="6"/>
  <c r="ES356" i="6"/>
  <c r="EL356" i="6"/>
  <c r="EH356" i="6"/>
  <c r="EG356" i="6"/>
  <c r="DZ356" i="6"/>
  <c r="DV356" i="6"/>
  <c r="DU356" i="6"/>
  <c r="DN356" i="6"/>
  <c r="DJ356" i="6"/>
  <c r="DI356" i="6"/>
  <c r="DB356" i="6"/>
  <c r="CX356" i="6"/>
  <c r="CW356" i="6"/>
  <c r="CP356" i="6"/>
  <c r="CL356" i="6"/>
  <c r="CK356" i="6"/>
  <c r="CD356" i="6"/>
  <c r="BZ356" i="6"/>
  <c r="BY356" i="6"/>
  <c r="BR356" i="6"/>
  <c r="BN356" i="6"/>
  <c r="BF356" i="6"/>
  <c r="BB356" i="6"/>
  <c r="AT356" i="6"/>
  <c r="AP356" i="6"/>
  <c r="AH356" i="6"/>
  <c r="AD356" i="6"/>
  <c r="V356" i="6"/>
  <c r="R356" i="6"/>
  <c r="R357" i="6" s="1"/>
  <c r="R358" i="6" s="1"/>
  <c r="R359" i="6" s="1"/>
  <c r="R360" i="6" s="1"/>
  <c r="R362" i="6" s="1"/>
  <c r="R365" i="6" s="1"/>
  <c r="R366" i="6" s="1"/>
  <c r="R367" i="6" s="1"/>
  <c r="R368" i="6" s="1"/>
  <c r="R369" i="6" s="1"/>
  <c r="R370" i="6" s="1"/>
  <c r="R371" i="6" s="1"/>
  <c r="F356" i="6"/>
  <c r="E356" i="6"/>
  <c r="B356" i="6"/>
  <c r="B357" i="6" s="1"/>
  <c r="B358" i="6" s="1"/>
  <c r="B359" i="6" s="1"/>
  <c r="B360" i="6" s="1"/>
  <c r="B361" i="6" s="1"/>
  <c r="B362" i="6" s="1"/>
  <c r="IF372" i="1"/>
  <c r="IE372" i="1"/>
  <c r="IB372" i="1"/>
  <c r="HW372" i="1"/>
  <c r="HV372" i="1"/>
  <c r="HT372" i="1"/>
  <c r="HS372" i="1"/>
  <c r="HR372" i="1"/>
  <c r="HO372" i="1"/>
  <c r="HJ372" i="1"/>
  <c r="HI372" i="1"/>
  <c r="HF372" i="1"/>
  <c r="HE372" i="1"/>
  <c r="HC372" i="1"/>
  <c r="GZ372" i="1"/>
  <c r="GY372" i="1"/>
  <c r="GX372" i="1"/>
  <c r="GW372" i="1"/>
  <c r="GT372" i="1"/>
  <c r="GS372" i="1"/>
  <c r="GQ372" i="1"/>
  <c r="GN372" i="1"/>
  <c r="GM372" i="1"/>
  <c r="GL372" i="1"/>
  <c r="GK372" i="1"/>
  <c r="GH372" i="1"/>
  <c r="GG372" i="1"/>
  <c r="GE372" i="1"/>
  <c r="GB372" i="1"/>
  <c r="GA372" i="1"/>
  <c r="FZ372" i="1"/>
  <c r="FY372" i="1"/>
  <c r="FV372" i="1"/>
  <c r="FU372" i="1"/>
  <c r="FS372" i="1"/>
  <c r="FP372" i="1"/>
  <c r="FO372" i="1"/>
  <c r="FN372" i="1"/>
  <c r="FM372" i="1"/>
  <c r="FJ372" i="1"/>
  <c r="FI372" i="1"/>
  <c r="FG372" i="1"/>
  <c r="FD372" i="1"/>
  <c r="FC372" i="1"/>
  <c r="FB372" i="1"/>
  <c r="FA372" i="1"/>
  <c r="EX372" i="1"/>
  <c r="EW372" i="1"/>
  <c r="IC372" i="1" s="1"/>
  <c r="EU372" i="1"/>
  <c r="ER372" i="1"/>
  <c r="EQ372" i="1"/>
  <c r="EP372" i="1"/>
  <c r="EO372" i="1"/>
  <c r="EL372" i="1"/>
  <c r="EK372" i="1"/>
  <c r="EI372" i="1"/>
  <c r="EF372" i="1"/>
  <c r="EE372" i="1"/>
  <c r="ED372" i="1"/>
  <c r="EC372" i="1"/>
  <c r="DZ372" i="1"/>
  <c r="DY372" i="1"/>
  <c r="DW372" i="1"/>
  <c r="DT372" i="1"/>
  <c r="DS372" i="1"/>
  <c r="DR372" i="1"/>
  <c r="DQ372" i="1"/>
  <c r="DN372" i="1"/>
  <c r="DM372" i="1"/>
  <c r="DK372" i="1"/>
  <c r="DH372" i="1"/>
  <c r="DG372" i="1"/>
  <c r="DF372" i="1"/>
  <c r="DE372" i="1"/>
  <c r="DB372" i="1"/>
  <c r="DA372" i="1"/>
  <c r="CY372" i="1"/>
  <c r="CV372" i="1"/>
  <c r="CU372" i="1"/>
  <c r="CT372" i="1"/>
  <c r="CS372" i="1"/>
  <c r="CP372" i="1"/>
  <c r="CO372" i="1"/>
  <c r="CM372" i="1"/>
  <c r="CJ372" i="1"/>
  <c r="CI372" i="1"/>
  <c r="CH372" i="1"/>
  <c r="CG372" i="1"/>
  <c r="CD372" i="1"/>
  <c r="CC372" i="1"/>
  <c r="CA372" i="1"/>
  <c r="BX372" i="1"/>
  <c r="BW372" i="1"/>
  <c r="BV372" i="1"/>
  <c r="BU372" i="1"/>
  <c r="BR372" i="1"/>
  <c r="BQ372" i="1"/>
  <c r="BO372" i="1"/>
  <c r="BL372" i="1"/>
  <c r="BK372" i="1"/>
  <c r="BJ372" i="1"/>
  <c r="BI372" i="1"/>
  <c r="BF372" i="1"/>
  <c r="BE372" i="1"/>
  <c r="BC372" i="1"/>
  <c r="AZ372" i="1"/>
  <c r="AY372" i="1"/>
  <c r="AX372" i="1"/>
  <c r="AW372" i="1"/>
  <c r="AT372" i="1"/>
  <c r="AS372" i="1"/>
  <c r="AQ372" i="1"/>
  <c r="AN372" i="1"/>
  <c r="AM372" i="1"/>
  <c r="AL372" i="1"/>
  <c r="AK372" i="1"/>
  <c r="AH372" i="1"/>
  <c r="AG372" i="1"/>
  <c r="AE372" i="1"/>
  <c r="AB372" i="1"/>
  <c r="AA372" i="1"/>
  <c r="Z372" i="1"/>
  <c r="Y372" i="1"/>
  <c r="V372" i="1"/>
  <c r="U372" i="1"/>
  <c r="S372" i="1"/>
  <c r="P372" i="1"/>
  <c r="O372" i="1"/>
  <c r="N372" i="1"/>
  <c r="M372" i="1"/>
  <c r="J372" i="1"/>
  <c r="I372" i="1"/>
  <c r="HQ372" i="1" s="1"/>
  <c r="G372" i="1"/>
  <c r="IA372" i="1" s="1"/>
  <c r="D372" i="1"/>
  <c r="HL372" i="1" s="1"/>
  <c r="C372" i="1"/>
  <c r="ID372" i="1" s="1"/>
  <c r="HQ371" i="1"/>
  <c r="HO371" i="1"/>
  <c r="HL371" i="1"/>
  <c r="HK371" i="1"/>
  <c r="HF371" i="1"/>
  <c r="GT371" i="1"/>
  <c r="GH371" i="1"/>
  <c r="FV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Q370" i="1"/>
  <c r="HR370" i="1" s="1"/>
  <c r="HO370" i="1"/>
  <c r="HU370" i="1" s="1"/>
  <c r="HL370" i="1"/>
  <c r="HK370" i="1"/>
  <c r="HF370" i="1"/>
  <c r="GT370" i="1"/>
  <c r="GH370" i="1"/>
  <c r="FV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U369" i="1"/>
  <c r="HQ369" i="1"/>
  <c r="HR369" i="1" s="1"/>
  <c r="HO369" i="1"/>
  <c r="HL369" i="1"/>
  <c r="HK369" i="1"/>
  <c r="HF369" i="1"/>
  <c r="GT369" i="1"/>
  <c r="GH369" i="1"/>
  <c r="FV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Q368" i="1"/>
  <c r="HO368" i="1"/>
  <c r="HU368" i="1" s="1"/>
  <c r="HL368" i="1"/>
  <c r="HK368" i="1"/>
  <c r="HF368" i="1"/>
  <c r="GT368" i="1"/>
  <c r="GH368" i="1"/>
  <c r="FV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B368" i="1"/>
  <c r="B369" i="1" s="1"/>
  <c r="B370" i="1" s="1"/>
  <c r="B371" i="1" s="1"/>
  <c r="HU367" i="1"/>
  <c r="HQ367" i="1"/>
  <c r="HR367" i="1" s="1"/>
  <c r="HO367" i="1"/>
  <c r="HL367" i="1"/>
  <c r="HK367" i="1"/>
  <c r="HF367" i="1"/>
  <c r="GT367" i="1"/>
  <c r="GH367" i="1"/>
  <c r="FV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Q366" i="1"/>
  <c r="HO366" i="1"/>
  <c r="HU366" i="1" s="1"/>
  <c r="HL366" i="1"/>
  <c r="HK366" i="1"/>
  <c r="HF366" i="1"/>
  <c r="GT366" i="1"/>
  <c r="GH366" i="1"/>
  <c r="FV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Q365" i="1"/>
  <c r="HR365" i="1" s="1"/>
  <c r="HO365" i="1"/>
  <c r="HU365" i="1" s="1"/>
  <c r="HU372" i="1" s="1"/>
  <c r="HL365" i="1"/>
  <c r="HK365" i="1"/>
  <c r="HF365" i="1"/>
  <c r="GT365" i="1"/>
  <c r="GH365" i="1"/>
  <c r="FV365" i="1"/>
  <c r="FR365" i="1"/>
  <c r="FR366" i="1" s="1"/>
  <c r="FR367" i="1" s="1"/>
  <c r="FR368" i="1" s="1"/>
  <c r="FR369" i="1" s="1"/>
  <c r="FR370" i="1" s="1"/>
  <c r="FR371" i="1" s="1"/>
  <c r="FJ365" i="1"/>
  <c r="EX365" i="1"/>
  <c r="EL365" i="1"/>
  <c r="DZ365" i="1"/>
  <c r="DN365" i="1"/>
  <c r="DB365" i="1"/>
  <c r="CP365" i="1"/>
  <c r="CL365" i="1"/>
  <c r="CL366" i="1" s="1"/>
  <c r="CL367" i="1" s="1"/>
  <c r="CL368" i="1" s="1"/>
  <c r="CL369" i="1" s="1"/>
  <c r="CL370" i="1" s="1"/>
  <c r="CL371" i="1" s="1"/>
  <c r="CD365" i="1"/>
  <c r="BR365" i="1"/>
  <c r="BF365" i="1"/>
  <c r="AT365" i="1"/>
  <c r="AP365" i="1"/>
  <c r="AP366" i="1" s="1"/>
  <c r="AP367" i="1" s="1"/>
  <c r="AP368" i="1" s="1"/>
  <c r="AP369" i="1" s="1"/>
  <c r="AP370" i="1" s="1"/>
  <c r="AP371" i="1" s="1"/>
  <c r="AH365" i="1"/>
  <c r="V365" i="1"/>
  <c r="J365" i="1"/>
  <c r="B365" i="1"/>
  <c r="B366" i="1" s="1"/>
  <c r="B367" i="1" s="1"/>
  <c r="BN356" i="1"/>
  <c r="IE363" i="1"/>
  <c r="HW363" i="1"/>
  <c r="HV363" i="1"/>
  <c r="HT363" i="1"/>
  <c r="HS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Z363" i="1"/>
  <c r="FY363" i="1"/>
  <c r="FU363" i="1"/>
  <c r="FS363" i="1"/>
  <c r="FP363" i="1"/>
  <c r="FO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B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T363" i="1" s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Q362" i="1"/>
  <c r="HO362" i="1"/>
  <c r="HL362" i="1"/>
  <c r="HK362" i="1"/>
  <c r="HF362" i="1"/>
  <c r="GT362" i="1"/>
  <c r="GH362" i="1"/>
  <c r="FV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Q361" i="1"/>
  <c r="HO361" i="1"/>
  <c r="HU361" i="1" s="1"/>
  <c r="HL361" i="1"/>
  <c r="HK361" i="1"/>
  <c r="HF361" i="1"/>
  <c r="GT361" i="1"/>
  <c r="GH361" i="1"/>
  <c r="FV361" i="1"/>
  <c r="FJ361" i="1"/>
  <c r="EX361" i="1"/>
  <c r="ET362" i="1"/>
  <c r="ET365" i="1" s="1"/>
  <c r="ET366" i="1" s="1"/>
  <c r="ET367" i="1" s="1"/>
  <c r="ET368" i="1" s="1"/>
  <c r="ET369" i="1" s="1"/>
  <c r="ET370" i="1" s="1"/>
  <c r="ET371" i="1" s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Q360" i="1"/>
  <c r="HO360" i="1"/>
  <c r="HU360" i="1" s="1"/>
  <c r="HL360" i="1"/>
  <c r="HK360" i="1"/>
  <c r="HF360" i="1"/>
  <c r="GT360" i="1"/>
  <c r="GH360" i="1"/>
  <c r="FV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Q359" i="1"/>
  <c r="HU359" i="1"/>
  <c r="HL359" i="1"/>
  <c r="HK359" i="1"/>
  <c r="HF359" i="1"/>
  <c r="GT359" i="1"/>
  <c r="GH359" i="1"/>
  <c r="FV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Q358" i="1"/>
  <c r="HO358" i="1"/>
  <c r="HU358" i="1" s="1"/>
  <c r="HL358" i="1"/>
  <c r="HK358" i="1"/>
  <c r="HF358" i="1"/>
  <c r="GT358" i="1"/>
  <c r="GH358" i="1"/>
  <c r="FV358" i="1"/>
  <c r="FJ358" i="1"/>
  <c r="EX358" i="1"/>
  <c r="EL358" i="1"/>
  <c r="DZ358" i="1"/>
  <c r="DN358" i="1"/>
  <c r="DB358" i="1"/>
  <c r="CW358" i="1"/>
  <c r="CP358" i="1"/>
  <c r="CD358" i="1"/>
  <c r="BR358" i="1"/>
  <c r="BF358" i="1"/>
  <c r="AT358" i="1"/>
  <c r="AH358" i="1"/>
  <c r="V358" i="1"/>
  <c r="J358" i="1"/>
  <c r="HQ357" i="1"/>
  <c r="HO357" i="1"/>
  <c r="HU357" i="1" s="1"/>
  <c r="HL357" i="1"/>
  <c r="HK357" i="1"/>
  <c r="HF357" i="1"/>
  <c r="GT357" i="1"/>
  <c r="GH357" i="1"/>
  <c r="GD357" i="1"/>
  <c r="GD358" i="1" s="1"/>
  <c r="GD359" i="1" s="1"/>
  <c r="GD360" i="1" s="1"/>
  <c r="GD362" i="1" s="1"/>
  <c r="GD365" i="1" s="1"/>
  <c r="GD366" i="1" s="1"/>
  <c r="GD367" i="1" s="1"/>
  <c r="GD368" i="1" s="1"/>
  <c r="GD369" i="1" s="1"/>
  <c r="GD370" i="1" s="1"/>
  <c r="GD371" i="1" s="1"/>
  <c r="FV357" i="1"/>
  <c r="FJ357" i="1"/>
  <c r="EX357" i="1"/>
  <c r="EL357" i="1"/>
  <c r="EH357" i="1"/>
  <c r="EH358" i="1" s="1"/>
  <c r="EH359" i="1" s="1"/>
  <c r="EH360" i="1" s="1"/>
  <c r="EH362" i="1" s="1"/>
  <c r="EH365" i="1" s="1"/>
  <c r="EH366" i="1" s="1"/>
  <c r="EH367" i="1" s="1"/>
  <c r="EH368" i="1" s="1"/>
  <c r="EH369" i="1" s="1"/>
  <c r="EH370" i="1" s="1"/>
  <c r="EH371" i="1" s="1"/>
  <c r="DZ357" i="1"/>
  <c r="DV357" i="1"/>
  <c r="DV358" i="1" s="1"/>
  <c r="DV359" i="1" s="1"/>
  <c r="DV360" i="1" s="1"/>
  <c r="DV362" i="1" s="1"/>
  <c r="DV365" i="1" s="1"/>
  <c r="DV366" i="1" s="1"/>
  <c r="DV367" i="1" s="1"/>
  <c r="DV368" i="1" s="1"/>
  <c r="DV369" i="1" s="1"/>
  <c r="DV370" i="1" s="1"/>
  <c r="DV371" i="1" s="1"/>
  <c r="DN357" i="1"/>
  <c r="DB357" i="1"/>
  <c r="CZ357" i="1"/>
  <c r="CP357" i="1"/>
  <c r="CD357" i="1"/>
  <c r="BR357" i="1"/>
  <c r="BF357" i="1"/>
  <c r="BA357" i="1"/>
  <c r="BD357" i="1" s="1"/>
  <c r="AT357" i="1"/>
  <c r="AP357" i="1"/>
  <c r="AP358" i="1" s="1"/>
  <c r="AP359" i="1" s="1"/>
  <c r="AP360" i="1" s="1"/>
  <c r="AP362" i="1" s="1"/>
  <c r="AH357" i="1"/>
  <c r="AD357" i="1"/>
  <c r="AD358" i="1" s="1"/>
  <c r="AD359" i="1" s="1"/>
  <c r="AD360" i="1" s="1"/>
  <c r="AD362" i="1" s="1"/>
  <c r="AD365" i="1" s="1"/>
  <c r="AD366" i="1" s="1"/>
  <c r="AD367" i="1" s="1"/>
  <c r="AD368" i="1" s="1"/>
  <c r="AD369" i="1" s="1"/>
  <c r="AD370" i="1" s="1"/>
  <c r="AD371" i="1" s="1"/>
  <c r="V357" i="1"/>
  <c r="J357" i="1"/>
  <c r="HQ356" i="1"/>
  <c r="HO356" i="1"/>
  <c r="HU356" i="1" s="1"/>
  <c r="HL356" i="1"/>
  <c r="HK356" i="1"/>
  <c r="HF356" i="1"/>
  <c r="HB356" i="1"/>
  <c r="HB357" i="1" s="1"/>
  <c r="HB358" i="1" s="1"/>
  <c r="HB359" i="1" s="1"/>
  <c r="HB360" i="1" s="1"/>
  <c r="HB362" i="1" s="1"/>
  <c r="HB365" i="1" s="1"/>
  <c r="HB366" i="1" s="1"/>
  <c r="HB367" i="1" s="1"/>
  <c r="HB368" i="1" s="1"/>
  <c r="HB369" i="1" s="1"/>
  <c r="HB370" i="1" s="1"/>
  <c r="HB371" i="1" s="1"/>
  <c r="GT356" i="1"/>
  <c r="GP356" i="1"/>
  <c r="GP357" i="1" s="1"/>
  <c r="GP358" i="1" s="1"/>
  <c r="GP359" i="1" s="1"/>
  <c r="GP360" i="1" s="1"/>
  <c r="GP362" i="1" s="1"/>
  <c r="GP365" i="1" s="1"/>
  <c r="GP366" i="1" s="1"/>
  <c r="GP367" i="1" s="1"/>
  <c r="GP368" i="1" s="1"/>
  <c r="GP369" i="1" s="1"/>
  <c r="GP370" i="1" s="1"/>
  <c r="GP371" i="1" s="1"/>
  <c r="GH356" i="1"/>
  <c r="GD356" i="1"/>
  <c r="FV356" i="1"/>
  <c r="FR356" i="1"/>
  <c r="FR357" i="1" s="1"/>
  <c r="FR358" i="1" s="1"/>
  <c r="FR359" i="1" s="1"/>
  <c r="FR360" i="1" s="1"/>
  <c r="FR362" i="1" s="1"/>
  <c r="FJ356" i="1"/>
  <c r="FF356" i="1"/>
  <c r="FF357" i="1" s="1"/>
  <c r="FF358" i="1" s="1"/>
  <c r="FF359" i="1" s="1"/>
  <c r="FF360" i="1" s="1"/>
  <c r="FF362" i="1" s="1"/>
  <c r="FF365" i="1" s="1"/>
  <c r="FF366" i="1" s="1"/>
  <c r="FF367" i="1" s="1"/>
  <c r="FF368" i="1" s="1"/>
  <c r="FF369" i="1" s="1"/>
  <c r="FF370" i="1" s="1"/>
  <c r="FF371" i="1" s="1"/>
  <c r="EX356" i="1"/>
  <c r="ET356" i="1"/>
  <c r="ET357" i="1" s="1"/>
  <c r="ET358" i="1" s="1"/>
  <c r="ET359" i="1" s="1"/>
  <c r="ET360" i="1" s="1"/>
  <c r="EL356" i="1"/>
  <c r="EH356" i="1"/>
  <c r="DZ356" i="1"/>
  <c r="DV356" i="1"/>
  <c r="DN356" i="1"/>
  <c r="DJ356" i="1"/>
  <c r="DJ357" i="1" s="1"/>
  <c r="DJ358" i="1" s="1"/>
  <c r="DJ359" i="1" s="1"/>
  <c r="DJ360" i="1" s="1"/>
  <c r="DJ362" i="1" s="1"/>
  <c r="DJ365" i="1" s="1"/>
  <c r="DJ366" i="1" s="1"/>
  <c r="DJ367" i="1" s="1"/>
  <c r="DJ368" i="1" s="1"/>
  <c r="DJ369" i="1" s="1"/>
  <c r="DJ370" i="1" s="1"/>
  <c r="DJ371" i="1" s="1"/>
  <c r="DB356" i="1"/>
  <c r="CZ356" i="1"/>
  <c r="CX356" i="1"/>
  <c r="CX357" i="1" s="1"/>
  <c r="CX358" i="1" s="1"/>
  <c r="CX359" i="1" s="1"/>
  <c r="CX360" i="1" s="1"/>
  <c r="CX362" i="1" s="1"/>
  <c r="CX365" i="1" s="1"/>
  <c r="CX366" i="1" s="1"/>
  <c r="CX367" i="1" s="1"/>
  <c r="CX368" i="1" s="1"/>
  <c r="CX369" i="1" s="1"/>
  <c r="CX370" i="1" s="1"/>
  <c r="CX371" i="1" s="1"/>
  <c r="CW356" i="1"/>
  <c r="CW357" i="1" s="1"/>
  <c r="CP356" i="1"/>
  <c r="CL356" i="1"/>
  <c r="CL357" i="1" s="1"/>
  <c r="CL358" i="1" s="1"/>
  <c r="CL359" i="1" s="1"/>
  <c r="CL360" i="1" s="1"/>
  <c r="CL362" i="1" s="1"/>
  <c r="CD356" i="1"/>
  <c r="BR356" i="1"/>
  <c r="BN357" i="1"/>
  <c r="BN358" i="1" s="1"/>
  <c r="BN359" i="1" s="1"/>
  <c r="BN360" i="1" s="1"/>
  <c r="BN362" i="1" s="1"/>
  <c r="BN365" i="1" s="1"/>
  <c r="BN366" i="1" s="1"/>
  <c r="BN367" i="1" s="1"/>
  <c r="BN368" i="1" s="1"/>
  <c r="BN369" i="1" s="1"/>
  <c r="BN370" i="1" s="1"/>
  <c r="BN371" i="1" s="1"/>
  <c r="BF356" i="1"/>
  <c r="BD356" i="1"/>
  <c r="BB356" i="1"/>
  <c r="BB357" i="1" s="1"/>
  <c r="BB358" i="1" s="1"/>
  <c r="BB359" i="1" s="1"/>
  <c r="BB360" i="1" s="1"/>
  <c r="BB362" i="1" s="1"/>
  <c r="BB365" i="1" s="1"/>
  <c r="BB366" i="1" s="1"/>
  <c r="BB367" i="1" s="1"/>
  <c r="BB368" i="1" s="1"/>
  <c r="BB369" i="1" s="1"/>
  <c r="BB370" i="1" s="1"/>
  <c r="BB371" i="1" s="1"/>
  <c r="BA356" i="1"/>
  <c r="AT356" i="1"/>
  <c r="AP356" i="1"/>
  <c r="AH356" i="1"/>
  <c r="AD356" i="1"/>
  <c r="V356" i="1"/>
  <c r="R356" i="1"/>
  <c r="R357" i="1" s="1"/>
  <c r="R358" i="1" s="1"/>
  <c r="R359" i="1" s="1"/>
  <c r="R360" i="1" s="1"/>
  <c r="R362" i="1" s="1"/>
  <c r="R365" i="1" s="1"/>
  <c r="R366" i="1" s="1"/>
  <c r="R367" i="1" s="1"/>
  <c r="R368" i="1" s="1"/>
  <c r="R369" i="1" s="1"/>
  <c r="R370" i="1" s="1"/>
  <c r="R371" i="1" s="1"/>
  <c r="J356" i="1"/>
  <c r="F356" i="1"/>
  <c r="B356" i="1"/>
  <c r="B357" i="1" s="1"/>
  <c r="B358" i="1" s="1"/>
  <c r="B359" i="1" s="1"/>
  <c r="B360" i="1" s="1"/>
  <c r="B361" i="1" s="1"/>
  <c r="B362" i="1" s="1"/>
  <c r="HK372" i="1" l="1"/>
  <c r="HL363" i="1"/>
  <c r="HR361" i="1"/>
  <c r="HU360" i="6"/>
  <c r="HR360" i="1"/>
  <c r="HR359" i="6"/>
  <c r="ID363" i="1"/>
  <c r="HR358" i="1"/>
  <c r="HF363" i="1"/>
  <c r="GT363" i="1"/>
  <c r="FJ363" i="1"/>
  <c r="DN363" i="1"/>
  <c r="V363" i="1"/>
  <c r="HR357" i="1"/>
  <c r="HU363" i="1"/>
  <c r="HR357" i="6"/>
  <c r="BF363" i="6"/>
  <c r="AH363" i="6"/>
  <c r="FV363" i="1"/>
  <c r="EL363" i="1"/>
  <c r="DZ363" i="1"/>
  <c r="CP363" i="1"/>
  <c r="BR363" i="1"/>
  <c r="BF363" i="1"/>
  <c r="AH363" i="1"/>
  <c r="HR356" i="1"/>
  <c r="CW366" i="6"/>
  <c r="ES366" i="6"/>
  <c r="GO366" i="6"/>
  <c r="HU369" i="6"/>
  <c r="DN372" i="6"/>
  <c r="CN365" i="6"/>
  <c r="CK366" i="6"/>
  <c r="EJ365" i="6"/>
  <c r="EG366" i="6"/>
  <c r="GF365" i="6"/>
  <c r="GC366" i="6"/>
  <c r="HR368" i="6"/>
  <c r="FJ372" i="6"/>
  <c r="BY366" i="6"/>
  <c r="CB365" i="6"/>
  <c r="DU366" i="6"/>
  <c r="DX365" i="6"/>
  <c r="FQ366" i="6"/>
  <c r="FT365" i="6"/>
  <c r="DI366" i="6"/>
  <c r="FE366" i="6"/>
  <c r="HA366" i="6"/>
  <c r="HF372" i="6"/>
  <c r="HR365" i="6"/>
  <c r="HR369" i="6"/>
  <c r="HQ372" i="6"/>
  <c r="HR372" i="6" s="1"/>
  <c r="HO372" i="6"/>
  <c r="BR363" i="6"/>
  <c r="HK363" i="6"/>
  <c r="AT363" i="6"/>
  <c r="V363" i="6"/>
  <c r="HN356" i="6"/>
  <c r="HL363" i="6"/>
  <c r="HL364" i="6" s="1"/>
  <c r="HR356" i="6"/>
  <c r="E357" i="6"/>
  <c r="H356" i="6"/>
  <c r="CW357" i="6"/>
  <c r="CZ356" i="6"/>
  <c r="ES357" i="6"/>
  <c r="EV356" i="6"/>
  <c r="GO357" i="6"/>
  <c r="GR356" i="6"/>
  <c r="F359" i="6"/>
  <c r="HN358" i="6"/>
  <c r="CK357" i="6"/>
  <c r="CN356" i="6"/>
  <c r="EG357" i="6"/>
  <c r="EJ356" i="6"/>
  <c r="GC357" i="6"/>
  <c r="GF356" i="6"/>
  <c r="BY357" i="6"/>
  <c r="CB356" i="6"/>
  <c r="DU357" i="6"/>
  <c r="DX356" i="6"/>
  <c r="FQ357" i="6"/>
  <c r="FT356" i="6"/>
  <c r="DI357" i="6"/>
  <c r="DL356" i="6"/>
  <c r="FE357" i="6"/>
  <c r="FH356" i="6"/>
  <c r="HA357" i="6"/>
  <c r="HD356" i="6"/>
  <c r="HU358" i="6"/>
  <c r="HN357" i="6"/>
  <c r="HQ363" i="6"/>
  <c r="J363" i="6"/>
  <c r="HU357" i="6"/>
  <c r="HU363" i="6" s="1"/>
  <c r="HO363" i="6"/>
  <c r="HU371" i="1"/>
  <c r="HR371" i="1"/>
  <c r="IF363" i="1"/>
  <c r="GH363" i="1"/>
  <c r="IC363" i="1"/>
  <c r="EX363" i="1"/>
  <c r="HK363" i="1"/>
  <c r="IB363" i="1"/>
  <c r="CD363" i="1"/>
  <c r="IA363" i="1"/>
  <c r="HQ363" i="1"/>
  <c r="HO363" i="1"/>
  <c r="J363" i="1"/>
  <c r="HU362" i="1"/>
  <c r="BA358" i="1"/>
  <c r="CW359" i="1"/>
  <c r="CZ358" i="1"/>
  <c r="F357" i="1"/>
  <c r="HR362" i="1"/>
  <c r="FV341" i="1"/>
  <c r="FE367" i="6" l="1"/>
  <c r="FH366" i="6"/>
  <c r="DI367" i="6"/>
  <c r="DL366" i="6"/>
  <c r="FQ367" i="6"/>
  <c r="FT366" i="6"/>
  <c r="BY367" i="6"/>
  <c r="CB366" i="6"/>
  <c r="GC367" i="6"/>
  <c r="GF366" i="6"/>
  <c r="CK367" i="6"/>
  <c r="CN366" i="6"/>
  <c r="GO367" i="6"/>
  <c r="GR366" i="6"/>
  <c r="ES367" i="6"/>
  <c r="EV366" i="6"/>
  <c r="HA367" i="6"/>
  <c r="HD366" i="6"/>
  <c r="DU367" i="6"/>
  <c r="DX366" i="6"/>
  <c r="EG367" i="6"/>
  <c r="EJ366" i="6"/>
  <c r="CW367" i="6"/>
  <c r="CZ366" i="6"/>
  <c r="HR363" i="6"/>
  <c r="FE358" i="6"/>
  <c r="FH357" i="6"/>
  <c r="FQ358" i="6"/>
  <c r="FT357" i="6"/>
  <c r="BY358" i="6"/>
  <c r="CB357" i="6"/>
  <c r="EG358" i="6"/>
  <c r="EJ357" i="6"/>
  <c r="GO358" i="6"/>
  <c r="GR357" i="6"/>
  <c r="CW358" i="6"/>
  <c r="CZ357" i="6"/>
  <c r="E358" i="6"/>
  <c r="H357" i="6"/>
  <c r="HD357" i="6"/>
  <c r="HA358" i="6"/>
  <c r="DI358" i="6"/>
  <c r="DL357" i="6"/>
  <c r="DU358" i="6"/>
  <c r="DX357" i="6"/>
  <c r="GC358" i="6"/>
  <c r="GF357" i="6"/>
  <c r="CK358" i="6"/>
  <c r="CN357" i="6"/>
  <c r="HN359" i="6"/>
  <c r="F360" i="6"/>
  <c r="ES358" i="6"/>
  <c r="EV357" i="6"/>
  <c r="HR363" i="1"/>
  <c r="F358" i="1"/>
  <c r="CZ359" i="1"/>
  <c r="CW360" i="1"/>
  <c r="BA359" i="1"/>
  <c r="BD358" i="1"/>
  <c r="GR335" i="1"/>
  <c r="ES368" i="6" l="1"/>
  <c r="EV367" i="6"/>
  <c r="GF367" i="6"/>
  <c r="GC368" i="6"/>
  <c r="FQ368" i="6"/>
  <c r="FT367" i="6"/>
  <c r="CW368" i="6"/>
  <c r="CZ367" i="6"/>
  <c r="EJ367" i="6"/>
  <c r="EG368" i="6"/>
  <c r="DU368" i="6"/>
  <c r="DX367" i="6"/>
  <c r="HA368" i="6"/>
  <c r="HD367" i="6"/>
  <c r="GO368" i="6"/>
  <c r="GR367" i="6"/>
  <c r="CN367" i="6"/>
  <c r="CK368" i="6"/>
  <c r="BY368" i="6"/>
  <c r="CB367" i="6"/>
  <c r="DI368" i="6"/>
  <c r="DL367" i="6"/>
  <c r="FE368" i="6"/>
  <c r="FH367" i="6"/>
  <c r="GC359" i="6"/>
  <c r="GF358" i="6"/>
  <c r="DU359" i="6"/>
  <c r="DX358" i="6"/>
  <c r="DI359" i="6"/>
  <c r="DL358" i="6"/>
  <c r="HA359" i="6"/>
  <c r="HD358" i="6"/>
  <c r="E359" i="6"/>
  <c r="H358" i="6"/>
  <c r="GO359" i="6"/>
  <c r="GR358" i="6"/>
  <c r="EG359" i="6"/>
  <c r="EJ358" i="6"/>
  <c r="FQ359" i="6"/>
  <c r="FT358" i="6"/>
  <c r="ES359" i="6"/>
  <c r="EV358" i="6"/>
  <c r="CK359" i="6"/>
  <c r="CN358" i="6"/>
  <c r="HN360" i="6"/>
  <c r="CW359" i="6"/>
  <c r="CZ358" i="6"/>
  <c r="BY359" i="6"/>
  <c r="CB358" i="6"/>
  <c r="FE359" i="6"/>
  <c r="FH358" i="6"/>
  <c r="F359" i="1"/>
  <c r="CZ360" i="1"/>
  <c r="BD359" i="1"/>
  <c r="BA360" i="1"/>
  <c r="AF332" i="1"/>
  <c r="CB368" i="6" l="1"/>
  <c r="BY369" i="6"/>
  <c r="EG369" i="6"/>
  <c r="EJ368" i="6"/>
  <c r="FH368" i="6"/>
  <c r="FE369" i="6"/>
  <c r="DL368" i="6"/>
  <c r="DI369" i="6"/>
  <c r="GO369" i="6"/>
  <c r="GR368" i="6"/>
  <c r="DX368" i="6"/>
  <c r="DU369" i="6"/>
  <c r="CW369" i="6"/>
  <c r="CZ368" i="6"/>
  <c r="FT368" i="6"/>
  <c r="FQ369" i="6"/>
  <c r="EV368" i="6"/>
  <c r="ES369" i="6"/>
  <c r="GC369" i="6"/>
  <c r="GF368" i="6"/>
  <c r="CK369" i="6"/>
  <c r="CN368" i="6"/>
  <c r="HD368" i="6"/>
  <c r="HA369" i="6"/>
  <c r="BY360" i="6"/>
  <c r="CB359" i="6"/>
  <c r="CK360" i="6"/>
  <c r="CN359" i="6"/>
  <c r="EG360" i="6"/>
  <c r="EJ359" i="6"/>
  <c r="H359" i="6"/>
  <c r="E360" i="6"/>
  <c r="DI360" i="6"/>
  <c r="DL359" i="6"/>
  <c r="GC360" i="6"/>
  <c r="GF359" i="6"/>
  <c r="F362" i="6"/>
  <c r="HN361" i="6"/>
  <c r="CZ359" i="6"/>
  <c r="CW360" i="6"/>
  <c r="FE360" i="6"/>
  <c r="FH359" i="6"/>
  <c r="EV359" i="6"/>
  <c r="ES360" i="6"/>
  <c r="FQ360" i="6"/>
  <c r="FT359" i="6"/>
  <c r="GR359" i="6"/>
  <c r="GO360" i="6"/>
  <c r="HD359" i="6"/>
  <c r="HA360" i="6"/>
  <c r="DU360" i="6"/>
  <c r="DX359" i="6"/>
  <c r="BD360" i="1"/>
  <c r="F360" i="1"/>
  <c r="CW362" i="1"/>
  <c r="CW365" i="1" s="1"/>
  <c r="CZ361" i="1"/>
  <c r="J331" i="6"/>
  <c r="CW366" i="1" l="1"/>
  <c r="CZ365" i="1"/>
  <c r="HN362" i="6"/>
  <c r="HL373" i="6" s="1"/>
  <c r="F365" i="6"/>
  <c r="HD369" i="6"/>
  <c r="HA370" i="6"/>
  <c r="CN369" i="6"/>
  <c r="CK370" i="6"/>
  <c r="CZ369" i="6"/>
  <c r="CW370" i="6"/>
  <c r="BY370" i="6"/>
  <c r="CB369" i="6"/>
  <c r="FQ370" i="6"/>
  <c r="FT369" i="6"/>
  <c r="DU370" i="6"/>
  <c r="DX369" i="6"/>
  <c r="FH369" i="6"/>
  <c r="FE370" i="6"/>
  <c r="GF369" i="6"/>
  <c r="GC370" i="6"/>
  <c r="GR369" i="6"/>
  <c r="GO370" i="6"/>
  <c r="EV369" i="6"/>
  <c r="ES370" i="6"/>
  <c r="DL369" i="6"/>
  <c r="DI370" i="6"/>
  <c r="EJ369" i="6"/>
  <c r="EG370" i="6"/>
  <c r="DU361" i="6"/>
  <c r="DX360" i="6"/>
  <c r="GC361" i="6"/>
  <c r="GF360" i="6"/>
  <c r="HA361" i="6"/>
  <c r="HD360" i="6"/>
  <c r="FQ361" i="6"/>
  <c r="FT360" i="6"/>
  <c r="FE361" i="6"/>
  <c r="FH360" i="6"/>
  <c r="DI361" i="6"/>
  <c r="DL360" i="6"/>
  <c r="GO361" i="6"/>
  <c r="GR360" i="6"/>
  <c r="ES361" i="6"/>
  <c r="EV360" i="6"/>
  <c r="CW361" i="6"/>
  <c r="CZ360" i="6"/>
  <c r="H360" i="6"/>
  <c r="EG361" i="6"/>
  <c r="EJ360" i="6"/>
  <c r="CK361" i="6"/>
  <c r="CN360" i="6"/>
  <c r="BY361" i="6"/>
  <c r="CB360" i="6"/>
  <c r="CZ362" i="1"/>
  <c r="CZ363" i="1"/>
  <c r="BA362" i="1"/>
  <c r="BA365" i="1" s="1"/>
  <c r="BD361" i="1"/>
  <c r="E329" i="6"/>
  <c r="CW367" i="1" l="1"/>
  <c r="CZ366" i="1"/>
  <c r="F366" i="6"/>
  <c r="HN365" i="6"/>
  <c r="BA366" i="1"/>
  <c r="BD365" i="1"/>
  <c r="ES371" i="6"/>
  <c r="EV370" i="6"/>
  <c r="DU371" i="6"/>
  <c r="DX370" i="6"/>
  <c r="BY371" i="6"/>
  <c r="CB370" i="6"/>
  <c r="CW371" i="6"/>
  <c r="CZ370" i="6"/>
  <c r="CK371" i="6"/>
  <c r="CN370" i="6"/>
  <c r="EG371" i="6"/>
  <c r="EJ370" i="6"/>
  <c r="GC371" i="6"/>
  <c r="GF370" i="6"/>
  <c r="FE371" i="6"/>
  <c r="FH370" i="6"/>
  <c r="FQ371" i="6"/>
  <c r="FT370" i="6"/>
  <c r="HA371" i="6"/>
  <c r="HD370" i="6"/>
  <c r="DI371" i="6"/>
  <c r="DL370" i="6"/>
  <c r="GO371" i="6"/>
  <c r="GR370" i="6"/>
  <c r="BY362" i="6"/>
  <c r="CB361" i="6"/>
  <c r="EJ361" i="6"/>
  <c r="EG362" i="6"/>
  <c r="CZ361" i="6"/>
  <c r="CW362" i="6"/>
  <c r="EV361" i="6"/>
  <c r="ES362" i="6"/>
  <c r="DI362" i="6"/>
  <c r="DL361" i="6"/>
  <c r="GC362" i="6"/>
  <c r="GF361" i="6"/>
  <c r="CK362" i="6"/>
  <c r="CN361" i="6"/>
  <c r="H361" i="6"/>
  <c r="E362" i="6"/>
  <c r="E365" i="6" s="1"/>
  <c r="GR361" i="6"/>
  <c r="GO362" i="6"/>
  <c r="FH361" i="6"/>
  <c r="FE362" i="6"/>
  <c r="FQ362" i="6"/>
  <c r="FT361" i="6"/>
  <c r="HD361" i="6"/>
  <c r="HA362" i="6"/>
  <c r="DU362" i="6"/>
  <c r="DX361" i="6"/>
  <c r="BD362" i="1"/>
  <c r="BD363" i="1"/>
  <c r="F362" i="1"/>
  <c r="F365" i="1" s="1"/>
  <c r="F366" i="1" s="1"/>
  <c r="F367" i="1" s="1"/>
  <c r="F368" i="1" s="1"/>
  <c r="F369" i="1" s="1"/>
  <c r="F370" i="1" s="1"/>
  <c r="F371" i="1" s="1"/>
  <c r="E326" i="6"/>
  <c r="CW368" i="1" l="1"/>
  <c r="CZ367" i="1"/>
  <c r="HN366" i="6"/>
  <c r="F367" i="6"/>
  <c r="H365" i="6"/>
  <c r="E366" i="6"/>
  <c r="BD366" i="1"/>
  <c r="BA367" i="1"/>
  <c r="DL371" i="6"/>
  <c r="DL372" i="6"/>
  <c r="GF372" i="6"/>
  <c r="GF371" i="6"/>
  <c r="EJ372" i="6"/>
  <c r="EJ371" i="6"/>
  <c r="CZ371" i="6"/>
  <c r="CZ372" i="6"/>
  <c r="DX371" i="6"/>
  <c r="DX372" i="6"/>
  <c r="GR371" i="6"/>
  <c r="GR372" i="6"/>
  <c r="HD371" i="6"/>
  <c r="HD372" i="6"/>
  <c r="FT371" i="6"/>
  <c r="FT372" i="6"/>
  <c r="FH371" i="6"/>
  <c r="FH372" i="6"/>
  <c r="CN372" i="6"/>
  <c r="CN371" i="6"/>
  <c r="CB371" i="6"/>
  <c r="CB372" i="6"/>
  <c r="EV371" i="6"/>
  <c r="EV372" i="6"/>
  <c r="FT362" i="6"/>
  <c r="FT363" i="6"/>
  <c r="HD362" i="6"/>
  <c r="HD363" i="6"/>
  <c r="FH362" i="6"/>
  <c r="FH363" i="6"/>
  <c r="GF362" i="6"/>
  <c r="GF363" i="6"/>
  <c r="DL362" i="6"/>
  <c r="DL363" i="6"/>
  <c r="CB362" i="6"/>
  <c r="CB363" i="6"/>
  <c r="DX362" i="6"/>
  <c r="DX363" i="6"/>
  <c r="EV362" i="6"/>
  <c r="EV363" i="6"/>
  <c r="EJ362" i="6"/>
  <c r="EJ363" i="6"/>
  <c r="GR362" i="6"/>
  <c r="GR363" i="6"/>
  <c r="CN362" i="6"/>
  <c r="CN363" i="6"/>
  <c r="H362" i="6"/>
  <c r="H363" i="6"/>
  <c r="CZ362" i="6"/>
  <c r="CZ363" i="6"/>
  <c r="FH321" i="1"/>
  <c r="BF321" i="1"/>
  <c r="CZ368" i="1" l="1"/>
  <c r="CW369" i="1"/>
  <c r="HN367" i="6"/>
  <c r="F368" i="6"/>
  <c r="E367" i="6"/>
  <c r="H366" i="6"/>
  <c r="BA368" i="1"/>
  <c r="BD367" i="1"/>
  <c r="E320" i="6"/>
  <c r="CZ369" i="1" l="1"/>
  <c r="CW370" i="1"/>
  <c r="F369" i="6"/>
  <c r="HN368" i="6"/>
  <c r="E368" i="6"/>
  <c r="H367" i="6"/>
  <c r="BD368" i="1"/>
  <c r="BA369" i="1"/>
  <c r="FH313" i="1"/>
  <c r="CW371" i="1" l="1"/>
  <c r="CZ370" i="1"/>
  <c r="F370" i="6"/>
  <c r="HN369" i="6"/>
  <c r="E369" i="6"/>
  <c r="H368" i="6"/>
  <c r="BD369" i="1"/>
  <c r="BA370" i="1"/>
  <c r="BV309" i="6"/>
  <c r="CZ371" i="1" l="1"/>
  <c r="CZ372" i="1"/>
  <c r="F371" i="6"/>
  <c r="HN371" i="6" s="1"/>
  <c r="HN370" i="6"/>
  <c r="H369" i="6"/>
  <c r="E370" i="6"/>
  <c r="BD370" i="1"/>
  <c r="BA371" i="1"/>
  <c r="J302" i="1"/>
  <c r="E371" i="6" l="1"/>
  <c r="H370" i="6"/>
  <c r="BD371" i="1"/>
  <c r="BD372" i="1"/>
  <c r="FQ278" i="1"/>
  <c r="H372" i="6" l="1"/>
  <c r="H371" i="6"/>
  <c r="FV269" i="1"/>
  <c r="HL269" i="6" l="1"/>
  <c r="AT232" i="6" l="1"/>
  <c r="V230" i="1" l="1"/>
  <c r="AT216" i="1" l="1"/>
  <c r="CP215" i="1" l="1"/>
  <c r="BF208" i="1" l="1"/>
  <c r="GH206" i="1" l="1"/>
  <c r="M201" i="1"/>
  <c r="N201" i="1"/>
  <c r="H5" i="8" l="1"/>
  <c r="H6" i="8" s="1"/>
  <c r="H7" i="8" s="1"/>
  <c r="H8" i="8" s="1"/>
  <c r="H9" i="8" s="1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DQ183" i="1" l="1"/>
  <c r="CY183" i="1" l="1"/>
  <c r="AH178" i="1" l="1"/>
  <c r="FV177" i="1" l="1"/>
  <c r="HF169" i="1" l="1"/>
  <c r="GE165" i="1" l="1"/>
  <c r="GG165" i="1"/>
  <c r="FJ149" i="1" l="1"/>
  <c r="FJ143" i="1" l="1"/>
  <c r="HQ119" i="1" l="1"/>
  <c r="HO119" i="1"/>
  <c r="HU119" i="1" s="1"/>
  <c r="HL119" i="1"/>
  <c r="HK119" i="1"/>
  <c r="HF119" i="1"/>
  <c r="GT119" i="1"/>
  <c r="GH119" i="1"/>
  <c r="FV119" i="1"/>
  <c r="FJ119" i="1"/>
  <c r="EX119" i="1"/>
  <c r="EL119" i="1"/>
  <c r="DZ119" i="1"/>
  <c r="DN119" i="1"/>
  <c r="DB119" i="1"/>
  <c r="CP119" i="1"/>
  <c r="CD119" i="1"/>
  <c r="BR119" i="1"/>
  <c r="BF119" i="1"/>
  <c r="AT119" i="1"/>
  <c r="AH119" i="1"/>
  <c r="V119" i="1"/>
  <c r="J119" i="1"/>
  <c r="HQ118" i="1"/>
  <c r="HO118" i="1"/>
  <c r="HL118" i="1"/>
  <c r="HK118" i="1"/>
  <c r="HF118" i="1"/>
  <c r="GT118" i="1"/>
  <c r="GH118" i="1"/>
  <c r="FV118" i="1"/>
  <c r="FJ118" i="1"/>
  <c r="EX118" i="1"/>
  <c r="EL118" i="1"/>
  <c r="DZ118" i="1"/>
  <c r="DN118" i="1"/>
  <c r="DB118" i="1"/>
  <c r="CP118" i="1"/>
  <c r="CD118" i="1"/>
  <c r="BR118" i="1"/>
  <c r="BF118" i="1"/>
  <c r="AT118" i="1"/>
  <c r="AH118" i="1"/>
  <c r="V118" i="1"/>
  <c r="J118" i="1"/>
  <c r="HQ117" i="1"/>
  <c r="HO117" i="1"/>
  <c r="HU117" i="1" s="1"/>
  <c r="HL117" i="1"/>
  <c r="HK117" i="1"/>
  <c r="HF117" i="1"/>
  <c r="GT117" i="1"/>
  <c r="GH117" i="1"/>
  <c r="FV117" i="1"/>
  <c r="FJ117" i="1"/>
  <c r="EX117" i="1"/>
  <c r="EL117" i="1"/>
  <c r="EH117" i="1"/>
  <c r="EH118" i="1" s="1"/>
  <c r="EH119" i="1" s="1"/>
  <c r="DZ117" i="1"/>
  <c r="DV117" i="1"/>
  <c r="DV118" i="1" s="1"/>
  <c r="DV119" i="1" s="1"/>
  <c r="DN117" i="1"/>
  <c r="DJ117" i="1"/>
  <c r="DJ118" i="1" s="1"/>
  <c r="DJ119" i="1" s="1"/>
  <c r="DB117" i="1"/>
  <c r="CX117" i="1"/>
  <c r="CX118" i="1" s="1"/>
  <c r="CX119" i="1" s="1"/>
  <c r="CP117" i="1"/>
  <c r="CL117" i="1"/>
  <c r="CL118" i="1" s="1"/>
  <c r="CL119" i="1" s="1"/>
  <c r="CD117" i="1"/>
  <c r="BZ117" i="1"/>
  <c r="BZ118" i="1" s="1"/>
  <c r="BZ119" i="1" s="1"/>
  <c r="BR117" i="1"/>
  <c r="BN117" i="1"/>
  <c r="BN118" i="1" s="1"/>
  <c r="BN119" i="1" s="1"/>
  <c r="BF117" i="1"/>
  <c r="BB117" i="1"/>
  <c r="BB118" i="1" s="1"/>
  <c r="BB119" i="1" s="1"/>
  <c r="AT117" i="1"/>
  <c r="AP117" i="1"/>
  <c r="AP118" i="1" s="1"/>
  <c r="AP119" i="1" s="1"/>
  <c r="AH117" i="1"/>
  <c r="AD117" i="1"/>
  <c r="AD118" i="1" s="1"/>
  <c r="AD119" i="1" s="1"/>
  <c r="V117" i="1"/>
  <c r="R117" i="1"/>
  <c r="R118" i="1" s="1"/>
  <c r="R119" i="1" s="1"/>
  <c r="J117" i="1"/>
  <c r="F117" i="1"/>
  <c r="HQ119" i="6"/>
  <c r="HO119" i="6"/>
  <c r="HU119" i="6" s="1"/>
  <c r="HL119" i="6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BF119" i="6"/>
  <c r="AT119" i="6"/>
  <c r="AH119" i="6"/>
  <c r="V119" i="6"/>
  <c r="J119" i="6"/>
  <c r="HQ118" i="6"/>
  <c r="HO118" i="6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BF118" i="6"/>
  <c r="AT118" i="6"/>
  <c r="AH118" i="6"/>
  <c r="V118" i="6"/>
  <c r="J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BF117" i="6"/>
  <c r="AT117" i="6"/>
  <c r="AH117" i="6"/>
  <c r="V117" i="6"/>
  <c r="J117" i="6"/>
  <c r="HR118" i="6" l="1"/>
  <c r="HR119" i="1"/>
  <c r="HR117" i="6"/>
  <c r="HR119" i="6"/>
  <c r="HR117" i="1"/>
  <c r="HR118" i="1"/>
  <c r="F118" i="1"/>
  <c r="HU118" i="1"/>
  <c r="HU118" i="6"/>
  <c r="GT115" i="1"/>
  <c r="DB115" i="1"/>
  <c r="F119" i="1" l="1"/>
  <c r="FV114" i="1"/>
  <c r="HS102" i="6" l="1"/>
  <c r="V100" i="6" l="1"/>
  <c r="HQ92" i="1" l="1"/>
  <c r="HO92" i="1"/>
  <c r="HU92" i="1" s="1"/>
  <c r="HL92" i="1"/>
  <c r="HK92" i="1"/>
  <c r="HF92" i="1"/>
  <c r="GT92" i="1"/>
  <c r="GH92" i="1"/>
  <c r="FV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Q91" i="1"/>
  <c r="HO91" i="1"/>
  <c r="HL91" i="1"/>
  <c r="HK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Q90" i="1"/>
  <c r="HO90" i="1"/>
  <c r="HU90" i="1" s="1"/>
  <c r="HL90" i="1"/>
  <c r="HK90" i="1"/>
  <c r="HF90" i="1"/>
  <c r="GT90" i="1"/>
  <c r="GH90" i="1"/>
  <c r="FV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Q92" i="6"/>
  <c r="HO92" i="6"/>
  <c r="HU92" i="6" s="1"/>
  <c r="HL92" i="6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1" i="6"/>
  <c r="HO91" i="6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R91" i="6" l="1"/>
  <c r="HR92" i="1"/>
  <c r="HR91" i="1"/>
  <c r="HR90" i="1"/>
  <c r="HR90" i="6"/>
  <c r="HR92" i="6"/>
  <c r="HU91" i="1"/>
  <c r="HU91" i="6"/>
  <c r="B6" i="8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AM84" i="6" l="1"/>
  <c r="CD74" i="1" l="1"/>
  <c r="CD69" i="1" l="1"/>
  <c r="GH56" i="1" l="1"/>
  <c r="V55" i="1" l="1"/>
  <c r="HQ44" i="1" l="1"/>
  <c r="HO44" i="1"/>
  <c r="HU44" i="1" s="1"/>
  <c r="HL44" i="1"/>
  <c r="HK44" i="1"/>
  <c r="HF44" i="1"/>
  <c r="GT44" i="1"/>
  <c r="GH44" i="1"/>
  <c r="FV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Q44" i="6"/>
  <c r="HO44" i="6"/>
  <c r="HU44" i="6" s="1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BF44" i="6"/>
  <c r="AT44" i="6"/>
  <c r="AH44" i="6"/>
  <c r="V44" i="6"/>
  <c r="J44" i="6"/>
  <c r="HR44" i="6" l="1"/>
  <c r="HR44" i="1"/>
  <c r="HQ43" i="1" l="1"/>
  <c r="HO43" i="1"/>
  <c r="HL43" i="1"/>
  <c r="HK43" i="1"/>
  <c r="HF43" i="1"/>
  <c r="GT43" i="1"/>
  <c r="GH43" i="1"/>
  <c r="FV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Q43" i="6"/>
  <c r="HO43" i="6"/>
  <c r="HU43" i="6" s="1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BF43" i="6"/>
  <c r="AT43" i="6"/>
  <c r="AH43" i="6"/>
  <c r="V43" i="6"/>
  <c r="J43" i="6"/>
  <c r="HR43" i="1" l="1"/>
  <c r="HR43" i="6"/>
  <c r="HU43" i="1"/>
  <c r="HQ36" i="6" l="1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BF36" i="6"/>
  <c r="AT36" i="6"/>
  <c r="AH36" i="6"/>
  <c r="V36" i="6"/>
  <c r="J36" i="6"/>
  <c r="M23" i="7"/>
  <c r="M24" i="7" s="1"/>
  <c r="K23" i="7"/>
  <c r="L23" i="7" s="1"/>
  <c r="I23" i="7"/>
  <c r="J23" i="7" s="1"/>
  <c r="G23" i="7"/>
  <c r="G24" i="7" s="1"/>
  <c r="E23" i="7"/>
  <c r="E24" i="7" s="1"/>
  <c r="C23" i="7"/>
  <c r="D23" i="7" s="1"/>
  <c r="AK7" i="7"/>
  <c r="AL7" i="7" s="1"/>
  <c r="AI7" i="7"/>
  <c r="AI8" i="7" s="1"/>
  <c r="AG7" i="7"/>
  <c r="AG8" i="7" s="1"/>
  <c r="AE7" i="7"/>
  <c r="AE8" i="7" s="1"/>
  <c r="AE9" i="7" s="1"/>
  <c r="AC7" i="7"/>
  <c r="AD7" i="7" s="1"/>
  <c r="AA7" i="7"/>
  <c r="AA8" i="7" s="1"/>
  <c r="Y7" i="7"/>
  <c r="Y8" i="7" s="1"/>
  <c r="W7" i="7"/>
  <c r="W8" i="7" s="1"/>
  <c r="W9" i="7" s="1"/>
  <c r="U7" i="7"/>
  <c r="V7" i="7" s="1"/>
  <c r="S7" i="7"/>
  <c r="S8" i="7" s="1"/>
  <c r="Q7" i="7"/>
  <c r="Q8" i="7" s="1"/>
  <c r="O7" i="7"/>
  <c r="O8" i="7" s="1"/>
  <c r="O9" i="7" s="1"/>
  <c r="M7" i="7"/>
  <c r="N7" i="7" s="1"/>
  <c r="K7" i="7"/>
  <c r="K8" i="7" s="1"/>
  <c r="I7" i="7"/>
  <c r="I8" i="7" s="1"/>
  <c r="G7" i="7"/>
  <c r="G8" i="7" s="1"/>
  <c r="G9" i="7" s="1"/>
  <c r="E7" i="7"/>
  <c r="F7" i="7" s="1"/>
  <c r="C7" i="7"/>
  <c r="C8" i="7" s="1"/>
  <c r="HQ36" i="1"/>
  <c r="HO36" i="1"/>
  <c r="HU36" i="1" s="1"/>
  <c r="HL36" i="1"/>
  <c r="HK36" i="1"/>
  <c r="HF36" i="1"/>
  <c r="GT36" i="1"/>
  <c r="GH36" i="1"/>
  <c r="FV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K24" i="7" l="1"/>
  <c r="K25" i="7" s="1"/>
  <c r="L25" i="7" s="1"/>
  <c r="H7" i="7"/>
  <c r="X7" i="7"/>
  <c r="C24" i="7"/>
  <c r="C25" i="7" s="1"/>
  <c r="C26" i="7" s="1"/>
  <c r="P7" i="7"/>
  <c r="M8" i="7"/>
  <c r="M9" i="7" s="1"/>
  <c r="N9" i="7" s="1"/>
  <c r="I24" i="7"/>
  <c r="I25" i="7" s="1"/>
  <c r="J25" i="7" s="1"/>
  <c r="AF7" i="7"/>
  <c r="U8" i="7"/>
  <c r="U9" i="7" s="1"/>
  <c r="V9" i="7" s="1"/>
  <c r="AC8" i="7"/>
  <c r="AC9" i="7" s="1"/>
  <c r="AD9" i="7" s="1"/>
  <c r="HR36" i="1"/>
  <c r="E8" i="7"/>
  <c r="E9" i="7" s="1"/>
  <c r="F9" i="7" s="1"/>
  <c r="AK8" i="7"/>
  <c r="AK9" i="7" s="1"/>
  <c r="AL9" i="7" s="1"/>
  <c r="HR36" i="6"/>
  <c r="G10" i="7"/>
  <c r="H9" i="7"/>
  <c r="D8" i="7"/>
  <c r="C9" i="7"/>
  <c r="R8" i="7"/>
  <c r="Q9" i="7"/>
  <c r="O10" i="7"/>
  <c r="P9" i="7"/>
  <c r="F24" i="7"/>
  <c r="E25" i="7"/>
  <c r="S9" i="7"/>
  <c r="T8" i="7"/>
  <c r="G25" i="7"/>
  <c r="H24" i="7"/>
  <c r="W10" i="7"/>
  <c r="X9" i="7"/>
  <c r="J8" i="7"/>
  <c r="I9" i="7"/>
  <c r="K9" i="7"/>
  <c r="L8" i="7"/>
  <c r="AE10" i="7"/>
  <c r="AF9" i="7"/>
  <c r="AB8" i="7"/>
  <c r="AA9" i="7"/>
  <c r="AH8" i="7"/>
  <c r="AG9" i="7"/>
  <c r="AJ8" i="7"/>
  <c r="AI9" i="7"/>
  <c r="Z8" i="7"/>
  <c r="Y9" i="7"/>
  <c r="N24" i="7"/>
  <c r="M25" i="7"/>
  <c r="J7" i="7"/>
  <c r="R7" i="7"/>
  <c r="Z7" i="7"/>
  <c r="AH7" i="7"/>
  <c r="F23" i="7"/>
  <c r="N23" i="7"/>
  <c r="D7" i="7"/>
  <c r="L7" i="7"/>
  <c r="T7" i="7"/>
  <c r="AB7" i="7"/>
  <c r="AJ7" i="7"/>
  <c r="H8" i="7"/>
  <c r="P8" i="7"/>
  <c r="X8" i="7"/>
  <c r="AF8" i="7"/>
  <c r="H23" i="7"/>
  <c r="K26" i="7" l="1"/>
  <c r="K27" i="7" s="1"/>
  <c r="L24" i="7"/>
  <c r="D25" i="7"/>
  <c r="F8" i="7"/>
  <c r="D24" i="7"/>
  <c r="AL8" i="7"/>
  <c r="N8" i="7"/>
  <c r="AK10" i="7"/>
  <c r="AL10" i="7" s="1"/>
  <c r="M10" i="7"/>
  <c r="N10" i="7" s="1"/>
  <c r="E10" i="7"/>
  <c r="E11" i="7" s="1"/>
  <c r="V8" i="7"/>
  <c r="I26" i="7"/>
  <c r="I27" i="7" s="1"/>
  <c r="J24" i="7"/>
  <c r="AC10" i="7"/>
  <c r="AD10" i="7" s="1"/>
  <c r="AD8" i="7"/>
  <c r="U10" i="7"/>
  <c r="U11" i="7" s="1"/>
  <c r="AA10" i="7"/>
  <c r="AB9" i="7"/>
  <c r="E26" i="7"/>
  <c r="F25" i="7"/>
  <c r="G26" i="7"/>
  <c r="H25" i="7"/>
  <c r="G11" i="7"/>
  <c r="H10" i="7"/>
  <c r="M26" i="7"/>
  <c r="N25" i="7"/>
  <c r="AI10" i="7"/>
  <c r="AJ9" i="7"/>
  <c r="I10" i="7"/>
  <c r="J9" i="7"/>
  <c r="W11" i="7"/>
  <c r="X10" i="7"/>
  <c r="AG10" i="7"/>
  <c r="AH9" i="7"/>
  <c r="K10" i="7"/>
  <c r="L9" i="7"/>
  <c r="S10" i="7"/>
  <c r="T9" i="7"/>
  <c r="C27" i="7"/>
  <c r="D26" i="7"/>
  <c r="Y10" i="7"/>
  <c r="Z9" i="7"/>
  <c r="AE11" i="7"/>
  <c r="AF10" i="7"/>
  <c r="O11" i="7"/>
  <c r="P10" i="7"/>
  <c r="AK11" i="7"/>
  <c r="Q10" i="7"/>
  <c r="R9" i="7"/>
  <c r="C10" i="7"/>
  <c r="D9" i="7"/>
  <c r="L26" i="7" l="1"/>
  <c r="AC11" i="7"/>
  <c r="M11" i="7"/>
  <c r="M12" i="7" s="1"/>
  <c r="J26" i="7"/>
  <c r="F10" i="7"/>
  <c r="V10" i="7"/>
  <c r="Z10" i="7"/>
  <c r="Y11" i="7"/>
  <c r="AD11" i="7"/>
  <c r="AC12" i="7"/>
  <c r="C11" i="7"/>
  <c r="D10" i="7"/>
  <c r="AL11" i="7"/>
  <c r="AK12" i="7"/>
  <c r="C28" i="7"/>
  <c r="D27" i="7"/>
  <c r="AH10" i="7"/>
  <c r="AG11" i="7"/>
  <c r="U12" i="7"/>
  <c r="V11" i="7"/>
  <c r="G27" i="7"/>
  <c r="H26" i="7"/>
  <c r="R10" i="7"/>
  <c r="Q11" i="7"/>
  <c r="K28" i="7"/>
  <c r="L27" i="7"/>
  <c r="J27" i="7"/>
  <c r="I28" i="7"/>
  <c r="T10" i="7"/>
  <c r="S11" i="7"/>
  <c r="F26" i="7"/>
  <c r="E27" i="7"/>
  <c r="N11" i="7"/>
  <c r="G12" i="7"/>
  <c r="H11" i="7"/>
  <c r="O12" i="7"/>
  <c r="P11" i="7"/>
  <c r="W12" i="7"/>
  <c r="X11" i="7"/>
  <c r="AI11" i="7"/>
  <c r="AJ10" i="7"/>
  <c r="F11" i="7"/>
  <c r="E12" i="7"/>
  <c r="AE12" i="7"/>
  <c r="AF11" i="7"/>
  <c r="K11" i="7"/>
  <c r="L10" i="7"/>
  <c r="J10" i="7"/>
  <c r="I11" i="7"/>
  <c r="N26" i="7"/>
  <c r="M27" i="7"/>
  <c r="AB10" i="7"/>
  <c r="AA11" i="7"/>
  <c r="Q12" i="7" l="1"/>
  <c r="R11" i="7"/>
  <c r="Y12" i="7"/>
  <c r="Z11" i="7"/>
  <c r="AA12" i="7"/>
  <c r="AB11" i="7"/>
  <c r="S12" i="7"/>
  <c r="T11" i="7"/>
  <c r="AK13" i="7"/>
  <c r="AL12" i="7"/>
  <c r="AE13" i="7"/>
  <c r="AF12" i="7"/>
  <c r="O13" i="7"/>
  <c r="P12" i="7"/>
  <c r="G28" i="7"/>
  <c r="H27" i="7"/>
  <c r="W13" i="7"/>
  <c r="X12" i="7"/>
  <c r="M28" i="7"/>
  <c r="N27" i="7"/>
  <c r="U13" i="7"/>
  <c r="V12" i="7"/>
  <c r="I12" i="7"/>
  <c r="J11" i="7"/>
  <c r="AG12" i="7"/>
  <c r="AH11" i="7"/>
  <c r="AC13" i="7"/>
  <c r="AD12" i="7"/>
  <c r="E28" i="7"/>
  <c r="F27" i="7"/>
  <c r="K12" i="7"/>
  <c r="L11" i="7"/>
  <c r="C29" i="7"/>
  <c r="D28" i="7"/>
  <c r="E13" i="7"/>
  <c r="F12" i="7"/>
  <c r="I29" i="7"/>
  <c r="J28" i="7"/>
  <c r="G13" i="7"/>
  <c r="H12" i="7"/>
  <c r="C12" i="7"/>
  <c r="D11" i="7"/>
  <c r="M13" i="7"/>
  <c r="N12" i="7"/>
  <c r="AI12" i="7"/>
  <c r="AJ11" i="7"/>
  <c r="K29" i="7"/>
  <c r="L28" i="7"/>
  <c r="AG13" i="7" l="1"/>
  <c r="AH12" i="7"/>
  <c r="AL13" i="7"/>
  <c r="AK14" i="7"/>
  <c r="K30" i="7"/>
  <c r="L30" i="7" s="1"/>
  <c r="L29" i="7"/>
  <c r="H13" i="7"/>
  <c r="G14" i="7"/>
  <c r="L12" i="7"/>
  <c r="K13" i="7"/>
  <c r="J12" i="7"/>
  <c r="I13" i="7"/>
  <c r="G29" i="7"/>
  <c r="H28" i="7"/>
  <c r="S13" i="7"/>
  <c r="T12" i="7"/>
  <c r="C13" i="7"/>
  <c r="D12" i="7"/>
  <c r="X13" i="7"/>
  <c r="W14" i="7"/>
  <c r="AI13" i="7"/>
  <c r="AJ12" i="7"/>
  <c r="F28" i="7"/>
  <c r="E29" i="7"/>
  <c r="O14" i="7"/>
  <c r="P13" i="7"/>
  <c r="C30" i="7"/>
  <c r="D29" i="7"/>
  <c r="R12" i="7"/>
  <c r="Q13" i="7"/>
  <c r="J29" i="7"/>
  <c r="I30" i="7"/>
  <c r="J30" i="7" s="1"/>
  <c r="V13" i="7"/>
  <c r="U14" i="7"/>
  <c r="AA13" i="7"/>
  <c r="AB12" i="7"/>
  <c r="N13" i="7"/>
  <c r="M14" i="7"/>
  <c r="F13" i="7"/>
  <c r="E14" i="7"/>
  <c r="AD13" i="7"/>
  <c r="AC14" i="7"/>
  <c r="N28" i="7"/>
  <c r="M29" i="7"/>
  <c r="AF13" i="7"/>
  <c r="AE14" i="7"/>
  <c r="Z12" i="7"/>
  <c r="Y13" i="7"/>
  <c r="AG14" i="7" l="1"/>
  <c r="AH13" i="7"/>
  <c r="Y14" i="7"/>
  <c r="Z13" i="7"/>
  <c r="E15" i="7"/>
  <c r="F15" i="7" s="1"/>
  <c r="F14" i="7"/>
  <c r="E30" i="7"/>
  <c r="F30" i="7" s="1"/>
  <c r="F29" i="7"/>
  <c r="G15" i="7"/>
  <c r="H15" i="7" s="1"/>
  <c r="H14" i="7"/>
  <c r="K14" i="7"/>
  <c r="L13" i="7"/>
  <c r="S14" i="7"/>
  <c r="T13" i="7"/>
  <c r="AE15" i="7"/>
  <c r="AF15" i="7" s="1"/>
  <c r="AF14" i="7"/>
  <c r="AI14" i="7"/>
  <c r="AJ13" i="7"/>
  <c r="G30" i="7"/>
  <c r="H30" i="7" s="1"/>
  <c r="H29" i="7"/>
  <c r="U15" i="7"/>
  <c r="V15" i="7" s="1"/>
  <c r="V14" i="7"/>
  <c r="O15" i="7"/>
  <c r="P15" i="7" s="1"/>
  <c r="P14" i="7"/>
  <c r="M15" i="7"/>
  <c r="N15" i="7" s="1"/>
  <c r="N14" i="7"/>
  <c r="M30" i="7"/>
  <c r="N30" i="7" s="1"/>
  <c r="N29" i="7"/>
  <c r="W15" i="7"/>
  <c r="X15" i="7" s="1"/>
  <c r="X14" i="7"/>
  <c r="I14" i="7"/>
  <c r="J13" i="7"/>
  <c r="AK15" i="7"/>
  <c r="AL15" i="7" s="1"/>
  <c r="AL14" i="7"/>
  <c r="AC15" i="7"/>
  <c r="AD15" i="7" s="1"/>
  <c r="AD14" i="7"/>
  <c r="C14" i="7"/>
  <c r="D13" i="7"/>
  <c r="Q14" i="7"/>
  <c r="R13" i="7"/>
  <c r="AA14" i="7"/>
  <c r="AB13" i="7"/>
  <c r="D31" i="7"/>
  <c r="D30" i="7"/>
  <c r="R14" i="7" l="1"/>
  <c r="Q15" i="7"/>
  <c r="R15" i="7" s="1"/>
  <c r="C15" i="7"/>
  <c r="D15" i="7" s="1"/>
  <c r="D14" i="7"/>
  <c r="S15" i="7"/>
  <c r="T15" i="7" s="1"/>
  <c r="T14" i="7"/>
  <c r="K15" i="7"/>
  <c r="L15" i="7" s="1"/>
  <c r="L14" i="7"/>
  <c r="Z14" i="7"/>
  <c r="Y15" i="7"/>
  <c r="Z15" i="7" s="1"/>
  <c r="J14" i="7"/>
  <c r="I15" i="7"/>
  <c r="J15" i="7" s="1"/>
  <c r="AA15" i="7"/>
  <c r="AB15" i="7" s="1"/>
  <c r="AB14" i="7"/>
  <c r="AI15" i="7"/>
  <c r="AJ15" i="7" s="1"/>
  <c r="AJ14" i="7"/>
  <c r="AH14" i="7"/>
  <c r="AG15" i="7"/>
  <c r="AH15" i="7" s="1"/>
  <c r="HK28" i="6" l="1"/>
  <c r="CP28" i="1" l="1"/>
  <c r="BR27" i="1" l="1"/>
  <c r="IF13" i="1" l="1"/>
  <c r="IE13" i="1"/>
  <c r="ID13" i="1"/>
  <c r="HK32" i="1" l="1"/>
  <c r="HL32" i="1"/>
  <c r="HO32" i="1"/>
  <c r="HU32" i="1" s="1"/>
  <c r="HQ32" i="1"/>
  <c r="HK33" i="1"/>
  <c r="HL33" i="1"/>
  <c r="HO33" i="1"/>
  <c r="HU33" i="1" s="1"/>
  <c r="HQ33" i="1"/>
  <c r="HK34" i="1"/>
  <c r="HL34" i="1"/>
  <c r="HO34" i="1"/>
  <c r="HQ34" i="1"/>
  <c r="HK35" i="1"/>
  <c r="HL35" i="1"/>
  <c r="HO35" i="1"/>
  <c r="HU35" i="1" s="1"/>
  <c r="HQ35" i="1"/>
  <c r="HK37" i="1"/>
  <c r="HL37" i="1"/>
  <c r="HO37" i="1"/>
  <c r="HQ37" i="1"/>
  <c r="HK38" i="1"/>
  <c r="HL38" i="1"/>
  <c r="HO38" i="1"/>
  <c r="HQ38" i="1"/>
  <c r="HS39" i="1"/>
  <c r="HT39" i="1"/>
  <c r="HV39" i="1"/>
  <c r="HW39" i="1"/>
  <c r="HK41" i="1"/>
  <c r="HL41" i="1"/>
  <c r="HO41" i="1"/>
  <c r="HU41" i="1" s="1"/>
  <c r="HQ41" i="1"/>
  <c r="HK42" i="1"/>
  <c r="HL42" i="1"/>
  <c r="HO42" i="1"/>
  <c r="HQ42" i="1"/>
  <c r="HK45" i="1"/>
  <c r="HL45" i="1"/>
  <c r="HO45" i="1"/>
  <c r="HU45" i="1" s="1"/>
  <c r="HQ45" i="1"/>
  <c r="HK46" i="1"/>
  <c r="HL46" i="1"/>
  <c r="HO46" i="1"/>
  <c r="HU46" i="1" s="1"/>
  <c r="HQ46" i="1"/>
  <c r="HK47" i="1"/>
  <c r="HL47" i="1"/>
  <c r="HO47" i="1"/>
  <c r="HQ47" i="1"/>
  <c r="HS48" i="1"/>
  <c r="HT48" i="1"/>
  <c r="HV48" i="1"/>
  <c r="HW48" i="1"/>
  <c r="HK50" i="1"/>
  <c r="HL50" i="1"/>
  <c r="HO50" i="1"/>
  <c r="HU50" i="1" s="1"/>
  <c r="HQ50" i="1"/>
  <c r="HK51" i="1"/>
  <c r="HL51" i="1"/>
  <c r="HO51" i="1"/>
  <c r="HQ51" i="1"/>
  <c r="HK52" i="1"/>
  <c r="HL52" i="1"/>
  <c r="HO52" i="1"/>
  <c r="HQ52" i="1"/>
  <c r="HK53" i="1"/>
  <c r="HL53" i="1"/>
  <c r="HO53" i="1"/>
  <c r="HU53" i="1" s="1"/>
  <c r="HQ53" i="1"/>
  <c r="HK54" i="1"/>
  <c r="HL54" i="1"/>
  <c r="HO54" i="1"/>
  <c r="HU54" i="1" s="1"/>
  <c r="HQ54" i="1"/>
  <c r="HK55" i="1"/>
  <c r="HL55" i="1"/>
  <c r="HO55" i="1"/>
  <c r="HQ55" i="1"/>
  <c r="HK56" i="1"/>
  <c r="HL56" i="1"/>
  <c r="HO56" i="1"/>
  <c r="HQ56" i="1"/>
  <c r="HS57" i="1"/>
  <c r="HT57" i="1"/>
  <c r="HV57" i="1"/>
  <c r="HW57" i="1"/>
  <c r="HK59" i="1"/>
  <c r="HL59" i="1"/>
  <c r="HO59" i="1"/>
  <c r="HU59" i="1" s="1"/>
  <c r="HQ59" i="1"/>
  <c r="HK60" i="1"/>
  <c r="HL60" i="1"/>
  <c r="HO60" i="1"/>
  <c r="HQ60" i="1"/>
  <c r="HK61" i="1"/>
  <c r="HL61" i="1"/>
  <c r="HO61" i="1"/>
  <c r="HU61" i="1" s="1"/>
  <c r="HQ61" i="1"/>
  <c r="HK62" i="1"/>
  <c r="HL62" i="1"/>
  <c r="HO62" i="1"/>
  <c r="HU62" i="1" s="1"/>
  <c r="HQ62" i="1"/>
  <c r="HK63" i="1"/>
  <c r="HL63" i="1"/>
  <c r="HO63" i="1"/>
  <c r="HU63" i="1" s="1"/>
  <c r="HQ63" i="1"/>
  <c r="HK64" i="1"/>
  <c r="HL64" i="1"/>
  <c r="HO64" i="1"/>
  <c r="HQ64" i="1"/>
  <c r="HK65" i="1"/>
  <c r="HL65" i="1"/>
  <c r="HO65" i="1"/>
  <c r="HQ65" i="1"/>
  <c r="HS66" i="1"/>
  <c r="HT66" i="1"/>
  <c r="HV66" i="1"/>
  <c r="HW66" i="1"/>
  <c r="HK68" i="1"/>
  <c r="HL68" i="1"/>
  <c r="HO68" i="1"/>
  <c r="HQ68" i="1"/>
  <c r="HK69" i="1"/>
  <c r="HL69" i="1"/>
  <c r="HO69" i="1"/>
  <c r="HQ69" i="1"/>
  <c r="HK70" i="1"/>
  <c r="HL70" i="1"/>
  <c r="HO70" i="1"/>
  <c r="HQ70" i="1"/>
  <c r="HK71" i="1"/>
  <c r="HL71" i="1"/>
  <c r="HO71" i="1"/>
  <c r="HU71" i="1" s="1"/>
  <c r="HQ71" i="1"/>
  <c r="HK72" i="1"/>
  <c r="HL72" i="1"/>
  <c r="HO72" i="1"/>
  <c r="HU72" i="1" s="1"/>
  <c r="HQ72" i="1"/>
  <c r="HK73" i="1"/>
  <c r="HL73" i="1"/>
  <c r="HO73" i="1"/>
  <c r="HU73" i="1" s="1"/>
  <c r="HQ73" i="1"/>
  <c r="HK74" i="1"/>
  <c r="HL74" i="1"/>
  <c r="HO74" i="1"/>
  <c r="HU74" i="1" s="1"/>
  <c r="HQ74" i="1"/>
  <c r="HS75" i="1"/>
  <c r="HT75" i="1"/>
  <c r="HV75" i="1"/>
  <c r="HW75" i="1"/>
  <c r="HK77" i="1"/>
  <c r="HL77" i="1"/>
  <c r="HO77" i="1"/>
  <c r="HU77" i="1" s="1"/>
  <c r="HQ77" i="1"/>
  <c r="HK78" i="1"/>
  <c r="HL78" i="1"/>
  <c r="HO78" i="1"/>
  <c r="HU78" i="1" s="1"/>
  <c r="HQ78" i="1"/>
  <c r="HK79" i="1"/>
  <c r="HL79" i="1"/>
  <c r="HO79" i="1"/>
  <c r="HQ79" i="1"/>
  <c r="HK80" i="1"/>
  <c r="HL80" i="1"/>
  <c r="HO80" i="1"/>
  <c r="HU80" i="1" s="1"/>
  <c r="HQ80" i="1"/>
  <c r="HK81" i="1"/>
  <c r="HL81" i="1"/>
  <c r="HO81" i="1"/>
  <c r="HU81" i="1" s="1"/>
  <c r="HQ81" i="1"/>
  <c r="HK82" i="1"/>
  <c r="HL82" i="1"/>
  <c r="HO82" i="1"/>
  <c r="HQ82" i="1"/>
  <c r="HK83" i="1"/>
  <c r="HL83" i="1"/>
  <c r="HO83" i="1"/>
  <c r="HQ83" i="1"/>
  <c r="HS84" i="1"/>
  <c r="HT84" i="1"/>
  <c r="HV84" i="1"/>
  <c r="HW84" i="1"/>
  <c r="HK86" i="1"/>
  <c r="HL86" i="1"/>
  <c r="HO86" i="1"/>
  <c r="HU86" i="1" s="1"/>
  <c r="HQ86" i="1"/>
  <c r="HK87" i="1"/>
  <c r="HL87" i="1"/>
  <c r="HO87" i="1"/>
  <c r="HQ87" i="1"/>
  <c r="HK88" i="1"/>
  <c r="HL88" i="1"/>
  <c r="HO88" i="1"/>
  <c r="HQ88" i="1"/>
  <c r="HK89" i="1"/>
  <c r="HL89" i="1"/>
  <c r="HO89" i="1"/>
  <c r="HU89" i="1" s="1"/>
  <c r="HQ89" i="1"/>
  <c r="HS93" i="1"/>
  <c r="HT93" i="1"/>
  <c r="HV93" i="1"/>
  <c r="HW93" i="1"/>
  <c r="HK95" i="1"/>
  <c r="HL95" i="1"/>
  <c r="HO95" i="1"/>
  <c r="HU95" i="1" s="1"/>
  <c r="HQ95" i="1"/>
  <c r="HK96" i="1"/>
  <c r="HL96" i="1"/>
  <c r="HO96" i="1"/>
  <c r="HU96" i="1" s="1"/>
  <c r="HQ96" i="1"/>
  <c r="HK97" i="1"/>
  <c r="HL97" i="1"/>
  <c r="HO97" i="1"/>
  <c r="HQ97" i="1"/>
  <c r="HK98" i="1"/>
  <c r="HL98" i="1"/>
  <c r="HO98" i="1"/>
  <c r="HU98" i="1" s="1"/>
  <c r="HQ98" i="1"/>
  <c r="HK99" i="1"/>
  <c r="HL99" i="1"/>
  <c r="HO99" i="1"/>
  <c r="HU99" i="1" s="1"/>
  <c r="HQ99" i="1"/>
  <c r="HK100" i="1"/>
  <c r="HL100" i="1"/>
  <c r="HO100" i="1"/>
  <c r="HQ100" i="1"/>
  <c r="HK101" i="1"/>
  <c r="HL101" i="1"/>
  <c r="HO101" i="1"/>
  <c r="HQ101" i="1"/>
  <c r="HS102" i="1"/>
  <c r="HT102" i="1"/>
  <c r="HV102" i="1"/>
  <c r="HW102" i="1"/>
  <c r="HK104" i="1"/>
  <c r="HL104" i="1"/>
  <c r="HO104" i="1"/>
  <c r="HU104" i="1" s="1"/>
  <c r="HQ104" i="1"/>
  <c r="HK105" i="1"/>
  <c r="HL105" i="1"/>
  <c r="HO105" i="1"/>
  <c r="HQ105" i="1"/>
  <c r="HK106" i="1"/>
  <c r="HL106" i="1"/>
  <c r="HO106" i="1"/>
  <c r="HQ106" i="1"/>
  <c r="HK107" i="1"/>
  <c r="HL107" i="1"/>
  <c r="HO107" i="1"/>
  <c r="HU107" i="1" s="1"/>
  <c r="HQ107" i="1"/>
  <c r="HK108" i="1"/>
  <c r="HL108" i="1"/>
  <c r="HO108" i="1"/>
  <c r="HU108" i="1" s="1"/>
  <c r="HQ108" i="1"/>
  <c r="HK109" i="1"/>
  <c r="HL109" i="1"/>
  <c r="HO109" i="1"/>
  <c r="HU109" i="1" s="1"/>
  <c r="HQ109" i="1"/>
  <c r="HK110" i="1"/>
  <c r="HO110" i="1"/>
  <c r="HQ110" i="1"/>
  <c r="HS111" i="1"/>
  <c r="HT111" i="1"/>
  <c r="HV111" i="1"/>
  <c r="HW111" i="1"/>
  <c r="HK113" i="1"/>
  <c r="HL113" i="1"/>
  <c r="HO113" i="1"/>
  <c r="HU113" i="1" s="1"/>
  <c r="HQ113" i="1"/>
  <c r="HK114" i="1"/>
  <c r="HL114" i="1"/>
  <c r="HO114" i="1"/>
  <c r="HU114" i="1" s="1"/>
  <c r="HQ114" i="1"/>
  <c r="HK115" i="1"/>
  <c r="HL115" i="1"/>
  <c r="HO115" i="1"/>
  <c r="HQ115" i="1"/>
  <c r="HK116" i="1"/>
  <c r="HO116" i="1"/>
  <c r="HU116" i="1" s="1"/>
  <c r="HQ116" i="1"/>
  <c r="HS120" i="1"/>
  <c r="HT120" i="1"/>
  <c r="HV120" i="1"/>
  <c r="HW120" i="1"/>
  <c r="HK122" i="1"/>
  <c r="HL122" i="1"/>
  <c r="HO122" i="1"/>
  <c r="HU122" i="1" s="1"/>
  <c r="HQ122" i="1"/>
  <c r="HK123" i="1"/>
  <c r="HL123" i="1"/>
  <c r="HO123" i="1"/>
  <c r="HQ123" i="1"/>
  <c r="HK124" i="1"/>
  <c r="HL124" i="1"/>
  <c r="HO124" i="1"/>
  <c r="HQ124" i="1"/>
  <c r="HK125" i="1"/>
  <c r="HL125" i="1"/>
  <c r="HO125" i="1"/>
  <c r="HU125" i="1" s="1"/>
  <c r="HQ125" i="1"/>
  <c r="HK126" i="1"/>
  <c r="HL126" i="1"/>
  <c r="HO126" i="1"/>
  <c r="HQ126" i="1"/>
  <c r="HK127" i="1"/>
  <c r="HL127" i="1"/>
  <c r="HO127" i="1"/>
  <c r="HU127" i="1" s="1"/>
  <c r="HQ127" i="1"/>
  <c r="HK128" i="1"/>
  <c r="HL128" i="1"/>
  <c r="HO128" i="1"/>
  <c r="HQ128" i="1"/>
  <c r="HS129" i="1"/>
  <c r="HT129" i="1"/>
  <c r="HV129" i="1"/>
  <c r="HW129" i="1"/>
  <c r="HK131" i="1"/>
  <c r="HL131" i="1"/>
  <c r="HO131" i="1"/>
  <c r="HQ131" i="1"/>
  <c r="HK132" i="1"/>
  <c r="HL132" i="1"/>
  <c r="HO132" i="1"/>
  <c r="HU132" i="1" s="1"/>
  <c r="HQ132" i="1"/>
  <c r="HK133" i="1"/>
  <c r="HL133" i="1"/>
  <c r="HO133" i="1"/>
  <c r="HQ133" i="1"/>
  <c r="HK134" i="1"/>
  <c r="HL134" i="1"/>
  <c r="HO134" i="1"/>
  <c r="HU134" i="1" s="1"/>
  <c r="HQ134" i="1"/>
  <c r="HK135" i="1"/>
  <c r="HL135" i="1"/>
  <c r="HO135" i="1"/>
  <c r="HU135" i="1" s="1"/>
  <c r="HQ135" i="1"/>
  <c r="HK136" i="1"/>
  <c r="HL136" i="1"/>
  <c r="HO136" i="1"/>
  <c r="HQ136" i="1"/>
  <c r="HK137" i="1"/>
  <c r="HL137" i="1"/>
  <c r="HO137" i="1"/>
  <c r="HQ137" i="1"/>
  <c r="HS138" i="1"/>
  <c r="HT138" i="1"/>
  <c r="HV138" i="1"/>
  <c r="HW138" i="1"/>
  <c r="HK140" i="1"/>
  <c r="HL140" i="1"/>
  <c r="HO140" i="1"/>
  <c r="HU140" i="1" s="1"/>
  <c r="HQ140" i="1"/>
  <c r="HK141" i="1"/>
  <c r="HL141" i="1"/>
  <c r="HO141" i="1"/>
  <c r="HQ141" i="1"/>
  <c r="HK142" i="1"/>
  <c r="HL142" i="1"/>
  <c r="HO142" i="1"/>
  <c r="HQ142" i="1"/>
  <c r="HK143" i="1"/>
  <c r="HL143" i="1"/>
  <c r="HO143" i="1"/>
  <c r="HU143" i="1" s="1"/>
  <c r="HQ143" i="1"/>
  <c r="HK144" i="1"/>
  <c r="HL144" i="1"/>
  <c r="HO144" i="1"/>
  <c r="HQ144" i="1"/>
  <c r="HK145" i="1"/>
  <c r="HL145" i="1"/>
  <c r="HO145" i="1"/>
  <c r="HU145" i="1" s="1"/>
  <c r="HQ145" i="1"/>
  <c r="HK146" i="1"/>
  <c r="HL146" i="1"/>
  <c r="HO146" i="1"/>
  <c r="HQ146" i="1"/>
  <c r="HS147" i="1"/>
  <c r="HT147" i="1"/>
  <c r="HV147" i="1"/>
  <c r="HW147" i="1"/>
  <c r="HK149" i="1"/>
  <c r="HL149" i="1"/>
  <c r="HO149" i="1"/>
  <c r="HQ149" i="1"/>
  <c r="HK150" i="1"/>
  <c r="HL150" i="1"/>
  <c r="HO150" i="1"/>
  <c r="HU150" i="1" s="1"/>
  <c r="HQ150" i="1"/>
  <c r="HK151" i="1"/>
  <c r="HL151" i="1"/>
  <c r="HO151" i="1"/>
  <c r="HQ151" i="1"/>
  <c r="HK152" i="1"/>
  <c r="HL152" i="1"/>
  <c r="HO152" i="1"/>
  <c r="HU152" i="1" s="1"/>
  <c r="HQ152" i="1"/>
  <c r="HK153" i="1"/>
  <c r="HL153" i="1"/>
  <c r="HO153" i="1"/>
  <c r="HU153" i="1" s="1"/>
  <c r="HQ153" i="1"/>
  <c r="HK154" i="1"/>
  <c r="HL154" i="1"/>
  <c r="HO154" i="1"/>
  <c r="HQ154" i="1"/>
  <c r="HK155" i="1"/>
  <c r="HL155" i="1"/>
  <c r="HO155" i="1"/>
  <c r="HQ155" i="1"/>
  <c r="HS156" i="1"/>
  <c r="HT156" i="1"/>
  <c r="HV156" i="1"/>
  <c r="HW156" i="1"/>
  <c r="HK158" i="1"/>
  <c r="HL158" i="1"/>
  <c r="HO158" i="1"/>
  <c r="HU158" i="1" s="1"/>
  <c r="HQ158" i="1"/>
  <c r="HK159" i="1"/>
  <c r="HL159" i="1"/>
  <c r="HO159" i="1"/>
  <c r="HQ159" i="1"/>
  <c r="HK160" i="1"/>
  <c r="HL160" i="1"/>
  <c r="HO160" i="1"/>
  <c r="HQ160" i="1"/>
  <c r="HK161" i="1"/>
  <c r="HL161" i="1"/>
  <c r="HO161" i="1"/>
  <c r="HU161" i="1" s="1"/>
  <c r="HQ161" i="1"/>
  <c r="HK162" i="1"/>
  <c r="HL162" i="1"/>
  <c r="HO162" i="1"/>
  <c r="HQ162" i="1"/>
  <c r="HK163" i="1"/>
  <c r="HL163" i="1"/>
  <c r="HO163" i="1"/>
  <c r="HU163" i="1" s="1"/>
  <c r="HQ163" i="1"/>
  <c r="HK164" i="1"/>
  <c r="HL164" i="1"/>
  <c r="HO164" i="1"/>
  <c r="HQ164" i="1"/>
  <c r="HS165" i="1"/>
  <c r="HT165" i="1"/>
  <c r="HV165" i="1"/>
  <c r="HW165" i="1"/>
  <c r="HK167" i="1"/>
  <c r="HL167" i="1"/>
  <c r="HO167" i="1"/>
  <c r="HQ167" i="1"/>
  <c r="HK168" i="1"/>
  <c r="HL168" i="1"/>
  <c r="HO168" i="1"/>
  <c r="HU168" i="1" s="1"/>
  <c r="HQ168" i="1"/>
  <c r="HK169" i="1"/>
  <c r="HL169" i="1"/>
  <c r="HO169" i="1"/>
  <c r="HQ169" i="1"/>
  <c r="HK170" i="1"/>
  <c r="HL170" i="1"/>
  <c r="HO170" i="1"/>
  <c r="HU170" i="1" s="1"/>
  <c r="HQ170" i="1"/>
  <c r="HK171" i="1"/>
  <c r="HL171" i="1"/>
  <c r="HO171" i="1"/>
  <c r="HU171" i="1" s="1"/>
  <c r="HQ171" i="1"/>
  <c r="HK172" i="1"/>
  <c r="HL172" i="1"/>
  <c r="HO172" i="1"/>
  <c r="HQ172" i="1"/>
  <c r="HK173" i="1"/>
  <c r="HL173" i="1"/>
  <c r="HO173" i="1"/>
  <c r="HQ173" i="1"/>
  <c r="HS174" i="1"/>
  <c r="HT174" i="1"/>
  <c r="HV174" i="1"/>
  <c r="HW174" i="1"/>
  <c r="HK176" i="1"/>
  <c r="HL176" i="1"/>
  <c r="HO176" i="1"/>
  <c r="HU176" i="1" s="1"/>
  <c r="HQ176" i="1"/>
  <c r="HK177" i="1"/>
  <c r="HL177" i="1"/>
  <c r="HO177" i="1"/>
  <c r="HQ177" i="1"/>
  <c r="HK178" i="1"/>
  <c r="HL178" i="1"/>
  <c r="HO178" i="1"/>
  <c r="HQ178" i="1"/>
  <c r="HK179" i="1"/>
  <c r="HL179" i="1"/>
  <c r="HO179" i="1"/>
  <c r="HU179" i="1" s="1"/>
  <c r="HQ179" i="1"/>
  <c r="HK180" i="1"/>
  <c r="HL180" i="1"/>
  <c r="HO180" i="1"/>
  <c r="HQ180" i="1"/>
  <c r="HK181" i="1"/>
  <c r="HL181" i="1"/>
  <c r="HO181" i="1"/>
  <c r="HU181" i="1" s="1"/>
  <c r="HQ181" i="1"/>
  <c r="HK182" i="1"/>
  <c r="HL182" i="1"/>
  <c r="HO182" i="1"/>
  <c r="HQ182" i="1"/>
  <c r="HS183" i="1"/>
  <c r="HT183" i="1"/>
  <c r="HV183" i="1"/>
  <c r="HW183" i="1"/>
  <c r="HK185" i="1"/>
  <c r="HL185" i="1"/>
  <c r="HO185" i="1"/>
  <c r="HQ185" i="1"/>
  <c r="HK186" i="1"/>
  <c r="HL186" i="1"/>
  <c r="HO186" i="1"/>
  <c r="HU186" i="1" s="1"/>
  <c r="HQ186" i="1"/>
  <c r="HK187" i="1"/>
  <c r="HL187" i="1"/>
  <c r="HO187" i="1"/>
  <c r="HQ187" i="1"/>
  <c r="HK188" i="1"/>
  <c r="HL188" i="1"/>
  <c r="HO188" i="1"/>
  <c r="HU188" i="1" s="1"/>
  <c r="HQ188" i="1"/>
  <c r="HK189" i="1"/>
  <c r="HL189" i="1"/>
  <c r="HO189" i="1"/>
  <c r="HU189" i="1" s="1"/>
  <c r="HQ189" i="1"/>
  <c r="HK190" i="1"/>
  <c r="HL190" i="1"/>
  <c r="HO190" i="1"/>
  <c r="HQ190" i="1"/>
  <c r="HK191" i="1"/>
  <c r="HL191" i="1"/>
  <c r="HO191" i="1"/>
  <c r="HQ191" i="1"/>
  <c r="HS192" i="1"/>
  <c r="HT192" i="1"/>
  <c r="HV192" i="1"/>
  <c r="HK194" i="1"/>
  <c r="HL194" i="1"/>
  <c r="HO194" i="1"/>
  <c r="HU194" i="1" s="1"/>
  <c r="HQ194" i="1"/>
  <c r="HK195" i="1"/>
  <c r="HL195" i="1"/>
  <c r="HO195" i="1"/>
  <c r="HQ195" i="1"/>
  <c r="HK196" i="1"/>
  <c r="HL196" i="1"/>
  <c r="HO196" i="1"/>
  <c r="HQ196" i="1"/>
  <c r="HK197" i="1"/>
  <c r="HL197" i="1"/>
  <c r="HO197" i="1"/>
  <c r="HU197" i="1" s="1"/>
  <c r="HQ197" i="1"/>
  <c r="HK198" i="1"/>
  <c r="HL198" i="1"/>
  <c r="HO198" i="1"/>
  <c r="HQ198" i="1"/>
  <c r="HK199" i="1"/>
  <c r="HL199" i="1"/>
  <c r="HO199" i="1"/>
  <c r="HU199" i="1" s="1"/>
  <c r="HQ199" i="1"/>
  <c r="HK200" i="1"/>
  <c r="HL200" i="1"/>
  <c r="HO200" i="1"/>
  <c r="HQ200" i="1"/>
  <c r="HS201" i="1"/>
  <c r="HT201" i="1"/>
  <c r="HV201" i="1"/>
  <c r="HW201" i="1"/>
  <c r="HK203" i="1"/>
  <c r="HL203" i="1"/>
  <c r="HO203" i="1"/>
  <c r="HQ203" i="1"/>
  <c r="HK204" i="1"/>
  <c r="HL204" i="1"/>
  <c r="HO204" i="1"/>
  <c r="HU204" i="1" s="1"/>
  <c r="HQ204" i="1"/>
  <c r="HK205" i="1"/>
  <c r="HL205" i="1"/>
  <c r="HO205" i="1"/>
  <c r="HQ205" i="1"/>
  <c r="HK206" i="1"/>
  <c r="HL206" i="1"/>
  <c r="HO206" i="1"/>
  <c r="HU206" i="1" s="1"/>
  <c r="HQ206" i="1"/>
  <c r="HK207" i="1"/>
  <c r="HL207" i="1"/>
  <c r="HO207" i="1"/>
  <c r="HU207" i="1" s="1"/>
  <c r="HQ207" i="1"/>
  <c r="HK208" i="1"/>
  <c r="HL208" i="1"/>
  <c r="HO208" i="1"/>
  <c r="HQ208" i="1"/>
  <c r="HK209" i="1"/>
  <c r="HL209" i="1"/>
  <c r="HO209" i="1"/>
  <c r="HQ209" i="1"/>
  <c r="HS210" i="1"/>
  <c r="HT210" i="1"/>
  <c r="HV210" i="1"/>
  <c r="HW210" i="1"/>
  <c r="HK212" i="1"/>
  <c r="HL212" i="1"/>
  <c r="HO212" i="1"/>
  <c r="HU212" i="1" s="1"/>
  <c r="HQ212" i="1"/>
  <c r="HK213" i="1"/>
  <c r="HL213" i="1"/>
  <c r="HO213" i="1"/>
  <c r="HQ213" i="1"/>
  <c r="HK214" i="1"/>
  <c r="HL214" i="1"/>
  <c r="HO214" i="1"/>
  <c r="HQ214" i="1"/>
  <c r="HK215" i="1"/>
  <c r="HL215" i="1"/>
  <c r="HO215" i="1"/>
  <c r="HU215" i="1" s="1"/>
  <c r="HQ215" i="1"/>
  <c r="HK216" i="1"/>
  <c r="HL216" i="1"/>
  <c r="HO216" i="1"/>
  <c r="HQ216" i="1"/>
  <c r="HK217" i="1"/>
  <c r="HL217" i="1"/>
  <c r="HO217" i="1"/>
  <c r="HU217" i="1" s="1"/>
  <c r="HQ217" i="1"/>
  <c r="HK218" i="1"/>
  <c r="HL218" i="1"/>
  <c r="HO218" i="1"/>
  <c r="HQ218" i="1"/>
  <c r="HS219" i="1"/>
  <c r="HT219" i="1"/>
  <c r="HV219" i="1"/>
  <c r="HW219" i="1"/>
  <c r="HK221" i="1"/>
  <c r="HL221" i="1"/>
  <c r="HO221" i="1"/>
  <c r="HQ221" i="1"/>
  <c r="HK222" i="1"/>
  <c r="HL222" i="1"/>
  <c r="HO222" i="1"/>
  <c r="HU222" i="1" s="1"/>
  <c r="HQ222" i="1"/>
  <c r="HK223" i="1"/>
  <c r="HL223" i="1"/>
  <c r="HO223" i="1"/>
  <c r="HQ223" i="1"/>
  <c r="HK224" i="1"/>
  <c r="HL224" i="1"/>
  <c r="HO224" i="1"/>
  <c r="HU224" i="1" s="1"/>
  <c r="HQ224" i="1"/>
  <c r="HK225" i="1"/>
  <c r="HL225" i="1"/>
  <c r="HO225" i="1"/>
  <c r="HU225" i="1" s="1"/>
  <c r="HQ225" i="1"/>
  <c r="HK226" i="1"/>
  <c r="HL226" i="1"/>
  <c r="HO226" i="1"/>
  <c r="HQ226" i="1"/>
  <c r="HK227" i="1"/>
  <c r="HL227" i="1"/>
  <c r="HO227" i="1"/>
  <c r="HQ227" i="1"/>
  <c r="HS228" i="1"/>
  <c r="HT228" i="1"/>
  <c r="HV228" i="1"/>
  <c r="HW228" i="1"/>
  <c r="HK230" i="1"/>
  <c r="HL230" i="1"/>
  <c r="HO230" i="1"/>
  <c r="HU230" i="1" s="1"/>
  <c r="HQ230" i="1"/>
  <c r="HK231" i="1"/>
  <c r="HL231" i="1"/>
  <c r="HO231" i="1"/>
  <c r="HQ231" i="1"/>
  <c r="HK232" i="1"/>
  <c r="HL232" i="1"/>
  <c r="HO232" i="1"/>
  <c r="HQ232" i="1"/>
  <c r="HK233" i="1"/>
  <c r="HL233" i="1"/>
  <c r="HO233" i="1"/>
  <c r="HU233" i="1" s="1"/>
  <c r="HQ233" i="1"/>
  <c r="HK234" i="1"/>
  <c r="HL234" i="1"/>
  <c r="HO234" i="1"/>
  <c r="HQ234" i="1"/>
  <c r="HK235" i="1"/>
  <c r="HL235" i="1"/>
  <c r="HO235" i="1"/>
  <c r="HU235" i="1" s="1"/>
  <c r="HQ235" i="1"/>
  <c r="HK236" i="1"/>
  <c r="HL236" i="1"/>
  <c r="HO236" i="1"/>
  <c r="HU236" i="1" s="1"/>
  <c r="HQ236" i="1"/>
  <c r="HS237" i="1"/>
  <c r="HT237" i="1"/>
  <c r="HV237" i="1"/>
  <c r="HW237" i="1"/>
  <c r="HK239" i="1"/>
  <c r="HL239" i="1"/>
  <c r="HO239" i="1"/>
  <c r="HQ239" i="1"/>
  <c r="HK240" i="1"/>
  <c r="HL240" i="1"/>
  <c r="HO240" i="1"/>
  <c r="HU240" i="1" s="1"/>
  <c r="HQ240" i="1"/>
  <c r="HK241" i="1"/>
  <c r="HL241" i="1"/>
  <c r="HO241" i="1"/>
  <c r="HU241" i="1" s="1"/>
  <c r="HQ241" i="1"/>
  <c r="HK242" i="1"/>
  <c r="HL242" i="1"/>
  <c r="HO242" i="1"/>
  <c r="HU242" i="1" s="1"/>
  <c r="HQ242" i="1"/>
  <c r="HK243" i="1"/>
  <c r="HL243" i="1"/>
  <c r="HO243" i="1"/>
  <c r="HQ243" i="1"/>
  <c r="HK244" i="1"/>
  <c r="HL244" i="1"/>
  <c r="HO244" i="1"/>
  <c r="HQ244" i="1"/>
  <c r="HK245" i="1"/>
  <c r="HL245" i="1"/>
  <c r="HO245" i="1"/>
  <c r="HQ245" i="1"/>
  <c r="HS246" i="1"/>
  <c r="HT246" i="1"/>
  <c r="HV246" i="1"/>
  <c r="HW246" i="1"/>
  <c r="HK248" i="1"/>
  <c r="HL248" i="1"/>
  <c r="HO248" i="1"/>
  <c r="HU248" i="1" s="1"/>
  <c r="HQ248" i="1"/>
  <c r="HK249" i="1"/>
  <c r="HL249" i="1"/>
  <c r="HO249" i="1"/>
  <c r="HU249" i="1" s="1"/>
  <c r="HQ249" i="1"/>
  <c r="HK250" i="1"/>
  <c r="HL250" i="1"/>
  <c r="HO250" i="1"/>
  <c r="HQ250" i="1"/>
  <c r="HK251" i="1"/>
  <c r="HL251" i="1"/>
  <c r="HO251" i="1"/>
  <c r="HU251" i="1" s="1"/>
  <c r="HQ251" i="1"/>
  <c r="HK252" i="1"/>
  <c r="HL252" i="1"/>
  <c r="HO252" i="1"/>
  <c r="HU252" i="1" s="1"/>
  <c r="HQ252" i="1"/>
  <c r="HK253" i="1"/>
  <c r="HL253" i="1"/>
  <c r="HO253" i="1"/>
  <c r="HU253" i="1" s="1"/>
  <c r="HQ253" i="1"/>
  <c r="HK254" i="1"/>
  <c r="HL254" i="1"/>
  <c r="HO254" i="1"/>
  <c r="HU254" i="1" s="1"/>
  <c r="HQ254" i="1"/>
  <c r="HS255" i="1"/>
  <c r="HT255" i="1"/>
  <c r="HV255" i="1"/>
  <c r="HW255" i="1"/>
  <c r="HK257" i="1"/>
  <c r="HL257" i="1"/>
  <c r="HO257" i="1"/>
  <c r="HU257" i="1" s="1"/>
  <c r="HQ257" i="1"/>
  <c r="HK258" i="1"/>
  <c r="HL258" i="1"/>
  <c r="HO258" i="1"/>
  <c r="HU258" i="1" s="1"/>
  <c r="HQ258" i="1"/>
  <c r="HK259" i="1"/>
  <c r="HL259" i="1"/>
  <c r="HO259" i="1"/>
  <c r="HU259" i="1" s="1"/>
  <c r="HQ259" i="1"/>
  <c r="HK260" i="1"/>
  <c r="HL260" i="1"/>
  <c r="HO260" i="1"/>
  <c r="HU260" i="1" s="1"/>
  <c r="HQ260" i="1"/>
  <c r="HK261" i="1"/>
  <c r="HL261" i="1"/>
  <c r="HO261" i="1"/>
  <c r="HU261" i="1" s="1"/>
  <c r="HQ261" i="1"/>
  <c r="HK262" i="1"/>
  <c r="HL262" i="1"/>
  <c r="HO262" i="1"/>
  <c r="HQ262" i="1"/>
  <c r="HK263" i="1"/>
  <c r="HL263" i="1"/>
  <c r="HO263" i="1"/>
  <c r="HQ263" i="1"/>
  <c r="HS264" i="1"/>
  <c r="HT264" i="1"/>
  <c r="HV264" i="1"/>
  <c r="HW264" i="1"/>
  <c r="HK266" i="1"/>
  <c r="HL266" i="1"/>
  <c r="HO266" i="1"/>
  <c r="HU266" i="1" s="1"/>
  <c r="HQ266" i="1"/>
  <c r="HK267" i="1"/>
  <c r="HL267" i="1"/>
  <c r="HO267" i="1"/>
  <c r="HU267" i="1" s="1"/>
  <c r="HQ267" i="1"/>
  <c r="HK268" i="1"/>
  <c r="HL268" i="1"/>
  <c r="HO268" i="1"/>
  <c r="HQ268" i="1"/>
  <c r="HK269" i="1"/>
  <c r="HL269" i="1"/>
  <c r="HO269" i="1"/>
  <c r="HU269" i="1" s="1"/>
  <c r="HQ269" i="1"/>
  <c r="HK270" i="1"/>
  <c r="HL270" i="1"/>
  <c r="HO270" i="1"/>
  <c r="HU270" i="1" s="1"/>
  <c r="HQ270" i="1"/>
  <c r="HK271" i="1"/>
  <c r="HL271" i="1"/>
  <c r="HO271" i="1"/>
  <c r="HU271" i="1" s="1"/>
  <c r="HQ271" i="1"/>
  <c r="HK272" i="1"/>
  <c r="HL272" i="1"/>
  <c r="HO272" i="1"/>
  <c r="HQ272" i="1"/>
  <c r="HS273" i="1"/>
  <c r="HT273" i="1"/>
  <c r="HV273" i="1"/>
  <c r="HW273" i="1"/>
  <c r="HK275" i="1"/>
  <c r="HL275" i="1"/>
  <c r="HO275" i="1"/>
  <c r="HU275" i="1" s="1"/>
  <c r="HQ275" i="1"/>
  <c r="HK276" i="1"/>
  <c r="HL276" i="1"/>
  <c r="HO276" i="1"/>
  <c r="HU276" i="1" s="1"/>
  <c r="HQ276" i="1"/>
  <c r="HK277" i="1"/>
  <c r="HL277" i="1"/>
  <c r="HO277" i="1"/>
  <c r="HQ277" i="1"/>
  <c r="HK278" i="1"/>
  <c r="HO278" i="1"/>
  <c r="HU278" i="1" s="1"/>
  <c r="HQ278" i="1"/>
  <c r="HK279" i="1"/>
  <c r="HL279" i="1"/>
  <c r="HO279" i="1"/>
  <c r="HU279" i="1" s="1"/>
  <c r="HQ279" i="1"/>
  <c r="HK280" i="1"/>
  <c r="HL280" i="1"/>
  <c r="HO280" i="1"/>
  <c r="HQ280" i="1"/>
  <c r="HK281" i="1"/>
  <c r="HL281" i="1"/>
  <c r="HO281" i="1"/>
  <c r="HU281" i="1" s="1"/>
  <c r="HQ281" i="1"/>
  <c r="HS282" i="1"/>
  <c r="HT282" i="1"/>
  <c r="HV282" i="1"/>
  <c r="HW282" i="1"/>
  <c r="HK284" i="1"/>
  <c r="HL284" i="1"/>
  <c r="HO284" i="1"/>
  <c r="HU284" i="1" s="1"/>
  <c r="HQ284" i="1"/>
  <c r="HK285" i="1"/>
  <c r="HL285" i="1"/>
  <c r="HO285" i="1"/>
  <c r="HU285" i="1" s="1"/>
  <c r="HQ285" i="1"/>
  <c r="HK286" i="1"/>
  <c r="HL286" i="1"/>
  <c r="HO286" i="1"/>
  <c r="HU286" i="1" s="1"/>
  <c r="HQ286" i="1"/>
  <c r="HK287" i="1"/>
  <c r="HL287" i="1"/>
  <c r="HO287" i="1"/>
  <c r="HQ287" i="1"/>
  <c r="HK288" i="1"/>
  <c r="HL288" i="1"/>
  <c r="HO288" i="1"/>
  <c r="HU288" i="1" s="1"/>
  <c r="HQ288" i="1"/>
  <c r="HK289" i="1"/>
  <c r="HL289" i="1"/>
  <c r="HO289" i="1"/>
  <c r="HU289" i="1" s="1"/>
  <c r="HQ289" i="1"/>
  <c r="HK290" i="1"/>
  <c r="HL290" i="1"/>
  <c r="HO290" i="1"/>
  <c r="HQ290" i="1"/>
  <c r="HS291" i="1"/>
  <c r="HT291" i="1"/>
  <c r="HV291" i="1"/>
  <c r="HW291" i="1"/>
  <c r="HK293" i="1"/>
  <c r="HL293" i="1"/>
  <c r="HO293" i="1"/>
  <c r="HQ293" i="1"/>
  <c r="HK294" i="1"/>
  <c r="HL294" i="1"/>
  <c r="HO294" i="1"/>
  <c r="HU294" i="1" s="1"/>
  <c r="HQ294" i="1"/>
  <c r="HK295" i="1"/>
  <c r="HL295" i="1"/>
  <c r="HO295" i="1"/>
  <c r="HQ295" i="1"/>
  <c r="HK296" i="1"/>
  <c r="HL296" i="1"/>
  <c r="HO296" i="1"/>
  <c r="HU296" i="1" s="1"/>
  <c r="HQ296" i="1"/>
  <c r="HK297" i="1"/>
  <c r="HL297" i="1"/>
  <c r="HO297" i="1"/>
  <c r="HU297" i="1" s="1"/>
  <c r="HQ297" i="1"/>
  <c r="HK298" i="1"/>
  <c r="HL298" i="1"/>
  <c r="HO298" i="1"/>
  <c r="HQ298" i="1"/>
  <c r="HK299" i="1"/>
  <c r="HL299" i="1"/>
  <c r="HO299" i="1"/>
  <c r="HQ299" i="1"/>
  <c r="HS300" i="1"/>
  <c r="HT300" i="1"/>
  <c r="HV300" i="1"/>
  <c r="HW300" i="1"/>
  <c r="HK302" i="1"/>
  <c r="HL302" i="1"/>
  <c r="HO302" i="1"/>
  <c r="HU302" i="1" s="1"/>
  <c r="HQ302" i="1"/>
  <c r="HK303" i="1"/>
  <c r="HL303" i="1"/>
  <c r="HO303" i="1"/>
  <c r="HU303" i="1" s="1"/>
  <c r="HQ303" i="1"/>
  <c r="HK304" i="1"/>
  <c r="HL304" i="1"/>
  <c r="HO304" i="1"/>
  <c r="HU304" i="1" s="1"/>
  <c r="HQ304" i="1"/>
  <c r="HK305" i="1"/>
  <c r="HL305" i="1"/>
  <c r="HO305" i="1"/>
  <c r="HQ305" i="1"/>
  <c r="HK306" i="1"/>
  <c r="HL306" i="1"/>
  <c r="HO306" i="1"/>
  <c r="HQ306" i="1"/>
  <c r="HK307" i="1"/>
  <c r="HL307" i="1"/>
  <c r="HO307" i="1"/>
  <c r="HQ307" i="1"/>
  <c r="HK308" i="1"/>
  <c r="HL308" i="1"/>
  <c r="HO308" i="1"/>
  <c r="HU308" i="1" s="1"/>
  <c r="HQ308" i="1"/>
  <c r="HS309" i="1"/>
  <c r="HT309" i="1"/>
  <c r="HV309" i="1"/>
  <c r="HW309" i="1"/>
  <c r="HK311" i="1"/>
  <c r="HL311" i="1"/>
  <c r="HO311" i="1"/>
  <c r="HQ311" i="1"/>
  <c r="HK312" i="1"/>
  <c r="HL312" i="1"/>
  <c r="HO312" i="1"/>
  <c r="HU312" i="1" s="1"/>
  <c r="HQ312" i="1"/>
  <c r="HK313" i="1"/>
  <c r="HL313" i="1"/>
  <c r="HO313" i="1"/>
  <c r="HU313" i="1" s="1"/>
  <c r="HQ313" i="1"/>
  <c r="HK314" i="1"/>
  <c r="HL314" i="1"/>
  <c r="HO314" i="1"/>
  <c r="HU314" i="1" s="1"/>
  <c r="HQ314" i="1"/>
  <c r="HK315" i="1"/>
  <c r="HL315" i="1"/>
  <c r="HO315" i="1"/>
  <c r="HU315" i="1" s="1"/>
  <c r="HQ315" i="1"/>
  <c r="HK316" i="1"/>
  <c r="HL316" i="1"/>
  <c r="HO316" i="1"/>
  <c r="HQ316" i="1"/>
  <c r="HK317" i="1"/>
  <c r="HL317" i="1"/>
  <c r="HO317" i="1"/>
  <c r="HU317" i="1" s="1"/>
  <c r="HQ317" i="1"/>
  <c r="HS318" i="1"/>
  <c r="HT318" i="1"/>
  <c r="HV318" i="1"/>
  <c r="HW318" i="1"/>
  <c r="HK320" i="1"/>
  <c r="HL320" i="1"/>
  <c r="HO320" i="1"/>
  <c r="HQ320" i="1"/>
  <c r="HK321" i="1"/>
  <c r="HL321" i="1"/>
  <c r="HO321" i="1"/>
  <c r="HQ321" i="1"/>
  <c r="HK322" i="1"/>
  <c r="HL322" i="1"/>
  <c r="HO322" i="1"/>
  <c r="HU322" i="1" s="1"/>
  <c r="HQ322" i="1"/>
  <c r="HK323" i="1"/>
  <c r="HL323" i="1"/>
  <c r="HO323" i="1"/>
  <c r="HQ323" i="1"/>
  <c r="HK324" i="1"/>
  <c r="HL324" i="1"/>
  <c r="HO324" i="1"/>
  <c r="HQ324" i="1"/>
  <c r="HK325" i="1"/>
  <c r="HL325" i="1"/>
  <c r="HO325" i="1"/>
  <c r="HU325" i="1" s="1"/>
  <c r="HQ325" i="1"/>
  <c r="HK326" i="1"/>
  <c r="HL326" i="1"/>
  <c r="HO326" i="1"/>
  <c r="HU326" i="1" s="1"/>
  <c r="HQ326" i="1"/>
  <c r="HS327" i="1"/>
  <c r="HT327" i="1"/>
  <c r="HV327" i="1"/>
  <c r="HW327" i="1"/>
  <c r="HK329" i="1"/>
  <c r="HL329" i="1"/>
  <c r="HO329" i="1"/>
  <c r="HQ329" i="1"/>
  <c r="HK330" i="1"/>
  <c r="HL330" i="1"/>
  <c r="HO330" i="1"/>
  <c r="HU330" i="1" s="1"/>
  <c r="HQ330" i="1"/>
  <c r="HK331" i="1"/>
  <c r="HL331" i="1"/>
  <c r="HO331" i="1"/>
  <c r="HU331" i="1" s="1"/>
  <c r="HQ331" i="1"/>
  <c r="HK332" i="1"/>
  <c r="HL332" i="1"/>
  <c r="HO332" i="1"/>
  <c r="HU332" i="1" s="1"/>
  <c r="HQ332" i="1"/>
  <c r="HK333" i="1"/>
  <c r="HL333" i="1"/>
  <c r="HO333" i="1"/>
  <c r="HU333" i="1" s="1"/>
  <c r="HQ333" i="1"/>
  <c r="HK334" i="1"/>
  <c r="HL334" i="1"/>
  <c r="HO334" i="1"/>
  <c r="HQ334" i="1"/>
  <c r="HK335" i="1"/>
  <c r="HL335" i="1"/>
  <c r="HO335" i="1"/>
  <c r="HU335" i="1" s="1"/>
  <c r="HQ335" i="1"/>
  <c r="HS336" i="1"/>
  <c r="HT336" i="1"/>
  <c r="HV336" i="1"/>
  <c r="HW336" i="1"/>
  <c r="HK338" i="1"/>
  <c r="HL338" i="1"/>
  <c r="HO338" i="1"/>
  <c r="HQ338" i="1"/>
  <c r="HK339" i="1"/>
  <c r="HL339" i="1"/>
  <c r="HO339" i="1"/>
  <c r="HQ339" i="1"/>
  <c r="HK340" i="1"/>
  <c r="HL340" i="1"/>
  <c r="HO340" i="1"/>
  <c r="HU340" i="1" s="1"/>
  <c r="HQ340" i="1"/>
  <c r="HK341" i="1"/>
  <c r="HL341" i="1"/>
  <c r="HO341" i="1"/>
  <c r="HU341" i="1" s="1"/>
  <c r="HQ341" i="1"/>
  <c r="HK342" i="1"/>
  <c r="HL342" i="1"/>
  <c r="HO342" i="1"/>
  <c r="HQ342" i="1"/>
  <c r="HK343" i="1"/>
  <c r="HL343" i="1"/>
  <c r="HO343" i="1"/>
  <c r="HQ343" i="1"/>
  <c r="HK344" i="1"/>
  <c r="HL344" i="1"/>
  <c r="HO344" i="1"/>
  <c r="HU344" i="1" s="1"/>
  <c r="HQ344" i="1"/>
  <c r="HS345" i="1"/>
  <c r="HT345" i="1"/>
  <c r="HV345" i="1"/>
  <c r="HW345" i="1"/>
  <c r="HK347" i="1"/>
  <c r="HL347" i="1"/>
  <c r="HO347" i="1"/>
  <c r="HQ347" i="1"/>
  <c r="HK348" i="1"/>
  <c r="HL348" i="1"/>
  <c r="HO348" i="1"/>
  <c r="HU348" i="1" s="1"/>
  <c r="HQ348" i="1"/>
  <c r="HK349" i="1"/>
  <c r="HL349" i="1"/>
  <c r="HO349" i="1"/>
  <c r="HU349" i="1" s="1"/>
  <c r="HQ349" i="1"/>
  <c r="HK350" i="1"/>
  <c r="HL350" i="1"/>
  <c r="HO350" i="1"/>
  <c r="HU350" i="1" s="1"/>
  <c r="HQ350" i="1"/>
  <c r="HK351" i="1"/>
  <c r="HL351" i="1"/>
  <c r="HO351" i="1"/>
  <c r="HQ351" i="1"/>
  <c r="HK352" i="1"/>
  <c r="HL352" i="1"/>
  <c r="HO352" i="1"/>
  <c r="HU352" i="1" s="1"/>
  <c r="HQ352" i="1"/>
  <c r="HK353" i="1"/>
  <c r="HL353" i="1"/>
  <c r="HO353" i="1"/>
  <c r="HU353" i="1" s="1"/>
  <c r="HQ353" i="1"/>
  <c r="HS354" i="1"/>
  <c r="HT354" i="1"/>
  <c r="HV354" i="1"/>
  <c r="HW354" i="1"/>
  <c r="HK23" i="1"/>
  <c r="HL23" i="1"/>
  <c r="HO23" i="1"/>
  <c r="HU23" i="1" s="1"/>
  <c r="HQ23" i="1"/>
  <c r="HK24" i="1"/>
  <c r="HL24" i="1"/>
  <c r="HO24" i="1"/>
  <c r="HU24" i="1" s="1"/>
  <c r="HQ24" i="1"/>
  <c r="HK25" i="1"/>
  <c r="HL25" i="1"/>
  <c r="HO25" i="1"/>
  <c r="HQ25" i="1"/>
  <c r="HK26" i="1"/>
  <c r="HL26" i="1"/>
  <c r="HO26" i="1"/>
  <c r="HK27" i="1"/>
  <c r="HL27" i="1"/>
  <c r="HO27" i="1"/>
  <c r="HU27" i="1" s="1"/>
  <c r="HQ27" i="1"/>
  <c r="HK28" i="1"/>
  <c r="HL28" i="1"/>
  <c r="HO28" i="1"/>
  <c r="HQ28" i="1"/>
  <c r="HK29" i="1"/>
  <c r="HL29" i="1"/>
  <c r="HO29" i="1"/>
  <c r="HQ29" i="1"/>
  <c r="HS30" i="1"/>
  <c r="HT30" i="1"/>
  <c r="HV30" i="1"/>
  <c r="HW30" i="1"/>
  <c r="HW21" i="1"/>
  <c r="HV21" i="1"/>
  <c r="HT21" i="1"/>
  <c r="HS21" i="1"/>
  <c r="HQ20" i="1"/>
  <c r="HO20" i="1"/>
  <c r="HL20" i="1"/>
  <c r="HK20" i="1"/>
  <c r="HQ19" i="1"/>
  <c r="HO19" i="1"/>
  <c r="HL19" i="1"/>
  <c r="HK19" i="1"/>
  <c r="HQ18" i="1"/>
  <c r="HO18" i="1"/>
  <c r="HU18" i="1" s="1"/>
  <c r="HL18" i="1"/>
  <c r="HK18" i="1"/>
  <c r="HQ17" i="1"/>
  <c r="HO17" i="1"/>
  <c r="HU17" i="1" s="1"/>
  <c r="HL17" i="1"/>
  <c r="HK17" i="1"/>
  <c r="HQ16" i="1"/>
  <c r="HO16" i="1"/>
  <c r="HU16" i="1" s="1"/>
  <c r="HL16" i="1"/>
  <c r="HK16" i="1"/>
  <c r="HQ15" i="1"/>
  <c r="HO15" i="1"/>
  <c r="HU15" i="1" s="1"/>
  <c r="HL15" i="1"/>
  <c r="HK15" i="1"/>
  <c r="HQ14" i="1"/>
  <c r="HO14" i="1"/>
  <c r="HU14" i="1" s="1"/>
  <c r="HL14" i="1"/>
  <c r="HK14" i="1"/>
  <c r="HR190" i="1" l="1"/>
  <c r="HR154" i="1"/>
  <c r="HR189" i="1"/>
  <c r="HR187" i="1"/>
  <c r="HR176" i="1"/>
  <c r="HR173" i="1"/>
  <c r="HR153" i="1"/>
  <c r="HR314" i="1"/>
  <c r="HR231" i="1"/>
  <c r="HR206" i="1"/>
  <c r="HR98" i="1"/>
  <c r="HR80" i="1"/>
  <c r="HR29" i="1"/>
  <c r="HR338" i="1"/>
  <c r="HR241" i="1"/>
  <c r="HR164" i="1"/>
  <c r="HR224" i="1"/>
  <c r="HR104" i="1"/>
  <c r="HR152" i="1"/>
  <c r="HR74" i="1"/>
  <c r="HR295" i="1"/>
  <c r="HR254" i="1"/>
  <c r="HR252" i="1"/>
  <c r="HR248" i="1"/>
  <c r="HR245" i="1"/>
  <c r="HR134" i="1"/>
  <c r="HR116" i="1"/>
  <c r="HR218" i="1"/>
  <c r="HR207" i="1"/>
  <c r="HR317" i="1"/>
  <c r="HR315" i="1"/>
  <c r="HR251" i="1"/>
  <c r="HR209" i="1"/>
  <c r="HR133" i="1"/>
  <c r="HR308" i="1"/>
  <c r="HR297" i="1"/>
  <c r="HR68" i="1"/>
  <c r="HR325" i="1"/>
  <c r="HR323" i="1"/>
  <c r="HR281" i="1"/>
  <c r="HR266" i="1"/>
  <c r="HR213" i="1"/>
  <c r="HR110" i="1"/>
  <c r="HR316" i="1"/>
  <c r="HR99" i="1"/>
  <c r="HR97" i="1"/>
  <c r="HR239" i="1"/>
  <c r="HR225" i="1"/>
  <c r="HR158" i="1"/>
  <c r="HR155" i="1"/>
  <c r="HR62" i="1"/>
  <c r="HR23" i="1"/>
  <c r="HR353" i="1"/>
  <c r="HR349" i="1"/>
  <c r="HR335" i="1"/>
  <c r="HR333" i="1"/>
  <c r="HR331" i="1"/>
  <c r="HR326" i="1"/>
  <c r="HR289" i="1"/>
  <c r="HR285" i="1"/>
  <c r="HR280" i="1"/>
  <c r="HR269" i="1"/>
  <c r="HR223" i="1"/>
  <c r="HR170" i="1"/>
  <c r="HR341" i="1"/>
  <c r="HR304" i="1"/>
  <c r="HR302" i="1"/>
  <c r="HR287" i="1"/>
  <c r="HR260" i="1"/>
  <c r="HR233" i="1"/>
  <c r="HR194" i="1"/>
  <c r="HR191" i="1"/>
  <c r="HR135" i="1"/>
  <c r="HR81" i="1"/>
  <c r="HR45" i="1"/>
  <c r="HR79" i="1"/>
  <c r="HR19" i="1"/>
  <c r="HR344" i="1"/>
  <c r="HR320" i="1"/>
  <c r="HR278" i="1"/>
  <c r="HR249" i="1"/>
  <c r="HR236" i="1"/>
  <c r="HR128" i="1"/>
  <c r="HR46" i="1"/>
  <c r="HR351" i="1"/>
  <c r="HU338" i="1"/>
  <c r="HR332" i="1"/>
  <c r="HR307" i="1"/>
  <c r="HR303" i="1"/>
  <c r="HR286" i="1"/>
  <c r="HR271" i="1"/>
  <c r="HR259" i="1"/>
  <c r="HR234" i="1"/>
  <c r="HR182" i="1"/>
  <c r="HR151" i="1"/>
  <c r="HR136" i="1"/>
  <c r="HR122" i="1"/>
  <c r="HR27" i="1"/>
  <c r="HR172" i="1"/>
  <c r="HR26" i="1"/>
  <c r="HR242" i="1"/>
  <c r="HR230" i="1"/>
  <c r="HR227" i="1"/>
  <c r="HR188" i="1"/>
  <c r="HR17" i="1"/>
  <c r="HR350" i="1"/>
  <c r="HR267" i="1"/>
  <c r="HR171" i="1"/>
  <c r="HR146" i="1"/>
  <c r="HR115" i="1"/>
  <c r="HR100" i="1"/>
  <c r="HR63" i="1"/>
  <c r="HR279" i="1"/>
  <c r="HR250" i="1"/>
  <c r="HR200" i="1"/>
  <c r="HR169" i="1"/>
  <c r="HR140" i="1"/>
  <c r="HR86" i="1"/>
  <c r="HR59" i="1"/>
  <c r="HR50" i="1"/>
  <c r="HU205" i="1"/>
  <c r="HU19" i="1"/>
  <c r="HR16" i="1"/>
  <c r="HR340" i="1"/>
  <c r="HR334" i="1"/>
  <c r="HR296" i="1"/>
  <c r="HR197" i="1"/>
  <c r="HU200" i="1"/>
  <c r="HR123" i="1"/>
  <c r="HU38" i="1"/>
  <c r="HR24" i="1"/>
  <c r="HU351" i="1"/>
  <c r="HR305" i="1"/>
  <c r="HU299" i="1"/>
  <c r="HR298" i="1"/>
  <c r="HU243" i="1"/>
  <c r="HR232" i="1"/>
  <c r="HU218" i="1"/>
  <c r="HR212" i="1"/>
  <c r="HR226" i="1"/>
  <c r="HR87" i="1"/>
  <c r="HR321" i="1"/>
  <c r="HR15" i="1"/>
  <c r="HR18" i="1"/>
  <c r="HR322" i="1"/>
  <c r="HR299" i="1"/>
  <c r="HR284" i="1"/>
  <c r="HR263" i="1"/>
  <c r="HR243" i="1"/>
  <c r="HU223" i="1"/>
  <c r="HR215" i="1"/>
  <c r="HR159" i="1"/>
  <c r="HR105" i="1"/>
  <c r="HR177" i="1"/>
  <c r="HR20" i="1"/>
  <c r="HU29" i="1"/>
  <c r="HR339" i="1"/>
  <c r="HU320" i="1"/>
  <c r="HR208" i="1"/>
  <c r="HR69" i="1"/>
  <c r="HR195" i="1"/>
  <c r="HR25" i="1"/>
  <c r="HU343" i="1"/>
  <c r="HR313" i="1"/>
  <c r="HU307" i="1"/>
  <c r="HR290" i="1"/>
  <c r="HR268" i="1"/>
  <c r="HR261" i="1"/>
  <c r="HR205" i="1"/>
  <c r="HR141" i="1"/>
  <c r="HU56" i="1"/>
  <c r="HR196" i="1"/>
  <c r="HU182" i="1"/>
  <c r="HU164" i="1"/>
  <c r="HR160" i="1"/>
  <c r="HU146" i="1"/>
  <c r="HU128" i="1"/>
  <c r="HU110" i="1"/>
  <c r="HR54" i="1"/>
  <c r="HU51" i="1"/>
  <c r="HR32" i="1"/>
  <c r="HR51" i="1"/>
  <c r="HR221" i="1"/>
  <c r="HR203" i="1"/>
  <c r="HR185" i="1"/>
  <c r="HR167" i="1"/>
  <c r="HR149" i="1"/>
  <c r="HR131" i="1"/>
  <c r="HR113" i="1"/>
  <c r="HR95" i="1"/>
  <c r="HR77" i="1"/>
  <c r="HR179" i="1"/>
  <c r="HR161" i="1"/>
  <c r="HR143" i="1"/>
  <c r="HR125" i="1"/>
  <c r="HR107" i="1"/>
  <c r="HR89" i="1"/>
  <c r="HR82" i="1"/>
  <c r="HR71" i="1"/>
  <c r="HU68" i="1"/>
  <c r="HR64" i="1"/>
  <c r="HR33" i="1"/>
  <c r="HR216" i="1"/>
  <c r="HR198" i="1"/>
  <c r="HU187" i="1"/>
  <c r="HR180" i="1"/>
  <c r="HU169" i="1"/>
  <c r="HR162" i="1"/>
  <c r="HU151" i="1"/>
  <c r="HR144" i="1"/>
  <c r="HU133" i="1"/>
  <c r="HR126" i="1"/>
  <c r="HU115" i="1"/>
  <c r="HU120" i="1" s="1"/>
  <c r="HR108" i="1"/>
  <c r="HU97" i="1"/>
  <c r="HU79" i="1"/>
  <c r="HR72" i="1"/>
  <c r="HR53" i="1"/>
  <c r="HR41" i="1"/>
  <c r="HR35" i="1"/>
  <c r="HU295" i="1"/>
  <c r="HU290" i="1"/>
  <c r="HU280" i="1"/>
  <c r="HR270" i="1"/>
  <c r="HU268" i="1"/>
  <c r="HR178" i="1"/>
  <c r="HU173" i="1"/>
  <c r="HR101" i="1"/>
  <c r="HU101" i="1"/>
  <c r="HR343" i="1"/>
  <c r="HR330" i="1"/>
  <c r="HU329" i="1"/>
  <c r="HU324" i="1"/>
  <c r="HR312" i="1"/>
  <c r="HU311" i="1"/>
  <c r="HU306" i="1"/>
  <c r="HR294" i="1"/>
  <c r="HU293" i="1"/>
  <c r="HU277" i="1"/>
  <c r="HU282" i="1" s="1"/>
  <c r="HU191" i="1"/>
  <c r="HU347" i="1"/>
  <c r="HR347" i="1"/>
  <c r="HR342" i="1"/>
  <c r="HR329" i="1"/>
  <c r="HR324" i="1"/>
  <c r="HU323" i="1"/>
  <c r="HR311" i="1"/>
  <c r="HR306" i="1"/>
  <c r="HU305" i="1"/>
  <c r="HR293" i="1"/>
  <c r="HR288" i="1"/>
  <c r="HU287" i="1"/>
  <c r="HR277" i="1"/>
  <c r="HR276" i="1"/>
  <c r="HU262" i="1"/>
  <c r="HR257" i="1"/>
  <c r="HU250" i="1"/>
  <c r="HU255" i="1" s="1"/>
  <c r="HU244" i="1"/>
  <c r="HU196" i="1"/>
  <c r="HR137" i="1"/>
  <c r="HR124" i="1"/>
  <c r="HU124" i="1"/>
  <c r="HU178" i="1"/>
  <c r="HR106" i="1"/>
  <c r="HU106" i="1"/>
  <c r="HR348" i="1"/>
  <c r="HU342" i="1"/>
  <c r="HR275" i="1"/>
  <c r="HR262" i="1"/>
  <c r="HR244" i="1"/>
  <c r="HR214" i="1"/>
  <c r="HU209" i="1"/>
  <c r="HR142" i="1"/>
  <c r="HU137" i="1"/>
  <c r="HR65" i="1"/>
  <c r="HU65" i="1"/>
  <c r="HR34" i="1"/>
  <c r="HU34" i="1"/>
  <c r="HU339" i="1"/>
  <c r="HU334" i="1"/>
  <c r="HU321" i="1"/>
  <c r="HU316" i="1"/>
  <c r="HU298" i="1"/>
  <c r="HR253" i="1"/>
  <c r="HU214" i="1"/>
  <c r="HU142" i="1"/>
  <c r="HR70" i="1"/>
  <c r="HU70" i="1"/>
  <c r="HR352" i="1"/>
  <c r="HU272" i="1"/>
  <c r="HU263" i="1"/>
  <c r="HR258" i="1"/>
  <c r="HU245" i="1"/>
  <c r="HU227" i="1"/>
  <c r="HU155" i="1"/>
  <c r="HR83" i="1"/>
  <c r="HU83" i="1"/>
  <c r="HR52" i="1"/>
  <c r="HU52" i="1"/>
  <c r="HR272" i="1"/>
  <c r="HU232" i="1"/>
  <c r="HU160" i="1"/>
  <c r="HR88" i="1"/>
  <c r="HU88" i="1"/>
  <c r="HR47" i="1"/>
  <c r="HU47" i="1"/>
  <c r="HR61" i="1"/>
  <c r="HU60" i="1"/>
  <c r="HR56" i="1"/>
  <c r="HU55" i="1"/>
  <c r="HU42" i="1"/>
  <c r="HR38" i="1"/>
  <c r="HU37" i="1"/>
  <c r="HR240" i="1"/>
  <c r="HU239" i="1"/>
  <c r="HR235" i="1"/>
  <c r="HU234" i="1"/>
  <c r="HR222" i="1"/>
  <c r="HU221" i="1"/>
  <c r="HR217" i="1"/>
  <c r="HU216" i="1"/>
  <c r="HR204" i="1"/>
  <c r="HU203" i="1"/>
  <c r="HR199" i="1"/>
  <c r="HU198" i="1"/>
  <c r="HR186" i="1"/>
  <c r="HU185" i="1"/>
  <c r="HR181" i="1"/>
  <c r="HU180" i="1"/>
  <c r="HR168" i="1"/>
  <c r="HU167" i="1"/>
  <c r="HR163" i="1"/>
  <c r="HU162" i="1"/>
  <c r="HR150" i="1"/>
  <c r="HU149" i="1"/>
  <c r="HR145" i="1"/>
  <c r="HU144" i="1"/>
  <c r="HR132" i="1"/>
  <c r="HU131" i="1"/>
  <c r="HR127" i="1"/>
  <c r="HU126" i="1"/>
  <c r="HR114" i="1"/>
  <c r="HR109" i="1"/>
  <c r="HR96" i="1"/>
  <c r="HR78" i="1"/>
  <c r="HR73" i="1"/>
  <c r="HR60" i="1"/>
  <c r="HR55" i="1"/>
  <c r="HR42" i="1"/>
  <c r="HR37" i="1"/>
  <c r="HU231" i="1"/>
  <c r="HU226" i="1"/>
  <c r="HU213" i="1"/>
  <c r="HU208" i="1"/>
  <c r="HU195" i="1"/>
  <c r="HU190" i="1"/>
  <c r="HU177" i="1"/>
  <c r="HU172" i="1"/>
  <c r="HU159" i="1"/>
  <c r="HU154" i="1"/>
  <c r="HU141" i="1"/>
  <c r="HU136" i="1"/>
  <c r="HU123" i="1"/>
  <c r="HU105" i="1"/>
  <c r="HU100" i="1"/>
  <c r="HU87" i="1"/>
  <c r="HU82" i="1"/>
  <c r="HU69" i="1"/>
  <c r="HU64" i="1"/>
  <c r="HU28" i="1"/>
  <c r="HR28" i="1"/>
  <c r="HU26" i="1"/>
  <c r="HU25" i="1"/>
  <c r="HU20" i="1"/>
  <c r="HR14" i="1"/>
  <c r="HU354" i="1" l="1"/>
  <c r="HU345" i="1"/>
  <c r="HU336" i="1"/>
  <c r="HU327" i="1"/>
  <c r="HU318" i="1"/>
  <c r="HU309" i="1"/>
  <c r="HU300" i="1"/>
  <c r="HU291" i="1"/>
  <c r="HU273" i="1"/>
  <c r="HU264" i="1"/>
  <c r="HU246" i="1"/>
  <c r="HU237" i="1"/>
  <c r="HU228" i="1"/>
  <c r="HU219" i="1"/>
  <c r="HU210" i="1"/>
  <c r="HU201" i="1"/>
  <c r="HU192" i="1"/>
  <c r="HU183" i="1"/>
  <c r="HU93" i="1"/>
  <c r="HU174" i="1"/>
  <c r="HU165" i="1"/>
  <c r="HU156" i="1"/>
  <c r="HU147" i="1"/>
  <c r="HU138" i="1"/>
  <c r="HU129" i="1"/>
  <c r="HU111" i="1"/>
  <c r="HU102" i="1"/>
  <c r="HU84" i="1"/>
  <c r="HU75" i="1"/>
  <c r="HU66" i="1"/>
  <c r="HU57" i="1"/>
  <c r="HU48" i="1"/>
  <c r="HU39" i="1"/>
  <c r="HU30" i="1"/>
  <c r="HU21" i="1"/>
  <c r="HK8" i="1"/>
  <c r="HL8" i="1"/>
  <c r="HO8" i="1"/>
  <c r="HQ8" i="1"/>
  <c r="HK9" i="1"/>
  <c r="HL9" i="1"/>
  <c r="HO9" i="1"/>
  <c r="HU9" i="1" s="1"/>
  <c r="HQ9" i="1"/>
  <c r="HK10" i="1"/>
  <c r="HL10" i="1"/>
  <c r="HO10" i="1"/>
  <c r="HU10" i="1" s="1"/>
  <c r="HQ10" i="1"/>
  <c r="HK11" i="1"/>
  <c r="HL11" i="1"/>
  <c r="HO11" i="1"/>
  <c r="HQ11" i="1"/>
  <c r="HQ7" i="1"/>
  <c r="HO7" i="1"/>
  <c r="HL7" i="1"/>
  <c r="HK7" i="1"/>
  <c r="HQ6" i="1"/>
  <c r="HO6" i="1"/>
  <c r="HL6" i="1"/>
  <c r="HK6" i="1"/>
  <c r="HQ5" i="1"/>
  <c r="HO5" i="1"/>
  <c r="HR6" i="1" l="1"/>
  <c r="HR10" i="1"/>
  <c r="HR11" i="1"/>
  <c r="HR9" i="1"/>
  <c r="HU6" i="1"/>
  <c r="HU8" i="1"/>
  <c r="HR8" i="1"/>
  <c r="HR7" i="1"/>
  <c r="HU7" i="1"/>
  <c r="HU11" i="1"/>
  <c r="HL5" i="1"/>
  <c r="HK5" i="1"/>
  <c r="HN4" i="1"/>
  <c r="HM4" i="1"/>
  <c r="HJ354" i="1" l="1"/>
  <c r="HI354" i="1"/>
  <c r="HE354" i="1"/>
  <c r="HC354" i="1"/>
  <c r="GZ354" i="1"/>
  <c r="GY354" i="1"/>
  <c r="HF353" i="1"/>
  <c r="HF352" i="1"/>
  <c r="HF351" i="1"/>
  <c r="HF350" i="1"/>
  <c r="HF349" i="1"/>
  <c r="HF348" i="1"/>
  <c r="HF347" i="1"/>
  <c r="HJ345" i="1"/>
  <c r="HI345" i="1"/>
  <c r="HE345" i="1"/>
  <c r="HC345" i="1"/>
  <c r="GZ345" i="1"/>
  <c r="GY345" i="1"/>
  <c r="HF344" i="1"/>
  <c r="HF343" i="1"/>
  <c r="HF342" i="1"/>
  <c r="HF341" i="1"/>
  <c r="HF340" i="1"/>
  <c r="HF339" i="1"/>
  <c r="HF338" i="1"/>
  <c r="HJ336" i="1"/>
  <c r="HI336" i="1"/>
  <c r="HE336" i="1"/>
  <c r="HC336" i="1"/>
  <c r="GZ336" i="1"/>
  <c r="GY336" i="1"/>
  <c r="HF335" i="1"/>
  <c r="HF334" i="1"/>
  <c r="HF333" i="1"/>
  <c r="HF332" i="1"/>
  <c r="HF331" i="1"/>
  <c r="HF330" i="1"/>
  <c r="HF329" i="1"/>
  <c r="HJ327" i="1"/>
  <c r="HI327" i="1"/>
  <c r="HE327" i="1"/>
  <c r="HC327" i="1"/>
  <c r="GZ327" i="1"/>
  <c r="GY327" i="1"/>
  <c r="HF326" i="1"/>
  <c r="HF325" i="1"/>
  <c r="HF324" i="1"/>
  <c r="HF323" i="1"/>
  <c r="HF322" i="1"/>
  <c r="HF321" i="1"/>
  <c r="HF320" i="1"/>
  <c r="HJ318" i="1"/>
  <c r="HI318" i="1"/>
  <c r="HE318" i="1"/>
  <c r="HC318" i="1"/>
  <c r="GZ318" i="1"/>
  <c r="GY318" i="1"/>
  <c r="HF317" i="1"/>
  <c r="HF316" i="1"/>
  <c r="HF315" i="1"/>
  <c r="HF314" i="1"/>
  <c r="HF313" i="1"/>
  <c r="HF312" i="1"/>
  <c r="HF311" i="1"/>
  <c r="HJ309" i="1"/>
  <c r="HI309" i="1"/>
  <c r="HE309" i="1"/>
  <c r="HC309" i="1"/>
  <c r="GZ309" i="1"/>
  <c r="GY309" i="1"/>
  <c r="HF308" i="1"/>
  <c r="HF307" i="1"/>
  <c r="HF306" i="1"/>
  <c r="HF305" i="1"/>
  <c r="HF304" i="1"/>
  <c r="HF303" i="1"/>
  <c r="HF302" i="1"/>
  <c r="HJ300" i="1"/>
  <c r="HI300" i="1"/>
  <c r="HE300" i="1"/>
  <c r="HC300" i="1"/>
  <c r="GZ300" i="1"/>
  <c r="GY300" i="1"/>
  <c r="HF299" i="1"/>
  <c r="HF298" i="1"/>
  <c r="HF297" i="1"/>
  <c r="HF296" i="1"/>
  <c r="HF295" i="1"/>
  <c r="HF294" i="1"/>
  <c r="HF293" i="1"/>
  <c r="HJ291" i="1"/>
  <c r="HI291" i="1"/>
  <c r="HE291" i="1"/>
  <c r="HC291" i="1"/>
  <c r="GZ291" i="1"/>
  <c r="GY291" i="1"/>
  <c r="HF290" i="1"/>
  <c r="HF289" i="1"/>
  <c r="HF288" i="1"/>
  <c r="HF287" i="1"/>
  <c r="HF286" i="1"/>
  <c r="HF285" i="1"/>
  <c r="HF284" i="1"/>
  <c r="HJ282" i="1"/>
  <c r="HI282" i="1"/>
  <c r="HE282" i="1"/>
  <c r="HC282" i="1"/>
  <c r="GZ282" i="1"/>
  <c r="GY282" i="1"/>
  <c r="HF281" i="1"/>
  <c r="HF280" i="1"/>
  <c r="HF279" i="1"/>
  <c r="HF278" i="1"/>
  <c r="HF277" i="1"/>
  <c r="HF276" i="1"/>
  <c r="HF275" i="1"/>
  <c r="HJ273" i="1"/>
  <c r="HI273" i="1"/>
  <c r="HE273" i="1"/>
  <c r="HC273" i="1"/>
  <c r="GZ273" i="1"/>
  <c r="GY273" i="1"/>
  <c r="HF272" i="1"/>
  <c r="HF271" i="1"/>
  <c r="HF270" i="1"/>
  <c r="HF269" i="1"/>
  <c r="HF268" i="1"/>
  <c r="HF267" i="1"/>
  <c r="HF266" i="1"/>
  <c r="HJ264" i="1"/>
  <c r="HI264" i="1"/>
  <c r="HE264" i="1"/>
  <c r="HC264" i="1"/>
  <c r="GZ264" i="1"/>
  <c r="GY264" i="1"/>
  <c r="HF263" i="1"/>
  <c r="HF262" i="1"/>
  <c r="HF261" i="1"/>
  <c r="HF260" i="1"/>
  <c r="HF259" i="1"/>
  <c r="HF258" i="1"/>
  <c r="HF257" i="1"/>
  <c r="HJ255" i="1"/>
  <c r="HI255" i="1"/>
  <c r="HE255" i="1"/>
  <c r="HC255" i="1"/>
  <c r="GZ255" i="1"/>
  <c r="GY255" i="1"/>
  <c r="HF254" i="1"/>
  <c r="HF253" i="1"/>
  <c r="HF252" i="1"/>
  <c r="HF251" i="1"/>
  <c r="HF250" i="1"/>
  <c r="HF249" i="1"/>
  <c r="HF248" i="1"/>
  <c r="HJ246" i="1"/>
  <c r="HI246" i="1"/>
  <c r="HE246" i="1"/>
  <c r="HC246" i="1"/>
  <c r="GZ246" i="1"/>
  <c r="GY246" i="1"/>
  <c r="HF245" i="1"/>
  <c r="HF244" i="1"/>
  <c r="HF243" i="1"/>
  <c r="HF242" i="1"/>
  <c r="HF241" i="1"/>
  <c r="HF240" i="1"/>
  <c r="HF239" i="1"/>
  <c r="HJ237" i="1"/>
  <c r="HI237" i="1"/>
  <c r="HE237" i="1"/>
  <c r="HC237" i="1"/>
  <c r="GZ237" i="1"/>
  <c r="GY237" i="1"/>
  <c r="HF236" i="1"/>
  <c r="HF235" i="1"/>
  <c r="HF234" i="1"/>
  <c r="HF233" i="1"/>
  <c r="HF232" i="1"/>
  <c r="HF231" i="1"/>
  <c r="HF230" i="1"/>
  <c r="HJ228" i="1"/>
  <c r="HI228" i="1"/>
  <c r="HE228" i="1"/>
  <c r="HC228" i="1"/>
  <c r="GZ228" i="1"/>
  <c r="GY228" i="1"/>
  <c r="HF227" i="1"/>
  <c r="HF226" i="1"/>
  <c r="HF225" i="1"/>
  <c r="HF224" i="1"/>
  <c r="HF223" i="1"/>
  <c r="HF222" i="1"/>
  <c r="HF221" i="1"/>
  <c r="HJ219" i="1"/>
  <c r="HI219" i="1"/>
  <c r="HE219" i="1"/>
  <c r="HC219" i="1"/>
  <c r="GZ219" i="1"/>
  <c r="GY219" i="1"/>
  <c r="HF218" i="1"/>
  <c r="HF217" i="1"/>
  <c r="HF216" i="1"/>
  <c r="HF215" i="1"/>
  <c r="HF214" i="1"/>
  <c r="HF213" i="1"/>
  <c r="HF212" i="1"/>
  <c r="HJ210" i="1"/>
  <c r="HI210" i="1"/>
  <c r="HE210" i="1"/>
  <c r="HC210" i="1"/>
  <c r="GZ210" i="1"/>
  <c r="GY210" i="1"/>
  <c r="HF209" i="1"/>
  <c r="HF208" i="1"/>
  <c r="HF207" i="1"/>
  <c r="HF206" i="1"/>
  <c r="HF205" i="1"/>
  <c r="HF204" i="1"/>
  <c r="HF203" i="1"/>
  <c r="HJ201" i="1"/>
  <c r="HI201" i="1"/>
  <c r="HE201" i="1"/>
  <c r="HC201" i="1"/>
  <c r="GZ201" i="1"/>
  <c r="GY201" i="1"/>
  <c r="HF200" i="1"/>
  <c r="HF199" i="1"/>
  <c r="HF198" i="1"/>
  <c r="HF197" i="1"/>
  <c r="HF196" i="1"/>
  <c r="HF195" i="1"/>
  <c r="HF194" i="1"/>
  <c r="HI192" i="1"/>
  <c r="HE192" i="1"/>
  <c r="HC192" i="1"/>
  <c r="GZ192" i="1"/>
  <c r="GY192" i="1"/>
  <c r="HF191" i="1"/>
  <c r="HF190" i="1"/>
  <c r="HF189" i="1"/>
  <c r="HF188" i="1"/>
  <c r="HF187" i="1"/>
  <c r="HF186" i="1"/>
  <c r="HF185" i="1"/>
  <c r="HJ183" i="1"/>
  <c r="HI183" i="1"/>
  <c r="HE183" i="1"/>
  <c r="HC183" i="1"/>
  <c r="GZ183" i="1"/>
  <c r="GY183" i="1"/>
  <c r="HF182" i="1"/>
  <c r="HF181" i="1"/>
  <c r="HF180" i="1"/>
  <c r="HF179" i="1"/>
  <c r="HF178" i="1"/>
  <c r="HF177" i="1"/>
  <c r="HF176" i="1"/>
  <c r="HJ174" i="1"/>
  <c r="HI174" i="1"/>
  <c r="HE174" i="1"/>
  <c r="HC174" i="1"/>
  <c r="GZ174" i="1"/>
  <c r="GY174" i="1"/>
  <c r="HF173" i="1"/>
  <c r="HF172" i="1"/>
  <c r="HF171" i="1"/>
  <c r="HF170" i="1"/>
  <c r="HF168" i="1"/>
  <c r="HF167" i="1"/>
  <c r="HJ165" i="1"/>
  <c r="HI165" i="1"/>
  <c r="HE165" i="1"/>
  <c r="HC165" i="1"/>
  <c r="GZ165" i="1"/>
  <c r="GY165" i="1"/>
  <c r="HF164" i="1"/>
  <c r="HF163" i="1"/>
  <c r="HF162" i="1"/>
  <c r="HF161" i="1"/>
  <c r="HF160" i="1"/>
  <c r="HF159" i="1"/>
  <c r="HF158" i="1"/>
  <c r="HJ156" i="1"/>
  <c r="HI156" i="1"/>
  <c r="HE156" i="1"/>
  <c r="HC156" i="1"/>
  <c r="GZ156" i="1"/>
  <c r="GY156" i="1"/>
  <c r="HF155" i="1"/>
  <c r="HF154" i="1"/>
  <c r="HF153" i="1"/>
  <c r="HF152" i="1"/>
  <c r="HF151" i="1"/>
  <c r="HF150" i="1"/>
  <c r="HF149" i="1"/>
  <c r="HJ147" i="1"/>
  <c r="HI147" i="1"/>
  <c r="HE147" i="1"/>
  <c r="HC147" i="1"/>
  <c r="GZ147" i="1"/>
  <c r="GY147" i="1"/>
  <c r="HF146" i="1"/>
  <c r="HF145" i="1"/>
  <c r="HF144" i="1"/>
  <c r="HF143" i="1"/>
  <c r="HF142" i="1"/>
  <c r="HF141" i="1"/>
  <c r="HF140" i="1"/>
  <c r="HJ138" i="1"/>
  <c r="HI138" i="1"/>
  <c r="HE138" i="1"/>
  <c r="HC138" i="1"/>
  <c r="GZ138" i="1"/>
  <c r="GY138" i="1"/>
  <c r="HF137" i="1"/>
  <c r="HF136" i="1"/>
  <c r="HF135" i="1"/>
  <c r="HF134" i="1"/>
  <c r="HF133" i="1"/>
  <c r="HF132" i="1"/>
  <c r="HF131" i="1"/>
  <c r="HJ129" i="1"/>
  <c r="HI129" i="1"/>
  <c r="HE129" i="1"/>
  <c r="HC129" i="1"/>
  <c r="GZ129" i="1"/>
  <c r="GY129" i="1"/>
  <c r="HF128" i="1"/>
  <c r="HF127" i="1"/>
  <c r="HF126" i="1"/>
  <c r="HF125" i="1"/>
  <c r="HF124" i="1"/>
  <c r="HF123" i="1"/>
  <c r="HF122" i="1"/>
  <c r="HJ120" i="1"/>
  <c r="HI120" i="1"/>
  <c r="HE120" i="1"/>
  <c r="HC120" i="1"/>
  <c r="GZ120" i="1"/>
  <c r="GY120" i="1"/>
  <c r="HF116" i="1"/>
  <c r="HF115" i="1"/>
  <c r="HF114" i="1"/>
  <c r="HF113" i="1"/>
  <c r="HJ111" i="1"/>
  <c r="HI111" i="1"/>
  <c r="HE111" i="1"/>
  <c r="HC111" i="1"/>
  <c r="GZ111" i="1"/>
  <c r="GY111" i="1"/>
  <c r="HF110" i="1"/>
  <c r="HF109" i="1"/>
  <c r="HF108" i="1"/>
  <c r="HF107" i="1"/>
  <c r="HF106" i="1"/>
  <c r="HF105" i="1"/>
  <c r="HF104" i="1"/>
  <c r="HJ102" i="1"/>
  <c r="HI102" i="1"/>
  <c r="HE102" i="1"/>
  <c r="HC102" i="1"/>
  <c r="GZ102" i="1"/>
  <c r="GY102" i="1"/>
  <c r="HF101" i="1"/>
  <c r="HF100" i="1"/>
  <c r="HF99" i="1"/>
  <c r="HF98" i="1"/>
  <c r="HF97" i="1"/>
  <c r="HF96" i="1"/>
  <c r="HF95" i="1"/>
  <c r="HJ93" i="1"/>
  <c r="HI93" i="1"/>
  <c r="HE93" i="1"/>
  <c r="HC93" i="1"/>
  <c r="GZ93" i="1"/>
  <c r="GY93" i="1"/>
  <c r="HF89" i="1"/>
  <c r="HF88" i="1"/>
  <c r="HF87" i="1"/>
  <c r="HF86" i="1"/>
  <c r="HJ84" i="1"/>
  <c r="HI84" i="1"/>
  <c r="HE84" i="1"/>
  <c r="HC84" i="1"/>
  <c r="GZ84" i="1"/>
  <c r="GY84" i="1"/>
  <c r="HF83" i="1"/>
  <c r="HF82" i="1"/>
  <c r="HF81" i="1"/>
  <c r="HF80" i="1"/>
  <c r="HF79" i="1"/>
  <c r="HF78" i="1"/>
  <c r="HF77" i="1"/>
  <c r="HJ75" i="1"/>
  <c r="HI75" i="1"/>
  <c r="HE75" i="1"/>
  <c r="HC75" i="1"/>
  <c r="GZ75" i="1"/>
  <c r="GY75" i="1"/>
  <c r="HF74" i="1"/>
  <c r="HF73" i="1"/>
  <c r="HF72" i="1"/>
  <c r="HF71" i="1"/>
  <c r="HF70" i="1"/>
  <c r="HF69" i="1"/>
  <c r="HF68" i="1"/>
  <c r="HJ66" i="1"/>
  <c r="HI66" i="1"/>
  <c r="HE66" i="1"/>
  <c r="HC66" i="1"/>
  <c r="GZ66" i="1"/>
  <c r="GY66" i="1"/>
  <c r="HF65" i="1"/>
  <c r="HF64" i="1"/>
  <c r="HF63" i="1"/>
  <c r="HF62" i="1"/>
  <c r="HF61" i="1"/>
  <c r="HF60" i="1"/>
  <c r="HF59" i="1"/>
  <c r="HJ57" i="1"/>
  <c r="HI57" i="1"/>
  <c r="HE57" i="1"/>
  <c r="HC57" i="1"/>
  <c r="GZ57" i="1"/>
  <c r="GY57" i="1"/>
  <c r="HF56" i="1"/>
  <c r="HF55" i="1"/>
  <c r="HF54" i="1"/>
  <c r="HF53" i="1"/>
  <c r="HF52" i="1"/>
  <c r="HF51" i="1"/>
  <c r="HF50" i="1"/>
  <c r="HJ48" i="1"/>
  <c r="HI48" i="1"/>
  <c r="HE48" i="1"/>
  <c r="HC48" i="1"/>
  <c r="GZ48" i="1"/>
  <c r="GY48" i="1"/>
  <c r="HF47" i="1"/>
  <c r="HF46" i="1"/>
  <c r="HF45" i="1"/>
  <c r="HF42" i="1"/>
  <c r="HF41" i="1"/>
  <c r="HJ39" i="1"/>
  <c r="HI39" i="1"/>
  <c r="HE39" i="1"/>
  <c r="HC39" i="1"/>
  <c r="GZ39" i="1"/>
  <c r="GY39" i="1"/>
  <c r="HF38" i="1"/>
  <c r="HF37" i="1"/>
  <c r="HF35" i="1"/>
  <c r="HF34" i="1"/>
  <c r="HF33" i="1"/>
  <c r="HF32" i="1"/>
  <c r="HJ30" i="1"/>
  <c r="HI30" i="1"/>
  <c r="HE30" i="1"/>
  <c r="HC30" i="1"/>
  <c r="GZ30" i="1"/>
  <c r="GY30" i="1"/>
  <c r="HF29" i="1"/>
  <c r="HF28" i="1"/>
  <c r="HF27" i="1"/>
  <c r="HF26" i="1"/>
  <c r="HF25" i="1"/>
  <c r="HF24" i="1"/>
  <c r="HF23" i="1"/>
  <c r="HJ21" i="1"/>
  <c r="HI21" i="1"/>
  <c r="HE21" i="1"/>
  <c r="HC21" i="1"/>
  <c r="GZ21" i="1"/>
  <c r="GY21" i="1"/>
  <c r="HF20" i="1"/>
  <c r="HF19" i="1"/>
  <c r="HF18" i="1"/>
  <c r="HF17" i="1"/>
  <c r="HF16" i="1"/>
  <c r="HF15" i="1"/>
  <c r="HF14" i="1"/>
  <c r="HJ12" i="1"/>
  <c r="HI12" i="1"/>
  <c r="HE12" i="1"/>
  <c r="HC12" i="1"/>
  <c r="GZ12" i="1"/>
  <c r="GY12" i="1"/>
  <c r="HF11" i="1"/>
  <c r="HF10" i="1"/>
  <c r="HF9" i="1"/>
  <c r="HF8" i="1"/>
  <c r="HF7" i="1"/>
  <c r="HF6" i="1"/>
  <c r="HF5" i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B20" i="1" s="1"/>
  <c r="HB23" i="1" s="1"/>
  <c r="HB24" i="1" s="1"/>
  <c r="HB25" i="1" s="1"/>
  <c r="HB26" i="1" s="1"/>
  <c r="HB27" i="1" s="1"/>
  <c r="HB28" i="1" s="1"/>
  <c r="HB29" i="1" s="1"/>
  <c r="HB32" i="1" s="1"/>
  <c r="HB33" i="1" s="1"/>
  <c r="HB34" i="1" s="1"/>
  <c r="HB35" i="1" s="1"/>
  <c r="HA5" i="1"/>
  <c r="HA6" i="1" s="1"/>
  <c r="HB36" i="1" l="1"/>
  <c r="HB37" i="1" s="1"/>
  <c r="HB38" i="1" s="1"/>
  <c r="HB41" i="1" s="1"/>
  <c r="HB42" i="1" s="1"/>
  <c r="HF228" i="1"/>
  <c r="HF300" i="1"/>
  <c r="HF12" i="1"/>
  <c r="HF21" i="1"/>
  <c r="HF66" i="1"/>
  <c r="HF30" i="1"/>
  <c r="HF219" i="1"/>
  <c r="HF48" i="1"/>
  <c r="HF291" i="1"/>
  <c r="HF147" i="1"/>
  <c r="HF129" i="1"/>
  <c r="HF102" i="1"/>
  <c r="HF93" i="1"/>
  <c r="HF165" i="1"/>
  <c r="HF111" i="1"/>
  <c r="HF84" i="1"/>
  <c r="HF246" i="1"/>
  <c r="HF39" i="1"/>
  <c r="HF120" i="1"/>
  <c r="HF336" i="1"/>
  <c r="HF237" i="1"/>
  <c r="HF309" i="1"/>
  <c r="HF57" i="1"/>
  <c r="HF138" i="1"/>
  <c r="HF354" i="1"/>
  <c r="HF156" i="1"/>
  <c r="HF345" i="1"/>
  <c r="HD5" i="1"/>
  <c r="HF318" i="1"/>
  <c r="HA7" i="1"/>
  <c r="HD7" i="1" s="1"/>
  <c r="HD6" i="1"/>
  <c r="HF75" i="1"/>
  <c r="HF273" i="1"/>
  <c r="HF282" i="1"/>
  <c r="HF174" i="1"/>
  <c r="HF192" i="1"/>
  <c r="HF201" i="1"/>
  <c r="HF210" i="1"/>
  <c r="HF327" i="1"/>
  <c r="HF183" i="1"/>
  <c r="HF255" i="1"/>
  <c r="HF264" i="1"/>
  <c r="HB43" i="1" l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A8" i="1"/>
  <c r="HA9" i="1" s="1"/>
  <c r="HB90" i="1" l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3" i="1" s="1"/>
  <c r="HB114" i="1" s="1"/>
  <c r="HB115" i="1" s="1"/>
  <c r="HB116" i="1" s="1"/>
  <c r="HD8" i="1"/>
  <c r="HA10" i="1"/>
  <c r="HD9" i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BJ354" i="6"/>
  <c r="BI354" i="6"/>
  <c r="BE354" i="6"/>
  <c r="BC354" i="6"/>
  <c r="AZ354" i="6"/>
  <c r="AY354" i="6"/>
  <c r="AX354" i="6"/>
  <c r="AW354" i="6"/>
  <c r="AS354" i="6"/>
  <c r="AQ354" i="6"/>
  <c r="AN354" i="6"/>
  <c r="AM354" i="6"/>
  <c r="AL354" i="6"/>
  <c r="AK354" i="6"/>
  <c r="AG354" i="6"/>
  <c r="AE354" i="6"/>
  <c r="AB354" i="6"/>
  <c r="AA354" i="6"/>
  <c r="Z354" i="6"/>
  <c r="Y354" i="6"/>
  <c r="U354" i="6"/>
  <c r="S354" i="6"/>
  <c r="P354" i="6"/>
  <c r="O354" i="6"/>
  <c r="N354" i="6"/>
  <c r="M354" i="6"/>
  <c r="I354" i="6"/>
  <c r="G354" i="6"/>
  <c r="D354" i="6"/>
  <c r="C354" i="6"/>
  <c r="HQ353" i="6"/>
  <c r="HO353" i="6"/>
  <c r="HU353" i="6" s="1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BF353" i="6"/>
  <c r="AT353" i="6"/>
  <c r="AH353" i="6"/>
  <c r="V353" i="6"/>
  <c r="J353" i="6"/>
  <c r="HQ352" i="6"/>
  <c r="HO352" i="6"/>
  <c r="HU352" i="6" s="1"/>
  <c r="HL352" i="6"/>
  <c r="HK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BF352" i="6"/>
  <c r="AT352" i="6"/>
  <c r="AH352" i="6"/>
  <c r="V352" i="6"/>
  <c r="J352" i="6"/>
  <c r="HQ351" i="6"/>
  <c r="HO351" i="6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BF351" i="6"/>
  <c r="AT351" i="6"/>
  <c r="AH351" i="6"/>
  <c r="V351" i="6"/>
  <c r="J351" i="6"/>
  <c r="HQ350" i="6"/>
  <c r="HO350" i="6"/>
  <c r="HU350" i="6" s="1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BF350" i="6"/>
  <c r="AT350" i="6"/>
  <c r="AH350" i="6"/>
  <c r="V350" i="6"/>
  <c r="J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BF349" i="6"/>
  <c r="AT349" i="6"/>
  <c r="AH349" i="6"/>
  <c r="V349" i="6"/>
  <c r="J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BF348" i="6"/>
  <c r="AT348" i="6"/>
  <c r="AH348" i="6"/>
  <c r="V348" i="6"/>
  <c r="J348" i="6"/>
  <c r="HQ347" i="6"/>
  <c r="HO347" i="6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BF347" i="6"/>
  <c r="AT347" i="6"/>
  <c r="AH347" i="6"/>
  <c r="V347" i="6"/>
  <c r="J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BJ345" i="6"/>
  <c r="BI345" i="6"/>
  <c r="BE345" i="6"/>
  <c r="BC345" i="6"/>
  <c r="AZ345" i="6"/>
  <c r="AY345" i="6"/>
  <c r="AX345" i="6"/>
  <c r="AW345" i="6"/>
  <c r="AS345" i="6"/>
  <c r="AQ345" i="6"/>
  <c r="AN345" i="6"/>
  <c r="AM345" i="6"/>
  <c r="AL345" i="6"/>
  <c r="AK345" i="6"/>
  <c r="AG345" i="6"/>
  <c r="AE345" i="6"/>
  <c r="AB345" i="6"/>
  <c r="AA345" i="6"/>
  <c r="Z345" i="6"/>
  <c r="Y345" i="6"/>
  <c r="U345" i="6"/>
  <c r="S345" i="6"/>
  <c r="P345" i="6"/>
  <c r="O345" i="6"/>
  <c r="N345" i="6"/>
  <c r="M345" i="6"/>
  <c r="I345" i="6"/>
  <c r="G345" i="6"/>
  <c r="D345" i="6"/>
  <c r="C345" i="6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BF344" i="6"/>
  <c r="AT344" i="6"/>
  <c r="AH344" i="6"/>
  <c r="V344" i="6"/>
  <c r="J344" i="6"/>
  <c r="HQ343" i="6"/>
  <c r="HO343" i="6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BF341" i="6"/>
  <c r="AT341" i="6"/>
  <c r="AH341" i="6"/>
  <c r="V341" i="6"/>
  <c r="J341" i="6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BF339" i="6"/>
  <c r="AT339" i="6"/>
  <c r="AH339" i="6"/>
  <c r="V339" i="6"/>
  <c r="J339" i="6"/>
  <c r="HQ338" i="6"/>
  <c r="HO338" i="6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BF338" i="6"/>
  <c r="AT338" i="6"/>
  <c r="AH338" i="6"/>
  <c r="V338" i="6"/>
  <c r="J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BJ336" i="6"/>
  <c r="BI336" i="6"/>
  <c r="BE336" i="6"/>
  <c r="BC336" i="6"/>
  <c r="AZ336" i="6"/>
  <c r="AY336" i="6"/>
  <c r="AX336" i="6"/>
  <c r="AW336" i="6"/>
  <c r="AS336" i="6"/>
  <c r="AQ336" i="6"/>
  <c r="AN336" i="6"/>
  <c r="AM336" i="6"/>
  <c r="AL336" i="6"/>
  <c r="AK336" i="6"/>
  <c r="AG336" i="6"/>
  <c r="AE336" i="6"/>
  <c r="AB336" i="6"/>
  <c r="AA336" i="6"/>
  <c r="Z336" i="6"/>
  <c r="Y336" i="6"/>
  <c r="U336" i="6"/>
  <c r="S336" i="6"/>
  <c r="P336" i="6"/>
  <c r="O336" i="6"/>
  <c r="N336" i="6"/>
  <c r="M336" i="6"/>
  <c r="I336" i="6"/>
  <c r="G336" i="6"/>
  <c r="D336" i="6"/>
  <c r="C336" i="6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BF335" i="6"/>
  <c r="AT335" i="6"/>
  <c r="AH335" i="6"/>
  <c r="V335" i="6"/>
  <c r="J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BF334" i="6"/>
  <c r="AT334" i="6"/>
  <c r="AH334" i="6"/>
  <c r="V334" i="6"/>
  <c r="J334" i="6"/>
  <c r="HQ333" i="6"/>
  <c r="HO333" i="6"/>
  <c r="HU333" i="6" s="1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BF333" i="6"/>
  <c r="AT333" i="6"/>
  <c r="AH333" i="6"/>
  <c r="V333" i="6"/>
  <c r="J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BF332" i="6"/>
  <c r="AT332" i="6"/>
  <c r="AH332" i="6"/>
  <c r="V332" i="6"/>
  <c r="J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BF331" i="6"/>
  <c r="AT331" i="6"/>
  <c r="AH331" i="6"/>
  <c r="V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BF330" i="6"/>
  <c r="AT330" i="6"/>
  <c r="AH330" i="6"/>
  <c r="V330" i="6"/>
  <c r="J330" i="6"/>
  <c r="HQ329" i="6"/>
  <c r="HO329" i="6"/>
  <c r="HU329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BF329" i="6"/>
  <c r="AT329" i="6"/>
  <c r="AH329" i="6"/>
  <c r="V329" i="6"/>
  <c r="J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BJ327" i="6"/>
  <c r="BI327" i="6"/>
  <c r="BE327" i="6"/>
  <c r="BC327" i="6"/>
  <c r="AZ327" i="6"/>
  <c r="AY327" i="6"/>
  <c r="AX327" i="6"/>
  <c r="AW327" i="6"/>
  <c r="AS327" i="6"/>
  <c r="AQ327" i="6"/>
  <c r="AN327" i="6"/>
  <c r="AM327" i="6"/>
  <c r="AL327" i="6"/>
  <c r="AK327" i="6"/>
  <c r="AG327" i="6"/>
  <c r="AE327" i="6"/>
  <c r="AB327" i="6"/>
  <c r="AA327" i="6"/>
  <c r="Z327" i="6"/>
  <c r="Y327" i="6"/>
  <c r="U327" i="6"/>
  <c r="S327" i="6"/>
  <c r="P327" i="6"/>
  <c r="O327" i="6"/>
  <c r="N327" i="6"/>
  <c r="M327" i="6"/>
  <c r="I327" i="6"/>
  <c r="G327" i="6"/>
  <c r="D327" i="6"/>
  <c r="C327" i="6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BF326" i="6"/>
  <c r="AT326" i="6"/>
  <c r="AH326" i="6"/>
  <c r="V326" i="6"/>
  <c r="J326" i="6"/>
  <c r="HQ325" i="6"/>
  <c r="HO325" i="6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BF325" i="6"/>
  <c r="AT325" i="6"/>
  <c r="AH325" i="6"/>
  <c r="V325" i="6"/>
  <c r="J325" i="6"/>
  <c r="HQ324" i="6"/>
  <c r="HO324" i="6"/>
  <c r="HU324" i="6" s="1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BF324" i="6"/>
  <c r="AT324" i="6"/>
  <c r="AH324" i="6"/>
  <c r="V324" i="6"/>
  <c r="J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BF323" i="6"/>
  <c r="AT323" i="6"/>
  <c r="AH323" i="6"/>
  <c r="V323" i="6"/>
  <c r="J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BF322" i="6"/>
  <c r="AT322" i="6"/>
  <c r="AH322" i="6"/>
  <c r="V322" i="6"/>
  <c r="J322" i="6"/>
  <c r="HQ321" i="6"/>
  <c r="HO321" i="6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BF321" i="6"/>
  <c r="AT321" i="6"/>
  <c r="AH321" i="6"/>
  <c r="V321" i="6"/>
  <c r="J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BF320" i="6"/>
  <c r="AT320" i="6"/>
  <c r="AH320" i="6"/>
  <c r="V320" i="6"/>
  <c r="J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BJ318" i="6"/>
  <c r="BI318" i="6"/>
  <c r="BE318" i="6"/>
  <c r="BC318" i="6"/>
  <c r="AZ318" i="6"/>
  <c r="AY318" i="6"/>
  <c r="AX318" i="6"/>
  <c r="AW318" i="6"/>
  <c r="AS318" i="6"/>
  <c r="AQ318" i="6"/>
  <c r="AN318" i="6"/>
  <c r="AM318" i="6"/>
  <c r="AL318" i="6"/>
  <c r="AK318" i="6"/>
  <c r="AG318" i="6"/>
  <c r="AE318" i="6"/>
  <c r="AB318" i="6"/>
  <c r="AA318" i="6"/>
  <c r="Z318" i="6"/>
  <c r="Y318" i="6"/>
  <c r="U318" i="6"/>
  <c r="S318" i="6"/>
  <c r="P318" i="6"/>
  <c r="O318" i="6"/>
  <c r="N318" i="6"/>
  <c r="M318" i="6"/>
  <c r="I318" i="6"/>
  <c r="G318" i="6"/>
  <c r="D318" i="6"/>
  <c r="C318" i="6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BF317" i="6"/>
  <c r="AT317" i="6"/>
  <c r="AH317" i="6"/>
  <c r="V317" i="6"/>
  <c r="J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BF316" i="6"/>
  <c r="AT316" i="6"/>
  <c r="AH316" i="6"/>
  <c r="V316" i="6"/>
  <c r="J316" i="6"/>
  <c r="HQ315" i="6"/>
  <c r="HO315" i="6"/>
  <c r="HU315" i="6" s="1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BF315" i="6"/>
  <c r="AT315" i="6"/>
  <c r="AH315" i="6"/>
  <c r="V315" i="6"/>
  <c r="J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BF314" i="6"/>
  <c r="AT314" i="6"/>
  <c r="AH314" i="6"/>
  <c r="V314" i="6"/>
  <c r="J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BF313" i="6"/>
  <c r="AT313" i="6"/>
  <c r="AH313" i="6"/>
  <c r="V313" i="6"/>
  <c r="J313" i="6"/>
  <c r="HQ312" i="6"/>
  <c r="HO312" i="6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BF312" i="6"/>
  <c r="AT312" i="6"/>
  <c r="AH312" i="6"/>
  <c r="V312" i="6"/>
  <c r="J312" i="6"/>
  <c r="HQ311" i="6"/>
  <c r="HO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BF311" i="6"/>
  <c r="AT311" i="6"/>
  <c r="AH311" i="6"/>
  <c r="V311" i="6"/>
  <c r="J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U309" i="6"/>
  <c r="BQ309" i="6"/>
  <c r="BO309" i="6"/>
  <c r="BL309" i="6"/>
  <c r="BK309" i="6"/>
  <c r="BJ309" i="6"/>
  <c r="BI309" i="6"/>
  <c r="BE309" i="6"/>
  <c r="BC309" i="6"/>
  <c r="AZ309" i="6"/>
  <c r="AY309" i="6"/>
  <c r="AX309" i="6"/>
  <c r="AW309" i="6"/>
  <c r="AS309" i="6"/>
  <c r="AQ309" i="6"/>
  <c r="AN309" i="6"/>
  <c r="AM309" i="6"/>
  <c r="AL309" i="6"/>
  <c r="AK309" i="6"/>
  <c r="AG309" i="6"/>
  <c r="AE309" i="6"/>
  <c r="AB309" i="6"/>
  <c r="AA309" i="6"/>
  <c r="Z309" i="6"/>
  <c r="Y309" i="6"/>
  <c r="U309" i="6"/>
  <c r="S309" i="6"/>
  <c r="P309" i="6"/>
  <c r="O309" i="6"/>
  <c r="N309" i="6"/>
  <c r="M309" i="6"/>
  <c r="I309" i="6"/>
  <c r="G309" i="6"/>
  <c r="D309" i="6"/>
  <c r="C309" i="6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BF308" i="6"/>
  <c r="AT308" i="6"/>
  <c r="AH308" i="6"/>
  <c r="V308" i="6"/>
  <c r="J308" i="6"/>
  <c r="HQ307" i="6"/>
  <c r="HO307" i="6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BF307" i="6"/>
  <c r="AT307" i="6"/>
  <c r="AH307" i="6"/>
  <c r="V307" i="6"/>
  <c r="J307" i="6"/>
  <c r="HQ306" i="6"/>
  <c r="HO306" i="6"/>
  <c r="HU306" i="6" s="1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BF306" i="6"/>
  <c r="AT306" i="6"/>
  <c r="AH306" i="6"/>
  <c r="V306" i="6"/>
  <c r="J306" i="6"/>
  <c r="HQ305" i="6"/>
  <c r="HO305" i="6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BF305" i="6"/>
  <c r="AT305" i="6"/>
  <c r="AH305" i="6"/>
  <c r="V305" i="6"/>
  <c r="J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BF304" i="6"/>
  <c r="AT304" i="6"/>
  <c r="AH304" i="6"/>
  <c r="V304" i="6"/>
  <c r="J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BF303" i="6"/>
  <c r="AT303" i="6"/>
  <c r="AH303" i="6"/>
  <c r="V303" i="6"/>
  <c r="J303" i="6"/>
  <c r="HQ302" i="6"/>
  <c r="HO302" i="6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BF302" i="6"/>
  <c r="AT302" i="6"/>
  <c r="AH302" i="6"/>
  <c r="V302" i="6"/>
  <c r="J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BJ300" i="6"/>
  <c r="BI300" i="6"/>
  <c r="BE300" i="6"/>
  <c r="BC300" i="6"/>
  <c r="AZ300" i="6"/>
  <c r="AY300" i="6"/>
  <c r="AX300" i="6"/>
  <c r="AW300" i="6"/>
  <c r="AS300" i="6"/>
  <c r="AQ300" i="6"/>
  <c r="AN300" i="6"/>
  <c r="AM300" i="6"/>
  <c r="AL300" i="6"/>
  <c r="AK300" i="6"/>
  <c r="AG300" i="6"/>
  <c r="AE300" i="6"/>
  <c r="AB300" i="6"/>
  <c r="AA300" i="6"/>
  <c r="Z300" i="6"/>
  <c r="Y300" i="6"/>
  <c r="U300" i="6"/>
  <c r="S300" i="6"/>
  <c r="P300" i="6"/>
  <c r="O300" i="6"/>
  <c r="N300" i="6"/>
  <c r="M300" i="6"/>
  <c r="I300" i="6"/>
  <c r="G300" i="6"/>
  <c r="D300" i="6"/>
  <c r="C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BF299" i="6"/>
  <c r="AT299" i="6"/>
  <c r="AH299" i="6"/>
  <c r="V299" i="6"/>
  <c r="J299" i="6"/>
  <c r="HQ298" i="6"/>
  <c r="HO298" i="6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BF298" i="6"/>
  <c r="AT298" i="6"/>
  <c r="AH298" i="6"/>
  <c r="V298" i="6"/>
  <c r="J298" i="6"/>
  <c r="HQ297" i="6"/>
  <c r="HO297" i="6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BF297" i="6"/>
  <c r="AT297" i="6"/>
  <c r="AH297" i="6"/>
  <c r="V297" i="6"/>
  <c r="J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BF296" i="6"/>
  <c r="AT296" i="6"/>
  <c r="AH296" i="6"/>
  <c r="V296" i="6"/>
  <c r="J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BF295" i="6"/>
  <c r="AT295" i="6"/>
  <c r="AH295" i="6"/>
  <c r="V295" i="6"/>
  <c r="J295" i="6"/>
  <c r="HQ294" i="6"/>
  <c r="HO294" i="6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BF294" i="6"/>
  <c r="AT294" i="6"/>
  <c r="AH294" i="6"/>
  <c r="V294" i="6"/>
  <c r="J294" i="6"/>
  <c r="HQ293" i="6"/>
  <c r="HO293" i="6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BF293" i="6"/>
  <c r="AT293" i="6"/>
  <c r="AH293" i="6"/>
  <c r="V293" i="6"/>
  <c r="J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BJ291" i="6"/>
  <c r="BI291" i="6"/>
  <c r="BE291" i="6"/>
  <c r="BC291" i="6"/>
  <c r="AZ291" i="6"/>
  <c r="AY291" i="6"/>
  <c r="AX291" i="6"/>
  <c r="AW291" i="6"/>
  <c r="AS291" i="6"/>
  <c r="AQ291" i="6"/>
  <c r="AN291" i="6"/>
  <c r="AM291" i="6"/>
  <c r="AL291" i="6"/>
  <c r="AK291" i="6"/>
  <c r="AG291" i="6"/>
  <c r="AE291" i="6"/>
  <c r="AB291" i="6"/>
  <c r="AA291" i="6"/>
  <c r="Z291" i="6"/>
  <c r="Y291" i="6"/>
  <c r="U291" i="6"/>
  <c r="S291" i="6"/>
  <c r="P291" i="6"/>
  <c r="O291" i="6"/>
  <c r="N291" i="6"/>
  <c r="M291" i="6"/>
  <c r="I291" i="6"/>
  <c r="G291" i="6"/>
  <c r="D291" i="6"/>
  <c r="C291" i="6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BF290" i="6"/>
  <c r="AT290" i="6"/>
  <c r="AH290" i="6"/>
  <c r="V290" i="6"/>
  <c r="J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BF289" i="6"/>
  <c r="AT289" i="6"/>
  <c r="AH289" i="6"/>
  <c r="V289" i="6"/>
  <c r="J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BF288" i="6"/>
  <c r="AT288" i="6"/>
  <c r="AH288" i="6"/>
  <c r="V288" i="6"/>
  <c r="J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BF287" i="6"/>
  <c r="AT287" i="6"/>
  <c r="AH287" i="6"/>
  <c r="V287" i="6"/>
  <c r="J287" i="6"/>
  <c r="HQ286" i="6"/>
  <c r="HO286" i="6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BF286" i="6"/>
  <c r="AT286" i="6"/>
  <c r="AH286" i="6"/>
  <c r="V286" i="6"/>
  <c r="J286" i="6"/>
  <c r="HQ285" i="6"/>
  <c r="HO285" i="6"/>
  <c r="HU285" i="6" s="1"/>
  <c r="HL285" i="6"/>
  <c r="HK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BF285" i="6"/>
  <c r="AT285" i="6"/>
  <c r="AH285" i="6"/>
  <c r="V285" i="6"/>
  <c r="J285" i="6"/>
  <c r="HQ284" i="6"/>
  <c r="HO284" i="6"/>
  <c r="HU284" i="6" s="1"/>
  <c r="HL284" i="6"/>
  <c r="HK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BF284" i="6"/>
  <c r="AT284" i="6"/>
  <c r="AH284" i="6"/>
  <c r="V284" i="6"/>
  <c r="J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BJ282" i="6"/>
  <c r="BI282" i="6"/>
  <c r="BE282" i="6"/>
  <c r="BC282" i="6"/>
  <c r="AZ282" i="6"/>
  <c r="AY282" i="6"/>
  <c r="AX282" i="6"/>
  <c r="AW282" i="6"/>
  <c r="AS282" i="6"/>
  <c r="AQ282" i="6"/>
  <c r="AN282" i="6"/>
  <c r="AM282" i="6"/>
  <c r="AL282" i="6"/>
  <c r="AK282" i="6"/>
  <c r="AG282" i="6"/>
  <c r="AE282" i="6"/>
  <c r="AB282" i="6"/>
  <c r="AA282" i="6"/>
  <c r="Z282" i="6"/>
  <c r="Y282" i="6"/>
  <c r="U282" i="6"/>
  <c r="S282" i="6"/>
  <c r="P282" i="6"/>
  <c r="O282" i="6"/>
  <c r="N282" i="6"/>
  <c r="M282" i="6"/>
  <c r="I282" i="6"/>
  <c r="G282" i="6"/>
  <c r="D282" i="6"/>
  <c r="C282" i="6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BF281" i="6"/>
  <c r="AT281" i="6"/>
  <c r="AH281" i="6"/>
  <c r="V281" i="6"/>
  <c r="J281" i="6"/>
  <c r="HQ280" i="6"/>
  <c r="HO280" i="6"/>
  <c r="HU280" i="6" s="1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BF280" i="6"/>
  <c r="AT280" i="6"/>
  <c r="AH280" i="6"/>
  <c r="V280" i="6"/>
  <c r="J280" i="6"/>
  <c r="HQ279" i="6"/>
  <c r="HO279" i="6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BF277" i="6"/>
  <c r="AT277" i="6"/>
  <c r="AH277" i="6"/>
  <c r="V277" i="6"/>
  <c r="J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BF276" i="6"/>
  <c r="AT276" i="6"/>
  <c r="AH276" i="6"/>
  <c r="V276" i="6"/>
  <c r="J276" i="6"/>
  <c r="HQ275" i="6"/>
  <c r="HO275" i="6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BF275" i="6"/>
  <c r="AT275" i="6"/>
  <c r="AH275" i="6"/>
  <c r="V275" i="6"/>
  <c r="J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BJ273" i="6"/>
  <c r="BI273" i="6"/>
  <c r="BE273" i="6"/>
  <c r="BC273" i="6"/>
  <c r="AZ273" i="6"/>
  <c r="AY273" i="6"/>
  <c r="AX273" i="6"/>
  <c r="AW273" i="6"/>
  <c r="AS273" i="6"/>
  <c r="AQ273" i="6"/>
  <c r="AN273" i="6"/>
  <c r="AM273" i="6"/>
  <c r="AL273" i="6"/>
  <c r="AK273" i="6"/>
  <c r="AG273" i="6"/>
  <c r="AE273" i="6"/>
  <c r="AB273" i="6"/>
  <c r="AA273" i="6"/>
  <c r="Z273" i="6"/>
  <c r="Y273" i="6"/>
  <c r="U273" i="6"/>
  <c r="S273" i="6"/>
  <c r="P273" i="6"/>
  <c r="O273" i="6"/>
  <c r="N273" i="6"/>
  <c r="M273" i="6"/>
  <c r="I273" i="6"/>
  <c r="G273" i="6"/>
  <c r="D273" i="6"/>
  <c r="C273" i="6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BF272" i="6"/>
  <c r="AT272" i="6"/>
  <c r="AH272" i="6"/>
  <c r="V272" i="6"/>
  <c r="J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BF271" i="6"/>
  <c r="AT271" i="6"/>
  <c r="AH271" i="6"/>
  <c r="V271" i="6"/>
  <c r="J271" i="6"/>
  <c r="HQ270" i="6"/>
  <c r="HO270" i="6"/>
  <c r="HU270" i="6" s="1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BF270" i="6"/>
  <c r="AT270" i="6"/>
  <c r="AH270" i="6"/>
  <c r="V270" i="6"/>
  <c r="J270" i="6"/>
  <c r="HQ269" i="6"/>
  <c r="HO269" i="6"/>
  <c r="HU269" i="6" s="1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BF269" i="6"/>
  <c r="AT269" i="6"/>
  <c r="AH269" i="6"/>
  <c r="V269" i="6"/>
  <c r="J269" i="6"/>
  <c r="HQ268" i="6"/>
  <c r="HO268" i="6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BF268" i="6"/>
  <c r="AT268" i="6"/>
  <c r="AH268" i="6"/>
  <c r="V268" i="6"/>
  <c r="J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BF267" i="6"/>
  <c r="AT267" i="6"/>
  <c r="AH267" i="6"/>
  <c r="V267" i="6"/>
  <c r="J267" i="6"/>
  <c r="HQ266" i="6"/>
  <c r="HO266" i="6"/>
  <c r="HU266" i="6" s="1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BF266" i="6"/>
  <c r="AT266" i="6"/>
  <c r="AH266" i="6"/>
  <c r="V266" i="6"/>
  <c r="J266" i="6"/>
  <c r="HW264" i="6"/>
  <c r="HV264" i="6"/>
  <c r="HT264" i="6"/>
  <c r="HS264" i="6"/>
  <c r="HN264" i="6"/>
  <c r="HM264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BJ264" i="6"/>
  <c r="BI264" i="6"/>
  <c r="BE264" i="6"/>
  <c r="BC264" i="6"/>
  <c r="AZ264" i="6"/>
  <c r="AY264" i="6"/>
  <c r="AX264" i="6"/>
  <c r="AW264" i="6"/>
  <c r="AS264" i="6"/>
  <c r="AQ264" i="6"/>
  <c r="AN264" i="6"/>
  <c r="AM264" i="6"/>
  <c r="AL264" i="6"/>
  <c r="AK264" i="6"/>
  <c r="AG264" i="6"/>
  <c r="AE264" i="6"/>
  <c r="AB264" i="6"/>
  <c r="AA264" i="6"/>
  <c r="Z264" i="6"/>
  <c r="Y264" i="6"/>
  <c r="U264" i="6"/>
  <c r="S264" i="6"/>
  <c r="P264" i="6"/>
  <c r="O264" i="6"/>
  <c r="N264" i="6"/>
  <c r="M264" i="6"/>
  <c r="I264" i="6"/>
  <c r="G264" i="6"/>
  <c r="D264" i="6"/>
  <c r="C264" i="6"/>
  <c r="HQ263" i="6"/>
  <c r="HO263" i="6"/>
  <c r="HU263" i="6" s="1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BF263" i="6"/>
  <c r="AT263" i="6"/>
  <c r="AH263" i="6"/>
  <c r="V263" i="6"/>
  <c r="J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BF262" i="6"/>
  <c r="AT262" i="6"/>
  <c r="AH262" i="6"/>
  <c r="V262" i="6"/>
  <c r="J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BF261" i="6"/>
  <c r="AT261" i="6"/>
  <c r="AH261" i="6"/>
  <c r="V261" i="6"/>
  <c r="J261" i="6"/>
  <c r="HQ260" i="6"/>
  <c r="HO260" i="6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BF260" i="6"/>
  <c r="AT260" i="6"/>
  <c r="AH260" i="6"/>
  <c r="V260" i="6"/>
  <c r="J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BF259" i="6"/>
  <c r="AT259" i="6"/>
  <c r="AH259" i="6"/>
  <c r="V259" i="6"/>
  <c r="J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BF258" i="6"/>
  <c r="AT258" i="6"/>
  <c r="AH258" i="6"/>
  <c r="V258" i="6"/>
  <c r="J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BF257" i="6"/>
  <c r="AT257" i="6"/>
  <c r="AH257" i="6"/>
  <c r="V257" i="6"/>
  <c r="J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BJ255" i="6"/>
  <c r="BI255" i="6"/>
  <c r="BE255" i="6"/>
  <c r="BC255" i="6"/>
  <c r="AZ255" i="6"/>
  <c r="AY255" i="6"/>
  <c r="AX255" i="6"/>
  <c r="AW255" i="6"/>
  <c r="AS255" i="6"/>
  <c r="AQ255" i="6"/>
  <c r="AN255" i="6"/>
  <c r="AM255" i="6"/>
  <c r="AL255" i="6"/>
  <c r="AK255" i="6"/>
  <c r="AG255" i="6"/>
  <c r="AE255" i="6"/>
  <c r="AB255" i="6"/>
  <c r="AA255" i="6"/>
  <c r="Z255" i="6"/>
  <c r="Y255" i="6"/>
  <c r="U255" i="6"/>
  <c r="S255" i="6"/>
  <c r="P255" i="6"/>
  <c r="O255" i="6"/>
  <c r="N255" i="6"/>
  <c r="M255" i="6"/>
  <c r="I255" i="6"/>
  <c r="G255" i="6"/>
  <c r="D255" i="6"/>
  <c r="C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BF254" i="6"/>
  <c r="AT254" i="6"/>
  <c r="AH254" i="6"/>
  <c r="V254" i="6"/>
  <c r="J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BF253" i="6"/>
  <c r="AT253" i="6"/>
  <c r="AH253" i="6"/>
  <c r="V253" i="6"/>
  <c r="J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BF252" i="6"/>
  <c r="AT252" i="6"/>
  <c r="AH252" i="6"/>
  <c r="V252" i="6"/>
  <c r="J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BF251" i="6"/>
  <c r="AT251" i="6"/>
  <c r="AH251" i="6"/>
  <c r="V251" i="6"/>
  <c r="J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BF250" i="6"/>
  <c r="AT250" i="6"/>
  <c r="AH250" i="6"/>
  <c r="V250" i="6"/>
  <c r="J250" i="6"/>
  <c r="HQ249" i="6"/>
  <c r="HO249" i="6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BF249" i="6"/>
  <c r="AT249" i="6"/>
  <c r="AH249" i="6"/>
  <c r="V249" i="6"/>
  <c r="J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BF248" i="6"/>
  <c r="AT248" i="6"/>
  <c r="AH248" i="6"/>
  <c r="V248" i="6"/>
  <c r="J248" i="6"/>
  <c r="HW246" i="6"/>
  <c r="HV246" i="6"/>
  <c r="HT246" i="6"/>
  <c r="HS246" i="6"/>
  <c r="HN246" i="6"/>
  <c r="HM246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BJ246" i="6"/>
  <c r="BI246" i="6"/>
  <c r="BE246" i="6"/>
  <c r="BC246" i="6"/>
  <c r="AZ246" i="6"/>
  <c r="AY246" i="6"/>
  <c r="AX246" i="6"/>
  <c r="AW246" i="6"/>
  <c r="AS246" i="6"/>
  <c r="AQ246" i="6"/>
  <c r="AN246" i="6"/>
  <c r="AM246" i="6"/>
  <c r="AL246" i="6"/>
  <c r="AK246" i="6"/>
  <c r="AG246" i="6"/>
  <c r="AE246" i="6"/>
  <c r="AB246" i="6"/>
  <c r="AA246" i="6"/>
  <c r="Z246" i="6"/>
  <c r="Y246" i="6"/>
  <c r="U246" i="6"/>
  <c r="S246" i="6"/>
  <c r="P246" i="6"/>
  <c r="O246" i="6"/>
  <c r="N246" i="6"/>
  <c r="M246" i="6"/>
  <c r="I246" i="6"/>
  <c r="G246" i="6"/>
  <c r="D246" i="6"/>
  <c r="C246" i="6"/>
  <c r="HQ245" i="6"/>
  <c r="HO245" i="6"/>
  <c r="HU245" i="6" s="1"/>
  <c r="HL245" i="6"/>
  <c r="HK245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BF245" i="6"/>
  <c r="AT245" i="6"/>
  <c r="AH245" i="6"/>
  <c r="V245" i="6"/>
  <c r="J245" i="6"/>
  <c r="HQ244" i="6"/>
  <c r="HO244" i="6"/>
  <c r="HU244" i="6" s="1"/>
  <c r="HL244" i="6"/>
  <c r="HK244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BF244" i="6"/>
  <c r="AT244" i="6"/>
  <c r="AH244" i="6"/>
  <c r="V244" i="6"/>
  <c r="J244" i="6"/>
  <c r="HQ243" i="6"/>
  <c r="HO243" i="6"/>
  <c r="HU243" i="6" s="1"/>
  <c r="HL243" i="6"/>
  <c r="HK243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BF243" i="6"/>
  <c r="AT243" i="6"/>
  <c r="AH243" i="6"/>
  <c r="V243" i="6"/>
  <c r="J243" i="6"/>
  <c r="HQ242" i="6"/>
  <c r="HO242" i="6"/>
  <c r="HU242" i="6" s="1"/>
  <c r="HL242" i="6"/>
  <c r="HK242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BF242" i="6"/>
  <c r="AT242" i="6"/>
  <c r="AH242" i="6"/>
  <c r="V242" i="6"/>
  <c r="J242" i="6"/>
  <c r="HQ241" i="6"/>
  <c r="HO241" i="6"/>
  <c r="HU241" i="6" s="1"/>
  <c r="HL241" i="6"/>
  <c r="HK241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BF241" i="6"/>
  <c r="AT241" i="6"/>
  <c r="AH241" i="6"/>
  <c r="V241" i="6"/>
  <c r="J241" i="6"/>
  <c r="HQ240" i="6"/>
  <c r="HO240" i="6"/>
  <c r="HL240" i="6"/>
  <c r="HK240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BF240" i="6"/>
  <c r="AT240" i="6"/>
  <c r="AH240" i="6"/>
  <c r="V240" i="6"/>
  <c r="J240" i="6"/>
  <c r="HQ239" i="6"/>
  <c r="HO239" i="6"/>
  <c r="HU239" i="6" s="1"/>
  <c r="HL239" i="6"/>
  <c r="HK239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BF239" i="6"/>
  <c r="AT239" i="6"/>
  <c r="AH239" i="6"/>
  <c r="V239" i="6"/>
  <c r="J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BJ237" i="6"/>
  <c r="BI237" i="6"/>
  <c r="BE237" i="6"/>
  <c r="BC237" i="6"/>
  <c r="AZ237" i="6"/>
  <c r="AY237" i="6"/>
  <c r="AX237" i="6"/>
  <c r="AW237" i="6"/>
  <c r="AS237" i="6"/>
  <c r="AQ237" i="6"/>
  <c r="AN237" i="6"/>
  <c r="AM237" i="6"/>
  <c r="AL237" i="6"/>
  <c r="AK237" i="6"/>
  <c r="AG237" i="6"/>
  <c r="AE237" i="6"/>
  <c r="AB237" i="6"/>
  <c r="AA237" i="6"/>
  <c r="Z237" i="6"/>
  <c r="Y237" i="6"/>
  <c r="U237" i="6"/>
  <c r="S237" i="6"/>
  <c r="P237" i="6"/>
  <c r="O237" i="6"/>
  <c r="N237" i="6"/>
  <c r="M237" i="6"/>
  <c r="I237" i="6"/>
  <c r="G237" i="6"/>
  <c r="D237" i="6"/>
  <c r="C237" i="6"/>
  <c r="HQ236" i="6"/>
  <c r="HO236" i="6"/>
  <c r="HU236" i="6" s="1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BF236" i="6"/>
  <c r="AT236" i="6"/>
  <c r="AH236" i="6"/>
  <c r="V236" i="6"/>
  <c r="J236" i="6"/>
  <c r="HQ235" i="6"/>
  <c r="HO235" i="6"/>
  <c r="HU235" i="6" s="1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BF235" i="6"/>
  <c r="AT235" i="6"/>
  <c r="AH235" i="6"/>
  <c r="V235" i="6"/>
  <c r="J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BF234" i="6"/>
  <c r="AT234" i="6"/>
  <c r="AH234" i="6"/>
  <c r="V234" i="6"/>
  <c r="J234" i="6"/>
  <c r="HQ233" i="6"/>
  <c r="HO233" i="6"/>
  <c r="HU233" i="6" s="1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BF233" i="6"/>
  <c r="AT233" i="6"/>
  <c r="AH233" i="6"/>
  <c r="V233" i="6"/>
  <c r="J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BF232" i="6"/>
  <c r="AH232" i="6"/>
  <c r="V232" i="6"/>
  <c r="J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BF231" i="6"/>
  <c r="AT231" i="6"/>
  <c r="AH231" i="6"/>
  <c r="V231" i="6"/>
  <c r="J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BF230" i="6"/>
  <c r="AT230" i="6"/>
  <c r="AH230" i="6"/>
  <c r="V230" i="6"/>
  <c r="J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BJ228" i="6"/>
  <c r="BI228" i="6"/>
  <c r="BE228" i="6"/>
  <c r="BC228" i="6"/>
  <c r="AZ228" i="6"/>
  <c r="AY228" i="6"/>
  <c r="AX228" i="6"/>
  <c r="AW228" i="6"/>
  <c r="AS228" i="6"/>
  <c r="AQ228" i="6"/>
  <c r="AN228" i="6"/>
  <c r="AM228" i="6"/>
  <c r="AL228" i="6"/>
  <c r="AK228" i="6"/>
  <c r="AG228" i="6"/>
  <c r="AE228" i="6"/>
  <c r="AB228" i="6"/>
  <c r="AA228" i="6"/>
  <c r="Z228" i="6"/>
  <c r="Y228" i="6"/>
  <c r="U228" i="6"/>
  <c r="S228" i="6"/>
  <c r="P228" i="6"/>
  <c r="O228" i="6"/>
  <c r="N228" i="6"/>
  <c r="M228" i="6"/>
  <c r="I228" i="6"/>
  <c r="G228" i="6"/>
  <c r="D228" i="6"/>
  <c r="C228" i="6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BF227" i="6"/>
  <c r="AT227" i="6"/>
  <c r="AH227" i="6"/>
  <c r="V227" i="6"/>
  <c r="J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BF226" i="6"/>
  <c r="AT226" i="6"/>
  <c r="AH226" i="6"/>
  <c r="V226" i="6"/>
  <c r="J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BF225" i="6"/>
  <c r="AT225" i="6"/>
  <c r="AH225" i="6"/>
  <c r="V225" i="6"/>
  <c r="J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BF224" i="6"/>
  <c r="AT224" i="6"/>
  <c r="AH224" i="6"/>
  <c r="V224" i="6"/>
  <c r="J224" i="6"/>
  <c r="HQ223" i="6"/>
  <c r="HO223" i="6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BF223" i="6"/>
  <c r="AT223" i="6"/>
  <c r="AH223" i="6"/>
  <c r="V223" i="6"/>
  <c r="J223" i="6"/>
  <c r="HQ222" i="6"/>
  <c r="HO222" i="6"/>
  <c r="HU222" i="6" s="1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BF222" i="6"/>
  <c r="AT222" i="6"/>
  <c r="AH222" i="6"/>
  <c r="V222" i="6"/>
  <c r="J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BF221" i="6"/>
  <c r="AT221" i="6"/>
  <c r="AH221" i="6"/>
  <c r="V221" i="6"/>
  <c r="J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BJ219" i="6"/>
  <c r="BI219" i="6"/>
  <c r="BE219" i="6"/>
  <c r="BC219" i="6"/>
  <c r="AZ219" i="6"/>
  <c r="AY219" i="6"/>
  <c r="AX219" i="6"/>
  <c r="AW219" i="6"/>
  <c r="AS219" i="6"/>
  <c r="AQ219" i="6"/>
  <c r="AN219" i="6"/>
  <c r="AM219" i="6"/>
  <c r="AL219" i="6"/>
  <c r="AK219" i="6"/>
  <c r="AG219" i="6"/>
  <c r="AE219" i="6"/>
  <c r="AB219" i="6"/>
  <c r="AA219" i="6"/>
  <c r="Z219" i="6"/>
  <c r="Y219" i="6"/>
  <c r="U219" i="6"/>
  <c r="S219" i="6"/>
  <c r="P219" i="6"/>
  <c r="O219" i="6"/>
  <c r="N219" i="6"/>
  <c r="M219" i="6"/>
  <c r="I219" i="6"/>
  <c r="G219" i="6"/>
  <c r="D219" i="6"/>
  <c r="C219" i="6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BF218" i="6"/>
  <c r="AT218" i="6"/>
  <c r="AH218" i="6"/>
  <c r="V218" i="6"/>
  <c r="J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BF217" i="6"/>
  <c r="AT217" i="6"/>
  <c r="AH217" i="6"/>
  <c r="V217" i="6"/>
  <c r="J217" i="6"/>
  <c r="HQ216" i="6"/>
  <c r="HO216" i="6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BF216" i="6"/>
  <c r="AT216" i="6"/>
  <c r="AH216" i="6"/>
  <c r="V216" i="6"/>
  <c r="J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BF215" i="6"/>
  <c r="AT215" i="6"/>
  <c r="AH215" i="6"/>
  <c r="V215" i="6"/>
  <c r="J215" i="6"/>
  <c r="HQ214" i="6"/>
  <c r="HO214" i="6"/>
  <c r="HU214" i="6" s="1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BF214" i="6"/>
  <c r="AT214" i="6"/>
  <c r="AH214" i="6"/>
  <c r="V214" i="6"/>
  <c r="J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BF213" i="6"/>
  <c r="AT213" i="6"/>
  <c r="AH213" i="6"/>
  <c r="V213" i="6"/>
  <c r="J213" i="6"/>
  <c r="HQ212" i="6"/>
  <c r="HO212" i="6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BF212" i="6"/>
  <c r="AT212" i="6"/>
  <c r="AH212" i="6"/>
  <c r="V212" i="6"/>
  <c r="J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BJ210" i="6"/>
  <c r="BI210" i="6"/>
  <c r="BE210" i="6"/>
  <c r="BC210" i="6"/>
  <c r="AZ210" i="6"/>
  <c r="AY210" i="6"/>
  <c r="AX210" i="6"/>
  <c r="AW210" i="6"/>
  <c r="AS210" i="6"/>
  <c r="AQ210" i="6"/>
  <c r="AN210" i="6"/>
  <c r="AM210" i="6"/>
  <c r="AL210" i="6"/>
  <c r="AK210" i="6"/>
  <c r="AG210" i="6"/>
  <c r="AE210" i="6"/>
  <c r="AB210" i="6"/>
  <c r="AA210" i="6"/>
  <c r="Z210" i="6"/>
  <c r="Y210" i="6"/>
  <c r="U210" i="6"/>
  <c r="S210" i="6"/>
  <c r="P210" i="6"/>
  <c r="O210" i="6"/>
  <c r="N210" i="6"/>
  <c r="M210" i="6"/>
  <c r="I210" i="6"/>
  <c r="G210" i="6"/>
  <c r="D210" i="6"/>
  <c r="C210" i="6"/>
  <c r="HQ209" i="6"/>
  <c r="HO209" i="6"/>
  <c r="HL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BF209" i="6"/>
  <c r="AT209" i="6"/>
  <c r="AH209" i="6"/>
  <c r="V209" i="6"/>
  <c r="J209" i="6"/>
  <c r="HQ208" i="6"/>
  <c r="HO208" i="6"/>
  <c r="HU208" i="6" s="1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BF208" i="6"/>
  <c r="AT208" i="6"/>
  <c r="AH208" i="6"/>
  <c r="V208" i="6"/>
  <c r="J208" i="6"/>
  <c r="HQ207" i="6"/>
  <c r="HO207" i="6"/>
  <c r="HU207" i="6" s="1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BF207" i="6"/>
  <c r="AT207" i="6"/>
  <c r="AH207" i="6"/>
  <c r="V207" i="6"/>
  <c r="J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BF206" i="6"/>
  <c r="AT206" i="6"/>
  <c r="AH206" i="6"/>
  <c r="V206" i="6"/>
  <c r="J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BF205" i="6"/>
  <c r="AT205" i="6"/>
  <c r="AH205" i="6"/>
  <c r="V205" i="6"/>
  <c r="J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BF204" i="6"/>
  <c r="AT204" i="6"/>
  <c r="AH204" i="6"/>
  <c r="V204" i="6"/>
  <c r="J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BF203" i="6"/>
  <c r="AT203" i="6"/>
  <c r="AH203" i="6"/>
  <c r="V203" i="6"/>
  <c r="J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BJ201" i="6"/>
  <c r="BI201" i="6"/>
  <c r="BE201" i="6"/>
  <c r="BC201" i="6"/>
  <c r="AZ201" i="6"/>
  <c r="AY201" i="6"/>
  <c r="AX201" i="6"/>
  <c r="AW201" i="6"/>
  <c r="AS201" i="6"/>
  <c r="AQ201" i="6"/>
  <c r="AN201" i="6"/>
  <c r="AM201" i="6"/>
  <c r="AL201" i="6"/>
  <c r="AK201" i="6"/>
  <c r="AG201" i="6"/>
  <c r="AE201" i="6"/>
  <c r="AB201" i="6"/>
  <c r="AA201" i="6"/>
  <c r="Z201" i="6"/>
  <c r="Y201" i="6"/>
  <c r="U201" i="6"/>
  <c r="S201" i="6"/>
  <c r="P201" i="6"/>
  <c r="O201" i="6"/>
  <c r="N201" i="6"/>
  <c r="M201" i="6"/>
  <c r="I201" i="6"/>
  <c r="G201" i="6"/>
  <c r="D201" i="6"/>
  <c r="C201" i="6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BF200" i="6"/>
  <c r="AT200" i="6"/>
  <c r="AH200" i="6"/>
  <c r="V200" i="6"/>
  <c r="J20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98" i="6"/>
  <c r="HO198" i="6"/>
  <c r="HU198" i="6" s="1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BF198" i="6"/>
  <c r="AT198" i="6"/>
  <c r="AH198" i="6"/>
  <c r="V198" i="6"/>
  <c r="J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BF197" i="6"/>
  <c r="AT197" i="6"/>
  <c r="AH197" i="6"/>
  <c r="V197" i="6"/>
  <c r="J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BF196" i="6"/>
  <c r="AT196" i="6"/>
  <c r="AH196" i="6"/>
  <c r="V196" i="6"/>
  <c r="J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BF195" i="6"/>
  <c r="AT195" i="6"/>
  <c r="AH195" i="6"/>
  <c r="V195" i="6"/>
  <c r="J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BF194" i="6"/>
  <c r="AT194" i="6"/>
  <c r="AH194" i="6"/>
  <c r="V194" i="6"/>
  <c r="J194" i="6"/>
  <c r="HV192" i="6"/>
  <c r="HT192" i="6"/>
  <c r="HS192" i="6"/>
  <c r="HN192" i="6"/>
  <c r="HM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U192" i="6"/>
  <c r="BQ192" i="6"/>
  <c r="BO192" i="6"/>
  <c r="BL192" i="6"/>
  <c r="BK192" i="6"/>
  <c r="BI192" i="6"/>
  <c r="BE192" i="6"/>
  <c r="BC192" i="6"/>
  <c r="AZ192" i="6"/>
  <c r="AY192" i="6"/>
  <c r="AW192" i="6"/>
  <c r="AS192" i="6"/>
  <c r="AQ192" i="6"/>
  <c r="AN192" i="6"/>
  <c r="AM192" i="6"/>
  <c r="AK192" i="6"/>
  <c r="AG192" i="6"/>
  <c r="AE192" i="6"/>
  <c r="AB192" i="6"/>
  <c r="AA192" i="6"/>
  <c r="Y192" i="6"/>
  <c r="U192" i="6"/>
  <c r="S192" i="6"/>
  <c r="P192" i="6"/>
  <c r="O192" i="6"/>
  <c r="M192" i="6"/>
  <c r="I192" i="6"/>
  <c r="G192" i="6"/>
  <c r="D192" i="6"/>
  <c r="C192" i="6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BF191" i="6"/>
  <c r="AT191" i="6"/>
  <c r="AH191" i="6"/>
  <c r="V191" i="6"/>
  <c r="J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BF190" i="6"/>
  <c r="AT190" i="6"/>
  <c r="AH190" i="6"/>
  <c r="V190" i="6"/>
  <c r="J190" i="6"/>
  <c r="HQ189" i="6"/>
  <c r="HO189" i="6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BF189" i="6"/>
  <c r="AT189" i="6"/>
  <c r="AH189" i="6"/>
  <c r="V189" i="6"/>
  <c r="J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BF188" i="6"/>
  <c r="AT188" i="6"/>
  <c r="AH188" i="6"/>
  <c r="V188" i="6"/>
  <c r="J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BF187" i="6"/>
  <c r="AT187" i="6"/>
  <c r="AH187" i="6"/>
  <c r="V187" i="6"/>
  <c r="J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BF186" i="6"/>
  <c r="AT186" i="6"/>
  <c r="AH186" i="6"/>
  <c r="V186" i="6"/>
  <c r="J186" i="6"/>
  <c r="HQ185" i="6"/>
  <c r="HO185" i="6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BF185" i="6"/>
  <c r="AT185" i="6"/>
  <c r="AH185" i="6"/>
  <c r="V185" i="6"/>
  <c r="J185" i="6"/>
  <c r="HW183" i="6"/>
  <c r="HV183" i="6"/>
  <c r="HT183" i="6"/>
  <c r="HS183" i="6"/>
  <c r="HN183" i="6"/>
  <c r="HM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BJ183" i="6"/>
  <c r="BI183" i="6"/>
  <c r="BE183" i="6"/>
  <c r="BC183" i="6"/>
  <c r="AZ183" i="6"/>
  <c r="AY183" i="6"/>
  <c r="AX183" i="6"/>
  <c r="AW183" i="6"/>
  <c r="AS183" i="6"/>
  <c r="AQ183" i="6"/>
  <c r="AN183" i="6"/>
  <c r="AM183" i="6"/>
  <c r="AL183" i="6"/>
  <c r="AK183" i="6"/>
  <c r="AG183" i="6"/>
  <c r="AE183" i="6"/>
  <c r="AB183" i="6"/>
  <c r="AA183" i="6"/>
  <c r="Z183" i="6"/>
  <c r="Y183" i="6"/>
  <c r="U183" i="6"/>
  <c r="S183" i="6"/>
  <c r="P183" i="6"/>
  <c r="O183" i="6"/>
  <c r="N183" i="6"/>
  <c r="M183" i="6"/>
  <c r="I183" i="6"/>
  <c r="G183" i="6"/>
  <c r="D183" i="6"/>
  <c r="C183" i="6"/>
  <c r="HQ182" i="6"/>
  <c r="HO182" i="6"/>
  <c r="HL182" i="6"/>
  <c r="HK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BF182" i="6"/>
  <c r="AT182" i="6"/>
  <c r="AH182" i="6"/>
  <c r="V182" i="6"/>
  <c r="J182" i="6"/>
  <c r="HQ181" i="6"/>
  <c r="HO181" i="6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BF181" i="6"/>
  <c r="AT181" i="6"/>
  <c r="AH181" i="6"/>
  <c r="V181" i="6"/>
  <c r="J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BF180" i="6"/>
  <c r="AT180" i="6"/>
  <c r="AH180" i="6"/>
  <c r="V180" i="6"/>
  <c r="J180" i="6"/>
  <c r="HQ179" i="6"/>
  <c r="HO179" i="6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BF179" i="6"/>
  <c r="AT179" i="6"/>
  <c r="AH179" i="6"/>
  <c r="V179" i="6"/>
  <c r="J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BF178" i="6"/>
  <c r="AT178" i="6"/>
  <c r="AH178" i="6"/>
  <c r="V178" i="6"/>
  <c r="J178" i="6"/>
  <c r="HQ177" i="6"/>
  <c r="HO177" i="6"/>
  <c r="HU177" i="6" s="1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BF177" i="6"/>
  <c r="AT177" i="6"/>
  <c r="AH177" i="6"/>
  <c r="V177" i="6"/>
  <c r="J177" i="6"/>
  <c r="HQ176" i="6"/>
  <c r="HO176" i="6"/>
  <c r="HU176" i="6" s="1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BF176" i="6"/>
  <c r="AT176" i="6"/>
  <c r="AH176" i="6"/>
  <c r="V176" i="6"/>
  <c r="J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BJ174" i="6"/>
  <c r="BI174" i="6"/>
  <c r="BE174" i="6"/>
  <c r="BC174" i="6"/>
  <c r="AZ174" i="6"/>
  <c r="AY174" i="6"/>
  <c r="AX174" i="6"/>
  <c r="AW174" i="6"/>
  <c r="AS174" i="6"/>
  <c r="AQ174" i="6"/>
  <c r="AN174" i="6"/>
  <c r="AM174" i="6"/>
  <c r="AL174" i="6"/>
  <c r="AK174" i="6"/>
  <c r="AG174" i="6"/>
  <c r="AE174" i="6"/>
  <c r="AB174" i="6"/>
  <c r="AA174" i="6"/>
  <c r="Z174" i="6"/>
  <c r="Y174" i="6"/>
  <c r="U174" i="6"/>
  <c r="S174" i="6"/>
  <c r="P174" i="6"/>
  <c r="O174" i="6"/>
  <c r="N174" i="6"/>
  <c r="M174" i="6"/>
  <c r="I174" i="6"/>
  <c r="G174" i="6"/>
  <c r="D174" i="6"/>
  <c r="C174" i="6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BF173" i="6"/>
  <c r="AT173" i="6"/>
  <c r="AH173" i="6"/>
  <c r="V173" i="6"/>
  <c r="J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BF172" i="6"/>
  <c r="AT172" i="6"/>
  <c r="AH172" i="6"/>
  <c r="V172" i="6"/>
  <c r="J172" i="6"/>
  <c r="HQ171" i="6"/>
  <c r="HO171" i="6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BF171" i="6"/>
  <c r="AT171" i="6"/>
  <c r="AH171" i="6"/>
  <c r="V171" i="6"/>
  <c r="J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BF170" i="6"/>
  <c r="AT170" i="6"/>
  <c r="AH170" i="6"/>
  <c r="V170" i="6"/>
  <c r="J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BF169" i="6"/>
  <c r="AT169" i="6"/>
  <c r="AH169" i="6"/>
  <c r="V169" i="6"/>
  <c r="J169" i="6"/>
  <c r="HQ168" i="6"/>
  <c r="HO168" i="6"/>
  <c r="HU168" i="6" s="1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BF168" i="6"/>
  <c r="AT168" i="6"/>
  <c r="AH168" i="6"/>
  <c r="V168" i="6"/>
  <c r="J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BF167" i="6"/>
  <c r="AT167" i="6"/>
  <c r="AH167" i="6"/>
  <c r="V167" i="6"/>
  <c r="J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BJ165" i="6"/>
  <c r="BI165" i="6"/>
  <c r="BE165" i="6"/>
  <c r="BC165" i="6"/>
  <c r="AZ165" i="6"/>
  <c r="AY165" i="6"/>
  <c r="AX165" i="6"/>
  <c r="AW165" i="6"/>
  <c r="AS165" i="6"/>
  <c r="AQ165" i="6"/>
  <c r="AN165" i="6"/>
  <c r="AM165" i="6"/>
  <c r="AL165" i="6"/>
  <c r="AK165" i="6"/>
  <c r="AG165" i="6"/>
  <c r="AE165" i="6"/>
  <c r="AB165" i="6"/>
  <c r="AA165" i="6"/>
  <c r="Z165" i="6"/>
  <c r="Y165" i="6"/>
  <c r="U165" i="6"/>
  <c r="S165" i="6"/>
  <c r="P165" i="6"/>
  <c r="O165" i="6"/>
  <c r="N165" i="6"/>
  <c r="M165" i="6"/>
  <c r="I165" i="6"/>
  <c r="G165" i="6"/>
  <c r="D165" i="6"/>
  <c r="C165" i="6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BF164" i="6"/>
  <c r="AT164" i="6"/>
  <c r="AH164" i="6"/>
  <c r="V164" i="6"/>
  <c r="J164" i="6"/>
  <c r="HQ163" i="6"/>
  <c r="HO163" i="6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BF163" i="6"/>
  <c r="AT163" i="6"/>
  <c r="AH163" i="6"/>
  <c r="V163" i="6"/>
  <c r="J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BF162" i="6"/>
  <c r="AT162" i="6"/>
  <c r="AH162" i="6"/>
  <c r="V162" i="6"/>
  <c r="J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BF161" i="6"/>
  <c r="AT161" i="6"/>
  <c r="AH161" i="6"/>
  <c r="V161" i="6"/>
  <c r="J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BF160" i="6"/>
  <c r="AT160" i="6"/>
  <c r="AH160" i="6"/>
  <c r="V160" i="6"/>
  <c r="J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BF159" i="6"/>
  <c r="AT159" i="6"/>
  <c r="AH159" i="6"/>
  <c r="V159" i="6"/>
  <c r="J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BF158" i="6"/>
  <c r="AT158" i="6"/>
  <c r="AH158" i="6"/>
  <c r="V158" i="6"/>
  <c r="J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BJ156" i="6"/>
  <c r="BI156" i="6"/>
  <c r="BE156" i="6"/>
  <c r="BC156" i="6"/>
  <c r="AZ156" i="6"/>
  <c r="AY156" i="6"/>
  <c r="AX156" i="6"/>
  <c r="AW156" i="6"/>
  <c r="AS156" i="6"/>
  <c r="AQ156" i="6"/>
  <c r="AN156" i="6"/>
  <c r="AM156" i="6"/>
  <c r="AL156" i="6"/>
  <c r="AK156" i="6"/>
  <c r="AG156" i="6"/>
  <c r="AE156" i="6"/>
  <c r="AB156" i="6"/>
  <c r="AA156" i="6"/>
  <c r="Z156" i="6"/>
  <c r="Y156" i="6"/>
  <c r="U156" i="6"/>
  <c r="S156" i="6"/>
  <c r="P156" i="6"/>
  <c r="O156" i="6"/>
  <c r="N156" i="6"/>
  <c r="M156" i="6"/>
  <c r="I156" i="6"/>
  <c r="G156" i="6"/>
  <c r="D156" i="6"/>
  <c r="C156" i="6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BF155" i="6"/>
  <c r="AT155" i="6"/>
  <c r="AH155" i="6"/>
  <c r="V155" i="6"/>
  <c r="J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BF154" i="6"/>
  <c r="AT154" i="6"/>
  <c r="AH154" i="6"/>
  <c r="V154" i="6"/>
  <c r="J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BF153" i="6"/>
  <c r="AT153" i="6"/>
  <c r="AH153" i="6"/>
  <c r="V153" i="6"/>
  <c r="J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BF152" i="6"/>
  <c r="AT152" i="6"/>
  <c r="AH152" i="6"/>
  <c r="V152" i="6"/>
  <c r="J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BF151" i="6"/>
  <c r="AT151" i="6"/>
  <c r="AH151" i="6"/>
  <c r="V151" i="6"/>
  <c r="J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BF150" i="6"/>
  <c r="AT150" i="6"/>
  <c r="AH150" i="6"/>
  <c r="V150" i="6"/>
  <c r="J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BF149" i="6"/>
  <c r="AT149" i="6"/>
  <c r="AH149" i="6"/>
  <c r="V149" i="6"/>
  <c r="J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BJ147" i="6"/>
  <c r="BI147" i="6"/>
  <c r="BE147" i="6"/>
  <c r="BC147" i="6"/>
  <c r="AZ147" i="6"/>
  <c r="AY147" i="6"/>
  <c r="AX147" i="6"/>
  <c r="AW147" i="6"/>
  <c r="AS147" i="6"/>
  <c r="AQ147" i="6"/>
  <c r="AN147" i="6"/>
  <c r="AM147" i="6"/>
  <c r="AL147" i="6"/>
  <c r="AK147" i="6"/>
  <c r="AG147" i="6"/>
  <c r="AE147" i="6"/>
  <c r="AB147" i="6"/>
  <c r="AA147" i="6"/>
  <c r="Z147" i="6"/>
  <c r="Y147" i="6"/>
  <c r="U147" i="6"/>
  <c r="S147" i="6"/>
  <c r="P147" i="6"/>
  <c r="O147" i="6"/>
  <c r="N147" i="6"/>
  <c r="M147" i="6"/>
  <c r="I147" i="6"/>
  <c r="G147" i="6"/>
  <c r="D147" i="6"/>
  <c r="C147" i="6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BF146" i="6"/>
  <c r="AT146" i="6"/>
  <c r="AH146" i="6"/>
  <c r="V146" i="6"/>
  <c r="J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BF145" i="6"/>
  <c r="AT145" i="6"/>
  <c r="AH145" i="6"/>
  <c r="V145" i="6"/>
  <c r="J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BF144" i="6"/>
  <c r="AT144" i="6"/>
  <c r="AH144" i="6"/>
  <c r="V144" i="6"/>
  <c r="J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BF143" i="6"/>
  <c r="AT143" i="6"/>
  <c r="AH143" i="6"/>
  <c r="V143" i="6"/>
  <c r="J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BF142" i="6"/>
  <c r="AT142" i="6"/>
  <c r="AH142" i="6"/>
  <c r="V142" i="6"/>
  <c r="J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BF141" i="6"/>
  <c r="AT141" i="6"/>
  <c r="AH141" i="6"/>
  <c r="V141" i="6"/>
  <c r="J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BF140" i="6"/>
  <c r="AT140" i="6"/>
  <c r="AH140" i="6"/>
  <c r="V140" i="6"/>
  <c r="J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BJ138" i="6"/>
  <c r="BI138" i="6"/>
  <c r="BE138" i="6"/>
  <c r="BC138" i="6"/>
  <c r="AZ138" i="6"/>
  <c r="AY138" i="6"/>
  <c r="AX138" i="6"/>
  <c r="AW138" i="6"/>
  <c r="AS138" i="6"/>
  <c r="AQ138" i="6"/>
  <c r="AN138" i="6"/>
  <c r="AM138" i="6"/>
  <c r="AL138" i="6"/>
  <c r="AK138" i="6"/>
  <c r="AG138" i="6"/>
  <c r="AE138" i="6"/>
  <c r="AB138" i="6"/>
  <c r="AA138" i="6"/>
  <c r="Z138" i="6"/>
  <c r="Y138" i="6"/>
  <c r="U138" i="6"/>
  <c r="S138" i="6"/>
  <c r="P138" i="6"/>
  <c r="O138" i="6"/>
  <c r="N138" i="6"/>
  <c r="M138" i="6"/>
  <c r="I138" i="6"/>
  <c r="G138" i="6"/>
  <c r="D138" i="6"/>
  <c r="C138" i="6"/>
  <c r="HQ137" i="6"/>
  <c r="HO137" i="6"/>
  <c r="HU137" i="6" s="1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BF137" i="6"/>
  <c r="AT137" i="6"/>
  <c r="AH137" i="6"/>
  <c r="V137" i="6"/>
  <c r="J137" i="6"/>
  <c r="HQ136" i="6"/>
  <c r="HO136" i="6"/>
  <c r="HU136" i="6" s="1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BF136" i="6"/>
  <c r="AT136" i="6"/>
  <c r="AH136" i="6"/>
  <c r="V136" i="6"/>
  <c r="J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BF135" i="6"/>
  <c r="AT135" i="6"/>
  <c r="AH135" i="6"/>
  <c r="V135" i="6"/>
  <c r="J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BF134" i="6"/>
  <c r="AT134" i="6"/>
  <c r="AH134" i="6"/>
  <c r="V134" i="6"/>
  <c r="J134" i="6"/>
  <c r="HQ133" i="6"/>
  <c r="HO133" i="6"/>
  <c r="HU133" i="6" s="1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BF133" i="6"/>
  <c r="AT133" i="6"/>
  <c r="AH133" i="6"/>
  <c r="V133" i="6"/>
  <c r="J133" i="6"/>
  <c r="HQ132" i="6"/>
  <c r="HO132" i="6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BF132" i="6"/>
  <c r="AT132" i="6"/>
  <c r="AH132" i="6"/>
  <c r="V132" i="6"/>
  <c r="J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BF131" i="6"/>
  <c r="AT131" i="6"/>
  <c r="AH131" i="6"/>
  <c r="V131" i="6"/>
  <c r="J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BJ129" i="6"/>
  <c r="BI129" i="6"/>
  <c r="BE129" i="6"/>
  <c r="BC129" i="6"/>
  <c r="AZ129" i="6"/>
  <c r="AY129" i="6"/>
  <c r="AX129" i="6"/>
  <c r="AW129" i="6"/>
  <c r="AS129" i="6"/>
  <c r="AQ129" i="6"/>
  <c r="AN129" i="6"/>
  <c r="AM129" i="6"/>
  <c r="AL129" i="6"/>
  <c r="AK129" i="6"/>
  <c r="AG129" i="6"/>
  <c r="AE129" i="6"/>
  <c r="AB129" i="6"/>
  <c r="AA129" i="6"/>
  <c r="Z129" i="6"/>
  <c r="Y129" i="6"/>
  <c r="U129" i="6"/>
  <c r="S129" i="6"/>
  <c r="P129" i="6"/>
  <c r="O129" i="6"/>
  <c r="N129" i="6"/>
  <c r="M129" i="6"/>
  <c r="I129" i="6"/>
  <c r="G129" i="6"/>
  <c r="D129" i="6"/>
  <c r="C129" i="6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BF128" i="6"/>
  <c r="AT128" i="6"/>
  <c r="AH128" i="6"/>
  <c r="V128" i="6"/>
  <c r="J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BF127" i="6"/>
  <c r="AT127" i="6"/>
  <c r="AH127" i="6"/>
  <c r="V127" i="6"/>
  <c r="J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BF126" i="6"/>
  <c r="AT126" i="6"/>
  <c r="AH126" i="6"/>
  <c r="V126" i="6"/>
  <c r="J126" i="6"/>
  <c r="HQ125" i="6"/>
  <c r="HO125" i="6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BF125" i="6"/>
  <c r="AT125" i="6"/>
  <c r="AH125" i="6"/>
  <c r="V125" i="6"/>
  <c r="J125" i="6"/>
  <c r="HQ124" i="6"/>
  <c r="HO124" i="6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BF124" i="6"/>
  <c r="AT124" i="6"/>
  <c r="AH124" i="6"/>
  <c r="V124" i="6"/>
  <c r="J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BF123" i="6"/>
  <c r="AT123" i="6"/>
  <c r="AH123" i="6"/>
  <c r="V123" i="6"/>
  <c r="J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BF122" i="6"/>
  <c r="AT122" i="6"/>
  <c r="AH122" i="6"/>
  <c r="V122" i="6"/>
  <c r="J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BJ120" i="6"/>
  <c r="BI120" i="6"/>
  <c r="BE120" i="6"/>
  <c r="BC120" i="6"/>
  <c r="AZ120" i="6"/>
  <c r="AY120" i="6"/>
  <c r="AX120" i="6"/>
  <c r="AW120" i="6"/>
  <c r="AS120" i="6"/>
  <c r="AQ120" i="6"/>
  <c r="AN120" i="6"/>
  <c r="AM120" i="6"/>
  <c r="AL120" i="6"/>
  <c r="AK120" i="6"/>
  <c r="AG120" i="6"/>
  <c r="AE120" i="6"/>
  <c r="AB120" i="6"/>
  <c r="AA120" i="6"/>
  <c r="Z120" i="6"/>
  <c r="Y120" i="6"/>
  <c r="U120" i="6"/>
  <c r="S120" i="6"/>
  <c r="P120" i="6"/>
  <c r="O120" i="6"/>
  <c r="N120" i="6"/>
  <c r="M120" i="6"/>
  <c r="I120" i="6"/>
  <c r="G120" i="6"/>
  <c r="D120" i="6"/>
  <c r="C120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BF115" i="6"/>
  <c r="AT115" i="6"/>
  <c r="AH115" i="6"/>
  <c r="V115" i="6"/>
  <c r="J115" i="6"/>
  <c r="HQ114" i="6"/>
  <c r="HO114" i="6"/>
  <c r="HU114" i="6" s="1"/>
  <c r="HL114" i="6"/>
  <c r="HK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BF114" i="6"/>
  <c r="AT114" i="6"/>
  <c r="AH114" i="6"/>
  <c r="V114" i="6"/>
  <c r="J114" i="6"/>
  <c r="HQ113" i="6"/>
  <c r="HO113" i="6"/>
  <c r="HU113" i="6" s="1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BF113" i="6"/>
  <c r="AT113" i="6"/>
  <c r="AH113" i="6"/>
  <c r="V113" i="6"/>
  <c r="J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BJ111" i="6"/>
  <c r="BI111" i="6"/>
  <c r="BE111" i="6"/>
  <c r="BC111" i="6"/>
  <c r="AZ111" i="6"/>
  <c r="AY111" i="6"/>
  <c r="AX111" i="6"/>
  <c r="AW111" i="6"/>
  <c r="AS111" i="6"/>
  <c r="AQ111" i="6"/>
  <c r="AN111" i="6"/>
  <c r="AM111" i="6"/>
  <c r="AL111" i="6"/>
  <c r="AK111" i="6"/>
  <c r="AG111" i="6"/>
  <c r="AE111" i="6"/>
  <c r="AB111" i="6"/>
  <c r="AA111" i="6"/>
  <c r="Z111" i="6"/>
  <c r="Y111" i="6"/>
  <c r="U111" i="6"/>
  <c r="S111" i="6"/>
  <c r="P111" i="6"/>
  <c r="O111" i="6"/>
  <c r="N111" i="6"/>
  <c r="M111" i="6"/>
  <c r="I111" i="6"/>
  <c r="G111" i="6"/>
  <c r="D111" i="6"/>
  <c r="C111" i="6"/>
  <c r="HQ110" i="6"/>
  <c r="HO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BF110" i="6"/>
  <c r="AT110" i="6"/>
  <c r="AH110" i="6"/>
  <c r="V110" i="6"/>
  <c r="J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BF109" i="6"/>
  <c r="AT109" i="6"/>
  <c r="AH109" i="6"/>
  <c r="V109" i="6"/>
  <c r="J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BF108" i="6"/>
  <c r="AT108" i="6"/>
  <c r="AH108" i="6"/>
  <c r="V108" i="6"/>
  <c r="J108" i="6"/>
  <c r="HQ107" i="6"/>
  <c r="HO107" i="6"/>
  <c r="HU107" i="6" s="1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BF107" i="6"/>
  <c r="AT107" i="6"/>
  <c r="AH107" i="6"/>
  <c r="V107" i="6"/>
  <c r="J107" i="6"/>
  <c r="HQ106" i="6"/>
  <c r="HO106" i="6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BF106" i="6"/>
  <c r="AT106" i="6"/>
  <c r="AH106" i="6"/>
  <c r="V106" i="6"/>
  <c r="J106" i="6"/>
  <c r="HQ105" i="6"/>
  <c r="HO105" i="6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BF105" i="6"/>
  <c r="AT105" i="6"/>
  <c r="AH105" i="6"/>
  <c r="V105" i="6"/>
  <c r="J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BF104" i="6"/>
  <c r="AT104" i="6"/>
  <c r="AH104" i="6"/>
  <c r="V104" i="6"/>
  <c r="J104" i="6"/>
  <c r="HW102" i="6"/>
  <c r="HV102" i="6"/>
  <c r="HT102" i="6"/>
  <c r="HN102" i="6"/>
  <c r="HM102" i="6"/>
  <c r="HJ102" i="6"/>
  <c r="HI102" i="6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BV102" i="6"/>
  <c r="BU102" i="6"/>
  <c r="BQ102" i="6"/>
  <c r="BO102" i="6"/>
  <c r="BL102" i="6"/>
  <c r="BK102" i="6"/>
  <c r="BJ102" i="6"/>
  <c r="BI102" i="6"/>
  <c r="BE102" i="6"/>
  <c r="BC102" i="6"/>
  <c r="AZ102" i="6"/>
  <c r="AY102" i="6"/>
  <c r="AX102" i="6"/>
  <c r="AW102" i="6"/>
  <c r="AS102" i="6"/>
  <c r="AQ102" i="6"/>
  <c r="AN102" i="6"/>
  <c r="AM102" i="6"/>
  <c r="AL102" i="6"/>
  <c r="AK102" i="6"/>
  <c r="AG102" i="6"/>
  <c r="AE102" i="6"/>
  <c r="AB102" i="6"/>
  <c r="AA102" i="6"/>
  <c r="Z102" i="6"/>
  <c r="Y102" i="6"/>
  <c r="U102" i="6"/>
  <c r="S102" i="6"/>
  <c r="P102" i="6"/>
  <c r="O102" i="6"/>
  <c r="N102" i="6"/>
  <c r="M102" i="6"/>
  <c r="I102" i="6"/>
  <c r="G102" i="6"/>
  <c r="D102" i="6"/>
  <c r="C102" i="6"/>
  <c r="HQ101" i="6"/>
  <c r="HO101" i="6"/>
  <c r="HU101" i="6" s="1"/>
  <c r="HL101" i="6"/>
  <c r="HK101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BR101" i="6"/>
  <c r="BF101" i="6"/>
  <c r="AT101" i="6"/>
  <c r="AH101" i="6"/>
  <c r="V101" i="6"/>
  <c r="J101" i="6"/>
  <c r="HQ100" i="6"/>
  <c r="HO100" i="6"/>
  <c r="HL100" i="6"/>
  <c r="HK100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BR100" i="6"/>
  <c r="BF100" i="6"/>
  <c r="AT100" i="6"/>
  <c r="AH100" i="6"/>
  <c r="J100" i="6"/>
  <c r="HQ99" i="6"/>
  <c r="HO99" i="6"/>
  <c r="HU99" i="6" s="1"/>
  <c r="HL99" i="6"/>
  <c r="HK99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BR99" i="6"/>
  <c r="BF99" i="6"/>
  <c r="AT99" i="6"/>
  <c r="AH99" i="6"/>
  <c r="V99" i="6"/>
  <c r="J99" i="6"/>
  <c r="HQ98" i="6"/>
  <c r="HO98" i="6"/>
  <c r="HU98" i="6" s="1"/>
  <c r="HL98" i="6"/>
  <c r="HK98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BR98" i="6"/>
  <c r="BF98" i="6"/>
  <c r="AT98" i="6"/>
  <c r="AH98" i="6"/>
  <c r="V98" i="6"/>
  <c r="J98" i="6"/>
  <c r="HQ97" i="6"/>
  <c r="HO97" i="6"/>
  <c r="HL97" i="6"/>
  <c r="HK97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BR97" i="6"/>
  <c r="BF97" i="6"/>
  <c r="AT97" i="6"/>
  <c r="AH97" i="6"/>
  <c r="V97" i="6"/>
  <c r="J97" i="6"/>
  <c r="HQ96" i="6"/>
  <c r="HO96" i="6"/>
  <c r="HL96" i="6"/>
  <c r="HK96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BR96" i="6"/>
  <c r="BF96" i="6"/>
  <c r="AT96" i="6"/>
  <c r="AH96" i="6"/>
  <c r="V96" i="6"/>
  <c r="J96" i="6"/>
  <c r="HQ95" i="6"/>
  <c r="HO95" i="6"/>
  <c r="HU95" i="6" s="1"/>
  <c r="HL95" i="6"/>
  <c r="HK95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BR95" i="6"/>
  <c r="BF95" i="6"/>
  <c r="AT95" i="6"/>
  <c r="AH95" i="6"/>
  <c r="V95" i="6"/>
  <c r="J95" i="6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89" i="6"/>
  <c r="HO89" i="6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BJ84" i="6"/>
  <c r="BI84" i="6"/>
  <c r="BE84" i="6"/>
  <c r="BC84" i="6"/>
  <c r="AZ84" i="6"/>
  <c r="AY84" i="6"/>
  <c r="AX84" i="6"/>
  <c r="AW84" i="6"/>
  <c r="AS84" i="6"/>
  <c r="AQ84" i="6"/>
  <c r="AN84" i="6"/>
  <c r="AL84" i="6"/>
  <c r="AK84" i="6"/>
  <c r="AG84" i="6"/>
  <c r="AE84" i="6"/>
  <c r="AB84" i="6"/>
  <c r="AA84" i="6"/>
  <c r="Z84" i="6"/>
  <c r="Y84" i="6"/>
  <c r="U84" i="6"/>
  <c r="S84" i="6"/>
  <c r="P84" i="6"/>
  <c r="O84" i="6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U80" i="6" s="1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HW75" i="6"/>
  <c r="HV75" i="6"/>
  <c r="HT75" i="6"/>
  <c r="HS75" i="6"/>
  <c r="HN75" i="6"/>
  <c r="HM75" i="6"/>
  <c r="HJ75" i="6"/>
  <c r="HI75" i="6"/>
  <c r="HE75" i="6"/>
  <c r="HC75" i="6"/>
  <c r="GZ75" i="6"/>
  <c r="GY75" i="6"/>
  <c r="GX75" i="6"/>
  <c r="GW75" i="6"/>
  <c r="GS75" i="6"/>
  <c r="GQ75" i="6"/>
  <c r="GN75" i="6"/>
  <c r="GM75" i="6"/>
  <c r="GL75" i="6"/>
  <c r="GK75" i="6"/>
  <c r="GG75" i="6"/>
  <c r="GE75" i="6"/>
  <c r="GB75" i="6"/>
  <c r="GA75" i="6"/>
  <c r="FZ75" i="6"/>
  <c r="FY75" i="6"/>
  <c r="FU75" i="6"/>
  <c r="FS75" i="6"/>
  <c r="FP75" i="6"/>
  <c r="FO75" i="6"/>
  <c r="FN75" i="6"/>
  <c r="FM75" i="6"/>
  <c r="FI75" i="6"/>
  <c r="FG75" i="6"/>
  <c r="FD75" i="6"/>
  <c r="FC75" i="6"/>
  <c r="FB75" i="6"/>
  <c r="FA75" i="6"/>
  <c r="EW75" i="6"/>
  <c r="EU75" i="6"/>
  <c r="ER75" i="6"/>
  <c r="EQ75" i="6"/>
  <c r="EP75" i="6"/>
  <c r="EO75" i="6"/>
  <c r="EK75" i="6"/>
  <c r="EI75" i="6"/>
  <c r="EF75" i="6"/>
  <c r="EE75" i="6"/>
  <c r="ED75" i="6"/>
  <c r="EC75" i="6"/>
  <c r="DY75" i="6"/>
  <c r="DW75" i="6"/>
  <c r="DT75" i="6"/>
  <c r="DS75" i="6"/>
  <c r="DR75" i="6"/>
  <c r="DQ75" i="6"/>
  <c r="DM75" i="6"/>
  <c r="DK75" i="6"/>
  <c r="DH75" i="6"/>
  <c r="DG75" i="6"/>
  <c r="DF75" i="6"/>
  <c r="DE75" i="6"/>
  <c r="DA75" i="6"/>
  <c r="CY75" i="6"/>
  <c r="CV75" i="6"/>
  <c r="CU75" i="6"/>
  <c r="CT75" i="6"/>
  <c r="CS75" i="6"/>
  <c r="CO75" i="6"/>
  <c r="CM75" i="6"/>
  <c r="CJ75" i="6"/>
  <c r="CI75" i="6"/>
  <c r="CH75" i="6"/>
  <c r="CG75" i="6"/>
  <c r="CC75" i="6"/>
  <c r="CA75" i="6"/>
  <c r="BX75" i="6"/>
  <c r="BW75" i="6"/>
  <c r="BV75" i="6"/>
  <c r="BU75" i="6"/>
  <c r="BQ75" i="6"/>
  <c r="BO75" i="6"/>
  <c r="BL75" i="6"/>
  <c r="BK75" i="6"/>
  <c r="BJ75" i="6"/>
  <c r="BI75" i="6"/>
  <c r="BE75" i="6"/>
  <c r="BC75" i="6"/>
  <c r="AZ75" i="6"/>
  <c r="AY75" i="6"/>
  <c r="AX75" i="6"/>
  <c r="AW75" i="6"/>
  <c r="AS75" i="6"/>
  <c r="AQ75" i="6"/>
  <c r="AN75" i="6"/>
  <c r="AM75" i="6"/>
  <c r="AL75" i="6"/>
  <c r="AK75" i="6"/>
  <c r="AG75" i="6"/>
  <c r="AE75" i="6"/>
  <c r="AB75" i="6"/>
  <c r="AA75" i="6"/>
  <c r="Z75" i="6"/>
  <c r="Y75" i="6"/>
  <c r="U75" i="6"/>
  <c r="S75" i="6"/>
  <c r="P75" i="6"/>
  <c r="O75" i="6"/>
  <c r="N75" i="6"/>
  <c r="M75" i="6"/>
  <c r="I75" i="6"/>
  <c r="G75" i="6"/>
  <c r="D75" i="6"/>
  <c r="C75" i="6"/>
  <c r="HQ74" i="6"/>
  <c r="HO74" i="6"/>
  <c r="HL74" i="6"/>
  <c r="HK74" i="6"/>
  <c r="HF74" i="6"/>
  <c r="GT74" i="6"/>
  <c r="GH74" i="6"/>
  <c r="FV74" i="6"/>
  <c r="FJ74" i="6"/>
  <c r="EX74" i="6"/>
  <c r="EL74" i="6"/>
  <c r="DZ74" i="6"/>
  <c r="DN74" i="6"/>
  <c r="DB74" i="6"/>
  <c r="CP74" i="6"/>
  <c r="CD74" i="6"/>
  <c r="BR74" i="6"/>
  <c r="BF74" i="6"/>
  <c r="AT74" i="6"/>
  <c r="AH74" i="6"/>
  <c r="V74" i="6"/>
  <c r="J74" i="6"/>
  <c r="HQ73" i="6"/>
  <c r="HO73" i="6"/>
  <c r="HL73" i="6"/>
  <c r="HK73" i="6"/>
  <c r="HF73" i="6"/>
  <c r="GT73" i="6"/>
  <c r="GH73" i="6"/>
  <c r="FV73" i="6"/>
  <c r="FJ73" i="6"/>
  <c r="EX73" i="6"/>
  <c r="EL73" i="6"/>
  <c r="DZ73" i="6"/>
  <c r="DN73" i="6"/>
  <c r="DB73" i="6"/>
  <c r="CP73" i="6"/>
  <c r="CD73" i="6"/>
  <c r="BR73" i="6"/>
  <c r="BF73" i="6"/>
  <c r="AT73" i="6"/>
  <c r="AH73" i="6"/>
  <c r="V73" i="6"/>
  <c r="J73" i="6"/>
  <c r="HQ72" i="6"/>
  <c r="HO72" i="6"/>
  <c r="HU72" i="6" s="1"/>
  <c r="HL72" i="6"/>
  <c r="HK72" i="6"/>
  <c r="HF72" i="6"/>
  <c r="GT72" i="6"/>
  <c r="GH72" i="6"/>
  <c r="FV72" i="6"/>
  <c r="FJ72" i="6"/>
  <c r="EX72" i="6"/>
  <c r="EL72" i="6"/>
  <c r="DZ72" i="6"/>
  <c r="DN72" i="6"/>
  <c r="DB72" i="6"/>
  <c r="CP72" i="6"/>
  <c r="CD72" i="6"/>
  <c r="BR72" i="6"/>
  <c r="BF72" i="6"/>
  <c r="AT72" i="6"/>
  <c r="AH72" i="6"/>
  <c r="V72" i="6"/>
  <c r="J72" i="6"/>
  <c r="HQ71" i="6"/>
  <c r="HO71" i="6"/>
  <c r="HU71" i="6" s="1"/>
  <c r="HL71" i="6"/>
  <c r="HK71" i="6"/>
  <c r="HF71" i="6"/>
  <c r="GT71" i="6"/>
  <c r="GH71" i="6"/>
  <c r="FV71" i="6"/>
  <c r="FJ71" i="6"/>
  <c r="EX71" i="6"/>
  <c r="EL71" i="6"/>
  <c r="DZ71" i="6"/>
  <c r="DN71" i="6"/>
  <c r="DB71" i="6"/>
  <c r="CP71" i="6"/>
  <c r="CD71" i="6"/>
  <c r="BR71" i="6"/>
  <c r="BF71" i="6"/>
  <c r="AT71" i="6"/>
  <c r="AH71" i="6"/>
  <c r="V71" i="6"/>
  <c r="J71" i="6"/>
  <c r="HQ70" i="6"/>
  <c r="HO70" i="6"/>
  <c r="HL70" i="6"/>
  <c r="HK70" i="6"/>
  <c r="HF70" i="6"/>
  <c r="GT70" i="6"/>
  <c r="GH70" i="6"/>
  <c r="FV70" i="6"/>
  <c r="FJ70" i="6"/>
  <c r="EX70" i="6"/>
  <c r="EL70" i="6"/>
  <c r="DZ70" i="6"/>
  <c r="DN70" i="6"/>
  <c r="DB70" i="6"/>
  <c r="CP70" i="6"/>
  <c r="CD70" i="6"/>
  <c r="BR70" i="6"/>
  <c r="BF70" i="6"/>
  <c r="AT70" i="6"/>
  <c r="AH70" i="6"/>
  <c r="V70" i="6"/>
  <c r="J70" i="6"/>
  <c r="HQ69" i="6"/>
  <c r="HO69" i="6"/>
  <c r="HL69" i="6"/>
  <c r="HK69" i="6"/>
  <c r="HF69" i="6"/>
  <c r="GT69" i="6"/>
  <c r="GH69" i="6"/>
  <c r="FV69" i="6"/>
  <c r="FJ69" i="6"/>
  <c r="EX69" i="6"/>
  <c r="EL69" i="6"/>
  <c r="DZ69" i="6"/>
  <c r="DN69" i="6"/>
  <c r="DB69" i="6"/>
  <c r="CP69" i="6"/>
  <c r="CD69" i="6"/>
  <c r="BR69" i="6"/>
  <c r="BF69" i="6"/>
  <c r="AT69" i="6"/>
  <c r="AH69" i="6"/>
  <c r="V69" i="6"/>
  <c r="J69" i="6"/>
  <c r="HQ68" i="6"/>
  <c r="HO68" i="6"/>
  <c r="HU68" i="6" s="1"/>
  <c r="HL68" i="6"/>
  <c r="HK68" i="6"/>
  <c r="HF68" i="6"/>
  <c r="GT68" i="6"/>
  <c r="GH68" i="6"/>
  <c r="FV68" i="6"/>
  <c r="FJ68" i="6"/>
  <c r="EX68" i="6"/>
  <c r="EL68" i="6"/>
  <c r="DZ68" i="6"/>
  <c r="DN68" i="6"/>
  <c r="DB68" i="6"/>
  <c r="CP68" i="6"/>
  <c r="CD68" i="6"/>
  <c r="BR68" i="6"/>
  <c r="BF68" i="6"/>
  <c r="AT68" i="6"/>
  <c r="AH68" i="6"/>
  <c r="V68" i="6"/>
  <c r="J68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BJ66" i="6"/>
  <c r="BI66" i="6"/>
  <c r="BE66" i="6"/>
  <c r="BC66" i="6"/>
  <c r="AZ66" i="6"/>
  <c r="AY66" i="6"/>
  <c r="AX66" i="6"/>
  <c r="AW66" i="6"/>
  <c r="AS66" i="6"/>
  <c r="AQ66" i="6"/>
  <c r="AN66" i="6"/>
  <c r="AM66" i="6"/>
  <c r="AL66" i="6"/>
  <c r="AK66" i="6"/>
  <c r="AG66" i="6"/>
  <c r="AE66" i="6"/>
  <c r="AB66" i="6"/>
  <c r="AA66" i="6"/>
  <c r="Z66" i="6"/>
  <c r="Y66" i="6"/>
  <c r="U66" i="6"/>
  <c r="S66" i="6"/>
  <c r="P66" i="6"/>
  <c r="O66" i="6"/>
  <c r="N66" i="6"/>
  <c r="M66" i="6"/>
  <c r="I66" i="6"/>
  <c r="G66" i="6"/>
  <c r="D66" i="6"/>
  <c r="C66" i="6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BF65" i="6"/>
  <c r="AT65" i="6"/>
  <c r="AH65" i="6"/>
  <c r="V65" i="6"/>
  <c r="J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BF64" i="6"/>
  <c r="AT64" i="6"/>
  <c r="AH64" i="6"/>
  <c r="V64" i="6"/>
  <c r="J64" i="6"/>
  <c r="HQ63" i="6"/>
  <c r="HO63" i="6"/>
  <c r="HU63" i="6" s="1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BF63" i="6"/>
  <c r="AT63" i="6"/>
  <c r="AH63" i="6"/>
  <c r="V63" i="6"/>
  <c r="J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BF62" i="6"/>
  <c r="AT62" i="6"/>
  <c r="AH62" i="6"/>
  <c r="V62" i="6"/>
  <c r="J62" i="6"/>
  <c r="HQ61" i="6"/>
  <c r="HO61" i="6"/>
  <c r="HU61" i="6" s="1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BF61" i="6"/>
  <c r="AT61" i="6"/>
  <c r="AH61" i="6"/>
  <c r="V61" i="6"/>
  <c r="J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BF60" i="6"/>
  <c r="AT60" i="6"/>
  <c r="AH60" i="6"/>
  <c r="V60" i="6"/>
  <c r="J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BF59" i="6"/>
  <c r="AT59" i="6"/>
  <c r="AH59" i="6"/>
  <c r="V59" i="6"/>
  <c r="J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BJ57" i="6"/>
  <c r="BI57" i="6"/>
  <c r="BE57" i="6"/>
  <c r="BC57" i="6"/>
  <c r="AZ57" i="6"/>
  <c r="AY57" i="6"/>
  <c r="AX57" i="6"/>
  <c r="AW57" i="6"/>
  <c r="AS57" i="6"/>
  <c r="AQ57" i="6"/>
  <c r="AN57" i="6"/>
  <c r="AM57" i="6"/>
  <c r="AL57" i="6"/>
  <c r="AK57" i="6"/>
  <c r="AG57" i="6"/>
  <c r="AE57" i="6"/>
  <c r="AB57" i="6"/>
  <c r="AA57" i="6"/>
  <c r="Z57" i="6"/>
  <c r="Y57" i="6"/>
  <c r="U57" i="6"/>
  <c r="S57" i="6"/>
  <c r="P57" i="6"/>
  <c r="O57" i="6"/>
  <c r="N57" i="6"/>
  <c r="M57" i="6"/>
  <c r="I57" i="6"/>
  <c r="G57" i="6"/>
  <c r="D57" i="6"/>
  <c r="C57" i="6"/>
  <c r="HQ56" i="6"/>
  <c r="HO56" i="6"/>
  <c r="HU56" i="6" s="1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BF56" i="6"/>
  <c r="AT56" i="6"/>
  <c r="AH56" i="6"/>
  <c r="V56" i="6"/>
  <c r="J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BF55" i="6"/>
  <c r="AT55" i="6"/>
  <c r="AH55" i="6"/>
  <c r="V55" i="6"/>
  <c r="J55" i="6"/>
  <c r="HQ54" i="6"/>
  <c r="HO54" i="6"/>
  <c r="HU54" i="6" s="1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BF54" i="6"/>
  <c r="AT54" i="6"/>
  <c r="AH54" i="6"/>
  <c r="V54" i="6"/>
  <c r="J54" i="6"/>
  <c r="HQ53" i="6"/>
  <c r="HO53" i="6"/>
  <c r="HU53" i="6" s="1"/>
  <c r="HL53" i="6"/>
  <c r="HK53" i="6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BF53" i="6"/>
  <c r="AT53" i="6"/>
  <c r="AH53" i="6"/>
  <c r="V53" i="6"/>
  <c r="J53" i="6"/>
  <c r="HQ52" i="6"/>
  <c r="HO52" i="6"/>
  <c r="HU52" i="6" s="1"/>
  <c r="HL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BR52" i="6"/>
  <c r="BF52" i="6"/>
  <c r="AT52" i="6"/>
  <c r="AH52" i="6"/>
  <c r="V52" i="6"/>
  <c r="J52" i="6"/>
  <c r="HQ51" i="6"/>
  <c r="HO51" i="6"/>
  <c r="HU51" i="6" s="1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BF51" i="6"/>
  <c r="AT51" i="6"/>
  <c r="AH51" i="6"/>
  <c r="V51" i="6"/>
  <c r="J51" i="6"/>
  <c r="HQ50" i="6"/>
  <c r="HO50" i="6"/>
  <c r="HU50" i="6" s="1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BF50" i="6"/>
  <c r="AT50" i="6"/>
  <c r="AH50" i="6"/>
  <c r="V50" i="6"/>
  <c r="J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BJ48" i="6"/>
  <c r="BI48" i="6"/>
  <c r="BE48" i="6"/>
  <c r="BC48" i="6"/>
  <c r="AZ48" i="6"/>
  <c r="AY48" i="6"/>
  <c r="AX48" i="6"/>
  <c r="AW48" i="6"/>
  <c r="AS48" i="6"/>
  <c r="AQ48" i="6"/>
  <c r="AN48" i="6"/>
  <c r="AM48" i="6"/>
  <c r="AL48" i="6"/>
  <c r="AK48" i="6"/>
  <c r="AG48" i="6"/>
  <c r="AE48" i="6"/>
  <c r="AB48" i="6"/>
  <c r="AA48" i="6"/>
  <c r="Z48" i="6"/>
  <c r="Y48" i="6"/>
  <c r="U48" i="6"/>
  <c r="S48" i="6"/>
  <c r="P48" i="6"/>
  <c r="O48" i="6"/>
  <c r="N48" i="6"/>
  <c r="M48" i="6"/>
  <c r="I48" i="6"/>
  <c r="G48" i="6"/>
  <c r="D48" i="6"/>
  <c r="C48" i="6"/>
  <c r="HQ47" i="6"/>
  <c r="HO47" i="6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BF47" i="6"/>
  <c r="AT47" i="6"/>
  <c r="AH47" i="6"/>
  <c r="V47" i="6"/>
  <c r="J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BF46" i="6"/>
  <c r="AT46" i="6"/>
  <c r="AH46" i="6"/>
  <c r="V46" i="6"/>
  <c r="J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BF45" i="6"/>
  <c r="AT45" i="6"/>
  <c r="AH45" i="6"/>
  <c r="V45" i="6"/>
  <c r="J45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BF42" i="6"/>
  <c r="AT42" i="6"/>
  <c r="AH42" i="6"/>
  <c r="V42" i="6"/>
  <c r="J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BF41" i="6"/>
  <c r="AT41" i="6"/>
  <c r="AH41" i="6"/>
  <c r="V41" i="6"/>
  <c r="J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BJ39" i="6"/>
  <c r="BI39" i="6"/>
  <c r="BE39" i="6"/>
  <c r="BC39" i="6"/>
  <c r="AZ39" i="6"/>
  <c r="AY39" i="6"/>
  <c r="AX39" i="6"/>
  <c r="AW39" i="6"/>
  <c r="AS39" i="6"/>
  <c r="AQ39" i="6"/>
  <c r="AN39" i="6"/>
  <c r="AM39" i="6"/>
  <c r="AL39" i="6"/>
  <c r="AK39" i="6"/>
  <c r="AG39" i="6"/>
  <c r="AE39" i="6"/>
  <c r="AB39" i="6"/>
  <c r="AA39" i="6"/>
  <c r="Z39" i="6"/>
  <c r="Y39" i="6"/>
  <c r="U39" i="6"/>
  <c r="S39" i="6"/>
  <c r="P39" i="6"/>
  <c r="O39" i="6"/>
  <c r="N39" i="6"/>
  <c r="M39" i="6"/>
  <c r="I39" i="6"/>
  <c r="G39" i="6"/>
  <c r="D39" i="6"/>
  <c r="C39" i="6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BF38" i="6"/>
  <c r="AT38" i="6"/>
  <c r="AH38" i="6"/>
  <c r="V38" i="6"/>
  <c r="J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BF37" i="6"/>
  <c r="AT37" i="6"/>
  <c r="AH37" i="6"/>
  <c r="V37" i="6"/>
  <c r="J37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BF35" i="6"/>
  <c r="AT35" i="6"/>
  <c r="AH35" i="6"/>
  <c r="V35" i="6"/>
  <c r="J35" i="6"/>
  <c r="HQ34" i="6"/>
  <c r="HO34" i="6"/>
  <c r="HU34" i="6" s="1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BF34" i="6"/>
  <c r="AT34" i="6"/>
  <c r="AH34" i="6"/>
  <c r="V34" i="6"/>
  <c r="J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BF33" i="6"/>
  <c r="AT33" i="6"/>
  <c r="AH33" i="6"/>
  <c r="V33" i="6"/>
  <c r="J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BF32" i="6"/>
  <c r="AT32" i="6"/>
  <c r="AH32" i="6"/>
  <c r="V32" i="6"/>
  <c r="J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BJ30" i="6"/>
  <c r="BI30" i="6"/>
  <c r="BE30" i="6"/>
  <c r="BC30" i="6"/>
  <c r="AZ30" i="6"/>
  <c r="AY30" i="6"/>
  <c r="AX30" i="6"/>
  <c r="AW30" i="6"/>
  <c r="AS30" i="6"/>
  <c r="AQ30" i="6"/>
  <c r="AN30" i="6"/>
  <c r="AM30" i="6"/>
  <c r="AL30" i="6"/>
  <c r="AK30" i="6"/>
  <c r="AG30" i="6"/>
  <c r="AE30" i="6"/>
  <c r="AB30" i="6"/>
  <c r="AA30" i="6"/>
  <c r="Z30" i="6"/>
  <c r="Y30" i="6"/>
  <c r="U30" i="6"/>
  <c r="S30" i="6"/>
  <c r="P30" i="6"/>
  <c r="O30" i="6"/>
  <c r="N30" i="6"/>
  <c r="M30" i="6"/>
  <c r="I30" i="6"/>
  <c r="G30" i="6"/>
  <c r="D30" i="6"/>
  <c r="C30" i="6"/>
  <c r="HQ29" i="6"/>
  <c r="HO29" i="6"/>
  <c r="HU29" i="6" s="1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BF29" i="6"/>
  <c r="AT29" i="6"/>
  <c r="AH29" i="6"/>
  <c r="V29" i="6"/>
  <c r="J29" i="6"/>
  <c r="HQ28" i="6"/>
  <c r="HO28" i="6"/>
  <c r="HU28" i="6" s="1"/>
  <c r="HL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BF28" i="6"/>
  <c r="AT28" i="6"/>
  <c r="AH28" i="6"/>
  <c r="V28" i="6"/>
  <c r="J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BF27" i="6"/>
  <c r="AT27" i="6"/>
  <c r="AH27" i="6"/>
  <c r="V27" i="6"/>
  <c r="J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BF26" i="6"/>
  <c r="AT26" i="6"/>
  <c r="AH26" i="6"/>
  <c r="V26" i="6"/>
  <c r="J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BF25" i="6"/>
  <c r="AT25" i="6"/>
  <c r="AH25" i="6"/>
  <c r="V25" i="6"/>
  <c r="J25" i="6"/>
  <c r="HQ24" i="6"/>
  <c r="HO24" i="6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BF23" i="6"/>
  <c r="AT23" i="6"/>
  <c r="AH23" i="6"/>
  <c r="V23" i="6"/>
  <c r="J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BJ21" i="6"/>
  <c r="BI21" i="6"/>
  <c r="BE21" i="6"/>
  <c r="BC21" i="6"/>
  <c r="AZ21" i="6"/>
  <c r="AY21" i="6"/>
  <c r="AX21" i="6"/>
  <c r="AW21" i="6"/>
  <c r="AS21" i="6"/>
  <c r="AQ21" i="6"/>
  <c r="AN21" i="6"/>
  <c r="AM21" i="6"/>
  <c r="AL21" i="6"/>
  <c r="AK21" i="6"/>
  <c r="AG21" i="6"/>
  <c r="AE21" i="6"/>
  <c r="AB21" i="6"/>
  <c r="AA21" i="6"/>
  <c r="Z21" i="6"/>
  <c r="Y21" i="6"/>
  <c r="U21" i="6"/>
  <c r="S21" i="6"/>
  <c r="P21" i="6"/>
  <c r="O21" i="6"/>
  <c r="N21" i="6"/>
  <c r="M21" i="6"/>
  <c r="I21" i="6"/>
  <c r="G21" i="6"/>
  <c r="D21" i="6"/>
  <c r="C21" i="6"/>
  <c r="HQ20" i="6"/>
  <c r="HO20" i="6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BF19" i="6"/>
  <c r="AT19" i="6"/>
  <c r="AH19" i="6"/>
  <c r="V19" i="6"/>
  <c r="J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BF18" i="6"/>
  <c r="AT18" i="6"/>
  <c r="AH18" i="6"/>
  <c r="V18" i="6"/>
  <c r="J18" i="6"/>
  <c r="HQ17" i="6"/>
  <c r="HO17" i="6"/>
  <c r="HU17" i="6" s="1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BF17" i="6"/>
  <c r="AT17" i="6"/>
  <c r="AH17" i="6"/>
  <c r="V17" i="6"/>
  <c r="J17" i="6"/>
  <c r="HQ16" i="6"/>
  <c r="HO16" i="6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BF16" i="6"/>
  <c r="AT16" i="6"/>
  <c r="AH16" i="6"/>
  <c r="V16" i="6"/>
  <c r="J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BF15" i="6"/>
  <c r="AT15" i="6"/>
  <c r="AH15" i="6"/>
  <c r="V15" i="6"/>
  <c r="J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BF14" i="6"/>
  <c r="AT14" i="6"/>
  <c r="AH14" i="6"/>
  <c r="V14" i="6"/>
  <c r="J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BJ12" i="6"/>
  <c r="BI12" i="6"/>
  <c r="BE12" i="6"/>
  <c r="BC12" i="6"/>
  <c r="AZ12" i="6"/>
  <c r="AY12" i="6"/>
  <c r="AX12" i="6"/>
  <c r="AW12" i="6"/>
  <c r="AS12" i="6"/>
  <c r="AQ12" i="6"/>
  <c r="AN12" i="6"/>
  <c r="AM12" i="6"/>
  <c r="AL12" i="6"/>
  <c r="AK12" i="6"/>
  <c r="AG12" i="6"/>
  <c r="AE12" i="6"/>
  <c r="AB12" i="6"/>
  <c r="AA12" i="6"/>
  <c r="Z12" i="6"/>
  <c r="Y12" i="6"/>
  <c r="U12" i="6"/>
  <c r="S12" i="6"/>
  <c r="P12" i="6"/>
  <c r="O12" i="6"/>
  <c r="N12" i="6"/>
  <c r="M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Q5" i="6"/>
  <c r="HO5" i="6"/>
  <c r="HL5" i="6"/>
  <c r="HK5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A5" i="6"/>
  <c r="HD5" i="6" s="1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O5" i="6"/>
  <c r="GO6" i="6" s="1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Q5" i="6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E5" i="6"/>
  <c r="FH5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S5" i="6"/>
  <c r="ES6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G5" i="6"/>
  <c r="EJ5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U5" i="6"/>
  <c r="DU6" i="6" s="1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W5" i="6"/>
  <c r="CW6" i="6" s="1"/>
  <c r="CP5" i="6"/>
  <c r="CL5" i="6"/>
  <c r="CL6" i="6" s="1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M5" i="6"/>
  <c r="BP5" i="6" s="1"/>
  <c r="BF5" i="6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A5" i="6"/>
  <c r="BA6" i="6" s="1"/>
  <c r="AT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O5" i="6"/>
  <c r="AR5" i="6" s="1"/>
  <c r="AH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C5" i="6"/>
  <c r="AC6" i="6" s="1"/>
  <c r="V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Q5" i="6"/>
  <c r="T5" i="6" s="1"/>
  <c r="J5" i="6"/>
  <c r="F5" i="6"/>
  <c r="F6" i="6" s="1"/>
  <c r="F7" i="6" s="1"/>
  <c r="E5" i="6"/>
  <c r="H5" i="6" s="1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HN4" i="6"/>
  <c r="HM4" i="6"/>
  <c r="HU336" i="6" l="1"/>
  <c r="HU237" i="6"/>
  <c r="HU201" i="6"/>
  <c r="HB117" i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U120" i="6"/>
  <c r="HU57" i="6"/>
  <c r="HB36" i="6"/>
  <c r="HB37" i="6" s="1"/>
  <c r="HB38" i="6" s="1"/>
  <c r="HB41" i="6" s="1"/>
  <c r="HB42" i="6" s="1"/>
  <c r="BB36" i="6"/>
  <c r="BB37" i="6" s="1"/>
  <c r="BB38" i="6" s="1"/>
  <c r="BB41" i="6" s="1"/>
  <c r="BB42" i="6" s="1"/>
  <c r="ET36" i="6"/>
  <c r="ET37" i="6" s="1"/>
  <c r="ET38" i="6" s="1"/>
  <c r="ET41" i="6" s="1"/>
  <c r="ET42" i="6" s="1"/>
  <c r="AH174" i="6"/>
  <c r="CD174" i="6"/>
  <c r="FF36" i="6"/>
  <c r="FF37" i="6" s="1"/>
  <c r="FF38" i="6" s="1"/>
  <c r="FF41" i="6" s="1"/>
  <c r="FF42" i="6" s="1"/>
  <c r="R36" i="6"/>
  <c r="R37" i="6" s="1"/>
  <c r="R38" i="6" s="1"/>
  <c r="R41" i="6" s="1"/>
  <c r="R42" i="6" s="1"/>
  <c r="CL36" i="6"/>
  <c r="CL37" i="6" s="1"/>
  <c r="CL38" i="6" s="1"/>
  <c r="CL41" i="6" s="1"/>
  <c r="CL42" i="6" s="1"/>
  <c r="B36" i="6"/>
  <c r="B37" i="6" s="1"/>
  <c r="B38" i="6" s="1"/>
  <c r="B41" i="6" s="1"/>
  <c r="B42" i="6" s="1"/>
  <c r="CX36" i="6"/>
  <c r="CX37" i="6" s="1"/>
  <c r="CX38" i="6" s="1"/>
  <c r="CX41" i="6" s="1"/>
  <c r="CX42" i="6" s="1"/>
  <c r="GP36" i="6"/>
  <c r="GP37" i="6" s="1"/>
  <c r="GP38" i="6" s="1"/>
  <c r="GP41" i="6" s="1"/>
  <c r="GP42" i="6" s="1"/>
  <c r="BF228" i="6"/>
  <c r="DB228" i="6"/>
  <c r="EX228" i="6"/>
  <c r="GT228" i="6"/>
  <c r="HR275" i="6"/>
  <c r="HR279" i="6"/>
  <c r="DV36" i="6"/>
  <c r="DV37" i="6" s="1"/>
  <c r="DV38" i="6" s="1"/>
  <c r="DV41" i="6" s="1"/>
  <c r="DV42" i="6" s="1"/>
  <c r="AP36" i="6"/>
  <c r="AP37" i="6" s="1"/>
  <c r="AP38" i="6" s="1"/>
  <c r="AP41" i="6" s="1"/>
  <c r="AP42" i="6" s="1"/>
  <c r="EH36" i="6"/>
  <c r="EH37" i="6" s="1"/>
  <c r="EH38" i="6" s="1"/>
  <c r="EH41" i="6" s="1"/>
  <c r="EH42" i="6" s="1"/>
  <c r="DJ36" i="6"/>
  <c r="DJ37" i="6" s="1"/>
  <c r="DJ38" i="6" s="1"/>
  <c r="DJ41" i="6" s="1"/>
  <c r="DJ42" i="6" s="1"/>
  <c r="GD36" i="6"/>
  <c r="GD37" i="6" s="1"/>
  <c r="GD38" i="6" s="1"/>
  <c r="GD41" i="6" s="1"/>
  <c r="GD42" i="6" s="1"/>
  <c r="AD36" i="6"/>
  <c r="AD37" i="6" s="1"/>
  <c r="AD38" i="6" s="1"/>
  <c r="AD41" i="6" s="1"/>
  <c r="AD42" i="6" s="1"/>
  <c r="BN36" i="6"/>
  <c r="BN37" i="6" s="1"/>
  <c r="BN38" i="6" s="1"/>
  <c r="BN41" i="6" s="1"/>
  <c r="BN42" i="6" s="1"/>
  <c r="BZ36" i="6"/>
  <c r="BZ37" i="6" s="1"/>
  <c r="BZ38" i="6" s="1"/>
  <c r="BZ41" i="6" s="1"/>
  <c r="BZ42" i="6" s="1"/>
  <c r="FR36" i="6"/>
  <c r="FR37" i="6" s="1"/>
  <c r="FR38" i="6" s="1"/>
  <c r="FR41" i="6" s="1"/>
  <c r="FR42" i="6" s="1"/>
  <c r="CD192" i="6"/>
  <c r="AT192" i="6"/>
  <c r="CP192" i="6"/>
  <c r="AT264" i="6"/>
  <c r="CP264" i="6"/>
  <c r="EL264" i="6"/>
  <c r="DN273" i="6"/>
  <c r="V309" i="6"/>
  <c r="CD300" i="6"/>
  <c r="EX309" i="6"/>
  <c r="AH318" i="6"/>
  <c r="CD318" i="6"/>
  <c r="BF327" i="6"/>
  <c r="DB327" i="6"/>
  <c r="J345" i="6"/>
  <c r="BF345" i="6"/>
  <c r="EL129" i="6"/>
  <c r="V156" i="6"/>
  <c r="DN156" i="6"/>
  <c r="FJ156" i="6"/>
  <c r="HF156" i="6"/>
  <c r="HR161" i="6"/>
  <c r="HR168" i="6"/>
  <c r="HR172" i="6"/>
  <c r="V174" i="6"/>
  <c r="BR174" i="6"/>
  <c r="DN174" i="6"/>
  <c r="FJ192" i="6"/>
  <c r="V264" i="6"/>
  <c r="FJ264" i="6"/>
  <c r="GH291" i="6"/>
  <c r="AT309" i="6"/>
  <c r="V336" i="6"/>
  <c r="BR336" i="6"/>
  <c r="DN336" i="6"/>
  <c r="AT345" i="6"/>
  <c r="CP345" i="6"/>
  <c r="HR227" i="6"/>
  <c r="HR234" i="6"/>
  <c r="DZ174" i="6"/>
  <c r="FV264" i="6"/>
  <c r="DN30" i="6"/>
  <c r="FJ48" i="6"/>
  <c r="AT111" i="6"/>
  <c r="CP111" i="6"/>
  <c r="EL111" i="6"/>
  <c r="GH111" i="6"/>
  <c r="HR114" i="6"/>
  <c r="HR305" i="6"/>
  <c r="HR74" i="6"/>
  <c r="AH75" i="6"/>
  <c r="CD75" i="6"/>
  <c r="J84" i="6"/>
  <c r="BF84" i="6"/>
  <c r="DB84" i="6"/>
  <c r="HR99" i="6"/>
  <c r="J102" i="6"/>
  <c r="BF102" i="6"/>
  <c r="DB102" i="6"/>
  <c r="EX102" i="6"/>
  <c r="GT102" i="6"/>
  <c r="AH129" i="6"/>
  <c r="DZ129" i="6"/>
  <c r="DB174" i="6"/>
  <c r="V21" i="6"/>
  <c r="DN21" i="6"/>
  <c r="FJ21" i="6"/>
  <c r="HF21" i="6"/>
  <c r="CD273" i="6"/>
  <c r="CD309" i="6"/>
  <c r="HR16" i="6"/>
  <c r="DB30" i="6"/>
  <c r="HR59" i="6"/>
  <c r="EX273" i="6"/>
  <c r="HR277" i="6"/>
  <c r="BF291" i="6"/>
  <c r="GT291" i="6"/>
  <c r="HF264" i="6"/>
  <c r="CP291" i="6"/>
  <c r="EL30" i="6"/>
  <c r="CP48" i="6"/>
  <c r="FJ129" i="6"/>
  <c r="DB192" i="6"/>
  <c r="HR214" i="6"/>
  <c r="HR243" i="6"/>
  <c r="DZ273" i="6"/>
  <c r="HR311" i="6"/>
  <c r="DZ30" i="6"/>
  <c r="BF39" i="6"/>
  <c r="DB39" i="6"/>
  <c r="EX39" i="6"/>
  <c r="GT39" i="6"/>
  <c r="AH48" i="6"/>
  <c r="CD48" i="6"/>
  <c r="DZ48" i="6"/>
  <c r="BF129" i="6"/>
  <c r="DB129" i="6"/>
  <c r="EX129" i="6"/>
  <c r="BF183" i="6"/>
  <c r="GH192" i="6"/>
  <c r="HR206" i="6"/>
  <c r="AT246" i="6"/>
  <c r="CP246" i="6"/>
  <c r="EL246" i="6"/>
  <c r="GH246" i="6"/>
  <c r="HF174" i="6"/>
  <c r="CD264" i="6"/>
  <c r="HF273" i="6"/>
  <c r="HR126" i="6"/>
  <c r="AT138" i="6"/>
  <c r="CP138" i="6"/>
  <c r="EL138" i="6"/>
  <c r="GH138" i="6"/>
  <c r="HR242" i="6"/>
  <c r="DZ300" i="6"/>
  <c r="FV300" i="6"/>
  <c r="HR306" i="6"/>
  <c r="BF309" i="6"/>
  <c r="FJ309" i="6"/>
  <c r="HF309" i="6"/>
  <c r="HR314" i="6"/>
  <c r="AT318" i="6"/>
  <c r="CP318" i="6"/>
  <c r="EL318" i="6"/>
  <c r="GH318" i="6"/>
  <c r="FJ327" i="6"/>
  <c r="HF327" i="6"/>
  <c r="HR332" i="6"/>
  <c r="AT336" i="6"/>
  <c r="CP336" i="6"/>
  <c r="EL336" i="6"/>
  <c r="GH336" i="6"/>
  <c r="HR77" i="6"/>
  <c r="HR81" i="6"/>
  <c r="EX84" i="6"/>
  <c r="GT84" i="6"/>
  <c r="HR95" i="6"/>
  <c r="AT174" i="6"/>
  <c r="GT174" i="6"/>
  <c r="HR223" i="6"/>
  <c r="HR249" i="6"/>
  <c r="GH30" i="6"/>
  <c r="HR33" i="6"/>
  <c r="HR37" i="6"/>
  <c r="HR125" i="6"/>
  <c r="HR140" i="6"/>
  <c r="HR144" i="6"/>
  <c r="HR151" i="6"/>
  <c r="GT309" i="6"/>
  <c r="HR317" i="6"/>
  <c r="EX327" i="6"/>
  <c r="HR331" i="6"/>
  <c r="DB345" i="6"/>
  <c r="EX345" i="6"/>
  <c r="HR349" i="6"/>
  <c r="GH48" i="6"/>
  <c r="HR55" i="6"/>
  <c r="HR62" i="6"/>
  <c r="HR177" i="6"/>
  <c r="GT192" i="6"/>
  <c r="HR200" i="6"/>
  <c r="AH201" i="6"/>
  <c r="CD201" i="6"/>
  <c r="HR252" i="6"/>
  <c r="AH309" i="6"/>
  <c r="HR312" i="6"/>
  <c r="V30" i="6"/>
  <c r="HR47" i="6"/>
  <c r="HR132" i="6"/>
  <c r="HR143" i="6"/>
  <c r="BR264" i="6"/>
  <c r="HR266" i="6"/>
  <c r="AT282" i="6"/>
  <c r="CP282" i="6"/>
  <c r="EL282" i="6"/>
  <c r="GH282" i="6"/>
  <c r="HR285" i="6"/>
  <c r="V291" i="6"/>
  <c r="BR291" i="6"/>
  <c r="BR48" i="6"/>
  <c r="FV48" i="6"/>
  <c r="HR176" i="6"/>
  <c r="DB183" i="6"/>
  <c r="HR195" i="6"/>
  <c r="HR199" i="6"/>
  <c r="DZ309" i="6"/>
  <c r="HR108" i="6"/>
  <c r="EL300" i="6"/>
  <c r="GH300" i="6"/>
  <c r="HR307" i="6"/>
  <c r="HF48" i="6"/>
  <c r="HR53" i="6"/>
  <c r="HR164" i="6"/>
  <c r="AH165" i="6"/>
  <c r="CD165" i="6"/>
  <c r="DZ165" i="6"/>
  <c r="FV165" i="6"/>
  <c r="HR167" i="6"/>
  <c r="BF201" i="6"/>
  <c r="EX201" i="6"/>
  <c r="BF246" i="6"/>
  <c r="DB246" i="6"/>
  <c r="EX246" i="6"/>
  <c r="GT246" i="6"/>
  <c r="BF264" i="6"/>
  <c r="EX264" i="6"/>
  <c r="HR20" i="6"/>
  <c r="J30" i="6"/>
  <c r="FJ30" i="6"/>
  <c r="HF30" i="6"/>
  <c r="DN48" i="6"/>
  <c r="HR68" i="6"/>
  <c r="J93" i="6"/>
  <c r="BF93" i="6"/>
  <c r="DB93" i="6"/>
  <c r="EX93" i="6"/>
  <c r="HK138" i="6"/>
  <c r="AT147" i="6"/>
  <c r="CP147" i="6"/>
  <c r="EL147" i="6"/>
  <c r="GH147" i="6"/>
  <c r="BR192" i="6"/>
  <c r="FV192" i="6"/>
  <c r="HF201" i="6"/>
  <c r="BF210" i="6"/>
  <c r="DB210" i="6"/>
  <c r="EX210" i="6"/>
  <c r="GT210" i="6"/>
  <c r="AT219" i="6"/>
  <c r="CP219" i="6"/>
  <c r="EL219" i="6"/>
  <c r="GH219" i="6"/>
  <c r="HR222" i="6"/>
  <c r="DB273" i="6"/>
  <c r="GT273" i="6"/>
  <c r="CD291" i="6"/>
  <c r="FV291" i="6"/>
  <c r="V300" i="6"/>
  <c r="BR300" i="6"/>
  <c r="FJ300" i="6"/>
  <c r="DB309" i="6"/>
  <c r="AH39" i="6"/>
  <c r="J48" i="6"/>
  <c r="V66" i="6"/>
  <c r="DN66" i="6"/>
  <c r="FJ66" i="6"/>
  <c r="HF66" i="6"/>
  <c r="AT75" i="6"/>
  <c r="CP75" i="6"/>
  <c r="HR82" i="6"/>
  <c r="V84" i="6"/>
  <c r="BR84" i="6"/>
  <c r="DN84" i="6"/>
  <c r="FJ84" i="6"/>
  <c r="HF84" i="6"/>
  <c r="HQ111" i="6"/>
  <c r="HR155" i="6"/>
  <c r="AH156" i="6"/>
  <c r="CD156" i="6"/>
  <c r="FV156" i="6"/>
  <c r="HR158" i="6"/>
  <c r="AH183" i="6"/>
  <c r="CD183" i="6"/>
  <c r="DZ183" i="6"/>
  <c r="HR185" i="6"/>
  <c r="J192" i="6"/>
  <c r="DN192" i="6"/>
  <c r="GT201" i="6"/>
  <c r="AT210" i="6"/>
  <c r="CP210" i="6"/>
  <c r="EL210" i="6"/>
  <c r="GH210" i="6"/>
  <c r="HR213" i="6"/>
  <c r="AH219" i="6"/>
  <c r="CD219" i="6"/>
  <c r="DZ219" i="6"/>
  <c r="FV219" i="6"/>
  <c r="HR221" i="6"/>
  <c r="AT273" i="6"/>
  <c r="CP273" i="6"/>
  <c r="HR281" i="6"/>
  <c r="DN291" i="6"/>
  <c r="FJ291" i="6"/>
  <c r="EL309" i="6"/>
  <c r="HK318" i="6"/>
  <c r="HR353" i="6"/>
  <c r="AH30" i="6"/>
  <c r="EL48" i="6"/>
  <c r="BR129" i="6"/>
  <c r="BF138" i="6"/>
  <c r="DB138" i="6"/>
  <c r="EX138" i="6"/>
  <c r="GT138" i="6"/>
  <c r="BF165" i="6"/>
  <c r="DB165" i="6"/>
  <c r="EX165" i="6"/>
  <c r="GT165" i="6"/>
  <c r="HR169" i="6"/>
  <c r="EL174" i="6"/>
  <c r="HK219" i="6"/>
  <c r="V246" i="6"/>
  <c r="DN246" i="6"/>
  <c r="FJ246" i="6"/>
  <c r="AH264" i="6"/>
  <c r="GH264" i="6"/>
  <c r="HR268" i="6"/>
  <c r="AH273" i="6"/>
  <c r="EL273" i="6"/>
  <c r="GH273" i="6"/>
  <c r="AH282" i="6"/>
  <c r="CD282" i="6"/>
  <c r="DZ282" i="6"/>
  <c r="FV282" i="6"/>
  <c r="HR284" i="6"/>
  <c r="HR334" i="6"/>
  <c r="FJ336" i="6"/>
  <c r="HF336" i="6"/>
  <c r="GT30" i="6"/>
  <c r="CD39" i="6"/>
  <c r="DZ39" i="6"/>
  <c r="V147" i="6"/>
  <c r="DN147" i="6"/>
  <c r="FJ147" i="6"/>
  <c r="HF147" i="6"/>
  <c r="HR153" i="6"/>
  <c r="HR154" i="6"/>
  <c r="HL156" i="6"/>
  <c r="HK282" i="6"/>
  <c r="AT21" i="6"/>
  <c r="CP21" i="6"/>
  <c r="EL21" i="6"/>
  <c r="GH21" i="6"/>
  <c r="AH255" i="6"/>
  <c r="DZ255" i="6"/>
  <c r="FV255" i="6"/>
  <c r="HR261" i="6"/>
  <c r="DN264" i="6"/>
  <c r="FV273" i="6"/>
  <c r="FV309" i="6"/>
  <c r="AH327" i="6"/>
  <c r="BF336" i="6"/>
  <c r="DB336" i="6"/>
  <c r="AT129" i="6"/>
  <c r="DN201" i="6"/>
  <c r="FJ273" i="6"/>
  <c r="AH291" i="6"/>
  <c r="HR351" i="6"/>
  <c r="HR339" i="6"/>
  <c r="HR343" i="6"/>
  <c r="HR350" i="6"/>
  <c r="AT30" i="6"/>
  <c r="BR102" i="6"/>
  <c r="HF102" i="6"/>
  <c r="AT165" i="6"/>
  <c r="BF273" i="6"/>
  <c r="BR309" i="6"/>
  <c r="GH309" i="6"/>
  <c r="HR316" i="6"/>
  <c r="AH12" i="6"/>
  <c r="DZ12" i="6"/>
  <c r="AH21" i="6"/>
  <c r="CD21" i="6"/>
  <c r="CD30" i="6"/>
  <c r="EX30" i="6"/>
  <c r="HR35" i="6"/>
  <c r="AT39" i="6"/>
  <c r="CP39" i="6"/>
  <c r="EL39" i="6"/>
  <c r="GH39" i="6"/>
  <c r="HR42" i="6"/>
  <c r="V48" i="6"/>
  <c r="GT48" i="6"/>
  <c r="HR52" i="6"/>
  <c r="AH66" i="6"/>
  <c r="CD66" i="6"/>
  <c r="FV66" i="6"/>
  <c r="HR73" i="6"/>
  <c r="AT84" i="6"/>
  <c r="CP84" i="6"/>
  <c r="EL84" i="6"/>
  <c r="GH84" i="6"/>
  <c r="HR87" i="6"/>
  <c r="HR98" i="6"/>
  <c r="HR107" i="6"/>
  <c r="FV129" i="6"/>
  <c r="HR136" i="6"/>
  <c r="CP174" i="6"/>
  <c r="EX174" i="6"/>
  <c r="V183" i="6"/>
  <c r="BR183" i="6"/>
  <c r="DN183" i="6"/>
  <c r="FJ183" i="6"/>
  <c r="HF183" i="6"/>
  <c r="HR188" i="6"/>
  <c r="BF192" i="6"/>
  <c r="HR248" i="6"/>
  <c r="DZ264" i="6"/>
  <c r="AT291" i="6"/>
  <c r="DB291" i="6"/>
  <c r="EX291" i="6"/>
  <c r="HF291" i="6"/>
  <c r="HF300" i="6"/>
  <c r="DN309" i="6"/>
  <c r="AT327" i="6"/>
  <c r="EL327" i="6"/>
  <c r="HR330" i="6"/>
  <c r="FJ102" i="6"/>
  <c r="DB111" i="6"/>
  <c r="CP165" i="6"/>
  <c r="DZ192" i="6"/>
  <c r="HR196" i="6"/>
  <c r="HR233" i="6"/>
  <c r="HR260" i="6"/>
  <c r="HR14" i="6"/>
  <c r="HR15" i="6"/>
  <c r="HQ255" i="6"/>
  <c r="HR278" i="6"/>
  <c r="BF282" i="6"/>
  <c r="DB282" i="6"/>
  <c r="EX282" i="6"/>
  <c r="HR286" i="6"/>
  <c r="HR296" i="6"/>
  <c r="HR315" i="6"/>
  <c r="BF318" i="6"/>
  <c r="DB318" i="6"/>
  <c r="EX318" i="6"/>
  <c r="GT318" i="6"/>
  <c r="HR322" i="6"/>
  <c r="EL345" i="6"/>
  <c r="BF111" i="6"/>
  <c r="GH129" i="6"/>
  <c r="EL165" i="6"/>
  <c r="GH165" i="6"/>
  <c r="FJ174" i="6"/>
  <c r="AT201" i="6"/>
  <c r="EL201" i="6"/>
  <c r="HQ264" i="6"/>
  <c r="GT264" i="6"/>
  <c r="HR10" i="6"/>
  <c r="V12" i="6"/>
  <c r="BR12" i="6"/>
  <c r="FJ12" i="6"/>
  <c r="HF12" i="6"/>
  <c r="HR34" i="6"/>
  <c r="HR38" i="6"/>
  <c r="FV39" i="6"/>
  <c r="BF48" i="6"/>
  <c r="HR64" i="6"/>
  <c r="HL66" i="6"/>
  <c r="HR72" i="6"/>
  <c r="GT93" i="6"/>
  <c r="HR106" i="6"/>
  <c r="HR127" i="6"/>
  <c r="EX183" i="6"/>
  <c r="GT183" i="6"/>
  <c r="HK201" i="6"/>
  <c r="HF246" i="6"/>
  <c r="EL291" i="6"/>
  <c r="HR308" i="6"/>
  <c r="HK327" i="6"/>
  <c r="CD327" i="6"/>
  <c r="DZ327" i="6"/>
  <c r="FV327" i="6"/>
  <c r="CP30" i="6"/>
  <c r="EX111" i="6"/>
  <c r="HR152" i="6"/>
  <c r="HR225" i="6"/>
  <c r="BR255" i="6"/>
  <c r="DN300" i="6"/>
  <c r="HR323" i="6"/>
  <c r="HR19" i="6"/>
  <c r="BR30" i="6"/>
  <c r="FV30" i="6"/>
  <c r="AT48" i="6"/>
  <c r="CD57" i="6"/>
  <c r="FV57" i="6"/>
  <c r="AT102" i="6"/>
  <c r="CP102" i="6"/>
  <c r="EL102" i="6"/>
  <c r="GH102" i="6"/>
  <c r="HL120" i="6"/>
  <c r="V120" i="6"/>
  <c r="BR120" i="6"/>
  <c r="DN120" i="6"/>
  <c r="FJ120" i="6"/>
  <c r="HF120" i="6"/>
  <c r="HL129" i="6"/>
  <c r="CP129" i="6"/>
  <c r="HF129" i="6"/>
  <c r="HR142" i="6"/>
  <c r="V165" i="6"/>
  <c r="BR165" i="6"/>
  <c r="DN165" i="6"/>
  <c r="FJ165" i="6"/>
  <c r="HF165" i="6"/>
  <c r="HR171" i="6"/>
  <c r="GH174" i="6"/>
  <c r="AH192" i="6"/>
  <c r="HR194" i="6"/>
  <c r="HR198" i="6"/>
  <c r="HR215" i="6"/>
  <c r="HR262" i="6"/>
  <c r="DB264" i="6"/>
  <c r="HR267" i="6"/>
  <c r="DZ291" i="6"/>
  <c r="AH300" i="6"/>
  <c r="CP309" i="6"/>
  <c r="HR325" i="6"/>
  <c r="EX336" i="6"/>
  <c r="GT336" i="6"/>
  <c r="HR344" i="6"/>
  <c r="AH345" i="6"/>
  <c r="CD345" i="6"/>
  <c r="DZ345" i="6"/>
  <c r="V354" i="6"/>
  <c r="DN354" i="6"/>
  <c r="HF354" i="6"/>
  <c r="J129" i="6"/>
  <c r="CD129" i="6"/>
  <c r="GT129" i="6"/>
  <c r="FV174" i="6"/>
  <c r="EL192" i="6"/>
  <c r="HF192" i="6"/>
  <c r="BR273" i="6"/>
  <c r="HK345" i="6"/>
  <c r="V102" i="6"/>
  <c r="DN102" i="6"/>
  <c r="GT111" i="6"/>
  <c r="HR18" i="6"/>
  <c r="HQ21" i="6"/>
  <c r="BF30" i="6"/>
  <c r="DB48" i="6"/>
  <c r="EX48" i="6"/>
  <c r="V57" i="6"/>
  <c r="BR57" i="6"/>
  <c r="DN57" i="6"/>
  <c r="FJ57" i="6"/>
  <c r="HF57" i="6"/>
  <c r="V111" i="6"/>
  <c r="BR111" i="6"/>
  <c r="DN111" i="6"/>
  <c r="FJ111" i="6"/>
  <c r="BF174" i="6"/>
  <c r="HL174" i="6"/>
  <c r="HF228" i="6"/>
  <c r="J273" i="6"/>
  <c r="HR298" i="6"/>
  <c r="HL12" i="6"/>
  <c r="HL13" i="6" s="1"/>
  <c r="HD10" i="1"/>
  <c r="HA11" i="1"/>
  <c r="Q6" i="6"/>
  <c r="T6" i="6" s="1"/>
  <c r="HQ30" i="6"/>
  <c r="HR25" i="6"/>
  <c r="HR46" i="6"/>
  <c r="HK48" i="6"/>
  <c r="HQ48" i="6"/>
  <c r="BF57" i="6"/>
  <c r="EX57" i="6"/>
  <c r="HQ66" i="6"/>
  <c r="BF66" i="6"/>
  <c r="DB66" i="6"/>
  <c r="EX66" i="6"/>
  <c r="GT66" i="6"/>
  <c r="HR71" i="6"/>
  <c r="HL75" i="6"/>
  <c r="V75" i="6"/>
  <c r="DN75" i="6"/>
  <c r="FJ75" i="6"/>
  <c r="HF75" i="6"/>
  <c r="HR80" i="6"/>
  <c r="HR89" i="6"/>
  <c r="CP93" i="6"/>
  <c r="GH93" i="6"/>
  <c r="HR116" i="6"/>
  <c r="J120" i="6"/>
  <c r="BF120" i="6"/>
  <c r="DB120" i="6"/>
  <c r="EX120" i="6"/>
  <c r="GT120" i="6"/>
  <c r="HQ147" i="6"/>
  <c r="AT183" i="6"/>
  <c r="CP183" i="6"/>
  <c r="EL183" i="6"/>
  <c r="GH183" i="6"/>
  <c r="HR186" i="6"/>
  <c r="HR217" i="6"/>
  <c r="HL228" i="6"/>
  <c r="HR51" i="6"/>
  <c r="HL192" i="6"/>
  <c r="HL48" i="6"/>
  <c r="HR7" i="6"/>
  <c r="AT12" i="6"/>
  <c r="HR24" i="6"/>
  <c r="HR29" i="6"/>
  <c r="HK39" i="6"/>
  <c r="HL57" i="6"/>
  <c r="AT66" i="6"/>
  <c r="CP66" i="6"/>
  <c r="EL66" i="6"/>
  <c r="GH66" i="6"/>
  <c r="HR70" i="6"/>
  <c r="HQ75" i="6"/>
  <c r="BF75" i="6"/>
  <c r="DB75" i="6"/>
  <c r="EX75" i="6"/>
  <c r="GT75" i="6"/>
  <c r="HR79" i="6"/>
  <c r="CD93" i="6"/>
  <c r="FV93" i="6"/>
  <c r="HQ102" i="6"/>
  <c r="HR134" i="6"/>
  <c r="HR150" i="6"/>
  <c r="HQ174" i="6"/>
  <c r="V192" i="6"/>
  <c r="EX192" i="6"/>
  <c r="DZ201" i="6"/>
  <c r="HQ228" i="6"/>
  <c r="HK75" i="6"/>
  <c r="HR135" i="6"/>
  <c r="HU135" i="6"/>
  <c r="BD5" i="6"/>
  <c r="HR8" i="6"/>
  <c r="BF12" i="6"/>
  <c r="EX12" i="6"/>
  <c r="AF5" i="6"/>
  <c r="HR17" i="6"/>
  <c r="HK21" i="6"/>
  <c r="HR23" i="6"/>
  <c r="HR28" i="6"/>
  <c r="HK30" i="6"/>
  <c r="HL39" i="6"/>
  <c r="V39" i="6"/>
  <c r="BR39" i="6"/>
  <c r="DN39" i="6"/>
  <c r="FJ39" i="6"/>
  <c r="HF39" i="6"/>
  <c r="HR56" i="6"/>
  <c r="HR60" i="6"/>
  <c r="HR65" i="6"/>
  <c r="HR83" i="6"/>
  <c r="AH84" i="6"/>
  <c r="CD84" i="6"/>
  <c r="DZ84" i="6"/>
  <c r="FV84" i="6"/>
  <c r="HR86" i="6"/>
  <c r="HK93" i="6"/>
  <c r="HO93" i="6"/>
  <c r="HR101" i="6"/>
  <c r="AH102" i="6"/>
  <c r="CD102" i="6"/>
  <c r="DZ102" i="6"/>
  <c r="FV102" i="6"/>
  <c r="HR110" i="6"/>
  <c r="AH111" i="6"/>
  <c r="CD111" i="6"/>
  <c r="DZ111" i="6"/>
  <c r="HR113" i="6"/>
  <c r="J174" i="6"/>
  <c r="HU181" i="6"/>
  <c r="HR181" i="6"/>
  <c r="HL201" i="6"/>
  <c r="DI6" i="6"/>
  <c r="DI7" i="6" s="1"/>
  <c r="DL7" i="6" s="1"/>
  <c r="HQ129" i="6"/>
  <c r="V129" i="6"/>
  <c r="HR6" i="6"/>
  <c r="HR11" i="6"/>
  <c r="HL21" i="6"/>
  <c r="HR27" i="6"/>
  <c r="HL30" i="6"/>
  <c r="HR32" i="6"/>
  <c r="EL75" i="6"/>
  <c r="GH75" i="6"/>
  <c r="HR78" i="6"/>
  <c r="HK84" i="6"/>
  <c r="HL93" i="6"/>
  <c r="V93" i="6"/>
  <c r="BR93" i="6"/>
  <c r="DN93" i="6"/>
  <c r="FJ93" i="6"/>
  <c r="HF93" i="6"/>
  <c r="HK102" i="6"/>
  <c r="HR104" i="6"/>
  <c r="HK111" i="6"/>
  <c r="HR122" i="6"/>
  <c r="DN129" i="6"/>
  <c r="HR149" i="6"/>
  <c r="HR170" i="6"/>
  <c r="HR197" i="6"/>
  <c r="HR236" i="6"/>
  <c r="HU179" i="6"/>
  <c r="HR179" i="6"/>
  <c r="CZ5" i="6"/>
  <c r="AO6" i="6"/>
  <c r="AO7" i="6" s="1"/>
  <c r="AR7" i="6" s="1"/>
  <c r="HK12" i="6"/>
  <c r="HK13" i="6" s="1"/>
  <c r="BF21" i="6"/>
  <c r="DB21" i="6"/>
  <c r="EX21" i="6"/>
  <c r="GT21" i="6"/>
  <c r="HO30" i="6"/>
  <c r="HQ39" i="6"/>
  <c r="HK57" i="6"/>
  <c r="HK66" i="6"/>
  <c r="HL84" i="6"/>
  <c r="HL102" i="6"/>
  <c r="HL111" i="6"/>
  <c r="HU180" i="6"/>
  <c r="HR180" i="6"/>
  <c r="HQ201" i="6"/>
  <c r="AH228" i="6"/>
  <c r="CD228" i="6"/>
  <c r="HQ237" i="6"/>
  <c r="BF237" i="6"/>
  <c r="DB237" i="6"/>
  <c r="EX237" i="6"/>
  <c r="GT237" i="6"/>
  <c r="HR241" i="6"/>
  <c r="HR251" i="6"/>
  <c r="BF255" i="6"/>
  <c r="EX255" i="6"/>
  <c r="GT255" i="6"/>
  <c r="HO264" i="6"/>
  <c r="HL273" i="6"/>
  <c r="HR280" i="6"/>
  <c r="HR295" i="6"/>
  <c r="BF300" i="6"/>
  <c r="HL309" i="6"/>
  <c r="HR326" i="6"/>
  <c r="GT327" i="6"/>
  <c r="J354" i="6"/>
  <c r="BF354" i="6"/>
  <c r="DB354" i="6"/>
  <c r="EX354" i="6"/>
  <c r="GT354" i="6"/>
  <c r="AT120" i="6"/>
  <c r="CP120" i="6"/>
  <c r="EL120" i="6"/>
  <c r="GH120" i="6"/>
  <c r="AH138" i="6"/>
  <c r="CD138" i="6"/>
  <c r="DZ138" i="6"/>
  <c r="FV138" i="6"/>
  <c r="HR141" i="6"/>
  <c r="AH147" i="6"/>
  <c r="CD147" i="6"/>
  <c r="HO156" i="6"/>
  <c r="BF156" i="6"/>
  <c r="DB156" i="6"/>
  <c r="EX156" i="6"/>
  <c r="GT156" i="6"/>
  <c r="HR160" i="6"/>
  <c r="HR182" i="6"/>
  <c r="HR190" i="6"/>
  <c r="HK192" i="6"/>
  <c r="HR204" i="6"/>
  <c r="HR209" i="6"/>
  <c r="AH210" i="6"/>
  <c r="CD210" i="6"/>
  <c r="DZ210" i="6"/>
  <c r="HL219" i="6"/>
  <c r="V219" i="6"/>
  <c r="BR219" i="6"/>
  <c r="DN219" i="6"/>
  <c r="FJ219" i="6"/>
  <c r="HF219" i="6"/>
  <c r="HR226" i="6"/>
  <c r="HK228" i="6"/>
  <c r="V228" i="6"/>
  <c r="DN228" i="6"/>
  <c r="FJ228" i="6"/>
  <c r="HR230" i="6"/>
  <c r="AT237" i="6"/>
  <c r="CP237" i="6"/>
  <c r="EL237" i="6"/>
  <c r="GH237" i="6"/>
  <c r="CP255" i="6"/>
  <c r="EL255" i="6"/>
  <c r="GH255" i="6"/>
  <c r="HR259" i="6"/>
  <c r="J264" i="6"/>
  <c r="HQ273" i="6"/>
  <c r="HK291" i="6"/>
  <c r="HQ291" i="6"/>
  <c r="HR294" i="6"/>
  <c r="AT300" i="6"/>
  <c r="EX300" i="6"/>
  <c r="HO309" i="6"/>
  <c r="HL327" i="6"/>
  <c r="V327" i="6"/>
  <c r="GH354" i="6"/>
  <c r="HR245" i="6"/>
  <c r="AH246" i="6"/>
  <c r="CD246" i="6"/>
  <c r="FV246" i="6"/>
  <c r="HR258" i="6"/>
  <c r="HR269" i="6"/>
  <c r="HL282" i="6"/>
  <c r="V282" i="6"/>
  <c r="BR282" i="6"/>
  <c r="DN282" i="6"/>
  <c r="FJ282" i="6"/>
  <c r="HF282" i="6"/>
  <c r="HL291" i="6"/>
  <c r="CP300" i="6"/>
  <c r="HR304" i="6"/>
  <c r="HU305" i="6"/>
  <c r="J309" i="6"/>
  <c r="HL318" i="6"/>
  <c r="V318" i="6"/>
  <c r="DN318" i="6"/>
  <c r="FJ318" i="6"/>
  <c r="HF318" i="6"/>
  <c r="HR324" i="6"/>
  <c r="BR327" i="6"/>
  <c r="HR335" i="6"/>
  <c r="AH336" i="6"/>
  <c r="CD336" i="6"/>
  <c r="DZ336" i="6"/>
  <c r="FV336" i="6"/>
  <c r="V345" i="6"/>
  <c r="BR345" i="6"/>
  <c r="DN345" i="6"/>
  <c r="HQ354" i="6"/>
  <c r="HF111" i="6"/>
  <c r="AH120" i="6"/>
  <c r="CD120" i="6"/>
  <c r="DZ120" i="6"/>
  <c r="FV120" i="6"/>
  <c r="HR123" i="6"/>
  <c r="HL138" i="6"/>
  <c r="V138" i="6"/>
  <c r="BR138" i="6"/>
  <c r="DN138" i="6"/>
  <c r="FJ138" i="6"/>
  <c r="HF138" i="6"/>
  <c r="HK147" i="6"/>
  <c r="AT156" i="6"/>
  <c r="CP156" i="6"/>
  <c r="EL156" i="6"/>
  <c r="GH156" i="6"/>
  <c r="HR159" i="6"/>
  <c r="HK165" i="6"/>
  <c r="HK183" i="6"/>
  <c r="HR189" i="6"/>
  <c r="DB201" i="6"/>
  <c r="HR208" i="6"/>
  <c r="HL210" i="6"/>
  <c r="V210" i="6"/>
  <c r="BR210" i="6"/>
  <c r="DN210" i="6"/>
  <c r="FJ210" i="6"/>
  <c r="HF210" i="6"/>
  <c r="HQ219" i="6"/>
  <c r="BF219" i="6"/>
  <c r="DB219" i="6"/>
  <c r="EX219" i="6"/>
  <c r="GT219" i="6"/>
  <c r="HR224" i="6"/>
  <c r="HR235" i="6"/>
  <c r="HR239" i="6"/>
  <c r="HK246" i="6"/>
  <c r="HR263" i="6"/>
  <c r="HR276" i="6"/>
  <c r="HO291" i="6"/>
  <c r="HK300" i="6"/>
  <c r="HR313" i="6"/>
  <c r="HQ327" i="6"/>
  <c r="HO327" i="6"/>
  <c r="DN327" i="6"/>
  <c r="HK336" i="6"/>
  <c r="HR352" i="6"/>
  <c r="HK120" i="6"/>
  <c r="HR145" i="6"/>
  <c r="HL147" i="6"/>
  <c r="HR163" i="6"/>
  <c r="HL165" i="6"/>
  <c r="HK174" i="6"/>
  <c r="HL183" i="6"/>
  <c r="HQ192" i="6"/>
  <c r="CP201" i="6"/>
  <c r="HR207" i="6"/>
  <c r="HK237" i="6"/>
  <c r="HR244" i="6"/>
  <c r="HL246" i="6"/>
  <c r="HK255" i="6"/>
  <c r="HQ282" i="6"/>
  <c r="GT282" i="6"/>
  <c r="HR287" i="6"/>
  <c r="HL300" i="6"/>
  <c r="HQ318" i="6"/>
  <c r="HL336" i="6"/>
  <c r="HK354" i="6"/>
  <c r="BF147" i="6"/>
  <c r="DB147" i="6"/>
  <c r="EX147" i="6"/>
  <c r="GT147" i="6"/>
  <c r="HO165" i="6"/>
  <c r="HQ210" i="6"/>
  <c r="AT228" i="6"/>
  <c r="CP228" i="6"/>
  <c r="EL228" i="6"/>
  <c r="GH228" i="6"/>
  <c r="HR232" i="6"/>
  <c r="HL237" i="6"/>
  <c r="HR253" i="6"/>
  <c r="HL255" i="6"/>
  <c r="HK264" i="6"/>
  <c r="HR272" i="6"/>
  <c r="J291" i="6"/>
  <c r="HO300" i="6"/>
  <c r="HR333" i="6"/>
  <c r="HR341" i="6"/>
  <c r="HL354" i="6"/>
  <c r="HK129" i="6"/>
  <c r="HK156" i="6"/>
  <c r="HQ165" i="6"/>
  <c r="HQ183" i="6"/>
  <c r="GH201" i="6"/>
  <c r="HQ246" i="6"/>
  <c r="HL264" i="6"/>
  <c r="HK273" i="6"/>
  <c r="HQ300" i="6"/>
  <c r="HK309" i="6"/>
  <c r="HA6" i="6"/>
  <c r="HD6" i="6" s="1"/>
  <c r="GR5" i="6"/>
  <c r="GC6" i="6"/>
  <c r="GC7" i="6" s="1"/>
  <c r="GF7" i="6" s="1"/>
  <c r="FT5" i="6"/>
  <c r="FE6" i="6"/>
  <c r="FE7" i="6" s="1"/>
  <c r="FE8" i="6" s="1"/>
  <c r="EV5" i="6"/>
  <c r="EG6" i="6"/>
  <c r="EJ6" i="6" s="1"/>
  <c r="CK6" i="6"/>
  <c r="CN6" i="6" s="1"/>
  <c r="CB5" i="6"/>
  <c r="HN5" i="6"/>
  <c r="BM6" i="6"/>
  <c r="BP6" i="6" s="1"/>
  <c r="DN12" i="6"/>
  <c r="HM5" i="6"/>
  <c r="HP5" i="6" s="1"/>
  <c r="DX5" i="6"/>
  <c r="AF6" i="6"/>
  <c r="AC7" i="6"/>
  <c r="HN7" i="6"/>
  <c r="F8" i="6"/>
  <c r="GO7" i="6"/>
  <c r="GR6" i="6"/>
  <c r="ES7" i="6"/>
  <c r="EV6" i="6"/>
  <c r="DU7" i="6"/>
  <c r="DX6" i="6"/>
  <c r="CZ6" i="6"/>
  <c r="CW7" i="6"/>
  <c r="BY7" i="6"/>
  <c r="CB6" i="6"/>
  <c r="BA7" i="6"/>
  <c r="BD6" i="6"/>
  <c r="E6" i="6"/>
  <c r="FQ6" i="6"/>
  <c r="HU6" i="6"/>
  <c r="HQ12" i="6"/>
  <c r="CD12" i="6"/>
  <c r="FV12" i="6"/>
  <c r="HR5" i="6"/>
  <c r="J12" i="6"/>
  <c r="HU5" i="6"/>
  <c r="HU12" i="6" s="1"/>
  <c r="HN6" i="6"/>
  <c r="HR9" i="6"/>
  <c r="EL12" i="6"/>
  <c r="HO12" i="6"/>
  <c r="DB12" i="6"/>
  <c r="GT12" i="6"/>
  <c r="CP12" i="6"/>
  <c r="GH12" i="6"/>
  <c r="AH57" i="6"/>
  <c r="DZ57" i="6"/>
  <c r="HO57" i="6"/>
  <c r="HR61" i="6"/>
  <c r="HU24" i="6"/>
  <c r="HU30" i="6" s="1"/>
  <c r="HU47" i="6"/>
  <c r="HU48" i="6" s="1"/>
  <c r="HQ57" i="6"/>
  <c r="HU16" i="6"/>
  <c r="HU20" i="6"/>
  <c r="HU35" i="6"/>
  <c r="HO48" i="6"/>
  <c r="J57" i="6"/>
  <c r="DB57" i="6"/>
  <c r="GT57" i="6"/>
  <c r="HU59" i="6"/>
  <c r="HU66" i="6" s="1"/>
  <c r="HO21" i="6"/>
  <c r="CP57" i="6"/>
  <c r="GH57" i="6"/>
  <c r="J21" i="6"/>
  <c r="BR21" i="6"/>
  <c r="DZ21" i="6"/>
  <c r="FV21" i="6"/>
  <c r="HR26" i="6"/>
  <c r="HR41" i="6"/>
  <c r="HR45" i="6"/>
  <c r="HO39" i="6"/>
  <c r="J39" i="6"/>
  <c r="HR50" i="6"/>
  <c r="HR54" i="6"/>
  <c r="AT57" i="6"/>
  <c r="EL57" i="6"/>
  <c r="HU70" i="6"/>
  <c r="HU74" i="6"/>
  <c r="HQ84" i="6"/>
  <c r="HU89" i="6"/>
  <c r="AH93" i="6"/>
  <c r="DZ93" i="6"/>
  <c r="HQ93" i="6"/>
  <c r="HR69" i="6"/>
  <c r="HO75" i="6"/>
  <c r="HU77" i="6"/>
  <c r="HU81" i="6"/>
  <c r="HR88" i="6"/>
  <c r="HU69" i="6"/>
  <c r="HU73" i="6"/>
  <c r="J75" i="6"/>
  <c r="BR75" i="6"/>
  <c r="DZ75" i="6"/>
  <c r="FV75" i="6"/>
  <c r="HU88" i="6"/>
  <c r="HU100" i="6"/>
  <c r="HR100" i="6"/>
  <c r="HU97" i="6"/>
  <c r="HO66" i="6"/>
  <c r="HR97" i="6"/>
  <c r="J66" i="6"/>
  <c r="BR66" i="6"/>
  <c r="DZ66" i="6"/>
  <c r="HU96" i="6"/>
  <c r="HR63" i="6"/>
  <c r="HO84" i="6"/>
  <c r="AT93" i="6"/>
  <c r="EL93" i="6"/>
  <c r="HR96" i="6"/>
  <c r="HU106" i="6"/>
  <c r="HU110" i="6"/>
  <c r="HQ120" i="6"/>
  <c r="HU125" i="6"/>
  <c r="HR133" i="6"/>
  <c r="HR105" i="6"/>
  <c r="HR109" i="6"/>
  <c r="HO111" i="6"/>
  <c r="HR124" i="6"/>
  <c r="HR128" i="6"/>
  <c r="HR137" i="6"/>
  <c r="J138" i="6"/>
  <c r="HQ138" i="6"/>
  <c r="HU105" i="6"/>
  <c r="HU109" i="6"/>
  <c r="J111" i="6"/>
  <c r="FV111" i="6"/>
  <c r="HU124" i="6"/>
  <c r="HU128" i="6"/>
  <c r="HR131" i="6"/>
  <c r="HO129" i="6"/>
  <c r="HU132" i="6"/>
  <c r="HO102" i="6"/>
  <c r="HR115" i="6"/>
  <c r="HO120" i="6"/>
  <c r="HO138" i="6"/>
  <c r="DZ156" i="6"/>
  <c r="HR146" i="6"/>
  <c r="HU142" i="6"/>
  <c r="HU146" i="6"/>
  <c r="BR156" i="6"/>
  <c r="HO147" i="6"/>
  <c r="HU150" i="6"/>
  <c r="HU156" i="6" s="1"/>
  <c r="J147" i="6"/>
  <c r="BR147" i="6"/>
  <c r="DZ147" i="6"/>
  <c r="FV147" i="6"/>
  <c r="HQ156" i="6"/>
  <c r="J156" i="6"/>
  <c r="HU159" i="6"/>
  <c r="HU163" i="6"/>
  <c r="J165" i="6"/>
  <c r="HU171" i="6"/>
  <c r="HU174" i="6" s="1"/>
  <c r="HR162" i="6"/>
  <c r="HR173" i="6"/>
  <c r="HU158" i="6"/>
  <c r="HU162" i="6"/>
  <c r="HO174" i="6"/>
  <c r="HR178" i="6"/>
  <c r="HU182" i="6"/>
  <c r="J201" i="6"/>
  <c r="HR205" i="6"/>
  <c r="HO183" i="6"/>
  <c r="HU185" i="6"/>
  <c r="HU189" i="6"/>
  <c r="J183" i="6"/>
  <c r="FV183" i="6"/>
  <c r="FV201" i="6"/>
  <c r="HR203" i="6"/>
  <c r="BR201" i="6"/>
  <c r="FJ201" i="6"/>
  <c r="HR187" i="6"/>
  <c r="HR191" i="6"/>
  <c r="HO192" i="6"/>
  <c r="HO201" i="6"/>
  <c r="V201" i="6"/>
  <c r="HR218" i="6"/>
  <c r="HU209" i="6"/>
  <c r="HU210" i="6" s="1"/>
  <c r="HR212" i="6"/>
  <c r="HR216" i="6"/>
  <c r="HO210" i="6"/>
  <c r="HU212" i="6"/>
  <c r="HU216" i="6"/>
  <c r="J210" i="6"/>
  <c r="FV210" i="6"/>
  <c r="HU223" i="6"/>
  <c r="HU227" i="6"/>
  <c r="AH237" i="6"/>
  <c r="DZ237" i="6"/>
  <c r="HO237" i="6"/>
  <c r="HU240" i="6"/>
  <c r="HU246" i="6" s="1"/>
  <c r="HO228" i="6"/>
  <c r="V237" i="6"/>
  <c r="DN237" i="6"/>
  <c r="HF237" i="6"/>
  <c r="HR240" i="6"/>
  <c r="J228" i="6"/>
  <c r="BR228" i="6"/>
  <c r="DZ228" i="6"/>
  <c r="FV228" i="6"/>
  <c r="J237" i="6"/>
  <c r="HO219" i="6"/>
  <c r="CD237" i="6"/>
  <c r="FV237" i="6"/>
  <c r="J219" i="6"/>
  <c r="BR237" i="6"/>
  <c r="FJ237" i="6"/>
  <c r="HR231" i="6"/>
  <c r="CD255" i="6"/>
  <c r="HU257" i="6"/>
  <c r="HU249" i="6"/>
  <c r="HU255" i="6" s="1"/>
  <c r="HR257" i="6"/>
  <c r="AT255" i="6"/>
  <c r="HO246" i="6"/>
  <c r="HO255" i="6"/>
  <c r="HF255" i="6"/>
  <c r="J246" i="6"/>
  <c r="BR246" i="6"/>
  <c r="DZ246" i="6"/>
  <c r="V255" i="6"/>
  <c r="DN255" i="6"/>
  <c r="FJ255" i="6"/>
  <c r="HR250" i="6"/>
  <c r="HR254" i="6"/>
  <c r="J255" i="6"/>
  <c r="DB255" i="6"/>
  <c r="HU261" i="6"/>
  <c r="HU268" i="6"/>
  <c r="HU273" i="6" s="1"/>
  <c r="V273" i="6"/>
  <c r="HR270" i="6"/>
  <c r="HU260" i="6"/>
  <c r="HR271" i="6"/>
  <c r="HO273" i="6"/>
  <c r="HU275" i="6"/>
  <c r="HU279" i="6"/>
  <c r="HU286" i="6"/>
  <c r="HR290" i="6"/>
  <c r="HO282" i="6"/>
  <c r="J282" i="6"/>
  <c r="HR288" i="6"/>
  <c r="HU288" i="6"/>
  <c r="HR289" i="6"/>
  <c r="HU294" i="6"/>
  <c r="HU298" i="6"/>
  <c r="HR293" i="6"/>
  <c r="HR297" i="6"/>
  <c r="HU293" i="6"/>
  <c r="HU297" i="6"/>
  <c r="HR299" i="6"/>
  <c r="HR302" i="6"/>
  <c r="J300" i="6"/>
  <c r="DB300" i="6"/>
  <c r="GT300" i="6"/>
  <c r="HU302" i="6"/>
  <c r="HR303" i="6"/>
  <c r="HQ309" i="6"/>
  <c r="HU311" i="6"/>
  <c r="HU307" i="6"/>
  <c r="HU312" i="6"/>
  <c r="HR320" i="6"/>
  <c r="HO318" i="6"/>
  <c r="HU320" i="6"/>
  <c r="J318" i="6"/>
  <c r="BR318" i="6"/>
  <c r="DZ318" i="6"/>
  <c r="FV318" i="6"/>
  <c r="HR321" i="6"/>
  <c r="HU321" i="6"/>
  <c r="HU325" i="6"/>
  <c r="J327" i="6"/>
  <c r="HR329" i="6"/>
  <c r="CP327" i="6"/>
  <c r="GH327" i="6"/>
  <c r="HR338" i="6"/>
  <c r="HU338" i="6"/>
  <c r="GH345" i="6"/>
  <c r="HO336" i="6"/>
  <c r="HQ336" i="6"/>
  <c r="J336" i="6"/>
  <c r="HL345" i="6"/>
  <c r="HR340" i="6"/>
  <c r="HR342" i="6"/>
  <c r="HQ345" i="6"/>
  <c r="CP354" i="6"/>
  <c r="FJ345" i="6"/>
  <c r="HF345" i="6"/>
  <c r="HU347" i="6"/>
  <c r="HR347" i="6"/>
  <c r="GT345" i="6"/>
  <c r="HU348" i="6"/>
  <c r="HU343" i="6"/>
  <c r="FV345" i="6"/>
  <c r="HO345" i="6"/>
  <c r="CD354" i="6"/>
  <c r="FV354" i="6"/>
  <c r="BR354" i="6"/>
  <c r="FJ354" i="6"/>
  <c r="HU351" i="6"/>
  <c r="AT354" i="6"/>
  <c r="EL354" i="6"/>
  <c r="HR348" i="6"/>
  <c r="HO354" i="6"/>
  <c r="AH354" i="6"/>
  <c r="DZ354" i="6"/>
  <c r="GX354" i="1"/>
  <c r="GW354" i="1"/>
  <c r="GS354" i="1"/>
  <c r="GQ354" i="1"/>
  <c r="GN354" i="1"/>
  <c r="GM354" i="1"/>
  <c r="GL354" i="1"/>
  <c r="GK354" i="1"/>
  <c r="GG354" i="1"/>
  <c r="GE354" i="1"/>
  <c r="GB354" i="1"/>
  <c r="GA354" i="1"/>
  <c r="FZ354" i="1"/>
  <c r="FY354" i="1"/>
  <c r="FU354" i="1"/>
  <c r="FS354" i="1"/>
  <c r="FP354" i="1"/>
  <c r="FO354" i="1"/>
  <c r="FN354" i="1"/>
  <c r="FM354" i="1"/>
  <c r="FI354" i="1"/>
  <c r="FG354" i="1"/>
  <c r="FD354" i="1"/>
  <c r="FC354" i="1"/>
  <c r="FB354" i="1"/>
  <c r="FA354" i="1"/>
  <c r="EW354" i="1"/>
  <c r="EU354" i="1"/>
  <c r="ER354" i="1"/>
  <c r="EQ354" i="1"/>
  <c r="EP354" i="1"/>
  <c r="EO354" i="1"/>
  <c r="EK354" i="1"/>
  <c r="EI354" i="1"/>
  <c r="EF354" i="1"/>
  <c r="EE354" i="1"/>
  <c r="ED354" i="1"/>
  <c r="EC354" i="1"/>
  <c r="DY354" i="1"/>
  <c r="DW354" i="1"/>
  <c r="DT354" i="1"/>
  <c r="DS354" i="1"/>
  <c r="DR354" i="1"/>
  <c r="DQ354" i="1"/>
  <c r="DM354" i="1"/>
  <c r="DK354" i="1"/>
  <c r="DH354" i="1"/>
  <c r="DG354" i="1"/>
  <c r="DF354" i="1"/>
  <c r="DE354" i="1"/>
  <c r="DA354" i="1"/>
  <c r="CY354" i="1"/>
  <c r="CV354" i="1"/>
  <c r="CU354" i="1"/>
  <c r="CT354" i="1"/>
  <c r="CS354" i="1"/>
  <c r="CO354" i="1"/>
  <c r="CM354" i="1"/>
  <c r="CJ354" i="1"/>
  <c r="CI354" i="1"/>
  <c r="CH354" i="1"/>
  <c r="CG354" i="1"/>
  <c r="CC354" i="1"/>
  <c r="CA354" i="1"/>
  <c r="BX354" i="1"/>
  <c r="BW354" i="1"/>
  <c r="BV354" i="1"/>
  <c r="BU354" i="1"/>
  <c r="BQ354" i="1"/>
  <c r="BO354" i="1"/>
  <c r="BL354" i="1"/>
  <c r="BK354" i="1"/>
  <c r="BJ354" i="1"/>
  <c r="BI354" i="1"/>
  <c r="BE354" i="1"/>
  <c r="BC354" i="1"/>
  <c r="AZ354" i="1"/>
  <c r="AY354" i="1"/>
  <c r="AX354" i="1"/>
  <c r="AW354" i="1"/>
  <c r="AS354" i="1"/>
  <c r="AQ354" i="1"/>
  <c r="AN354" i="1"/>
  <c r="AM354" i="1"/>
  <c r="AL354" i="1"/>
  <c r="AK354" i="1"/>
  <c r="AG354" i="1"/>
  <c r="AE354" i="1"/>
  <c r="AB354" i="1"/>
  <c r="AA354" i="1"/>
  <c r="Z354" i="1"/>
  <c r="Y354" i="1"/>
  <c r="U354" i="1"/>
  <c r="S354" i="1"/>
  <c r="P354" i="1"/>
  <c r="O354" i="1"/>
  <c r="N354" i="1"/>
  <c r="M354" i="1"/>
  <c r="I354" i="1"/>
  <c r="G354" i="1"/>
  <c r="D354" i="1"/>
  <c r="C354" i="1"/>
  <c r="GT353" i="1"/>
  <c r="GH353" i="1"/>
  <c r="FV353" i="1"/>
  <c r="FJ353" i="1"/>
  <c r="EX353" i="1"/>
  <c r="EL353" i="1"/>
  <c r="DZ353" i="1"/>
  <c r="DN353" i="1"/>
  <c r="DB353" i="1"/>
  <c r="CP353" i="1"/>
  <c r="CD353" i="1"/>
  <c r="BR353" i="1"/>
  <c r="BF353" i="1"/>
  <c r="AT353" i="1"/>
  <c r="AH353" i="1"/>
  <c r="V353" i="1"/>
  <c r="J353" i="1"/>
  <c r="GT352" i="1"/>
  <c r="GH352" i="1"/>
  <c r="FV352" i="1"/>
  <c r="FJ352" i="1"/>
  <c r="EX352" i="1"/>
  <c r="EL352" i="1"/>
  <c r="DZ352" i="1"/>
  <c r="DN352" i="1"/>
  <c r="DB352" i="1"/>
  <c r="CP352" i="1"/>
  <c r="CD352" i="1"/>
  <c r="BR352" i="1"/>
  <c r="BF352" i="1"/>
  <c r="AT352" i="1"/>
  <c r="AH352" i="1"/>
  <c r="V352" i="1"/>
  <c r="J352" i="1"/>
  <c r="GT351" i="1"/>
  <c r="GH351" i="1"/>
  <c r="FV351" i="1"/>
  <c r="FJ351" i="1"/>
  <c r="EX351" i="1"/>
  <c r="EL351" i="1"/>
  <c r="DZ351" i="1"/>
  <c r="DN351" i="1"/>
  <c r="DB351" i="1"/>
  <c r="CP351" i="1"/>
  <c r="CD351" i="1"/>
  <c r="BR351" i="1"/>
  <c r="BF351" i="1"/>
  <c r="AT351" i="1"/>
  <c r="AH351" i="1"/>
  <c r="V351" i="1"/>
  <c r="J351" i="1"/>
  <c r="GT350" i="1"/>
  <c r="GH350" i="1"/>
  <c r="FV350" i="1"/>
  <c r="FJ350" i="1"/>
  <c r="EX350" i="1"/>
  <c r="EL350" i="1"/>
  <c r="DZ350" i="1"/>
  <c r="DN350" i="1"/>
  <c r="DB350" i="1"/>
  <c r="CP350" i="1"/>
  <c r="CD350" i="1"/>
  <c r="BR350" i="1"/>
  <c r="BF350" i="1"/>
  <c r="AT350" i="1"/>
  <c r="AH350" i="1"/>
  <c r="V350" i="1"/>
  <c r="J350" i="1"/>
  <c r="GT349" i="1"/>
  <c r="GH349" i="1"/>
  <c r="FV349" i="1"/>
  <c r="FJ349" i="1"/>
  <c r="EX349" i="1"/>
  <c r="EL349" i="1"/>
  <c r="DZ349" i="1"/>
  <c r="DN349" i="1"/>
  <c r="DB349" i="1"/>
  <c r="CP349" i="1"/>
  <c r="CD349" i="1"/>
  <c r="BR349" i="1"/>
  <c r="BF349" i="1"/>
  <c r="AT349" i="1"/>
  <c r="AH349" i="1"/>
  <c r="V349" i="1"/>
  <c r="J349" i="1"/>
  <c r="GT348" i="1"/>
  <c r="GH348" i="1"/>
  <c r="FV348" i="1"/>
  <c r="FJ348" i="1"/>
  <c r="EX348" i="1"/>
  <c r="EL348" i="1"/>
  <c r="DZ348" i="1"/>
  <c r="DN348" i="1"/>
  <c r="DB348" i="1"/>
  <c r="CP348" i="1"/>
  <c r="CD348" i="1"/>
  <c r="BR348" i="1"/>
  <c r="BF348" i="1"/>
  <c r="AT348" i="1"/>
  <c r="AH348" i="1"/>
  <c r="V348" i="1"/>
  <c r="J348" i="1"/>
  <c r="GT347" i="1"/>
  <c r="GH347" i="1"/>
  <c r="FV347" i="1"/>
  <c r="FJ347" i="1"/>
  <c r="EX347" i="1"/>
  <c r="EL347" i="1"/>
  <c r="DZ347" i="1"/>
  <c r="DN347" i="1"/>
  <c r="DB347" i="1"/>
  <c r="CP347" i="1"/>
  <c r="CD347" i="1"/>
  <c r="BR347" i="1"/>
  <c r="BF347" i="1"/>
  <c r="AT347" i="1"/>
  <c r="AH347" i="1"/>
  <c r="V347" i="1"/>
  <c r="J347" i="1"/>
  <c r="GX345" i="1"/>
  <c r="GW345" i="1"/>
  <c r="GS345" i="1"/>
  <c r="GQ345" i="1"/>
  <c r="GN345" i="1"/>
  <c r="GM345" i="1"/>
  <c r="GL345" i="1"/>
  <c r="GK345" i="1"/>
  <c r="GG345" i="1"/>
  <c r="GE345" i="1"/>
  <c r="GB345" i="1"/>
  <c r="GA345" i="1"/>
  <c r="FZ345" i="1"/>
  <c r="FY345" i="1"/>
  <c r="FU345" i="1"/>
  <c r="FS345" i="1"/>
  <c r="FP345" i="1"/>
  <c r="FO345" i="1"/>
  <c r="FN345" i="1"/>
  <c r="FM345" i="1"/>
  <c r="FI345" i="1"/>
  <c r="FG345" i="1"/>
  <c r="FD345" i="1"/>
  <c r="FC345" i="1"/>
  <c r="FB345" i="1"/>
  <c r="FA345" i="1"/>
  <c r="EW345" i="1"/>
  <c r="EU345" i="1"/>
  <c r="ER345" i="1"/>
  <c r="EQ345" i="1"/>
  <c r="EP345" i="1"/>
  <c r="EO345" i="1"/>
  <c r="EK345" i="1"/>
  <c r="EI345" i="1"/>
  <c r="EF345" i="1"/>
  <c r="EE345" i="1"/>
  <c r="ED345" i="1"/>
  <c r="EC345" i="1"/>
  <c r="DY345" i="1"/>
  <c r="DW345" i="1"/>
  <c r="DT345" i="1"/>
  <c r="DS345" i="1"/>
  <c r="DR345" i="1"/>
  <c r="DQ345" i="1"/>
  <c r="DM345" i="1"/>
  <c r="DK345" i="1"/>
  <c r="DH345" i="1"/>
  <c r="DG345" i="1"/>
  <c r="DF345" i="1"/>
  <c r="DE345" i="1"/>
  <c r="DA345" i="1"/>
  <c r="CY345" i="1"/>
  <c r="CV345" i="1"/>
  <c r="CU345" i="1"/>
  <c r="CT345" i="1"/>
  <c r="CS345" i="1"/>
  <c r="CO345" i="1"/>
  <c r="CM345" i="1"/>
  <c r="CJ345" i="1"/>
  <c r="CI345" i="1"/>
  <c r="CH345" i="1"/>
  <c r="CG345" i="1"/>
  <c r="CC345" i="1"/>
  <c r="CA345" i="1"/>
  <c r="BX345" i="1"/>
  <c r="BW345" i="1"/>
  <c r="BV345" i="1"/>
  <c r="BU345" i="1"/>
  <c r="BQ345" i="1"/>
  <c r="BO345" i="1"/>
  <c r="BL345" i="1"/>
  <c r="BK345" i="1"/>
  <c r="BJ345" i="1"/>
  <c r="BI345" i="1"/>
  <c r="BE345" i="1"/>
  <c r="BC345" i="1"/>
  <c r="AZ345" i="1"/>
  <c r="AY345" i="1"/>
  <c r="AX345" i="1"/>
  <c r="AW345" i="1"/>
  <c r="AS345" i="1"/>
  <c r="AQ345" i="1"/>
  <c r="AN345" i="1"/>
  <c r="AM345" i="1"/>
  <c r="AL345" i="1"/>
  <c r="AK345" i="1"/>
  <c r="AG345" i="1"/>
  <c r="AE345" i="1"/>
  <c r="AB345" i="1"/>
  <c r="AA345" i="1"/>
  <c r="Z345" i="1"/>
  <c r="Y345" i="1"/>
  <c r="U345" i="1"/>
  <c r="S345" i="1"/>
  <c r="P345" i="1"/>
  <c r="O345" i="1"/>
  <c r="N345" i="1"/>
  <c r="M345" i="1"/>
  <c r="I345" i="1"/>
  <c r="G345" i="1"/>
  <c r="D345" i="1"/>
  <c r="C345" i="1"/>
  <c r="GT344" i="1"/>
  <c r="GH344" i="1"/>
  <c r="FV344" i="1"/>
  <c r="FJ344" i="1"/>
  <c r="EX344" i="1"/>
  <c r="EL344" i="1"/>
  <c r="DZ344" i="1"/>
  <c r="DN344" i="1"/>
  <c r="DB344" i="1"/>
  <c r="CP344" i="1"/>
  <c r="CD344" i="1"/>
  <c r="BR344" i="1"/>
  <c r="BF344" i="1"/>
  <c r="AT344" i="1"/>
  <c r="AH344" i="1"/>
  <c r="V344" i="1"/>
  <c r="J344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GT341" i="1"/>
  <c r="GH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GT339" i="1"/>
  <c r="GH339" i="1"/>
  <c r="FV339" i="1"/>
  <c r="FJ339" i="1"/>
  <c r="EX339" i="1"/>
  <c r="EL339" i="1"/>
  <c r="DZ339" i="1"/>
  <c r="DN339" i="1"/>
  <c r="DB339" i="1"/>
  <c r="CP339" i="1"/>
  <c r="CD339" i="1"/>
  <c r="BR339" i="1"/>
  <c r="BF339" i="1"/>
  <c r="AT339" i="1"/>
  <c r="AH339" i="1"/>
  <c r="V339" i="1"/>
  <c r="J339" i="1"/>
  <c r="GT338" i="1"/>
  <c r="GH338" i="1"/>
  <c r="FV338" i="1"/>
  <c r="FJ338" i="1"/>
  <c r="EX338" i="1"/>
  <c r="EL338" i="1"/>
  <c r="DZ338" i="1"/>
  <c r="DN338" i="1"/>
  <c r="DB338" i="1"/>
  <c r="CP338" i="1"/>
  <c r="CD338" i="1"/>
  <c r="BR338" i="1"/>
  <c r="BF338" i="1"/>
  <c r="AT338" i="1"/>
  <c r="AH338" i="1"/>
  <c r="V338" i="1"/>
  <c r="J338" i="1"/>
  <c r="GX336" i="1"/>
  <c r="GW336" i="1"/>
  <c r="GS336" i="1"/>
  <c r="GQ336" i="1"/>
  <c r="GN336" i="1"/>
  <c r="GM336" i="1"/>
  <c r="GL336" i="1"/>
  <c r="GK336" i="1"/>
  <c r="GG336" i="1"/>
  <c r="GE336" i="1"/>
  <c r="GB336" i="1"/>
  <c r="GA336" i="1"/>
  <c r="FZ336" i="1"/>
  <c r="FY336" i="1"/>
  <c r="FU336" i="1"/>
  <c r="FS336" i="1"/>
  <c r="FP336" i="1"/>
  <c r="FO336" i="1"/>
  <c r="FN336" i="1"/>
  <c r="FM336" i="1"/>
  <c r="FI336" i="1"/>
  <c r="FG336" i="1"/>
  <c r="FD336" i="1"/>
  <c r="FC336" i="1"/>
  <c r="FB336" i="1"/>
  <c r="FA336" i="1"/>
  <c r="EW336" i="1"/>
  <c r="EU336" i="1"/>
  <c r="ER336" i="1"/>
  <c r="EQ336" i="1"/>
  <c r="EP336" i="1"/>
  <c r="EO336" i="1"/>
  <c r="EK336" i="1"/>
  <c r="EI336" i="1"/>
  <c r="EF336" i="1"/>
  <c r="EE336" i="1"/>
  <c r="ED336" i="1"/>
  <c r="EC336" i="1"/>
  <c r="DY336" i="1"/>
  <c r="DW336" i="1"/>
  <c r="DT336" i="1"/>
  <c r="DS336" i="1"/>
  <c r="DR336" i="1"/>
  <c r="DQ336" i="1"/>
  <c r="DM336" i="1"/>
  <c r="DK336" i="1"/>
  <c r="DH336" i="1"/>
  <c r="DG336" i="1"/>
  <c r="DF336" i="1"/>
  <c r="DE336" i="1"/>
  <c r="DA336" i="1"/>
  <c r="CY336" i="1"/>
  <c r="CV336" i="1"/>
  <c r="CU336" i="1"/>
  <c r="CT336" i="1"/>
  <c r="CS336" i="1"/>
  <c r="CO336" i="1"/>
  <c r="CM336" i="1"/>
  <c r="CJ336" i="1"/>
  <c r="CI336" i="1"/>
  <c r="CH336" i="1"/>
  <c r="CG336" i="1"/>
  <c r="CC336" i="1"/>
  <c r="CA336" i="1"/>
  <c r="BX336" i="1"/>
  <c r="BW336" i="1"/>
  <c r="BV336" i="1"/>
  <c r="BU336" i="1"/>
  <c r="BQ336" i="1"/>
  <c r="BO336" i="1"/>
  <c r="BL336" i="1"/>
  <c r="BK336" i="1"/>
  <c r="BJ336" i="1"/>
  <c r="BI336" i="1"/>
  <c r="BE336" i="1"/>
  <c r="BC336" i="1"/>
  <c r="AZ336" i="1"/>
  <c r="AY336" i="1"/>
  <c r="AX336" i="1"/>
  <c r="AW336" i="1"/>
  <c r="AS336" i="1"/>
  <c r="AQ336" i="1"/>
  <c r="AN336" i="1"/>
  <c r="AM336" i="1"/>
  <c r="AL336" i="1"/>
  <c r="AK336" i="1"/>
  <c r="AG336" i="1"/>
  <c r="AE336" i="1"/>
  <c r="AB336" i="1"/>
  <c r="AA336" i="1"/>
  <c r="Z336" i="1"/>
  <c r="Y336" i="1"/>
  <c r="U336" i="1"/>
  <c r="S336" i="1"/>
  <c r="P336" i="1"/>
  <c r="O336" i="1"/>
  <c r="N336" i="1"/>
  <c r="M336" i="1"/>
  <c r="I336" i="1"/>
  <c r="G336" i="1"/>
  <c r="D336" i="1"/>
  <c r="C336" i="1"/>
  <c r="GT335" i="1"/>
  <c r="GH335" i="1"/>
  <c r="FV335" i="1"/>
  <c r="FJ335" i="1"/>
  <c r="EX335" i="1"/>
  <c r="EL335" i="1"/>
  <c r="DZ335" i="1"/>
  <c r="DN335" i="1"/>
  <c r="DB335" i="1"/>
  <c r="CP335" i="1"/>
  <c r="CD335" i="1"/>
  <c r="BR335" i="1"/>
  <c r="BF335" i="1"/>
  <c r="AT335" i="1"/>
  <c r="AH335" i="1"/>
  <c r="V335" i="1"/>
  <c r="J335" i="1"/>
  <c r="GT334" i="1"/>
  <c r="GH334" i="1"/>
  <c r="FV334" i="1"/>
  <c r="FJ334" i="1"/>
  <c r="EX334" i="1"/>
  <c r="EL334" i="1"/>
  <c r="DZ334" i="1"/>
  <c r="DN334" i="1"/>
  <c r="DB334" i="1"/>
  <c r="CP334" i="1"/>
  <c r="CD334" i="1"/>
  <c r="BR334" i="1"/>
  <c r="BF334" i="1"/>
  <c r="AT334" i="1"/>
  <c r="AH334" i="1"/>
  <c r="V334" i="1"/>
  <c r="J334" i="1"/>
  <c r="GT333" i="1"/>
  <c r="GH333" i="1"/>
  <c r="FV333" i="1"/>
  <c r="FJ333" i="1"/>
  <c r="EX333" i="1"/>
  <c r="EL333" i="1"/>
  <c r="DZ333" i="1"/>
  <c r="DN333" i="1"/>
  <c r="DB333" i="1"/>
  <c r="CP333" i="1"/>
  <c r="CD333" i="1"/>
  <c r="BR333" i="1"/>
  <c r="BF333" i="1"/>
  <c r="AT333" i="1"/>
  <c r="AH333" i="1"/>
  <c r="V333" i="1"/>
  <c r="J333" i="1"/>
  <c r="GT332" i="1"/>
  <c r="GH332" i="1"/>
  <c r="FV332" i="1"/>
  <c r="FJ332" i="1"/>
  <c r="EX332" i="1"/>
  <c r="EL332" i="1"/>
  <c r="DZ332" i="1"/>
  <c r="DN332" i="1"/>
  <c r="DB332" i="1"/>
  <c r="CP332" i="1"/>
  <c r="CD332" i="1"/>
  <c r="BR332" i="1"/>
  <c r="BF332" i="1"/>
  <c r="AT332" i="1"/>
  <c r="AH332" i="1"/>
  <c r="V332" i="1"/>
  <c r="J332" i="1"/>
  <c r="GT331" i="1"/>
  <c r="GH331" i="1"/>
  <c r="FV331" i="1"/>
  <c r="FJ331" i="1"/>
  <c r="EX331" i="1"/>
  <c r="EL331" i="1"/>
  <c r="DZ331" i="1"/>
  <c r="DN331" i="1"/>
  <c r="DB331" i="1"/>
  <c r="CP331" i="1"/>
  <c r="CD331" i="1"/>
  <c r="BR331" i="1"/>
  <c r="BF331" i="1"/>
  <c r="AT331" i="1"/>
  <c r="AH331" i="1"/>
  <c r="V331" i="1"/>
  <c r="J331" i="1"/>
  <c r="GT330" i="1"/>
  <c r="GH330" i="1"/>
  <c r="FV330" i="1"/>
  <c r="FJ330" i="1"/>
  <c r="EX330" i="1"/>
  <c r="EL330" i="1"/>
  <c r="DZ330" i="1"/>
  <c r="DN330" i="1"/>
  <c r="DB330" i="1"/>
  <c r="CP330" i="1"/>
  <c r="CD330" i="1"/>
  <c r="BR330" i="1"/>
  <c r="BF330" i="1"/>
  <c r="AT330" i="1"/>
  <c r="AH330" i="1"/>
  <c r="V330" i="1"/>
  <c r="J330" i="1"/>
  <c r="GT329" i="1"/>
  <c r="GH329" i="1"/>
  <c r="FV329" i="1"/>
  <c r="FJ329" i="1"/>
  <c r="EX329" i="1"/>
  <c r="EL329" i="1"/>
  <c r="DZ329" i="1"/>
  <c r="DN329" i="1"/>
  <c r="DB329" i="1"/>
  <c r="CP329" i="1"/>
  <c r="CD329" i="1"/>
  <c r="BR329" i="1"/>
  <c r="BF329" i="1"/>
  <c r="AT329" i="1"/>
  <c r="AH329" i="1"/>
  <c r="V329" i="1"/>
  <c r="J329" i="1"/>
  <c r="GX327" i="1"/>
  <c r="GW327" i="1"/>
  <c r="GS327" i="1"/>
  <c r="GQ327" i="1"/>
  <c r="GN327" i="1"/>
  <c r="GM327" i="1"/>
  <c r="GL327" i="1"/>
  <c r="GK327" i="1"/>
  <c r="GG327" i="1"/>
  <c r="GE327" i="1"/>
  <c r="GB327" i="1"/>
  <c r="GA327" i="1"/>
  <c r="FZ327" i="1"/>
  <c r="FY327" i="1"/>
  <c r="FU327" i="1"/>
  <c r="FS327" i="1"/>
  <c r="FP327" i="1"/>
  <c r="FO327" i="1"/>
  <c r="FN327" i="1"/>
  <c r="FM327" i="1"/>
  <c r="FI327" i="1"/>
  <c r="FG327" i="1"/>
  <c r="FD327" i="1"/>
  <c r="FC327" i="1"/>
  <c r="FB327" i="1"/>
  <c r="FA327" i="1"/>
  <c r="EW327" i="1"/>
  <c r="EU327" i="1"/>
  <c r="ER327" i="1"/>
  <c r="EQ327" i="1"/>
  <c r="EP327" i="1"/>
  <c r="EO327" i="1"/>
  <c r="EK327" i="1"/>
  <c r="EI327" i="1"/>
  <c r="EF327" i="1"/>
  <c r="EE327" i="1"/>
  <c r="ED327" i="1"/>
  <c r="EC327" i="1"/>
  <c r="DY327" i="1"/>
  <c r="DW327" i="1"/>
  <c r="DT327" i="1"/>
  <c r="DS327" i="1"/>
  <c r="DR327" i="1"/>
  <c r="DQ327" i="1"/>
  <c r="DM327" i="1"/>
  <c r="DK327" i="1"/>
  <c r="DH327" i="1"/>
  <c r="DG327" i="1"/>
  <c r="DF327" i="1"/>
  <c r="DE327" i="1"/>
  <c r="DA327" i="1"/>
  <c r="CY327" i="1"/>
  <c r="CV327" i="1"/>
  <c r="CU327" i="1"/>
  <c r="CT327" i="1"/>
  <c r="CS327" i="1"/>
  <c r="CO327" i="1"/>
  <c r="CM327" i="1"/>
  <c r="CJ327" i="1"/>
  <c r="CI327" i="1"/>
  <c r="CH327" i="1"/>
  <c r="CG327" i="1"/>
  <c r="CC327" i="1"/>
  <c r="CA327" i="1"/>
  <c r="BX327" i="1"/>
  <c r="BW327" i="1"/>
  <c r="BV327" i="1"/>
  <c r="BU327" i="1"/>
  <c r="BQ327" i="1"/>
  <c r="BO327" i="1"/>
  <c r="BL327" i="1"/>
  <c r="BK327" i="1"/>
  <c r="BJ327" i="1"/>
  <c r="BI327" i="1"/>
  <c r="BE327" i="1"/>
  <c r="BC327" i="1"/>
  <c r="AZ327" i="1"/>
  <c r="AY327" i="1"/>
  <c r="AX327" i="1"/>
  <c r="AW327" i="1"/>
  <c r="AS327" i="1"/>
  <c r="AQ327" i="1"/>
  <c r="AN327" i="1"/>
  <c r="AM327" i="1"/>
  <c r="AL327" i="1"/>
  <c r="AK327" i="1"/>
  <c r="AG327" i="1"/>
  <c r="AE327" i="1"/>
  <c r="AB327" i="1"/>
  <c r="AA327" i="1"/>
  <c r="Z327" i="1"/>
  <c r="Y327" i="1"/>
  <c r="U327" i="1"/>
  <c r="S327" i="1"/>
  <c r="P327" i="1"/>
  <c r="O327" i="1"/>
  <c r="N327" i="1"/>
  <c r="M327" i="1"/>
  <c r="I327" i="1"/>
  <c r="G327" i="1"/>
  <c r="D327" i="1"/>
  <c r="C327" i="1"/>
  <c r="GT326" i="1"/>
  <c r="GH326" i="1"/>
  <c r="FV326" i="1"/>
  <c r="FJ326" i="1"/>
  <c r="EX326" i="1"/>
  <c r="EL326" i="1"/>
  <c r="DZ326" i="1"/>
  <c r="DN326" i="1"/>
  <c r="DB326" i="1"/>
  <c r="CP326" i="1"/>
  <c r="CD326" i="1"/>
  <c r="BR326" i="1"/>
  <c r="BF326" i="1"/>
  <c r="AT326" i="1"/>
  <c r="AH326" i="1"/>
  <c r="V326" i="1"/>
  <c r="J326" i="1"/>
  <c r="GT325" i="1"/>
  <c r="GH325" i="1"/>
  <c r="FV325" i="1"/>
  <c r="FJ325" i="1"/>
  <c r="EX325" i="1"/>
  <c r="EL325" i="1"/>
  <c r="DZ325" i="1"/>
  <c r="DN325" i="1"/>
  <c r="DB325" i="1"/>
  <c r="CP325" i="1"/>
  <c r="CD325" i="1"/>
  <c r="BR325" i="1"/>
  <c r="BF325" i="1"/>
  <c r="AT325" i="1"/>
  <c r="AH325" i="1"/>
  <c r="V325" i="1"/>
  <c r="J325" i="1"/>
  <c r="GT324" i="1"/>
  <c r="GH324" i="1"/>
  <c r="FV324" i="1"/>
  <c r="FJ324" i="1"/>
  <c r="EX324" i="1"/>
  <c r="EL324" i="1"/>
  <c r="DZ324" i="1"/>
  <c r="DN324" i="1"/>
  <c r="DB324" i="1"/>
  <c r="CP324" i="1"/>
  <c r="CD324" i="1"/>
  <c r="BR324" i="1"/>
  <c r="BF324" i="1"/>
  <c r="AT324" i="1"/>
  <c r="AH324" i="1"/>
  <c r="V324" i="1"/>
  <c r="J324" i="1"/>
  <c r="GT323" i="1"/>
  <c r="GH323" i="1"/>
  <c r="FV323" i="1"/>
  <c r="FJ323" i="1"/>
  <c r="EX323" i="1"/>
  <c r="EL323" i="1"/>
  <c r="DZ323" i="1"/>
  <c r="DN323" i="1"/>
  <c r="DB323" i="1"/>
  <c r="CP323" i="1"/>
  <c r="CD323" i="1"/>
  <c r="BR323" i="1"/>
  <c r="BF323" i="1"/>
  <c r="AT323" i="1"/>
  <c r="AH323" i="1"/>
  <c r="V323" i="1"/>
  <c r="J323" i="1"/>
  <c r="GT322" i="1"/>
  <c r="GH322" i="1"/>
  <c r="FV322" i="1"/>
  <c r="FJ322" i="1"/>
  <c r="EX322" i="1"/>
  <c r="EL322" i="1"/>
  <c r="DZ322" i="1"/>
  <c r="DN322" i="1"/>
  <c r="DB322" i="1"/>
  <c r="CP322" i="1"/>
  <c r="CD322" i="1"/>
  <c r="BR322" i="1"/>
  <c r="BF322" i="1"/>
  <c r="AT322" i="1"/>
  <c r="AH322" i="1"/>
  <c r="V322" i="1"/>
  <c r="J322" i="1"/>
  <c r="GT321" i="1"/>
  <c r="GH321" i="1"/>
  <c r="FV321" i="1"/>
  <c r="FJ321" i="1"/>
  <c r="EX321" i="1"/>
  <c r="EL321" i="1"/>
  <c r="DZ321" i="1"/>
  <c r="DN321" i="1"/>
  <c r="DB321" i="1"/>
  <c r="CP321" i="1"/>
  <c r="CD321" i="1"/>
  <c r="BR321" i="1"/>
  <c r="AT321" i="1"/>
  <c r="AH321" i="1"/>
  <c r="V321" i="1"/>
  <c r="J321" i="1"/>
  <c r="GT320" i="1"/>
  <c r="GH320" i="1"/>
  <c r="FV320" i="1"/>
  <c r="FJ320" i="1"/>
  <c r="EX320" i="1"/>
  <c r="EL320" i="1"/>
  <c r="DZ320" i="1"/>
  <c r="DN320" i="1"/>
  <c r="DB320" i="1"/>
  <c r="CP320" i="1"/>
  <c r="CD320" i="1"/>
  <c r="BR320" i="1"/>
  <c r="BF320" i="1"/>
  <c r="AT320" i="1"/>
  <c r="AH320" i="1"/>
  <c r="V320" i="1"/>
  <c r="J320" i="1"/>
  <c r="GX318" i="1"/>
  <c r="GW318" i="1"/>
  <c r="GS318" i="1"/>
  <c r="GQ318" i="1"/>
  <c r="GN318" i="1"/>
  <c r="GM318" i="1"/>
  <c r="GL318" i="1"/>
  <c r="GK318" i="1"/>
  <c r="GG318" i="1"/>
  <c r="GE318" i="1"/>
  <c r="GB318" i="1"/>
  <c r="GA318" i="1"/>
  <c r="FZ318" i="1"/>
  <c r="FY318" i="1"/>
  <c r="FU318" i="1"/>
  <c r="FS318" i="1"/>
  <c r="FP318" i="1"/>
  <c r="FO318" i="1"/>
  <c r="FN318" i="1"/>
  <c r="FM318" i="1"/>
  <c r="FI318" i="1"/>
  <c r="FG318" i="1"/>
  <c r="FD318" i="1"/>
  <c r="FC318" i="1"/>
  <c r="FB318" i="1"/>
  <c r="FA318" i="1"/>
  <c r="EW318" i="1"/>
  <c r="EU318" i="1"/>
  <c r="ER318" i="1"/>
  <c r="EQ318" i="1"/>
  <c r="EP318" i="1"/>
  <c r="EO318" i="1"/>
  <c r="EK318" i="1"/>
  <c r="EI318" i="1"/>
  <c r="EF318" i="1"/>
  <c r="EE318" i="1"/>
  <c r="ED318" i="1"/>
  <c r="EC318" i="1"/>
  <c r="DY318" i="1"/>
  <c r="DW318" i="1"/>
  <c r="DT318" i="1"/>
  <c r="DS318" i="1"/>
  <c r="DR318" i="1"/>
  <c r="DQ318" i="1"/>
  <c r="DM318" i="1"/>
  <c r="DK318" i="1"/>
  <c r="DH318" i="1"/>
  <c r="DG318" i="1"/>
  <c r="DF318" i="1"/>
  <c r="DE318" i="1"/>
  <c r="DA318" i="1"/>
  <c r="CY318" i="1"/>
  <c r="CV318" i="1"/>
  <c r="CU318" i="1"/>
  <c r="CT318" i="1"/>
  <c r="CS318" i="1"/>
  <c r="CO318" i="1"/>
  <c r="CM318" i="1"/>
  <c r="CJ318" i="1"/>
  <c r="CI318" i="1"/>
  <c r="CH318" i="1"/>
  <c r="CG318" i="1"/>
  <c r="CC318" i="1"/>
  <c r="CA318" i="1"/>
  <c r="BX318" i="1"/>
  <c r="BW318" i="1"/>
  <c r="BV318" i="1"/>
  <c r="BU318" i="1"/>
  <c r="BQ318" i="1"/>
  <c r="BO318" i="1"/>
  <c r="BL318" i="1"/>
  <c r="BK318" i="1"/>
  <c r="BJ318" i="1"/>
  <c r="BI318" i="1"/>
  <c r="BE318" i="1"/>
  <c r="BC318" i="1"/>
  <c r="AZ318" i="1"/>
  <c r="AY318" i="1"/>
  <c r="AX318" i="1"/>
  <c r="AW318" i="1"/>
  <c r="AS318" i="1"/>
  <c r="AQ318" i="1"/>
  <c r="AN318" i="1"/>
  <c r="AM318" i="1"/>
  <c r="AL318" i="1"/>
  <c r="AK318" i="1"/>
  <c r="AG318" i="1"/>
  <c r="AE318" i="1"/>
  <c r="AB318" i="1"/>
  <c r="AA318" i="1"/>
  <c r="Z318" i="1"/>
  <c r="Y318" i="1"/>
  <c r="U318" i="1"/>
  <c r="S318" i="1"/>
  <c r="P318" i="1"/>
  <c r="O318" i="1"/>
  <c r="N318" i="1"/>
  <c r="M318" i="1"/>
  <c r="I318" i="1"/>
  <c r="G318" i="1"/>
  <c r="D318" i="1"/>
  <c r="C318" i="1"/>
  <c r="GT317" i="1"/>
  <c r="GH317" i="1"/>
  <c r="FV317" i="1"/>
  <c r="FJ317" i="1"/>
  <c r="EX317" i="1"/>
  <c r="EL317" i="1"/>
  <c r="DZ317" i="1"/>
  <c r="DN317" i="1"/>
  <c r="DB317" i="1"/>
  <c r="CP317" i="1"/>
  <c r="CD317" i="1"/>
  <c r="BR317" i="1"/>
  <c r="BF317" i="1"/>
  <c r="AT317" i="1"/>
  <c r="AH317" i="1"/>
  <c r="V317" i="1"/>
  <c r="J317" i="1"/>
  <c r="GT316" i="1"/>
  <c r="GH316" i="1"/>
  <c r="FV316" i="1"/>
  <c r="FJ316" i="1"/>
  <c r="EX316" i="1"/>
  <c r="EL316" i="1"/>
  <c r="DZ316" i="1"/>
  <c r="DN316" i="1"/>
  <c r="DB316" i="1"/>
  <c r="CP316" i="1"/>
  <c r="CD316" i="1"/>
  <c r="BR316" i="1"/>
  <c r="BF316" i="1"/>
  <c r="AT316" i="1"/>
  <c r="AH316" i="1"/>
  <c r="V316" i="1"/>
  <c r="J316" i="1"/>
  <c r="GT315" i="1"/>
  <c r="GH315" i="1"/>
  <c r="FV315" i="1"/>
  <c r="FJ315" i="1"/>
  <c r="EX315" i="1"/>
  <c r="EL315" i="1"/>
  <c r="DZ315" i="1"/>
  <c r="DN315" i="1"/>
  <c r="DB315" i="1"/>
  <c r="CP315" i="1"/>
  <c r="CD315" i="1"/>
  <c r="BR315" i="1"/>
  <c r="BF315" i="1"/>
  <c r="AT315" i="1"/>
  <c r="AH315" i="1"/>
  <c r="V315" i="1"/>
  <c r="J315" i="1"/>
  <c r="GT314" i="1"/>
  <c r="GH314" i="1"/>
  <c r="FV314" i="1"/>
  <c r="FJ314" i="1"/>
  <c r="EX314" i="1"/>
  <c r="EL314" i="1"/>
  <c r="DZ314" i="1"/>
  <c r="DN314" i="1"/>
  <c r="DB314" i="1"/>
  <c r="CP314" i="1"/>
  <c r="CD314" i="1"/>
  <c r="BR314" i="1"/>
  <c r="BF314" i="1"/>
  <c r="AT314" i="1"/>
  <c r="AH314" i="1"/>
  <c r="V314" i="1"/>
  <c r="J314" i="1"/>
  <c r="GT313" i="1"/>
  <c r="GH313" i="1"/>
  <c r="FV313" i="1"/>
  <c r="FJ313" i="1"/>
  <c r="EX313" i="1"/>
  <c r="EL313" i="1"/>
  <c r="DZ313" i="1"/>
  <c r="DN313" i="1"/>
  <c r="DB313" i="1"/>
  <c r="CP313" i="1"/>
  <c r="CD313" i="1"/>
  <c r="BR313" i="1"/>
  <c r="BF313" i="1"/>
  <c r="AT313" i="1"/>
  <c r="AH313" i="1"/>
  <c r="V313" i="1"/>
  <c r="J313" i="1"/>
  <c r="GT312" i="1"/>
  <c r="GH312" i="1"/>
  <c r="FV312" i="1"/>
  <c r="FJ312" i="1"/>
  <c r="EX312" i="1"/>
  <c r="EL312" i="1"/>
  <c r="DZ312" i="1"/>
  <c r="DN312" i="1"/>
  <c r="DB312" i="1"/>
  <c r="CP312" i="1"/>
  <c r="CD312" i="1"/>
  <c r="BR312" i="1"/>
  <c r="BF312" i="1"/>
  <c r="AT312" i="1"/>
  <c r="AH312" i="1"/>
  <c r="V312" i="1"/>
  <c r="J312" i="1"/>
  <c r="GT311" i="1"/>
  <c r="GH311" i="1"/>
  <c r="FV311" i="1"/>
  <c r="FJ311" i="1"/>
  <c r="EX311" i="1"/>
  <c r="EL311" i="1"/>
  <c r="DZ311" i="1"/>
  <c r="DN311" i="1"/>
  <c r="DB311" i="1"/>
  <c r="CP311" i="1"/>
  <c r="CD311" i="1"/>
  <c r="BR311" i="1"/>
  <c r="BF311" i="1"/>
  <c r="AT311" i="1"/>
  <c r="AH311" i="1"/>
  <c r="V311" i="1"/>
  <c r="J311" i="1"/>
  <c r="GX309" i="1"/>
  <c r="GW309" i="1"/>
  <c r="GS309" i="1"/>
  <c r="GQ309" i="1"/>
  <c r="GN309" i="1"/>
  <c r="GM309" i="1"/>
  <c r="GL309" i="1"/>
  <c r="GK309" i="1"/>
  <c r="GG309" i="1"/>
  <c r="GE309" i="1"/>
  <c r="GB309" i="1"/>
  <c r="GA309" i="1"/>
  <c r="FZ309" i="1"/>
  <c r="FY309" i="1"/>
  <c r="FU309" i="1"/>
  <c r="FS309" i="1"/>
  <c r="FP309" i="1"/>
  <c r="FO309" i="1"/>
  <c r="FN309" i="1"/>
  <c r="FM309" i="1"/>
  <c r="FI309" i="1"/>
  <c r="FG309" i="1"/>
  <c r="FD309" i="1"/>
  <c r="FC309" i="1"/>
  <c r="FB309" i="1"/>
  <c r="FA309" i="1"/>
  <c r="EW309" i="1"/>
  <c r="EU309" i="1"/>
  <c r="ER309" i="1"/>
  <c r="EQ309" i="1"/>
  <c r="EP309" i="1"/>
  <c r="EO309" i="1"/>
  <c r="EK309" i="1"/>
  <c r="EI309" i="1"/>
  <c r="EF309" i="1"/>
  <c r="EE309" i="1"/>
  <c r="ED309" i="1"/>
  <c r="EC309" i="1"/>
  <c r="DY309" i="1"/>
  <c r="DW309" i="1"/>
  <c r="DT309" i="1"/>
  <c r="DS309" i="1"/>
  <c r="DR309" i="1"/>
  <c r="DQ309" i="1"/>
  <c r="DM309" i="1"/>
  <c r="DK309" i="1"/>
  <c r="DH309" i="1"/>
  <c r="DG309" i="1"/>
  <c r="DF309" i="1"/>
  <c r="DE309" i="1"/>
  <c r="DA309" i="1"/>
  <c r="CY309" i="1"/>
  <c r="CV309" i="1"/>
  <c r="CU309" i="1"/>
  <c r="CT309" i="1"/>
  <c r="CS309" i="1"/>
  <c r="CO309" i="1"/>
  <c r="CM309" i="1"/>
  <c r="CJ309" i="1"/>
  <c r="CI309" i="1"/>
  <c r="CH309" i="1"/>
  <c r="CG309" i="1"/>
  <c r="CC309" i="1"/>
  <c r="CA309" i="1"/>
  <c r="BX309" i="1"/>
  <c r="BW309" i="1"/>
  <c r="BV309" i="1"/>
  <c r="BU309" i="1"/>
  <c r="BQ309" i="1"/>
  <c r="BO309" i="1"/>
  <c r="BL309" i="1"/>
  <c r="BK309" i="1"/>
  <c r="BJ309" i="1"/>
  <c r="BI309" i="1"/>
  <c r="BE309" i="1"/>
  <c r="BC309" i="1"/>
  <c r="AZ309" i="1"/>
  <c r="AY309" i="1"/>
  <c r="AX309" i="1"/>
  <c r="AW309" i="1"/>
  <c r="AS309" i="1"/>
  <c r="AQ309" i="1"/>
  <c r="AN309" i="1"/>
  <c r="AM309" i="1"/>
  <c r="AL309" i="1"/>
  <c r="AK309" i="1"/>
  <c r="AG309" i="1"/>
  <c r="AE309" i="1"/>
  <c r="AB309" i="1"/>
  <c r="AA309" i="1"/>
  <c r="Z309" i="1"/>
  <c r="Y309" i="1"/>
  <c r="U309" i="1"/>
  <c r="S309" i="1"/>
  <c r="P309" i="1"/>
  <c r="O309" i="1"/>
  <c r="N309" i="1"/>
  <c r="M309" i="1"/>
  <c r="I309" i="1"/>
  <c r="G309" i="1"/>
  <c r="D309" i="1"/>
  <c r="C309" i="1"/>
  <c r="GT308" i="1"/>
  <c r="GH308" i="1"/>
  <c r="FV308" i="1"/>
  <c r="FJ308" i="1"/>
  <c r="EX308" i="1"/>
  <c r="EL308" i="1"/>
  <c r="DZ308" i="1"/>
  <c r="DN308" i="1"/>
  <c r="DB308" i="1"/>
  <c r="CP308" i="1"/>
  <c r="CD308" i="1"/>
  <c r="BR308" i="1"/>
  <c r="BF308" i="1"/>
  <c r="AT308" i="1"/>
  <c r="AH308" i="1"/>
  <c r="V308" i="1"/>
  <c r="J308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GT305" i="1"/>
  <c r="GH305" i="1"/>
  <c r="FV305" i="1"/>
  <c r="FJ305" i="1"/>
  <c r="EX305" i="1"/>
  <c r="EL305" i="1"/>
  <c r="DZ305" i="1"/>
  <c r="DN305" i="1"/>
  <c r="DB305" i="1"/>
  <c r="CP305" i="1"/>
  <c r="CD305" i="1"/>
  <c r="BR305" i="1"/>
  <c r="BF305" i="1"/>
  <c r="AT305" i="1"/>
  <c r="AH305" i="1"/>
  <c r="V305" i="1"/>
  <c r="J305" i="1"/>
  <c r="GT304" i="1"/>
  <c r="GH304" i="1"/>
  <c r="FV304" i="1"/>
  <c r="FJ304" i="1"/>
  <c r="EX304" i="1"/>
  <c r="EL304" i="1"/>
  <c r="DZ304" i="1"/>
  <c r="DN304" i="1"/>
  <c r="DB304" i="1"/>
  <c r="CP304" i="1"/>
  <c r="CD304" i="1"/>
  <c r="BR304" i="1"/>
  <c r="BF304" i="1"/>
  <c r="AT304" i="1"/>
  <c r="AH304" i="1"/>
  <c r="V304" i="1"/>
  <c r="J304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GT302" i="1"/>
  <c r="GH302" i="1"/>
  <c r="FV302" i="1"/>
  <c r="FJ302" i="1"/>
  <c r="EX302" i="1"/>
  <c r="EL302" i="1"/>
  <c r="DZ302" i="1"/>
  <c r="DN302" i="1"/>
  <c r="DB302" i="1"/>
  <c r="CP302" i="1"/>
  <c r="CD302" i="1"/>
  <c r="BR302" i="1"/>
  <c r="BF302" i="1"/>
  <c r="AT302" i="1"/>
  <c r="AH302" i="1"/>
  <c r="V302" i="1"/>
  <c r="GX300" i="1"/>
  <c r="GW300" i="1"/>
  <c r="GS300" i="1"/>
  <c r="GQ300" i="1"/>
  <c r="GN300" i="1"/>
  <c r="GM300" i="1"/>
  <c r="GL300" i="1"/>
  <c r="GK300" i="1"/>
  <c r="GG300" i="1"/>
  <c r="GE300" i="1"/>
  <c r="GB300" i="1"/>
  <c r="GA300" i="1"/>
  <c r="FZ300" i="1"/>
  <c r="FY300" i="1"/>
  <c r="FU300" i="1"/>
  <c r="FS300" i="1"/>
  <c r="FP300" i="1"/>
  <c r="FO300" i="1"/>
  <c r="FN300" i="1"/>
  <c r="FM300" i="1"/>
  <c r="FI300" i="1"/>
  <c r="FG300" i="1"/>
  <c r="FD300" i="1"/>
  <c r="FC300" i="1"/>
  <c r="FB300" i="1"/>
  <c r="FA300" i="1"/>
  <c r="EW300" i="1"/>
  <c r="EU300" i="1"/>
  <c r="ER300" i="1"/>
  <c r="EQ300" i="1"/>
  <c r="EP300" i="1"/>
  <c r="EO300" i="1"/>
  <c r="EK300" i="1"/>
  <c r="EI300" i="1"/>
  <c r="EF300" i="1"/>
  <c r="EE300" i="1"/>
  <c r="ED300" i="1"/>
  <c r="EC300" i="1"/>
  <c r="DY300" i="1"/>
  <c r="DW300" i="1"/>
  <c r="DT300" i="1"/>
  <c r="DS300" i="1"/>
  <c r="DR300" i="1"/>
  <c r="DQ300" i="1"/>
  <c r="DM300" i="1"/>
  <c r="DK300" i="1"/>
  <c r="DH300" i="1"/>
  <c r="DG300" i="1"/>
  <c r="DF300" i="1"/>
  <c r="DE300" i="1"/>
  <c r="DA300" i="1"/>
  <c r="CY300" i="1"/>
  <c r="CV300" i="1"/>
  <c r="CU300" i="1"/>
  <c r="CT300" i="1"/>
  <c r="CS300" i="1"/>
  <c r="CO300" i="1"/>
  <c r="CM300" i="1"/>
  <c r="CJ300" i="1"/>
  <c r="CI300" i="1"/>
  <c r="CH300" i="1"/>
  <c r="CG300" i="1"/>
  <c r="CC300" i="1"/>
  <c r="CA300" i="1"/>
  <c r="BX300" i="1"/>
  <c r="BW300" i="1"/>
  <c r="BV300" i="1"/>
  <c r="BU300" i="1"/>
  <c r="BQ300" i="1"/>
  <c r="BO300" i="1"/>
  <c r="BL300" i="1"/>
  <c r="BK300" i="1"/>
  <c r="BJ300" i="1"/>
  <c r="BI300" i="1"/>
  <c r="BE300" i="1"/>
  <c r="BC300" i="1"/>
  <c r="AZ300" i="1"/>
  <c r="AY300" i="1"/>
  <c r="AX300" i="1"/>
  <c r="AW300" i="1"/>
  <c r="AS300" i="1"/>
  <c r="AQ300" i="1"/>
  <c r="AN300" i="1"/>
  <c r="AM300" i="1"/>
  <c r="AL300" i="1"/>
  <c r="AK300" i="1"/>
  <c r="AG300" i="1"/>
  <c r="AE300" i="1"/>
  <c r="AB300" i="1"/>
  <c r="AA300" i="1"/>
  <c r="Z300" i="1"/>
  <c r="Y300" i="1"/>
  <c r="U300" i="1"/>
  <c r="S300" i="1"/>
  <c r="P300" i="1"/>
  <c r="O300" i="1"/>
  <c r="N300" i="1"/>
  <c r="M300" i="1"/>
  <c r="I300" i="1"/>
  <c r="G300" i="1"/>
  <c r="D300" i="1"/>
  <c r="C300" i="1"/>
  <c r="GT299" i="1"/>
  <c r="GH299" i="1"/>
  <c r="FV299" i="1"/>
  <c r="FJ299" i="1"/>
  <c r="EX299" i="1"/>
  <c r="EL299" i="1"/>
  <c r="DZ299" i="1"/>
  <c r="DN299" i="1"/>
  <c r="DB299" i="1"/>
  <c r="CP299" i="1"/>
  <c r="CD299" i="1"/>
  <c r="BR299" i="1"/>
  <c r="BF299" i="1"/>
  <c r="AT299" i="1"/>
  <c r="AH299" i="1"/>
  <c r="V299" i="1"/>
  <c r="J299" i="1"/>
  <c r="GT298" i="1"/>
  <c r="GH298" i="1"/>
  <c r="FV298" i="1"/>
  <c r="FJ298" i="1"/>
  <c r="EX298" i="1"/>
  <c r="EL298" i="1"/>
  <c r="DZ298" i="1"/>
  <c r="DN298" i="1"/>
  <c r="DB298" i="1"/>
  <c r="CP298" i="1"/>
  <c r="CD298" i="1"/>
  <c r="BR298" i="1"/>
  <c r="BF298" i="1"/>
  <c r="AT298" i="1"/>
  <c r="AH298" i="1"/>
  <c r="V298" i="1"/>
  <c r="J298" i="1"/>
  <c r="GT297" i="1"/>
  <c r="GH297" i="1"/>
  <c r="FV297" i="1"/>
  <c r="FJ297" i="1"/>
  <c r="EX297" i="1"/>
  <c r="EL297" i="1"/>
  <c r="DZ297" i="1"/>
  <c r="DN297" i="1"/>
  <c r="DB297" i="1"/>
  <c r="CP297" i="1"/>
  <c r="CD297" i="1"/>
  <c r="BR297" i="1"/>
  <c r="BF297" i="1"/>
  <c r="AT297" i="1"/>
  <c r="AH297" i="1"/>
  <c r="V297" i="1"/>
  <c r="J297" i="1"/>
  <c r="GT296" i="1"/>
  <c r="GH296" i="1"/>
  <c r="FV296" i="1"/>
  <c r="FJ296" i="1"/>
  <c r="EX296" i="1"/>
  <c r="EL296" i="1"/>
  <c r="DZ296" i="1"/>
  <c r="DN296" i="1"/>
  <c r="DB296" i="1"/>
  <c r="CP296" i="1"/>
  <c r="CD296" i="1"/>
  <c r="BR296" i="1"/>
  <c r="BF296" i="1"/>
  <c r="AT296" i="1"/>
  <c r="AH296" i="1"/>
  <c r="V296" i="1"/>
  <c r="J296" i="1"/>
  <c r="GT295" i="1"/>
  <c r="GH295" i="1"/>
  <c r="FV295" i="1"/>
  <c r="FJ295" i="1"/>
  <c r="EX295" i="1"/>
  <c r="EL295" i="1"/>
  <c r="DZ295" i="1"/>
  <c r="DN295" i="1"/>
  <c r="DB295" i="1"/>
  <c r="CP295" i="1"/>
  <c r="CD295" i="1"/>
  <c r="BR295" i="1"/>
  <c r="BF295" i="1"/>
  <c r="AT295" i="1"/>
  <c r="AH295" i="1"/>
  <c r="V295" i="1"/>
  <c r="J295" i="1"/>
  <c r="GT294" i="1"/>
  <c r="GH294" i="1"/>
  <c r="FV294" i="1"/>
  <c r="FJ294" i="1"/>
  <c r="EX294" i="1"/>
  <c r="EL294" i="1"/>
  <c r="DZ294" i="1"/>
  <c r="DN294" i="1"/>
  <c r="DB294" i="1"/>
  <c r="CP294" i="1"/>
  <c r="CD294" i="1"/>
  <c r="BR294" i="1"/>
  <c r="BF294" i="1"/>
  <c r="AT294" i="1"/>
  <c r="AH294" i="1"/>
  <c r="V294" i="1"/>
  <c r="J294" i="1"/>
  <c r="GT293" i="1"/>
  <c r="GH293" i="1"/>
  <c r="FV293" i="1"/>
  <c r="FJ293" i="1"/>
  <c r="EX293" i="1"/>
  <c r="EL293" i="1"/>
  <c r="DZ293" i="1"/>
  <c r="DN293" i="1"/>
  <c r="DB293" i="1"/>
  <c r="CP293" i="1"/>
  <c r="CD293" i="1"/>
  <c r="BR293" i="1"/>
  <c r="BF293" i="1"/>
  <c r="AT293" i="1"/>
  <c r="AH293" i="1"/>
  <c r="V293" i="1"/>
  <c r="J293" i="1"/>
  <c r="GX291" i="1"/>
  <c r="GW291" i="1"/>
  <c r="GS291" i="1"/>
  <c r="GQ291" i="1"/>
  <c r="GN291" i="1"/>
  <c r="GM291" i="1"/>
  <c r="GL291" i="1"/>
  <c r="GK291" i="1"/>
  <c r="GG291" i="1"/>
  <c r="GE291" i="1"/>
  <c r="GB291" i="1"/>
  <c r="GA291" i="1"/>
  <c r="FZ291" i="1"/>
  <c r="FY291" i="1"/>
  <c r="FU291" i="1"/>
  <c r="FS291" i="1"/>
  <c r="FP291" i="1"/>
  <c r="FO291" i="1"/>
  <c r="FN291" i="1"/>
  <c r="FM291" i="1"/>
  <c r="FI291" i="1"/>
  <c r="FG291" i="1"/>
  <c r="FD291" i="1"/>
  <c r="FC291" i="1"/>
  <c r="FB291" i="1"/>
  <c r="FA291" i="1"/>
  <c r="EW291" i="1"/>
  <c r="EU291" i="1"/>
  <c r="ER291" i="1"/>
  <c r="EQ291" i="1"/>
  <c r="EP291" i="1"/>
  <c r="EO291" i="1"/>
  <c r="EK291" i="1"/>
  <c r="EI291" i="1"/>
  <c r="EF291" i="1"/>
  <c r="EE291" i="1"/>
  <c r="ED291" i="1"/>
  <c r="EC291" i="1"/>
  <c r="DY291" i="1"/>
  <c r="DW291" i="1"/>
  <c r="DT291" i="1"/>
  <c r="DS291" i="1"/>
  <c r="DR291" i="1"/>
  <c r="DQ291" i="1"/>
  <c r="DM291" i="1"/>
  <c r="DK291" i="1"/>
  <c r="DH291" i="1"/>
  <c r="DG291" i="1"/>
  <c r="DF291" i="1"/>
  <c r="DE291" i="1"/>
  <c r="DA291" i="1"/>
  <c r="CY291" i="1"/>
  <c r="CV291" i="1"/>
  <c r="CU291" i="1"/>
  <c r="CT291" i="1"/>
  <c r="CS291" i="1"/>
  <c r="CO291" i="1"/>
  <c r="CM291" i="1"/>
  <c r="CJ291" i="1"/>
  <c r="CI291" i="1"/>
  <c r="CH291" i="1"/>
  <c r="CG291" i="1"/>
  <c r="CC291" i="1"/>
  <c r="CA291" i="1"/>
  <c r="BX291" i="1"/>
  <c r="BW291" i="1"/>
  <c r="BV291" i="1"/>
  <c r="BU291" i="1"/>
  <c r="BQ291" i="1"/>
  <c r="BO291" i="1"/>
  <c r="BL291" i="1"/>
  <c r="BK291" i="1"/>
  <c r="BJ291" i="1"/>
  <c r="BI291" i="1"/>
  <c r="BE291" i="1"/>
  <c r="BC291" i="1"/>
  <c r="AZ291" i="1"/>
  <c r="AY291" i="1"/>
  <c r="AX291" i="1"/>
  <c r="AW291" i="1"/>
  <c r="AS291" i="1"/>
  <c r="AQ291" i="1"/>
  <c r="AN291" i="1"/>
  <c r="AM291" i="1"/>
  <c r="AL291" i="1"/>
  <c r="AK291" i="1"/>
  <c r="AG291" i="1"/>
  <c r="AE291" i="1"/>
  <c r="AB291" i="1"/>
  <c r="AA291" i="1"/>
  <c r="Z291" i="1"/>
  <c r="Y291" i="1"/>
  <c r="U291" i="1"/>
  <c r="S291" i="1"/>
  <c r="P291" i="1"/>
  <c r="O291" i="1"/>
  <c r="N291" i="1"/>
  <c r="M291" i="1"/>
  <c r="I291" i="1"/>
  <c r="G291" i="1"/>
  <c r="D291" i="1"/>
  <c r="C291" i="1"/>
  <c r="GT290" i="1"/>
  <c r="GH290" i="1"/>
  <c r="FV290" i="1"/>
  <c r="FJ290" i="1"/>
  <c r="EX290" i="1"/>
  <c r="EL290" i="1"/>
  <c r="DZ290" i="1"/>
  <c r="DN290" i="1"/>
  <c r="DB290" i="1"/>
  <c r="CP290" i="1"/>
  <c r="CD290" i="1"/>
  <c r="BR290" i="1"/>
  <c r="BF290" i="1"/>
  <c r="AT290" i="1"/>
  <c r="AH290" i="1"/>
  <c r="V290" i="1"/>
  <c r="J290" i="1"/>
  <c r="GT289" i="1"/>
  <c r="GH289" i="1"/>
  <c r="FV289" i="1"/>
  <c r="FJ289" i="1"/>
  <c r="EX289" i="1"/>
  <c r="EL289" i="1"/>
  <c r="DZ289" i="1"/>
  <c r="DN289" i="1"/>
  <c r="DB289" i="1"/>
  <c r="CP289" i="1"/>
  <c r="CD289" i="1"/>
  <c r="BR289" i="1"/>
  <c r="BF289" i="1"/>
  <c r="AT289" i="1"/>
  <c r="AH289" i="1"/>
  <c r="V289" i="1"/>
  <c r="J289" i="1"/>
  <c r="GT288" i="1"/>
  <c r="GH288" i="1"/>
  <c r="FV288" i="1"/>
  <c r="FJ288" i="1"/>
  <c r="EX288" i="1"/>
  <c r="EL288" i="1"/>
  <c r="DZ288" i="1"/>
  <c r="DN288" i="1"/>
  <c r="DB288" i="1"/>
  <c r="CP288" i="1"/>
  <c r="CD288" i="1"/>
  <c r="BR288" i="1"/>
  <c r="BF288" i="1"/>
  <c r="AT288" i="1"/>
  <c r="AH288" i="1"/>
  <c r="V288" i="1"/>
  <c r="J288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GT285" i="1"/>
  <c r="GH285" i="1"/>
  <c r="FV285" i="1"/>
  <c r="FJ285" i="1"/>
  <c r="EX285" i="1"/>
  <c r="EL285" i="1"/>
  <c r="DZ285" i="1"/>
  <c r="DN285" i="1"/>
  <c r="DB285" i="1"/>
  <c r="CP285" i="1"/>
  <c r="CD285" i="1"/>
  <c r="BR285" i="1"/>
  <c r="BF285" i="1"/>
  <c r="AT285" i="1"/>
  <c r="AH285" i="1"/>
  <c r="V285" i="1"/>
  <c r="J285" i="1"/>
  <c r="GT284" i="1"/>
  <c r="GH284" i="1"/>
  <c r="FV284" i="1"/>
  <c r="FJ284" i="1"/>
  <c r="EX284" i="1"/>
  <c r="EL284" i="1"/>
  <c r="DZ284" i="1"/>
  <c r="DN284" i="1"/>
  <c r="DB284" i="1"/>
  <c r="CP284" i="1"/>
  <c r="CD284" i="1"/>
  <c r="BR284" i="1"/>
  <c r="BF284" i="1"/>
  <c r="AT284" i="1"/>
  <c r="AH284" i="1"/>
  <c r="V284" i="1"/>
  <c r="J284" i="1"/>
  <c r="GX282" i="1"/>
  <c r="GW282" i="1"/>
  <c r="GS282" i="1"/>
  <c r="GQ282" i="1"/>
  <c r="GN282" i="1"/>
  <c r="GM282" i="1"/>
  <c r="GL282" i="1"/>
  <c r="GK282" i="1"/>
  <c r="GG282" i="1"/>
  <c r="GE282" i="1"/>
  <c r="GB282" i="1"/>
  <c r="GA282" i="1"/>
  <c r="FZ282" i="1"/>
  <c r="FY282" i="1"/>
  <c r="FU282" i="1"/>
  <c r="FS282" i="1"/>
  <c r="FP282" i="1"/>
  <c r="FO282" i="1"/>
  <c r="FN282" i="1"/>
  <c r="FM282" i="1"/>
  <c r="FI282" i="1"/>
  <c r="FG282" i="1"/>
  <c r="FD282" i="1"/>
  <c r="FC282" i="1"/>
  <c r="FB282" i="1"/>
  <c r="FA282" i="1"/>
  <c r="EW282" i="1"/>
  <c r="EU282" i="1"/>
  <c r="ER282" i="1"/>
  <c r="EQ282" i="1"/>
  <c r="EP282" i="1"/>
  <c r="EO282" i="1"/>
  <c r="EK282" i="1"/>
  <c r="EI282" i="1"/>
  <c r="EF282" i="1"/>
  <c r="EE282" i="1"/>
  <c r="ED282" i="1"/>
  <c r="EC282" i="1"/>
  <c r="DY282" i="1"/>
  <c r="DW282" i="1"/>
  <c r="DT282" i="1"/>
  <c r="DS282" i="1"/>
  <c r="DR282" i="1"/>
  <c r="DQ282" i="1"/>
  <c r="DM282" i="1"/>
  <c r="DK282" i="1"/>
  <c r="DH282" i="1"/>
  <c r="DG282" i="1"/>
  <c r="DF282" i="1"/>
  <c r="DE282" i="1"/>
  <c r="DA282" i="1"/>
  <c r="CY282" i="1"/>
  <c r="CV282" i="1"/>
  <c r="CU282" i="1"/>
  <c r="CT282" i="1"/>
  <c r="CS282" i="1"/>
  <c r="CO282" i="1"/>
  <c r="CM282" i="1"/>
  <c r="CJ282" i="1"/>
  <c r="CI282" i="1"/>
  <c r="CH282" i="1"/>
  <c r="CG282" i="1"/>
  <c r="CC282" i="1"/>
  <c r="CA282" i="1"/>
  <c r="BX282" i="1"/>
  <c r="BW282" i="1"/>
  <c r="BV282" i="1"/>
  <c r="BU282" i="1"/>
  <c r="BQ282" i="1"/>
  <c r="BO282" i="1"/>
  <c r="BL282" i="1"/>
  <c r="BK282" i="1"/>
  <c r="BJ282" i="1"/>
  <c r="BI282" i="1"/>
  <c r="BE282" i="1"/>
  <c r="BC282" i="1"/>
  <c r="AZ282" i="1"/>
  <c r="AY282" i="1"/>
  <c r="AX282" i="1"/>
  <c r="AW282" i="1"/>
  <c r="AS282" i="1"/>
  <c r="AQ282" i="1"/>
  <c r="AN282" i="1"/>
  <c r="AM282" i="1"/>
  <c r="AL282" i="1"/>
  <c r="AK282" i="1"/>
  <c r="AG282" i="1"/>
  <c r="AE282" i="1"/>
  <c r="AB282" i="1"/>
  <c r="AA282" i="1"/>
  <c r="Z282" i="1"/>
  <c r="Y282" i="1"/>
  <c r="U282" i="1"/>
  <c r="S282" i="1"/>
  <c r="P282" i="1"/>
  <c r="O282" i="1"/>
  <c r="N282" i="1"/>
  <c r="M282" i="1"/>
  <c r="I282" i="1"/>
  <c r="G282" i="1"/>
  <c r="D282" i="1"/>
  <c r="C282" i="1"/>
  <c r="GT281" i="1"/>
  <c r="GH281" i="1"/>
  <c r="FV281" i="1"/>
  <c r="FJ281" i="1"/>
  <c r="EX281" i="1"/>
  <c r="EL281" i="1"/>
  <c r="DZ281" i="1"/>
  <c r="DN281" i="1"/>
  <c r="DB281" i="1"/>
  <c r="CP281" i="1"/>
  <c r="CD281" i="1"/>
  <c r="BR281" i="1"/>
  <c r="BF281" i="1"/>
  <c r="AT281" i="1"/>
  <c r="AH281" i="1"/>
  <c r="V281" i="1"/>
  <c r="J281" i="1"/>
  <c r="GT280" i="1"/>
  <c r="GH280" i="1"/>
  <c r="FV280" i="1"/>
  <c r="FJ280" i="1"/>
  <c r="EX280" i="1"/>
  <c r="EL280" i="1"/>
  <c r="DZ280" i="1"/>
  <c r="DN280" i="1"/>
  <c r="DB280" i="1"/>
  <c r="CP280" i="1"/>
  <c r="CD280" i="1"/>
  <c r="BR280" i="1"/>
  <c r="BF280" i="1"/>
  <c r="AT280" i="1"/>
  <c r="AH280" i="1"/>
  <c r="V280" i="1"/>
  <c r="J280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GT277" i="1"/>
  <c r="GH277" i="1"/>
  <c r="FV277" i="1"/>
  <c r="FJ277" i="1"/>
  <c r="EX277" i="1"/>
  <c r="EL277" i="1"/>
  <c r="DZ277" i="1"/>
  <c r="DN277" i="1"/>
  <c r="DB277" i="1"/>
  <c r="CP277" i="1"/>
  <c r="CD277" i="1"/>
  <c r="BR277" i="1"/>
  <c r="BF277" i="1"/>
  <c r="AT277" i="1"/>
  <c r="AH277" i="1"/>
  <c r="V277" i="1"/>
  <c r="J277" i="1"/>
  <c r="GT276" i="1"/>
  <c r="GH276" i="1"/>
  <c r="FV276" i="1"/>
  <c r="FJ276" i="1"/>
  <c r="EX276" i="1"/>
  <c r="EL276" i="1"/>
  <c r="DZ276" i="1"/>
  <c r="DN276" i="1"/>
  <c r="DB276" i="1"/>
  <c r="CP276" i="1"/>
  <c r="CD276" i="1"/>
  <c r="BR276" i="1"/>
  <c r="BF276" i="1"/>
  <c r="AT276" i="1"/>
  <c r="AH276" i="1"/>
  <c r="V276" i="1"/>
  <c r="J276" i="1"/>
  <c r="GT275" i="1"/>
  <c r="GH275" i="1"/>
  <c r="FV275" i="1"/>
  <c r="FJ275" i="1"/>
  <c r="EX275" i="1"/>
  <c r="EL275" i="1"/>
  <c r="DZ275" i="1"/>
  <c r="DN275" i="1"/>
  <c r="DB275" i="1"/>
  <c r="CP275" i="1"/>
  <c r="CD275" i="1"/>
  <c r="BR275" i="1"/>
  <c r="BF275" i="1"/>
  <c r="AT275" i="1"/>
  <c r="AH275" i="1"/>
  <c r="V275" i="1"/>
  <c r="J275" i="1"/>
  <c r="GX273" i="1"/>
  <c r="GW273" i="1"/>
  <c r="GS273" i="1"/>
  <c r="GQ273" i="1"/>
  <c r="GN273" i="1"/>
  <c r="GM273" i="1"/>
  <c r="GL273" i="1"/>
  <c r="GK273" i="1"/>
  <c r="GG273" i="1"/>
  <c r="GE273" i="1"/>
  <c r="GB273" i="1"/>
  <c r="GA273" i="1"/>
  <c r="FZ273" i="1"/>
  <c r="FY273" i="1"/>
  <c r="FU273" i="1"/>
  <c r="FS273" i="1"/>
  <c r="FP273" i="1"/>
  <c r="FO273" i="1"/>
  <c r="FN273" i="1"/>
  <c r="FM273" i="1"/>
  <c r="FI273" i="1"/>
  <c r="FG273" i="1"/>
  <c r="FD273" i="1"/>
  <c r="FC273" i="1"/>
  <c r="FB273" i="1"/>
  <c r="FA273" i="1"/>
  <c r="EW273" i="1"/>
  <c r="EU273" i="1"/>
  <c r="ER273" i="1"/>
  <c r="EQ273" i="1"/>
  <c r="EP273" i="1"/>
  <c r="EO273" i="1"/>
  <c r="EK273" i="1"/>
  <c r="EI273" i="1"/>
  <c r="EF273" i="1"/>
  <c r="EE273" i="1"/>
  <c r="ED273" i="1"/>
  <c r="EC273" i="1"/>
  <c r="DY273" i="1"/>
  <c r="DW273" i="1"/>
  <c r="DT273" i="1"/>
  <c r="DS273" i="1"/>
  <c r="DR273" i="1"/>
  <c r="DQ273" i="1"/>
  <c r="DM273" i="1"/>
  <c r="DK273" i="1"/>
  <c r="DH273" i="1"/>
  <c r="DG273" i="1"/>
  <c r="DF273" i="1"/>
  <c r="DE273" i="1"/>
  <c r="DA273" i="1"/>
  <c r="CY273" i="1"/>
  <c r="CV273" i="1"/>
  <c r="CU273" i="1"/>
  <c r="CT273" i="1"/>
  <c r="CS273" i="1"/>
  <c r="CO273" i="1"/>
  <c r="CM273" i="1"/>
  <c r="CJ273" i="1"/>
  <c r="CI273" i="1"/>
  <c r="CH273" i="1"/>
  <c r="CG273" i="1"/>
  <c r="CC273" i="1"/>
  <c r="CA273" i="1"/>
  <c r="BX273" i="1"/>
  <c r="BW273" i="1"/>
  <c r="BV273" i="1"/>
  <c r="BU273" i="1"/>
  <c r="BQ273" i="1"/>
  <c r="BO273" i="1"/>
  <c r="BL273" i="1"/>
  <c r="BK273" i="1"/>
  <c r="BJ273" i="1"/>
  <c r="BI273" i="1"/>
  <c r="BE273" i="1"/>
  <c r="BC273" i="1"/>
  <c r="AZ273" i="1"/>
  <c r="AY273" i="1"/>
  <c r="AX273" i="1"/>
  <c r="AW273" i="1"/>
  <c r="AS273" i="1"/>
  <c r="AQ273" i="1"/>
  <c r="AN273" i="1"/>
  <c r="AM273" i="1"/>
  <c r="AL273" i="1"/>
  <c r="AK273" i="1"/>
  <c r="AG273" i="1"/>
  <c r="AE273" i="1"/>
  <c r="AB273" i="1"/>
  <c r="AA273" i="1"/>
  <c r="Z273" i="1"/>
  <c r="Y273" i="1"/>
  <c r="U273" i="1"/>
  <c r="S273" i="1"/>
  <c r="P273" i="1"/>
  <c r="O273" i="1"/>
  <c r="N273" i="1"/>
  <c r="M273" i="1"/>
  <c r="I273" i="1"/>
  <c r="G273" i="1"/>
  <c r="D273" i="1"/>
  <c r="C273" i="1"/>
  <c r="GT272" i="1"/>
  <c r="GH272" i="1"/>
  <c r="FV272" i="1"/>
  <c r="FJ272" i="1"/>
  <c r="EX272" i="1"/>
  <c r="EL272" i="1"/>
  <c r="DZ272" i="1"/>
  <c r="DN272" i="1"/>
  <c r="DB272" i="1"/>
  <c r="CP272" i="1"/>
  <c r="CD272" i="1"/>
  <c r="BR272" i="1"/>
  <c r="BF272" i="1"/>
  <c r="AT272" i="1"/>
  <c r="AH272" i="1"/>
  <c r="V272" i="1"/>
  <c r="J272" i="1"/>
  <c r="GT271" i="1"/>
  <c r="GH271" i="1"/>
  <c r="FV271" i="1"/>
  <c r="FJ271" i="1"/>
  <c r="EX271" i="1"/>
  <c r="EL271" i="1"/>
  <c r="DZ271" i="1"/>
  <c r="DN271" i="1"/>
  <c r="DB271" i="1"/>
  <c r="CP271" i="1"/>
  <c r="CD271" i="1"/>
  <c r="BR271" i="1"/>
  <c r="BF271" i="1"/>
  <c r="AT271" i="1"/>
  <c r="AH271" i="1"/>
  <c r="V271" i="1"/>
  <c r="J271" i="1"/>
  <c r="GT270" i="1"/>
  <c r="GH270" i="1"/>
  <c r="FV270" i="1"/>
  <c r="FJ270" i="1"/>
  <c r="EX270" i="1"/>
  <c r="EL270" i="1"/>
  <c r="DZ270" i="1"/>
  <c r="DN270" i="1"/>
  <c r="DB270" i="1"/>
  <c r="CP270" i="1"/>
  <c r="CD270" i="1"/>
  <c r="BR270" i="1"/>
  <c r="BF270" i="1"/>
  <c r="AT270" i="1"/>
  <c r="AH270" i="1"/>
  <c r="V270" i="1"/>
  <c r="J270" i="1"/>
  <c r="GT269" i="1"/>
  <c r="GH269" i="1"/>
  <c r="FJ269" i="1"/>
  <c r="EX269" i="1"/>
  <c r="EL269" i="1"/>
  <c r="DZ269" i="1"/>
  <c r="DN269" i="1"/>
  <c r="DB269" i="1"/>
  <c r="CP269" i="1"/>
  <c r="CD269" i="1"/>
  <c r="BR269" i="1"/>
  <c r="BF269" i="1"/>
  <c r="AT269" i="1"/>
  <c r="AH269" i="1"/>
  <c r="V269" i="1"/>
  <c r="J269" i="1"/>
  <c r="GT268" i="1"/>
  <c r="GH268" i="1"/>
  <c r="FV268" i="1"/>
  <c r="FJ268" i="1"/>
  <c r="EX268" i="1"/>
  <c r="EL268" i="1"/>
  <c r="DZ268" i="1"/>
  <c r="DN268" i="1"/>
  <c r="DB268" i="1"/>
  <c r="CP268" i="1"/>
  <c r="CD268" i="1"/>
  <c r="BR268" i="1"/>
  <c r="BF268" i="1"/>
  <c r="AT268" i="1"/>
  <c r="AH268" i="1"/>
  <c r="V268" i="1"/>
  <c r="J268" i="1"/>
  <c r="GT267" i="1"/>
  <c r="GH267" i="1"/>
  <c r="FV267" i="1"/>
  <c r="FJ267" i="1"/>
  <c r="EX267" i="1"/>
  <c r="EL267" i="1"/>
  <c r="DZ267" i="1"/>
  <c r="DN267" i="1"/>
  <c r="DB267" i="1"/>
  <c r="CP267" i="1"/>
  <c r="CD267" i="1"/>
  <c r="BR267" i="1"/>
  <c r="BF267" i="1"/>
  <c r="AT267" i="1"/>
  <c r="AH267" i="1"/>
  <c r="V267" i="1"/>
  <c r="J267" i="1"/>
  <c r="GT266" i="1"/>
  <c r="GH266" i="1"/>
  <c r="FV266" i="1"/>
  <c r="FJ266" i="1"/>
  <c r="EX266" i="1"/>
  <c r="EL266" i="1"/>
  <c r="DZ266" i="1"/>
  <c r="DN266" i="1"/>
  <c r="DB266" i="1"/>
  <c r="CP266" i="1"/>
  <c r="CD266" i="1"/>
  <c r="BR266" i="1"/>
  <c r="BF266" i="1"/>
  <c r="AT266" i="1"/>
  <c r="AH266" i="1"/>
  <c r="V266" i="1"/>
  <c r="J266" i="1"/>
  <c r="GX264" i="1"/>
  <c r="GW264" i="1"/>
  <c r="GS264" i="1"/>
  <c r="GQ264" i="1"/>
  <c r="GN264" i="1"/>
  <c r="GM264" i="1"/>
  <c r="GL264" i="1"/>
  <c r="GK264" i="1"/>
  <c r="GG264" i="1"/>
  <c r="GE264" i="1"/>
  <c r="GB264" i="1"/>
  <c r="GA264" i="1"/>
  <c r="FZ264" i="1"/>
  <c r="FY264" i="1"/>
  <c r="FU264" i="1"/>
  <c r="FS264" i="1"/>
  <c r="FP264" i="1"/>
  <c r="FO264" i="1"/>
  <c r="FN264" i="1"/>
  <c r="FM264" i="1"/>
  <c r="FI264" i="1"/>
  <c r="FG264" i="1"/>
  <c r="FD264" i="1"/>
  <c r="FC264" i="1"/>
  <c r="FB264" i="1"/>
  <c r="FA264" i="1"/>
  <c r="EW264" i="1"/>
  <c r="EU264" i="1"/>
  <c r="ER264" i="1"/>
  <c r="EQ264" i="1"/>
  <c r="EP264" i="1"/>
  <c r="EO264" i="1"/>
  <c r="EK264" i="1"/>
  <c r="EI264" i="1"/>
  <c r="EF264" i="1"/>
  <c r="EE264" i="1"/>
  <c r="ED264" i="1"/>
  <c r="EC264" i="1"/>
  <c r="DY264" i="1"/>
  <c r="DW264" i="1"/>
  <c r="DT264" i="1"/>
  <c r="DS264" i="1"/>
  <c r="DR264" i="1"/>
  <c r="DQ264" i="1"/>
  <c r="DM264" i="1"/>
  <c r="DK264" i="1"/>
  <c r="DH264" i="1"/>
  <c r="DG264" i="1"/>
  <c r="DF264" i="1"/>
  <c r="DE264" i="1"/>
  <c r="DA264" i="1"/>
  <c r="CY264" i="1"/>
  <c r="CV264" i="1"/>
  <c r="CU264" i="1"/>
  <c r="CT264" i="1"/>
  <c r="CS264" i="1"/>
  <c r="CO264" i="1"/>
  <c r="CM264" i="1"/>
  <c r="CJ264" i="1"/>
  <c r="CI264" i="1"/>
  <c r="CH264" i="1"/>
  <c r="CG264" i="1"/>
  <c r="CC264" i="1"/>
  <c r="CA264" i="1"/>
  <c r="BX264" i="1"/>
  <c r="BW264" i="1"/>
  <c r="BV264" i="1"/>
  <c r="BU264" i="1"/>
  <c r="BQ264" i="1"/>
  <c r="BO264" i="1"/>
  <c r="BL264" i="1"/>
  <c r="BK264" i="1"/>
  <c r="BJ264" i="1"/>
  <c r="BI264" i="1"/>
  <c r="BE264" i="1"/>
  <c r="BC264" i="1"/>
  <c r="AZ264" i="1"/>
  <c r="AY264" i="1"/>
  <c r="AX264" i="1"/>
  <c r="AW264" i="1"/>
  <c r="AS264" i="1"/>
  <c r="AQ264" i="1"/>
  <c r="AN264" i="1"/>
  <c r="AM264" i="1"/>
  <c r="AL264" i="1"/>
  <c r="AK264" i="1"/>
  <c r="AG264" i="1"/>
  <c r="AE264" i="1"/>
  <c r="AB264" i="1"/>
  <c r="AA264" i="1"/>
  <c r="Z264" i="1"/>
  <c r="Y264" i="1"/>
  <c r="U264" i="1"/>
  <c r="S264" i="1"/>
  <c r="P264" i="1"/>
  <c r="O264" i="1"/>
  <c r="N264" i="1"/>
  <c r="M264" i="1"/>
  <c r="I264" i="1"/>
  <c r="G264" i="1"/>
  <c r="D264" i="1"/>
  <c r="C264" i="1"/>
  <c r="GT263" i="1"/>
  <c r="GH263" i="1"/>
  <c r="FV263" i="1"/>
  <c r="FJ263" i="1"/>
  <c r="EX263" i="1"/>
  <c r="EL263" i="1"/>
  <c r="DZ263" i="1"/>
  <c r="DN263" i="1"/>
  <c r="DB263" i="1"/>
  <c r="CP263" i="1"/>
  <c r="CD263" i="1"/>
  <c r="BR263" i="1"/>
  <c r="BF263" i="1"/>
  <c r="AT263" i="1"/>
  <c r="AH263" i="1"/>
  <c r="V263" i="1"/>
  <c r="J263" i="1"/>
  <c r="GT262" i="1"/>
  <c r="GH262" i="1"/>
  <c r="FV262" i="1"/>
  <c r="FJ262" i="1"/>
  <c r="EX262" i="1"/>
  <c r="EL262" i="1"/>
  <c r="DZ262" i="1"/>
  <c r="DN262" i="1"/>
  <c r="DB262" i="1"/>
  <c r="CP262" i="1"/>
  <c r="CD262" i="1"/>
  <c r="BR262" i="1"/>
  <c r="BF262" i="1"/>
  <c r="AT262" i="1"/>
  <c r="AH262" i="1"/>
  <c r="V262" i="1"/>
  <c r="J262" i="1"/>
  <c r="GT261" i="1"/>
  <c r="GH261" i="1"/>
  <c r="FV261" i="1"/>
  <c r="FJ261" i="1"/>
  <c r="EX261" i="1"/>
  <c r="EL261" i="1"/>
  <c r="DZ261" i="1"/>
  <c r="DN261" i="1"/>
  <c r="DB261" i="1"/>
  <c r="CP261" i="1"/>
  <c r="CD261" i="1"/>
  <c r="BR261" i="1"/>
  <c r="BF261" i="1"/>
  <c r="AT261" i="1"/>
  <c r="AH261" i="1"/>
  <c r="V261" i="1"/>
  <c r="J261" i="1"/>
  <c r="GT260" i="1"/>
  <c r="GH260" i="1"/>
  <c r="FV260" i="1"/>
  <c r="FJ260" i="1"/>
  <c r="EX260" i="1"/>
  <c r="EL260" i="1"/>
  <c r="DZ260" i="1"/>
  <c r="DN260" i="1"/>
  <c r="DB260" i="1"/>
  <c r="CP260" i="1"/>
  <c r="CD260" i="1"/>
  <c r="BR260" i="1"/>
  <c r="BF260" i="1"/>
  <c r="AT260" i="1"/>
  <c r="AH260" i="1"/>
  <c r="V260" i="1"/>
  <c r="J260" i="1"/>
  <c r="GT259" i="1"/>
  <c r="GH259" i="1"/>
  <c r="FV259" i="1"/>
  <c r="FJ259" i="1"/>
  <c r="EX259" i="1"/>
  <c r="EL259" i="1"/>
  <c r="DZ259" i="1"/>
  <c r="DN259" i="1"/>
  <c r="DB259" i="1"/>
  <c r="CP259" i="1"/>
  <c r="CD259" i="1"/>
  <c r="BR259" i="1"/>
  <c r="BF259" i="1"/>
  <c r="AT259" i="1"/>
  <c r="AH259" i="1"/>
  <c r="V259" i="1"/>
  <c r="J259" i="1"/>
  <c r="GT258" i="1"/>
  <c r="GH258" i="1"/>
  <c r="FV258" i="1"/>
  <c r="FJ258" i="1"/>
  <c r="EX258" i="1"/>
  <c r="EL258" i="1"/>
  <c r="DZ258" i="1"/>
  <c r="DN258" i="1"/>
  <c r="DB258" i="1"/>
  <c r="CP258" i="1"/>
  <c r="CD258" i="1"/>
  <c r="BR258" i="1"/>
  <c r="BF258" i="1"/>
  <c r="AT258" i="1"/>
  <c r="AH258" i="1"/>
  <c r="V258" i="1"/>
  <c r="J258" i="1"/>
  <c r="GT257" i="1"/>
  <c r="GH257" i="1"/>
  <c r="FV257" i="1"/>
  <c r="FJ257" i="1"/>
  <c r="EX257" i="1"/>
  <c r="EL257" i="1"/>
  <c r="DZ257" i="1"/>
  <c r="DN257" i="1"/>
  <c r="DB257" i="1"/>
  <c r="CP257" i="1"/>
  <c r="CD257" i="1"/>
  <c r="BR257" i="1"/>
  <c r="BF257" i="1"/>
  <c r="AT257" i="1"/>
  <c r="AH257" i="1"/>
  <c r="V257" i="1"/>
  <c r="J257" i="1"/>
  <c r="GX255" i="1"/>
  <c r="GW255" i="1"/>
  <c r="GS255" i="1"/>
  <c r="GQ255" i="1"/>
  <c r="GN255" i="1"/>
  <c r="GM255" i="1"/>
  <c r="GL255" i="1"/>
  <c r="GK255" i="1"/>
  <c r="GG255" i="1"/>
  <c r="GE255" i="1"/>
  <c r="GB255" i="1"/>
  <c r="GA255" i="1"/>
  <c r="FZ255" i="1"/>
  <c r="FY255" i="1"/>
  <c r="FU255" i="1"/>
  <c r="FS255" i="1"/>
  <c r="FP255" i="1"/>
  <c r="FO255" i="1"/>
  <c r="FN255" i="1"/>
  <c r="FM255" i="1"/>
  <c r="FI255" i="1"/>
  <c r="FG255" i="1"/>
  <c r="FD255" i="1"/>
  <c r="FC255" i="1"/>
  <c r="FB255" i="1"/>
  <c r="FA255" i="1"/>
  <c r="EW255" i="1"/>
  <c r="EU255" i="1"/>
  <c r="ER255" i="1"/>
  <c r="EQ255" i="1"/>
  <c r="EP255" i="1"/>
  <c r="EO255" i="1"/>
  <c r="EK255" i="1"/>
  <c r="EI255" i="1"/>
  <c r="EF255" i="1"/>
  <c r="EE255" i="1"/>
  <c r="ED255" i="1"/>
  <c r="EC255" i="1"/>
  <c r="DY255" i="1"/>
  <c r="DW255" i="1"/>
  <c r="DT255" i="1"/>
  <c r="DS255" i="1"/>
  <c r="DR255" i="1"/>
  <c r="DQ255" i="1"/>
  <c r="DM255" i="1"/>
  <c r="DK255" i="1"/>
  <c r="DH255" i="1"/>
  <c r="DG255" i="1"/>
  <c r="DF255" i="1"/>
  <c r="DE255" i="1"/>
  <c r="DA255" i="1"/>
  <c r="CY255" i="1"/>
  <c r="CV255" i="1"/>
  <c r="CU255" i="1"/>
  <c r="CT255" i="1"/>
  <c r="CS255" i="1"/>
  <c r="CO255" i="1"/>
  <c r="CM255" i="1"/>
  <c r="CJ255" i="1"/>
  <c r="CI255" i="1"/>
  <c r="CH255" i="1"/>
  <c r="CG255" i="1"/>
  <c r="CC255" i="1"/>
  <c r="CA255" i="1"/>
  <c r="BX255" i="1"/>
  <c r="BW255" i="1"/>
  <c r="BV255" i="1"/>
  <c r="BU255" i="1"/>
  <c r="BQ255" i="1"/>
  <c r="BO255" i="1"/>
  <c r="BL255" i="1"/>
  <c r="BK255" i="1"/>
  <c r="BJ255" i="1"/>
  <c r="BI255" i="1"/>
  <c r="BE255" i="1"/>
  <c r="BC255" i="1"/>
  <c r="AZ255" i="1"/>
  <c r="AY255" i="1"/>
  <c r="AX255" i="1"/>
  <c r="AW255" i="1"/>
  <c r="AS255" i="1"/>
  <c r="AQ255" i="1"/>
  <c r="AN255" i="1"/>
  <c r="AM255" i="1"/>
  <c r="AL255" i="1"/>
  <c r="AK255" i="1"/>
  <c r="AG255" i="1"/>
  <c r="AE255" i="1"/>
  <c r="AB255" i="1"/>
  <c r="AA255" i="1"/>
  <c r="Z255" i="1"/>
  <c r="Y255" i="1"/>
  <c r="U255" i="1"/>
  <c r="S255" i="1"/>
  <c r="P255" i="1"/>
  <c r="O255" i="1"/>
  <c r="N255" i="1"/>
  <c r="M255" i="1"/>
  <c r="I255" i="1"/>
  <c r="G255" i="1"/>
  <c r="D255" i="1"/>
  <c r="C255" i="1"/>
  <c r="GT254" i="1"/>
  <c r="GH254" i="1"/>
  <c r="FV254" i="1"/>
  <c r="FJ254" i="1"/>
  <c r="EX254" i="1"/>
  <c r="EL254" i="1"/>
  <c r="DZ254" i="1"/>
  <c r="DN254" i="1"/>
  <c r="DB254" i="1"/>
  <c r="CP254" i="1"/>
  <c r="CD254" i="1"/>
  <c r="BR254" i="1"/>
  <c r="BF254" i="1"/>
  <c r="AT254" i="1"/>
  <c r="AH254" i="1"/>
  <c r="V254" i="1"/>
  <c r="J254" i="1"/>
  <c r="GT253" i="1"/>
  <c r="GH253" i="1"/>
  <c r="FV253" i="1"/>
  <c r="FJ253" i="1"/>
  <c r="EX253" i="1"/>
  <c r="EL253" i="1"/>
  <c r="DZ253" i="1"/>
  <c r="DN253" i="1"/>
  <c r="DB253" i="1"/>
  <c r="CP253" i="1"/>
  <c r="CD253" i="1"/>
  <c r="BR253" i="1"/>
  <c r="BF253" i="1"/>
  <c r="AT253" i="1"/>
  <c r="AH253" i="1"/>
  <c r="V253" i="1"/>
  <c r="J253" i="1"/>
  <c r="GT252" i="1"/>
  <c r="GH252" i="1"/>
  <c r="FV252" i="1"/>
  <c r="FJ252" i="1"/>
  <c r="EX252" i="1"/>
  <c r="EL252" i="1"/>
  <c r="DZ252" i="1"/>
  <c r="DN252" i="1"/>
  <c r="DB252" i="1"/>
  <c r="CP252" i="1"/>
  <c r="CD252" i="1"/>
  <c r="BR252" i="1"/>
  <c r="BF252" i="1"/>
  <c r="AT252" i="1"/>
  <c r="AH252" i="1"/>
  <c r="V252" i="1"/>
  <c r="J252" i="1"/>
  <c r="GT251" i="1"/>
  <c r="GH251" i="1"/>
  <c r="FV251" i="1"/>
  <c r="FJ251" i="1"/>
  <c r="EX251" i="1"/>
  <c r="EL251" i="1"/>
  <c r="DZ251" i="1"/>
  <c r="DN251" i="1"/>
  <c r="DB251" i="1"/>
  <c r="CP251" i="1"/>
  <c r="CD251" i="1"/>
  <c r="BR251" i="1"/>
  <c r="BF251" i="1"/>
  <c r="AT251" i="1"/>
  <c r="AH251" i="1"/>
  <c r="V251" i="1"/>
  <c r="J251" i="1"/>
  <c r="GT250" i="1"/>
  <c r="GH250" i="1"/>
  <c r="FV250" i="1"/>
  <c r="FJ250" i="1"/>
  <c r="EX250" i="1"/>
  <c r="EL250" i="1"/>
  <c r="DZ250" i="1"/>
  <c r="DN250" i="1"/>
  <c r="DB250" i="1"/>
  <c r="CP250" i="1"/>
  <c r="CD250" i="1"/>
  <c r="BR250" i="1"/>
  <c r="BF250" i="1"/>
  <c r="AT250" i="1"/>
  <c r="AH250" i="1"/>
  <c r="V250" i="1"/>
  <c r="J250" i="1"/>
  <c r="GT249" i="1"/>
  <c r="GH249" i="1"/>
  <c r="FV249" i="1"/>
  <c r="FJ249" i="1"/>
  <c r="EX249" i="1"/>
  <c r="EL249" i="1"/>
  <c r="DZ249" i="1"/>
  <c r="DN249" i="1"/>
  <c r="DB249" i="1"/>
  <c r="CP249" i="1"/>
  <c r="CD249" i="1"/>
  <c r="BR249" i="1"/>
  <c r="BF249" i="1"/>
  <c r="AT249" i="1"/>
  <c r="AH249" i="1"/>
  <c r="V249" i="1"/>
  <c r="J249" i="1"/>
  <c r="GT248" i="1"/>
  <c r="GH248" i="1"/>
  <c r="FV248" i="1"/>
  <c r="FJ248" i="1"/>
  <c r="EX248" i="1"/>
  <c r="EL248" i="1"/>
  <c r="DZ248" i="1"/>
  <c r="DN248" i="1"/>
  <c r="DB248" i="1"/>
  <c r="CP248" i="1"/>
  <c r="CD248" i="1"/>
  <c r="BR248" i="1"/>
  <c r="BF248" i="1"/>
  <c r="AT248" i="1"/>
  <c r="AH248" i="1"/>
  <c r="V248" i="1"/>
  <c r="J248" i="1"/>
  <c r="GX246" i="1"/>
  <c r="GW246" i="1"/>
  <c r="GS246" i="1"/>
  <c r="GQ246" i="1"/>
  <c r="GN246" i="1"/>
  <c r="GM246" i="1"/>
  <c r="GL246" i="1"/>
  <c r="GK246" i="1"/>
  <c r="GG246" i="1"/>
  <c r="GE246" i="1"/>
  <c r="GB246" i="1"/>
  <c r="GA246" i="1"/>
  <c r="FZ246" i="1"/>
  <c r="FY246" i="1"/>
  <c r="FU246" i="1"/>
  <c r="FS246" i="1"/>
  <c r="FP246" i="1"/>
  <c r="FO246" i="1"/>
  <c r="FN246" i="1"/>
  <c r="FM246" i="1"/>
  <c r="FI246" i="1"/>
  <c r="FG246" i="1"/>
  <c r="FD246" i="1"/>
  <c r="FC246" i="1"/>
  <c r="FB246" i="1"/>
  <c r="FA246" i="1"/>
  <c r="EW246" i="1"/>
  <c r="EU246" i="1"/>
  <c r="ER246" i="1"/>
  <c r="EQ246" i="1"/>
  <c r="EP246" i="1"/>
  <c r="EO246" i="1"/>
  <c r="EK246" i="1"/>
  <c r="EI246" i="1"/>
  <c r="EF246" i="1"/>
  <c r="EE246" i="1"/>
  <c r="ED246" i="1"/>
  <c r="EC246" i="1"/>
  <c r="DY246" i="1"/>
  <c r="DW246" i="1"/>
  <c r="DT246" i="1"/>
  <c r="DS246" i="1"/>
  <c r="DR246" i="1"/>
  <c r="DQ246" i="1"/>
  <c r="DM246" i="1"/>
  <c r="DK246" i="1"/>
  <c r="DH246" i="1"/>
  <c r="DG246" i="1"/>
  <c r="DF246" i="1"/>
  <c r="DE246" i="1"/>
  <c r="DA246" i="1"/>
  <c r="CY246" i="1"/>
  <c r="CV246" i="1"/>
  <c r="CU246" i="1"/>
  <c r="CT246" i="1"/>
  <c r="CS246" i="1"/>
  <c r="CO246" i="1"/>
  <c r="CM246" i="1"/>
  <c r="CJ246" i="1"/>
  <c r="CI246" i="1"/>
  <c r="CH246" i="1"/>
  <c r="CG246" i="1"/>
  <c r="CC246" i="1"/>
  <c r="CA246" i="1"/>
  <c r="BX246" i="1"/>
  <c r="BW246" i="1"/>
  <c r="BV246" i="1"/>
  <c r="BU246" i="1"/>
  <c r="BQ246" i="1"/>
  <c r="BO246" i="1"/>
  <c r="BL246" i="1"/>
  <c r="BK246" i="1"/>
  <c r="BJ246" i="1"/>
  <c r="BI246" i="1"/>
  <c r="BE246" i="1"/>
  <c r="BC246" i="1"/>
  <c r="AZ246" i="1"/>
  <c r="AY246" i="1"/>
  <c r="AX246" i="1"/>
  <c r="AW246" i="1"/>
  <c r="AS246" i="1"/>
  <c r="AQ246" i="1"/>
  <c r="AN246" i="1"/>
  <c r="AM246" i="1"/>
  <c r="AL246" i="1"/>
  <c r="AK246" i="1"/>
  <c r="AG246" i="1"/>
  <c r="AE246" i="1"/>
  <c r="AB246" i="1"/>
  <c r="AA246" i="1"/>
  <c r="Z246" i="1"/>
  <c r="Y246" i="1"/>
  <c r="U246" i="1"/>
  <c r="S246" i="1"/>
  <c r="P246" i="1"/>
  <c r="O246" i="1"/>
  <c r="N246" i="1"/>
  <c r="M246" i="1"/>
  <c r="I246" i="1"/>
  <c r="G246" i="1"/>
  <c r="D246" i="1"/>
  <c r="C246" i="1"/>
  <c r="GT245" i="1"/>
  <c r="GH245" i="1"/>
  <c r="FV245" i="1"/>
  <c r="FJ245" i="1"/>
  <c r="EX245" i="1"/>
  <c r="EL245" i="1"/>
  <c r="DZ245" i="1"/>
  <c r="DN245" i="1"/>
  <c r="DB245" i="1"/>
  <c r="CP245" i="1"/>
  <c r="CD245" i="1"/>
  <c r="BR245" i="1"/>
  <c r="BF245" i="1"/>
  <c r="AT245" i="1"/>
  <c r="AH245" i="1"/>
  <c r="V245" i="1"/>
  <c r="J245" i="1"/>
  <c r="GT244" i="1"/>
  <c r="GH244" i="1"/>
  <c r="FV244" i="1"/>
  <c r="FJ244" i="1"/>
  <c r="EX244" i="1"/>
  <c r="EL244" i="1"/>
  <c r="DZ244" i="1"/>
  <c r="DN244" i="1"/>
  <c r="DB244" i="1"/>
  <c r="CP244" i="1"/>
  <c r="CD244" i="1"/>
  <c r="BR244" i="1"/>
  <c r="BF244" i="1"/>
  <c r="AT244" i="1"/>
  <c r="AH244" i="1"/>
  <c r="V244" i="1"/>
  <c r="J244" i="1"/>
  <c r="GT243" i="1"/>
  <c r="GH243" i="1"/>
  <c r="FV243" i="1"/>
  <c r="FJ243" i="1"/>
  <c r="EX243" i="1"/>
  <c r="EL243" i="1"/>
  <c r="DZ243" i="1"/>
  <c r="DN243" i="1"/>
  <c r="DB243" i="1"/>
  <c r="CP243" i="1"/>
  <c r="CD243" i="1"/>
  <c r="BR243" i="1"/>
  <c r="BF243" i="1"/>
  <c r="AT243" i="1"/>
  <c r="AH243" i="1"/>
  <c r="V243" i="1"/>
  <c r="J243" i="1"/>
  <c r="GT242" i="1"/>
  <c r="GH242" i="1"/>
  <c r="FV242" i="1"/>
  <c r="FJ242" i="1"/>
  <c r="EX242" i="1"/>
  <c r="EL242" i="1"/>
  <c r="DZ242" i="1"/>
  <c r="DN242" i="1"/>
  <c r="DB242" i="1"/>
  <c r="CP242" i="1"/>
  <c r="CD242" i="1"/>
  <c r="BR242" i="1"/>
  <c r="BF242" i="1"/>
  <c r="AT242" i="1"/>
  <c r="AH242" i="1"/>
  <c r="V242" i="1"/>
  <c r="J242" i="1"/>
  <c r="GT241" i="1"/>
  <c r="GH241" i="1"/>
  <c r="FV241" i="1"/>
  <c r="FJ241" i="1"/>
  <c r="EX241" i="1"/>
  <c r="EL241" i="1"/>
  <c r="DZ241" i="1"/>
  <c r="DN241" i="1"/>
  <c r="DB241" i="1"/>
  <c r="CP241" i="1"/>
  <c r="CD241" i="1"/>
  <c r="BR241" i="1"/>
  <c r="BF241" i="1"/>
  <c r="AT241" i="1"/>
  <c r="AH241" i="1"/>
  <c r="V241" i="1"/>
  <c r="J241" i="1"/>
  <c r="GT240" i="1"/>
  <c r="GH240" i="1"/>
  <c r="FV240" i="1"/>
  <c r="FJ240" i="1"/>
  <c r="EX240" i="1"/>
  <c r="EL240" i="1"/>
  <c r="DZ240" i="1"/>
  <c r="DN240" i="1"/>
  <c r="DB240" i="1"/>
  <c r="CP240" i="1"/>
  <c r="CD240" i="1"/>
  <c r="BR240" i="1"/>
  <c r="BF240" i="1"/>
  <c r="AT240" i="1"/>
  <c r="AH240" i="1"/>
  <c r="V240" i="1"/>
  <c r="J240" i="1"/>
  <c r="GT239" i="1"/>
  <c r="GH239" i="1"/>
  <c r="FV239" i="1"/>
  <c r="FJ239" i="1"/>
  <c r="EX239" i="1"/>
  <c r="EL239" i="1"/>
  <c r="DZ239" i="1"/>
  <c r="DN239" i="1"/>
  <c r="DB239" i="1"/>
  <c r="CP239" i="1"/>
  <c r="CD239" i="1"/>
  <c r="BR239" i="1"/>
  <c r="BF239" i="1"/>
  <c r="AT239" i="1"/>
  <c r="AH239" i="1"/>
  <c r="V239" i="1"/>
  <c r="J239" i="1"/>
  <c r="GX237" i="1"/>
  <c r="GW237" i="1"/>
  <c r="GS237" i="1"/>
  <c r="GQ237" i="1"/>
  <c r="GN237" i="1"/>
  <c r="GM237" i="1"/>
  <c r="GL237" i="1"/>
  <c r="GK237" i="1"/>
  <c r="GG237" i="1"/>
  <c r="GE237" i="1"/>
  <c r="GB237" i="1"/>
  <c r="GA237" i="1"/>
  <c r="FZ237" i="1"/>
  <c r="FY237" i="1"/>
  <c r="FU237" i="1"/>
  <c r="FS237" i="1"/>
  <c r="FP237" i="1"/>
  <c r="FO237" i="1"/>
  <c r="FN237" i="1"/>
  <c r="FM237" i="1"/>
  <c r="FI237" i="1"/>
  <c r="FG237" i="1"/>
  <c r="FD237" i="1"/>
  <c r="FC237" i="1"/>
  <c r="FB237" i="1"/>
  <c r="FA237" i="1"/>
  <c r="EW237" i="1"/>
  <c r="EU237" i="1"/>
  <c r="ER237" i="1"/>
  <c r="EQ237" i="1"/>
  <c r="EP237" i="1"/>
  <c r="EO237" i="1"/>
  <c r="EK237" i="1"/>
  <c r="EI237" i="1"/>
  <c r="EF237" i="1"/>
  <c r="EE237" i="1"/>
  <c r="ED237" i="1"/>
  <c r="EC237" i="1"/>
  <c r="DY237" i="1"/>
  <c r="DW237" i="1"/>
  <c r="DT237" i="1"/>
  <c r="DS237" i="1"/>
  <c r="DR237" i="1"/>
  <c r="DQ237" i="1"/>
  <c r="DM237" i="1"/>
  <c r="DK237" i="1"/>
  <c r="DH237" i="1"/>
  <c r="DG237" i="1"/>
  <c r="DF237" i="1"/>
  <c r="DE237" i="1"/>
  <c r="DA237" i="1"/>
  <c r="CY237" i="1"/>
  <c r="CV237" i="1"/>
  <c r="CU237" i="1"/>
  <c r="CT237" i="1"/>
  <c r="CS237" i="1"/>
  <c r="CO237" i="1"/>
  <c r="CM237" i="1"/>
  <c r="CJ237" i="1"/>
  <c r="CI237" i="1"/>
  <c r="CH237" i="1"/>
  <c r="CG237" i="1"/>
  <c r="CC237" i="1"/>
  <c r="CA237" i="1"/>
  <c r="BX237" i="1"/>
  <c r="BW237" i="1"/>
  <c r="BV237" i="1"/>
  <c r="BU237" i="1"/>
  <c r="BQ237" i="1"/>
  <c r="BO237" i="1"/>
  <c r="BL237" i="1"/>
  <c r="BK237" i="1"/>
  <c r="BJ237" i="1"/>
  <c r="BI237" i="1"/>
  <c r="BE237" i="1"/>
  <c r="BC237" i="1"/>
  <c r="AZ237" i="1"/>
  <c r="AY237" i="1"/>
  <c r="AX237" i="1"/>
  <c r="AW237" i="1"/>
  <c r="AS237" i="1"/>
  <c r="AQ237" i="1"/>
  <c r="AN237" i="1"/>
  <c r="AM237" i="1"/>
  <c r="AL237" i="1"/>
  <c r="AK237" i="1"/>
  <c r="AG237" i="1"/>
  <c r="AE237" i="1"/>
  <c r="AB237" i="1"/>
  <c r="AA237" i="1"/>
  <c r="Z237" i="1"/>
  <c r="Y237" i="1"/>
  <c r="U237" i="1"/>
  <c r="S237" i="1"/>
  <c r="P237" i="1"/>
  <c r="O237" i="1"/>
  <c r="N237" i="1"/>
  <c r="M237" i="1"/>
  <c r="I237" i="1"/>
  <c r="G237" i="1"/>
  <c r="D237" i="1"/>
  <c r="C237" i="1"/>
  <c r="GT236" i="1"/>
  <c r="GH236" i="1"/>
  <c r="FV236" i="1"/>
  <c r="FJ236" i="1"/>
  <c r="EX236" i="1"/>
  <c r="EL236" i="1"/>
  <c r="DZ236" i="1"/>
  <c r="DN236" i="1"/>
  <c r="DB236" i="1"/>
  <c r="CP236" i="1"/>
  <c r="CD236" i="1"/>
  <c r="BR236" i="1"/>
  <c r="BF236" i="1"/>
  <c r="AT236" i="1"/>
  <c r="AH236" i="1"/>
  <c r="V236" i="1"/>
  <c r="J236" i="1"/>
  <c r="GT235" i="1"/>
  <c r="GH235" i="1"/>
  <c r="FV235" i="1"/>
  <c r="FJ235" i="1"/>
  <c r="EX235" i="1"/>
  <c r="EL235" i="1"/>
  <c r="DZ235" i="1"/>
  <c r="DN235" i="1"/>
  <c r="DB235" i="1"/>
  <c r="CP235" i="1"/>
  <c r="CD235" i="1"/>
  <c r="BR235" i="1"/>
  <c r="BF235" i="1"/>
  <c r="AT235" i="1"/>
  <c r="AH235" i="1"/>
  <c r="V235" i="1"/>
  <c r="J235" i="1"/>
  <c r="GT234" i="1"/>
  <c r="GH234" i="1"/>
  <c r="FV234" i="1"/>
  <c r="FJ234" i="1"/>
  <c r="EX234" i="1"/>
  <c r="EL234" i="1"/>
  <c r="DZ234" i="1"/>
  <c r="DN234" i="1"/>
  <c r="DB234" i="1"/>
  <c r="CP234" i="1"/>
  <c r="CD234" i="1"/>
  <c r="BR234" i="1"/>
  <c r="BF234" i="1"/>
  <c r="AT234" i="1"/>
  <c r="AH234" i="1"/>
  <c r="V234" i="1"/>
  <c r="J234" i="1"/>
  <c r="GT233" i="1"/>
  <c r="GH233" i="1"/>
  <c r="FV233" i="1"/>
  <c r="FJ233" i="1"/>
  <c r="EX233" i="1"/>
  <c r="EL233" i="1"/>
  <c r="DZ233" i="1"/>
  <c r="DN233" i="1"/>
  <c r="DB233" i="1"/>
  <c r="CP233" i="1"/>
  <c r="CD233" i="1"/>
  <c r="BR233" i="1"/>
  <c r="BF233" i="1"/>
  <c r="AT233" i="1"/>
  <c r="AH233" i="1"/>
  <c r="V233" i="1"/>
  <c r="J233" i="1"/>
  <c r="GT232" i="1"/>
  <c r="GH232" i="1"/>
  <c r="FV232" i="1"/>
  <c r="FJ232" i="1"/>
  <c r="EX232" i="1"/>
  <c r="EL232" i="1"/>
  <c r="DZ232" i="1"/>
  <c r="DN232" i="1"/>
  <c r="DB232" i="1"/>
  <c r="CP232" i="1"/>
  <c r="CD232" i="1"/>
  <c r="BR232" i="1"/>
  <c r="BF232" i="1"/>
  <c r="AT232" i="1"/>
  <c r="AH232" i="1"/>
  <c r="V232" i="1"/>
  <c r="J232" i="1"/>
  <c r="GT231" i="1"/>
  <c r="GH231" i="1"/>
  <c r="FV231" i="1"/>
  <c r="FJ231" i="1"/>
  <c r="EX231" i="1"/>
  <c r="EL231" i="1"/>
  <c r="DZ231" i="1"/>
  <c r="DN231" i="1"/>
  <c r="DB231" i="1"/>
  <c r="CP231" i="1"/>
  <c r="CD231" i="1"/>
  <c r="BR231" i="1"/>
  <c r="BF231" i="1"/>
  <c r="AT231" i="1"/>
  <c r="AH231" i="1"/>
  <c r="V231" i="1"/>
  <c r="J231" i="1"/>
  <c r="GT230" i="1"/>
  <c r="GH230" i="1"/>
  <c r="FV230" i="1"/>
  <c r="FJ230" i="1"/>
  <c r="EX230" i="1"/>
  <c r="EL230" i="1"/>
  <c r="DZ230" i="1"/>
  <c r="DN230" i="1"/>
  <c r="DB230" i="1"/>
  <c r="CP230" i="1"/>
  <c r="CD230" i="1"/>
  <c r="BR230" i="1"/>
  <c r="BF230" i="1"/>
  <c r="AT230" i="1"/>
  <c r="AH230" i="1"/>
  <c r="J230" i="1"/>
  <c r="GX228" i="1"/>
  <c r="GW228" i="1"/>
  <c r="GS228" i="1"/>
  <c r="GQ228" i="1"/>
  <c r="GN228" i="1"/>
  <c r="GM228" i="1"/>
  <c r="GL228" i="1"/>
  <c r="GK228" i="1"/>
  <c r="GG228" i="1"/>
  <c r="GE228" i="1"/>
  <c r="GB228" i="1"/>
  <c r="GA228" i="1"/>
  <c r="FZ228" i="1"/>
  <c r="FY228" i="1"/>
  <c r="FU228" i="1"/>
  <c r="FS228" i="1"/>
  <c r="FP228" i="1"/>
  <c r="FO228" i="1"/>
  <c r="FN228" i="1"/>
  <c r="FM228" i="1"/>
  <c r="FI228" i="1"/>
  <c r="FG228" i="1"/>
  <c r="FD228" i="1"/>
  <c r="FC228" i="1"/>
  <c r="FB228" i="1"/>
  <c r="FA228" i="1"/>
  <c r="EW228" i="1"/>
  <c r="EU228" i="1"/>
  <c r="ER228" i="1"/>
  <c r="EQ228" i="1"/>
  <c r="EP228" i="1"/>
  <c r="EO228" i="1"/>
  <c r="EK228" i="1"/>
  <c r="EI228" i="1"/>
  <c r="EF228" i="1"/>
  <c r="EE228" i="1"/>
  <c r="ED228" i="1"/>
  <c r="EC228" i="1"/>
  <c r="DY228" i="1"/>
  <c r="DW228" i="1"/>
  <c r="DT228" i="1"/>
  <c r="DS228" i="1"/>
  <c r="DR228" i="1"/>
  <c r="DQ228" i="1"/>
  <c r="DM228" i="1"/>
  <c r="DK228" i="1"/>
  <c r="DH228" i="1"/>
  <c r="DG228" i="1"/>
  <c r="DF228" i="1"/>
  <c r="DE228" i="1"/>
  <c r="DA228" i="1"/>
  <c r="CY228" i="1"/>
  <c r="CV228" i="1"/>
  <c r="CU228" i="1"/>
  <c r="CT228" i="1"/>
  <c r="CS228" i="1"/>
  <c r="CO228" i="1"/>
  <c r="CM228" i="1"/>
  <c r="CJ228" i="1"/>
  <c r="CI228" i="1"/>
  <c r="CH228" i="1"/>
  <c r="CG228" i="1"/>
  <c r="CC228" i="1"/>
  <c r="CA228" i="1"/>
  <c r="BX228" i="1"/>
  <c r="BW228" i="1"/>
  <c r="BV228" i="1"/>
  <c r="BU228" i="1"/>
  <c r="BQ228" i="1"/>
  <c r="BO228" i="1"/>
  <c r="BL228" i="1"/>
  <c r="BK228" i="1"/>
  <c r="BJ228" i="1"/>
  <c r="BI228" i="1"/>
  <c r="BE228" i="1"/>
  <c r="BC228" i="1"/>
  <c r="AZ228" i="1"/>
  <c r="AY228" i="1"/>
  <c r="AX228" i="1"/>
  <c r="AW228" i="1"/>
  <c r="AS228" i="1"/>
  <c r="AQ228" i="1"/>
  <c r="AN228" i="1"/>
  <c r="AM228" i="1"/>
  <c r="AL228" i="1"/>
  <c r="AK228" i="1"/>
  <c r="AG228" i="1"/>
  <c r="AE228" i="1"/>
  <c r="AB228" i="1"/>
  <c r="AA228" i="1"/>
  <c r="Z228" i="1"/>
  <c r="Y228" i="1"/>
  <c r="U228" i="1"/>
  <c r="S228" i="1"/>
  <c r="P228" i="1"/>
  <c r="O228" i="1"/>
  <c r="N228" i="1"/>
  <c r="M228" i="1"/>
  <c r="I228" i="1"/>
  <c r="G228" i="1"/>
  <c r="D228" i="1"/>
  <c r="C228" i="1"/>
  <c r="GT227" i="1"/>
  <c r="GH227" i="1"/>
  <c r="FV227" i="1"/>
  <c r="FJ227" i="1"/>
  <c r="EX227" i="1"/>
  <c r="EL227" i="1"/>
  <c r="DZ227" i="1"/>
  <c r="DN227" i="1"/>
  <c r="DB227" i="1"/>
  <c r="CP227" i="1"/>
  <c r="CD227" i="1"/>
  <c r="BR227" i="1"/>
  <c r="BF227" i="1"/>
  <c r="AT227" i="1"/>
  <c r="AH227" i="1"/>
  <c r="V227" i="1"/>
  <c r="J227" i="1"/>
  <c r="GT226" i="1"/>
  <c r="GH226" i="1"/>
  <c r="FV226" i="1"/>
  <c r="FJ226" i="1"/>
  <c r="EX226" i="1"/>
  <c r="EL226" i="1"/>
  <c r="DZ226" i="1"/>
  <c r="DN226" i="1"/>
  <c r="DB226" i="1"/>
  <c r="CP226" i="1"/>
  <c r="CD226" i="1"/>
  <c r="BR226" i="1"/>
  <c r="BF226" i="1"/>
  <c r="AT226" i="1"/>
  <c r="AH226" i="1"/>
  <c r="V226" i="1"/>
  <c r="J226" i="1"/>
  <c r="GT225" i="1"/>
  <c r="GH225" i="1"/>
  <c r="FV225" i="1"/>
  <c r="FJ225" i="1"/>
  <c r="EX225" i="1"/>
  <c r="EL225" i="1"/>
  <c r="DZ225" i="1"/>
  <c r="DN225" i="1"/>
  <c r="DB225" i="1"/>
  <c r="CP225" i="1"/>
  <c r="CD225" i="1"/>
  <c r="BR225" i="1"/>
  <c r="BF225" i="1"/>
  <c r="AT225" i="1"/>
  <c r="AH225" i="1"/>
  <c r="V225" i="1"/>
  <c r="J225" i="1"/>
  <c r="GT224" i="1"/>
  <c r="GH224" i="1"/>
  <c r="FV224" i="1"/>
  <c r="FJ224" i="1"/>
  <c r="EX224" i="1"/>
  <c r="EL224" i="1"/>
  <c r="DZ224" i="1"/>
  <c r="DN224" i="1"/>
  <c r="DB224" i="1"/>
  <c r="CP224" i="1"/>
  <c r="CD224" i="1"/>
  <c r="BR224" i="1"/>
  <c r="BF224" i="1"/>
  <c r="AT224" i="1"/>
  <c r="AH224" i="1"/>
  <c r="V224" i="1"/>
  <c r="J224" i="1"/>
  <c r="GT223" i="1"/>
  <c r="GH223" i="1"/>
  <c r="FV223" i="1"/>
  <c r="FJ223" i="1"/>
  <c r="EX223" i="1"/>
  <c r="EL223" i="1"/>
  <c r="DZ223" i="1"/>
  <c r="DN223" i="1"/>
  <c r="DB223" i="1"/>
  <c r="CP223" i="1"/>
  <c r="CD223" i="1"/>
  <c r="BR223" i="1"/>
  <c r="BF223" i="1"/>
  <c r="AT223" i="1"/>
  <c r="AH223" i="1"/>
  <c r="V223" i="1"/>
  <c r="J223" i="1"/>
  <c r="GT222" i="1"/>
  <c r="GH222" i="1"/>
  <c r="FV222" i="1"/>
  <c r="FJ222" i="1"/>
  <c r="EX222" i="1"/>
  <c r="EL222" i="1"/>
  <c r="DZ222" i="1"/>
  <c r="DN222" i="1"/>
  <c r="DB222" i="1"/>
  <c r="CP222" i="1"/>
  <c r="CD222" i="1"/>
  <c r="BR222" i="1"/>
  <c r="BF222" i="1"/>
  <c r="AT222" i="1"/>
  <c r="AH222" i="1"/>
  <c r="V222" i="1"/>
  <c r="J222" i="1"/>
  <c r="GT221" i="1"/>
  <c r="GH221" i="1"/>
  <c r="FV221" i="1"/>
  <c r="FJ221" i="1"/>
  <c r="EX221" i="1"/>
  <c r="EL221" i="1"/>
  <c r="DZ221" i="1"/>
  <c r="DN221" i="1"/>
  <c r="DB221" i="1"/>
  <c r="CP221" i="1"/>
  <c r="CD221" i="1"/>
  <c r="BR221" i="1"/>
  <c r="BF221" i="1"/>
  <c r="AT221" i="1"/>
  <c r="AH221" i="1"/>
  <c r="V221" i="1"/>
  <c r="J221" i="1"/>
  <c r="GX219" i="1"/>
  <c r="GW219" i="1"/>
  <c r="GS219" i="1"/>
  <c r="GQ219" i="1"/>
  <c r="GN219" i="1"/>
  <c r="GM219" i="1"/>
  <c r="GL219" i="1"/>
  <c r="GK219" i="1"/>
  <c r="GG219" i="1"/>
  <c r="GE219" i="1"/>
  <c r="GB219" i="1"/>
  <c r="GA219" i="1"/>
  <c r="FZ219" i="1"/>
  <c r="FY219" i="1"/>
  <c r="FU219" i="1"/>
  <c r="FS219" i="1"/>
  <c r="FP219" i="1"/>
  <c r="FO219" i="1"/>
  <c r="FN219" i="1"/>
  <c r="FM219" i="1"/>
  <c r="FI219" i="1"/>
  <c r="FG219" i="1"/>
  <c r="FD219" i="1"/>
  <c r="FC219" i="1"/>
  <c r="FB219" i="1"/>
  <c r="FA219" i="1"/>
  <c r="EW219" i="1"/>
  <c r="EU219" i="1"/>
  <c r="ER219" i="1"/>
  <c r="EQ219" i="1"/>
  <c r="EP219" i="1"/>
  <c r="EO219" i="1"/>
  <c r="EK219" i="1"/>
  <c r="EI219" i="1"/>
  <c r="EF219" i="1"/>
  <c r="EE219" i="1"/>
  <c r="ED219" i="1"/>
  <c r="EC219" i="1"/>
  <c r="DY219" i="1"/>
  <c r="DW219" i="1"/>
  <c r="DT219" i="1"/>
  <c r="DS219" i="1"/>
  <c r="DR219" i="1"/>
  <c r="DQ219" i="1"/>
  <c r="DM219" i="1"/>
  <c r="DK219" i="1"/>
  <c r="DH219" i="1"/>
  <c r="DG219" i="1"/>
  <c r="DF219" i="1"/>
  <c r="DE219" i="1"/>
  <c r="DA219" i="1"/>
  <c r="CY219" i="1"/>
  <c r="CV219" i="1"/>
  <c r="CU219" i="1"/>
  <c r="CT219" i="1"/>
  <c r="CS219" i="1"/>
  <c r="CO219" i="1"/>
  <c r="CM219" i="1"/>
  <c r="CJ219" i="1"/>
  <c r="CI219" i="1"/>
  <c r="CH219" i="1"/>
  <c r="CG219" i="1"/>
  <c r="CC219" i="1"/>
  <c r="CA219" i="1"/>
  <c r="BX219" i="1"/>
  <c r="BW219" i="1"/>
  <c r="BV219" i="1"/>
  <c r="BU219" i="1"/>
  <c r="BQ219" i="1"/>
  <c r="BO219" i="1"/>
  <c r="BL219" i="1"/>
  <c r="BK219" i="1"/>
  <c r="BJ219" i="1"/>
  <c r="BI219" i="1"/>
  <c r="BE219" i="1"/>
  <c r="BC219" i="1"/>
  <c r="AZ219" i="1"/>
  <c r="AY219" i="1"/>
  <c r="AX219" i="1"/>
  <c r="AW219" i="1"/>
  <c r="AS219" i="1"/>
  <c r="AQ219" i="1"/>
  <c r="AN219" i="1"/>
  <c r="AM219" i="1"/>
  <c r="AL219" i="1"/>
  <c r="AK219" i="1"/>
  <c r="AG219" i="1"/>
  <c r="AE219" i="1"/>
  <c r="AB219" i="1"/>
  <c r="AA219" i="1"/>
  <c r="Z219" i="1"/>
  <c r="Y219" i="1"/>
  <c r="U219" i="1"/>
  <c r="S219" i="1"/>
  <c r="P219" i="1"/>
  <c r="O219" i="1"/>
  <c r="N219" i="1"/>
  <c r="M219" i="1"/>
  <c r="I219" i="1"/>
  <c r="G219" i="1"/>
  <c r="D219" i="1"/>
  <c r="C219" i="1"/>
  <c r="GT218" i="1"/>
  <c r="GH218" i="1"/>
  <c r="FV218" i="1"/>
  <c r="FJ218" i="1"/>
  <c r="EX218" i="1"/>
  <c r="EL218" i="1"/>
  <c r="DZ218" i="1"/>
  <c r="DN218" i="1"/>
  <c r="DB218" i="1"/>
  <c r="CP218" i="1"/>
  <c r="CD218" i="1"/>
  <c r="BR218" i="1"/>
  <c r="BF218" i="1"/>
  <c r="AT218" i="1"/>
  <c r="AH218" i="1"/>
  <c r="V218" i="1"/>
  <c r="J218" i="1"/>
  <c r="GT217" i="1"/>
  <c r="GH217" i="1"/>
  <c r="FV217" i="1"/>
  <c r="FJ217" i="1"/>
  <c r="EX217" i="1"/>
  <c r="EL217" i="1"/>
  <c r="DZ217" i="1"/>
  <c r="DN217" i="1"/>
  <c r="DB217" i="1"/>
  <c r="CP217" i="1"/>
  <c r="CD217" i="1"/>
  <c r="BR217" i="1"/>
  <c r="BF217" i="1"/>
  <c r="AT217" i="1"/>
  <c r="AH217" i="1"/>
  <c r="V217" i="1"/>
  <c r="J217" i="1"/>
  <c r="GT216" i="1"/>
  <c r="GH216" i="1"/>
  <c r="FV216" i="1"/>
  <c r="FJ216" i="1"/>
  <c r="EX216" i="1"/>
  <c r="EL216" i="1"/>
  <c r="DZ216" i="1"/>
  <c r="DN216" i="1"/>
  <c r="DB216" i="1"/>
  <c r="CP216" i="1"/>
  <c r="CD216" i="1"/>
  <c r="BR216" i="1"/>
  <c r="BF216" i="1"/>
  <c r="AH216" i="1"/>
  <c r="V216" i="1"/>
  <c r="J216" i="1"/>
  <c r="GT215" i="1"/>
  <c r="GH215" i="1"/>
  <c r="FV215" i="1"/>
  <c r="FJ215" i="1"/>
  <c r="EX215" i="1"/>
  <c r="EL215" i="1"/>
  <c r="DZ215" i="1"/>
  <c r="DN215" i="1"/>
  <c r="DB215" i="1"/>
  <c r="CD215" i="1"/>
  <c r="BR215" i="1"/>
  <c r="BF215" i="1"/>
  <c r="AT215" i="1"/>
  <c r="AH215" i="1"/>
  <c r="V215" i="1"/>
  <c r="J215" i="1"/>
  <c r="GT214" i="1"/>
  <c r="GH214" i="1"/>
  <c r="FV214" i="1"/>
  <c r="FJ214" i="1"/>
  <c r="EX214" i="1"/>
  <c r="EL214" i="1"/>
  <c r="DZ214" i="1"/>
  <c r="DN214" i="1"/>
  <c r="DB214" i="1"/>
  <c r="CP214" i="1"/>
  <c r="CD214" i="1"/>
  <c r="BR214" i="1"/>
  <c r="BF214" i="1"/>
  <c r="AT214" i="1"/>
  <c r="AH214" i="1"/>
  <c r="V214" i="1"/>
  <c r="J214" i="1"/>
  <c r="GT213" i="1"/>
  <c r="GH213" i="1"/>
  <c r="FV213" i="1"/>
  <c r="FJ213" i="1"/>
  <c r="EX213" i="1"/>
  <c r="EL213" i="1"/>
  <c r="DZ213" i="1"/>
  <c r="DN213" i="1"/>
  <c r="DB213" i="1"/>
  <c r="CP213" i="1"/>
  <c r="CD213" i="1"/>
  <c r="BR213" i="1"/>
  <c r="BF213" i="1"/>
  <c r="AT213" i="1"/>
  <c r="AH213" i="1"/>
  <c r="V213" i="1"/>
  <c r="J213" i="1"/>
  <c r="GT212" i="1"/>
  <c r="GH212" i="1"/>
  <c r="FV212" i="1"/>
  <c r="FJ212" i="1"/>
  <c r="EX212" i="1"/>
  <c r="EL212" i="1"/>
  <c r="DZ212" i="1"/>
  <c r="DN212" i="1"/>
  <c r="DB212" i="1"/>
  <c r="CP212" i="1"/>
  <c r="CD212" i="1"/>
  <c r="BR212" i="1"/>
  <c r="BF212" i="1"/>
  <c r="AT212" i="1"/>
  <c r="AH212" i="1"/>
  <c r="V212" i="1"/>
  <c r="J212" i="1"/>
  <c r="GX210" i="1"/>
  <c r="GW210" i="1"/>
  <c r="GS210" i="1"/>
  <c r="GQ210" i="1"/>
  <c r="GN210" i="1"/>
  <c r="GM210" i="1"/>
  <c r="GL210" i="1"/>
  <c r="GK210" i="1"/>
  <c r="GG210" i="1"/>
  <c r="GE210" i="1"/>
  <c r="GB210" i="1"/>
  <c r="GA210" i="1"/>
  <c r="FZ210" i="1"/>
  <c r="FY210" i="1"/>
  <c r="FU210" i="1"/>
  <c r="FS210" i="1"/>
  <c r="FP210" i="1"/>
  <c r="FO210" i="1"/>
  <c r="FN210" i="1"/>
  <c r="FM210" i="1"/>
  <c r="FI210" i="1"/>
  <c r="FG210" i="1"/>
  <c r="FD210" i="1"/>
  <c r="FC210" i="1"/>
  <c r="FB210" i="1"/>
  <c r="FA210" i="1"/>
  <c r="EW210" i="1"/>
  <c r="EU210" i="1"/>
  <c r="ER210" i="1"/>
  <c r="EQ210" i="1"/>
  <c r="EP210" i="1"/>
  <c r="EO210" i="1"/>
  <c r="EK210" i="1"/>
  <c r="EI210" i="1"/>
  <c r="EF210" i="1"/>
  <c r="EE210" i="1"/>
  <c r="ED210" i="1"/>
  <c r="EC210" i="1"/>
  <c r="DY210" i="1"/>
  <c r="DW210" i="1"/>
  <c r="DT210" i="1"/>
  <c r="DS210" i="1"/>
  <c r="DR210" i="1"/>
  <c r="DQ210" i="1"/>
  <c r="DM210" i="1"/>
  <c r="DK210" i="1"/>
  <c r="DH210" i="1"/>
  <c r="DG210" i="1"/>
  <c r="DF210" i="1"/>
  <c r="DE210" i="1"/>
  <c r="DA210" i="1"/>
  <c r="CY210" i="1"/>
  <c r="CV210" i="1"/>
  <c r="CU210" i="1"/>
  <c r="CT210" i="1"/>
  <c r="CS210" i="1"/>
  <c r="CO210" i="1"/>
  <c r="CM210" i="1"/>
  <c r="CJ210" i="1"/>
  <c r="CI210" i="1"/>
  <c r="CH210" i="1"/>
  <c r="CG210" i="1"/>
  <c r="CC210" i="1"/>
  <c r="CA210" i="1"/>
  <c r="BX210" i="1"/>
  <c r="BW210" i="1"/>
  <c r="BV210" i="1"/>
  <c r="BU210" i="1"/>
  <c r="BQ210" i="1"/>
  <c r="BO210" i="1"/>
  <c r="BL210" i="1"/>
  <c r="BK210" i="1"/>
  <c r="BJ210" i="1"/>
  <c r="BI210" i="1"/>
  <c r="BE210" i="1"/>
  <c r="BC210" i="1"/>
  <c r="AZ210" i="1"/>
  <c r="AY210" i="1"/>
  <c r="AX210" i="1"/>
  <c r="AW210" i="1"/>
  <c r="AS210" i="1"/>
  <c r="AQ210" i="1"/>
  <c r="AN210" i="1"/>
  <c r="AM210" i="1"/>
  <c r="AL210" i="1"/>
  <c r="AK210" i="1"/>
  <c r="AG210" i="1"/>
  <c r="AE210" i="1"/>
  <c r="AB210" i="1"/>
  <c r="AA210" i="1"/>
  <c r="Z210" i="1"/>
  <c r="Y210" i="1"/>
  <c r="U210" i="1"/>
  <c r="S210" i="1"/>
  <c r="P210" i="1"/>
  <c r="O210" i="1"/>
  <c r="N210" i="1"/>
  <c r="M210" i="1"/>
  <c r="I210" i="1"/>
  <c r="G210" i="1"/>
  <c r="D210" i="1"/>
  <c r="C210" i="1"/>
  <c r="GT209" i="1"/>
  <c r="GH209" i="1"/>
  <c r="FV209" i="1"/>
  <c r="FJ209" i="1"/>
  <c r="EX209" i="1"/>
  <c r="EL209" i="1"/>
  <c r="DZ209" i="1"/>
  <c r="DN209" i="1"/>
  <c r="DB209" i="1"/>
  <c r="CP209" i="1"/>
  <c r="CD209" i="1"/>
  <c r="BR209" i="1"/>
  <c r="BF209" i="1"/>
  <c r="AT209" i="1"/>
  <c r="AH209" i="1"/>
  <c r="V209" i="1"/>
  <c r="J209" i="1"/>
  <c r="GT208" i="1"/>
  <c r="GH208" i="1"/>
  <c r="FV208" i="1"/>
  <c r="FJ208" i="1"/>
  <c r="EX208" i="1"/>
  <c r="EL208" i="1"/>
  <c r="DZ208" i="1"/>
  <c r="DN208" i="1"/>
  <c r="DB208" i="1"/>
  <c r="CP208" i="1"/>
  <c r="CD208" i="1"/>
  <c r="BR208" i="1"/>
  <c r="AT208" i="1"/>
  <c r="AH208" i="1"/>
  <c r="V208" i="1"/>
  <c r="J208" i="1"/>
  <c r="GT207" i="1"/>
  <c r="GH207" i="1"/>
  <c r="FV207" i="1"/>
  <c r="FJ207" i="1"/>
  <c r="EX207" i="1"/>
  <c r="EL207" i="1"/>
  <c r="DZ207" i="1"/>
  <c r="DN207" i="1"/>
  <c r="DB207" i="1"/>
  <c r="CP207" i="1"/>
  <c r="CD207" i="1"/>
  <c r="BR207" i="1"/>
  <c r="BF207" i="1"/>
  <c r="AT207" i="1"/>
  <c r="AH207" i="1"/>
  <c r="V207" i="1"/>
  <c r="J207" i="1"/>
  <c r="GT206" i="1"/>
  <c r="FV206" i="1"/>
  <c r="FJ206" i="1"/>
  <c r="EX206" i="1"/>
  <c r="EL206" i="1"/>
  <c r="DZ206" i="1"/>
  <c r="DN206" i="1"/>
  <c r="DB206" i="1"/>
  <c r="CP206" i="1"/>
  <c r="CD206" i="1"/>
  <c r="BR206" i="1"/>
  <c r="BF206" i="1"/>
  <c r="AT206" i="1"/>
  <c r="AH206" i="1"/>
  <c r="V206" i="1"/>
  <c r="J206" i="1"/>
  <c r="GT205" i="1"/>
  <c r="GH205" i="1"/>
  <c r="FV205" i="1"/>
  <c r="FJ205" i="1"/>
  <c r="EX205" i="1"/>
  <c r="EL205" i="1"/>
  <c r="DZ205" i="1"/>
  <c r="DN205" i="1"/>
  <c r="DB205" i="1"/>
  <c r="CP205" i="1"/>
  <c r="CD205" i="1"/>
  <c r="BR205" i="1"/>
  <c r="BF205" i="1"/>
  <c r="AT205" i="1"/>
  <c r="AH205" i="1"/>
  <c r="V205" i="1"/>
  <c r="J205" i="1"/>
  <c r="GT204" i="1"/>
  <c r="GH204" i="1"/>
  <c r="FV204" i="1"/>
  <c r="FJ204" i="1"/>
  <c r="EX204" i="1"/>
  <c r="EL204" i="1"/>
  <c r="DZ204" i="1"/>
  <c r="DN204" i="1"/>
  <c r="DB204" i="1"/>
  <c r="CP204" i="1"/>
  <c r="CD204" i="1"/>
  <c r="BR204" i="1"/>
  <c r="BF204" i="1"/>
  <c r="AT204" i="1"/>
  <c r="AH204" i="1"/>
  <c r="V204" i="1"/>
  <c r="J204" i="1"/>
  <c r="GT203" i="1"/>
  <c r="GH203" i="1"/>
  <c r="FV203" i="1"/>
  <c r="FJ203" i="1"/>
  <c r="EX203" i="1"/>
  <c r="EL203" i="1"/>
  <c r="DZ203" i="1"/>
  <c r="DN203" i="1"/>
  <c r="DB203" i="1"/>
  <c r="CP203" i="1"/>
  <c r="CD203" i="1"/>
  <c r="BR203" i="1"/>
  <c r="BF203" i="1"/>
  <c r="AT203" i="1"/>
  <c r="AH203" i="1"/>
  <c r="V203" i="1"/>
  <c r="J203" i="1"/>
  <c r="GX201" i="1"/>
  <c r="GW201" i="1"/>
  <c r="GS201" i="1"/>
  <c r="GQ201" i="1"/>
  <c r="GN201" i="1"/>
  <c r="GM201" i="1"/>
  <c r="GL201" i="1"/>
  <c r="GK201" i="1"/>
  <c r="GG201" i="1"/>
  <c r="GE201" i="1"/>
  <c r="GB201" i="1"/>
  <c r="GA201" i="1"/>
  <c r="FZ201" i="1"/>
  <c r="FY201" i="1"/>
  <c r="FU201" i="1"/>
  <c r="FS201" i="1"/>
  <c r="FP201" i="1"/>
  <c r="FO201" i="1"/>
  <c r="FN201" i="1"/>
  <c r="FM201" i="1"/>
  <c r="FI201" i="1"/>
  <c r="FG201" i="1"/>
  <c r="FD201" i="1"/>
  <c r="FC201" i="1"/>
  <c r="FB201" i="1"/>
  <c r="FA201" i="1"/>
  <c r="EW201" i="1"/>
  <c r="EU201" i="1"/>
  <c r="ER201" i="1"/>
  <c r="EQ201" i="1"/>
  <c r="EP201" i="1"/>
  <c r="EO201" i="1"/>
  <c r="EK201" i="1"/>
  <c r="EI201" i="1"/>
  <c r="EF201" i="1"/>
  <c r="EE201" i="1"/>
  <c r="ED201" i="1"/>
  <c r="EC201" i="1"/>
  <c r="DY201" i="1"/>
  <c r="DW201" i="1"/>
  <c r="DT201" i="1"/>
  <c r="DS201" i="1"/>
  <c r="DR201" i="1"/>
  <c r="DQ201" i="1"/>
  <c r="DM201" i="1"/>
  <c r="DK201" i="1"/>
  <c r="DH201" i="1"/>
  <c r="DG201" i="1"/>
  <c r="DF201" i="1"/>
  <c r="DE201" i="1"/>
  <c r="DA201" i="1"/>
  <c r="CY201" i="1"/>
  <c r="CV201" i="1"/>
  <c r="CU201" i="1"/>
  <c r="CT201" i="1"/>
  <c r="CS201" i="1"/>
  <c r="CO201" i="1"/>
  <c r="CM201" i="1"/>
  <c r="CJ201" i="1"/>
  <c r="CI201" i="1"/>
  <c r="CH201" i="1"/>
  <c r="CG201" i="1"/>
  <c r="CC201" i="1"/>
  <c r="CA201" i="1"/>
  <c r="BX201" i="1"/>
  <c r="BW201" i="1"/>
  <c r="BV201" i="1"/>
  <c r="BU201" i="1"/>
  <c r="BQ201" i="1"/>
  <c r="BO201" i="1"/>
  <c r="BL201" i="1"/>
  <c r="BK201" i="1"/>
  <c r="BJ201" i="1"/>
  <c r="BI201" i="1"/>
  <c r="BE201" i="1"/>
  <c r="BC201" i="1"/>
  <c r="AZ201" i="1"/>
  <c r="AY201" i="1"/>
  <c r="AX201" i="1"/>
  <c r="AW201" i="1"/>
  <c r="AS201" i="1"/>
  <c r="AQ201" i="1"/>
  <c r="AN201" i="1"/>
  <c r="AM201" i="1"/>
  <c r="AL201" i="1"/>
  <c r="AK201" i="1"/>
  <c r="AG201" i="1"/>
  <c r="AE201" i="1"/>
  <c r="AB201" i="1"/>
  <c r="AA201" i="1"/>
  <c r="Z201" i="1"/>
  <c r="Y201" i="1"/>
  <c r="U201" i="1"/>
  <c r="S201" i="1"/>
  <c r="P201" i="1"/>
  <c r="O201" i="1"/>
  <c r="I201" i="1"/>
  <c r="G201" i="1"/>
  <c r="D201" i="1"/>
  <c r="C201" i="1"/>
  <c r="GT200" i="1"/>
  <c r="GH200" i="1"/>
  <c r="FV200" i="1"/>
  <c r="FJ200" i="1"/>
  <c r="EX200" i="1"/>
  <c r="EL200" i="1"/>
  <c r="DZ200" i="1"/>
  <c r="DN200" i="1"/>
  <c r="DB200" i="1"/>
  <c r="CP200" i="1"/>
  <c r="CD200" i="1"/>
  <c r="BR200" i="1"/>
  <c r="BF200" i="1"/>
  <c r="AT200" i="1"/>
  <c r="AH200" i="1"/>
  <c r="V200" i="1"/>
  <c r="J200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GT198" i="1"/>
  <c r="GH198" i="1"/>
  <c r="FV198" i="1"/>
  <c r="FJ198" i="1"/>
  <c r="EX198" i="1"/>
  <c r="EL198" i="1"/>
  <c r="DZ198" i="1"/>
  <c r="DN198" i="1"/>
  <c r="DB198" i="1"/>
  <c r="CP198" i="1"/>
  <c r="CD198" i="1"/>
  <c r="BR198" i="1"/>
  <c r="BF198" i="1"/>
  <c r="AT198" i="1"/>
  <c r="AH198" i="1"/>
  <c r="V198" i="1"/>
  <c r="J198" i="1"/>
  <c r="GT197" i="1"/>
  <c r="GH197" i="1"/>
  <c r="FV197" i="1"/>
  <c r="FJ197" i="1"/>
  <c r="EX197" i="1"/>
  <c r="EL197" i="1"/>
  <c r="DZ197" i="1"/>
  <c r="DN197" i="1"/>
  <c r="DB197" i="1"/>
  <c r="CP197" i="1"/>
  <c r="CD197" i="1"/>
  <c r="BR197" i="1"/>
  <c r="BF197" i="1"/>
  <c r="AT197" i="1"/>
  <c r="AH197" i="1"/>
  <c r="V197" i="1"/>
  <c r="J197" i="1"/>
  <c r="GT196" i="1"/>
  <c r="GH196" i="1"/>
  <c r="FV196" i="1"/>
  <c r="FJ196" i="1"/>
  <c r="EX196" i="1"/>
  <c r="EL196" i="1"/>
  <c r="DZ196" i="1"/>
  <c r="DN196" i="1"/>
  <c r="DB196" i="1"/>
  <c r="CP196" i="1"/>
  <c r="CD196" i="1"/>
  <c r="BR196" i="1"/>
  <c r="BF196" i="1"/>
  <c r="AT196" i="1"/>
  <c r="AH196" i="1"/>
  <c r="V196" i="1"/>
  <c r="J196" i="1"/>
  <c r="GT195" i="1"/>
  <c r="GH195" i="1"/>
  <c r="FV195" i="1"/>
  <c r="FJ195" i="1"/>
  <c r="EX195" i="1"/>
  <c r="EL195" i="1"/>
  <c r="DZ195" i="1"/>
  <c r="DN195" i="1"/>
  <c r="DB195" i="1"/>
  <c r="CP195" i="1"/>
  <c r="CD195" i="1"/>
  <c r="BR195" i="1"/>
  <c r="BF195" i="1"/>
  <c r="AT195" i="1"/>
  <c r="AH195" i="1"/>
  <c r="V195" i="1"/>
  <c r="J195" i="1"/>
  <c r="GT194" i="1"/>
  <c r="GH194" i="1"/>
  <c r="FV194" i="1"/>
  <c r="FJ194" i="1"/>
  <c r="EX194" i="1"/>
  <c r="EL194" i="1"/>
  <c r="DZ194" i="1"/>
  <c r="DN194" i="1"/>
  <c r="DB194" i="1"/>
  <c r="CP194" i="1"/>
  <c r="CD194" i="1"/>
  <c r="BR194" i="1"/>
  <c r="BF194" i="1"/>
  <c r="AT194" i="1"/>
  <c r="AH194" i="1"/>
  <c r="V194" i="1"/>
  <c r="J194" i="1"/>
  <c r="GW192" i="1"/>
  <c r="GS192" i="1"/>
  <c r="GQ192" i="1"/>
  <c r="GN192" i="1"/>
  <c r="GM192" i="1"/>
  <c r="GK192" i="1"/>
  <c r="GG192" i="1"/>
  <c r="GE192" i="1"/>
  <c r="GB192" i="1"/>
  <c r="GA192" i="1"/>
  <c r="FY192" i="1"/>
  <c r="FU192" i="1"/>
  <c r="FS192" i="1"/>
  <c r="FP192" i="1"/>
  <c r="FO192" i="1"/>
  <c r="FM192" i="1"/>
  <c r="FI192" i="1"/>
  <c r="FG192" i="1"/>
  <c r="FD192" i="1"/>
  <c r="FC192" i="1"/>
  <c r="FA192" i="1"/>
  <c r="EW192" i="1"/>
  <c r="EU192" i="1"/>
  <c r="ER192" i="1"/>
  <c r="EQ192" i="1"/>
  <c r="EO192" i="1"/>
  <c r="EK192" i="1"/>
  <c r="EI192" i="1"/>
  <c r="EF192" i="1"/>
  <c r="EE192" i="1"/>
  <c r="EC192" i="1"/>
  <c r="DY192" i="1"/>
  <c r="DW192" i="1"/>
  <c r="DT192" i="1"/>
  <c r="DS192" i="1"/>
  <c r="DQ192" i="1"/>
  <c r="DM192" i="1"/>
  <c r="DK192" i="1"/>
  <c r="DH192" i="1"/>
  <c r="DG192" i="1"/>
  <c r="DE192" i="1"/>
  <c r="DA192" i="1"/>
  <c r="CY192" i="1"/>
  <c r="CV192" i="1"/>
  <c r="CU192" i="1"/>
  <c r="CS192" i="1"/>
  <c r="CO192" i="1"/>
  <c r="CM192" i="1"/>
  <c r="CJ192" i="1"/>
  <c r="CI192" i="1"/>
  <c r="CG192" i="1"/>
  <c r="CC192" i="1"/>
  <c r="CA192" i="1"/>
  <c r="BX192" i="1"/>
  <c r="BW192" i="1"/>
  <c r="BU192" i="1"/>
  <c r="BQ192" i="1"/>
  <c r="BO192" i="1"/>
  <c r="BL192" i="1"/>
  <c r="BK192" i="1"/>
  <c r="BI192" i="1"/>
  <c r="BE192" i="1"/>
  <c r="BC192" i="1"/>
  <c r="AZ192" i="1"/>
  <c r="AY192" i="1"/>
  <c r="AW192" i="1"/>
  <c r="AS192" i="1"/>
  <c r="AQ192" i="1"/>
  <c r="AN192" i="1"/>
  <c r="AM192" i="1"/>
  <c r="AK192" i="1"/>
  <c r="AG192" i="1"/>
  <c r="AE192" i="1"/>
  <c r="AB192" i="1"/>
  <c r="AA192" i="1"/>
  <c r="Y192" i="1"/>
  <c r="U192" i="1"/>
  <c r="S192" i="1"/>
  <c r="P192" i="1"/>
  <c r="O192" i="1"/>
  <c r="M192" i="1"/>
  <c r="I192" i="1"/>
  <c r="G192" i="1"/>
  <c r="D192" i="1"/>
  <c r="C192" i="1"/>
  <c r="GT191" i="1"/>
  <c r="GH191" i="1"/>
  <c r="FV191" i="1"/>
  <c r="FJ191" i="1"/>
  <c r="EX191" i="1"/>
  <c r="EL191" i="1"/>
  <c r="DZ191" i="1"/>
  <c r="DN191" i="1"/>
  <c r="DB191" i="1"/>
  <c r="CP191" i="1"/>
  <c r="CD191" i="1"/>
  <c r="BR191" i="1"/>
  <c r="BF191" i="1"/>
  <c r="AT191" i="1"/>
  <c r="AH191" i="1"/>
  <c r="V191" i="1"/>
  <c r="J191" i="1"/>
  <c r="GT190" i="1"/>
  <c r="GH190" i="1"/>
  <c r="FV190" i="1"/>
  <c r="FJ190" i="1"/>
  <c r="EX190" i="1"/>
  <c r="EL190" i="1"/>
  <c r="DZ190" i="1"/>
  <c r="DN190" i="1"/>
  <c r="DB190" i="1"/>
  <c r="CP190" i="1"/>
  <c r="CD190" i="1"/>
  <c r="BR190" i="1"/>
  <c r="BF190" i="1"/>
  <c r="AT190" i="1"/>
  <c r="AH190" i="1"/>
  <c r="V190" i="1"/>
  <c r="J190" i="1"/>
  <c r="GT189" i="1"/>
  <c r="GH189" i="1"/>
  <c r="FV189" i="1"/>
  <c r="FJ189" i="1"/>
  <c r="EX189" i="1"/>
  <c r="EL189" i="1"/>
  <c r="DZ189" i="1"/>
  <c r="DN189" i="1"/>
  <c r="DB189" i="1"/>
  <c r="CP189" i="1"/>
  <c r="CD189" i="1"/>
  <c r="BR189" i="1"/>
  <c r="BF189" i="1"/>
  <c r="AT189" i="1"/>
  <c r="AH189" i="1"/>
  <c r="V189" i="1"/>
  <c r="J189" i="1"/>
  <c r="GT188" i="1"/>
  <c r="GH188" i="1"/>
  <c r="FV188" i="1"/>
  <c r="FJ188" i="1"/>
  <c r="EX188" i="1"/>
  <c r="EL188" i="1"/>
  <c r="DZ188" i="1"/>
  <c r="DN188" i="1"/>
  <c r="DB188" i="1"/>
  <c r="CP188" i="1"/>
  <c r="CD188" i="1"/>
  <c r="BR188" i="1"/>
  <c r="BF188" i="1"/>
  <c r="AT188" i="1"/>
  <c r="AH188" i="1"/>
  <c r="V188" i="1"/>
  <c r="J188" i="1"/>
  <c r="GT187" i="1"/>
  <c r="GH187" i="1"/>
  <c r="FV187" i="1"/>
  <c r="FJ187" i="1"/>
  <c r="EX187" i="1"/>
  <c r="EL187" i="1"/>
  <c r="DZ187" i="1"/>
  <c r="DN187" i="1"/>
  <c r="DB187" i="1"/>
  <c r="CP187" i="1"/>
  <c r="CD187" i="1"/>
  <c r="BR187" i="1"/>
  <c r="BF187" i="1"/>
  <c r="AT187" i="1"/>
  <c r="AH187" i="1"/>
  <c r="V187" i="1"/>
  <c r="J187" i="1"/>
  <c r="GT186" i="1"/>
  <c r="GH186" i="1"/>
  <c r="FV186" i="1"/>
  <c r="FJ186" i="1"/>
  <c r="EX186" i="1"/>
  <c r="EL186" i="1"/>
  <c r="DZ186" i="1"/>
  <c r="DN186" i="1"/>
  <c r="DB186" i="1"/>
  <c r="CP186" i="1"/>
  <c r="CD186" i="1"/>
  <c r="BR186" i="1"/>
  <c r="BF186" i="1"/>
  <c r="AT186" i="1"/>
  <c r="AH186" i="1"/>
  <c r="V186" i="1"/>
  <c r="J186" i="1"/>
  <c r="GT185" i="1"/>
  <c r="GH185" i="1"/>
  <c r="FV185" i="1"/>
  <c r="FJ185" i="1"/>
  <c r="EX185" i="1"/>
  <c r="EL185" i="1"/>
  <c r="DZ185" i="1"/>
  <c r="DN185" i="1"/>
  <c r="DB185" i="1"/>
  <c r="CP185" i="1"/>
  <c r="CD185" i="1"/>
  <c r="BR185" i="1"/>
  <c r="BF185" i="1"/>
  <c r="AT185" i="1"/>
  <c r="AH185" i="1"/>
  <c r="V185" i="1"/>
  <c r="J185" i="1"/>
  <c r="GX183" i="1"/>
  <c r="GW183" i="1"/>
  <c r="GS183" i="1"/>
  <c r="GQ183" i="1"/>
  <c r="GN183" i="1"/>
  <c r="GM183" i="1"/>
  <c r="GL183" i="1"/>
  <c r="GK183" i="1"/>
  <c r="GG183" i="1"/>
  <c r="GE183" i="1"/>
  <c r="GB183" i="1"/>
  <c r="GA183" i="1"/>
  <c r="FZ183" i="1"/>
  <c r="FY183" i="1"/>
  <c r="FU183" i="1"/>
  <c r="FS183" i="1"/>
  <c r="FP183" i="1"/>
  <c r="FO183" i="1"/>
  <c r="FN183" i="1"/>
  <c r="FM183" i="1"/>
  <c r="FI183" i="1"/>
  <c r="FG183" i="1"/>
  <c r="FD183" i="1"/>
  <c r="FC183" i="1"/>
  <c r="FB183" i="1"/>
  <c r="FA183" i="1"/>
  <c r="EW183" i="1"/>
  <c r="EU183" i="1"/>
  <c r="ER183" i="1"/>
  <c r="EQ183" i="1"/>
  <c r="EP183" i="1"/>
  <c r="EO183" i="1"/>
  <c r="EK183" i="1"/>
  <c r="EI183" i="1"/>
  <c r="EF183" i="1"/>
  <c r="EE183" i="1"/>
  <c r="ED183" i="1"/>
  <c r="EC183" i="1"/>
  <c r="DY183" i="1"/>
  <c r="DW183" i="1"/>
  <c r="DT183" i="1"/>
  <c r="DS183" i="1"/>
  <c r="DR183" i="1"/>
  <c r="DM183" i="1"/>
  <c r="DK183" i="1"/>
  <c r="DH183" i="1"/>
  <c r="DG183" i="1"/>
  <c r="DF183" i="1"/>
  <c r="DE183" i="1"/>
  <c r="DA183" i="1"/>
  <c r="CV183" i="1"/>
  <c r="CU183" i="1"/>
  <c r="CT183" i="1"/>
  <c r="CS183" i="1"/>
  <c r="CO183" i="1"/>
  <c r="CM183" i="1"/>
  <c r="CJ183" i="1"/>
  <c r="CI183" i="1"/>
  <c r="CH183" i="1"/>
  <c r="CG183" i="1"/>
  <c r="CC183" i="1"/>
  <c r="CA183" i="1"/>
  <c r="BX183" i="1"/>
  <c r="BW183" i="1"/>
  <c r="BV183" i="1"/>
  <c r="BU183" i="1"/>
  <c r="BQ183" i="1"/>
  <c r="BO183" i="1"/>
  <c r="BL183" i="1"/>
  <c r="BK183" i="1"/>
  <c r="BJ183" i="1"/>
  <c r="BI183" i="1"/>
  <c r="BE183" i="1"/>
  <c r="BC183" i="1"/>
  <c r="AZ183" i="1"/>
  <c r="AY183" i="1"/>
  <c r="AX183" i="1"/>
  <c r="AW183" i="1"/>
  <c r="AS183" i="1"/>
  <c r="AQ183" i="1"/>
  <c r="AN183" i="1"/>
  <c r="AM183" i="1"/>
  <c r="AL183" i="1"/>
  <c r="AK183" i="1"/>
  <c r="AG183" i="1"/>
  <c r="AE183" i="1"/>
  <c r="AB183" i="1"/>
  <c r="AA183" i="1"/>
  <c r="Z183" i="1"/>
  <c r="Y183" i="1"/>
  <c r="U183" i="1"/>
  <c r="S183" i="1"/>
  <c r="P183" i="1"/>
  <c r="O183" i="1"/>
  <c r="N183" i="1"/>
  <c r="M183" i="1"/>
  <c r="I183" i="1"/>
  <c r="G183" i="1"/>
  <c r="D183" i="1"/>
  <c r="C183" i="1"/>
  <c r="GT182" i="1"/>
  <c r="GH182" i="1"/>
  <c r="FV182" i="1"/>
  <c r="FJ182" i="1"/>
  <c r="EX182" i="1"/>
  <c r="EL182" i="1"/>
  <c r="DZ182" i="1"/>
  <c r="DN182" i="1"/>
  <c r="DB182" i="1"/>
  <c r="CP182" i="1"/>
  <c r="CD182" i="1"/>
  <c r="BR182" i="1"/>
  <c r="BF182" i="1"/>
  <c r="AT182" i="1"/>
  <c r="AH182" i="1"/>
  <c r="V182" i="1"/>
  <c r="J182" i="1"/>
  <c r="GT181" i="1"/>
  <c r="GH181" i="1"/>
  <c r="FV181" i="1"/>
  <c r="FJ181" i="1"/>
  <c r="EX181" i="1"/>
  <c r="EL181" i="1"/>
  <c r="DZ181" i="1"/>
  <c r="DN181" i="1"/>
  <c r="DB181" i="1"/>
  <c r="CP181" i="1"/>
  <c r="CD181" i="1"/>
  <c r="BR181" i="1"/>
  <c r="BF181" i="1"/>
  <c r="AT181" i="1"/>
  <c r="AH181" i="1"/>
  <c r="V181" i="1"/>
  <c r="J181" i="1"/>
  <c r="GT180" i="1"/>
  <c r="GH180" i="1"/>
  <c r="FV180" i="1"/>
  <c r="FJ180" i="1"/>
  <c r="EX180" i="1"/>
  <c r="EL180" i="1"/>
  <c r="DZ180" i="1"/>
  <c r="DN180" i="1"/>
  <c r="DB180" i="1"/>
  <c r="CP180" i="1"/>
  <c r="CD180" i="1"/>
  <c r="BR180" i="1"/>
  <c r="BF180" i="1"/>
  <c r="AT180" i="1"/>
  <c r="AH180" i="1"/>
  <c r="V180" i="1"/>
  <c r="J180" i="1"/>
  <c r="GT179" i="1"/>
  <c r="GH179" i="1"/>
  <c r="FV179" i="1"/>
  <c r="FJ179" i="1"/>
  <c r="EX179" i="1"/>
  <c r="EL179" i="1"/>
  <c r="DZ179" i="1"/>
  <c r="DN179" i="1"/>
  <c r="DB179" i="1"/>
  <c r="CP179" i="1"/>
  <c r="CD179" i="1"/>
  <c r="BR179" i="1"/>
  <c r="BF179" i="1"/>
  <c r="AT179" i="1"/>
  <c r="AH179" i="1"/>
  <c r="V179" i="1"/>
  <c r="J179" i="1"/>
  <c r="GT178" i="1"/>
  <c r="GH178" i="1"/>
  <c r="FV178" i="1"/>
  <c r="FJ178" i="1"/>
  <c r="EX178" i="1"/>
  <c r="EL178" i="1"/>
  <c r="DZ178" i="1"/>
  <c r="DN178" i="1"/>
  <c r="DB178" i="1"/>
  <c r="CP178" i="1"/>
  <c r="CD178" i="1"/>
  <c r="BR178" i="1"/>
  <c r="BF178" i="1"/>
  <c r="AT178" i="1"/>
  <c r="V178" i="1"/>
  <c r="J178" i="1"/>
  <c r="GT177" i="1"/>
  <c r="GH177" i="1"/>
  <c r="FJ177" i="1"/>
  <c r="EX177" i="1"/>
  <c r="EL177" i="1"/>
  <c r="DZ177" i="1"/>
  <c r="DN177" i="1"/>
  <c r="DB177" i="1"/>
  <c r="CP177" i="1"/>
  <c r="CD177" i="1"/>
  <c r="BR177" i="1"/>
  <c r="BF177" i="1"/>
  <c r="AT177" i="1"/>
  <c r="AH177" i="1"/>
  <c r="V177" i="1"/>
  <c r="J177" i="1"/>
  <c r="GT176" i="1"/>
  <c r="GH176" i="1"/>
  <c r="FV176" i="1"/>
  <c r="FJ176" i="1"/>
  <c r="EX176" i="1"/>
  <c r="EL176" i="1"/>
  <c r="DZ176" i="1"/>
  <c r="DN176" i="1"/>
  <c r="DB176" i="1"/>
  <c r="CP176" i="1"/>
  <c r="CD176" i="1"/>
  <c r="BR176" i="1"/>
  <c r="BF176" i="1"/>
  <c r="AT176" i="1"/>
  <c r="AH176" i="1"/>
  <c r="V176" i="1"/>
  <c r="J176" i="1"/>
  <c r="GX174" i="1"/>
  <c r="GW174" i="1"/>
  <c r="GS174" i="1"/>
  <c r="GQ174" i="1"/>
  <c r="GN174" i="1"/>
  <c r="GM174" i="1"/>
  <c r="GL174" i="1"/>
  <c r="GK174" i="1"/>
  <c r="GG174" i="1"/>
  <c r="GE174" i="1"/>
  <c r="GB174" i="1"/>
  <c r="GA174" i="1"/>
  <c r="FZ174" i="1"/>
  <c r="FY174" i="1"/>
  <c r="FU174" i="1"/>
  <c r="FS174" i="1"/>
  <c r="FP174" i="1"/>
  <c r="FO174" i="1"/>
  <c r="FN174" i="1"/>
  <c r="FM174" i="1"/>
  <c r="FI174" i="1"/>
  <c r="FG174" i="1"/>
  <c r="FD174" i="1"/>
  <c r="FC174" i="1"/>
  <c r="FB174" i="1"/>
  <c r="FA174" i="1"/>
  <c r="EW174" i="1"/>
  <c r="EU174" i="1"/>
  <c r="ER174" i="1"/>
  <c r="EQ174" i="1"/>
  <c r="EP174" i="1"/>
  <c r="EO174" i="1"/>
  <c r="EK174" i="1"/>
  <c r="EI174" i="1"/>
  <c r="EF174" i="1"/>
  <c r="EE174" i="1"/>
  <c r="ED174" i="1"/>
  <c r="EC174" i="1"/>
  <c r="DY174" i="1"/>
  <c r="DW174" i="1"/>
  <c r="DT174" i="1"/>
  <c r="DS174" i="1"/>
  <c r="DR174" i="1"/>
  <c r="DQ174" i="1"/>
  <c r="DM174" i="1"/>
  <c r="DK174" i="1"/>
  <c r="DH174" i="1"/>
  <c r="DG174" i="1"/>
  <c r="DF174" i="1"/>
  <c r="DE174" i="1"/>
  <c r="DA174" i="1"/>
  <c r="CY174" i="1"/>
  <c r="CV174" i="1"/>
  <c r="CU174" i="1"/>
  <c r="CT174" i="1"/>
  <c r="CS174" i="1"/>
  <c r="CO174" i="1"/>
  <c r="CM174" i="1"/>
  <c r="CJ174" i="1"/>
  <c r="CI174" i="1"/>
  <c r="CH174" i="1"/>
  <c r="CG174" i="1"/>
  <c r="CC174" i="1"/>
  <c r="CA174" i="1"/>
  <c r="BX174" i="1"/>
  <c r="BW174" i="1"/>
  <c r="BV174" i="1"/>
  <c r="BU174" i="1"/>
  <c r="BQ174" i="1"/>
  <c r="BO174" i="1"/>
  <c r="BL174" i="1"/>
  <c r="BK174" i="1"/>
  <c r="BJ174" i="1"/>
  <c r="BI174" i="1"/>
  <c r="BE174" i="1"/>
  <c r="BC174" i="1"/>
  <c r="AZ174" i="1"/>
  <c r="AY174" i="1"/>
  <c r="AX174" i="1"/>
  <c r="AW174" i="1"/>
  <c r="AS174" i="1"/>
  <c r="AQ174" i="1"/>
  <c r="AN174" i="1"/>
  <c r="AM174" i="1"/>
  <c r="AL174" i="1"/>
  <c r="AK174" i="1"/>
  <c r="AG174" i="1"/>
  <c r="AE174" i="1"/>
  <c r="AB174" i="1"/>
  <c r="AA174" i="1"/>
  <c r="Z174" i="1"/>
  <c r="Y174" i="1"/>
  <c r="U174" i="1"/>
  <c r="S174" i="1"/>
  <c r="P174" i="1"/>
  <c r="O174" i="1"/>
  <c r="N174" i="1"/>
  <c r="M174" i="1"/>
  <c r="I174" i="1"/>
  <c r="G174" i="1"/>
  <c r="D174" i="1"/>
  <c r="C174" i="1"/>
  <c r="GT173" i="1"/>
  <c r="GH173" i="1"/>
  <c r="FV173" i="1"/>
  <c r="FJ173" i="1"/>
  <c r="EX173" i="1"/>
  <c r="EL173" i="1"/>
  <c r="DZ173" i="1"/>
  <c r="DN173" i="1"/>
  <c r="DB173" i="1"/>
  <c r="CP173" i="1"/>
  <c r="CD173" i="1"/>
  <c r="BR173" i="1"/>
  <c r="BF173" i="1"/>
  <c r="AT173" i="1"/>
  <c r="AH173" i="1"/>
  <c r="V173" i="1"/>
  <c r="J173" i="1"/>
  <c r="GT172" i="1"/>
  <c r="GH172" i="1"/>
  <c r="FV172" i="1"/>
  <c r="FJ172" i="1"/>
  <c r="EX172" i="1"/>
  <c r="EL172" i="1"/>
  <c r="DZ172" i="1"/>
  <c r="DN172" i="1"/>
  <c r="DB172" i="1"/>
  <c r="CP172" i="1"/>
  <c r="CD172" i="1"/>
  <c r="BR172" i="1"/>
  <c r="BF172" i="1"/>
  <c r="AT172" i="1"/>
  <c r="AH172" i="1"/>
  <c r="V172" i="1"/>
  <c r="J172" i="1"/>
  <c r="GT171" i="1"/>
  <c r="GH171" i="1"/>
  <c r="FV171" i="1"/>
  <c r="FJ171" i="1"/>
  <c r="EX171" i="1"/>
  <c r="EL171" i="1"/>
  <c r="DZ171" i="1"/>
  <c r="DN171" i="1"/>
  <c r="DB171" i="1"/>
  <c r="CP171" i="1"/>
  <c r="CD171" i="1"/>
  <c r="BR171" i="1"/>
  <c r="BF171" i="1"/>
  <c r="AT171" i="1"/>
  <c r="AH171" i="1"/>
  <c r="V171" i="1"/>
  <c r="J171" i="1"/>
  <c r="GT170" i="1"/>
  <c r="GH170" i="1"/>
  <c r="FV170" i="1"/>
  <c r="FJ170" i="1"/>
  <c r="EX170" i="1"/>
  <c r="EL170" i="1"/>
  <c r="DZ170" i="1"/>
  <c r="DN170" i="1"/>
  <c r="DB170" i="1"/>
  <c r="CP170" i="1"/>
  <c r="CD170" i="1"/>
  <c r="BR170" i="1"/>
  <c r="BF170" i="1"/>
  <c r="AT170" i="1"/>
  <c r="AH170" i="1"/>
  <c r="V170" i="1"/>
  <c r="J170" i="1"/>
  <c r="GT169" i="1"/>
  <c r="GH169" i="1"/>
  <c r="FV169" i="1"/>
  <c r="FJ169" i="1"/>
  <c r="EX169" i="1"/>
  <c r="EL169" i="1"/>
  <c r="DZ169" i="1"/>
  <c r="DN169" i="1"/>
  <c r="DB169" i="1"/>
  <c r="CP169" i="1"/>
  <c r="CD169" i="1"/>
  <c r="BR169" i="1"/>
  <c r="BF169" i="1"/>
  <c r="AT169" i="1"/>
  <c r="AH169" i="1"/>
  <c r="V169" i="1"/>
  <c r="J169" i="1"/>
  <c r="GT168" i="1"/>
  <c r="GH168" i="1"/>
  <c r="FV168" i="1"/>
  <c r="FJ168" i="1"/>
  <c r="EX168" i="1"/>
  <c r="EL168" i="1"/>
  <c r="DZ168" i="1"/>
  <c r="DN168" i="1"/>
  <c r="DB168" i="1"/>
  <c r="CP168" i="1"/>
  <c r="CD168" i="1"/>
  <c r="BR168" i="1"/>
  <c r="BF168" i="1"/>
  <c r="AT168" i="1"/>
  <c r="AH168" i="1"/>
  <c r="V168" i="1"/>
  <c r="J168" i="1"/>
  <c r="GT167" i="1"/>
  <c r="GH167" i="1"/>
  <c r="FV167" i="1"/>
  <c r="FJ167" i="1"/>
  <c r="EX167" i="1"/>
  <c r="EL167" i="1"/>
  <c r="DZ167" i="1"/>
  <c r="DN167" i="1"/>
  <c r="DB167" i="1"/>
  <c r="CP167" i="1"/>
  <c r="CD167" i="1"/>
  <c r="BR167" i="1"/>
  <c r="BF167" i="1"/>
  <c r="AT167" i="1"/>
  <c r="AH167" i="1"/>
  <c r="V167" i="1"/>
  <c r="J167" i="1"/>
  <c r="GX165" i="1"/>
  <c r="GW165" i="1"/>
  <c r="GS165" i="1"/>
  <c r="GQ165" i="1"/>
  <c r="GN165" i="1"/>
  <c r="GM165" i="1"/>
  <c r="GL165" i="1"/>
  <c r="GK165" i="1"/>
  <c r="GB165" i="1"/>
  <c r="GA165" i="1"/>
  <c r="FZ165" i="1"/>
  <c r="FY165" i="1"/>
  <c r="FU165" i="1"/>
  <c r="FS165" i="1"/>
  <c r="FP165" i="1"/>
  <c r="FO165" i="1"/>
  <c r="FN165" i="1"/>
  <c r="FM165" i="1"/>
  <c r="FI165" i="1"/>
  <c r="FG165" i="1"/>
  <c r="FD165" i="1"/>
  <c r="FC165" i="1"/>
  <c r="FB165" i="1"/>
  <c r="FA165" i="1"/>
  <c r="EW165" i="1"/>
  <c r="EU165" i="1"/>
  <c r="ER165" i="1"/>
  <c r="EQ165" i="1"/>
  <c r="EP165" i="1"/>
  <c r="EO165" i="1"/>
  <c r="EK165" i="1"/>
  <c r="EI165" i="1"/>
  <c r="EF165" i="1"/>
  <c r="EE165" i="1"/>
  <c r="ED165" i="1"/>
  <c r="EC165" i="1"/>
  <c r="DY165" i="1"/>
  <c r="DW165" i="1"/>
  <c r="DT165" i="1"/>
  <c r="DS165" i="1"/>
  <c r="DR165" i="1"/>
  <c r="DQ165" i="1"/>
  <c r="DM165" i="1"/>
  <c r="DK165" i="1"/>
  <c r="DH165" i="1"/>
  <c r="DG165" i="1"/>
  <c r="DF165" i="1"/>
  <c r="DE165" i="1"/>
  <c r="DA165" i="1"/>
  <c r="CY165" i="1"/>
  <c r="CV165" i="1"/>
  <c r="CU165" i="1"/>
  <c r="CT165" i="1"/>
  <c r="CS165" i="1"/>
  <c r="CO165" i="1"/>
  <c r="CM165" i="1"/>
  <c r="CJ165" i="1"/>
  <c r="CI165" i="1"/>
  <c r="CH165" i="1"/>
  <c r="CG165" i="1"/>
  <c r="CC165" i="1"/>
  <c r="CA165" i="1"/>
  <c r="BX165" i="1"/>
  <c r="BW165" i="1"/>
  <c r="BV165" i="1"/>
  <c r="BU165" i="1"/>
  <c r="BQ165" i="1"/>
  <c r="BO165" i="1"/>
  <c r="BL165" i="1"/>
  <c r="BK165" i="1"/>
  <c r="BJ165" i="1"/>
  <c r="BI165" i="1"/>
  <c r="BE165" i="1"/>
  <c r="BC165" i="1"/>
  <c r="AZ165" i="1"/>
  <c r="AY165" i="1"/>
  <c r="AX165" i="1"/>
  <c r="AW165" i="1"/>
  <c r="AS165" i="1"/>
  <c r="AQ165" i="1"/>
  <c r="AN165" i="1"/>
  <c r="AM165" i="1"/>
  <c r="AL165" i="1"/>
  <c r="AK165" i="1"/>
  <c r="AG165" i="1"/>
  <c r="AE165" i="1"/>
  <c r="AB165" i="1"/>
  <c r="AA165" i="1"/>
  <c r="Z165" i="1"/>
  <c r="Y165" i="1"/>
  <c r="U165" i="1"/>
  <c r="S165" i="1"/>
  <c r="P165" i="1"/>
  <c r="O165" i="1"/>
  <c r="N165" i="1"/>
  <c r="M165" i="1"/>
  <c r="I165" i="1"/>
  <c r="G165" i="1"/>
  <c r="D165" i="1"/>
  <c r="C165" i="1"/>
  <c r="GT164" i="1"/>
  <c r="GH164" i="1"/>
  <c r="FV164" i="1"/>
  <c r="FJ164" i="1"/>
  <c r="EX164" i="1"/>
  <c r="EL164" i="1"/>
  <c r="DZ164" i="1"/>
  <c r="DN164" i="1"/>
  <c r="DB164" i="1"/>
  <c r="CP164" i="1"/>
  <c r="CD164" i="1"/>
  <c r="BR164" i="1"/>
  <c r="BF164" i="1"/>
  <c r="AT164" i="1"/>
  <c r="AH164" i="1"/>
  <c r="V164" i="1"/>
  <c r="J164" i="1"/>
  <c r="GT163" i="1"/>
  <c r="GH163" i="1"/>
  <c r="FV163" i="1"/>
  <c r="FJ163" i="1"/>
  <c r="EX163" i="1"/>
  <c r="EL163" i="1"/>
  <c r="DZ163" i="1"/>
  <c r="DN163" i="1"/>
  <c r="DB163" i="1"/>
  <c r="CP163" i="1"/>
  <c r="CD163" i="1"/>
  <c r="BR163" i="1"/>
  <c r="BF163" i="1"/>
  <c r="AT163" i="1"/>
  <c r="AH163" i="1"/>
  <c r="V163" i="1"/>
  <c r="J163" i="1"/>
  <c r="GT162" i="1"/>
  <c r="GH162" i="1"/>
  <c r="FV162" i="1"/>
  <c r="FJ162" i="1"/>
  <c r="EX162" i="1"/>
  <c r="EL162" i="1"/>
  <c r="DZ162" i="1"/>
  <c r="DN162" i="1"/>
  <c r="DB162" i="1"/>
  <c r="CP162" i="1"/>
  <c r="CD162" i="1"/>
  <c r="BR162" i="1"/>
  <c r="BF162" i="1"/>
  <c r="AT162" i="1"/>
  <c r="AH162" i="1"/>
  <c r="V162" i="1"/>
  <c r="J162" i="1"/>
  <c r="GT161" i="1"/>
  <c r="GH161" i="1"/>
  <c r="FV161" i="1"/>
  <c r="FJ161" i="1"/>
  <c r="EX161" i="1"/>
  <c r="EL161" i="1"/>
  <c r="DZ161" i="1"/>
  <c r="DN161" i="1"/>
  <c r="DB161" i="1"/>
  <c r="CP161" i="1"/>
  <c r="CD161" i="1"/>
  <c r="BR161" i="1"/>
  <c r="BF161" i="1"/>
  <c r="AT161" i="1"/>
  <c r="AH161" i="1"/>
  <c r="V161" i="1"/>
  <c r="J161" i="1"/>
  <c r="GT160" i="1"/>
  <c r="GH160" i="1"/>
  <c r="FV160" i="1"/>
  <c r="FJ160" i="1"/>
  <c r="EX160" i="1"/>
  <c r="EL160" i="1"/>
  <c r="DZ160" i="1"/>
  <c r="DN160" i="1"/>
  <c r="DB160" i="1"/>
  <c r="CP160" i="1"/>
  <c r="CD160" i="1"/>
  <c r="BR160" i="1"/>
  <c r="BF160" i="1"/>
  <c r="AT160" i="1"/>
  <c r="AH160" i="1"/>
  <c r="V160" i="1"/>
  <c r="J160" i="1"/>
  <c r="GT159" i="1"/>
  <c r="GH159" i="1"/>
  <c r="FV159" i="1"/>
  <c r="FJ159" i="1"/>
  <c r="EX159" i="1"/>
  <c r="EL159" i="1"/>
  <c r="DZ159" i="1"/>
  <c r="DN159" i="1"/>
  <c r="DB159" i="1"/>
  <c r="CP159" i="1"/>
  <c r="CD159" i="1"/>
  <c r="BR159" i="1"/>
  <c r="BF159" i="1"/>
  <c r="AT159" i="1"/>
  <c r="AH159" i="1"/>
  <c r="V159" i="1"/>
  <c r="J159" i="1"/>
  <c r="GT158" i="1"/>
  <c r="GH158" i="1"/>
  <c r="FV158" i="1"/>
  <c r="FJ158" i="1"/>
  <c r="EX158" i="1"/>
  <c r="EL158" i="1"/>
  <c r="DZ158" i="1"/>
  <c r="DN158" i="1"/>
  <c r="DB158" i="1"/>
  <c r="CP158" i="1"/>
  <c r="CD158" i="1"/>
  <c r="BR158" i="1"/>
  <c r="BF158" i="1"/>
  <c r="AT158" i="1"/>
  <c r="AH158" i="1"/>
  <c r="V158" i="1"/>
  <c r="J158" i="1"/>
  <c r="GX156" i="1"/>
  <c r="GW156" i="1"/>
  <c r="GS156" i="1"/>
  <c r="GQ156" i="1"/>
  <c r="GN156" i="1"/>
  <c r="GM156" i="1"/>
  <c r="GL156" i="1"/>
  <c r="GK156" i="1"/>
  <c r="GG156" i="1"/>
  <c r="GE156" i="1"/>
  <c r="GB156" i="1"/>
  <c r="GA156" i="1"/>
  <c r="FZ156" i="1"/>
  <c r="FY156" i="1"/>
  <c r="FU156" i="1"/>
  <c r="FS156" i="1"/>
  <c r="FP156" i="1"/>
  <c r="FO156" i="1"/>
  <c r="FN156" i="1"/>
  <c r="FM156" i="1"/>
  <c r="FI156" i="1"/>
  <c r="FG156" i="1"/>
  <c r="FD156" i="1"/>
  <c r="FC156" i="1"/>
  <c r="FB156" i="1"/>
  <c r="FA156" i="1"/>
  <c r="EW156" i="1"/>
  <c r="EU156" i="1"/>
  <c r="ER156" i="1"/>
  <c r="EQ156" i="1"/>
  <c r="EP156" i="1"/>
  <c r="EO156" i="1"/>
  <c r="EK156" i="1"/>
  <c r="EI156" i="1"/>
  <c r="EF156" i="1"/>
  <c r="EE156" i="1"/>
  <c r="ED156" i="1"/>
  <c r="EC156" i="1"/>
  <c r="DY156" i="1"/>
  <c r="DW156" i="1"/>
  <c r="DT156" i="1"/>
  <c r="DS156" i="1"/>
  <c r="DR156" i="1"/>
  <c r="DQ156" i="1"/>
  <c r="DM156" i="1"/>
  <c r="DK156" i="1"/>
  <c r="DH156" i="1"/>
  <c r="DG156" i="1"/>
  <c r="DF156" i="1"/>
  <c r="DE156" i="1"/>
  <c r="DA156" i="1"/>
  <c r="CY156" i="1"/>
  <c r="CV156" i="1"/>
  <c r="CU156" i="1"/>
  <c r="CT156" i="1"/>
  <c r="CS156" i="1"/>
  <c r="CO156" i="1"/>
  <c r="CM156" i="1"/>
  <c r="CJ156" i="1"/>
  <c r="CI156" i="1"/>
  <c r="CH156" i="1"/>
  <c r="CG156" i="1"/>
  <c r="CC156" i="1"/>
  <c r="CA156" i="1"/>
  <c r="BX156" i="1"/>
  <c r="BW156" i="1"/>
  <c r="BV156" i="1"/>
  <c r="BU156" i="1"/>
  <c r="BQ156" i="1"/>
  <c r="BO156" i="1"/>
  <c r="BL156" i="1"/>
  <c r="BK156" i="1"/>
  <c r="BJ156" i="1"/>
  <c r="BI156" i="1"/>
  <c r="BE156" i="1"/>
  <c r="BC156" i="1"/>
  <c r="AZ156" i="1"/>
  <c r="AY156" i="1"/>
  <c r="AX156" i="1"/>
  <c r="AW156" i="1"/>
  <c r="AS156" i="1"/>
  <c r="AQ156" i="1"/>
  <c r="AN156" i="1"/>
  <c r="AM156" i="1"/>
  <c r="AL156" i="1"/>
  <c r="AK156" i="1"/>
  <c r="AG156" i="1"/>
  <c r="AE156" i="1"/>
  <c r="AB156" i="1"/>
  <c r="AA156" i="1"/>
  <c r="Z156" i="1"/>
  <c r="Y156" i="1"/>
  <c r="U156" i="1"/>
  <c r="S156" i="1"/>
  <c r="P156" i="1"/>
  <c r="O156" i="1"/>
  <c r="N156" i="1"/>
  <c r="M156" i="1"/>
  <c r="I156" i="1"/>
  <c r="G156" i="1"/>
  <c r="D156" i="1"/>
  <c r="C156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GT154" i="1"/>
  <c r="GH154" i="1"/>
  <c r="FV154" i="1"/>
  <c r="FJ154" i="1"/>
  <c r="EX154" i="1"/>
  <c r="EL154" i="1"/>
  <c r="DZ154" i="1"/>
  <c r="DN154" i="1"/>
  <c r="DB154" i="1"/>
  <c r="CP154" i="1"/>
  <c r="CD154" i="1"/>
  <c r="BR154" i="1"/>
  <c r="BF154" i="1"/>
  <c r="AT154" i="1"/>
  <c r="AH154" i="1"/>
  <c r="V154" i="1"/>
  <c r="J154" i="1"/>
  <c r="GT153" i="1"/>
  <c r="GH153" i="1"/>
  <c r="FV153" i="1"/>
  <c r="FJ153" i="1"/>
  <c r="EX153" i="1"/>
  <c r="EL153" i="1"/>
  <c r="DZ153" i="1"/>
  <c r="DN153" i="1"/>
  <c r="DB153" i="1"/>
  <c r="CP153" i="1"/>
  <c r="CD153" i="1"/>
  <c r="BR153" i="1"/>
  <c r="BF153" i="1"/>
  <c r="AT153" i="1"/>
  <c r="AH153" i="1"/>
  <c r="V153" i="1"/>
  <c r="J153" i="1"/>
  <c r="GT152" i="1"/>
  <c r="GH152" i="1"/>
  <c r="FV152" i="1"/>
  <c r="FJ152" i="1"/>
  <c r="EX152" i="1"/>
  <c r="EL152" i="1"/>
  <c r="DZ152" i="1"/>
  <c r="DN152" i="1"/>
  <c r="DB152" i="1"/>
  <c r="CP152" i="1"/>
  <c r="CD152" i="1"/>
  <c r="BR152" i="1"/>
  <c r="BF152" i="1"/>
  <c r="AT152" i="1"/>
  <c r="AH152" i="1"/>
  <c r="V152" i="1"/>
  <c r="J152" i="1"/>
  <c r="GT151" i="1"/>
  <c r="GH151" i="1"/>
  <c r="FV151" i="1"/>
  <c r="FJ151" i="1"/>
  <c r="EX151" i="1"/>
  <c r="EL151" i="1"/>
  <c r="DZ151" i="1"/>
  <c r="DN151" i="1"/>
  <c r="DB151" i="1"/>
  <c r="CP151" i="1"/>
  <c r="CD151" i="1"/>
  <c r="BR151" i="1"/>
  <c r="BF151" i="1"/>
  <c r="AT151" i="1"/>
  <c r="AH151" i="1"/>
  <c r="V151" i="1"/>
  <c r="J151" i="1"/>
  <c r="GT150" i="1"/>
  <c r="GH150" i="1"/>
  <c r="FV150" i="1"/>
  <c r="FJ150" i="1"/>
  <c r="EX150" i="1"/>
  <c r="EL150" i="1"/>
  <c r="DZ150" i="1"/>
  <c r="DN150" i="1"/>
  <c r="DB150" i="1"/>
  <c r="CP150" i="1"/>
  <c r="CD150" i="1"/>
  <c r="BR150" i="1"/>
  <c r="BF150" i="1"/>
  <c r="AT150" i="1"/>
  <c r="AH150" i="1"/>
  <c r="V150" i="1"/>
  <c r="J150" i="1"/>
  <c r="GT149" i="1"/>
  <c r="GH149" i="1"/>
  <c r="FV149" i="1"/>
  <c r="EX149" i="1"/>
  <c r="EL149" i="1"/>
  <c r="DZ149" i="1"/>
  <c r="DN149" i="1"/>
  <c r="DB149" i="1"/>
  <c r="CP149" i="1"/>
  <c r="CD149" i="1"/>
  <c r="BR149" i="1"/>
  <c r="BF149" i="1"/>
  <c r="AT149" i="1"/>
  <c r="AH149" i="1"/>
  <c r="V149" i="1"/>
  <c r="J149" i="1"/>
  <c r="GX147" i="1"/>
  <c r="GW147" i="1"/>
  <c r="GS147" i="1"/>
  <c r="GQ147" i="1"/>
  <c r="GN147" i="1"/>
  <c r="GM147" i="1"/>
  <c r="GL147" i="1"/>
  <c r="GK147" i="1"/>
  <c r="GG147" i="1"/>
  <c r="GE147" i="1"/>
  <c r="GB147" i="1"/>
  <c r="GA147" i="1"/>
  <c r="FZ147" i="1"/>
  <c r="FY147" i="1"/>
  <c r="FU147" i="1"/>
  <c r="FS147" i="1"/>
  <c r="FP147" i="1"/>
  <c r="FO147" i="1"/>
  <c r="FN147" i="1"/>
  <c r="FM147" i="1"/>
  <c r="FI147" i="1"/>
  <c r="FG147" i="1"/>
  <c r="FD147" i="1"/>
  <c r="FC147" i="1"/>
  <c r="FB147" i="1"/>
  <c r="FA147" i="1"/>
  <c r="EW147" i="1"/>
  <c r="EU147" i="1"/>
  <c r="ER147" i="1"/>
  <c r="EQ147" i="1"/>
  <c r="EP147" i="1"/>
  <c r="EO147" i="1"/>
  <c r="EK147" i="1"/>
  <c r="EI147" i="1"/>
  <c r="EF147" i="1"/>
  <c r="EE147" i="1"/>
  <c r="ED147" i="1"/>
  <c r="EC147" i="1"/>
  <c r="DY147" i="1"/>
  <c r="DW147" i="1"/>
  <c r="DT147" i="1"/>
  <c r="DS147" i="1"/>
  <c r="DR147" i="1"/>
  <c r="DQ147" i="1"/>
  <c r="DM147" i="1"/>
  <c r="DK147" i="1"/>
  <c r="DH147" i="1"/>
  <c r="DG147" i="1"/>
  <c r="DF147" i="1"/>
  <c r="DE147" i="1"/>
  <c r="DA147" i="1"/>
  <c r="CY147" i="1"/>
  <c r="CV147" i="1"/>
  <c r="CU147" i="1"/>
  <c r="CT147" i="1"/>
  <c r="CS147" i="1"/>
  <c r="CO147" i="1"/>
  <c r="CM147" i="1"/>
  <c r="CJ147" i="1"/>
  <c r="CI147" i="1"/>
  <c r="CH147" i="1"/>
  <c r="CG147" i="1"/>
  <c r="CC147" i="1"/>
  <c r="CA147" i="1"/>
  <c r="BX147" i="1"/>
  <c r="BW147" i="1"/>
  <c r="BV147" i="1"/>
  <c r="BU147" i="1"/>
  <c r="BQ147" i="1"/>
  <c r="BO147" i="1"/>
  <c r="BL147" i="1"/>
  <c r="BK147" i="1"/>
  <c r="BJ147" i="1"/>
  <c r="BI147" i="1"/>
  <c r="BE147" i="1"/>
  <c r="BC147" i="1"/>
  <c r="AZ147" i="1"/>
  <c r="AY147" i="1"/>
  <c r="AX147" i="1"/>
  <c r="AW147" i="1"/>
  <c r="AS147" i="1"/>
  <c r="AQ147" i="1"/>
  <c r="AN147" i="1"/>
  <c r="AM147" i="1"/>
  <c r="AL147" i="1"/>
  <c r="AK147" i="1"/>
  <c r="AG147" i="1"/>
  <c r="AE147" i="1"/>
  <c r="AB147" i="1"/>
  <c r="AA147" i="1"/>
  <c r="Z147" i="1"/>
  <c r="Y147" i="1"/>
  <c r="U147" i="1"/>
  <c r="S147" i="1"/>
  <c r="P147" i="1"/>
  <c r="O147" i="1"/>
  <c r="N147" i="1"/>
  <c r="M147" i="1"/>
  <c r="I147" i="1"/>
  <c r="G147" i="1"/>
  <c r="D147" i="1"/>
  <c r="C147" i="1"/>
  <c r="GT146" i="1"/>
  <c r="GH146" i="1"/>
  <c r="FV146" i="1"/>
  <c r="FJ146" i="1"/>
  <c r="EX146" i="1"/>
  <c r="EL146" i="1"/>
  <c r="DZ146" i="1"/>
  <c r="DN146" i="1"/>
  <c r="DB146" i="1"/>
  <c r="CP146" i="1"/>
  <c r="CD146" i="1"/>
  <c r="BR146" i="1"/>
  <c r="BF146" i="1"/>
  <c r="AT146" i="1"/>
  <c r="AH146" i="1"/>
  <c r="V146" i="1"/>
  <c r="J146" i="1"/>
  <c r="GT145" i="1"/>
  <c r="GH145" i="1"/>
  <c r="FV145" i="1"/>
  <c r="FJ145" i="1"/>
  <c r="EX145" i="1"/>
  <c r="EL145" i="1"/>
  <c r="DZ145" i="1"/>
  <c r="DN145" i="1"/>
  <c r="DB145" i="1"/>
  <c r="CP145" i="1"/>
  <c r="CD145" i="1"/>
  <c r="BR145" i="1"/>
  <c r="BF145" i="1"/>
  <c r="AT145" i="1"/>
  <c r="AH145" i="1"/>
  <c r="V145" i="1"/>
  <c r="J145" i="1"/>
  <c r="GT144" i="1"/>
  <c r="GH144" i="1"/>
  <c r="FV144" i="1"/>
  <c r="FJ144" i="1"/>
  <c r="EX144" i="1"/>
  <c r="EL144" i="1"/>
  <c r="DZ144" i="1"/>
  <c r="DN144" i="1"/>
  <c r="DB144" i="1"/>
  <c r="CP144" i="1"/>
  <c r="CD144" i="1"/>
  <c r="BR144" i="1"/>
  <c r="BF144" i="1"/>
  <c r="AT144" i="1"/>
  <c r="AH144" i="1"/>
  <c r="V144" i="1"/>
  <c r="J144" i="1"/>
  <c r="GT143" i="1"/>
  <c r="GH143" i="1"/>
  <c r="FV143" i="1"/>
  <c r="EX143" i="1"/>
  <c r="EL143" i="1"/>
  <c r="DZ143" i="1"/>
  <c r="DN143" i="1"/>
  <c r="DB143" i="1"/>
  <c r="CP143" i="1"/>
  <c r="CD143" i="1"/>
  <c r="BR143" i="1"/>
  <c r="BF143" i="1"/>
  <c r="AT143" i="1"/>
  <c r="AH143" i="1"/>
  <c r="V143" i="1"/>
  <c r="J143" i="1"/>
  <c r="GT142" i="1"/>
  <c r="GH142" i="1"/>
  <c r="FV142" i="1"/>
  <c r="FJ142" i="1"/>
  <c r="EX142" i="1"/>
  <c r="EL142" i="1"/>
  <c r="DZ142" i="1"/>
  <c r="DN142" i="1"/>
  <c r="DB142" i="1"/>
  <c r="CP142" i="1"/>
  <c r="CD142" i="1"/>
  <c r="BR142" i="1"/>
  <c r="BF142" i="1"/>
  <c r="AT142" i="1"/>
  <c r="AH142" i="1"/>
  <c r="V142" i="1"/>
  <c r="J142" i="1"/>
  <c r="GT141" i="1"/>
  <c r="GH141" i="1"/>
  <c r="FV141" i="1"/>
  <c r="FJ141" i="1"/>
  <c r="EX141" i="1"/>
  <c r="EL141" i="1"/>
  <c r="DZ141" i="1"/>
  <c r="DN141" i="1"/>
  <c r="DB141" i="1"/>
  <c r="CP141" i="1"/>
  <c r="CD141" i="1"/>
  <c r="BR141" i="1"/>
  <c r="BF141" i="1"/>
  <c r="AT141" i="1"/>
  <c r="AH141" i="1"/>
  <c r="V141" i="1"/>
  <c r="J141" i="1"/>
  <c r="GT140" i="1"/>
  <c r="GH140" i="1"/>
  <c r="FV140" i="1"/>
  <c r="FJ140" i="1"/>
  <c r="EX140" i="1"/>
  <c r="EL140" i="1"/>
  <c r="DZ140" i="1"/>
  <c r="DN140" i="1"/>
  <c r="DB140" i="1"/>
  <c r="CP140" i="1"/>
  <c r="CD140" i="1"/>
  <c r="BR140" i="1"/>
  <c r="BF140" i="1"/>
  <c r="AT140" i="1"/>
  <c r="AH140" i="1"/>
  <c r="V140" i="1"/>
  <c r="J140" i="1"/>
  <c r="GX138" i="1"/>
  <c r="GW138" i="1"/>
  <c r="GS138" i="1"/>
  <c r="GQ138" i="1"/>
  <c r="GN138" i="1"/>
  <c r="GM138" i="1"/>
  <c r="GL138" i="1"/>
  <c r="GK138" i="1"/>
  <c r="GG138" i="1"/>
  <c r="GE138" i="1"/>
  <c r="GB138" i="1"/>
  <c r="GA138" i="1"/>
  <c r="FZ138" i="1"/>
  <c r="FY138" i="1"/>
  <c r="FU138" i="1"/>
  <c r="FS138" i="1"/>
  <c r="FP138" i="1"/>
  <c r="FO138" i="1"/>
  <c r="FN138" i="1"/>
  <c r="FM138" i="1"/>
  <c r="FI138" i="1"/>
  <c r="FG138" i="1"/>
  <c r="FD138" i="1"/>
  <c r="FC138" i="1"/>
  <c r="FB138" i="1"/>
  <c r="FA138" i="1"/>
  <c r="EW138" i="1"/>
  <c r="EU138" i="1"/>
  <c r="ER138" i="1"/>
  <c r="EQ138" i="1"/>
  <c r="EP138" i="1"/>
  <c r="EO138" i="1"/>
  <c r="EK138" i="1"/>
  <c r="EI138" i="1"/>
  <c r="EF138" i="1"/>
  <c r="EE138" i="1"/>
  <c r="ED138" i="1"/>
  <c r="EC138" i="1"/>
  <c r="DY138" i="1"/>
  <c r="DW138" i="1"/>
  <c r="DT138" i="1"/>
  <c r="DS138" i="1"/>
  <c r="DR138" i="1"/>
  <c r="DQ138" i="1"/>
  <c r="DM138" i="1"/>
  <c r="DK138" i="1"/>
  <c r="DH138" i="1"/>
  <c r="DG138" i="1"/>
  <c r="DF138" i="1"/>
  <c r="DE138" i="1"/>
  <c r="DA138" i="1"/>
  <c r="CY138" i="1"/>
  <c r="CV138" i="1"/>
  <c r="CU138" i="1"/>
  <c r="CT138" i="1"/>
  <c r="CS138" i="1"/>
  <c r="CO138" i="1"/>
  <c r="CM138" i="1"/>
  <c r="CJ138" i="1"/>
  <c r="CI138" i="1"/>
  <c r="CH138" i="1"/>
  <c r="CG138" i="1"/>
  <c r="CC138" i="1"/>
  <c r="CA138" i="1"/>
  <c r="BX138" i="1"/>
  <c r="BW138" i="1"/>
  <c r="BV138" i="1"/>
  <c r="BU138" i="1"/>
  <c r="BQ138" i="1"/>
  <c r="BO138" i="1"/>
  <c r="BL138" i="1"/>
  <c r="BK138" i="1"/>
  <c r="BJ138" i="1"/>
  <c r="BI138" i="1"/>
  <c r="BE138" i="1"/>
  <c r="BC138" i="1"/>
  <c r="AZ138" i="1"/>
  <c r="AY138" i="1"/>
  <c r="AX138" i="1"/>
  <c r="AW138" i="1"/>
  <c r="AS138" i="1"/>
  <c r="AQ138" i="1"/>
  <c r="AN138" i="1"/>
  <c r="AM138" i="1"/>
  <c r="AL138" i="1"/>
  <c r="AK138" i="1"/>
  <c r="AG138" i="1"/>
  <c r="AE138" i="1"/>
  <c r="AB138" i="1"/>
  <c r="AA138" i="1"/>
  <c r="Z138" i="1"/>
  <c r="Y138" i="1"/>
  <c r="U138" i="1"/>
  <c r="S138" i="1"/>
  <c r="P138" i="1"/>
  <c r="O138" i="1"/>
  <c r="N138" i="1"/>
  <c r="M138" i="1"/>
  <c r="I138" i="1"/>
  <c r="G138" i="1"/>
  <c r="D138" i="1"/>
  <c r="C138" i="1"/>
  <c r="GT137" i="1"/>
  <c r="GH137" i="1"/>
  <c r="FV137" i="1"/>
  <c r="FJ137" i="1"/>
  <c r="EX137" i="1"/>
  <c r="EL137" i="1"/>
  <c r="DZ137" i="1"/>
  <c r="DN137" i="1"/>
  <c r="DB137" i="1"/>
  <c r="CP137" i="1"/>
  <c r="CD137" i="1"/>
  <c r="BR137" i="1"/>
  <c r="BF137" i="1"/>
  <c r="AT137" i="1"/>
  <c r="AH137" i="1"/>
  <c r="V137" i="1"/>
  <c r="J137" i="1"/>
  <c r="GT136" i="1"/>
  <c r="GH136" i="1"/>
  <c r="FV136" i="1"/>
  <c r="FJ136" i="1"/>
  <c r="EX136" i="1"/>
  <c r="EL136" i="1"/>
  <c r="DZ136" i="1"/>
  <c r="DN136" i="1"/>
  <c r="DB136" i="1"/>
  <c r="CP136" i="1"/>
  <c r="CD136" i="1"/>
  <c r="BR136" i="1"/>
  <c r="BF136" i="1"/>
  <c r="AT136" i="1"/>
  <c r="AH136" i="1"/>
  <c r="V136" i="1"/>
  <c r="J136" i="1"/>
  <c r="GT135" i="1"/>
  <c r="GH135" i="1"/>
  <c r="FV135" i="1"/>
  <c r="FJ135" i="1"/>
  <c r="EX135" i="1"/>
  <c r="EL135" i="1"/>
  <c r="DZ135" i="1"/>
  <c r="DN135" i="1"/>
  <c r="DB135" i="1"/>
  <c r="CP135" i="1"/>
  <c r="CD135" i="1"/>
  <c r="BR135" i="1"/>
  <c r="BF135" i="1"/>
  <c r="AT135" i="1"/>
  <c r="AH135" i="1"/>
  <c r="V135" i="1"/>
  <c r="J135" i="1"/>
  <c r="GT134" i="1"/>
  <c r="GH134" i="1"/>
  <c r="FV134" i="1"/>
  <c r="FJ134" i="1"/>
  <c r="EX134" i="1"/>
  <c r="EL134" i="1"/>
  <c r="DZ134" i="1"/>
  <c r="DN134" i="1"/>
  <c r="DB134" i="1"/>
  <c r="CP134" i="1"/>
  <c r="CD134" i="1"/>
  <c r="BR134" i="1"/>
  <c r="BF134" i="1"/>
  <c r="AT134" i="1"/>
  <c r="AH134" i="1"/>
  <c r="V134" i="1"/>
  <c r="J134" i="1"/>
  <c r="GT133" i="1"/>
  <c r="GH133" i="1"/>
  <c r="FV133" i="1"/>
  <c r="FJ133" i="1"/>
  <c r="EX133" i="1"/>
  <c r="EL133" i="1"/>
  <c r="DZ133" i="1"/>
  <c r="DN133" i="1"/>
  <c r="DB133" i="1"/>
  <c r="CP133" i="1"/>
  <c r="CD133" i="1"/>
  <c r="BR133" i="1"/>
  <c r="BF133" i="1"/>
  <c r="AT133" i="1"/>
  <c r="AH133" i="1"/>
  <c r="V133" i="1"/>
  <c r="J133" i="1"/>
  <c r="GT132" i="1"/>
  <c r="GH132" i="1"/>
  <c r="FV132" i="1"/>
  <c r="FJ132" i="1"/>
  <c r="EX132" i="1"/>
  <c r="EL132" i="1"/>
  <c r="DZ132" i="1"/>
  <c r="DN132" i="1"/>
  <c r="DB132" i="1"/>
  <c r="CP132" i="1"/>
  <c r="CD132" i="1"/>
  <c r="BR132" i="1"/>
  <c r="BF132" i="1"/>
  <c r="AT132" i="1"/>
  <c r="AH132" i="1"/>
  <c r="V132" i="1"/>
  <c r="J132" i="1"/>
  <c r="GT131" i="1"/>
  <c r="GH131" i="1"/>
  <c r="FV131" i="1"/>
  <c r="FJ131" i="1"/>
  <c r="EX131" i="1"/>
  <c r="EL131" i="1"/>
  <c r="DZ131" i="1"/>
  <c r="DN131" i="1"/>
  <c r="DB131" i="1"/>
  <c r="CP131" i="1"/>
  <c r="CD131" i="1"/>
  <c r="BR131" i="1"/>
  <c r="BF131" i="1"/>
  <c r="AT131" i="1"/>
  <c r="AH131" i="1"/>
  <c r="V131" i="1"/>
  <c r="J131" i="1"/>
  <c r="GX129" i="1"/>
  <c r="GW129" i="1"/>
  <c r="GS129" i="1"/>
  <c r="GQ129" i="1"/>
  <c r="GN129" i="1"/>
  <c r="GM129" i="1"/>
  <c r="GL129" i="1"/>
  <c r="GK129" i="1"/>
  <c r="GG129" i="1"/>
  <c r="GE129" i="1"/>
  <c r="GB129" i="1"/>
  <c r="GA129" i="1"/>
  <c r="FZ129" i="1"/>
  <c r="FY129" i="1"/>
  <c r="FU129" i="1"/>
  <c r="FS129" i="1"/>
  <c r="FP129" i="1"/>
  <c r="FO129" i="1"/>
  <c r="FN129" i="1"/>
  <c r="FM129" i="1"/>
  <c r="FI129" i="1"/>
  <c r="FG129" i="1"/>
  <c r="FD129" i="1"/>
  <c r="FC129" i="1"/>
  <c r="FB129" i="1"/>
  <c r="FA129" i="1"/>
  <c r="EW129" i="1"/>
  <c r="EU129" i="1"/>
  <c r="ER129" i="1"/>
  <c r="EQ129" i="1"/>
  <c r="EP129" i="1"/>
  <c r="EO129" i="1"/>
  <c r="EK129" i="1"/>
  <c r="EI129" i="1"/>
  <c r="EF129" i="1"/>
  <c r="EE129" i="1"/>
  <c r="ED129" i="1"/>
  <c r="EC129" i="1"/>
  <c r="DY129" i="1"/>
  <c r="DW129" i="1"/>
  <c r="DT129" i="1"/>
  <c r="DS129" i="1"/>
  <c r="DR129" i="1"/>
  <c r="DQ129" i="1"/>
  <c r="DM129" i="1"/>
  <c r="DK129" i="1"/>
  <c r="DH129" i="1"/>
  <c r="DG129" i="1"/>
  <c r="DF129" i="1"/>
  <c r="DE129" i="1"/>
  <c r="DA129" i="1"/>
  <c r="CY129" i="1"/>
  <c r="CV129" i="1"/>
  <c r="CU129" i="1"/>
  <c r="CT129" i="1"/>
  <c r="CS129" i="1"/>
  <c r="CO129" i="1"/>
  <c r="CM129" i="1"/>
  <c r="CJ129" i="1"/>
  <c r="CI129" i="1"/>
  <c r="CH129" i="1"/>
  <c r="CG129" i="1"/>
  <c r="CC129" i="1"/>
  <c r="CA129" i="1"/>
  <c r="BX129" i="1"/>
  <c r="BW129" i="1"/>
  <c r="BV129" i="1"/>
  <c r="BU129" i="1"/>
  <c r="BQ129" i="1"/>
  <c r="BO129" i="1"/>
  <c r="BL129" i="1"/>
  <c r="BK129" i="1"/>
  <c r="BJ129" i="1"/>
  <c r="BI129" i="1"/>
  <c r="BE129" i="1"/>
  <c r="BC129" i="1"/>
  <c r="AZ129" i="1"/>
  <c r="AY129" i="1"/>
  <c r="AX129" i="1"/>
  <c r="AW129" i="1"/>
  <c r="AS129" i="1"/>
  <c r="AQ129" i="1"/>
  <c r="AN129" i="1"/>
  <c r="AM129" i="1"/>
  <c r="AL129" i="1"/>
  <c r="AK129" i="1"/>
  <c r="AG129" i="1"/>
  <c r="AE129" i="1"/>
  <c r="AB129" i="1"/>
  <c r="AA129" i="1"/>
  <c r="Z129" i="1"/>
  <c r="Y129" i="1"/>
  <c r="U129" i="1"/>
  <c r="S129" i="1"/>
  <c r="P129" i="1"/>
  <c r="O129" i="1"/>
  <c r="N129" i="1"/>
  <c r="M129" i="1"/>
  <c r="I129" i="1"/>
  <c r="G129" i="1"/>
  <c r="D129" i="1"/>
  <c r="C129" i="1"/>
  <c r="GT128" i="1"/>
  <c r="GH128" i="1"/>
  <c r="FV128" i="1"/>
  <c r="FJ128" i="1"/>
  <c r="EX128" i="1"/>
  <c r="EL128" i="1"/>
  <c r="DZ128" i="1"/>
  <c r="DN128" i="1"/>
  <c r="DB128" i="1"/>
  <c r="CP128" i="1"/>
  <c r="CD128" i="1"/>
  <c r="BR128" i="1"/>
  <c r="BF128" i="1"/>
  <c r="AT128" i="1"/>
  <c r="AH128" i="1"/>
  <c r="V128" i="1"/>
  <c r="J128" i="1"/>
  <c r="GT127" i="1"/>
  <c r="GH127" i="1"/>
  <c r="FV127" i="1"/>
  <c r="FJ127" i="1"/>
  <c r="EX127" i="1"/>
  <c r="EL127" i="1"/>
  <c r="DZ127" i="1"/>
  <c r="DN127" i="1"/>
  <c r="DB127" i="1"/>
  <c r="CP127" i="1"/>
  <c r="CD127" i="1"/>
  <c r="BR127" i="1"/>
  <c r="BF127" i="1"/>
  <c r="AT127" i="1"/>
  <c r="AH127" i="1"/>
  <c r="V127" i="1"/>
  <c r="J127" i="1"/>
  <c r="GT126" i="1"/>
  <c r="GH126" i="1"/>
  <c r="FV126" i="1"/>
  <c r="FJ126" i="1"/>
  <c r="EX126" i="1"/>
  <c r="EL126" i="1"/>
  <c r="DZ126" i="1"/>
  <c r="DN126" i="1"/>
  <c r="DB126" i="1"/>
  <c r="CP126" i="1"/>
  <c r="CD126" i="1"/>
  <c r="BR126" i="1"/>
  <c r="BF126" i="1"/>
  <c r="AT126" i="1"/>
  <c r="AH126" i="1"/>
  <c r="V126" i="1"/>
  <c r="J126" i="1"/>
  <c r="GT125" i="1"/>
  <c r="GH125" i="1"/>
  <c r="FV125" i="1"/>
  <c r="FJ125" i="1"/>
  <c r="EX125" i="1"/>
  <c r="EL125" i="1"/>
  <c r="DZ125" i="1"/>
  <c r="DN125" i="1"/>
  <c r="DB125" i="1"/>
  <c r="CP125" i="1"/>
  <c r="CD125" i="1"/>
  <c r="BR125" i="1"/>
  <c r="BF125" i="1"/>
  <c r="AT125" i="1"/>
  <c r="AH125" i="1"/>
  <c r="V125" i="1"/>
  <c r="J125" i="1"/>
  <c r="GT124" i="1"/>
  <c r="GH124" i="1"/>
  <c r="FV124" i="1"/>
  <c r="FJ124" i="1"/>
  <c r="EX124" i="1"/>
  <c r="EL124" i="1"/>
  <c r="DZ124" i="1"/>
  <c r="DN124" i="1"/>
  <c r="DB124" i="1"/>
  <c r="CP124" i="1"/>
  <c r="CD124" i="1"/>
  <c r="BR124" i="1"/>
  <c r="BF124" i="1"/>
  <c r="AT124" i="1"/>
  <c r="AH124" i="1"/>
  <c r="V124" i="1"/>
  <c r="J124" i="1"/>
  <c r="GT123" i="1"/>
  <c r="GH123" i="1"/>
  <c r="FV123" i="1"/>
  <c r="FJ123" i="1"/>
  <c r="EX123" i="1"/>
  <c r="EL123" i="1"/>
  <c r="DZ123" i="1"/>
  <c r="DN123" i="1"/>
  <c r="DB123" i="1"/>
  <c r="CP123" i="1"/>
  <c r="CD123" i="1"/>
  <c r="BR123" i="1"/>
  <c r="BF123" i="1"/>
  <c r="AT123" i="1"/>
  <c r="AH123" i="1"/>
  <c r="V123" i="1"/>
  <c r="J123" i="1"/>
  <c r="GT122" i="1"/>
  <c r="GH122" i="1"/>
  <c r="FV122" i="1"/>
  <c r="FJ122" i="1"/>
  <c r="EX122" i="1"/>
  <c r="EL122" i="1"/>
  <c r="DZ122" i="1"/>
  <c r="DN122" i="1"/>
  <c r="DB122" i="1"/>
  <c r="CP122" i="1"/>
  <c r="CD122" i="1"/>
  <c r="BR122" i="1"/>
  <c r="BF122" i="1"/>
  <c r="AT122" i="1"/>
  <c r="AH122" i="1"/>
  <c r="V122" i="1"/>
  <c r="J122" i="1"/>
  <c r="GX120" i="1"/>
  <c r="GW120" i="1"/>
  <c r="GS120" i="1"/>
  <c r="GQ120" i="1"/>
  <c r="GN120" i="1"/>
  <c r="GM120" i="1"/>
  <c r="GL120" i="1"/>
  <c r="GK120" i="1"/>
  <c r="GG120" i="1"/>
  <c r="GE120" i="1"/>
  <c r="GB120" i="1"/>
  <c r="GA120" i="1"/>
  <c r="FZ120" i="1"/>
  <c r="FY120" i="1"/>
  <c r="FU120" i="1"/>
  <c r="FS120" i="1"/>
  <c r="FP120" i="1"/>
  <c r="FO120" i="1"/>
  <c r="FN120" i="1"/>
  <c r="FM120" i="1"/>
  <c r="FI120" i="1"/>
  <c r="FG120" i="1"/>
  <c r="FD120" i="1"/>
  <c r="FC120" i="1"/>
  <c r="FB120" i="1"/>
  <c r="FA120" i="1"/>
  <c r="EW120" i="1"/>
  <c r="EU120" i="1"/>
  <c r="ER120" i="1"/>
  <c r="EQ120" i="1"/>
  <c r="EP120" i="1"/>
  <c r="EO120" i="1"/>
  <c r="EK120" i="1"/>
  <c r="EI120" i="1"/>
  <c r="EF120" i="1"/>
  <c r="EE120" i="1"/>
  <c r="ED120" i="1"/>
  <c r="EC120" i="1"/>
  <c r="DY120" i="1"/>
  <c r="DW120" i="1"/>
  <c r="DT120" i="1"/>
  <c r="DS120" i="1"/>
  <c r="DR120" i="1"/>
  <c r="DQ120" i="1"/>
  <c r="DM120" i="1"/>
  <c r="DK120" i="1"/>
  <c r="DH120" i="1"/>
  <c r="DG120" i="1"/>
  <c r="DF120" i="1"/>
  <c r="DE120" i="1"/>
  <c r="DA120" i="1"/>
  <c r="CY120" i="1"/>
  <c r="CV120" i="1"/>
  <c r="CU120" i="1"/>
  <c r="CT120" i="1"/>
  <c r="CS120" i="1"/>
  <c r="CO120" i="1"/>
  <c r="CM120" i="1"/>
  <c r="CJ120" i="1"/>
  <c r="CI120" i="1"/>
  <c r="CH120" i="1"/>
  <c r="CG120" i="1"/>
  <c r="CC120" i="1"/>
  <c r="CA120" i="1"/>
  <c r="BX120" i="1"/>
  <c r="BW120" i="1"/>
  <c r="BV120" i="1"/>
  <c r="BU120" i="1"/>
  <c r="BQ120" i="1"/>
  <c r="BO120" i="1"/>
  <c r="BL120" i="1"/>
  <c r="BK120" i="1"/>
  <c r="BJ120" i="1"/>
  <c r="BI120" i="1"/>
  <c r="BE120" i="1"/>
  <c r="BC120" i="1"/>
  <c r="AZ120" i="1"/>
  <c r="AY120" i="1"/>
  <c r="AX120" i="1"/>
  <c r="AW120" i="1"/>
  <c r="AS120" i="1"/>
  <c r="AQ120" i="1"/>
  <c r="AN120" i="1"/>
  <c r="AM120" i="1"/>
  <c r="AL120" i="1"/>
  <c r="AK120" i="1"/>
  <c r="AG120" i="1"/>
  <c r="AE120" i="1"/>
  <c r="AB120" i="1"/>
  <c r="AA120" i="1"/>
  <c r="Z120" i="1"/>
  <c r="Y120" i="1"/>
  <c r="U120" i="1"/>
  <c r="S120" i="1"/>
  <c r="P120" i="1"/>
  <c r="O120" i="1"/>
  <c r="N120" i="1"/>
  <c r="M120" i="1"/>
  <c r="I120" i="1"/>
  <c r="G120" i="1"/>
  <c r="D120" i="1"/>
  <c r="C120" i="1"/>
  <c r="GT116" i="1"/>
  <c r="GH116" i="1"/>
  <c r="FV116" i="1"/>
  <c r="FJ116" i="1"/>
  <c r="EX116" i="1"/>
  <c r="EL116" i="1"/>
  <c r="DZ116" i="1"/>
  <c r="DN116" i="1"/>
  <c r="DB116" i="1"/>
  <c r="CP116" i="1"/>
  <c r="CD116" i="1"/>
  <c r="BR116" i="1"/>
  <c r="BF116" i="1"/>
  <c r="AT116" i="1"/>
  <c r="AH116" i="1"/>
  <c r="V116" i="1"/>
  <c r="J116" i="1"/>
  <c r="GH115" i="1"/>
  <c r="FV115" i="1"/>
  <c r="FJ115" i="1"/>
  <c r="EX115" i="1"/>
  <c r="EL115" i="1"/>
  <c r="DZ115" i="1"/>
  <c r="DN115" i="1"/>
  <c r="CP115" i="1"/>
  <c r="CD115" i="1"/>
  <c r="BR115" i="1"/>
  <c r="BF115" i="1"/>
  <c r="AT115" i="1"/>
  <c r="AH115" i="1"/>
  <c r="V115" i="1"/>
  <c r="J115" i="1"/>
  <c r="GT114" i="1"/>
  <c r="GH114" i="1"/>
  <c r="FJ114" i="1"/>
  <c r="EX114" i="1"/>
  <c r="EL114" i="1"/>
  <c r="DZ114" i="1"/>
  <c r="DN114" i="1"/>
  <c r="DB114" i="1"/>
  <c r="CP114" i="1"/>
  <c r="CD114" i="1"/>
  <c r="BR114" i="1"/>
  <c r="BF114" i="1"/>
  <c r="AT114" i="1"/>
  <c r="AH114" i="1"/>
  <c r="V114" i="1"/>
  <c r="J114" i="1"/>
  <c r="GT113" i="1"/>
  <c r="GH113" i="1"/>
  <c r="FV113" i="1"/>
  <c r="FJ113" i="1"/>
  <c r="EX113" i="1"/>
  <c r="EL113" i="1"/>
  <c r="DZ113" i="1"/>
  <c r="DN113" i="1"/>
  <c r="DB113" i="1"/>
  <c r="CP113" i="1"/>
  <c r="CD113" i="1"/>
  <c r="BR113" i="1"/>
  <c r="BF113" i="1"/>
  <c r="AT113" i="1"/>
  <c r="AH113" i="1"/>
  <c r="V113" i="1"/>
  <c r="J113" i="1"/>
  <c r="GX111" i="1"/>
  <c r="GW111" i="1"/>
  <c r="GS111" i="1"/>
  <c r="GQ111" i="1"/>
  <c r="GN111" i="1"/>
  <c r="GM111" i="1"/>
  <c r="GL111" i="1"/>
  <c r="GK111" i="1"/>
  <c r="GG111" i="1"/>
  <c r="GE111" i="1"/>
  <c r="GB111" i="1"/>
  <c r="GA111" i="1"/>
  <c r="FZ111" i="1"/>
  <c r="FY111" i="1"/>
  <c r="FU111" i="1"/>
  <c r="FS111" i="1"/>
  <c r="FP111" i="1"/>
  <c r="FO111" i="1"/>
  <c r="FN111" i="1"/>
  <c r="FM111" i="1"/>
  <c r="FI111" i="1"/>
  <c r="FG111" i="1"/>
  <c r="FD111" i="1"/>
  <c r="FC111" i="1"/>
  <c r="FB111" i="1"/>
  <c r="FA111" i="1"/>
  <c r="EW111" i="1"/>
  <c r="EU111" i="1"/>
  <c r="ER111" i="1"/>
  <c r="EQ111" i="1"/>
  <c r="EP111" i="1"/>
  <c r="EO111" i="1"/>
  <c r="EK111" i="1"/>
  <c r="EI111" i="1"/>
  <c r="EF111" i="1"/>
  <c r="EE111" i="1"/>
  <c r="ED111" i="1"/>
  <c r="EC111" i="1"/>
  <c r="DY111" i="1"/>
  <c r="DW111" i="1"/>
  <c r="DT111" i="1"/>
  <c r="DS111" i="1"/>
  <c r="DR111" i="1"/>
  <c r="DQ111" i="1"/>
  <c r="DM111" i="1"/>
  <c r="DK111" i="1"/>
  <c r="DH111" i="1"/>
  <c r="DG111" i="1"/>
  <c r="DF111" i="1"/>
  <c r="DE111" i="1"/>
  <c r="DA111" i="1"/>
  <c r="CY111" i="1"/>
  <c r="CV111" i="1"/>
  <c r="CU111" i="1"/>
  <c r="CT111" i="1"/>
  <c r="CS111" i="1"/>
  <c r="CO111" i="1"/>
  <c r="CM111" i="1"/>
  <c r="CJ111" i="1"/>
  <c r="CI111" i="1"/>
  <c r="CH111" i="1"/>
  <c r="CG111" i="1"/>
  <c r="CC111" i="1"/>
  <c r="CA111" i="1"/>
  <c r="BX111" i="1"/>
  <c r="BW111" i="1"/>
  <c r="BV111" i="1"/>
  <c r="BU111" i="1"/>
  <c r="BQ111" i="1"/>
  <c r="BO111" i="1"/>
  <c r="BL111" i="1"/>
  <c r="BK111" i="1"/>
  <c r="BJ111" i="1"/>
  <c r="BI111" i="1"/>
  <c r="BE111" i="1"/>
  <c r="BC111" i="1"/>
  <c r="AZ111" i="1"/>
  <c r="AY111" i="1"/>
  <c r="AX111" i="1"/>
  <c r="AW111" i="1"/>
  <c r="AS111" i="1"/>
  <c r="AQ111" i="1"/>
  <c r="AN111" i="1"/>
  <c r="AM111" i="1"/>
  <c r="AL111" i="1"/>
  <c r="AK111" i="1"/>
  <c r="AG111" i="1"/>
  <c r="AE111" i="1"/>
  <c r="AB111" i="1"/>
  <c r="AA111" i="1"/>
  <c r="Z111" i="1"/>
  <c r="Y111" i="1"/>
  <c r="U111" i="1"/>
  <c r="S111" i="1"/>
  <c r="P111" i="1"/>
  <c r="O111" i="1"/>
  <c r="N111" i="1"/>
  <c r="M111" i="1"/>
  <c r="I111" i="1"/>
  <c r="G111" i="1"/>
  <c r="D111" i="1"/>
  <c r="C111" i="1"/>
  <c r="GT110" i="1"/>
  <c r="GH110" i="1"/>
  <c r="FV110" i="1"/>
  <c r="FJ110" i="1"/>
  <c r="EX110" i="1"/>
  <c r="EL110" i="1"/>
  <c r="DZ110" i="1"/>
  <c r="DN110" i="1"/>
  <c r="DB110" i="1"/>
  <c r="CP110" i="1"/>
  <c r="CD110" i="1"/>
  <c r="BR110" i="1"/>
  <c r="BF110" i="1"/>
  <c r="AT110" i="1"/>
  <c r="AH110" i="1"/>
  <c r="V110" i="1"/>
  <c r="J110" i="1"/>
  <c r="GT109" i="1"/>
  <c r="GH109" i="1"/>
  <c r="FV109" i="1"/>
  <c r="FJ109" i="1"/>
  <c r="EX109" i="1"/>
  <c r="EL109" i="1"/>
  <c r="DZ109" i="1"/>
  <c r="DN109" i="1"/>
  <c r="DB109" i="1"/>
  <c r="CP109" i="1"/>
  <c r="CD109" i="1"/>
  <c r="BR109" i="1"/>
  <c r="BF109" i="1"/>
  <c r="AT109" i="1"/>
  <c r="AH109" i="1"/>
  <c r="V109" i="1"/>
  <c r="J109" i="1"/>
  <c r="GT108" i="1"/>
  <c r="GH108" i="1"/>
  <c r="FV108" i="1"/>
  <c r="FJ108" i="1"/>
  <c r="EX108" i="1"/>
  <c r="EL108" i="1"/>
  <c r="DZ108" i="1"/>
  <c r="DN108" i="1"/>
  <c r="DB108" i="1"/>
  <c r="CP108" i="1"/>
  <c r="CD108" i="1"/>
  <c r="BR108" i="1"/>
  <c r="BF108" i="1"/>
  <c r="AT108" i="1"/>
  <c r="AH108" i="1"/>
  <c r="V108" i="1"/>
  <c r="J108" i="1"/>
  <c r="GT107" i="1"/>
  <c r="GH107" i="1"/>
  <c r="FV107" i="1"/>
  <c r="FJ107" i="1"/>
  <c r="EX107" i="1"/>
  <c r="EL107" i="1"/>
  <c r="DZ107" i="1"/>
  <c r="DN107" i="1"/>
  <c r="DB107" i="1"/>
  <c r="CP107" i="1"/>
  <c r="CD107" i="1"/>
  <c r="BR107" i="1"/>
  <c r="BF107" i="1"/>
  <c r="AT107" i="1"/>
  <c r="AH107" i="1"/>
  <c r="V107" i="1"/>
  <c r="J107" i="1"/>
  <c r="GT106" i="1"/>
  <c r="GH106" i="1"/>
  <c r="FV106" i="1"/>
  <c r="FJ106" i="1"/>
  <c r="EX106" i="1"/>
  <c r="EL106" i="1"/>
  <c r="DZ106" i="1"/>
  <c r="DN106" i="1"/>
  <c r="DB106" i="1"/>
  <c r="CP106" i="1"/>
  <c r="CD106" i="1"/>
  <c r="BR106" i="1"/>
  <c r="BF106" i="1"/>
  <c r="AT106" i="1"/>
  <c r="AH106" i="1"/>
  <c r="V106" i="1"/>
  <c r="J106" i="1"/>
  <c r="GT105" i="1"/>
  <c r="GH105" i="1"/>
  <c r="FV105" i="1"/>
  <c r="FJ105" i="1"/>
  <c r="EX105" i="1"/>
  <c r="EL105" i="1"/>
  <c r="DZ105" i="1"/>
  <c r="DN105" i="1"/>
  <c r="DB105" i="1"/>
  <c r="CP105" i="1"/>
  <c r="CD105" i="1"/>
  <c r="BR105" i="1"/>
  <c r="BF105" i="1"/>
  <c r="AT105" i="1"/>
  <c r="AH105" i="1"/>
  <c r="V105" i="1"/>
  <c r="J105" i="1"/>
  <c r="GT104" i="1"/>
  <c r="GH104" i="1"/>
  <c r="FV104" i="1"/>
  <c r="FJ104" i="1"/>
  <c r="EX104" i="1"/>
  <c r="EL104" i="1"/>
  <c r="DZ104" i="1"/>
  <c r="DN104" i="1"/>
  <c r="DB104" i="1"/>
  <c r="CP104" i="1"/>
  <c r="CD104" i="1"/>
  <c r="BR104" i="1"/>
  <c r="BF104" i="1"/>
  <c r="AT104" i="1"/>
  <c r="AH104" i="1"/>
  <c r="V104" i="1"/>
  <c r="J104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Z102" i="1"/>
  <c r="FY102" i="1"/>
  <c r="FU102" i="1"/>
  <c r="FS102" i="1"/>
  <c r="FP102" i="1"/>
  <c r="FO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Y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GT95" i="1"/>
  <c r="GH95" i="1"/>
  <c r="FV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Z93" i="1"/>
  <c r="FY93" i="1"/>
  <c r="FU93" i="1"/>
  <c r="FS93" i="1"/>
  <c r="FP93" i="1"/>
  <c r="FO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GT89" i="1"/>
  <c r="GH89" i="1"/>
  <c r="FV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GT88" i="1"/>
  <c r="GH88" i="1"/>
  <c r="FV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GT87" i="1"/>
  <c r="GH87" i="1"/>
  <c r="FV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GT86" i="1"/>
  <c r="GH86" i="1"/>
  <c r="FV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Z84" i="1"/>
  <c r="FY84" i="1"/>
  <c r="FU84" i="1"/>
  <c r="FS84" i="1"/>
  <c r="FP84" i="1"/>
  <c r="FO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GT83" i="1"/>
  <c r="GH83" i="1"/>
  <c r="FV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GT82" i="1"/>
  <c r="GH82" i="1"/>
  <c r="FV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GT81" i="1"/>
  <c r="GH81" i="1"/>
  <c r="FV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GT80" i="1"/>
  <c r="GH80" i="1"/>
  <c r="FV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GT79" i="1"/>
  <c r="GH79" i="1"/>
  <c r="FV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GT78" i="1"/>
  <c r="GH78" i="1"/>
  <c r="FV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GT77" i="1"/>
  <c r="GH77" i="1"/>
  <c r="FV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Z75" i="1"/>
  <c r="FY75" i="1"/>
  <c r="FU75" i="1"/>
  <c r="FS75" i="1"/>
  <c r="FP75" i="1"/>
  <c r="FO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GT74" i="1"/>
  <c r="GH74" i="1"/>
  <c r="FV74" i="1"/>
  <c r="FJ74" i="1"/>
  <c r="EX74" i="1"/>
  <c r="EL74" i="1"/>
  <c r="DZ74" i="1"/>
  <c r="DN74" i="1"/>
  <c r="DB74" i="1"/>
  <c r="CP74" i="1"/>
  <c r="BR74" i="1"/>
  <c r="BF74" i="1"/>
  <c r="AT74" i="1"/>
  <c r="AH74" i="1"/>
  <c r="V74" i="1"/>
  <c r="J74" i="1"/>
  <c r="GT73" i="1"/>
  <c r="GH73" i="1"/>
  <c r="FV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GT72" i="1"/>
  <c r="GH72" i="1"/>
  <c r="FV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GT71" i="1"/>
  <c r="GH71" i="1"/>
  <c r="FV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GT70" i="1"/>
  <c r="GH70" i="1"/>
  <c r="FV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GT69" i="1"/>
  <c r="GH69" i="1"/>
  <c r="FV69" i="1"/>
  <c r="FJ69" i="1"/>
  <c r="EX69" i="1"/>
  <c r="EL69" i="1"/>
  <c r="DZ69" i="1"/>
  <c r="DN69" i="1"/>
  <c r="DB69" i="1"/>
  <c r="CP69" i="1"/>
  <c r="BR69" i="1"/>
  <c r="BF69" i="1"/>
  <c r="AT69" i="1"/>
  <c r="AH69" i="1"/>
  <c r="V69" i="1"/>
  <c r="J69" i="1"/>
  <c r="GT68" i="1"/>
  <c r="GH68" i="1"/>
  <c r="FV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Z66" i="1"/>
  <c r="FY66" i="1"/>
  <c r="FU66" i="1"/>
  <c r="FS66" i="1"/>
  <c r="FP66" i="1"/>
  <c r="FO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GT65" i="1"/>
  <c r="GH65" i="1"/>
  <c r="FV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GT64" i="1"/>
  <c r="GH64" i="1"/>
  <c r="FV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GT63" i="1"/>
  <c r="GH63" i="1"/>
  <c r="FV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GT62" i="1"/>
  <c r="GH62" i="1"/>
  <c r="FV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GT61" i="1"/>
  <c r="GH61" i="1"/>
  <c r="FV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GT60" i="1"/>
  <c r="GH60" i="1"/>
  <c r="FV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GT59" i="1"/>
  <c r="GH59" i="1"/>
  <c r="FV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Z57" i="1"/>
  <c r="FY57" i="1"/>
  <c r="FU57" i="1"/>
  <c r="FS57" i="1"/>
  <c r="FP57" i="1"/>
  <c r="FO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GT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J55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Z48" i="1"/>
  <c r="FY48" i="1"/>
  <c r="FU48" i="1"/>
  <c r="FS48" i="1"/>
  <c r="FP48" i="1"/>
  <c r="FO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GT47" i="1"/>
  <c r="GH47" i="1"/>
  <c r="FV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GT46" i="1"/>
  <c r="GH46" i="1"/>
  <c r="FV46" i="1"/>
  <c r="FJ46" i="1"/>
  <c r="EX46" i="1"/>
  <c r="EL46" i="1"/>
  <c r="DZ46" i="1"/>
  <c r="DN46" i="1"/>
  <c r="DB46" i="1"/>
  <c r="CP46" i="1"/>
  <c r="CD46" i="1"/>
  <c r="BR46" i="1"/>
  <c r="BF46" i="1"/>
  <c r="AT46" i="1"/>
  <c r="AH46" i="1"/>
  <c r="V46" i="1"/>
  <c r="J46" i="1"/>
  <c r="GT45" i="1"/>
  <c r="GH45" i="1"/>
  <c r="FV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GT42" i="1"/>
  <c r="GH42" i="1"/>
  <c r="FV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GT41" i="1"/>
  <c r="GH41" i="1"/>
  <c r="FV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Z39" i="1"/>
  <c r="FY39" i="1"/>
  <c r="FU39" i="1"/>
  <c r="FS39" i="1"/>
  <c r="FP39" i="1"/>
  <c r="FO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GT38" i="1"/>
  <c r="GH38" i="1"/>
  <c r="FV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GT37" i="1"/>
  <c r="GH37" i="1"/>
  <c r="FV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GT35" i="1"/>
  <c r="GH35" i="1"/>
  <c r="FV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GT34" i="1"/>
  <c r="GH34" i="1"/>
  <c r="FV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GT33" i="1"/>
  <c r="GH33" i="1"/>
  <c r="FV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GT32" i="1"/>
  <c r="GH32" i="1"/>
  <c r="FV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J32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Z30" i="1"/>
  <c r="FY30" i="1"/>
  <c r="FU30" i="1"/>
  <c r="FS30" i="1"/>
  <c r="FP30" i="1"/>
  <c r="FO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GT29" i="1"/>
  <c r="GH29" i="1"/>
  <c r="FV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GT28" i="1"/>
  <c r="GH28" i="1"/>
  <c r="FV28" i="1"/>
  <c r="FJ28" i="1"/>
  <c r="EX28" i="1"/>
  <c r="EL28" i="1"/>
  <c r="DZ28" i="1"/>
  <c r="DN28" i="1"/>
  <c r="DB28" i="1"/>
  <c r="CD28" i="1"/>
  <c r="BR28" i="1"/>
  <c r="BF28" i="1"/>
  <c r="AT28" i="1"/>
  <c r="AH28" i="1"/>
  <c r="V28" i="1"/>
  <c r="J28" i="1"/>
  <c r="GT27" i="1"/>
  <c r="GH27" i="1"/>
  <c r="FV27" i="1"/>
  <c r="FJ27" i="1"/>
  <c r="EX27" i="1"/>
  <c r="EL27" i="1"/>
  <c r="DZ27" i="1"/>
  <c r="DN27" i="1"/>
  <c r="DB27" i="1"/>
  <c r="CP27" i="1"/>
  <c r="CD27" i="1"/>
  <c r="BF27" i="1"/>
  <c r="AT27" i="1"/>
  <c r="AH27" i="1"/>
  <c r="V27" i="1"/>
  <c r="J27" i="1"/>
  <c r="GT26" i="1"/>
  <c r="GH26" i="1"/>
  <c r="FV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GT23" i="1"/>
  <c r="GH23" i="1"/>
  <c r="FV23" i="1"/>
  <c r="FJ23" i="1"/>
  <c r="EX23" i="1"/>
  <c r="EL23" i="1"/>
  <c r="DZ23" i="1"/>
  <c r="DN23" i="1"/>
  <c r="DB23" i="1"/>
  <c r="CP23" i="1"/>
  <c r="CD23" i="1"/>
  <c r="BR23" i="1"/>
  <c r="BF23" i="1"/>
  <c r="AT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FV14" i="1"/>
  <c r="GH14" i="1"/>
  <c r="GT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FV15" i="1"/>
  <c r="GH15" i="1"/>
  <c r="GT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FV16" i="1"/>
  <c r="GH16" i="1"/>
  <c r="GT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FV17" i="1"/>
  <c r="GH17" i="1"/>
  <c r="GT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FV18" i="1"/>
  <c r="GH18" i="1"/>
  <c r="GT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FV19" i="1"/>
  <c r="GH19" i="1"/>
  <c r="GT19" i="1"/>
  <c r="V20" i="1"/>
  <c r="AH20" i="1"/>
  <c r="AT20" i="1"/>
  <c r="BF20" i="1"/>
  <c r="BR20" i="1"/>
  <c r="CD20" i="1"/>
  <c r="CP20" i="1"/>
  <c r="DB20" i="1"/>
  <c r="DN20" i="1"/>
  <c r="DZ20" i="1"/>
  <c r="EL20" i="1"/>
  <c r="EX20" i="1"/>
  <c r="FJ20" i="1"/>
  <c r="FV20" i="1"/>
  <c r="GH20" i="1"/>
  <c r="GT20" i="1"/>
  <c r="O21" i="1"/>
  <c r="P21" i="1"/>
  <c r="S21" i="1"/>
  <c r="U21" i="1"/>
  <c r="Y21" i="1"/>
  <c r="Z21" i="1"/>
  <c r="AA21" i="1"/>
  <c r="AB21" i="1"/>
  <c r="AE21" i="1"/>
  <c r="AG21" i="1"/>
  <c r="AK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FO21" i="1"/>
  <c r="FP21" i="1"/>
  <c r="FS21" i="1"/>
  <c r="FU21" i="1"/>
  <c r="FY21" i="1"/>
  <c r="FZ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J19" i="1"/>
  <c r="AO5" i="1"/>
  <c r="AR5" i="1" s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P35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B35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N35" i="1" s="1"/>
  <c r="BR5" i="1"/>
  <c r="BY5" i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BZ35" i="1" s="1"/>
  <c r="CD5" i="1"/>
  <c r="CK5" i="1"/>
  <c r="CN5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L35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CX35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J35" i="1" s="1"/>
  <c r="DN5" i="1"/>
  <c r="DU5" i="1"/>
  <c r="DX5" i="1" s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V35" i="1" s="1"/>
  <c r="DZ5" i="1"/>
  <c r="EG5" i="1"/>
  <c r="EJ5" i="1" s="1"/>
  <c r="EH5" i="1"/>
  <c r="EH6" i="1" s="1"/>
  <c r="EH7" i="1" s="1"/>
  <c r="EL5" i="1"/>
  <c r="ES5" i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T35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F35" i="1" s="1"/>
  <c r="FJ5" i="1"/>
  <c r="FQ5" i="1"/>
  <c r="FT5" i="1" s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R35" i="1" s="1"/>
  <c r="FV5" i="1"/>
  <c r="GC5" i="1"/>
  <c r="GF5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D35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P35" i="1" s="1"/>
  <c r="GT5" i="1"/>
  <c r="AT6" i="1"/>
  <c r="BF6" i="1"/>
  <c r="BR6" i="1"/>
  <c r="CD6" i="1"/>
  <c r="CP6" i="1"/>
  <c r="DB6" i="1"/>
  <c r="DN6" i="1"/>
  <c r="DZ6" i="1"/>
  <c r="EL6" i="1"/>
  <c r="EX6" i="1"/>
  <c r="FJ6" i="1"/>
  <c r="FV6" i="1"/>
  <c r="GH6" i="1"/>
  <c r="GT6" i="1"/>
  <c r="AT7" i="1"/>
  <c r="BF7" i="1"/>
  <c r="BR7" i="1"/>
  <c r="CD7" i="1"/>
  <c r="CP7" i="1"/>
  <c r="DB7" i="1"/>
  <c r="DN7" i="1"/>
  <c r="DZ7" i="1"/>
  <c r="EL7" i="1"/>
  <c r="EX7" i="1"/>
  <c r="FJ7" i="1"/>
  <c r="FV7" i="1"/>
  <c r="GH7" i="1"/>
  <c r="GT7" i="1"/>
  <c r="AT8" i="1"/>
  <c r="BF8" i="1"/>
  <c r="BR8" i="1"/>
  <c r="CD8" i="1"/>
  <c r="CP8" i="1"/>
  <c r="DB8" i="1"/>
  <c r="DN8" i="1"/>
  <c r="DZ8" i="1"/>
  <c r="EL8" i="1"/>
  <c r="EX8" i="1"/>
  <c r="FJ8" i="1"/>
  <c r="FV8" i="1"/>
  <c r="GH8" i="1"/>
  <c r="GT8" i="1"/>
  <c r="AT9" i="1"/>
  <c r="BF9" i="1"/>
  <c r="BR9" i="1"/>
  <c r="CD9" i="1"/>
  <c r="CP9" i="1"/>
  <c r="DB9" i="1"/>
  <c r="DN9" i="1"/>
  <c r="DZ9" i="1"/>
  <c r="EL9" i="1"/>
  <c r="EX9" i="1"/>
  <c r="FJ9" i="1"/>
  <c r="FV9" i="1"/>
  <c r="GH9" i="1"/>
  <c r="GT9" i="1"/>
  <c r="AT10" i="1"/>
  <c r="BF10" i="1"/>
  <c r="BR10" i="1"/>
  <c r="CD10" i="1"/>
  <c r="CP10" i="1"/>
  <c r="DB10" i="1"/>
  <c r="DN10" i="1"/>
  <c r="DZ10" i="1"/>
  <c r="EL10" i="1"/>
  <c r="EX10" i="1"/>
  <c r="FJ10" i="1"/>
  <c r="FV10" i="1"/>
  <c r="GH10" i="1"/>
  <c r="GT10" i="1"/>
  <c r="AT11" i="1"/>
  <c r="BF11" i="1"/>
  <c r="BR11" i="1"/>
  <c r="CD11" i="1"/>
  <c r="CP11" i="1"/>
  <c r="DB11" i="1"/>
  <c r="DN11" i="1"/>
  <c r="DZ11" i="1"/>
  <c r="EL11" i="1"/>
  <c r="EX11" i="1"/>
  <c r="FJ11" i="1"/>
  <c r="FV11" i="1"/>
  <c r="GH11" i="1"/>
  <c r="GT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FO12" i="1"/>
  <c r="FP12" i="1"/>
  <c r="FS12" i="1"/>
  <c r="FU12" i="1"/>
  <c r="FY12" i="1"/>
  <c r="FZ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D35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HU354" i="6" l="1"/>
  <c r="HU345" i="6"/>
  <c r="HU327" i="6"/>
  <c r="HU318" i="6"/>
  <c r="HU309" i="6"/>
  <c r="HU300" i="6"/>
  <c r="HU291" i="6"/>
  <c r="HU282" i="6"/>
  <c r="HU264" i="6"/>
  <c r="HU228" i="6"/>
  <c r="HU138" i="6"/>
  <c r="HU219" i="6"/>
  <c r="HU192" i="6"/>
  <c r="HU183" i="6"/>
  <c r="HU165" i="6"/>
  <c r="HU147" i="6"/>
  <c r="Q7" i="6"/>
  <c r="Q8" i="6" s="1"/>
  <c r="HU129" i="6"/>
  <c r="HU111" i="6"/>
  <c r="HU102" i="6"/>
  <c r="HU93" i="6"/>
  <c r="HU84" i="6"/>
  <c r="HU75" i="6"/>
  <c r="AD43" i="6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CL43" i="6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HR300" i="6"/>
  <c r="R43" i="6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GD43" i="6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FF43" i="6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DJ43" i="6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EH43" i="6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FR43" i="6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AP43" i="6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GP43" i="6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ET43" i="6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BZ43" i="6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DV43" i="6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CX43" i="6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BB43" i="6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N43" i="6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43" i="6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HB43" i="6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DI8" i="6"/>
  <c r="DL8" i="6" s="1"/>
  <c r="DL6" i="6"/>
  <c r="HR75" i="6"/>
  <c r="HR21" i="6"/>
  <c r="HR309" i="6"/>
  <c r="HR291" i="6"/>
  <c r="FF36" i="1"/>
  <c r="FF37" i="1" s="1"/>
  <c r="FF38" i="1" s="1"/>
  <c r="FF41" i="1" s="1"/>
  <c r="FF42" i="1" s="1"/>
  <c r="DV36" i="1"/>
  <c r="DV37" i="1" s="1"/>
  <c r="DV38" i="1" s="1"/>
  <c r="DV41" i="1" s="1"/>
  <c r="DV42" i="1" s="1"/>
  <c r="HR93" i="6"/>
  <c r="CL36" i="1"/>
  <c r="CL37" i="1" s="1"/>
  <c r="CL38" i="1" s="1"/>
  <c r="CL41" i="1" s="1"/>
  <c r="CL42" i="1" s="1"/>
  <c r="HR255" i="6"/>
  <c r="CX36" i="1"/>
  <c r="CX37" i="1" s="1"/>
  <c r="CX38" i="1" s="1"/>
  <c r="CX41" i="1" s="1"/>
  <c r="CX42" i="1" s="1"/>
  <c r="ET36" i="1"/>
  <c r="ET37" i="1" s="1"/>
  <c r="ET38" i="1" s="1"/>
  <c r="ET41" i="1" s="1"/>
  <c r="ET42" i="1" s="1"/>
  <c r="BB36" i="1"/>
  <c r="BB37" i="1" s="1"/>
  <c r="BB38" i="1" s="1"/>
  <c r="BB41" i="1" s="1"/>
  <c r="BB42" i="1" s="1"/>
  <c r="HR246" i="6"/>
  <c r="HR237" i="6"/>
  <c r="GP36" i="1"/>
  <c r="GP37" i="1" s="1"/>
  <c r="GP38" i="1" s="1"/>
  <c r="GP41" i="1" s="1"/>
  <c r="GP42" i="1" s="1"/>
  <c r="BN36" i="1"/>
  <c r="BN37" i="1" s="1"/>
  <c r="BN38" i="1" s="1"/>
  <c r="BN41" i="1" s="1"/>
  <c r="BN42" i="1" s="1"/>
  <c r="GD36" i="1"/>
  <c r="GD37" i="1" s="1"/>
  <c r="GD38" i="1" s="1"/>
  <c r="GD41" i="1" s="1"/>
  <c r="GD42" i="1" s="1"/>
  <c r="DJ36" i="1"/>
  <c r="DJ37" i="1" s="1"/>
  <c r="DJ38" i="1" s="1"/>
  <c r="DJ41" i="1" s="1"/>
  <c r="DJ42" i="1" s="1"/>
  <c r="FR36" i="1"/>
  <c r="FR37" i="1" s="1"/>
  <c r="FR38" i="1" s="1"/>
  <c r="FR41" i="1" s="1"/>
  <c r="FR42" i="1" s="1"/>
  <c r="GH93" i="1"/>
  <c r="AD36" i="1"/>
  <c r="AD37" i="1" s="1"/>
  <c r="AD38" i="1" s="1"/>
  <c r="AD41" i="1" s="1"/>
  <c r="AD42" i="1" s="1"/>
  <c r="BZ36" i="1"/>
  <c r="BZ37" i="1" s="1"/>
  <c r="BZ38" i="1" s="1"/>
  <c r="BZ41" i="1" s="1"/>
  <c r="BZ42" i="1" s="1"/>
  <c r="AP36" i="1"/>
  <c r="AP37" i="1" s="1"/>
  <c r="AP38" i="1" s="1"/>
  <c r="AP41" i="1" s="1"/>
  <c r="AP42" i="1" s="1"/>
  <c r="HU39" i="6"/>
  <c r="HR228" i="6"/>
  <c r="HR156" i="6"/>
  <c r="HR39" i="6"/>
  <c r="DZ165" i="1"/>
  <c r="BF273" i="1"/>
  <c r="IA48" i="1"/>
  <c r="IC48" i="1"/>
  <c r="IB84" i="1"/>
  <c r="IB57" i="1"/>
  <c r="IA93" i="1"/>
  <c r="IC66" i="1"/>
  <c r="IB102" i="1"/>
  <c r="IA138" i="1"/>
  <c r="IC138" i="1"/>
  <c r="IB174" i="1"/>
  <c r="IA210" i="1"/>
  <c r="DB210" i="1"/>
  <c r="GT210" i="1"/>
  <c r="IA111" i="1"/>
  <c r="IB21" i="1"/>
  <c r="IA84" i="1"/>
  <c r="IC84" i="1"/>
  <c r="IA228" i="1"/>
  <c r="IC228" i="1"/>
  <c r="IB264" i="1"/>
  <c r="IA300" i="1"/>
  <c r="IC300" i="1"/>
  <c r="IC39" i="1"/>
  <c r="IB75" i="1"/>
  <c r="IA57" i="1"/>
  <c r="IC57" i="1"/>
  <c r="IB93" i="1"/>
  <c r="IF192" i="1"/>
  <c r="IA201" i="1"/>
  <c r="IC201" i="1"/>
  <c r="IE228" i="1"/>
  <c r="IB237" i="1"/>
  <c r="ID264" i="1"/>
  <c r="IF264" i="1"/>
  <c r="IA273" i="1"/>
  <c r="IC273" i="1"/>
  <c r="IB309" i="1"/>
  <c r="IA345" i="1"/>
  <c r="IC345" i="1"/>
  <c r="IA39" i="1"/>
  <c r="IC111" i="1"/>
  <c r="IB66" i="1"/>
  <c r="IC102" i="1"/>
  <c r="IB210" i="1"/>
  <c r="HR273" i="6"/>
  <c r="IA102" i="1"/>
  <c r="IB39" i="1"/>
  <c r="IA75" i="1"/>
  <c r="IC75" i="1"/>
  <c r="IB111" i="1"/>
  <c r="IA219" i="1"/>
  <c r="BF219" i="1"/>
  <c r="IC219" i="1"/>
  <c r="HR201" i="6"/>
  <c r="IC93" i="1"/>
  <c r="IB129" i="1"/>
  <c r="IA165" i="1"/>
  <c r="IC165" i="1"/>
  <c r="IB201" i="1"/>
  <c r="IB147" i="1"/>
  <c r="IA183" i="1"/>
  <c r="IC183" i="1"/>
  <c r="IB219" i="1"/>
  <c r="IA255" i="1"/>
  <c r="IC255" i="1"/>
  <c r="IB291" i="1"/>
  <c r="IA327" i="1"/>
  <c r="IC327" i="1"/>
  <c r="IB48" i="1"/>
  <c r="IB120" i="1"/>
  <c r="IA156" i="1"/>
  <c r="IC156" i="1"/>
  <c r="IB192" i="1"/>
  <c r="IB336" i="1"/>
  <c r="IA129" i="1"/>
  <c r="IC129" i="1"/>
  <c r="IB165" i="1"/>
  <c r="IB138" i="1"/>
  <c r="IA174" i="1"/>
  <c r="IC174" i="1"/>
  <c r="IA246" i="1"/>
  <c r="IC246" i="1"/>
  <c r="IB282" i="1"/>
  <c r="IA318" i="1"/>
  <c r="IC318" i="1"/>
  <c r="IB354" i="1"/>
  <c r="IC21" i="1"/>
  <c r="IA147" i="1"/>
  <c r="IC147" i="1"/>
  <c r="IB183" i="1"/>
  <c r="IB255" i="1"/>
  <c r="IA291" i="1"/>
  <c r="IC291" i="1"/>
  <c r="IB327" i="1"/>
  <c r="IA120" i="1"/>
  <c r="IC120" i="1"/>
  <c r="IB156" i="1"/>
  <c r="IA192" i="1"/>
  <c r="IC192" i="1"/>
  <c r="IE219" i="1"/>
  <c r="IB228" i="1"/>
  <c r="ID255" i="1"/>
  <c r="IF255" i="1"/>
  <c r="IA264" i="1"/>
  <c r="IC264" i="1"/>
  <c r="IB300" i="1"/>
  <c r="IA336" i="1"/>
  <c r="IC336" i="1"/>
  <c r="IA237" i="1"/>
  <c r="IC237" i="1"/>
  <c r="IB273" i="1"/>
  <c r="IA309" i="1"/>
  <c r="IC309" i="1"/>
  <c r="IB345" i="1"/>
  <c r="IA66" i="1"/>
  <c r="EX210" i="1"/>
  <c r="IC210" i="1"/>
  <c r="IB246" i="1"/>
  <c r="IA282" i="1"/>
  <c r="IC282" i="1"/>
  <c r="IB318" i="1"/>
  <c r="IA354" i="1"/>
  <c r="IC354" i="1"/>
  <c r="IC30" i="1"/>
  <c r="IB30" i="1"/>
  <c r="IA30" i="1"/>
  <c r="IF39" i="1"/>
  <c r="IF111" i="1"/>
  <c r="IE147" i="1"/>
  <c r="IE57" i="1"/>
  <c r="ID93" i="1"/>
  <c r="DN93" i="1"/>
  <c r="IF93" i="1"/>
  <c r="IE129" i="1"/>
  <c r="AH138" i="1"/>
  <c r="IF165" i="1"/>
  <c r="IE201" i="1"/>
  <c r="IF237" i="1"/>
  <c r="IF210" i="1"/>
  <c r="IE246" i="1"/>
  <c r="HA7" i="6"/>
  <c r="HD7" i="6" s="1"/>
  <c r="HR318" i="6"/>
  <c r="IE48" i="1"/>
  <c r="ID84" i="1"/>
  <c r="IF84" i="1"/>
  <c r="IE120" i="1"/>
  <c r="IE192" i="1"/>
  <c r="ID228" i="1"/>
  <c r="IF228" i="1"/>
  <c r="IE264" i="1"/>
  <c r="DZ273" i="1"/>
  <c r="ID300" i="1"/>
  <c r="IF300" i="1"/>
  <c r="DB309" i="1"/>
  <c r="EX309" i="1"/>
  <c r="GT309" i="1"/>
  <c r="IE336" i="1"/>
  <c r="IF57" i="1"/>
  <c r="IF129" i="1"/>
  <c r="ID201" i="1"/>
  <c r="IF201" i="1"/>
  <c r="IE237" i="1"/>
  <c r="IE210" i="1"/>
  <c r="HR102" i="6"/>
  <c r="IE39" i="1"/>
  <c r="ID75" i="1"/>
  <c r="IF75" i="1"/>
  <c r="IE111" i="1"/>
  <c r="IF219" i="1"/>
  <c r="IE255" i="1"/>
  <c r="CD345" i="1"/>
  <c r="IE165" i="1"/>
  <c r="ID273" i="1"/>
  <c r="IF273" i="1"/>
  <c r="IE309" i="1"/>
  <c r="ID345" i="1"/>
  <c r="IF345" i="1"/>
  <c r="HR345" i="6"/>
  <c r="ID30" i="1"/>
  <c r="IF30" i="1"/>
  <c r="IE66" i="1"/>
  <c r="ID102" i="1"/>
  <c r="IF102" i="1"/>
  <c r="IE138" i="1"/>
  <c r="ID147" i="1"/>
  <c r="IF147" i="1"/>
  <c r="GF6" i="6"/>
  <c r="GC8" i="6"/>
  <c r="GC9" i="6" s="1"/>
  <c r="IF48" i="1"/>
  <c r="IE84" i="1"/>
  <c r="IE156" i="1"/>
  <c r="IF66" i="1"/>
  <c r="ID138" i="1"/>
  <c r="IF138" i="1"/>
  <c r="ID282" i="1"/>
  <c r="DN282" i="1"/>
  <c r="AH300" i="1"/>
  <c r="IB12" i="1"/>
  <c r="IE12" i="1"/>
  <c r="IE11" i="1" s="1"/>
  <c r="ID174" i="1"/>
  <c r="IF174" i="1"/>
  <c r="ID246" i="1"/>
  <c r="IF246" i="1"/>
  <c r="IE282" i="1"/>
  <c r="ID318" i="1"/>
  <c r="IF318" i="1"/>
  <c r="IE354" i="1"/>
  <c r="IE21" i="1"/>
  <c r="ID48" i="1"/>
  <c r="ID120" i="1"/>
  <c r="IF120" i="1"/>
  <c r="IE183" i="1"/>
  <c r="ID219" i="1"/>
  <c r="ID291" i="1"/>
  <c r="IF291" i="1"/>
  <c r="BR318" i="1"/>
  <c r="IE327" i="1"/>
  <c r="HR183" i="6"/>
  <c r="ID165" i="1"/>
  <c r="ID192" i="1"/>
  <c r="IE300" i="1"/>
  <c r="ID336" i="1"/>
  <c r="IF336" i="1"/>
  <c r="IC12" i="1"/>
  <c r="IF12" i="1"/>
  <c r="IF11" i="1" s="1"/>
  <c r="ES6" i="1"/>
  <c r="ES7" i="1" s="1"/>
  <c r="HZ5" i="1"/>
  <c r="IE30" i="1"/>
  <c r="ID66" i="1"/>
  <c r="IE102" i="1"/>
  <c r="ID237" i="1"/>
  <c r="IE273" i="1"/>
  <c r="ID309" i="1"/>
  <c r="IF309" i="1"/>
  <c r="IE345" i="1"/>
  <c r="HR264" i="6"/>
  <c r="ID39" i="1"/>
  <c r="IE75" i="1"/>
  <c r="ID111" i="1"/>
  <c r="IE174" i="1"/>
  <c r="ID210" i="1"/>
  <c r="IF282" i="1"/>
  <c r="CD300" i="1"/>
  <c r="IE318" i="1"/>
  <c r="ID354" i="1"/>
  <c r="IF354" i="1"/>
  <c r="HR336" i="6"/>
  <c r="CB5" i="1"/>
  <c r="HY5" i="1"/>
  <c r="IF21" i="1"/>
  <c r="ID156" i="1"/>
  <c r="IF156" i="1"/>
  <c r="ID183" i="1"/>
  <c r="IF183" i="1"/>
  <c r="IE291" i="1"/>
  <c r="ID327" i="1"/>
  <c r="IF327" i="1"/>
  <c r="ID57" i="1"/>
  <c r="IE93" i="1"/>
  <c r="ID129" i="1"/>
  <c r="CP21" i="1"/>
  <c r="AT66" i="1"/>
  <c r="CP66" i="1"/>
  <c r="EL66" i="1"/>
  <c r="GH66" i="1"/>
  <c r="DB84" i="1"/>
  <c r="EX84" i="1"/>
  <c r="EL165" i="1"/>
  <c r="GH165" i="1"/>
  <c r="FH7" i="6"/>
  <c r="AH12" i="1"/>
  <c r="GH21" i="1"/>
  <c r="HK237" i="1"/>
  <c r="HQ246" i="1"/>
  <c r="HL264" i="1"/>
  <c r="EX273" i="1"/>
  <c r="HL291" i="1"/>
  <c r="HK336" i="1"/>
  <c r="HQ345" i="1"/>
  <c r="HK111" i="1"/>
  <c r="HL138" i="1"/>
  <c r="HO165" i="1"/>
  <c r="HO192" i="1"/>
  <c r="AT201" i="1"/>
  <c r="CP201" i="1"/>
  <c r="HK210" i="1"/>
  <c r="HL237" i="1"/>
  <c r="HK309" i="1"/>
  <c r="HL336" i="1"/>
  <c r="AT129" i="1"/>
  <c r="HL39" i="1"/>
  <c r="HK84" i="1"/>
  <c r="HL111" i="1"/>
  <c r="HK156" i="1"/>
  <c r="HK183" i="1"/>
  <c r="HQ192" i="1"/>
  <c r="HL210" i="1"/>
  <c r="HR57" i="6"/>
  <c r="BR93" i="1"/>
  <c r="HQ93" i="1"/>
  <c r="EL219" i="1"/>
  <c r="BR255" i="1"/>
  <c r="AH273" i="1"/>
  <c r="FJ282" i="1"/>
  <c r="AT318" i="1"/>
  <c r="CP318" i="1"/>
  <c r="EL318" i="1"/>
  <c r="V354" i="1"/>
  <c r="BR354" i="1"/>
  <c r="HR120" i="6"/>
  <c r="V93" i="1"/>
  <c r="V273" i="1"/>
  <c r="CD318" i="1"/>
  <c r="AH111" i="1"/>
  <c r="DZ111" i="1"/>
  <c r="CK7" i="6"/>
  <c r="CK8" i="6" s="1"/>
  <c r="FJ93" i="1"/>
  <c r="CD111" i="1"/>
  <c r="CP129" i="1"/>
  <c r="AH93" i="1"/>
  <c r="DZ93" i="1"/>
  <c r="BR219" i="1"/>
  <c r="EL282" i="1"/>
  <c r="AT309" i="1"/>
  <c r="EL309" i="1"/>
  <c r="HQ120" i="1"/>
  <c r="HO66" i="1"/>
  <c r="BF93" i="1"/>
  <c r="DB93" i="1"/>
  <c r="EX93" i="1"/>
  <c r="DB219" i="1"/>
  <c r="EX219" i="1"/>
  <c r="HO264" i="1"/>
  <c r="AT273" i="1"/>
  <c r="CD282" i="1"/>
  <c r="DZ282" i="1"/>
  <c r="HO291" i="1"/>
  <c r="BF318" i="1"/>
  <c r="DB318" i="1"/>
  <c r="GT318" i="1"/>
  <c r="HK57" i="1"/>
  <c r="HQ66" i="1"/>
  <c r="HL84" i="1"/>
  <c r="V75" i="1"/>
  <c r="CD219" i="1"/>
  <c r="EX282" i="1"/>
  <c r="GT282" i="1"/>
  <c r="DB354" i="1"/>
  <c r="HQ219" i="1"/>
  <c r="HO318" i="1"/>
  <c r="CP48" i="1"/>
  <c r="J318" i="1"/>
  <c r="HQ318" i="1"/>
  <c r="GT93" i="1"/>
  <c r="HK30" i="1"/>
  <c r="HQ39" i="1"/>
  <c r="HL57" i="1"/>
  <c r="AH75" i="1"/>
  <c r="CD75" i="1"/>
  <c r="HO84" i="1"/>
  <c r="AT93" i="1"/>
  <c r="AH102" i="1"/>
  <c r="CD102" i="1"/>
  <c r="DZ102" i="1"/>
  <c r="HO111" i="1"/>
  <c r="HK129" i="1"/>
  <c r="HQ138" i="1"/>
  <c r="HL156" i="1"/>
  <c r="HL183" i="1"/>
  <c r="HO210" i="1"/>
  <c r="AH228" i="1"/>
  <c r="CD228" i="1"/>
  <c r="DZ228" i="1"/>
  <c r="HO237" i="1"/>
  <c r="HK255" i="1"/>
  <c r="HQ264" i="1"/>
  <c r="HK282" i="1"/>
  <c r="HQ291" i="1"/>
  <c r="HL309" i="1"/>
  <c r="HO336" i="1"/>
  <c r="HK354" i="1"/>
  <c r="HO138" i="1"/>
  <c r="HQ165" i="1"/>
  <c r="HL30" i="1"/>
  <c r="HO57" i="1"/>
  <c r="HK75" i="1"/>
  <c r="HQ84" i="1"/>
  <c r="GT84" i="1"/>
  <c r="CD93" i="1"/>
  <c r="HK102" i="1"/>
  <c r="HQ111" i="1"/>
  <c r="HL129" i="1"/>
  <c r="HO156" i="1"/>
  <c r="HO183" i="1"/>
  <c r="HK201" i="1"/>
  <c r="HQ210" i="1"/>
  <c r="HK228" i="1"/>
  <c r="J237" i="1"/>
  <c r="HQ237" i="1"/>
  <c r="HL255" i="1"/>
  <c r="HL282" i="1"/>
  <c r="HO309" i="1"/>
  <c r="HK327" i="1"/>
  <c r="HQ336" i="1"/>
  <c r="HL354" i="1"/>
  <c r="EL48" i="1"/>
  <c r="HO30" i="1"/>
  <c r="HK48" i="1"/>
  <c r="HQ57" i="1"/>
  <c r="HL75" i="1"/>
  <c r="HL102" i="1"/>
  <c r="HO129" i="1"/>
  <c r="HK147" i="1"/>
  <c r="HQ156" i="1"/>
  <c r="HK174" i="1"/>
  <c r="HQ183" i="1"/>
  <c r="HL201" i="1"/>
  <c r="HL228" i="1"/>
  <c r="V228" i="1"/>
  <c r="BR228" i="1"/>
  <c r="HO255" i="1"/>
  <c r="HK273" i="1"/>
  <c r="HO282" i="1"/>
  <c r="HK300" i="1"/>
  <c r="HQ309" i="1"/>
  <c r="HL327" i="1"/>
  <c r="HO354" i="1"/>
  <c r="EH8" i="1"/>
  <c r="EH9" i="1" s="1"/>
  <c r="EH10" i="1" s="1"/>
  <c r="HQ30" i="1"/>
  <c r="HL48" i="1"/>
  <c r="HO75" i="1"/>
  <c r="HK93" i="1"/>
  <c r="HO102" i="1"/>
  <c r="HK120" i="1"/>
  <c r="HQ129" i="1"/>
  <c r="HL147" i="1"/>
  <c r="AH165" i="1"/>
  <c r="HL174" i="1"/>
  <c r="HO201" i="1"/>
  <c r="HK219" i="1"/>
  <c r="HO228" i="1"/>
  <c r="HK246" i="1"/>
  <c r="HQ255" i="1"/>
  <c r="HL273" i="1"/>
  <c r="HQ282" i="1"/>
  <c r="HL300" i="1"/>
  <c r="HO327" i="1"/>
  <c r="HK345" i="1"/>
  <c r="HQ354" i="1"/>
  <c r="HO39" i="1"/>
  <c r="GH48" i="1"/>
  <c r="GH12" i="1"/>
  <c r="CP12" i="1"/>
  <c r="AT12" i="1"/>
  <c r="HO48" i="1"/>
  <c r="HK66" i="1"/>
  <c r="HQ75" i="1"/>
  <c r="HL93" i="1"/>
  <c r="HQ102" i="1"/>
  <c r="HL120" i="1"/>
  <c r="CD138" i="1"/>
  <c r="HO147" i="1"/>
  <c r="HK165" i="1"/>
  <c r="HO174" i="1"/>
  <c r="HK192" i="1"/>
  <c r="HQ201" i="1"/>
  <c r="HL219" i="1"/>
  <c r="V219" i="1"/>
  <c r="FJ219" i="1"/>
  <c r="HQ228" i="1"/>
  <c r="DB228" i="1"/>
  <c r="EX228" i="1"/>
  <c r="HL246" i="1"/>
  <c r="AH264" i="1"/>
  <c r="CD264" i="1"/>
  <c r="DZ264" i="1"/>
  <c r="HO273" i="1"/>
  <c r="HO300" i="1"/>
  <c r="HK318" i="1"/>
  <c r="HQ327" i="1"/>
  <c r="HL345" i="1"/>
  <c r="AT48" i="1"/>
  <c r="HK39" i="1"/>
  <c r="V39" i="1"/>
  <c r="DN39" i="1"/>
  <c r="FJ39" i="1"/>
  <c r="HQ48" i="1"/>
  <c r="HL66" i="1"/>
  <c r="HO93" i="1"/>
  <c r="HO120" i="1"/>
  <c r="HK138" i="1"/>
  <c r="HQ147" i="1"/>
  <c r="HL165" i="1"/>
  <c r="V165" i="1"/>
  <c r="HQ174" i="1"/>
  <c r="HL192" i="1"/>
  <c r="HO219" i="1"/>
  <c r="HO246" i="1"/>
  <c r="HK264" i="1"/>
  <c r="HQ273" i="1"/>
  <c r="HK291" i="1"/>
  <c r="HQ300" i="1"/>
  <c r="HL318" i="1"/>
  <c r="HO345" i="1"/>
  <c r="EL12" i="1"/>
  <c r="EL21" i="1"/>
  <c r="AH39" i="1"/>
  <c r="CD39" i="1"/>
  <c r="AH48" i="1"/>
  <c r="CD48" i="1"/>
  <c r="DZ48" i="1"/>
  <c r="CP93" i="1"/>
  <c r="V156" i="1"/>
  <c r="BR156" i="1"/>
  <c r="BR165" i="1"/>
  <c r="GT219" i="1"/>
  <c r="V300" i="1"/>
  <c r="DN300" i="1"/>
  <c r="DB21" i="1"/>
  <c r="DB120" i="1"/>
  <c r="EX120" i="1"/>
  <c r="GT120" i="1"/>
  <c r="DB156" i="1"/>
  <c r="EX156" i="1"/>
  <c r="GT156" i="1"/>
  <c r="DB165" i="1"/>
  <c r="DB183" i="1"/>
  <c r="EX183" i="1"/>
  <c r="GT183" i="1"/>
  <c r="V282" i="1"/>
  <c r="BR282" i="1"/>
  <c r="EX318" i="1"/>
  <c r="FJ21" i="1"/>
  <c r="V21" i="1"/>
  <c r="DB75" i="1"/>
  <c r="EX75" i="1"/>
  <c r="GT75" i="1"/>
  <c r="EL201" i="1"/>
  <c r="GH201" i="1"/>
  <c r="AT210" i="1"/>
  <c r="CP210" i="1"/>
  <c r="EL210" i="1"/>
  <c r="GH210" i="1"/>
  <c r="DB48" i="1"/>
  <c r="EX48" i="1"/>
  <c r="GT48" i="1"/>
  <c r="J93" i="1"/>
  <c r="AT147" i="1"/>
  <c r="CP147" i="1"/>
  <c r="CP165" i="1"/>
  <c r="AT183" i="1"/>
  <c r="CP183" i="1"/>
  <c r="EL183" i="1"/>
  <c r="GH183" i="1"/>
  <c r="DB273" i="1"/>
  <c r="CP300" i="1"/>
  <c r="EL300" i="1"/>
  <c r="AT336" i="1"/>
  <c r="CP336" i="1"/>
  <c r="EL336" i="1"/>
  <c r="GH336" i="1"/>
  <c r="FV21" i="1"/>
  <c r="DZ21" i="1"/>
  <c r="AH21" i="1"/>
  <c r="EL129" i="1"/>
  <c r="GH129" i="1"/>
  <c r="AT39" i="1"/>
  <c r="CP39" i="1"/>
  <c r="EL39" i="1"/>
  <c r="GH39" i="1"/>
  <c r="AH156" i="1"/>
  <c r="CD156" i="1"/>
  <c r="DZ156" i="1"/>
  <c r="CD165" i="1"/>
  <c r="V192" i="1"/>
  <c r="DN192" i="1"/>
  <c r="FJ192" i="1"/>
  <c r="CP273" i="1"/>
  <c r="EL273" i="1"/>
  <c r="GH273" i="1"/>
  <c r="DZ309" i="1"/>
  <c r="AH327" i="1"/>
  <c r="CD327" i="1"/>
  <c r="DZ327" i="1"/>
  <c r="GT21" i="1"/>
  <c r="CD21" i="1"/>
  <c r="BF30" i="1"/>
  <c r="DB30" i="1"/>
  <c r="EX30" i="1"/>
  <c r="GT30" i="1"/>
  <c r="AH57" i="1"/>
  <c r="CD57" i="1"/>
  <c r="DZ57" i="1"/>
  <c r="DB138" i="1"/>
  <c r="EX138" i="1"/>
  <c r="GT138" i="1"/>
  <c r="GT165" i="1"/>
  <c r="V201" i="1"/>
  <c r="BR201" i="1"/>
  <c r="V210" i="1"/>
  <c r="BR210" i="1"/>
  <c r="GH219" i="1"/>
  <c r="AT228" i="1"/>
  <c r="CP228" i="1"/>
  <c r="EL228" i="1"/>
  <c r="GH228" i="1"/>
  <c r="J273" i="1"/>
  <c r="AT282" i="1"/>
  <c r="DB282" i="1"/>
  <c r="V309" i="1"/>
  <c r="BR309" i="1"/>
  <c r="GH318" i="1"/>
  <c r="J345" i="1"/>
  <c r="DB345" i="1"/>
  <c r="EX21" i="1"/>
  <c r="AT192" i="1"/>
  <c r="CP192" i="1"/>
  <c r="EL192" i="1"/>
  <c r="GH192" i="1"/>
  <c r="FV219" i="1"/>
  <c r="CP282" i="1"/>
  <c r="DB300" i="1"/>
  <c r="EX300" i="1"/>
  <c r="V318" i="1"/>
  <c r="AT21" i="1"/>
  <c r="AT75" i="1"/>
  <c r="CP75" i="1"/>
  <c r="EL75" i="1"/>
  <c r="GH75" i="1"/>
  <c r="EL93" i="1"/>
  <c r="AT156" i="1"/>
  <c r="CP156" i="1"/>
  <c r="EL156" i="1"/>
  <c r="GH156" i="1"/>
  <c r="FV165" i="1"/>
  <c r="CP255" i="1"/>
  <c r="EL255" i="1"/>
  <c r="GH255" i="1"/>
  <c r="AH282" i="1"/>
  <c r="GH282" i="1"/>
  <c r="BF21" i="1"/>
  <c r="AH30" i="1"/>
  <c r="CD30" i="1"/>
  <c r="J57" i="1"/>
  <c r="DB57" i="1"/>
  <c r="EX57" i="1"/>
  <c r="GT57" i="1"/>
  <c r="AT165" i="1"/>
  <c r="CP309" i="1"/>
  <c r="GH309" i="1"/>
  <c r="FJ318" i="1"/>
  <c r="V183" i="1"/>
  <c r="BR183" i="1"/>
  <c r="AH219" i="1"/>
  <c r="V336" i="1"/>
  <c r="DZ12" i="1"/>
  <c r="CD12" i="1"/>
  <c r="BR21" i="1"/>
  <c r="DB102" i="1"/>
  <c r="EX102" i="1"/>
  <c r="GT102" i="1"/>
  <c r="DB111" i="1"/>
  <c r="EX111" i="1"/>
  <c r="GT111" i="1"/>
  <c r="V129" i="1"/>
  <c r="BR129" i="1"/>
  <c r="AH201" i="1"/>
  <c r="CD201" i="1"/>
  <c r="CP219" i="1"/>
  <c r="GT228" i="1"/>
  <c r="CD273" i="1"/>
  <c r="GT273" i="1"/>
  <c r="AH309" i="1"/>
  <c r="CD309" i="1"/>
  <c r="AH318" i="1"/>
  <c r="DB327" i="1"/>
  <c r="EX327" i="1"/>
  <c r="GT327" i="1"/>
  <c r="AH66" i="1"/>
  <c r="CD66" i="1"/>
  <c r="DZ66" i="1"/>
  <c r="FV66" i="1"/>
  <c r="V84" i="1"/>
  <c r="BR84" i="1"/>
  <c r="DN84" i="1"/>
  <c r="V102" i="1"/>
  <c r="BR102" i="1"/>
  <c r="DN102" i="1"/>
  <c r="FJ102" i="1"/>
  <c r="V111" i="1"/>
  <c r="BR111" i="1"/>
  <c r="DN111" i="1"/>
  <c r="FJ111" i="1"/>
  <c r="AH129" i="1"/>
  <c r="CD129" i="1"/>
  <c r="DZ129" i="1"/>
  <c r="FV129" i="1"/>
  <c r="V138" i="1"/>
  <c r="BR138" i="1"/>
  <c r="DN138" i="1"/>
  <c r="FJ138" i="1"/>
  <c r="V147" i="1"/>
  <c r="DN147" i="1"/>
  <c r="FJ147" i="1"/>
  <c r="BF165" i="1"/>
  <c r="DN165" i="1"/>
  <c r="AT219" i="1"/>
  <c r="BR273" i="1"/>
  <c r="BY6" i="1"/>
  <c r="BY7" i="1" s="1"/>
  <c r="AT57" i="1"/>
  <c r="CP57" i="1"/>
  <c r="EL57" i="1"/>
  <c r="GH57" i="1"/>
  <c r="BF75" i="1"/>
  <c r="FV156" i="1"/>
  <c r="BF201" i="1"/>
  <c r="DB201" i="1"/>
  <c r="EX201" i="1"/>
  <c r="GT201" i="1"/>
  <c r="FV273" i="1"/>
  <c r="V30" i="1"/>
  <c r="DN30" i="1"/>
  <c r="FJ30" i="1"/>
  <c r="V66" i="1"/>
  <c r="BR66" i="1"/>
  <c r="DN66" i="1"/>
  <c r="FJ66" i="1"/>
  <c r="BF84" i="1"/>
  <c r="BF102" i="1"/>
  <c r="BF111" i="1"/>
  <c r="DN129" i="1"/>
  <c r="FJ129" i="1"/>
  <c r="BF138" i="1"/>
  <c r="BF147" i="1"/>
  <c r="DB147" i="1"/>
  <c r="EX147" i="1"/>
  <c r="GT147" i="1"/>
  <c r="FJ165" i="1"/>
  <c r="J282" i="1"/>
  <c r="BF48" i="1"/>
  <c r="BF57" i="1"/>
  <c r="GT12" i="1"/>
  <c r="EX12" i="1"/>
  <c r="DB12" i="1"/>
  <c r="BF12" i="1"/>
  <c r="FV48" i="1"/>
  <c r="FV57" i="1"/>
  <c r="DN156" i="1"/>
  <c r="FJ156" i="1"/>
  <c r="FJ75" i="1"/>
  <c r="J66" i="1"/>
  <c r="BF66" i="1"/>
  <c r="DB66" i="1"/>
  <c r="EX66" i="1"/>
  <c r="GT66" i="1"/>
  <c r="AT84" i="1"/>
  <c r="CP84" i="1"/>
  <c r="EL84" i="1"/>
  <c r="GH84" i="1"/>
  <c r="AT102" i="1"/>
  <c r="CP102" i="1"/>
  <c r="EL102" i="1"/>
  <c r="GH102" i="1"/>
  <c r="AT111" i="1"/>
  <c r="CP111" i="1"/>
  <c r="EL111" i="1"/>
  <c r="GH111" i="1"/>
  <c r="BF129" i="1"/>
  <c r="DB129" i="1"/>
  <c r="EX129" i="1"/>
  <c r="GT129" i="1"/>
  <c r="AT138" i="1"/>
  <c r="CP138" i="1"/>
  <c r="EL138" i="1"/>
  <c r="GH138" i="1"/>
  <c r="EL147" i="1"/>
  <c r="GH147" i="1"/>
  <c r="J165" i="1"/>
  <c r="EX165" i="1"/>
  <c r="BF228" i="1"/>
  <c r="FJ12" i="1"/>
  <c r="BR12" i="1"/>
  <c r="BF39" i="1"/>
  <c r="DB39" i="1"/>
  <c r="EX39" i="1"/>
  <c r="GT39" i="1"/>
  <c r="V48" i="1"/>
  <c r="BR48" i="1"/>
  <c r="DN48" i="1"/>
  <c r="FJ48" i="1"/>
  <c r="V57" i="1"/>
  <c r="BR57" i="1"/>
  <c r="DN57" i="1"/>
  <c r="FJ57" i="1"/>
  <c r="FV93" i="1"/>
  <c r="BF120" i="1"/>
  <c r="BF156" i="1"/>
  <c r="FV12" i="1"/>
  <c r="DN75" i="1"/>
  <c r="DN21" i="1"/>
  <c r="AT30" i="1"/>
  <c r="CP30" i="1"/>
  <c r="EL30" i="1"/>
  <c r="GH30" i="1"/>
  <c r="FV102" i="1"/>
  <c r="AH147" i="1"/>
  <c r="CD147" i="1"/>
  <c r="DB291" i="1"/>
  <c r="GT291" i="1"/>
  <c r="BF300" i="1"/>
  <c r="FV327" i="1"/>
  <c r="FV345" i="1"/>
  <c r="DN354" i="1"/>
  <c r="FJ354" i="1"/>
  <c r="AH183" i="1"/>
  <c r="CD183" i="1"/>
  <c r="DZ183" i="1"/>
  <c r="AH210" i="1"/>
  <c r="CD210" i="1"/>
  <c r="CD246" i="1"/>
  <c r="FV246" i="1"/>
  <c r="CD255" i="1"/>
  <c r="AT291" i="1"/>
  <c r="CP291" i="1"/>
  <c r="EL291" i="1"/>
  <c r="GH291" i="1"/>
  <c r="AT300" i="1"/>
  <c r="V327" i="1"/>
  <c r="BR327" i="1"/>
  <c r="DN327" i="1"/>
  <c r="FJ327" i="1"/>
  <c r="AH336" i="1"/>
  <c r="CD336" i="1"/>
  <c r="DZ336" i="1"/>
  <c r="FV336" i="1"/>
  <c r="V345" i="1"/>
  <c r="DN345" i="1"/>
  <c r="BF192" i="1"/>
  <c r="DB192" i="1"/>
  <c r="EX192" i="1"/>
  <c r="GT192" i="1"/>
  <c r="DZ219" i="1"/>
  <c r="FJ273" i="1"/>
  <c r="DN309" i="1"/>
  <c r="FJ309" i="1"/>
  <c r="DZ318" i="1"/>
  <c r="BF354" i="1"/>
  <c r="EX354" i="1"/>
  <c r="GT354" i="1"/>
  <c r="DN183" i="1"/>
  <c r="FJ183" i="1"/>
  <c r="DN210" i="1"/>
  <c r="FJ210" i="1"/>
  <c r="DN219" i="1"/>
  <c r="BF237" i="1"/>
  <c r="DB237" i="1"/>
  <c r="EX237" i="1"/>
  <c r="GT237" i="1"/>
  <c r="V246" i="1"/>
  <c r="DN246" i="1"/>
  <c r="DN255" i="1"/>
  <c r="FJ255" i="1"/>
  <c r="FV282" i="1"/>
  <c r="CD291" i="1"/>
  <c r="FV291" i="1"/>
  <c r="DN318" i="1"/>
  <c r="BF327" i="1"/>
  <c r="BR336" i="1"/>
  <c r="DN336" i="1"/>
  <c r="FJ336" i="1"/>
  <c r="FV201" i="1"/>
  <c r="J219" i="1"/>
  <c r="FV228" i="1"/>
  <c r="BF309" i="1"/>
  <c r="AT354" i="1"/>
  <c r="CP354" i="1"/>
  <c r="EL354" i="1"/>
  <c r="GH354" i="1"/>
  <c r="BF183" i="1"/>
  <c r="BF210" i="1"/>
  <c r="J246" i="1"/>
  <c r="DB246" i="1"/>
  <c r="BF255" i="1"/>
  <c r="DB255" i="1"/>
  <c r="EX255" i="1"/>
  <c r="GT255" i="1"/>
  <c r="V264" i="1"/>
  <c r="BR264" i="1"/>
  <c r="DN264" i="1"/>
  <c r="FJ264" i="1"/>
  <c r="BF282" i="1"/>
  <c r="AT327" i="1"/>
  <c r="CP327" i="1"/>
  <c r="EL327" i="1"/>
  <c r="GH327" i="1"/>
  <c r="J336" i="1"/>
  <c r="BF336" i="1"/>
  <c r="DB336" i="1"/>
  <c r="EX336" i="1"/>
  <c r="GT336" i="1"/>
  <c r="AH192" i="1"/>
  <c r="CD192" i="1"/>
  <c r="DN201" i="1"/>
  <c r="FJ201" i="1"/>
  <c r="DN228" i="1"/>
  <c r="FJ228" i="1"/>
  <c r="DN273" i="1"/>
  <c r="FV318" i="1"/>
  <c r="AH354" i="1"/>
  <c r="CD354" i="1"/>
  <c r="FV354" i="1"/>
  <c r="HA14" i="1"/>
  <c r="HD11" i="1"/>
  <c r="HD12" i="1"/>
  <c r="CW6" i="1"/>
  <c r="CZ6" i="1" s="1"/>
  <c r="HR165" i="6"/>
  <c r="AO8" i="6"/>
  <c r="AR8" i="6" s="1"/>
  <c r="HR327" i="6"/>
  <c r="AR6" i="6"/>
  <c r="HR30" i="6"/>
  <c r="FH6" i="6"/>
  <c r="EG7" i="6"/>
  <c r="EJ7" i="6" s="1"/>
  <c r="BM7" i="6"/>
  <c r="BM8" i="6" s="1"/>
  <c r="CW8" i="6"/>
  <c r="CZ7" i="6"/>
  <c r="HR84" i="6"/>
  <c r="FT6" i="6"/>
  <c r="FQ7" i="6"/>
  <c r="DU8" i="6"/>
  <c r="DX7" i="6"/>
  <c r="HR354" i="6"/>
  <c r="HR219" i="6"/>
  <c r="HR192" i="6"/>
  <c r="E7" i="6"/>
  <c r="H6" i="6"/>
  <c r="HM6" i="6"/>
  <c r="HP6" i="6" s="1"/>
  <c r="FE9" i="6"/>
  <c r="FH8" i="6"/>
  <c r="HR66" i="6"/>
  <c r="BA8" i="6"/>
  <c r="BD7" i="6"/>
  <c r="ES8" i="6"/>
  <c r="EV7" i="6"/>
  <c r="HR210" i="6"/>
  <c r="HN8" i="6"/>
  <c r="F9" i="6"/>
  <c r="HR282" i="6"/>
  <c r="HR111" i="6"/>
  <c r="HR48" i="6"/>
  <c r="GO8" i="6"/>
  <c r="GR7" i="6"/>
  <c r="HR129" i="6"/>
  <c r="AC8" i="6"/>
  <c r="AF7" i="6"/>
  <c r="HR174" i="6"/>
  <c r="HR147" i="6"/>
  <c r="HR138" i="6"/>
  <c r="HR12" i="6"/>
  <c r="BY8" i="6"/>
  <c r="CB7" i="6"/>
  <c r="DN12" i="1"/>
  <c r="GO6" i="1"/>
  <c r="GR6" i="1" s="1"/>
  <c r="FQ6" i="1"/>
  <c r="FQ7" i="1" s="1"/>
  <c r="EV5" i="1"/>
  <c r="DU6" i="1"/>
  <c r="DU7" i="1" s="1"/>
  <c r="BA6" i="1"/>
  <c r="BD6" i="1" s="1"/>
  <c r="AC6" i="1"/>
  <c r="AC7" i="1" s="1"/>
  <c r="AC8" i="1" s="1"/>
  <c r="J354" i="1"/>
  <c r="DZ354" i="1"/>
  <c r="BR345" i="1"/>
  <c r="FJ345" i="1"/>
  <c r="BF345" i="1"/>
  <c r="EX345" i="1"/>
  <c r="AT345" i="1"/>
  <c r="EL345" i="1"/>
  <c r="AH345" i="1"/>
  <c r="DZ345" i="1"/>
  <c r="GT345" i="1"/>
  <c r="CP345" i="1"/>
  <c r="GH345" i="1"/>
  <c r="J327" i="1"/>
  <c r="J309" i="1"/>
  <c r="FV309" i="1"/>
  <c r="J300" i="1"/>
  <c r="FV300" i="1"/>
  <c r="GH300" i="1"/>
  <c r="BR300" i="1"/>
  <c r="FJ300" i="1"/>
  <c r="GT300" i="1"/>
  <c r="DZ300" i="1"/>
  <c r="BR291" i="1"/>
  <c r="FJ291" i="1"/>
  <c r="BF291" i="1"/>
  <c r="EX291" i="1"/>
  <c r="AH291" i="1"/>
  <c r="DZ291" i="1"/>
  <c r="V291" i="1"/>
  <c r="DN291" i="1"/>
  <c r="J291" i="1"/>
  <c r="CP264" i="1"/>
  <c r="FV264" i="1"/>
  <c r="AT264" i="1"/>
  <c r="GH264" i="1"/>
  <c r="EL264" i="1"/>
  <c r="BF264" i="1"/>
  <c r="DB264" i="1"/>
  <c r="EX264" i="1"/>
  <c r="GT264" i="1"/>
  <c r="J264" i="1"/>
  <c r="J255" i="1"/>
  <c r="AT255" i="1"/>
  <c r="AH255" i="1"/>
  <c r="V255" i="1"/>
  <c r="DZ255" i="1"/>
  <c r="FV255" i="1"/>
  <c r="BR246" i="1"/>
  <c r="FJ246" i="1"/>
  <c r="BF246" i="1"/>
  <c r="EX246" i="1"/>
  <c r="AT246" i="1"/>
  <c r="EL246" i="1"/>
  <c r="AH246" i="1"/>
  <c r="DZ246" i="1"/>
  <c r="GT246" i="1"/>
  <c r="CP246" i="1"/>
  <c r="GH246" i="1"/>
  <c r="AT237" i="1"/>
  <c r="CP237" i="1"/>
  <c r="EL237" i="1"/>
  <c r="GH237" i="1"/>
  <c r="AH237" i="1"/>
  <c r="CD237" i="1"/>
  <c r="DZ237" i="1"/>
  <c r="FV237" i="1"/>
  <c r="V237" i="1"/>
  <c r="BR237" i="1"/>
  <c r="DN237" i="1"/>
  <c r="FJ237" i="1"/>
  <c r="J228" i="1"/>
  <c r="J210" i="1"/>
  <c r="DZ210" i="1"/>
  <c r="FV210" i="1"/>
  <c r="J201" i="1"/>
  <c r="DZ201" i="1"/>
  <c r="J192" i="1"/>
  <c r="BR192" i="1"/>
  <c r="DZ192" i="1"/>
  <c r="FV192" i="1"/>
  <c r="J183" i="1"/>
  <c r="FV183" i="1"/>
  <c r="AH174" i="1"/>
  <c r="CD174" i="1"/>
  <c r="DZ174" i="1"/>
  <c r="FV174" i="1"/>
  <c r="GH174" i="1"/>
  <c r="AT174" i="1"/>
  <c r="V174" i="1"/>
  <c r="BR174" i="1"/>
  <c r="DN174" i="1"/>
  <c r="FJ174" i="1"/>
  <c r="CP174" i="1"/>
  <c r="J174" i="1"/>
  <c r="BF174" i="1"/>
  <c r="DB174" i="1"/>
  <c r="EX174" i="1"/>
  <c r="GT174" i="1"/>
  <c r="EL174" i="1"/>
  <c r="J156" i="1"/>
  <c r="J147" i="1"/>
  <c r="BR147" i="1"/>
  <c r="DZ147" i="1"/>
  <c r="FV147" i="1"/>
  <c r="J138" i="1"/>
  <c r="DZ138" i="1"/>
  <c r="FV138" i="1"/>
  <c r="J129" i="1"/>
  <c r="EL120" i="1"/>
  <c r="AH120" i="1"/>
  <c r="CD120" i="1"/>
  <c r="DZ120" i="1"/>
  <c r="FV120" i="1"/>
  <c r="GH120" i="1"/>
  <c r="AT120" i="1"/>
  <c r="V120" i="1"/>
  <c r="BR120" i="1"/>
  <c r="DN120" i="1"/>
  <c r="FJ120" i="1"/>
  <c r="CP120" i="1"/>
  <c r="J120" i="1"/>
  <c r="J111" i="1"/>
  <c r="FV111" i="1"/>
  <c r="J102" i="1"/>
  <c r="AH84" i="1"/>
  <c r="CD84" i="1"/>
  <c r="DZ84" i="1"/>
  <c r="FJ84" i="1"/>
  <c r="FV84" i="1"/>
  <c r="J84" i="1"/>
  <c r="J75" i="1"/>
  <c r="BR75" i="1"/>
  <c r="DZ75" i="1"/>
  <c r="FV75" i="1"/>
  <c r="J48" i="1"/>
  <c r="J39" i="1"/>
  <c r="BR39" i="1"/>
  <c r="DZ39" i="1"/>
  <c r="FV39" i="1"/>
  <c r="J30" i="1"/>
  <c r="BR30" i="1"/>
  <c r="DZ30" i="1"/>
  <c r="FV30" i="1"/>
  <c r="GC6" i="1"/>
  <c r="FE6" i="1"/>
  <c r="EG6" i="1"/>
  <c r="DI6" i="1"/>
  <c r="CK6" i="1"/>
  <c r="BM6" i="1"/>
  <c r="AO6" i="1"/>
  <c r="DI9" i="6" l="1"/>
  <c r="T7" i="6"/>
  <c r="BB90" i="6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3" i="6" s="1"/>
  <c r="BB114" i="6" s="1"/>
  <c r="BB115" i="6" s="1"/>
  <c r="BB116" i="6" s="1"/>
  <c r="ET90" i="6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H90" i="6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R90" i="6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3" i="6" s="1"/>
  <c r="R114" i="6" s="1"/>
  <c r="R115" i="6" s="1"/>
  <c r="R116" i="6" s="1"/>
  <c r="HB90" i="6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CX90" i="6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GP90" i="6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DJ90" i="6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B90" i="6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DV90" i="6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AP90" i="6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3" i="6" s="1"/>
  <c r="AP114" i="6" s="1"/>
  <c r="AP115" i="6" s="1"/>
  <c r="AP116" i="6" s="1"/>
  <c r="FF90" i="6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CL90" i="6"/>
  <c r="CL91" i="6" s="1"/>
  <c r="CL92" i="6" s="1"/>
  <c r="CL95" i="6" s="1"/>
  <c r="CL96" i="6" s="1"/>
  <c r="CL97" i="6" s="1"/>
  <c r="CL98" i="6" s="1"/>
  <c r="CL99" i="6" s="1"/>
  <c r="CL100" i="6" s="1"/>
  <c r="CL101" i="6" s="1"/>
  <c r="CL104" i="6" s="1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BN90" i="6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3" i="6" s="1"/>
  <c r="BN114" i="6" s="1"/>
  <c r="BN115" i="6" s="1"/>
  <c r="BN116" i="6" s="1"/>
  <c r="BZ90" i="6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FR90" i="6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GD90" i="6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AD90" i="6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3" i="6" s="1"/>
  <c r="AD114" i="6" s="1"/>
  <c r="AD115" i="6" s="1"/>
  <c r="AD116" i="6" s="1"/>
  <c r="GF8" i="6"/>
  <c r="HR57" i="1"/>
  <c r="AP43" i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GD43" i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9" i="1" s="1"/>
  <c r="AD43" i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AD88" i="1" s="1"/>
  <c r="AD89" i="1" s="1"/>
  <c r="BN43" i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CL43" i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GP43" i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ET43" i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HA8" i="6"/>
  <c r="BZ43" i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DV43" i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BB43" i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FF43" i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80" i="1" s="1"/>
  <c r="FF81" i="1" s="1"/>
  <c r="FF82" i="1" s="1"/>
  <c r="FF83" i="1" s="1"/>
  <c r="FF86" i="1" s="1"/>
  <c r="FF87" i="1" s="1"/>
  <c r="FF88" i="1" s="1"/>
  <c r="FF89" i="1" s="1"/>
  <c r="FR43" i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DJ43" i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CX43" i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CX89" i="1" s="1"/>
  <c r="HR345" i="1"/>
  <c r="HR192" i="1"/>
  <c r="HR66" i="1"/>
  <c r="EG8" i="6"/>
  <c r="EG9" i="6" s="1"/>
  <c r="HR282" i="1"/>
  <c r="HR30" i="1"/>
  <c r="EV6" i="1"/>
  <c r="HZ6" i="1"/>
  <c r="CB6" i="1"/>
  <c r="HY6" i="1"/>
  <c r="HR165" i="1"/>
  <c r="CN7" i="6"/>
  <c r="BP7" i="6"/>
  <c r="HR147" i="1"/>
  <c r="HR300" i="1"/>
  <c r="HR48" i="1"/>
  <c r="HR291" i="1"/>
  <c r="HR75" i="1"/>
  <c r="HR183" i="1"/>
  <c r="HR264" i="1"/>
  <c r="HR129" i="1"/>
  <c r="HR84" i="1"/>
  <c r="HR327" i="1"/>
  <c r="HR174" i="1"/>
  <c r="HR228" i="1"/>
  <c r="HR102" i="1"/>
  <c r="HR237" i="1"/>
  <c r="HR111" i="1"/>
  <c r="HR138" i="1"/>
  <c r="HR318" i="1"/>
  <c r="HR246" i="1"/>
  <c r="HR273" i="1"/>
  <c r="HR336" i="1"/>
  <c r="HR39" i="1"/>
  <c r="HR219" i="1"/>
  <c r="HR120" i="1"/>
  <c r="HR354" i="1"/>
  <c r="HR210" i="1"/>
  <c r="HR201" i="1"/>
  <c r="HR255" i="1"/>
  <c r="HR309" i="1"/>
  <c r="HR156" i="1"/>
  <c r="HR93" i="1"/>
  <c r="EH11" i="1"/>
  <c r="AO9" i="6"/>
  <c r="AO10" i="6" s="1"/>
  <c r="AF6" i="1"/>
  <c r="AF7" i="1"/>
  <c r="GO7" i="1"/>
  <c r="GO8" i="1" s="1"/>
  <c r="HD14" i="1"/>
  <c r="HA15" i="1"/>
  <c r="CW7" i="1"/>
  <c r="CZ7" i="1" s="1"/>
  <c r="BA7" i="1"/>
  <c r="BA8" i="1" s="1"/>
  <c r="Q9" i="6"/>
  <c r="T8" i="6"/>
  <c r="DU9" i="6"/>
  <c r="DX8" i="6"/>
  <c r="BY9" i="6"/>
  <c r="CB8" i="6"/>
  <c r="DL9" i="6"/>
  <c r="DI10" i="6"/>
  <c r="BD8" i="6"/>
  <c r="BA9" i="6"/>
  <c r="FQ8" i="6"/>
  <c r="FT7" i="6"/>
  <c r="CN8" i="6"/>
  <c r="CK9" i="6"/>
  <c r="AF8" i="6"/>
  <c r="AC9" i="6"/>
  <c r="BM9" i="6"/>
  <c r="BP8" i="6"/>
  <c r="FH9" i="6"/>
  <c r="FE10" i="6"/>
  <c r="CZ8" i="6"/>
  <c r="CW9" i="6"/>
  <c r="HD8" i="6"/>
  <c r="HA9" i="6"/>
  <c r="GC10" i="6"/>
  <c r="GF9" i="6"/>
  <c r="GO9" i="6"/>
  <c r="GR8" i="6"/>
  <c r="F10" i="6"/>
  <c r="HN9" i="6"/>
  <c r="EV8" i="6"/>
  <c r="ES9" i="6"/>
  <c r="E8" i="6"/>
  <c r="HM7" i="6"/>
  <c r="HP7" i="6" s="1"/>
  <c r="H7" i="6"/>
  <c r="FT6" i="1"/>
  <c r="DX6" i="1"/>
  <c r="EJ6" i="1"/>
  <c r="EG7" i="1"/>
  <c r="FT7" i="1"/>
  <c r="FQ8" i="1"/>
  <c r="EV7" i="1"/>
  <c r="ES8" i="1"/>
  <c r="FH6" i="1"/>
  <c r="FE7" i="1"/>
  <c r="BP6" i="1"/>
  <c r="BM7" i="1"/>
  <c r="CN6" i="1"/>
  <c r="CK7" i="1"/>
  <c r="GF6" i="1"/>
  <c r="GC7" i="1"/>
  <c r="AO7" i="1"/>
  <c r="AR6" i="1"/>
  <c r="BY8" i="1"/>
  <c r="CB7" i="1"/>
  <c r="DL6" i="1"/>
  <c r="DI7" i="1"/>
  <c r="DX7" i="1"/>
  <c r="DU8" i="1"/>
  <c r="AC9" i="1"/>
  <c r="AF8" i="1"/>
  <c r="FR117" i="6" l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AP117" i="6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HB117" i="6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GD117" i="6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EH117" i="6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DV117" i="6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ET117" i="6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R117" i="6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R153" i="6" s="1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B117" i="6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B117" i="6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AD117" i="6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6" i="6" s="1"/>
  <c r="AD149" i="6" s="1"/>
  <c r="AD150" i="6" s="1"/>
  <c r="AD151" i="6" s="1"/>
  <c r="AD152" i="6" s="1"/>
  <c r="AD153" i="6" s="1"/>
  <c r="AD154" i="6" s="1"/>
  <c r="AD155" i="6" s="1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2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2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2" i="6" s="1"/>
  <c r="AD343" i="6" s="1"/>
  <c r="AD344" i="6" s="1"/>
  <c r="AD347" i="6" s="1"/>
  <c r="AD348" i="6" s="1"/>
  <c r="AD349" i="6" s="1"/>
  <c r="AD350" i="6" s="1"/>
  <c r="AD351" i="6" s="1"/>
  <c r="AD352" i="6" s="1"/>
  <c r="AD353" i="6" s="1"/>
  <c r="BZ117" i="6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BZ279" i="6" s="1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DJ117" i="6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FF117" i="6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BN117" i="6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BN153" i="6" s="1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4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70" i="6" s="1"/>
  <c r="BN271" i="6" s="1"/>
  <c r="BN272" i="6" s="1"/>
  <c r="BN275" i="6" s="1"/>
  <c r="BN276" i="6" s="1"/>
  <c r="BN277" i="6" s="1"/>
  <c r="BN278" i="6" s="1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GP117" i="6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CL117" i="6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2" i="6" s="1"/>
  <c r="CL343" i="6" s="1"/>
  <c r="CL344" i="6" s="1"/>
  <c r="CL347" i="6" s="1"/>
  <c r="CL348" i="6" s="1"/>
  <c r="CL349" i="6" s="1"/>
  <c r="CL350" i="6" s="1"/>
  <c r="CL351" i="6" s="1"/>
  <c r="CL352" i="6" s="1"/>
  <c r="CL353" i="6" s="1"/>
  <c r="CX117" i="6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90" i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BB90" i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ET90" i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3" i="1" s="1"/>
  <c r="ET114" i="1" s="1"/>
  <c r="ET115" i="1" s="1"/>
  <c r="ET116" i="1" s="1"/>
  <c r="AD90" i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5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6" i="1" s="1"/>
  <c r="AD277" i="1" s="1"/>
  <c r="AD278" i="1" s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DJ90" i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DJ261" i="1" s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5" i="1" s="1"/>
  <c r="DJ276" i="1" s="1"/>
  <c r="DJ277" i="1" s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V90" i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GP90" i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3" i="1" s="1"/>
  <c r="GP114" i="1" s="1"/>
  <c r="GP115" i="1" s="1"/>
  <c r="GP116" i="1" s="1"/>
  <c r="GD90" i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3" i="1" s="1"/>
  <c r="GD114" i="1" s="1"/>
  <c r="GD115" i="1" s="1"/>
  <c r="GD116" i="1" s="1"/>
  <c r="FR90" i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3" i="1" s="1"/>
  <c r="FR114" i="1" s="1"/>
  <c r="FR115" i="1" s="1"/>
  <c r="FR116" i="1" s="1"/>
  <c r="BZ90" i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CL90" i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AP90" i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FF90" i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3" i="1" s="1"/>
  <c r="FF114" i="1" s="1"/>
  <c r="FF115" i="1" s="1"/>
  <c r="FF116" i="1" s="1"/>
  <c r="BN90" i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D7" i="1"/>
  <c r="EJ8" i="6"/>
  <c r="HY7" i="1"/>
  <c r="HZ7" i="1"/>
  <c r="AR9" i="6"/>
  <c r="GR7" i="1"/>
  <c r="EH14" i="1"/>
  <c r="CW8" i="1"/>
  <c r="CZ8" i="1" s="1"/>
  <c r="HA16" i="1"/>
  <c r="HD15" i="1"/>
  <c r="GF10" i="6"/>
  <c r="GC11" i="6"/>
  <c r="BY10" i="6"/>
  <c r="CB9" i="6"/>
  <c r="HM8" i="6"/>
  <c r="HP8" i="6" s="1"/>
  <c r="E9" i="6"/>
  <c r="H8" i="6"/>
  <c r="EG10" i="6"/>
  <c r="EJ9" i="6"/>
  <c r="ES10" i="6"/>
  <c r="EV9" i="6"/>
  <c r="HA10" i="6"/>
  <c r="HD9" i="6"/>
  <c r="CK10" i="6"/>
  <c r="CN9" i="6"/>
  <c r="FQ9" i="6"/>
  <c r="FT8" i="6"/>
  <c r="DU10" i="6"/>
  <c r="DX9" i="6"/>
  <c r="GR9" i="6"/>
  <c r="GO10" i="6"/>
  <c r="CW10" i="6"/>
  <c r="CZ9" i="6"/>
  <c r="BM10" i="6"/>
  <c r="BP9" i="6"/>
  <c r="BA10" i="6"/>
  <c r="BD9" i="6"/>
  <c r="AO11" i="6"/>
  <c r="AR10" i="6"/>
  <c r="HN10" i="6"/>
  <c r="F11" i="6"/>
  <c r="AF9" i="6"/>
  <c r="AC10" i="6"/>
  <c r="FE11" i="6"/>
  <c r="FH10" i="6"/>
  <c r="DI11" i="6"/>
  <c r="DL10" i="6"/>
  <c r="Q10" i="6"/>
  <c r="T9" i="6"/>
  <c r="GR8" i="1"/>
  <c r="GO9" i="1"/>
  <c r="CB8" i="1"/>
  <c r="BY9" i="1"/>
  <c r="CN7" i="1"/>
  <c r="CK8" i="1"/>
  <c r="FH7" i="1"/>
  <c r="FE8" i="1"/>
  <c r="AR7" i="1"/>
  <c r="AO8" i="1"/>
  <c r="EV8" i="1"/>
  <c r="ES9" i="1"/>
  <c r="EJ7" i="1"/>
  <c r="EG8" i="1"/>
  <c r="DX8" i="1"/>
  <c r="DU9" i="1"/>
  <c r="BP7" i="1"/>
  <c r="BM8" i="1"/>
  <c r="DL7" i="1"/>
  <c r="DI8" i="1"/>
  <c r="GF7" i="1"/>
  <c r="GC8" i="1"/>
  <c r="BD8" i="1"/>
  <c r="BA9" i="1"/>
  <c r="FT8" i="1"/>
  <c r="FQ9" i="1"/>
  <c r="AC10" i="1"/>
  <c r="AF9" i="1"/>
  <c r="BZ357" i="1" l="1"/>
  <c r="HN356" i="1"/>
  <c r="BB245" i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177" i="6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FR117" i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5" i="1" s="1"/>
  <c r="FR276" i="1" s="1"/>
  <c r="FR277" i="1" s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GD117" i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5" i="1" s="1"/>
  <c r="GD276" i="1" s="1"/>
  <c r="GD277" i="1" s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ET117" i="1"/>
  <c r="GP117" i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FF117" i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CX105" i="1"/>
  <c r="CX106" i="1" s="1"/>
  <c r="CX107" i="1" s="1"/>
  <c r="CX108" i="1" s="1"/>
  <c r="CX109" i="1" s="1"/>
  <c r="CX110" i="1" s="1"/>
  <c r="CX113" i="1" s="1"/>
  <c r="CX114" i="1" s="1"/>
  <c r="CX115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HY8" i="1"/>
  <c r="HZ8" i="1"/>
  <c r="EH15" i="1"/>
  <c r="CW9" i="1"/>
  <c r="CZ9" i="1" s="1"/>
  <c r="HD16" i="1"/>
  <c r="HA17" i="1"/>
  <c r="AO14" i="6"/>
  <c r="AR11" i="6"/>
  <c r="AR12" i="6"/>
  <c r="GO11" i="6"/>
  <c r="GR10" i="6"/>
  <c r="HM9" i="6"/>
  <c r="HP9" i="6" s="1"/>
  <c r="H9" i="6"/>
  <c r="E10" i="6"/>
  <c r="CK11" i="6"/>
  <c r="CN10" i="6"/>
  <c r="BA11" i="6"/>
  <c r="BD10" i="6"/>
  <c r="FE14" i="6"/>
  <c r="FH11" i="6"/>
  <c r="FH12" i="6"/>
  <c r="AC11" i="6"/>
  <c r="AF10" i="6"/>
  <c r="DU11" i="6"/>
  <c r="DX10" i="6"/>
  <c r="HA11" i="6"/>
  <c r="HD10" i="6"/>
  <c r="ES11" i="6"/>
  <c r="EV10" i="6"/>
  <c r="CB10" i="6"/>
  <c r="BY11" i="6"/>
  <c r="BP10" i="6"/>
  <c r="BM11" i="6"/>
  <c r="F14" i="6"/>
  <c r="HN11" i="6"/>
  <c r="HL22" i="6" s="1"/>
  <c r="Q11" i="6"/>
  <c r="T10" i="6"/>
  <c r="GC14" i="6"/>
  <c r="GF11" i="6"/>
  <c r="GF12" i="6"/>
  <c r="DI14" i="6"/>
  <c r="DL11" i="6"/>
  <c r="DL12" i="6"/>
  <c r="CW11" i="6"/>
  <c r="CZ10" i="6"/>
  <c r="FQ10" i="6"/>
  <c r="FT9" i="6"/>
  <c r="EG11" i="6"/>
  <c r="EJ10" i="6"/>
  <c r="GF8" i="1"/>
  <c r="GC9" i="1"/>
  <c r="GO10" i="1"/>
  <c r="GR9" i="1"/>
  <c r="DI9" i="1"/>
  <c r="DL8" i="1"/>
  <c r="FH8" i="1"/>
  <c r="FE9" i="1"/>
  <c r="EJ8" i="1"/>
  <c r="EG9" i="1"/>
  <c r="EV9" i="1"/>
  <c r="ES10" i="1"/>
  <c r="AR8" i="1"/>
  <c r="AO9" i="1"/>
  <c r="FT9" i="1"/>
  <c r="FQ10" i="1"/>
  <c r="BP8" i="1"/>
  <c r="BM9" i="1"/>
  <c r="CN8" i="1"/>
  <c r="CK9" i="1"/>
  <c r="BA10" i="1"/>
  <c r="BD9" i="1"/>
  <c r="DU10" i="1"/>
  <c r="DX9" i="1"/>
  <c r="CB9" i="1"/>
  <c r="BY10" i="1"/>
  <c r="AC11" i="1"/>
  <c r="AC14" i="1" s="1"/>
  <c r="AF10" i="1"/>
  <c r="BZ358" i="1" l="1"/>
  <c r="HN357" i="1"/>
  <c r="GP182" i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ET118" i="1"/>
  <c r="HN117" i="1"/>
  <c r="CW10" i="1"/>
  <c r="CW11" i="1" s="1"/>
  <c r="CW14" i="1" s="1"/>
  <c r="HY9" i="1"/>
  <c r="HZ9" i="1"/>
  <c r="EH16" i="1"/>
  <c r="HA18" i="1"/>
  <c r="HD17" i="1"/>
  <c r="ES14" i="6"/>
  <c r="EV11" i="6"/>
  <c r="EV12" i="6"/>
  <c r="BM14" i="6"/>
  <c r="BP11" i="6"/>
  <c r="BP12" i="6"/>
  <c r="EG14" i="6"/>
  <c r="EJ11" i="6"/>
  <c r="EJ12" i="6"/>
  <c r="FE15" i="6"/>
  <c r="FH14" i="6"/>
  <c r="FQ11" i="6"/>
  <c r="FT10" i="6"/>
  <c r="DU14" i="6"/>
  <c r="DX11" i="6"/>
  <c r="DX12" i="6"/>
  <c r="BA14" i="6"/>
  <c r="BD11" i="6"/>
  <c r="BD12" i="6"/>
  <c r="GO14" i="6"/>
  <c r="GR11" i="6"/>
  <c r="GR12" i="6"/>
  <c r="BY14" i="6"/>
  <c r="CB11" i="6"/>
  <c r="CB12" i="6"/>
  <c r="F15" i="6"/>
  <c r="HN14" i="6"/>
  <c r="DI15" i="6"/>
  <c r="DL14" i="6"/>
  <c r="CK14" i="6"/>
  <c r="CN11" i="6"/>
  <c r="CN12" i="6"/>
  <c r="HA14" i="6"/>
  <c r="HD12" i="6"/>
  <c r="HD11" i="6"/>
  <c r="GC15" i="6"/>
  <c r="GF14" i="6"/>
  <c r="CW14" i="6"/>
  <c r="CZ12" i="6"/>
  <c r="CZ11" i="6"/>
  <c r="Q14" i="6"/>
  <c r="T11" i="6"/>
  <c r="T12" i="6"/>
  <c r="AC14" i="6"/>
  <c r="AF11" i="6"/>
  <c r="AF12" i="6"/>
  <c r="E11" i="6"/>
  <c r="HM10" i="6"/>
  <c r="HP10" i="6" s="1"/>
  <c r="H10" i="6"/>
  <c r="AO15" i="6"/>
  <c r="AR14" i="6"/>
  <c r="AF14" i="1"/>
  <c r="AC15" i="1"/>
  <c r="GF9" i="1"/>
  <c r="GC10" i="1"/>
  <c r="AR9" i="1"/>
  <c r="AO10" i="1"/>
  <c r="BD10" i="1"/>
  <c r="BA11" i="1"/>
  <c r="FT10" i="1"/>
  <c r="FQ11" i="1"/>
  <c r="DX10" i="1"/>
  <c r="DU11" i="1"/>
  <c r="CN9" i="1"/>
  <c r="CK10" i="1"/>
  <c r="DL9" i="1"/>
  <c r="DI10" i="1"/>
  <c r="FH9" i="1"/>
  <c r="FE10" i="1"/>
  <c r="CB10" i="1"/>
  <c r="BY11" i="1"/>
  <c r="EV10" i="1"/>
  <c r="ES11" i="1"/>
  <c r="BP9" i="1"/>
  <c r="BM10" i="1"/>
  <c r="EJ9" i="1"/>
  <c r="EG10" i="1"/>
  <c r="GR10" i="1"/>
  <c r="GO11" i="1"/>
  <c r="GO14" i="1" s="1"/>
  <c r="AF11" i="1"/>
  <c r="AF12" i="1"/>
  <c r="BZ359" i="1" l="1"/>
  <c r="HN358" i="1"/>
  <c r="CZ10" i="1"/>
  <c r="HZ10" i="1"/>
  <c r="ET119" i="1"/>
  <c r="HN118" i="1"/>
  <c r="HY10" i="1"/>
  <c r="ES14" i="1"/>
  <c r="ES15" i="1" s="1"/>
  <c r="BY14" i="1"/>
  <c r="CB14" i="1" s="1"/>
  <c r="EH17" i="1"/>
  <c r="HD18" i="1"/>
  <c r="HA19" i="1"/>
  <c r="DU15" i="6"/>
  <c r="DX14" i="6"/>
  <c r="EG15" i="6"/>
  <c r="EJ14" i="6"/>
  <c r="AC15" i="6"/>
  <c r="AF14" i="6"/>
  <c r="GC16" i="6"/>
  <c r="GF15" i="6"/>
  <c r="DI16" i="6"/>
  <c r="DL15" i="6"/>
  <c r="GO15" i="6"/>
  <c r="GR14" i="6"/>
  <c r="CW15" i="6"/>
  <c r="CZ14" i="6"/>
  <c r="ES15" i="6"/>
  <c r="EV14" i="6"/>
  <c r="FQ14" i="6"/>
  <c r="FT11" i="6"/>
  <c r="FT12" i="6"/>
  <c r="Q15" i="6"/>
  <c r="T14" i="6"/>
  <c r="HA15" i="6"/>
  <c r="HD14" i="6"/>
  <c r="BA15" i="6"/>
  <c r="BD14" i="6"/>
  <c r="BM15" i="6"/>
  <c r="BP14" i="6"/>
  <c r="HN15" i="6"/>
  <c r="F16" i="6"/>
  <c r="E14" i="6"/>
  <c r="H11" i="6"/>
  <c r="HM11" i="6"/>
  <c r="H12" i="6"/>
  <c r="FE16" i="6"/>
  <c r="FH15" i="6"/>
  <c r="CK15" i="6"/>
  <c r="CN14" i="6"/>
  <c r="AO16" i="6"/>
  <c r="AR15" i="6"/>
  <c r="BY15" i="6"/>
  <c r="CB14" i="6"/>
  <c r="GR14" i="1"/>
  <c r="GO15" i="1"/>
  <c r="FQ14" i="1"/>
  <c r="DU14" i="1"/>
  <c r="CZ14" i="1"/>
  <c r="CW15" i="1"/>
  <c r="BD14" i="1"/>
  <c r="BA15" i="1"/>
  <c r="AF15" i="1"/>
  <c r="AC16" i="1"/>
  <c r="BP10" i="1"/>
  <c r="BM11" i="1"/>
  <c r="GF10" i="1"/>
  <c r="GC11" i="1"/>
  <c r="GC14" i="1" s="1"/>
  <c r="CZ11" i="1"/>
  <c r="CZ12" i="1"/>
  <c r="DX11" i="1"/>
  <c r="DX12" i="1"/>
  <c r="FT11" i="1"/>
  <c r="FT12" i="1"/>
  <c r="GR11" i="1"/>
  <c r="GR12" i="1"/>
  <c r="EV11" i="1"/>
  <c r="EV12" i="1"/>
  <c r="DI11" i="1"/>
  <c r="DI14" i="1" s="1"/>
  <c r="DL10" i="1"/>
  <c r="BD11" i="1"/>
  <c r="BD12" i="1"/>
  <c r="FE11" i="1"/>
  <c r="FE14" i="1" s="1"/>
  <c r="FH10" i="1"/>
  <c r="EJ10" i="1"/>
  <c r="EG11" i="1"/>
  <c r="EG14" i="1" s="1"/>
  <c r="CB11" i="1"/>
  <c r="CB12" i="1"/>
  <c r="CN10" i="1"/>
  <c r="CK11" i="1"/>
  <c r="CK14" i="1" s="1"/>
  <c r="AR10" i="1"/>
  <c r="AO11" i="1"/>
  <c r="BZ360" i="1" l="1"/>
  <c r="HN359" i="1"/>
  <c r="HN119" i="1"/>
  <c r="ET122" i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V14" i="1"/>
  <c r="BY15" i="1"/>
  <c r="CB15" i="1" s="1"/>
  <c r="HY12" i="1"/>
  <c r="HY11" i="1"/>
  <c r="IE22" i="1"/>
  <c r="IE20" i="1" s="1"/>
  <c r="HY14" i="1"/>
  <c r="HZ12" i="1"/>
  <c r="HZ11" i="1"/>
  <c r="IF22" i="1"/>
  <c r="IF20" i="1" s="1"/>
  <c r="HZ14" i="1"/>
  <c r="EH18" i="1"/>
  <c r="HA20" i="1"/>
  <c r="HD19" i="1"/>
  <c r="E15" i="6"/>
  <c r="HM14" i="6"/>
  <c r="HP14" i="6" s="1"/>
  <c r="H14" i="6"/>
  <c r="DX15" i="6"/>
  <c r="DU16" i="6"/>
  <c r="CK16" i="6"/>
  <c r="CN15" i="6"/>
  <c r="HN16" i="6"/>
  <c r="F17" i="6"/>
  <c r="HA16" i="6"/>
  <c r="HD15" i="6"/>
  <c r="EV15" i="6"/>
  <c r="ES16" i="6"/>
  <c r="GC17" i="6"/>
  <c r="GF16" i="6"/>
  <c r="FE17" i="6"/>
  <c r="FH16" i="6"/>
  <c r="Q16" i="6"/>
  <c r="T15" i="6"/>
  <c r="CZ15" i="6"/>
  <c r="CW16" i="6"/>
  <c r="AF15" i="6"/>
  <c r="AC16" i="6"/>
  <c r="CB15" i="6"/>
  <c r="BY16" i="6"/>
  <c r="BM16" i="6"/>
  <c r="BP15" i="6"/>
  <c r="GR15" i="6"/>
  <c r="GO16" i="6"/>
  <c r="EG16" i="6"/>
  <c r="EJ15" i="6"/>
  <c r="HK22" i="6"/>
  <c r="HP11" i="6"/>
  <c r="HP12" i="6"/>
  <c r="AO17" i="6"/>
  <c r="AR16" i="6"/>
  <c r="BD15" i="6"/>
  <c r="BA16" i="6"/>
  <c r="FQ15" i="6"/>
  <c r="FT14" i="6"/>
  <c r="DI17" i="6"/>
  <c r="DL16" i="6"/>
  <c r="GR15" i="1"/>
  <c r="GO16" i="1"/>
  <c r="GF14" i="1"/>
  <c r="GC15" i="1"/>
  <c r="FT14" i="1"/>
  <c r="FQ15" i="1"/>
  <c r="FH14" i="1"/>
  <c r="FE15" i="1"/>
  <c r="EV15" i="1"/>
  <c r="ES16" i="1"/>
  <c r="EJ14" i="1"/>
  <c r="EG15" i="1"/>
  <c r="DX14" i="1"/>
  <c r="DU15" i="1"/>
  <c r="DL14" i="1"/>
  <c r="DI15" i="1"/>
  <c r="CZ15" i="1"/>
  <c r="CW16" i="1"/>
  <c r="CN14" i="1"/>
  <c r="CK15" i="1"/>
  <c r="BD15" i="1"/>
  <c r="BA16" i="1"/>
  <c r="AR14" i="1"/>
  <c r="AO15" i="1"/>
  <c r="AF16" i="1"/>
  <c r="AC17" i="1"/>
  <c r="BP11" i="1"/>
  <c r="BP12" i="1"/>
  <c r="DL11" i="1"/>
  <c r="DL12" i="1"/>
  <c r="EJ11" i="1"/>
  <c r="EJ12" i="1"/>
  <c r="AR11" i="1"/>
  <c r="AR12" i="1"/>
  <c r="FH11" i="1"/>
  <c r="FH12" i="1"/>
  <c r="CN11" i="1"/>
  <c r="CN12" i="1"/>
  <c r="GF11" i="1"/>
  <c r="GF12" i="1"/>
  <c r="HN360" i="1" l="1"/>
  <c r="BY16" i="1"/>
  <c r="CB16" i="1" s="1"/>
  <c r="HY15" i="1"/>
  <c r="HZ15" i="1"/>
  <c r="EH19" i="1"/>
  <c r="HD20" i="1"/>
  <c r="HA23" i="1"/>
  <c r="HD21" i="1"/>
  <c r="AR17" i="6"/>
  <c r="AO18" i="6"/>
  <c r="BM17" i="6"/>
  <c r="BP16" i="6"/>
  <c r="Q17" i="6"/>
  <c r="T16" i="6"/>
  <c r="HA17" i="6"/>
  <c r="HD16" i="6"/>
  <c r="FH17" i="6"/>
  <c r="FE18" i="6"/>
  <c r="GR16" i="6"/>
  <c r="GO17" i="6"/>
  <c r="GF17" i="6"/>
  <c r="GC18" i="6"/>
  <c r="CK17" i="6"/>
  <c r="CN16" i="6"/>
  <c r="DL17" i="6"/>
  <c r="DI18" i="6"/>
  <c r="CB16" i="6"/>
  <c r="BY17" i="6"/>
  <c r="F18" i="6"/>
  <c r="HN17" i="6"/>
  <c r="FT15" i="6"/>
  <c r="FQ16" i="6"/>
  <c r="HM15" i="6"/>
  <c r="HP15" i="6" s="1"/>
  <c r="H15" i="6"/>
  <c r="E16" i="6"/>
  <c r="BD16" i="6"/>
  <c r="BA17" i="6"/>
  <c r="EG17" i="6"/>
  <c r="EJ16" i="6"/>
  <c r="AF16" i="6"/>
  <c r="AC17" i="6"/>
  <c r="CZ16" i="6"/>
  <c r="CW17" i="6"/>
  <c r="EV16" i="6"/>
  <c r="ES17" i="6"/>
  <c r="DX16" i="6"/>
  <c r="DU17" i="6"/>
  <c r="GR16" i="1"/>
  <c r="GO17" i="1"/>
  <c r="GF15" i="1"/>
  <c r="GC16" i="1"/>
  <c r="FT15" i="1"/>
  <c r="FQ16" i="1"/>
  <c r="FH15" i="1"/>
  <c r="FE16" i="1"/>
  <c r="EV16" i="1"/>
  <c r="ES17" i="1"/>
  <c r="EJ15" i="1"/>
  <c r="EG16" i="1"/>
  <c r="DX15" i="1"/>
  <c r="DU16" i="1"/>
  <c r="DL15" i="1"/>
  <c r="DI16" i="1"/>
  <c r="CZ16" i="1"/>
  <c r="CW17" i="1"/>
  <c r="CN15" i="1"/>
  <c r="CK16" i="1"/>
  <c r="BP14" i="1"/>
  <c r="BM15" i="1"/>
  <c r="BD16" i="1"/>
  <c r="BA17" i="1"/>
  <c r="AR15" i="1"/>
  <c r="AO16" i="1"/>
  <c r="AF17" i="1"/>
  <c r="AC18" i="1"/>
  <c r="BZ362" i="1" l="1"/>
  <c r="HN361" i="1"/>
  <c r="BY17" i="1"/>
  <c r="CB17" i="1" s="1"/>
  <c r="HY16" i="1"/>
  <c r="HZ16" i="1"/>
  <c r="EH20" i="1"/>
  <c r="HA24" i="1"/>
  <c r="HD23" i="1"/>
  <c r="CW18" i="6"/>
  <c r="CZ17" i="6"/>
  <c r="HN18" i="6"/>
  <c r="F19" i="6"/>
  <c r="T17" i="6"/>
  <c r="Q18" i="6"/>
  <c r="HM16" i="6"/>
  <c r="HP16" i="6" s="1"/>
  <c r="H16" i="6"/>
  <c r="E17" i="6"/>
  <c r="GO18" i="6"/>
  <c r="GR17" i="6"/>
  <c r="DL18" i="6"/>
  <c r="DI19" i="6"/>
  <c r="FH18" i="6"/>
  <c r="FE19" i="6"/>
  <c r="BP17" i="6"/>
  <c r="BM18" i="6"/>
  <c r="DU18" i="6"/>
  <c r="DX17" i="6"/>
  <c r="AR18" i="6"/>
  <c r="AO19" i="6"/>
  <c r="EJ17" i="6"/>
  <c r="EG18" i="6"/>
  <c r="ES18" i="6"/>
  <c r="EV17" i="6"/>
  <c r="BA18" i="6"/>
  <c r="BD17" i="6"/>
  <c r="CN17" i="6"/>
  <c r="CK18" i="6"/>
  <c r="HD17" i="6"/>
  <c r="HA18" i="6"/>
  <c r="BY18" i="6"/>
  <c r="CB17" i="6"/>
  <c r="AC18" i="6"/>
  <c r="AF17" i="6"/>
  <c r="FT16" i="6"/>
  <c r="FQ17" i="6"/>
  <c r="GF18" i="6"/>
  <c r="GC19" i="6"/>
  <c r="GR17" i="1"/>
  <c r="GO18" i="1"/>
  <c r="GF16" i="1"/>
  <c r="GC17" i="1"/>
  <c r="FT16" i="1"/>
  <c r="FQ17" i="1"/>
  <c r="FH16" i="1"/>
  <c r="FE17" i="1"/>
  <c r="EV17" i="1"/>
  <c r="ES18" i="1"/>
  <c r="EJ16" i="1"/>
  <c r="EG17" i="1"/>
  <c r="DX16" i="1"/>
  <c r="DU17" i="1"/>
  <c r="DL16" i="1"/>
  <c r="DI17" i="1"/>
  <c r="CZ17" i="1"/>
  <c r="CW18" i="1"/>
  <c r="CN16" i="1"/>
  <c r="CK17" i="1"/>
  <c r="BP15" i="1"/>
  <c r="BM16" i="1"/>
  <c r="BD17" i="1"/>
  <c r="BA18" i="1"/>
  <c r="AR16" i="1"/>
  <c r="AO17" i="1"/>
  <c r="AF18" i="1"/>
  <c r="AC19" i="1"/>
  <c r="BZ365" i="1" l="1"/>
  <c r="HN362" i="1"/>
  <c r="HL373" i="1" s="1"/>
  <c r="BY18" i="1"/>
  <c r="BY19" i="1" s="1"/>
  <c r="HZ17" i="1"/>
  <c r="HY17" i="1"/>
  <c r="EH23" i="1"/>
  <c r="HD24" i="1"/>
  <c r="HA25" i="1"/>
  <c r="HD18" i="6"/>
  <c r="HA19" i="6"/>
  <c r="EJ18" i="6"/>
  <c r="EG19" i="6"/>
  <c r="BP18" i="6"/>
  <c r="BM19" i="6"/>
  <c r="E18" i="6"/>
  <c r="HM17" i="6"/>
  <c r="HP17" i="6" s="1"/>
  <c r="H17" i="6"/>
  <c r="FQ18" i="6"/>
  <c r="FT17" i="6"/>
  <c r="CW19" i="6"/>
  <c r="CZ18" i="6"/>
  <c r="CN18" i="6"/>
  <c r="CK19" i="6"/>
  <c r="AO20" i="6"/>
  <c r="AR19" i="6"/>
  <c r="FE20" i="6"/>
  <c r="FH19" i="6"/>
  <c r="DI20" i="6"/>
  <c r="DL19" i="6"/>
  <c r="T18" i="6"/>
  <c r="Q19" i="6"/>
  <c r="AC19" i="6"/>
  <c r="AF18" i="6"/>
  <c r="BA19" i="6"/>
  <c r="BD18" i="6"/>
  <c r="DU19" i="6"/>
  <c r="DX18" i="6"/>
  <c r="HN19" i="6"/>
  <c r="F20" i="6"/>
  <c r="GC20" i="6"/>
  <c r="GF19" i="6"/>
  <c r="BY19" i="6"/>
  <c r="CB18" i="6"/>
  <c r="ES19" i="6"/>
  <c r="EV18" i="6"/>
  <c r="GO19" i="6"/>
  <c r="GR18" i="6"/>
  <c r="GR18" i="1"/>
  <c r="GO19" i="1"/>
  <c r="GF17" i="1"/>
  <c r="GC18" i="1"/>
  <c r="FT17" i="1"/>
  <c r="FQ18" i="1"/>
  <c r="FH17" i="1"/>
  <c r="FE18" i="1"/>
  <c r="EV18" i="1"/>
  <c r="ES19" i="1"/>
  <c r="EJ17" i="1"/>
  <c r="EG18" i="1"/>
  <c r="DX17" i="1"/>
  <c r="DU18" i="1"/>
  <c r="DL17" i="1"/>
  <c r="DI18" i="1"/>
  <c r="CZ18" i="1"/>
  <c r="CW19" i="1"/>
  <c r="CN17" i="1"/>
  <c r="CK18" i="1"/>
  <c r="BP16" i="1"/>
  <c r="BM17" i="1"/>
  <c r="BD18" i="1"/>
  <c r="BA19" i="1"/>
  <c r="AR17" i="1"/>
  <c r="AO18" i="1"/>
  <c r="AF19" i="1"/>
  <c r="AC20" i="1"/>
  <c r="BZ366" i="1" l="1"/>
  <c r="HN365" i="1"/>
  <c r="CB18" i="1"/>
  <c r="HZ18" i="1"/>
  <c r="HY18" i="1"/>
  <c r="EH24" i="1"/>
  <c r="HA26" i="1"/>
  <c r="HD25" i="1"/>
  <c r="AF19" i="6"/>
  <c r="AC20" i="6"/>
  <c r="EV19" i="6"/>
  <c r="ES20" i="6"/>
  <c r="E19" i="6"/>
  <c r="HM18" i="6"/>
  <c r="HP18" i="6" s="1"/>
  <c r="H18" i="6"/>
  <c r="F23" i="6"/>
  <c r="HN20" i="6"/>
  <c r="HL31" i="6" s="1"/>
  <c r="AO23" i="6"/>
  <c r="AR20" i="6"/>
  <c r="AR21" i="6"/>
  <c r="GR19" i="6"/>
  <c r="GO20" i="6"/>
  <c r="Q20" i="6"/>
  <c r="T19" i="6"/>
  <c r="CK20" i="6"/>
  <c r="CN19" i="6"/>
  <c r="HA20" i="6"/>
  <c r="HD19" i="6"/>
  <c r="FE23" i="6"/>
  <c r="FH20" i="6"/>
  <c r="FH21" i="6"/>
  <c r="DX19" i="6"/>
  <c r="DU20" i="6"/>
  <c r="DI23" i="6"/>
  <c r="DL20" i="6"/>
  <c r="DL21" i="6"/>
  <c r="CZ19" i="6"/>
  <c r="CW20" i="6"/>
  <c r="CB19" i="6"/>
  <c r="BY20" i="6"/>
  <c r="BM20" i="6"/>
  <c r="BP19" i="6"/>
  <c r="BD19" i="6"/>
  <c r="BA20" i="6"/>
  <c r="GC23" i="6"/>
  <c r="GF20" i="6"/>
  <c r="GF21" i="6"/>
  <c r="FQ19" i="6"/>
  <c r="FT18" i="6"/>
  <c r="EG20" i="6"/>
  <c r="EJ19" i="6"/>
  <c r="GR19" i="1"/>
  <c r="GO20" i="1"/>
  <c r="GF18" i="1"/>
  <c r="GC19" i="1"/>
  <c r="FT18" i="1"/>
  <c r="FQ19" i="1"/>
  <c r="FH18" i="1"/>
  <c r="FE19" i="1"/>
  <c r="EV19" i="1"/>
  <c r="ES20" i="1"/>
  <c r="EJ18" i="1"/>
  <c r="EG19" i="1"/>
  <c r="DX18" i="1"/>
  <c r="DU19" i="1"/>
  <c r="DL18" i="1"/>
  <c r="DI19" i="1"/>
  <c r="CZ19" i="1"/>
  <c r="CW20" i="1"/>
  <c r="CN18" i="1"/>
  <c r="CK19" i="1"/>
  <c r="CB19" i="1"/>
  <c r="BY20" i="1"/>
  <c r="BP17" i="1"/>
  <c r="BM18" i="1"/>
  <c r="BD19" i="1"/>
  <c r="BA20" i="1"/>
  <c r="AR18" i="1"/>
  <c r="AO19" i="1"/>
  <c r="AF20" i="1"/>
  <c r="AC23" i="1"/>
  <c r="AF21" i="1"/>
  <c r="BZ367" i="1" l="1"/>
  <c r="HN366" i="1"/>
  <c r="HY19" i="1"/>
  <c r="HZ19" i="1"/>
  <c r="EH25" i="1"/>
  <c r="HD26" i="1"/>
  <c r="HA27" i="1"/>
  <c r="FT19" i="6"/>
  <c r="FQ20" i="6"/>
  <c r="DX20" i="6"/>
  <c r="DU23" i="6"/>
  <c r="DX21" i="6"/>
  <c r="CB20" i="6"/>
  <c r="BY23" i="6"/>
  <c r="CB21" i="6"/>
  <c r="AF20" i="6"/>
  <c r="AC23" i="6"/>
  <c r="AF21" i="6"/>
  <c r="HN23" i="6"/>
  <c r="F24" i="6"/>
  <c r="GC24" i="6"/>
  <c r="GF23" i="6"/>
  <c r="CZ20" i="6"/>
  <c r="CW23" i="6"/>
  <c r="CZ21" i="6"/>
  <c r="Q23" i="6"/>
  <c r="T20" i="6"/>
  <c r="T21" i="6"/>
  <c r="BM23" i="6"/>
  <c r="BP20" i="6"/>
  <c r="BP21" i="6"/>
  <c r="AO24" i="6"/>
  <c r="AR23" i="6"/>
  <c r="CK23" i="6"/>
  <c r="CN20" i="6"/>
  <c r="CN21" i="6"/>
  <c r="BD20" i="6"/>
  <c r="BA23" i="6"/>
  <c r="BD21" i="6"/>
  <c r="GR20" i="6"/>
  <c r="GO23" i="6"/>
  <c r="GR21" i="6"/>
  <c r="EG23" i="6"/>
  <c r="EJ20" i="6"/>
  <c r="EJ21" i="6"/>
  <c r="FE24" i="6"/>
  <c r="FH23" i="6"/>
  <c r="HM19" i="6"/>
  <c r="HP19" i="6" s="1"/>
  <c r="H19" i="6"/>
  <c r="E20" i="6"/>
  <c r="DI24" i="6"/>
  <c r="DL23" i="6"/>
  <c r="HA23" i="6"/>
  <c r="HD20" i="6"/>
  <c r="HD21" i="6"/>
  <c r="EV20" i="6"/>
  <c r="ES23" i="6"/>
  <c r="EV21" i="6"/>
  <c r="GR20" i="1"/>
  <c r="GO23" i="1"/>
  <c r="GR21" i="1"/>
  <c r="GF19" i="1"/>
  <c r="GC20" i="1"/>
  <c r="FT19" i="1"/>
  <c r="FQ20" i="1"/>
  <c r="FH19" i="1"/>
  <c r="FE20" i="1"/>
  <c r="EV20" i="1"/>
  <c r="EV21" i="1"/>
  <c r="ES23" i="1"/>
  <c r="EJ19" i="1"/>
  <c r="EG20" i="1"/>
  <c r="DX19" i="1"/>
  <c r="DU20" i="1"/>
  <c r="DL19" i="1"/>
  <c r="DI20" i="1"/>
  <c r="CZ20" i="1"/>
  <c r="CW23" i="1"/>
  <c r="CZ21" i="1"/>
  <c r="CN19" i="1"/>
  <c r="CK20" i="1"/>
  <c r="CB20" i="1"/>
  <c r="BY23" i="1"/>
  <c r="CB21" i="1"/>
  <c r="BP18" i="1"/>
  <c r="BM19" i="1"/>
  <c r="BD20" i="1"/>
  <c r="BA23" i="1"/>
  <c r="BD21" i="1"/>
  <c r="AR19" i="1"/>
  <c r="AO20" i="1"/>
  <c r="AC24" i="1"/>
  <c r="AF23" i="1"/>
  <c r="BZ368" i="1" l="1"/>
  <c r="HN367" i="1"/>
  <c r="IE31" i="1"/>
  <c r="IE29" i="1" s="1"/>
  <c r="IF31" i="1"/>
  <c r="IF29" i="1" s="1"/>
  <c r="HZ20" i="1"/>
  <c r="HY20" i="1"/>
  <c r="HY21" i="1"/>
  <c r="HZ21" i="1"/>
  <c r="EH26" i="1"/>
  <c r="HA28" i="1"/>
  <c r="HD27" i="1"/>
  <c r="FH24" i="6"/>
  <c r="FE25" i="6"/>
  <c r="FT20" i="6"/>
  <c r="FQ23" i="6"/>
  <c r="FT21" i="6"/>
  <c r="CB23" i="6"/>
  <c r="BY24" i="6"/>
  <c r="DL24" i="6"/>
  <c r="DI25" i="6"/>
  <c r="BM24" i="6"/>
  <c r="BP23" i="6"/>
  <c r="GF24" i="6"/>
  <c r="GC25" i="6"/>
  <c r="HA24" i="6"/>
  <c r="HD23" i="6"/>
  <c r="BD23" i="6"/>
  <c r="BA24" i="6"/>
  <c r="EG24" i="6"/>
  <c r="EJ23" i="6"/>
  <c r="HN24" i="6"/>
  <c r="F25" i="6"/>
  <c r="EV23" i="6"/>
  <c r="ES24" i="6"/>
  <c r="CK24" i="6"/>
  <c r="CN23" i="6"/>
  <c r="GR23" i="6"/>
  <c r="GO24" i="6"/>
  <c r="Q24" i="6"/>
  <c r="T23" i="6"/>
  <c r="DX23" i="6"/>
  <c r="DU24" i="6"/>
  <c r="CZ23" i="6"/>
  <c r="CW24" i="6"/>
  <c r="HM20" i="6"/>
  <c r="H20" i="6"/>
  <c r="E23" i="6"/>
  <c r="H21" i="6"/>
  <c r="AR24" i="6"/>
  <c r="AO25" i="6"/>
  <c r="AF23" i="6"/>
  <c r="AC24" i="6"/>
  <c r="GO24" i="1"/>
  <c r="GR23" i="1"/>
  <c r="GF20" i="1"/>
  <c r="GF21" i="1"/>
  <c r="GC23" i="1"/>
  <c r="FT20" i="1"/>
  <c r="FT21" i="1"/>
  <c r="FQ23" i="1"/>
  <c r="FH20" i="1"/>
  <c r="FE23" i="1"/>
  <c r="FH21" i="1"/>
  <c r="ES24" i="1"/>
  <c r="EV23" i="1"/>
  <c r="EJ20" i="1"/>
  <c r="EJ21" i="1"/>
  <c r="EG23" i="1"/>
  <c r="DX20" i="1"/>
  <c r="DU23" i="1"/>
  <c r="DX21" i="1"/>
  <c r="DL20" i="1"/>
  <c r="DI23" i="1"/>
  <c r="DL21" i="1"/>
  <c r="CZ23" i="1"/>
  <c r="CW24" i="1"/>
  <c r="CN20" i="1"/>
  <c r="CN21" i="1"/>
  <c r="CK23" i="1"/>
  <c r="BY24" i="1"/>
  <c r="CB23" i="1"/>
  <c r="BP19" i="1"/>
  <c r="BM20" i="1"/>
  <c r="BD23" i="1"/>
  <c r="BA24" i="1"/>
  <c r="AR20" i="1"/>
  <c r="AR21" i="1"/>
  <c r="AO23" i="1"/>
  <c r="AF24" i="1"/>
  <c r="AC25" i="1"/>
  <c r="BZ369" i="1" l="1"/>
  <c r="HN368" i="1"/>
  <c r="HZ23" i="1"/>
  <c r="HY23" i="1"/>
  <c r="EH27" i="1"/>
  <c r="HD28" i="1"/>
  <c r="HA29" i="1"/>
  <c r="ES25" i="6"/>
  <c r="EV24" i="6"/>
  <c r="HD24" i="6"/>
  <c r="HA25" i="6"/>
  <c r="BY25" i="6"/>
  <c r="CB24" i="6"/>
  <c r="F26" i="6"/>
  <c r="HN25" i="6"/>
  <c r="T24" i="6"/>
  <c r="Q25" i="6"/>
  <c r="GF25" i="6"/>
  <c r="GC26" i="6"/>
  <c r="AC25" i="6"/>
  <c r="AF24" i="6"/>
  <c r="CW25" i="6"/>
  <c r="CZ24" i="6"/>
  <c r="EJ24" i="6"/>
  <c r="EG25" i="6"/>
  <c r="HM23" i="6"/>
  <c r="HP23" i="6" s="1"/>
  <c r="H23" i="6"/>
  <c r="E24" i="6"/>
  <c r="GO25" i="6"/>
  <c r="GR24" i="6"/>
  <c r="FT23" i="6"/>
  <c r="FQ24" i="6"/>
  <c r="AR25" i="6"/>
  <c r="AO26" i="6"/>
  <c r="BA25" i="6"/>
  <c r="BD24" i="6"/>
  <c r="BP24" i="6"/>
  <c r="BM25" i="6"/>
  <c r="HK31" i="6"/>
  <c r="HP20" i="6"/>
  <c r="HP21" i="6"/>
  <c r="DU25" i="6"/>
  <c r="DX24" i="6"/>
  <c r="CN24" i="6"/>
  <c r="CK25" i="6"/>
  <c r="DL25" i="6"/>
  <c r="DI26" i="6"/>
  <c r="FH25" i="6"/>
  <c r="FE26" i="6"/>
  <c r="GR24" i="1"/>
  <c r="GO25" i="1"/>
  <c r="GC24" i="1"/>
  <c r="GF23" i="1"/>
  <c r="FT23" i="1"/>
  <c r="FQ24" i="1"/>
  <c r="FE24" i="1"/>
  <c r="FH23" i="1"/>
  <c r="EV24" i="1"/>
  <c r="ES25" i="1"/>
  <c r="EJ23" i="1"/>
  <c r="EG24" i="1"/>
  <c r="DU24" i="1"/>
  <c r="DX23" i="1"/>
  <c r="DI24" i="1"/>
  <c r="DL23" i="1"/>
  <c r="CZ24" i="1"/>
  <c r="CW25" i="1"/>
  <c r="CK24" i="1"/>
  <c r="CN23" i="1"/>
  <c r="CB24" i="1"/>
  <c r="BY25" i="1"/>
  <c r="BP20" i="1"/>
  <c r="BM23" i="1"/>
  <c r="BP21" i="1"/>
  <c r="BD24" i="1"/>
  <c r="BA25" i="1"/>
  <c r="AO24" i="1"/>
  <c r="AR23" i="1"/>
  <c r="AC26" i="1"/>
  <c r="AF25" i="1"/>
  <c r="BZ370" i="1" l="1"/>
  <c r="HN369" i="1"/>
  <c r="HZ24" i="1"/>
  <c r="HY24" i="1"/>
  <c r="EH28" i="1"/>
  <c r="HD29" i="1"/>
  <c r="HD30" i="1"/>
  <c r="HA32" i="1"/>
  <c r="CN25" i="6"/>
  <c r="CK26" i="6"/>
  <c r="EJ25" i="6"/>
  <c r="EG26" i="6"/>
  <c r="ES26" i="6"/>
  <c r="EV25" i="6"/>
  <c r="GO26" i="6"/>
  <c r="GR25" i="6"/>
  <c r="CW26" i="6"/>
  <c r="CZ25" i="6"/>
  <c r="F27" i="6"/>
  <c r="HN26" i="6"/>
  <c r="FE27" i="6"/>
  <c r="FH26" i="6"/>
  <c r="BA26" i="6"/>
  <c r="BD25" i="6"/>
  <c r="AO27" i="6"/>
  <c r="AR26" i="6"/>
  <c r="BY26" i="6"/>
  <c r="CB25" i="6"/>
  <c r="DI27" i="6"/>
  <c r="DL26" i="6"/>
  <c r="GC27" i="6"/>
  <c r="GF26" i="6"/>
  <c r="HD25" i="6"/>
  <c r="HA26" i="6"/>
  <c r="T25" i="6"/>
  <c r="Q26" i="6"/>
  <c r="BP25" i="6"/>
  <c r="BM26" i="6"/>
  <c r="DU26" i="6"/>
  <c r="DX25" i="6"/>
  <c r="E25" i="6"/>
  <c r="HM24" i="6"/>
  <c r="HP24" i="6" s="1"/>
  <c r="H24" i="6"/>
  <c r="AC26" i="6"/>
  <c r="AF25" i="6"/>
  <c r="FQ25" i="6"/>
  <c r="FT24" i="6"/>
  <c r="GO26" i="1"/>
  <c r="GR25" i="1"/>
  <c r="GC25" i="1"/>
  <c r="GF24" i="1"/>
  <c r="FQ25" i="1"/>
  <c r="FT24" i="1"/>
  <c r="FE25" i="1"/>
  <c r="FH24" i="1"/>
  <c r="ES26" i="1"/>
  <c r="EV25" i="1"/>
  <c r="EG25" i="1"/>
  <c r="EJ24" i="1"/>
  <c r="DX24" i="1"/>
  <c r="DU25" i="1"/>
  <c r="DL24" i="1"/>
  <c r="DI25" i="1"/>
  <c r="CW26" i="1"/>
  <c r="CZ25" i="1"/>
  <c r="CN24" i="1"/>
  <c r="CK25" i="1"/>
  <c r="BY26" i="1"/>
  <c r="CB25" i="1"/>
  <c r="BM24" i="1"/>
  <c r="BP23" i="1"/>
  <c r="BA26" i="1"/>
  <c r="BD25" i="1"/>
  <c r="AR24" i="1"/>
  <c r="AO25" i="1"/>
  <c r="AC27" i="1"/>
  <c r="AF26" i="1"/>
  <c r="BZ371" i="1" l="1"/>
  <c r="HN371" i="1" s="1"/>
  <c r="HN370" i="1"/>
  <c r="HZ25" i="1"/>
  <c r="HY25" i="1"/>
  <c r="EH29" i="1"/>
  <c r="HD32" i="1"/>
  <c r="HA33" i="1"/>
  <c r="FQ26" i="6"/>
  <c r="FT25" i="6"/>
  <c r="BM27" i="6"/>
  <c r="BP26" i="6"/>
  <c r="CZ26" i="6"/>
  <c r="CW27" i="6"/>
  <c r="DX26" i="6"/>
  <c r="DU27" i="6"/>
  <c r="GC28" i="6"/>
  <c r="GF27" i="6"/>
  <c r="Q27" i="6"/>
  <c r="T26" i="6"/>
  <c r="EG27" i="6"/>
  <c r="EJ26" i="6"/>
  <c r="AO28" i="6"/>
  <c r="AR27" i="6"/>
  <c r="BD26" i="6"/>
  <c r="BA27" i="6"/>
  <c r="DI28" i="6"/>
  <c r="DL27" i="6"/>
  <c r="FE28" i="6"/>
  <c r="FH27" i="6"/>
  <c r="E26" i="6"/>
  <c r="HM25" i="6"/>
  <c r="HP25" i="6" s="1"/>
  <c r="H25" i="6"/>
  <c r="CB26" i="6"/>
  <c r="BY27" i="6"/>
  <c r="HN27" i="6"/>
  <c r="F28" i="6"/>
  <c r="AF26" i="6"/>
  <c r="AC27" i="6"/>
  <c r="GR26" i="6"/>
  <c r="GO27" i="6"/>
  <c r="EV26" i="6"/>
  <c r="ES27" i="6"/>
  <c r="HA27" i="6"/>
  <c r="HD26" i="6"/>
  <c r="CK27" i="6"/>
  <c r="CN26" i="6"/>
  <c r="GO27" i="1"/>
  <c r="GR26" i="1"/>
  <c r="GC26" i="1"/>
  <c r="GF25" i="1"/>
  <c r="FQ26" i="1"/>
  <c r="FT25" i="1"/>
  <c r="FH25" i="1"/>
  <c r="FE26" i="1"/>
  <c r="ES27" i="1"/>
  <c r="EV26" i="1"/>
  <c r="EG26" i="1"/>
  <c r="EJ25" i="1"/>
  <c r="DU26" i="1"/>
  <c r="DX25" i="1"/>
  <c r="DI26" i="1"/>
  <c r="DL25" i="1"/>
  <c r="CZ26" i="1"/>
  <c r="CW27" i="1"/>
  <c r="CN25" i="1"/>
  <c r="CK26" i="1"/>
  <c r="BY27" i="1"/>
  <c r="CB26" i="1"/>
  <c r="BP24" i="1"/>
  <c r="BM25" i="1"/>
  <c r="BA27" i="1"/>
  <c r="BD26" i="1"/>
  <c r="AR25" i="1"/>
  <c r="AO26" i="1"/>
  <c r="AF27" i="1"/>
  <c r="AC28" i="1"/>
  <c r="HY26" i="1" l="1"/>
  <c r="HZ26" i="1"/>
  <c r="EH32" i="1"/>
  <c r="HD33" i="1"/>
  <c r="HA34" i="1"/>
  <c r="FH28" i="6"/>
  <c r="FE29" i="6"/>
  <c r="DL28" i="6"/>
  <c r="DI29" i="6"/>
  <c r="Q28" i="6"/>
  <c r="T27" i="6"/>
  <c r="HA28" i="6"/>
  <c r="HD27" i="6"/>
  <c r="GR27" i="6"/>
  <c r="GO28" i="6"/>
  <c r="BD27" i="6"/>
  <c r="BA28" i="6"/>
  <c r="EG28" i="6"/>
  <c r="EJ27" i="6"/>
  <c r="GF28" i="6"/>
  <c r="GC29" i="6"/>
  <c r="BM28" i="6"/>
  <c r="BP27" i="6"/>
  <c r="CZ27" i="6"/>
  <c r="CW28" i="6"/>
  <c r="CB27" i="6"/>
  <c r="BY28" i="6"/>
  <c r="CK28" i="6"/>
  <c r="CN27" i="6"/>
  <c r="HM26" i="6"/>
  <c r="HP26" i="6" s="1"/>
  <c r="H26" i="6"/>
  <c r="E27" i="6"/>
  <c r="AR28" i="6"/>
  <c r="AO29" i="6"/>
  <c r="DX27" i="6"/>
  <c r="DU28" i="6"/>
  <c r="EV27" i="6"/>
  <c r="ES28" i="6"/>
  <c r="AF27" i="6"/>
  <c r="AC28" i="6"/>
  <c r="HN28" i="6"/>
  <c r="F29" i="6"/>
  <c r="FT26" i="6"/>
  <c r="FQ27" i="6"/>
  <c r="GR27" i="1"/>
  <c r="GO28" i="1"/>
  <c r="GC27" i="1"/>
  <c r="GF26" i="1"/>
  <c r="FQ27" i="1"/>
  <c r="FT26" i="1"/>
  <c r="FE27" i="1"/>
  <c r="FH26" i="1"/>
  <c r="EV27" i="1"/>
  <c r="ES28" i="1"/>
  <c r="EJ26" i="1"/>
  <c r="EG27" i="1"/>
  <c r="DU27" i="1"/>
  <c r="DX26" i="1"/>
  <c r="DI27" i="1"/>
  <c r="DL26" i="1"/>
  <c r="CZ27" i="1"/>
  <c r="CW28" i="1"/>
  <c r="CK27" i="1"/>
  <c r="CN26" i="1"/>
  <c r="CB27" i="1"/>
  <c r="BY28" i="1"/>
  <c r="BM26" i="1"/>
  <c r="BP25" i="1"/>
  <c r="BA28" i="1"/>
  <c r="BD27" i="1"/>
  <c r="AR26" i="1"/>
  <c r="AO27" i="1"/>
  <c r="AC29" i="1"/>
  <c r="AF28" i="1"/>
  <c r="HY27" i="1" l="1"/>
  <c r="HZ27" i="1"/>
  <c r="EH33" i="1"/>
  <c r="HD34" i="1"/>
  <c r="HA35" i="1"/>
  <c r="HA36" i="1" s="1"/>
  <c r="HD36" i="1" s="1"/>
  <c r="HN29" i="6"/>
  <c r="HL40" i="6" s="1"/>
  <c r="F32" i="6"/>
  <c r="CN28" i="6"/>
  <c r="CK29" i="6"/>
  <c r="GF30" i="6"/>
  <c r="GF29" i="6"/>
  <c r="GC32" i="6"/>
  <c r="AR30" i="6"/>
  <c r="AR29" i="6"/>
  <c r="AO32" i="6"/>
  <c r="HD28" i="6"/>
  <c r="HA29" i="6"/>
  <c r="EJ28" i="6"/>
  <c r="EG29" i="6"/>
  <c r="BY29" i="6"/>
  <c r="CB28" i="6"/>
  <c r="AC29" i="6"/>
  <c r="AF28" i="6"/>
  <c r="HM27" i="6"/>
  <c r="HP27" i="6" s="1"/>
  <c r="H27" i="6"/>
  <c r="E28" i="6"/>
  <c r="CW29" i="6"/>
  <c r="CZ28" i="6"/>
  <c r="T28" i="6"/>
  <c r="Q29" i="6"/>
  <c r="ES29" i="6"/>
  <c r="EV28" i="6"/>
  <c r="BA29" i="6"/>
  <c r="BD28" i="6"/>
  <c r="DL30" i="6"/>
  <c r="DL29" i="6"/>
  <c r="DI32" i="6"/>
  <c r="BP28" i="6"/>
  <c r="BM29" i="6"/>
  <c r="FT27" i="6"/>
  <c r="FQ28" i="6"/>
  <c r="DU29" i="6"/>
  <c r="DX28" i="6"/>
  <c r="GO29" i="6"/>
  <c r="GR28" i="6"/>
  <c r="FH30" i="6"/>
  <c r="FH29" i="6"/>
  <c r="FE32" i="6"/>
  <c r="GO29" i="1"/>
  <c r="GR28" i="1"/>
  <c r="GC28" i="1"/>
  <c r="GF27" i="1"/>
  <c r="FT27" i="1"/>
  <c r="FQ28" i="1"/>
  <c r="FE28" i="1"/>
  <c r="FH27" i="1"/>
  <c r="EV28" i="1"/>
  <c r="ES29" i="1"/>
  <c r="EJ27" i="1"/>
  <c r="EG28" i="1"/>
  <c r="DX27" i="1"/>
  <c r="DU28" i="1"/>
  <c r="DI28" i="1"/>
  <c r="DL27" i="1"/>
  <c r="CW29" i="1"/>
  <c r="CZ28" i="1"/>
  <c r="CK28" i="1"/>
  <c r="CN27" i="1"/>
  <c r="CB28" i="1"/>
  <c r="BY29" i="1"/>
  <c r="BP26" i="1"/>
  <c r="BM27" i="1"/>
  <c r="BA29" i="1"/>
  <c r="BD28" i="1"/>
  <c r="AO28" i="1"/>
  <c r="AR27" i="1"/>
  <c r="AC32" i="1"/>
  <c r="AF30" i="1"/>
  <c r="AF29" i="1"/>
  <c r="HZ28" i="1" l="1"/>
  <c r="HY28" i="1"/>
  <c r="EH34" i="1"/>
  <c r="HD35" i="1"/>
  <c r="AF30" i="6"/>
  <c r="AF29" i="6"/>
  <c r="AC32" i="6"/>
  <c r="FH32" i="6"/>
  <c r="FE33" i="6"/>
  <c r="FQ29" i="6"/>
  <c r="FT28" i="6"/>
  <c r="CZ30" i="6"/>
  <c r="CZ29" i="6"/>
  <c r="CW32" i="6"/>
  <c r="CB30" i="6"/>
  <c r="CB29" i="6"/>
  <c r="BY32" i="6"/>
  <c r="GF32" i="6"/>
  <c r="GC33" i="6"/>
  <c r="E29" i="6"/>
  <c r="HM28" i="6"/>
  <c r="HP28" i="6" s="1"/>
  <c r="H28" i="6"/>
  <c r="EJ30" i="6"/>
  <c r="EJ29" i="6"/>
  <c r="EG32" i="6"/>
  <c r="HD30" i="6"/>
  <c r="HD29" i="6"/>
  <c r="HA32" i="6"/>
  <c r="CN30" i="6"/>
  <c r="CN29" i="6"/>
  <c r="CK32" i="6"/>
  <c r="DL32" i="6"/>
  <c r="DI33" i="6"/>
  <c r="DX30" i="6"/>
  <c r="DX29" i="6"/>
  <c r="DU32" i="6"/>
  <c r="BD30" i="6"/>
  <c r="BD29" i="6"/>
  <c r="BA32" i="6"/>
  <c r="GR30" i="6"/>
  <c r="GR29" i="6"/>
  <c r="GO32" i="6"/>
  <c r="BP30" i="6"/>
  <c r="BP29" i="6"/>
  <c r="BM32" i="6"/>
  <c r="EV30" i="6"/>
  <c r="EV29" i="6"/>
  <c r="ES32" i="6"/>
  <c r="T30" i="6"/>
  <c r="T29" i="6"/>
  <c r="Q32" i="6"/>
  <c r="AR32" i="6"/>
  <c r="AO33" i="6"/>
  <c r="F33" i="6"/>
  <c r="F34" i="6" s="1"/>
  <c r="HN32" i="6"/>
  <c r="GO32" i="1"/>
  <c r="GR29" i="1"/>
  <c r="GR30" i="1"/>
  <c r="GF28" i="1"/>
  <c r="GC29" i="1"/>
  <c r="FQ29" i="1"/>
  <c r="FT28" i="1"/>
  <c r="FE29" i="1"/>
  <c r="FH28" i="1"/>
  <c r="ES32" i="1"/>
  <c r="EV29" i="1"/>
  <c r="EV30" i="1"/>
  <c r="EJ28" i="1"/>
  <c r="EG29" i="1"/>
  <c r="DU29" i="1"/>
  <c r="DX28" i="1"/>
  <c r="DL28" i="1"/>
  <c r="DI29" i="1"/>
  <c r="CW32" i="1"/>
  <c r="CZ29" i="1"/>
  <c r="CZ30" i="1"/>
  <c r="CN28" i="1"/>
  <c r="CK29" i="1"/>
  <c r="BY32" i="1"/>
  <c r="CB29" i="1"/>
  <c r="CB30" i="1"/>
  <c r="BM28" i="1"/>
  <c r="BP27" i="1"/>
  <c r="BA32" i="1"/>
  <c r="BD30" i="1"/>
  <c r="BD29" i="1"/>
  <c r="AO29" i="1"/>
  <c r="AR28" i="1"/>
  <c r="AF32" i="1"/>
  <c r="AC33" i="1"/>
  <c r="HT12" i="1"/>
  <c r="HS12" i="1"/>
  <c r="IF40" i="1" l="1"/>
  <c r="IF38" i="1" s="1"/>
  <c r="HY29" i="1"/>
  <c r="HZ29" i="1"/>
  <c r="IE40" i="1"/>
  <c r="IE38" i="1" s="1"/>
  <c r="HZ30" i="1"/>
  <c r="HY30" i="1"/>
  <c r="EH35" i="1"/>
  <c r="EH36" i="1" s="1"/>
  <c r="HA37" i="1"/>
  <c r="CW33" i="6"/>
  <c r="CZ32" i="6"/>
  <c r="GO33" i="6"/>
  <c r="GR32" i="6"/>
  <c r="H30" i="6"/>
  <c r="HM29" i="6"/>
  <c r="H29" i="6"/>
  <c r="E32" i="6"/>
  <c r="ES33" i="6"/>
  <c r="EV32" i="6"/>
  <c r="GF33" i="6"/>
  <c r="GC34" i="6"/>
  <c r="T32" i="6"/>
  <c r="Q33" i="6"/>
  <c r="DU33" i="6"/>
  <c r="DX32" i="6"/>
  <c r="AC33" i="6"/>
  <c r="AF32" i="6"/>
  <c r="EJ32" i="6"/>
  <c r="EG33" i="6"/>
  <c r="FT30" i="6"/>
  <c r="FT29" i="6"/>
  <c r="FQ32" i="6"/>
  <c r="AR33" i="6"/>
  <c r="AO34" i="6"/>
  <c r="CN32" i="6"/>
  <c r="CK33" i="6"/>
  <c r="FH33" i="6"/>
  <c r="FE34" i="6"/>
  <c r="HD32" i="6"/>
  <c r="HA33" i="6"/>
  <c r="DL33" i="6"/>
  <c r="DI34" i="6"/>
  <c r="HN33" i="6"/>
  <c r="BA33" i="6"/>
  <c r="BD32" i="6"/>
  <c r="BY33" i="6"/>
  <c r="CB32" i="6"/>
  <c r="BP32" i="6"/>
  <c r="BM33" i="6"/>
  <c r="GR32" i="1"/>
  <c r="GO33" i="1"/>
  <c r="GC32" i="1"/>
  <c r="GF29" i="1"/>
  <c r="GF30" i="1"/>
  <c r="FQ32" i="1"/>
  <c r="FT29" i="1"/>
  <c r="FT30" i="1"/>
  <c r="FE32" i="1"/>
  <c r="FH30" i="1"/>
  <c r="FH29" i="1"/>
  <c r="EV32" i="1"/>
  <c r="ES33" i="1"/>
  <c r="EG32" i="1"/>
  <c r="EJ29" i="1"/>
  <c r="EJ30" i="1"/>
  <c r="DU32" i="1"/>
  <c r="DX29" i="1"/>
  <c r="DX30" i="1"/>
  <c r="DI32" i="1"/>
  <c r="DL29" i="1"/>
  <c r="DL30" i="1"/>
  <c r="CZ32" i="1"/>
  <c r="CW33" i="1"/>
  <c r="CK32" i="1"/>
  <c r="CN29" i="1"/>
  <c r="CN30" i="1"/>
  <c r="CB32" i="1"/>
  <c r="BY33" i="1"/>
  <c r="BP28" i="1"/>
  <c r="BM29" i="1"/>
  <c r="BD32" i="1"/>
  <c r="BA33" i="1"/>
  <c r="AO32" i="1"/>
  <c r="AR29" i="1"/>
  <c r="AR30" i="1"/>
  <c r="AF33" i="1"/>
  <c r="AC34" i="1"/>
  <c r="HR5" i="1"/>
  <c r="HU5" i="1"/>
  <c r="HU12" i="1" s="1"/>
  <c r="HY32" i="1" l="1"/>
  <c r="HZ32" i="1"/>
  <c r="HD37" i="1"/>
  <c r="HA38" i="1"/>
  <c r="HD33" i="6"/>
  <c r="HA34" i="6"/>
  <c r="CW34" i="6"/>
  <c r="CZ33" i="6"/>
  <c r="FE35" i="6"/>
  <c r="FE36" i="6" s="1"/>
  <c r="FH36" i="6" s="1"/>
  <c r="FH34" i="6"/>
  <c r="DU34" i="6"/>
  <c r="DX33" i="6"/>
  <c r="E33" i="6"/>
  <c r="HM32" i="6"/>
  <c r="HP32" i="6" s="1"/>
  <c r="H32" i="6"/>
  <c r="BA34" i="6"/>
  <c r="BD33" i="6"/>
  <c r="T33" i="6"/>
  <c r="Q34" i="6"/>
  <c r="FQ33" i="6"/>
  <c r="FT32" i="6"/>
  <c r="EJ33" i="6"/>
  <c r="EG34" i="6"/>
  <c r="GC35" i="6"/>
  <c r="GC36" i="6" s="1"/>
  <c r="GF36" i="6" s="1"/>
  <c r="GF34" i="6"/>
  <c r="BP33" i="6"/>
  <c r="BM34" i="6"/>
  <c r="DI35" i="6"/>
  <c r="DI36" i="6" s="1"/>
  <c r="DL36" i="6" s="1"/>
  <c r="DL34" i="6"/>
  <c r="AO35" i="6"/>
  <c r="AO36" i="6" s="1"/>
  <c r="AR36" i="6" s="1"/>
  <c r="AR34" i="6"/>
  <c r="ES34" i="6"/>
  <c r="EV33" i="6"/>
  <c r="BY34" i="6"/>
  <c r="CB33" i="6"/>
  <c r="CN33" i="6"/>
  <c r="CK34" i="6"/>
  <c r="HP29" i="6"/>
  <c r="HP30" i="6"/>
  <c r="HK40" i="6"/>
  <c r="HN34" i="6"/>
  <c r="F35" i="6"/>
  <c r="F36" i="6" s="1"/>
  <c r="HN36" i="6" s="1"/>
  <c r="AC34" i="6"/>
  <c r="AF33" i="6"/>
  <c r="GO34" i="6"/>
  <c r="GR33" i="6"/>
  <c r="GR33" i="1"/>
  <c r="GO34" i="1"/>
  <c r="GC33" i="1"/>
  <c r="GF32" i="1"/>
  <c r="FT32" i="1"/>
  <c r="FQ33" i="1"/>
  <c r="FE33" i="1"/>
  <c r="FH32" i="1"/>
  <c r="EV33" i="1"/>
  <c r="ES34" i="1"/>
  <c r="EG33" i="1"/>
  <c r="EJ32" i="1"/>
  <c r="DX32" i="1"/>
  <c r="DU33" i="1"/>
  <c r="DI33" i="1"/>
  <c r="DL32" i="1"/>
  <c r="CZ33" i="1"/>
  <c r="CW34" i="1"/>
  <c r="CK33" i="1"/>
  <c r="CN32" i="1"/>
  <c r="CB33" i="1"/>
  <c r="BY34" i="1"/>
  <c r="BM32" i="1"/>
  <c r="BP30" i="1"/>
  <c r="BP29" i="1"/>
  <c r="BD33" i="1"/>
  <c r="BA34" i="1"/>
  <c r="AO33" i="1"/>
  <c r="AR32" i="1"/>
  <c r="AC35" i="1"/>
  <c r="AC36" i="1" s="1"/>
  <c r="AF36" i="1" s="1"/>
  <c r="AF34" i="1"/>
  <c r="HW12" i="1"/>
  <c r="HV12" i="1"/>
  <c r="HY33" i="1" l="1"/>
  <c r="HZ33" i="1"/>
  <c r="EH37" i="1"/>
  <c r="HD38" i="1"/>
  <c r="HA41" i="1"/>
  <c r="HD39" i="1"/>
  <c r="CB34" i="6"/>
  <c r="BY35" i="6"/>
  <c r="BY36" i="6" s="1"/>
  <c r="CB36" i="6" s="1"/>
  <c r="FQ34" i="6"/>
  <c r="FT33" i="6"/>
  <c r="HA35" i="6"/>
  <c r="HA36" i="6" s="1"/>
  <c r="HD36" i="6" s="1"/>
  <c r="HD34" i="6"/>
  <c r="Q35" i="6"/>
  <c r="Q36" i="6" s="1"/>
  <c r="T36" i="6" s="1"/>
  <c r="T34" i="6"/>
  <c r="EV34" i="6"/>
  <c r="ES35" i="6"/>
  <c r="ES36" i="6" s="1"/>
  <c r="EV36" i="6" s="1"/>
  <c r="GF35" i="6"/>
  <c r="DX34" i="6"/>
  <c r="DU35" i="6"/>
  <c r="DU36" i="6" s="1"/>
  <c r="DX36" i="6" s="1"/>
  <c r="BM35" i="6"/>
  <c r="BM36" i="6" s="1"/>
  <c r="BP36" i="6" s="1"/>
  <c r="BP34" i="6"/>
  <c r="E34" i="6"/>
  <c r="H34" i="6" s="1"/>
  <c r="HM33" i="6"/>
  <c r="HP33" i="6" s="1"/>
  <c r="H33" i="6"/>
  <c r="BD34" i="6"/>
  <c r="BA35" i="6"/>
  <c r="BA36" i="6" s="1"/>
  <c r="BD36" i="6" s="1"/>
  <c r="GR34" i="6"/>
  <c r="GO35" i="6"/>
  <c r="GO36" i="6" s="1"/>
  <c r="GR36" i="6" s="1"/>
  <c r="FH35" i="6"/>
  <c r="DL35" i="6"/>
  <c r="HN35" i="6"/>
  <c r="AR35" i="6"/>
  <c r="EG35" i="6"/>
  <c r="EG36" i="6" s="1"/>
  <c r="EJ36" i="6" s="1"/>
  <c r="EJ34" i="6"/>
  <c r="CK35" i="6"/>
  <c r="CK36" i="6" s="1"/>
  <c r="CN36" i="6" s="1"/>
  <c r="CN34" i="6"/>
  <c r="AF34" i="6"/>
  <c r="AC35" i="6"/>
  <c r="AC36" i="6" s="1"/>
  <c r="AF36" i="6" s="1"/>
  <c r="CZ34" i="6"/>
  <c r="CW35" i="6"/>
  <c r="CW36" i="6" s="1"/>
  <c r="CZ36" i="6" s="1"/>
  <c r="GO35" i="1"/>
  <c r="GO36" i="1" s="1"/>
  <c r="GR36" i="1" s="1"/>
  <c r="GR34" i="1"/>
  <c r="GC34" i="1"/>
  <c r="GF33" i="1"/>
  <c r="FQ34" i="1"/>
  <c r="FT33" i="1"/>
  <c r="FE34" i="1"/>
  <c r="FH33" i="1"/>
  <c r="ES35" i="1"/>
  <c r="ES36" i="1" s="1"/>
  <c r="EV34" i="1"/>
  <c r="EG34" i="1"/>
  <c r="EJ33" i="1"/>
  <c r="DU34" i="1"/>
  <c r="DX33" i="1"/>
  <c r="DL33" i="1"/>
  <c r="DI34" i="1"/>
  <c r="CW35" i="1"/>
  <c r="CW36" i="1" s="1"/>
  <c r="CZ36" i="1" s="1"/>
  <c r="CZ34" i="1"/>
  <c r="CN33" i="1"/>
  <c r="CK34" i="1"/>
  <c r="BY35" i="1"/>
  <c r="BY36" i="1" s="1"/>
  <c r="CB34" i="1"/>
  <c r="BM33" i="1"/>
  <c r="BP32" i="1"/>
  <c r="BA35" i="1"/>
  <c r="BA36" i="1" s="1"/>
  <c r="BD36" i="1" s="1"/>
  <c r="BD34" i="1"/>
  <c r="AO34" i="1"/>
  <c r="AR33" i="1"/>
  <c r="AF35" i="1"/>
  <c r="EV36" i="1" l="1"/>
  <c r="CB36" i="1"/>
  <c r="HZ34" i="1"/>
  <c r="HY34" i="1"/>
  <c r="EH38" i="1"/>
  <c r="HD41" i="1"/>
  <c r="HA42" i="1"/>
  <c r="HA43" i="1" s="1"/>
  <c r="DX35" i="6"/>
  <c r="T35" i="6"/>
  <c r="CN35" i="6"/>
  <c r="HM34" i="6"/>
  <c r="HP34" i="6" s="1"/>
  <c r="E35" i="6"/>
  <c r="E36" i="6" s="1"/>
  <c r="DI37" i="6"/>
  <c r="EJ35" i="6"/>
  <c r="FE37" i="6"/>
  <c r="GC37" i="6"/>
  <c r="CZ35" i="6"/>
  <c r="GR35" i="6"/>
  <c r="EV35" i="6"/>
  <c r="FT34" i="6"/>
  <c r="FQ35" i="6"/>
  <c r="FQ36" i="6" s="1"/>
  <c r="FT36" i="6" s="1"/>
  <c r="HD35" i="6"/>
  <c r="AO37" i="6"/>
  <c r="CB35" i="6"/>
  <c r="AF35" i="6"/>
  <c r="F37" i="6"/>
  <c r="BD35" i="6"/>
  <c r="BP35" i="6"/>
  <c r="GR35" i="1"/>
  <c r="GC35" i="1"/>
  <c r="GC36" i="1" s="1"/>
  <c r="GF36" i="1" s="1"/>
  <c r="GF34" i="1"/>
  <c r="FQ35" i="1"/>
  <c r="FQ36" i="1" s="1"/>
  <c r="FT36" i="1" s="1"/>
  <c r="FT34" i="1"/>
  <c r="FH34" i="1"/>
  <c r="FE35" i="1"/>
  <c r="FE36" i="1" s="1"/>
  <c r="FH36" i="1" s="1"/>
  <c r="EV35" i="1"/>
  <c r="EJ34" i="1"/>
  <c r="EG35" i="1"/>
  <c r="EG36" i="1" s="1"/>
  <c r="EJ36" i="1" s="1"/>
  <c r="DU35" i="1"/>
  <c r="DU36" i="1" s="1"/>
  <c r="DX36" i="1" s="1"/>
  <c r="DX34" i="1"/>
  <c r="DL34" i="1"/>
  <c r="DI35" i="1"/>
  <c r="DI36" i="1" s="1"/>
  <c r="DL36" i="1" s="1"/>
  <c r="CZ35" i="1"/>
  <c r="CN34" i="1"/>
  <c r="CK35" i="1"/>
  <c r="CK36" i="1" s="1"/>
  <c r="CN36" i="1" s="1"/>
  <c r="CB35" i="1"/>
  <c r="BP33" i="1"/>
  <c r="BM34" i="1"/>
  <c r="BD35" i="1"/>
  <c r="AR34" i="1"/>
  <c r="AO35" i="1"/>
  <c r="AO36" i="1" s="1"/>
  <c r="AR36" i="1" s="1"/>
  <c r="AC37" i="1"/>
  <c r="HD43" i="1" l="1"/>
  <c r="HA44" i="1"/>
  <c r="HD44" i="1" s="1"/>
  <c r="H36" i="6"/>
  <c r="HM36" i="6"/>
  <c r="HP36" i="6" s="1"/>
  <c r="HY36" i="1"/>
  <c r="HZ36" i="1"/>
  <c r="HZ35" i="1"/>
  <c r="HY35" i="1"/>
  <c r="EH41" i="1"/>
  <c r="HD42" i="1"/>
  <c r="GO37" i="6"/>
  <c r="EG37" i="6"/>
  <c r="CK37" i="6"/>
  <c r="ES37" i="6"/>
  <c r="F38" i="6"/>
  <c r="HN37" i="6"/>
  <c r="HA37" i="6"/>
  <c r="CW37" i="6"/>
  <c r="DL37" i="6"/>
  <c r="DI38" i="6"/>
  <c r="BY37" i="6"/>
  <c r="BM37" i="6"/>
  <c r="FH37" i="6"/>
  <c r="FE38" i="6"/>
  <c r="AR37" i="6"/>
  <c r="AO38" i="6"/>
  <c r="Q37" i="6"/>
  <c r="BA37" i="6"/>
  <c r="AC37" i="6"/>
  <c r="FT35" i="6"/>
  <c r="GF37" i="6"/>
  <c r="GC38" i="6"/>
  <c r="HM35" i="6"/>
  <c r="HP35" i="6" s="1"/>
  <c r="H35" i="6"/>
  <c r="DU37" i="6"/>
  <c r="GO37" i="1"/>
  <c r="GF35" i="1"/>
  <c r="FT35" i="1"/>
  <c r="FH35" i="1"/>
  <c r="ES37" i="1"/>
  <c r="EJ35" i="1"/>
  <c r="DX35" i="1"/>
  <c r="DL35" i="1"/>
  <c r="CW37" i="1"/>
  <c r="CN35" i="1"/>
  <c r="BY37" i="1"/>
  <c r="BM35" i="1"/>
  <c r="BM36" i="1" s="1"/>
  <c r="BP36" i="1" s="1"/>
  <c r="BP34" i="1"/>
  <c r="BA37" i="1"/>
  <c r="AR35" i="1"/>
  <c r="AC38" i="1"/>
  <c r="AF37" i="1"/>
  <c r="EH42" i="1" l="1"/>
  <c r="EH43" i="1" s="1"/>
  <c r="EH44" i="1" s="1"/>
  <c r="ES38" i="6"/>
  <c r="EV37" i="6"/>
  <c r="E37" i="6"/>
  <c r="DL38" i="6"/>
  <c r="DI41" i="6"/>
  <c r="DL39" i="6"/>
  <c r="FH38" i="6"/>
  <c r="FE41" i="6"/>
  <c r="FH39" i="6"/>
  <c r="AC38" i="6"/>
  <c r="AF37" i="6"/>
  <c r="CW38" i="6"/>
  <c r="CZ37" i="6"/>
  <c r="CN37" i="6"/>
  <c r="CK38" i="6"/>
  <c r="GF38" i="6"/>
  <c r="GC41" i="6"/>
  <c r="GF39" i="6"/>
  <c r="BP37" i="6"/>
  <c r="BM38" i="6"/>
  <c r="HD37" i="6"/>
  <c r="HA38" i="6"/>
  <c r="T37" i="6"/>
  <c r="Q38" i="6"/>
  <c r="BA38" i="6"/>
  <c r="BD37" i="6"/>
  <c r="EJ37" i="6"/>
  <c r="EG38" i="6"/>
  <c r="FQ37" i="6"/>
  <c r="DU38" i="6"/>
  <c r="DX37" i="6"/>
  <c r="AR38" i="6"/>
  <c r="AO41" i="6"/>
  <c r="AR39" i="6"/>
  <c r="BY38" i="6"/>
  <c r="CB37" i="6"/>
  <c r="HN38" i="6"/>
  <c r="HL49" i="6" s="1"/>
  <c r="F41" i="6"/>
  <c r="GO38" i="6"/>
  <c r="GR37" i="6"/>
  <c r="GO38" i="1"/>
  <c r="GR37" i="1"/>
  <c r="GC37" i="1"/>
  <c r="FQ37" i="1"/>
  <c r="FE37" i="1"/>
  <c r="EV37" i="1"/>
  <c r="ES38" i="1"/>
  <c r="EG37" i="1"/>
  <c r="DU37" i="1"/>
  <c r="DI37" i="1"/>
  <c r="CZ37" i="1"/>
  <c r="CW38" i="1"/>
  <c r="CK37" i="1"/>
  <c r="BY38" i="1"/>
  <c r="CB37" i="1"/>
  <c r="BP35" i="1"/>
  <c r="BD37" i="1"/>
  <c r="BA38" i="1"/>
  <c r="AO37" i="1"/>
  <c r="AC41" i="1"/>
  <c r="AF38" i="1"/>
  <c r="AF39" i="1"/>
  <c r="HY37" i="1" l="1"/>
  <c r="HZ37" i="1"/>
  <c r="HA45" i="1"/>
  <c r="GR38" i="6"/>
  <c r="GO41" i="6"/>
  <c r="GR39" i="6"/>
  <c r="AO42" i="6"/>
  <c r="AO43" i="6" s="1"/>
  <c r="AR41" i="6"/>
  <c r="AF38" i="6"/>
  <c r="AC41" i="6"/>
  <c r="AF39" i="6"/>
  <c r="DX38" i="6"/>
  <c r="DU41" i="6"/>
  <c r="DX39" i="6"/>
  <c r="T38" i="6"/>
  <c r="Q41" i="6"/>
  <c r="T39" i="6"/>
  <c r="FE42" i="6"/>
  <c r="FE43" i="6" s="1"/>
  <c r="FH41" i="6"/>
  <c r="E38" i="6"/>
  <c r="HM37" i="6"/>
  <c r="HP37" i="6" s="1"/>
  <c r="H37" i="6"/>
  <c r="EJ38" i="6"/>
  <c r="EG41" i="6"/>
  <c r="EJ39" i="6"/>
  <c r="BP38" i="6"/>
  <c r="BM41" i="6"/>
  <c r="BP39" i="6"/>
  <c r="GC42" i="6"/>
  <c r="GC43" i="6" s="1"/>
  <c r="GF41" i="6"/>
  <c r="CB38" i="6"/>
  <c r="BY41" i="6"/>
  <c r="CB39" i="6"/>
  <c r="HD38" i="6"/>
  <c r="HA41" i="6"/>
  <c r="HD39" i="6"/>
  <c r="CN38" i="6"/>
  <c r="CK41" i="6"/>
  <c r="CN39" i="6"/>
  <c r="DI42" i="6"/>
  <c r="DI43" i="6" s="1"/>
  <c r="DL41" i="6"/>
  <c r="CZ38" i="6"/>
  <c r="CW41" i="6"/>
  <c r="CZ39" i="6"/>
  <c r="F42" i="6"/>
  <c r="F43" i="6" s="1"/>
  <c r="HN41" i="6"/>
  <c r="BD38" i="6"/>
  <c r="BA41" i="6"/>
  <c r="BD39" i="6"/>
  <c r="FQ38" i="6"/>
  <c r="FT37" i="6"/>
  <c r="EV38" i="6"/>
  <c r="ES41" i="6"/>
  <c r="EV39" i="6"/>
  <c r="GO41" i="1"/>
  <c r="GR38" i="1"/>
  <c r="GR39" i="1"/>
  <c r="GC38" i="1"/>
  <c r="GF37" i="1"/>
  <c r="FT37" i="1"/>
  <c r="FQ38" i="1"/>
  <c r="FH37" i="1"/>
  <c r="FE38" i="1"/>
  <c r="ES41" i="1"/>
  <c r="EV39" i="1"/>
  <c r="EV38" i="1"/>
  <c r="EJ37" i="1"/>
  <c r="EG38" i="1"/>
  <c r="DX37" i="1"/>
  <c r="DU38" i="1"/>
  <c r="DI38" i="1"/>
  <c r="DL37" i="1"/>
  <c r="CW41" i="1"/>
  <c r="CZ39" i="1"/>
  <c r="CZ38" i="1"/>
  <c r="CN37" i="1"/>
  <c r="CK38" i="1"/>
  <c r="BY41" i="1"/>
  <c r="CB38" i="1"/>
  <c r="CB39" i="1"/>
  <c r="BM37" i="1"/>
  <c r="BA41" i="1"/>
  <c r="BD39" i="1"/>
  <c r="BD38" i="1"/>
  <c r="AR37" i="1"/>
  <c r="AO38" i="1"/>
  <c r="AF41" i="1"/>
  <c r="AC42" i="1"/>
  <c r="AC43" i="1" s="1"/>
  <c r="AR43" i="6" l="1"/>
  <c r="AO44" i="6"/>
  <c r="AR44" i="6" s="1"/>
  <c r="GF43" i="6"/>
  <c r="GC44" i="6"/>
  <c r="GF44" i="6" s="1"/>
  <c r="DL43" i="6"/>
  <c r="DI44" i="6"/>
  <c r="DL44" i="6" s="1"/>
  <c r="HN43" i="6"/>
  <c r="F44" i="6"/>
  <c r="HN44" i="6" s="1"/>
  <c r="FH43" i="6"/>
  <c r="FE44" i="6"/>
  <c r="FH44" i="6" s="1"/>
  <c r="AF43" i="1"/>
  <c r="AC44" i="1"/>
  <c r="AF44" i="1" s="1"/>
  <c r="IF49" i="1"/>
  <c r="IF47" i="1" s="1"/>
  <c r="HY38" i="1"/>
  <c r="HZ39" i="1"/>
  <c r="HZ38" i="1"/>
  <c r="HY39" i="1"/>
  <c r="IE49" i="1"/>
  <c r="IE47" i="1" s="1"/>
  <c r="HD45" i="1"/>
  <c r="HA46" i="1"/>
  <c r="FH42" i="6"/>
  <c r="EG42" i="6"/>
  <c r="EG43" i="6" s="1"/>
  <c r="EJ41" i="6"/>
  <c r="AF41" i="6"/>
  <c r="AC42" i="6"/>
  <c r="AC43" i="6" s="1"/>
  <c r="EV41" i="6"/>
  <c r="ES42" i="6"/>
  <c r="ES43" i="6" s="1"/>
  <c r="CK42" i="6"/>
  <c r="CK43" i="6" s="1"/>
  <c r="CN41" i="6"/>
  <c r="Q42" i="6"/>
  <c r="Q43" i="6" s="1"/>
  <c r="T41" i="6"/>
  <c r="DL42" i="6"/>
  <c r="CZ41" i="6"/>
  <c r="CW42" i="6"/>
  <c r="CW43" i="6" s="1"/>
  <c r="HA42" i="6"/>
  <c r="HA43" i="6" s="1"/>
  <c r="HD41" i="6"/>
  <c r="BM42" i="6"/>
  <c r="BM43" i="6" s="1"/>
  <c r="BP41" i="6"/>
  <c r="HM38" i="6"/>
  <c r="H38" i="6"/>
  <c r="E41" i="6"/>
  <c r="H39" i="6"/>
  <c r="DX41" i="6"/>
  <c r="DU42" i="6"/>
  <c r="DU43" i="6" s="1"/>
  <c r="CB41" i="6"/>
  <c r="BY42" i="6"/>
  <c r="BY43" i="6" s="1"/>
  <c r="GF42" i="6"/>
  <c r="AR42" i="6"/>
  <c r="FT38" i="6"/>
  <c r="FQ41" i="6"/>
  <c r="FT39" i="6"/>
  <c r="GR41" i="6"/>
  <c r="GO42" i="6"/>
  <c r="GO43" i="6" s="1"/>
  <c r="BD41" i="6"/>
  <c r="BA42" i="6"/>
  <c r="BA43" i="6" s="1"/>
  <c r="HN42" i="6"/>
  <c r="GR41" i="1"/>
  <c r="GO42" i="1"/>
  <c r="GO43" i="1" s="1"/>
  <c r="GC41" i="1"/>
  <c r="GF38" i="1"/>
  <c r="GF39" i="1"/>
  <c r="FQ41" i="1"/>
  <c r="FT38" i="1"/>
  <c r="FT39" i="1"/>
  <c r="FE41" i="1"/>
  <c r="FH38" i="1"/>
  <c r="FH39" i="1"/>
  <c r="EV41" i="1"/>
  <c r="ES42" i="1"/>
  <c r="ES43" i="1" s="1"/>
  <c r="EG41" i="1"/>
  <c r="EJ39" i="1"/>
  <c r="EJ38" i="1"/>
  <c r="DU41" i="1"/>
  <c r="DX38" i="1"/>
  <c r="DX39" i="1"/>
  <c r="DI41" i="1"/>
  <c r="DL39" i="1"/>
  <c r="DL38" i="1"/>
  <c r="CW42" i="1"/>
  <c r="CW43" i="1" s="1"/>
  <c r="CZ41" i="1"/>
  <c r="CK41" i="1"/>
  <c r="CN38" i="1"/>
  <c r="CN39" i="1"/>
  <c r="CB41" i="1"/>
  <c r="BY42" i="1"/>
  <c r="BY43" i="1" s="1"/>
  <c r="BP37" i="1"/>
  <c r="BM38" i="1"/>
  <c r="BD41" i="1"/>
  <c r="BA42" i="1"/>
  <c r="BA43" i="1" s="1"/>
  <c r="AO41" i="1"/>
  <c r="AR39" i="1"/>
  <c r="AR38" i="1"/>
  <c r="AF42" i="1"/>
  <c r="BY44" i="6" l="1"/>
  <c r="CB44" i="6" s="1"/>
  <c r="CB43" i="6"/>
  <c r="T43" i="6"/>
  <c r="Q44" i="6"/>
  <c r="T44" i="6" s="1"/>
  <c r="EJ43" i="6"/>
  <c r="EG44" i="6"/>
  <c r="EJ44" i="6" s="1"/>
  <c r="BA44" i="6"/>
  <c r="BD44" i="6" s="1"/>
  <c r="BD43" i="6"/>
  <c r="BP43" i="6"/>
  <c r="BM44" i="6"/>
  <c r="BP44" i="6" s="1"/>
  <c r="ES44" i="1"/>
  <c r="EV43" i="1"/>
  <c r="DU44" i="6"/>
  <c r="DX44" i="6" s="1"/>
  <c r="DX43" i="6"/>
  <c r="CN43" i="6"/>
  <c r="CK44" i="6"/>
  <c r="CN44" i="6" s="1"/>
  <c r="GO44" i="6"/>
  <c r="GR44" i="6" s="1"/>
  <c r="GR43" i="6"/>
  <c r="HD43" i="6"/>
  <c r="HA44" i="6"/>
  <c r="HD44" i="6" s="1"/>
  <c r="ES44" i="6"/>
  <c r="EV44" i="6" s="1"/>
  <c r="EV43" i="6"/>
  <c r="GR43" i="1"/>
  <c r="GO44" i="1"/>
  <c r="GR44" i="1" s="1"/>
  <c r="CW44" i="6"/>
  <c r="CZ44" i="6" s="1"/>
  <c r="CZ43" i="6"/>
  <c r="CZ43" i="1"/>
  <c r="CW44" i="1"/>
  <c r="CZ44" i="1" s="1"/>
  <c r="BY44" i="1"/>
  <c r="CB43" i="1"/>
  <c r="BD43" i="1"/>
  <c r="BA44" i="1"/>
  <c r="BD44" i="1" s="1"/>
  <c r="AC44" i="6"/>
  <c r="AF44" i="6" s="1"/>
  <c r="AF43" i="6"/>
  <c r="HZ41" i="1"/>
  <c r="HY41" i="1"/>
  <c r="EH45" i="1"/>
  <c r="HD46" i="1"/>
  <c r="HA47" i="1"/>
  <c r="GR42" i="6"/>
  <c r="CB42" i="6"/>
  <c r="HP38" i="6"/>
  <c r="HK49" i="6"/>
  <c r="HP39" i="6"/>
  <c r="AF42" i="6"/>
  <c r="CN42" i="6"/>
  <c r="HD42" i="6"/>
  <c r="HM41" i="6"/>
  <c r="HP41" i="6" s="1"/>
  <c r="H41" i="6"/>
  <c r="E42" i="6"/>
  <c r="E43" i="6" s="1"/>
  <c r="CZ42" i="6"/>
  <c r="EV42" i="6"/>
  <c r="FT41" i="6"/>
  <c r="FQ42" i="6"/>
  <c r="FQ43" i="6" s="1"/>
  <c r="DX42" i="6"/>
  <c r="BD42" i="6"/>
  <c r="BP42" i="6"/>
  <c r="T42" i="6"/>
  <c r="EJ42" i="6"/>
  <c r="GR42" i="1"/>
  <c r="GF41" i="1"/>
  <c r="GC42" i="1"/>
  <c r="GC43" i="1" s="1"/>
  <c r="FQ42" i="1"/>
  <c r="FQ43" i="1" s="1"/>
  <c r="FT41" i="1"/>
  <c r="FE42" i="1"/>
  <c r="FE43" i="1" s="1"/>
  <c r="FH41" i="1"/>
  <c r="EV42" i="1"/>
  <c r="EG42" i="1"/>
  <c r="EG43" i="1" s="1"/>
  <c r="EJ41" i="1"/>
  <c r="DX41" i="1"/>
  <c r="DU42" i="1"/>
  <c r="DU43" i="1" s="1"/>
  <c r="DL41" i="1"/>
  <c r="DI42" i="1"/>
  <c r="DI43" i="1" s="1"/>
  <c r="CZ42" i="1"/>
  <c r="CK42" i="1"/>
  <c r="CK43" i="1" s="1"/>
  <c r="CN41" i="1"/>
  <c r="CB42" i="1"/>
  <c r="BM41" i="1"/>
  <c r="BP38" i="1"/>
  <c r="BP39" i="1"/>
  <c r="BD42" i="1"/>
  <c r="AR41" i="1"/>
  <c r="AO42" i="1"/>
  <c r="AO43" i="1" s="1"/>
  <c r="HY43" i="1" l="1"/>
  <c r="CN43" i="1"/>
  <c r="CK44" i="1"/>
  <c r="CN44" i="1" s="1"/>
  <c r="GF43" i="1"/>
  <c r="GC44" i="1"/>
  <c r="GF44" i="1" s="1"/>
  <c r="AR43" i="1"/>
  <c r="AO44" i="1"/>
  <c r="AR44" i="1" s="1"/>
  <c r="HM43" i="6"/>
  <c r="HP43" i="6" s="1"/>
  <c r="E44" i="6"/>
  <c r="H43" i="6"/>
  <c r="EV44" i="1"/>
  <c r="FQ44" i="6"/>
  <c r="FT44" i="6" s="1"/>
  <c r="FT43" i="6"/>
  <c r="CB44" i="1"/>
  <c r="EJ43" i="1"/>
  <c r="EG44" i="1"/>
  <c r="EJ44" i="1" s="1"/>
  <c r="FH43" i="1"/>
  <c r="FE44" i="1"/>
  <c r="FH44" i="1" s="1"/>
  <c r="HZ43" i="1"/>
  <c r="DL43" i="1"/>
  <c r="DI44" i="1"/>
  <c r="DL44" i="1" s="1"/>
  <c r="DX43" i="1"/>
  <c r="DU44" i="1"/>
  <c r="DX44" i="1" s="1"/>
  <c r="FT43" i="1"/>
  <c r="FQ44" i="1"/>
  <c r="FT44" i="1" s="1"/>
  <c r="HZ42" i="1"/>
  <c r="HY42" i="1"/>
  <c r="EH46" i="1"/>
  <c r="HD47" i="1"/>
  <c r="HA50" i="1"/>
  <c r="HD48" i="1"/>
  <c r="DI45" i="6"/>
  <c r="HM42" i="6"/>
  <c r="HP42" i="6" s="1"/>
  <c r="H42" i="6"/>
  <c r="AO45" i="6"/>
  <c r="GC45" i="6"/>
  <c r="FT42" i="6"/>
  <c r="FE45" i="6"/>
  <c r="F45" i="6"/>
  <c r="GF42" i="1"/>
  <c r="FT42" i="1"/>
  <c r="FH42" i="1"/>
  <c r="EJ42" i="1"/>
  <c r="DX42" i="1"/>
  <c r="DL42" i="1"/>
  <c r="CN42" i="1"/>
  <c r="BM42" i="1"/>
  <c r="BM43" i="1" s="1"/>
  <c r="BP41" i="1"/>
  <c r="AR42" i="1"/>
  <c r="AC45" i="1"/>
  <c r="BP43" i="1" l="1"/>
  <c r="BM44" i="1"/>
  <c r="BP44" i="1" s="1"/>
  <c r="HM44" i="6"/>
  <c r="HP44" i="6" s="1"/>
  <c r="H44" i="6"/>
  <c r="HY44" i="1"/>
  <c r="HZ44" i="1"/>
  <c r="EH47" i="1"/>
  <c r="HD50" i="1"/>
  <c r="HA51" i="1"/>
  <c r="BM45" i="6"/>
  <c r="CW45" i="6"/>
  <c r="ES45" i="6"/>
  <c r="AO46" i="6"/>
  <c r="AR45" i="6"/>
  <c r="DU45" i="6"/>
  <c r="BA45" i="6"/>
  <c r="FE46" i="6"/>
  <c r="FH45" i="6"/>
  <c r="GO45" i="6"/>
  <c r="EG45" i="6"/>
  <c r="BY45" i="6"/>
  <c r="CK45" i="6"/>
  <c r="Q45" i="6"/>
  <c r="HA45" i="6"/>
  <c r="F46" i="6"/>
  <c r="HN45" i="6"/>
  <c r="AC45" i="6"/>
  <c r="GC46" i="6"/>
  <c r="GF45" i="6"/>
  <c r="DI46" i="6"/>
  <c r="DL45" i="6"/>
  <c r="GO45" i="1"/>
  <c r="ES45" i="1"/>
  <c r="CW45" i="1"/>
  <c r="BY45" i="1"/>
  <c r="BP42" i="1"/>
  <c r="BA45" i="1"/>
  <c r="AC46" i="1"/>
  <c r="AF45" i="1"/>
  <c r="EH50" i="1" l="1"/>
  <c r="HD51" i="1"/>
  <c r="HA52" i="1"/>
  <c r="GC47" i="6"/>
  <c r="GF46" i="6"/>
  <c r="GR45" i="6"/>
  <c r="GO46" i="6"/>
  <c r="AF45" i="6"/>
  <c r="AC46" i="6"/>
  <c r="E45" i="6"/>
  <c r="HN46" i="6"/>
  <c r="F47" i="6"/>
  <c r="CB45" i="6"/>
  <c r="BY46" i="6"/>
  <c r="BD45" i="6"/>
  <c r="BA46" i="6"/>
  <c r="FQ45" i="6"/>
  <c r="CZ45" i="6"/>
  <c r="CW46" i="6"/>
  <c r="HA46" i="6"/>
  <c r="HD45" i="6"/>
  <c r="EG46" i="6"/>
  <c r="EJ45" i="6"/>
  <c r="AO47" i="6"/>
  <c r="AR46" i="6"/>
  <c r="DI47" i="6"/>
  <c r="DL46" i="6"/>
  <c r="BM46" i="6"/>
  <c r="BP45" i="6"/>
  <c r="CK46" i="6"/>
  <c r="CN45" i="6"/>
  <c r="FE47" i="6"/>
  <c r="FH46" i="6"/>
  <c r="Q46" i="6"/>
  <c r="T45" i="6"/>
  <c r="DX45" i="6"/>
  <c r="DU46" i="6"/>
  <c r="EV45" i="6"/>
  <c r="ES46" i="6"/>
  <c r="GO46" i="1"/>
  <c r="GR45" i="1"/>
  <c r="GC45" i="1"/>
  <c r="FQ45" i="1"/>
  <c r="FE45" i="1"/>
  <c r="ES46" i="1"/>
  <c r="EV45" i="1"/>
  <c r="EG45" i="1"/>
  <c r="DU45" i="1"/>
  <c r="DI45" i="1"/>
  <c r="CW46" i="1"/>
  <c r="CZ45" i="1"/>
  <c r="CK45" i="1"/>
  <c r="CB45" i="1"/>
  <c r="BY46" i="1"/>
  <c r="BA46" i="1"/>
  <c r="BD45" i="1"/>
  <c r="AO45" i="1"/>
  <c r="AC47" i="1"/>
  <c r="AF46" i="1"/>
  <c r="HZ45" i="1" l="1"/>
  <c r="HY45" i="1"/>
  <c r="EH51" i="1"/>
  <c r="HD52" i="1"/>
  <c r="HA53" i="1"/>
  <c r="HM45" i="6"/>
  <c r="HP45" i="6" s="1"/>
  <c r="H45" i="6"/>
  <c r="E46" i="6"/>
  <c r="EG47" i="6"/>
  <c r="EJ46" i="6"/>
  <c r="CB46" i="6"/>
  <c r="BY47" i="6"/>
  <c r="Q47" i="6"/>
  <c r="T46" i="6"/>
  <c r="CZ46" i="6"/>
  <c r="CW47" i="6"/>
  <c r="HA47" i="6"/>
  <c r="HD46" i="6"/>
  <c r="DL47" i="6"/>
  <c r="DI50" i="6"/>
  <c r="DL48" i="6"/>
  <c r="HN47" i="6"/>
  <c r="HL58" i="6" s="1"/>
  <c r="F50" i="6"/>
  <c r="GR46" i="6"/>
  <c r="GO47" i="6"/>
  <c r="AR47" i="6"/>
  <c r="AO50" i="6"/>
  <c r="AR48" i="6"/>
  <c r="DX46" i="6"/>
  <c r="DU47" i="6"/>
  <c r="BD46" i="6"/>
  <c r="BA47" i="6"/>
  <c r="BM47" i="6"/>
  <c r="BP46" i="6"/>
  <c r="AF46" i="6"/>
  <c r="AC47" i="6"/>
  <c r="EV46" i="6"/>
  <c r="ES47" i="6"/>
  <c r="FH47" i="6"/>
  <c r="FE50" i="6"/>
  <c r="FH48" i="6"/>
  <c r="CK47" i="6"/>
  <c r="CN46" i="6"/>
  <c r="FT45" i="6"/>
  <c r="FQ46" i="6"/>
  <c r="GC50" i="6"/>
  <c r="GF47" i="6"/>
  <c r="GF48" i="6"/>
  <c r="GO47" i="1"/>
  <c r="GR46" i="1"/>
  <c r="GF45" i="1"/>
  <c r="GC46" i="1"/>
  <c r="FQ46" i="1"/>
  <c r="FT45" i="1"/>
  <c r="FH45" i="1"/>
  <c r="FE46" i="1"/>
  <c r="EV46" i="1"/>
  <c r="ES47" i="1"/>
  <c r="EG46" i="1"/>
  <c r="EJ45" i="1"/>
  <c r="DU46" i="1"/>
  <c r="DX45" i="1"/>
  <c r="DL45" i="1"/>
  <c r="DI46" i="1"/>
  <c r="CZ46" i="1"/>
  <c r="CW47" i="1"/>
  <c r="CK46" i="1"/>
  <c r="CN45" i="1"/>
  <c r="CB46" i="1"/>
  <c r="BY47" i="1"/>
  <c r="BM45" i="1"/>
  <c r="BD46" i="1"/>
  <c r="BA47" i="1"/>
  <c r="AO46" i="1"/>
  <c r="AR45" i="1"/>
  <c r="AC50" i="1"/>
  <c r="AF47" i="1"/>
  <c r="AF48" i="1"/>
  <c r="HZ46" i="1" l="1"/>
  <c r="HY46" i="1"/>
  <c r="EH52" i="1"/>
  <c r="HD53" i="1"/>
  <c r="HA54" i="1"/>
  <c r="DL50" i="6"/>
  <c r="DI51" i="6"/>
  <c r="AR50" i="6"/>
  <c r="AO51" i="6"/>
  <c r="BY50" i="6"/>
  <c r="CB47" i="6"/>
  <c r="CB48" i="6"/>
  <c r="FH50" i="6"/>
  <c r="FE51" i="6"/>
  <c r="BP47" i="6"/>
  <c r="BM50" i="6"/>
  <c r="BP48" i="6"/>
  <c r="CK50" i="6"/>
  <c r="CN47" i="6"/>
  <c r="CN48" i="6"/>
  <c r="GO50" i="6"/>
  <c r="GR47" i="6"/>
  <c r="GR48" i="6"/>
  <c r="ES50" i="6"/>
  <c r="EV47" i="6"/>
  <c r="EV48" i="6"/>
  <c r="CW50" i="6"/>
  <c r="CZ47" i="6"/>
  <c r="CZ48" i="6"/>
  <c r="HM46" i="6"/>
  <c r="HP46" i="6" s="1"/>
  <c r="H46" i="6"/>
  <c r="E47" i="6"/>
  <c r="GF50" i="6"/>
  <c r="GC51" i="6"/>
  <c r="HD47" i="6"/>
  <c r="HA50" i="6"/>
  <c r="HD48" i="6"/>
  <c r="EJ47" i="6"/>
  <c r="EG50" i="6"/>
  <c r="EJ48" i="6"/>
  <c r="FT46" i="6"/>
  <c r="FQ47" i="6"/>
  <c r="DU50" i="6"/>
  <c r="DX47" i="6"/>
  <c r="DX48" i="6"/>
  <c r="F51" i="6"/>
  <c r="HN50" i="6"/>
  <c r="T47" i="6"/>
  <c r="Q50" i="6"/>
  <c r="T48" i="6"/>
  <c r="BA50" i="6"/>
  <c r="BD47" i="6"/>
  <c r="BD48" i="6"/>
  <c r="AC50" i="6"/>
  <c r="AF47" i="6"/>
  <c r="AF48" i="6"/>
  <c r="GO50" i="1"/>
  <c r="GR47" i="1"/>
  <c r="GR48" i="1"/>
  <c r="GF46" i="1"/>
  <c r="GC47" i="1"/>
  <c r="FT46" i="1"/>
  <c r="FQ47" i="1"/>
  <c r="FE47" i="1"/>
  <c r="FH46" i="1"/>
  <c r="ES50" i="1"/>
  <c r="EV47" i="1"/>
  <c r="EV48" i="1"/>
  <c r="EG47" i="1"/>
  <c r="EJ46" i="1"/>
  <c r="DX46" i="1"/>
  <c r="DU47" i="1"/>
  <c r="DI47" i="1"/>
  <c r="DL46" i="1"/>
  <c r="CW50" i="1"/>
  <c r="CZ47" i="1"/>
  <c r="CZ48" i="1"/>
  <c r="CN46" i="1"/>
  <c r="CK47" i="1"/>
  <c r="BY50" i="1"/>
  <c r="CB47" i="1"/>
  <c r="CB48" i="1"/>
  <c r="BM46" i="1"/>
  <c r="BP45" i="1"/>
  <c r="BA50" i="1"/>
  <c r="BD47" i="1"/>
  <c r="BD48" i="1"/>
  <c r="AR46" i="1"/>
  <c r="AO47" i="1"/>
  <c r="AC51" i="1"/>
  <c r="AF50" i="1"/>
  <c r="IF58" i="1" l="1"/>
  <c r="IF56" i="1" s="1"/>
  <c r="HY47" i="1"/>
  <c r="HZ48" i="1"/>
  <c r="HZ47" i="1"/>
  <c r="HY48" i="1"/>
  <c r="IE58" i="1"/>
  <c r="IE56" i="1" s="1"/>
  <c r="EH53" i="1"/>
  <c r="HD54" i="1"/>
  <c r="HA55" i="1"/>
  <c r="FQ50" i="6"/>
  <c r="FT47" i="6"/>
  <c r="FT48" i="6"/>
  <c r="CN50" i="6"/>
  <c r="CK51" i="6"/>
  <c r="T50" i="6"/>
  <c r="Q51" i="6"/>
  <c r="GC52" i="6"/>
  <c r="GF51" i="6"/>
  <c r="AC51" i="6"/>
  <c r="AF50" i="6"/>
  <c r="F52" i="6"/>
  <c r="HN51" i="6"/>
  <c r="HM47" i="6"/>
  <c r="H47" i="6"/>
  <c r="H48" i="6"/>
  <c r="E50" i="6"/>
  <c r="BY51" i="6"/>
  <c r="CB50" i="6"/>
  <c r="EJ50" i="6"/>
  <c r="EG51" i="6"/>
  <c r="ES51" i="6"/>
  <c r="EV50" i="6"/>
  <c r="BP50" i="6"/>
  <c r="BM51" i="6"/>
  <c r="AO52" i="6"/>
  <c r="AR51" i="6"/>
  <c r="CW51" i="6"/>
  <c r="CZ50" i="6"/>
  <c r="BA51" i="6"/>
  <c r="BD50" i="6"/>
  <c r="DI52" i="6"/>
  <c r="DL51" i="6"/>
  <c r="DU51" i="6"/>
  <c r="DX50" i="6"/>
  <c r="HD50" i="6"/>
  <c r="HA51" i="6"/>
  <c r="GO51" i="6"/>
  <c r="GR50" i="6"/>
  <c r="FE52" i="6"/>
  <c r="FH51" i="6"/>
  <c r="GO51" i="1"/>
  <c r="GR50" i="1"/>
  <c r="GC50" i="1"/>
  <c r="GF47" i="1"/>
  <c r="GF48" i="1"/>
  <c r="FQ50" i="1"/>
  <c r="FT47" i="1"/>
  <c r="FT48" i="1"/>
  <c r="FE50" i="1"/>
  <c r="FH48" i="1"/>
  <c r="FH47" i="1"/>
  <c r="ES51" i="1"/>
  <c r="EV50" i="1"/>
  <c r="EG50" i="1"/>
  <c r="EJ47" i="1"/>
  <c r="EJ48" i="1"/>
  <c r="DU50" i="1"/>
  <c r="DX48" i="1"/>
  <c r="DX47" i="1"/>
  <c r="DI50" i="1"/>
  <c r="DL47" i="1"/>
  <c r="DL48" i="1"/>
  <c r="CW51" i="1"/>
  <c r="CZ50" i="1"/>
  <c r="CK50" i="1"/>
  <c r="CN47" i="1"/>
  <c r="CN48" i="1"/>
  <c r="BY51" i="1"/>
  <c r="CB50" i="1"/>
  <c r="BM47" i="1"/>
  <c r="BP46" i="1"/>
  <c r="BA51" i="1"/>
  <c r="BD50" i="1"/>
  <c r="AO50" i="1"/>
  <c r="AR47" i="1"/>
  <c r="AR48" i="1"/>
  <c r="AF51" i="1"/>
  <c r="AC52" i="1"/>
  <c r="HY50" i="1" l="1"/>
  <c r="HZ50" i="1"/>
  <c r="EH54" i="1"/>
  <c r="HD55" i="1"/>
  <c r="HA56" i="1"/>
  <c r="Q52" i="6"/>
  <c r="T51" i="6"/>
  <c r="HP47" i="6"/>
  <c r="HK58" i="6"/>
  <c r="HP48" i="6"/>
  <c r="CK52" i="6"/>
  <c r="CN51" i="6"/>
  <c r="CZ51" i="6"/>
  <c r="CW52" i="6"/>
  <c r="EG52" i="6"/>
  <c r="EJ51" i="6"/>
  <c r="DX51" i="6"/>
  <c r="DU52" i="6"/>
  <c r="AO53" i="6"/>
  <c r="AR52" i="6"/>
  <c r="HN52" i="6"/>
  <c r="F53" i="6"/>
  <c r="BD51" i="6"/>
  <c r="BA52" i="6"/>
  <c r="GC53" i="6"/>
  <c r="GF52" i="6"/>
  <c r="DI53" i="6"/>
  <c r="DL52" i="6"/>
  <c r="BM52" i="6"/>
  <c r="BP51" i="6"/>
  <c r="E51" i="6"/>
  <c r="HM50" i="6"/>
  <c r="HP50" i="6" s="1"/>
  <c r="H50" i="6"/>
  <c r="AF51" i="6"/>
  <c r="AC52" i="6"/>
  <c r="HA52" i="6"/>
  <c r="HD51" i="6"/>
  <c r="FQ51" i="6"/>
  <c r="FT50" i="6"/>
  <c r="EV51" i="6"/>
  <c r="ES52" i="6"/>
  <c r="FE53" i="6"/>
  <c r="FH52" i="6"/>
  <c r="CB51" i="6"/>
  <c r="BY52" i="6"/>
  <c r="GR51" i="6"/>
  <c r="GO52" i="6"/>
  <c r="GR51" i="1"/>
  <c r="GO52" i="1"/>
  <c r="GF50" i="1"/>
  <c r="GC51" i="1"/>
  <c r="FT50" i="1"/>
  <c r="FQ51" i="1"/>
  <c r="FH50" i="1"/>
  <c r="FE51" i="1"/>
  <c r="EV51" i="1"/>
  <c r="ES52" i="1"/>
  <c r="EJ50" i="1"/>
  <c r="EG51" i="1"/>
  <c r="DX50" i="1"/>
  <c r="DU51" i="1"/>
  <c r="DI51" i="1"/>
  <c r="DL50" i="1"/>
  <c r="CZ51" i="1"/>
  <c r="CW52" i="1"/>
  <c r="CN50" i="1"/>
  <c r="CK51" i="1"/>
  <c r="BY52" i="1"/>
  <c r="CB51" i="1"/>
  <c r="BM50" i="1"/>
  <c r="BP47" i="1"/>
  <c r="BP48" i="1"/>
  <c r="BD51" i="1"/>
  <c r="BA52" i="1"/>
  <c r="AR50" i="1"/>
  <c r="AO51" i="1"/>
  <c r="AF52" i="1"/>
  <c r="AC53" i="1"/>
  <c r="HZ51" i="1" l="1"/>
  <c r="HY51" i="1"/>
  <c r="EH55" i="1"/>
  <c r="HD56" i="1"/>
  <c r="HA59" i="1"/>
  <c r="HD57" i="1"/>
  <c r="CK53" i="6"/>
  <c r="CN52" i="6"/>
  <c r="GF53" i="6"/>
  <c r="GC54" i="6"/>
  <c r="DX52" i="6"/>
  <c r="DU53" i="6"/>
  <c r="DL53" i="6"/>
  <c r="DI54" i="6"/>
  <c r="CB52" i="6"/>
  <c r="BY53" i="6"/>
  <c r="FT51" i="6"/>
  <c r="FQ52" i="6"/>
  <c r="HM51" i="6"/>
  <c r="HP51" i="6" s="1"/>
  <c r="H51" i="6"/>
  <c r="E52" i="6"/>
  <c r="BD52" i="6"/>
  <c r="BA53" i="6"/>
  <c r="EV52" i="6"/>
  <c r="ES53" i="6"/>
  <c r="HA53" i="6"/>
  <c r="HD52" i="6"/>
  <c r="F54" i="6"/>
  <c r="HN53" i="6"/>
  <c r="EG53" i="6"/>
  <c r="EJ52" i="6"/>
  <c r="AR53" i="6"/>
  <c r="AO54" i="6"/>
  <c r="GR52" i="6"/>
  <c r="GO53" i="6"/>
  <c r="FH53" i="6"/>
  <c r="FE54" i="6"/>
  <c r="AF52" i="6"/>
  <c r="AC53" i="6"/>
  <c r="BM53" i="6"/>
  <c r="BP52" i="6"/>
  <c r="CZ52" i="6"/>
  <c r="CW53" i="6"/>
  <c r="Q53" i="6"/>
  <c r="T52" i="6"/>
  <c r="GR52" i="1"/>
  <c r="GO53" i="1"/>
  <c r="GF51" i="1"/>
  <c r="GC52" i="1"/>
  <c r="FQ52" i="1"/>
  <c r="FT51" i="1"/>
  <c r="FH51" i="1"/>
  <c r="FE52" i="1"/>
  <c r="EV52" i="1"/>
  <c r="ES53" i="1"/>
  <c r="EG52" i="1"/>
  <c r="EJ51" i="1"/>
  <c r="DU52" i="1"/>
  <c r="DX51" i="1"/>
  <c r="DI52" i="1"/>
  <c r="DL51" i="1"/>
  <c r="CZ52" i="1"/>
  <c r="CW53" i="1"/>
  <c r="CK52" i="1"/>
  <c r="CN51" i="1"/>
  <c r="CB52" i="1"/>
  <c r="BY53" i="1"/>
  <c r="BM51" i="1"/>
  <c r="BP50" i="1"/>
  <c r="BD52" i="1"/>
  <c r="BA53" i="1"/>
  <c r="AO52" i="1"/>
  <c r="AR51" i="1"/>
  <c r="AC54" i="1"/>
  <c r="AF53" i="1"/>
  <c r="HY52" i="1" l="1"/>
  <c r="HZ52" i="1"/>
  <c r="EH56" i="1"/>
  <c r="HD59" i="1"/>
  <c r="HA60" i="1"/>
  <c r="F55" i="6"/>
  <c r="HN54" i="6"/>
  <c r="AR54" i="6"/>
  <c r="AO55" i="6"/>
  <c r="ES54" i="6"/>
  <c r="EV53" i="6"/>
  <c r="FT52" i="6"/>
  <c r="FQ53" i="6"/>
  <c r="DU54" i="6"/>
  <c r="DX53" i="6"/>
  <c r="CW54" i="6"/>
  <c r="CZ53" i="6"/>
  <c r="DL54" i="6"/>
  <c r="DI55" i="6"/>
  <c r="GO54" i="6"/>
  <c r="GR53" i="6"/>
  <c r="HD53" i="6"/>
  <c r="HA54" i="6"/>
  <c r="BP53" i="6"/>
  <c r="BM54" i="6"/>
  <c r="HM52" i="6"/>
  <c r="HP52" i="6" s="1"/>
  <c r="H52" i="6"/>
  <c r="E53" i="6"/>
  <c r="AC54" i="6"/>
  <c r="AF53" i="6"/>
  <c r="BA54" i="6"/>
  <c r="BD53" i="6"/>
  <c r="GF54" i="6"/>
  <c r="GC55" i="6"/>
  <c r="EJ53" i="6"/>
  <c r="EG54" i="6"/>
  <c r="BY54" i="6"/>
  <c r="CB53" i="6"/>
  <c r="CN53" i="6"/>
  <c r="CK54" i="6"/>
  <c r="T53" i="6"/>
  <c r="Q54" i="6"/>
  <c r="FH54" i="6"/>
  <c r="FE55" i="6"/>
  <c r="GO54" i="1"/>
  <c r="GR53" i="1"/>
  <c r="GF52" i="1"/>
  <c r="GC53" i="1"/>
  <c r="FT52" i="1"/>
  <c r="FQ53" i="1"/>
  <c r="FH52" i="1"/>
  <c r="FE53" i="1"/>
  <c r="ES54" i="1"/>
  <c r="EV53" i="1"/>
  <c r="EG53" i="1"/>
  <c r="EJ52" i="1"/>
  <c r="DX52" i="1"/>
  <c r="DU53" i="1"/>
  <c r="DL52" i="1"/>
  <c r="DI53" i="1"/>
  <c r="CW54" i="1"/>
  <c r="CZ53" i="1"/>
  <c r="CK53" i="1"/>
  <c r="CN52" i="1"/>
  <c r="BY54" i="1"/>
  <c r="CB53" i="1"/>
  <c r="BP51" i="1"/>
  <c r="BM52" i="1"/>
  <c r="BA54" i="1"/>
  <c r="BD53" i="1"/>
  <c r="AO53" i="1"/>
  <c r="AR52" i="1"/>
  <c r="AF54" i="1"/>
  <c r="AC55" i="1"/>
  <c r="HY53" i="1" l="1"/>
  <c r="HZ53" i="1"/>
  <c r="EH59" i="1"/>
  <c r="HD60" i="1"/>
  <c r="HA61" i="1"/>
  <c r="BA55" i="6"/>
  <c r="BD54" i="6"/>
  <c r="CN54" i="6"/>
  <c r="CK55" i="6"/>
  <c r="CW55" i="6"/>
  <c r="CZ54" i="6"/>
  <c r="BY55" i="6"/>
  <c r="CB54" i="6"/>
  <c r="AC55" i="6"/>
  <c r="AF54" i="6"/>
  <c r="HD54" i="6"/>
  <c r="HA55" i="6"/>
  <c r="AO56" i="6"/>
  <c r="AR55" i="6"/>
  <c r="DI56" i="6"/>
  <c r="DL55" i="6"/>
  <c r="FE56" i="6"/>
  <c r="FH55" i="6"/>
  <c r="EJ54" i="6"/>
  <c r="EG55" i="6"/>
  <c r="ES55" i="6"/>
  <c r="EV54" i="6"/>
  <c r="E54" i="6"/>
  <c r="HM53" i="6"/>
  <c r="HP53" i="6" s="1"/>
  <c r="H53" i="6"/>
  <c r="DU55" i="6"/>
  <c r="DX54" i="6"/>
  <c r="BP54" i="6"/>
  <c r="BM55" i="6"/>
  <c r="T54" i="6"/>
  <c r="Q55" i="6"/>
  <c r="GC56" i="6"/>
  <c r="GF55" i="6"/>
  <c r="GO55" i="6"/>
  <c r="GR54" i="6"/>
  <c r="FQ54" i="6"/>
  <c r="FT53" i="6"/>
  <c r="F56" i="6"/>
  <c r="HN55" i="6"/>
  <c r="GR54" i="1"/>
  <c r="GO55" i="1"/>
  <c r="GC54" i="1"/>
  <c r="GF53" i="1"/>
  <c r="FQ54" i="1"/>
  <c r="FT53" i="1"/>
  <c r="FE54" i="1"/>
  <c r="FH53" i="1"/>
  <c r="EV54" i="1"/>
  <c r="ES55" i="1"/>
  <c r="EJ53" i="1"/>
  <c r="EG54" i="1"/>
  <c r="DU54" i="1"/>
  <c r="DX53" i="1"/>
  <c r="DL53" i="1"/>
  <c r="DI54" i="1"/>
  <c r="CZ54" i="1"/>
  <c r="CW55" i="1"/>
  <c r="CN53" i="1"/>
  <c r="CK54" i="1"/>
  <c r="BY55" i="1"/>
  <c r="CB54" i="1"/>
  <c r="BM53" i="1"/>
  <c r="BP52" i="1"/>
  <c r="BD54" i="1"/>
  <c r="BA55" i="1"/>
  <c r="AO54" i="1"/>
  <c r="AR53" i="1"/>
  <c r="AF55" i="1"/>
  <c r="AC56" i="1"/>
  <c r="HY54" i="1" l="1"/>
  <c r="HZ54" i="1"/>
  <c r="EH60" i="1"/>
  <c r="HD61" i="1"/>
  <c r="HA62" i="1"/>
  <c r="FQ55" i="6"/>
  <c r="FT54" i="6"/>
  <c r="BM56" i="6"/>
  <c r="BP55" i="6"/>
  <c r="E55" i="6"/>
  <c r="H54" i="6"/>
  <c r="HM54" i="6"/>
  <c r="HP54" i="6" s="1"/>
  <c r="DI59" i="6"/>
  <c r="DL56" i="6"/>
  <c r="DL57" i="6"/>
  <c r="CB55" i="6"/>
  <c r="BY56" i="6"/>
  <c r="GR55" i="6"/>
  <c r="GO56" i="6"/>
  <c r="EV55" i="6"/>
  <c r="ES56" i="6"/>
  <c r="AO59" i="6"/>
  <c r="AR56" i="6"/>
  <c r="AR57" i="6"/>
  <c r="CZ55" i="6"/>
  <c r="CW56" i="6"/>
  <c r="EG56" i="6"/>
  <c r="EJ55" i="6"/>
  <c r="HA56" i="6"/>
  <c r="HD55" i="6"/>
  <c r="CK56" i="6"/>
  <c r="CN55" i="6"/>
  <c r="GF56" i="6"/>
  <c r="GC59" i="6"/>
  <c r="GF57" i="6"/>
  <c r="DX55" i="6"/>
  <c r="DU56" i="6"/>
  <c r="F59" i="6"/>
  <c r="HN56" i="6"/>
  <c r="HL67" i="6" s="1"/>
  <c r="Q56" i="6"/>
  <c r="T55" i="6"/>
  <c r="FH56" i="6"/>
  <c r="FE59" i="6"/>
  <c r="FH57" i="6"/>
  <c r="AF55" i="6"/>
  <c r="AC56" i="6"/>
  <c r="BD55" i="6"/>
  <c r="BA56" i="6"/>
  <c r="GR55" i="1"/>
  <c r="GO56" i="1"/>
  <c r="GF54" i="1"/>
  <c r="GC55" i="1"/>
  <c r="FQ55" i="1"/>
  <c r="FT54" i="1"/>
  <c r="FH54" i="1"/>
  <c r="FE55" i="1"/>
  <c r="EV55" i="1"/>
  <c r="ES56" i="1"/>
  <c r="EG55" i="1"/>
  <c r="EJ54" i="1"/>
  <c r="DX54" i="1"/>
  <c r="DU55" i="1"/>
  <c r="DL54" i="1"/>
  <c r="DI55" i="1"/>
  <c r="CZ55" i="1"/>
  <c r="CW56" i="1"/>
  <c r="CN54" i="1"/>
  <c r="CK55" i="1"/>
  <c r="CB55" i="1"/>
  <c r="BY56" i="1"/>
  <c r="BM54" i="1"/>
  <c r="BP53" i="1"/>
  <c r="BD55" i="1"/>
  <c r="BA56" i="1"/>
  <c r="AR54" i="1"/>
  <c r="AO55" i="1"/>
  <c r="AC59" i="1"/>
  <c r="AF56" i="1"/>
  <c r="AF57" i="1"/>
  <c r="HZ55" i="1" l="1"/>
  <c r="HY55" i="1"/>
  <c r="EH61" i="1"/>
  <c r="HD62" i="1"/>
  <c r="HA63" i="1"/>
  <c r="GC60" i="6"/>
  <c r="GF59" i="6"/>
  <c r="CZ56" i="6"/>
  <c r="CZ57" i="6"/>
  <c r="CW59" i="6"/>
  <c r="BD56" i="6"/>
  <c r="BD57" i="6"/>
  <c r="BA59" i="6"/>
  <c r="AF56" i="6"/>
  <c r="AC59" i="6"/>
  <c r="AF57" i="6"/>
  <c r="HN59" i="6"/>
  <c r="F60" i="6"/>
  <c r="CK59" i="6"/>
  <c r="CN56" i="6"/>
  <c r="CN57" i="6"/>
  <c r="Q59" i="6"/>
  <c r="T56" i="6"/>
  <c r="T57" i="6"/>
  <c r="HM55" i="6"/>
  <c r="HP55" i="6" s="1"/>
  <c r="H55" i="6"/>
  <c r="E56" i="6"/>
  <c r="AO60" i="6"/>
  <c r="AR59" i="6"/>
  <c r="BP56" i="6"/>
  <c r="BM59" i="6"/>
  <c r="BP57" i="6"/>
  <c r="DX56" i="6"/>
  <c r="DU59" i="6"/>
  <c r="DX57" i="6"/>
  <c r="HA59" i="6"/>
  <c r="HD56" i="6"/>
  <c r="HD57" i="6"/>
  <c r="EV56" i="6"/>
  <c r="ES59" i="6"/>
  <c r="EV57" i="6"/>
  <c r="DI60" i="6"/>
  <c r="DL59" i="6"/>
  <c r="CB56" i="6"/>
  <c r="CB57" i="6"/>
  <c r="BY59" i="6"/>
  <c r="FE60" i="6"/>
  <c r="FH59" i="6"/>
  <c r="EG59" i="6"/>
  <c r="EJ56" i="6"/>
  <c r="EJ57" i="6"/>
  <c r="GR56" i="6"/>
  <c r="GO59" i="6"/>
  <c r="GR57" i="6"/>
  <c r="FT55" i="6"/>
  <c r="FQ56" i="6"/>
  <c r="GO59" i="1"/>
  <c r="GR56" i="1"/>
  <c r="GR57" i="1"/>
  <c r="GC56" i="1"/>
  <c r="GF55" i="1"/>
  <c r="FT55" i="1"/>
  <c r="FQ56" i="1"/>
  <c r="FH55" i="1"/>
  <c r="FE56" i="1"/>
  <c r="ES59" i="1"/>
  <c r="EV56" i="1"/>
  <c r="EV57" i="1"/>
  <c r="EG56" i="1"/>
  <c r="EJ55" i="1"/>
  <c r="DX55" i="1"/>
  <c r="DU56" i="1"/>
  <c r="DL55" i="1"/>
  <c r="DI56" i="1"/>
  <c r="CW59" i="1"/>
  <c r="CZ56" i="1"/>
  <c r="CZ57" i="1"/>
  <c r="CK56" i="1"/>
  <c r="CN55" i="1"/>
  <c r="BY59" i="1"/>
  <c r="CB57" i="1"/>
  <c r="CB56" i="1"/>
  <c r="BP54" i="1"/>
  <c r="BM55" i="1"/>
  <c r="BA59" i="1"/>
  <c r="BD57" i="1"/>
  <c r="BD56" i="1"/>
  <c r="AO56" i="1"/>
  <c r="AR55" i="1"/>
  <c r="AC60" i="1"/>
  <c r="AF59" i="1"/>
  <c r="IF67" i="1" l="1"/>
  <c r="IF65" i="1" s="1"/>
  <c r="HY56" i="1"/>
  <c r="HZ57" i="1"/>
  <c r="HZ56" i="1"/>
  <c r="HY57" i="1"/>
  <c r="IE67" i="1"/>
  <c r="IE65" i="1" s="1"/>
  <c r="EH62" i="1"/>
  <c r="HD63" i="1"/>
  <c r="HA64" i="1"/>
  <c r="Q60" i="6"/>
  <c r="T59" i="6"/>
  <c r="FT56" i="6"/>
  <c r="FQ59" i="6"/>
  <c r="FT57" i="6"/>
  <c r="EG60" i="6"/>
  <c r="EJ59" i="6"/>
  <c r="DU60" i="6"/>
  <c r="DX59" i="6"/>
  <c r="DL60" i="6"/>
  <c r="DI61" i="6"/>
  <c r="BA60" i="6"/>
  <c r="BD59" i="6"/>
  <c r="EV59" i="6"/>
  <c r="ES60" i="6"/>
  <c r="HM56" i="6"/>
  <c r="H56" i="6"/>
  <c r="E59" i="6"/>
  <c r="H57" i="6"/>
  <c r="CK60" i="6"/>
  <c r="CN59" i="6"/>
  <c r="GC61" i="6"/>
  <c r="GF60" i="6"/>
  <c r="FH60" i="6"/>
  <c r="FE61" i="6"/>
  <c r="BY60" i="6"/>
  <c r="CB59" i="6"/>
  <c r="BP59" i="6"/>
  <c r="BM60" i="6"/>
  <c r="CW60" i="6"/>
  <c r="CZ59" i="6"/>
  <c r="GO60" i="6"/>
  <c r="GR59" i="6"/>
  <c r="AO61" i="6"/>
  <c r="AR60" i="6"/>
  <c r="HN60" i="6"/>
  <c r="F61" i="6"/>
  <c r="HA60" i="6"/>
  <c r="HD59" i="6"/>
  <c r="AC60" i="6"/>
  <c r="AF59" i="6"/>
  <c r="GO60" i="1"/>
  <c r="GR59" i="1"/>
  <c r="GC59" i="1"/>
  <c r="GF56" i="1"/>
  <c r="GF57" i="1"/>
  <c r="FQ59" i="1"/>
  <c r="FT56" i="1"/>
  <c r="FT57" i="1"/>
  <c r="FE59" i="1"/>
  <c r="FH56" i="1"/>
  <c r="FH57" i="1"/>
  <c r="ES60" i="1"/>
  <c r="EV59" i="1"/>
  <c r="EG59" i="1"/>
  <c r="EJ56" i="1"/>
  <c r="EJ57" i="1"/>
  <c r="DU59" i="1"/>
  <c r="DX56" i="1"/>
  <c r="DX57" i="1"/>
  <c r="DI59" i="1"/>
  <c r="DL57" i="1"/>
  <c r="DL56" i="1"/>
  <c r="CW60" i="1"/>
  <c r="CZ59" i="1"/>
  <c r="CK59" i="1"/>
  <c r="CN56" i="1"/>
  <c r="CN57" i="1"/>
  <c r="BY60" i="1"/>
  <c r="CB59" i="1"/>
  <c r="BM56" i="1"/>
  <c r="BP55" i="1"/>
  <c r="BA60" i="1"/>
  <c r="BD59" i="1"/>
  <c r="AO59" i="1"/>
  <c r="AR57" i="1"/>
  <c r="AR56" i="1"/>
  <c r="AF60" i="1"/>
  <c r="AC61" i="1"/>
  <c r="HY59" i="1" l="1"/>
  <c r="HZ59" i="1"/>
  <c r="EH63" i="1"/>
  <c r="HD64" i="1"/>
  <c r="HA65" i="1"/>
  <c r="GO61" i="6"/>
  <c r="GR60" i="6"/>
  <c r="AF60" i="6"/>
  <c r="AC61" i="6"/>
  <c r="CK61" i="6"/>
  <c r="CN60" i="6"/>
  <c r="EJ60" i="6"/>
  <c r="EG61" i="6"/>
  <c r="AO62" i="6"/>
  <c r="AR61" i="6"/>
  <c r="BD60" i="6"/>
  <c r="BA61" i="6"/>
  <c r="FE62" i="6"/>
  <c r="FH61" i="6"/>
  <c r="BY61" i="6"/>
  <c r="CB60" i="6"/>
  <c r="DI62" i="6"/>
  <c r="DL61" i="6"/>
  <c r="FQ60" i="6"/>
  <c r="FT59" i="6"/>
  <c r="E60" i="6"/>
  <c r="HM59" i="6"/>
  <c r="HP59" i="6" s="1"/>
  <c r="H59" i="6"/>
  <c r="HD60" i="6"/>
  <c r="HA61" i="6"/>
  <c r="CZ60" i="6"/>
  <c r="CW61" i="6"/>
  <c r="HP56" i="6"/>
  <c r="HK67" i="6"/>
  <c r="HP57" i="6"/>
  <c r="DX60" i="6"/>
  <c r="DU61" i="6"/>
  <c r="F62" i="6"/>
  <c r="HN61" i="6"/>
  <c r="BM61" i="6"/>
  <c r="BP60" i="6"/>
  <c r="GC62" i="6"/>
  <c r="GF61" i="6"/>
  <c r="ES61" i="6"/>
  <c r="EV60" i="6"/>
  <c r="T60" i="6"/>
  <c r="Q61" i="6"/>
  <c r="GR60" i="1"/>
  <c r="GO61" i="1"/>
  <c r="GC60" i="1"/>
  <c r="GF59" i="1"/>
  <c r="FQ60" i="1"/>
  <c r="FT59" i="1"/>
  <c r="FE60" i="1"/>
  <c r="FH59" i="1"/>
  <c r="EV60" i="1"/>
  <c r="ES61" i="1"/>
  <c r="EG60" i="1"/>
  <c r="EJ59" i="1"/>
  <c r="DU60" i="1"/>
  <c r="DX59" i="1"/>
  <c r="DI60" i="1"/>
  <c r="DL59" i="1"/>
  <c r="CW61" i="1"/>
  <c r="CZ60" i="1"/>
  <c r="CK60" i="1"/>
  <c r="CN59" i="1"/>
  <c r="BY61" i="1"/>
  <c r="CB60" i="1"/>
  <c r="BM59" i="1"/>
  <c r="BP56" i="1"/>
  <c r="BP57" i="1"/>
  <c r="BD60" i="1"/>
  <c r="BA61" i="1"/>
  <c r="AO60" i="1"/>
  <c r="AR59" i="1"/>
  <c r="AF61" i="1"/>
  <c r="AC62" i="1"/>
  <c r="HZ60" i="1" l="1"/>
  <c r="HY60" i="1"/>
  <c r="EH64" i="1"/>
  <c r="HD65" i="1"/>
  <c r="HA68" i="1"/>
  <c r="HD66" i="1"/>
  <c r="FH62" i="6"/>
  <c r="FE63" i="6"/>
  <c r="GF62" i="6"/>
  <c r="GC63" i="6"/>
  <c r="DL62" i="6"/>
  <c r="DI63" i="6"/>
  <c r="EG62" i="6"/>
  <c r="EJ61" i="6"/>
  <c r="CZ61" i="6"/>
  <c r="CW62" i="6"/>
  <c r="BD61" i="6"/>
  <c r="BA62" i="6"/>
  <c r="AR62" i="6"/>
  <c r="AO63" i="6"/>
  <c r="BM62" i="6"/>
  <c r="BP61" i="6"/>
  <c r="HM60" i="6"/>
  <c r="HP60" i="6" s="1"/>
  <c r="E61" i="6"/>
  <c r="H60" i="6"/>
  <c r="CB61" i="6"/>
  <c r="BY62" i="6"/>
  <c r="HN62" i="6"/>
  <c r="F63" i="6"/>
  <c r="GR61" i="6"/>
  <c r="GO62" i="6"/>
  <c r="Q62" i="6"/>
  <c r="T61" i="6"/>
  <c r="CK62" i="6"/>
  <c r="CN61" i="6"/>
  <c r="AF61" i="6"/>
  <c r="AC62" i="6"/>
  <c r="EV61" i="6"/>
  <c r="ES62" i="6"/>
  <c r="DX61" i="6"/>
  <c r="DU62" i="6"/>
  <c r="HA62" i="6"/>
  <c r="HD61" i="6"/>
  <c r="FQ61" i="6"/>
  <c r="FT60" i="6"/>
  <c r="GR61" i="1"/>
  <c r="GO62" i="1"/>
  <c r="GC61" i="1"/>
  <c r="GF60" i="1"/>
  <c r="FQ61" i="1"/>
  <c r="FT60" i="1"/>
  <c r="FE61" i="1"/>
  <c r="FH60" i="1"/>
  <c r="EV61" i="1"/>
  <c r="ES62" i="1"/>
  <c r="EG61" i="1"/>
  <c r="EJ60" i="1"/>
  <c r="DX60" i="1"/>
  <c r="DU61" i="1"/>
  <c r="DL60" i="1"/>
  <c r="DI61" i="1"/>
  <c r="CZ61" i="1"/>
  <c r="CW62" i="1"/>
  <c r="CK61" i="1"/>
  <c r="CN60" i="1"/>
  <c r="BY62" i="1"/>
  <c r="CB61" i="1"/>
  <c r="BM60" i="1"/>
  <c r="BP59" i="1"/>
  <c r="BD61" i="1"/>
  <c r="BA62" i="1"/>
  <c r="AR60" i="1"/>
  <c r="AO61" i="1"/>
  <c r="AC63" i="1"/>
  <c r="AF62" i="1"/>
  <c r="HY61" i="1" l="1"/>
  <c r="HZ61" i="1"/>
  <c r="EH65" i="1"/>
  <c r="HD68" i="1"/>
  <c r="HA69" i="1"/>
  <c r="F64" i="6"/>
  <c r="HN63" i="6"/>
  <c r="DL63" i="6"/>
  <c r="DI64" i="6"/>
  <c r="AC63" i="6"/>
  <c r="AF62" i="6"/>
  <c r="HD62" i="6"/>
  <c r="HA63" i="6"/>
  <c r="BY63" i="6"/>
  <c r="CB62" i="6"/>
  <c r="BP62" i="6"/>
  <c r="BM63" i="6"/>
  <c r="EJ62" i="6"/>
  <c r="EG63" i="6"/>
  <c r="AR63" i="6"/>
  <c r="AO64" i="6"/>
  <c r="BA63" i="6"/>
  <c r="BD62" i="6"/>
  <c r="GF63" i="6"/>
  <c r="GC64" i="6"/>
  <c r="CN62" i="6"/>
  <c r="CK63" i="6"/>
  <c r="DU63" i="6"/>
  <c r="DX62" i="6"/>
  <c r="GO63" i="6"/>
  <c r="GR62" i="6"/>
  <c r="Q63" i="6"/>
  <c r="T62" i="6"/>
  <c r="ES63" i="6"/>
  <c r="EV62" i="6"/>
  <c r="HM61" i="6"/>
  <c r="HP61" i="6" s="1"/>
  <c r="E62" i="6"/>
  <c r="H61" i="6"/>
  <c r="FT61" i="6"/>
  <c r="FQ62" i="6"/>
  <c r="CW63" i="6"/>
  <c r="CZ62" i="6"/>
  <c r="FH63" i="6"/>
  <c r="FE64" i="6"/>
  <c r="GO63" i="1"/>
  <c r="GR62" i="1"/>
  <c r="GC62" i="1"/>
  <c r="GF61" i="1"/>
  <c r="FT61" i="1"/>
  <c r="FQ62" i="1"/>
  <c r="FE62" i="1"/>
  <c r="FH61" i="1"/>
  <c r="EV62" i="1"/>
  <c r="ES63" i="1"/>
  <c r="EJ61" i="1"/>
  <c r="EG62" i="1"/>
  <c r="DU62" i="1"/>
  <c r="DX61" i="1"/>
  <c r="DI62" i="1"/>
  <c r="DL61" i="1"/>
  <c r="CW63" i="1"/>
  <c r="CZ62" i="1"/>
  <c r="CN61" i="1"/>
  <c r="CK62" i="1"/>
  <c r="BY63" i="1"/>
  <c r="CB62" i="1"/>
  <c r="BM61" i="1"/>
  <c r="BP60" i="1"/>
  <c r="BA63" i="1"/>
  <c r="BD62" i="1"/>
  <c r="AO62" i="1"/>
  <c r="AR61" i="1"/>
  <c r="AC64" i="1"/>
  <c r="AF63" i="1"/>
  <c r="HY62" i="1" l="1"/>
  <c r="HZ62" i="1"/>
  <c r="EH68" i="1"/>
  <c r="HD69" i="1"/>
  <c r="HA70" i="1"/>
  <c r="F65" i="6"/>
  <c r="HN64" i="6"/>
  <c r="CW64" i="6"/>
  <c r="CZ63" i="6"/>
  <c r="DU64" i="6"/>
  <c r="DX63" i="6"/>
  <c r="HD63" i="6"/>
  <c r="HA64" i="6"/>
  <c r="ES64" i="6"/>
  <c r="EV63" i="6"/>
  <c r="CN63" i="6"/>
  <c r="CK64" i="6"/>
  <c r="EJ63" i="6"/>
  <c r="EG64" i="6"/>
  <c r="GC65" i="6"/>
  <c r="GF64" i="6"/>
  <c r="BP63" i="6"/>
  <c r="BM64" i="6"/>
  <c r="DI65" i="6"/>
  <c r="DL64" i="6"/>
  <c r="AO65" i="6"/>
  <c r="AR64" i="6"/>
  <c r="T63" i="6"/>
  <c r="Q64" i="6"/>
  <c r="GO64" i="6"/>
  <c r="GR63" i="6"/>
  <c r="BY64" i="6"/>
  <c r="CB63" i="6"/>
  <c r="FQ63" i="6"/>
  <c r="FT62" i="6"/>
  <c r="AC64" i="6"/>
  <c r="AF63" i="6"/>
  <c r="FE65" i="6"/>
  <c r="FH64" i="6"/>
  <c r="E63" i="6"/>
  <c r="H62" i="6"/>
  <c r="HM62" i="6"/>
  <c r="HP62" i="6" s="1"/>
  <c r="BA64" i="6"/>
  <c r="BD63" i="6"/>
  <c r="GO64" i="1"/>
  <c r="GR63" i="1"/>
  <c r="GF62" i="1"/>
  <c r="GC63" i="1"/>
  <c r="FQ63" i="1"/>
  <c r="FT62" i="1"/>
  <c r="FH62" i="1"/>
  <c r="FE63" i="1"/>
  <c r="ES64" i="1"/>
  <c r="EV63" i="1"/>
  <c r="EJ62" i="1"/>
  <c r="EG63" i="1"/>
  <c r="DX62" i="1"/>
  <c r="DU63" i="1"/>
  <c r="DL62" i="1"/>
  <c r="DI63" i="1"/>
  <c r="CW64" i="1"/>
  <c r="CZ63" i="1"/>
  <c r="CN62" i="1"/>
  <c r="CK63" i="1"/>
  <c r="BY64" i="1"/>
  <c r="CB63" i="1"/>
  <c r="BM62" i="1"/>
  <c r="BP61" i="1"/>
  <c r="BA64" i="1"/>
  <c r="BD63" i="1"/>
  <c r="AR62" i="1"/>
  <c r="AO63" i="1"/>
  <c r="AC65" i="1"/>
  <c r="AF64" i="1"/>
  <c r="HY63" i="1" l="1"/>
  <c r="HZ63" i="1"/>
  <c r="EH69" i="1"/>
  <c r="HD70" i="1"/>
  <c r="HA71" i="1"/>
  <c r="E64" i="6"/>
  <c r="HM63" i="6"/>
  <c r="HP63" i="6" s="1"/>
  <c r="H63" i="6"/>
  <c r="GF66" i="6"/>
  <c r="GF65" i="6"/>
  <c r="GC68" i="6"/>
  <c r="AR66" i="6"/>
  <c r="AR65" i="6"/>
  <c r="AO68" i="6"/>
  <c r="CB64" i="6"/>
  <c r="BY65" i="6"/>
  <c r="DL66" i="6"/>
  <c r="DL65" i="6"/>
  <c r="DI68" i="6"/>
  <c r="CK65" i="6"/>
  <c r="CN64" i="6"/>
  <c r="DX64" i="6"/>
  <c r="DU65" i="6"/>
  <c r="FQ64" i="6"/>
  <c r="FT63" i="6"/>
  <c r="GR64" i="6"/>
  <c r="GO65" i="6"/>
  <c r="BM65" i="6"/>
  <c r="BP64" i="6"/>
  <c r="CZ64" i="6"/>
  <c r="CW65" i="6"/>
  <c r="BD64" i="6"/>
  <c r="BA65" i="6"/>
  <c r="AF64" i="6"/>
  <c r="AC65" i="6"/>
  <c r="Q65" i="6"/>
  <c r="T64" i="6"/>
  <c r="EV64" i="6"/>
  <c r="ES65" i="6"/>
  <c r="EG65" i="6"/>
  <c r="EJ64" i="6"/>
  <c r="FH66" i="6"/>
  <c r="FH65" i="6"/>
  <c r="FE68" i="6"/>
  <c r="HA65" i="6"/>
  <c r="HD64" i="6"/>
  <c r="HN65" i="6"/>
  <c r="HL76" i="6" s="1"/>
  <c r="F68" i="6"/>
  <c r="GO65" i="1"/>
  <c r="GR64" i="1"/>
  <c r="GF63" i="1"/>
  <c r="GC64" i="1"/>
  <c r="FQ64" i="1"/>
  <c r="FT63" i="1"/>
  <c r="FH63" i="1"/>
  <c r="FE64" i="1"/>
  <c r="ES65" i="1"/>
  <c r="EV64" i="1"/>
  <c r="EJ63" i="1"/>
  <c r="EG64" i="1"/>
  <c r="DU64" i="1"/>
  <c r="DX63" i="1"/>
  <c r="DL63" i="1"/>
  <c r="DI64" i="1"/>
  <c r="CW65" i="1"/>
  <c r="CZ64" i="1"/>
  <c r="CN63" i="1"/>
  <c r="CK64" i="1"/>
  <c r="BY65" i="1"/>
  <c r="CB64" i="1"/>
  <c r="BP62" i="1"/>
  <c r="BM63" i="1"/>
  <c r="BD64" i="1"/>
  <c r="BA65" i="1"/>
  <c r="AR63" i="1"/>
  <c r="AO64" i="1"/>
  <c r="AC68" i="1"/>
  <c r="AF66" i="1"/>
  <c r="AF65" i="1"/>
  <c r="HZ64" i="1" l="1"/>
  <c r="HY64" i="1"/>
  <c r="EH70" i="1"/>
  <c r="HD71" i="1"/>
  <c r="HA72" i="1"/>
  <c r="FT64" i="6"/>
  <c r="FQ65" i="6"/>
  <c r="BD65" i="6"/>
  <c r="BA68" i="6"/>
  <c r="BD66" i="6"/>
  <c r="HN68" i="6"/>
  <c r="F69" i="6"/>
  <c r="DI69" i="6"/>
  <c r="DL68" i="6"/>
  <c r="CB65" i="6"/>
  <c r="BY68" i="6"/>
  <c r="CB66" i="6"/>
  <c r="CN66" i="6"/>
  <c r="CN65" i="6"/>
  <c r="CK68" i="6"/>
  <c r="EJ66" i="6"/>
  <c r="EJ65" i="6"/>
  <c r="EG68" i="6"/>
  <c r="EV65" i="6"/>
  <c r="ES68" i="6"/>
  <c r="EV66" i="6"/>
  <c r="FE69" i="6"/>
  <c r="FH68" i="6"/>
  <c r="DX65" i="6"/>
  <c r="DU68" i="6"/>
  <c r="DX66" i="6"/>
  <c r="GC69" i="6"/>
  <c r="GF68" i="6"/>
  <c r="CZ65" i="6"/>
  <c r="CW68" i="6"/>
  <c r="CZ66" i="6"/>
  <c r="AF65" i="6"/>
  <c r="AC68" i="6"/>
  <c r="AF66" i="6"/>
  <c r="BP66" i="6"/>
  <c r="BP65" i="6"/>
  <c r="BM68" i="6"/>
  <c r="AO69" i="6"/>
  <c r="AR68" i="6"/>
  <c r="HD66" i="6"/>
  <c r="HD65" i="6"/>
  <c r="HA68" i="6"/>
  <c r="T66" i="6"/>
  <c r="T65" i="6"/>
  <c r="Q68" i="6"/>
  <c r="GR65" i="6"/>
  <c r="GO68" i="6"/>
  <c r="GR66" i="6"/>
  <c r="HM64" i="6"/>
  <c r="HP64" i="6" s="1"/>
  <c r="H64" i="6"/>
  <c r="E65" i="6"/>
  <c r="GO68" i="1"/>
  <c r="GR65" i="1"/>
  <c r="GR66" i="1"/>
  <c r="GC65" i="1"/>
  <c r="GF64" i="1"/>
  <c r="FT64" i="1"/>
  <c r="FQ65" i="1"/>
  <c r="FH64" i="1"/>
  <c r="FE65" i="1"/>
  <c r="ES68" i="1"/>
  <c r="EV65" i="1"/>
  <c r="EV66" i="1"/>
  <c r="EG65" i="1"/>
  <c r="EJ64" i="1"/>
  <c r="DX64" i="1"/>
  <c r="DU65" i="1"/>
  <c r="DI65" i="1"/>
  <c r="DL64" i="1"/>
  <c r="CW68" i="1"/>
  <c r="CZ65" i="1"/>
  <c r="CZ66" i="1"/>
  <c r="CK65" i="1"/>
  <c r="CN64" i="1"/>
  <c r="BY68" i="1"/>
  <c r="CB65" i="1"/>
  <c r="CB66" i="1"/>
  <c r="BP63" i="1"/>
  <c r="BM64" i="1"/>
  <c r="BA68" i="1"/>
  <c r="BD65" i="1"/>
  <c r="BD66" i="1"/>
  <c r="AO65" i="1"/>
  <c r="AR64" i="1"/>
  <c r="AC69" i="1"/>
  <c r="AF68" i="1"/>
  <c r="IF76" i="1" l="1"/>
  <c r="IF74" i="1" s="1"/>
  <c r="IE76" i="1"/>
  <c r="IE74" i="1" s="1"/>
  <c r="HZ66" i="1"/>
  <c r="HZ65" i="1"/>
  <c r="HY66" i="1"/>
  <c r="HY65" i="1"/>
  <c r="EH71" i="1"/>
  <c r="HD72" i="1"/>
  <c r="HA73" i="1"/>
  <c r="CK69" i="6"/>
  <c r="CN68" i="6"/>
  <c r="FE70" i="6"/>
  <c r="FH69" i="6"/>
  <c r="HN69" i="6"/>
  <c r="F70" i="6"/>
  <c r="HA69" i="6"/>
  <c r="HD68" i="6"/>
  <c r="GC70" i="6"/>
  <c r="GF69" i="6"/>
  <c r="EV68" i="6"/>
  <c r="ES69" i="6"/>
  <c r="BD68" i="6"/>
  <c r="BA69" i="6"/>
  <c r="BM69" i="6"/>
  <c r="BP68" i="6"/>
  <c r="CB68" i="6"/>
  <c r="BY69" i="6"/>
  <c r="Q69" i="6"/>
  <c r="T68" i="6"/>
  <c r="CZ68" i="6"/>
  <c r="CW69" i="6"/>
  <c r="AF68" i="6"/>
  <c r="AC69" i="6"/>
  <c r="DX68" i="6"/>
  <c r="DU69" i="6"/>
  <c r="EG69" i="6"/>
  <c r="EJ68" i="6"/>
  <c r="GR68" i="6"/>
  <c r="GO69" i="6"/>
  <c r="FT65" i="6"/>
  <c r="FQ68" i="6"/>
  <c r="FT66" i="6"/>
  <c r="HM65" i="6"/>
  <c r="H65" i="6"/>
  <c r="E68" i="6"/>
  <c r="H66" i="6"/>
  <c r="AO70" i="6"/>
  <c r="AR69" i="6"/>
  <c r="DI70" i="6"/>
  <c r="DL69" i="6"/>
  <c r="GO69" i="1"/>
  <c r="GR68" i="1"/>
  <c r="GC68" i="1"/>
  <c r="GF65" i="1"/>
  <c r="GF66" i="1"/>
  <c r="FQ68" i="1"/>
  <c r="FT65" i="1"/>
  <c r="FT66" i="1"/>
  <c r="FE68" i="1"/>
  <c r="FH68" i="1" s="1"/>
  <c r="FH65" i="1"/>
  <c r="FH66" i="1"/>
  <c r="ES69" i="1"/>
  <c r="EV68" i="1"/>
  <c r="EG68" i="1"/>
  <c r="EJ65" i="1"/>
  <c r="EJ66" i="1"/>
  <c r="DU68" i="1"/>
  <c r="DX65" i="1"/>
  <c r="DX66" i="1"/>
  <c r="DI68" i="1"/>
  <c r="DL65" i="1"/>
  <c r="DL66" i="1"/>
  <c r="CW69" i="1"/>
  <c r="CZ68" i="1"/>
  <c r="CK68" i="1"/>
  <c r="CN65" i="1"/>
  <c r="CN66" i="1"/>
  <c r="BY69" i="1"/>
  <c r="CB68" i="1"/>
  <c r="BP64" i="1"/>
  <c r="BM65" i="1"/>
  <c r="BA69" i="1"/>
  <c r="BD68" i="1"/>
  <c r="AO68" i="1"/>
  <c r="AR65" i="1"/>
  <c r="AR66" i="1"/>
  <c r="AC70" i="1"/>
  <c r="AF70" i="1" s="1"/>
  <c r="AF69" i="1"/>
  <c r="HY68" i="1" l="1"/>
  <c r="HZ68" i="1"/>
  <c r="EH72" i="1"/>
  <c r="HD73" i="1"/>
  <c r="HA74" i="1"/>
  <c r="HA70" i="6"/>
  <c r="HD69" i="6"/>
  <c r="BD69" i="6"/>
  <c r="BA70" i="6"/>
  <c r="F71" i="6"/>
  <c r="HN70" i="6"/>
  <c r="CZ69" i="6"/>
  <c r="CW70" i="6"/>
  <c r="HP65" i="6"/>
  <c r="HK76" i="6"/>
  <c r="HP66" i="6"/>
  <c r="EG70" i="6"/>
  <c r="EJ69" i="6"/>
  <c r="BM70" i="6"/>
  <c r="BP69" i="6"/>
  <c r="DL70" i="6"/>
  <c r="DI71" i="6"/>
  <c r="DX69" i="6"/>
  <c r="DU70" i="6"/>
  <c r="Q70" i="6"/>
  <c r="T69" i="6"/>
  <c r="EV69" i="6"/>
  <c r="ES70" i="6"/>
  <c r="FT68" i="6"/>
  <c r="FQ69" i="6"/>
  <c r="CB69" i="6"/>
  <c r="BY70" i="6"/>
  <c r="FH70" i="6"/>
  <c r="FE71" i="6"/>
  <c r="GR69" i="6"/>
  <c r="GO70" i="6"/>
  <c r="AR70" i="6"/>
  <c r="AO71" i="6"/>
  <c r="HM68" i="6"/>
  <c r="HP68" i="6" s="1"/>
  <c r="H68" i="6"/>
  <c r="E69" i="6"/>
  <c r="AF69" i="6"/>
  <c r="AC70" i="6"/>
  <c r="GF70" i="6"/>
  <c r="GC71" i="6"/>
  <c r="CK70" i="6"/>
  <c r="CN69" i="6"/>
  <c r="GO70" i="1"/>
  <c r="GR69" i="1"/>
  <c r="GF68" i="1"/>
  <c r="GC69" i="1"/>
  <c r="FT68" i="1"/>
  <c r="FQ69" i="1"/>
  <c r="FE69" i="1"/>
  <c r="ES70" i="1"/>
  <c r="EV69" i="1"/>
  <c r="EJ68" i="1"/>
  <c r="EG69" i="1"/>
  <c r="DX68" i="1"/>
  <c r="DU69" i="1"/>
  <c r="DI69" i="1"/>
  <c r="DL68" i="1"/>
  <c r="CW70" i="1"/>
  <c r="CZ69" i="1"/>
  <c r="CK69" i="1"/>
  <c r="CN68" i="1"/>
  <c r="BY70" i="1"/>
  <c r="CB69" i="1"/>
  <c r="BM68" i="1"/>
  <c r="BP65" i="1"/>
  <c r="BP66" i="1"/>
  <c r="BA70" i="1"/>
  <c r="BD69" i="1"/>
  <c r="AO69" i="1"/>
  <c r="AR68" i="1"/>
  <c r="AC71" i="1"/>
  <c r="HZ69" i="1" l="1"/>
  <c r="HY69" i="1"/>
  <c r="EH73" i="1"/>
  <c r="HD74" i="1"/>
  <c r="HA77" i="1"/>
  <c r="HD75" i="1"/>
  <c r="GF71" i="6"/>
  <c r="GC72" i="6"/>
  <c r="FH71" i="6"/>
  <c r="FE72" i="6"/>
  <c r="CW71" i="6"/>
  <c r="CZ70" i="6"/>
  <c r="AR71" i="6"/>
  <c r="AO72" i="6"/>
  <c r="HM69" i="6"/>
  <c r="HP69" i="6" s="1"/>
  <c r="H69" i="6"/>
  <c r="E70" i="6"/>
  <c r="BY71" i="6"/>
  <c r="CB70" i="6"/>
  <c r="T70" i="6"/>
  <c r="Q71" i="6"/>
  <c r="BP70" i="6"/>
  <c r="BM71" i="6"/>
  <c r="CN70" i="6"/>
  <c r="CK71" i="6"/>
  <c r="DU71" i="6"/>
  <c r="DX70" i="6"/>
  <c r="F72" i="6"/>
  <c r="HN71" i="6"/>
  <c r="EJ70" i="6"/>
  <c r="EG71" i="6"/>
  <c r="AC71" i="6"/>
  <c r="AF70" i="6"/>
  <c r="GO71" i="6"/>
  <c r="GR70" i="6"/>
  <c r="DL71" i="6"/>
  <c r="DI72" i="6"/>
  <c r="BA71" i="6"/>
  <c r="BD70" i="6"/>
  <c r="FT69" i="6"/>
  <c r="FQ70" i="6"/>
  <c r="ES71" i="6"/>
  <c r="EV70" i="6"/>
  <c r="HD70" i="6"/>
  <c r="HA71" i="6"/>
  <c r="GR70" i="1"/>
  <c r="GO71" i="1"/>
  <c r="GF69" i="1"/>
  <c r="GC70" i="1"/>
  <c r="FQ70" i="1"/>
  <c r="FT69" i="1"/>
  <c r="FH69" i="1"/>
  <c r="FE70" i="1"/>
  <c r="EV70" i="1"/>
  <c r="ES71" i="1"/>
  <c r="EG70" i="1"/>
  <c r="EJ69" i="1"/>
  <c r="DU70" i="1"/>
  <c r="DX69" i="1"/>
  <c r="DL69" i="1"/>
  <c r="DI70" i="1"/>
  <c r="CZ70" i="1"/>
  <c r="CW71" i="1"/>
  <c r="CN69" i="1"/>
  <c r="CK70" i="1"/>
  <c r="CB70" i="1"/>
  <c r="BY71" i="1"/>
  <c r="BP68" i="1"/>
  <c r="BM69" i="1"/>
  <c r="BD70" i="1"/>
  <c r="BA71" i="1"/>
  <c r="AR69" i="1"/>
  <c r="AO70" i="1"/>
  <c r="AC72" i="1"/>
  <c r="AF71" i="1"/>
  <c r="HZ70" i="1" l="1"/>
  <c r="HY70" i="1"/>
  <c r="EH74" i="1"/>
  <c r="HD77" i="1"/>
  <c r="HA78" i="1"/>
  <c r="ES72" i="6"/>
  <c r="EV71" i="6"/>
  <c r="T71" i="6"/>
  <c r="Q72" i="6"/>
  <c r="AO73" i="6"/>
  <c r="AR72" i="6"/>
  <c r="FQ71" i="6"/>
  <c r="FT70" i="6"/>
  <c r="GO72" i="6"/>
  <c r="GR71" i="6"/>
  <c r="DU72" i="6"/>
  <c r="DX71" i="6"/>
  <c r="AC72" i="6"/>
  <c r="AF71" i="6"/>
  <c r="CN71" i="6"/>
  <c r="CK72" i="6"/>
  <c r="BY72" i="6"/>
  <c r="CB71" i="6"/>
  <c r="CW72" i="6"/>
  <c r="CZ71" i="6"/>
  <c r="EJ71" i="6"/>
  <c r="EG72" i="6"/>
  <c r="E71" i="6"/>
  <c r="HM70" i="6"/>
  <c r="HP70" i="6" s="1"/>
  <c r="H70" i="6"/>
  <c r="FE73" i="6"/>
  <c r="FH72" i="6"/>
  <c r="HD71" i="6"/>
  <c r="HA72" i="6"/>
  <c r="BA72" i="6"/>
  <c r="BD71" i="6"/>
  <c r="DI73" i="6"/>
  <c r="DL72" i="6"/>
  <c r="BP71" i="6"/>
  <c r="BM72" i="6"/>
  <c r="GC73" i="6"/>
  <c r="GF72" i="6"/>
  <c r="HN72" i="6"/>
  <c r="F73" i="6"/>
  <c r="GO72" i="1"/>
  <c r="GR71" i="1"/>
  <c r="GC71" i="1"/>
  <c r="GF70" i="1"/>
  <c r="FQ71" i="1"/>
  <c r="FT70" i="1"/>
  <c r="FE71" i="1"/>
  <c r="FH70" i="1"/>
  <c r="EV71" i="1"/>
  <c r="ES72" i="1"/>
  <c r="EG71" i="1"/>
  <c r="EJ70" i="1"/>
  <c r="DX70" i="1"/>
  <c r="DU71" i="1"/>
  <c r="DI71" i="1"/>
  <c r="DL70" i="1"/>
  <c r="CW72" i="1"/>
  <c r="CZ71" i="1"/>
  <c r="CN70" i="1"/>
  <c r="CK71" i="1"/>
  <c r="CB71" i="1"/>
  <c r="BY72" i="1"/>
  <c r="BP69" i="1"/>
  <c r="BM70" i="1"/>
  <c r="BA72" i="1"/>
  <c r="BD71" i="1"/>
  <c r="AO71" i="1"/>
  <c r="AR70" i="1"/>
  <c r="AF72" i="1"/>
  <c r="AC73" i="1"/>
  <c r="HY71" i="1" l="1"/>
  <c r="HZ71" i="1"/>
  <c r="EH77" i="1"/>
  <c r="HD78" i="1"/>
  <c r="HA79" i="1"/>
  <c r="GC74" i="6"/>
  <c r="GF73" i="6"/>
  <c r="EG73" i="6"/>
  <c r="EJ72" i="6"/>
  <c r="AF72" i="6"/>
  <c r="AC73" i="6"/>
  <c r="FQ72" i="6"/>
  <c r="FT71" i="6"/>
  <c r="HA73" i="6"/>
  <c r="HD72" i="6"/>
  <c r="BM73" i="6"/>
  <c r="BP72" i="6"/>
  <c r="FE74" i="6"/>
  <c r="FH73" i="6"/>
  <c r="CZ72" i="6"/>
  <c r="CW73" i="6"/>
  <c r="AO74" i="6"/>
  <c r="AR73" i="6"/>
  <c r="DX72" i="6"/>
  <c r="DU73" i="6"/>
  <c r="DI74" i="6"/>
  <c r="DL73" i="6"/>
  <c r="CB72" i="6"/>
  <c r="BY73" i="6"/>
  <c r="CK73" i="6"/>
  <c r="CN72" i="6"/>
  <c r="GR72" i="6"/>
  <c r="GO73" i="6"/>
  <c r="Q73" i="6"/>
  <c r="T72" i="6"/>
  <c r="HN73" i="6"/>
  <c r="F74" i="6"/>
  <c r="BD72" i="6"/>
  <c r="BA73" i="6"/>
  <c r="E72" i="6"/>
  <c r="HM71" i="6"/>
  <c r="HP71" i="6" s="1"/>
  <c r="H71" i="6"/>
  <c r="EV72" i="6"/>
  <c r="ES73" i="6"/>
  <c r="GO73" i="1"/>
  <c r="GR72" i="1"/>
  <c r="GC72" i="1"/>
  <c r="GF71" i="1"/>
  <c r="FT71" i="1"/>
  <c r="FQ72" i="1"/>
  <c r="FE72" i="1"/>
  <c r="FH71" i="1"/>
  <c r="ES73" i="1"/>
  <c r="EV72" i="1"/>
  <c r="EJ71" i="1"/>
  <c r="EG72" i="1"/>
  <c r="DX71" i="1"/>
  <c r="DU72" i="1"/>
  <c r="DL71" i="1"/>
  <c r="DI72" i="1"/>
  <c r="CW73" i="1"/>
  <c r="CZ72" i="1"/>
  <c r="CK72" i="1"/>
  <c r="CN71" i="1"/>
  <c r="CB72" i="1"/>
  <c r="BY73" i="1"/>
  <c r="BP70" i="1"/>
  <c r="BM71" i="1"/>
  <c r="BA73" i="1"/>
  <c r="BD72" i="1"/>
  <c r="AR71" i="1"/>
  <c r="AO72" i="1"/>
  <c r="AC74" i="1"/>
  <c r="AF73" i="1"/>
  <c r="HY72" i="1" l="1"/>
  <c r="HZ72" i="1"/>
  <c r="EH78" i="1"/>
  <c r="HD79" i="1"/>
  <c r="HA80" i="1"/>
  <c r="Q74" i="6"/>
  <c r="T73" i="6"/>
  <c r="DL74" i="6"/>
  <c r="DI77" i="6"/>
  <c r="DL75" i="6"/>
  <c r="AF73" i="6"/>
  <c r="AC74" i="6"/>
  <c r="GR73" i="6"/>
  <c r="GO74" i="6"/>
  <c r="CK74" i="6"/>
  <c r="CN73" i="6"/>
  <c r="BM74" i="6"/>
  <c r="BP73" i="6"/>
  <c r="FH74" i="6"/>
  <c r="FE77" i="6"/>
  <c r="FH75" i="6"/>
  <c r="EV73" i="6"/>
  <c r="ES74" i="6"/>
  <c r="HN74" i="6"/>
  <c r="HL85" i="6" s="1"/>
  <c r="F77" i="6"/>
  <c r="CB73" i="6"/>
  <c r="BY74" i="6"/>
  <c r="AR74" i="6"/>
  <c r="AO77" i="6"/>
  <c r="AR75" i="6"/>
  <c r="EG74" i="6"/>
  <c r="EJ73" i="6"/>
  <c r="HM72" i="6"/>
  <c r="HP72" i="6" s="1"/>
  <c r="H72" i="6"/>
  <c r="E73" i="6"/>
  <c r="DX73" i="6"/>
  <c r="DU74" i="6"/>
  <c r="CZ73" i="6"/>
  <c r="CW74" i="6"/>
  <c r="FT72" i="6"/>
  <c r="FQ73" i="6"/>
  <c r="BD73" i="6"/>
  <c r="BA74" i="6"/>
  <c r="HA74" i="6"/>
  <c r="HD73" i="6"/>
  <c r="GF74" i="6"/>
  <c r="GC77" i="6"/>
  <c r="GF75" i="6"/>
  <c r="GO74" i="1"/>
  <c r="GR73" i="1"/>
  <c r="GC73" i="1"/>
  <c r="GF72" i="1"/>
  <c r="FT72" i="1"/>
  <c r="FQ73" i="1"/>
  <c r="FE73" i="1"/>
  <c r="FH72" i="1"/>
  <c r="ES74" i="1"/>
  <c r="EV73" i="1"/>
  <c r="EJ72" i="1"/>
  <c r="EG73" i="1"/>
  <c r="DU73" i="1"/>
  <c r="DX72" i="1"/>
  <c r="DI73" i="1"/>
  <c r="DL72" i="1"/>
  <c r="CW74" i="1"/>
  <c r="CZ73" i="1"/>
  <c r="CN72" i="1"/>
  <c r="CK73" i="1"/>
  <c r="BY74" i="1"/>
  <c r="CB73" i="1"/>
  <c r="BP71" i="1"/>
  <c r="BM72" i="1"/>
  <c r="BA74" i="1"/>
  <c r="BD73" i="1"/>
  <c r="AR72" i="1"/>
  <c r="AO73" i="1"/>
  <c r="AC77" i="1"/>
  <c r="AF74" i="1"/>
  <c r="AF75" i="1"/>
  <c r="HZ73" i="1" l="1"/>
  <c r="HY73" i="1"/>
  <c r="EH79" i="1"/>
  <c r="HD80" i="1"/>
  <c r="HA81" i="1"/>
  <c r="HM73" i="6"/>
  <c r="HP73" i="6" s="1"/>
  <c r="H73" i="6"/>
  <c r="E74" i="6"/>
  <c r="FH77" i="6"/>
  <c r="FE78" i="6"/>
  <c r="FT73" i="6"/>
  <c r="FQ74" i="6"/>
  <c r="GF77" i="6"/>
  <c r="GC78" i="6"/>
  <c r="AF74" i="6"/>
  <c r="AC77" i="6"/>
  <c r="AF75" i="6"/>
  <c r="BP74" i="6"/>
  <c r="BM77" i="6"/>
  <c r="BP75" i="6"/>
  <c r="DL77" i="6"/>
  <c r="DI78" i="6"/>
  <c r="HD74" i="6"/>
  <c r="HA77" i="6"/>
  <c r="HD75" i="6"/>
  <c r="DX74" i="6"/>
  <c r="DU77" i="6"/>
  <c r="DX75" i="6"/>
  <c r="EJ74" i="6"/>
  <c r="EG77" i="6"/>
  <c r="EJ75" i="6"/>
  <c r="EV74" i="6"/>
  <c r="ES77" i="6"/>
  <c r="EV75" i="6"/>
  <c r="CB74" i="6"/>
  <c r="BY77" i="6"/>
  <c r="CB75" i="6"/>
  <c r="BD74" i="6"/>
  <c r="BA77" i="6"/>
  <c r="BD75" i="6"/>
  <c r="CN74" i="6"/>
  <c r="CK77" i="6"/>
  <c r="CN75" i="6"/>
  <c r="CZ74" i="6"/>
  <c r="CW77" i="6"/>
  <c r="CZ75" i="6"/>
  <c r="HN77" i="6"/>
  <c r="F78" i="6"/>
  <c r="AR77" i="6"/>
  <c r="AO78" i="6"/>
  <c r="GR74" i="6"/>
  <c r="GO77" i="6"/>
  <c r="GR75" i="6"/>
  <c r="T74" i="6"/>
  <c r="Q77" i="6"/>
  <c r="T75" i="6"/>
  <c r="GO77" i="1"/>
  <c r="GR74" i="1"/>
  <c r="GR75" i="1"/>
  <c r="GC74" i="1"/>
  <c r="GF73" i="1"/>
  <c r="FQ74" i="1"/>
  <c r="FT73" i="1"/>
  <c r="FH73" i="1"/>
  <c r="FE74" i="1"/>
  <c r="EV74" i="1"/>
  <c r="ES77" i="1"/>
  <c r="EV75" i="1"/>
  <c r="EJ73" i="1"/>
  <c r="EG74" i="1"/>
  <c r="DX73" i="1"/>
  <c r="DU74" i="1"/>
  <c r="DL73" i="1"/>
  <c r="DI74" i="1"/>
  <c r="CW77" i="1"/>
  <c r="CZ74" i="1"/>
  <c r="CZ75" i="1"/>
  <c r="CK74" i="1"/>
  <c r="CN73" i="1"/>
  <c r="BY77" i="1"/>
  <c r="CB75" i="1"/>
  <c r="CB74" i="1"/>
  <c r="BP72" i="1"/>
  <c r="BM73" i="1"/>
  <c r="BA77" i="1"/>
  <c r="BD75" i="1"/>
  <c r="BD74" i="1"/>
  <c r="AO74" i="1"/>
  <c r="AR73" i="1"/>
  <c r="AC78" i="1"/>
  <c r="AF77" i="1"/>
  <c r="IF85" i="1" l="1"/>
  <c r="IF83" i="1" s="1"/>
  <c r="IE85" i="1"/>
  <c r="IE83" i="1" s="1"/>
  <c r="HZ75" i="1"/>
  <c r="HZ74" i="1"/>
  <c r="HY75" i="1"/>
  <c r="HY74" i="1"/>
  <c r="EH80" i="1"/>
  <c r="HD81" i="1"/>
  <c r="HA82" i="1"/>
  <c r="ES78" i="6"/>
  <c r="EV77" i="6"/>
  <c r="BP77" i="6"/>
  <c r="BM78" i="6"/>
  <c r="F79" i="6"/>
  <c r="HN78" i="6"/>
  <c r="BA78" i="6"/>
  <c r="BD77" i="6"/>
  <c r="HD77" i="6"/>
  <c r="HA78" i="6"/>
  <c r="FH78" i="6"/>
  <c r="FE79" i="6"/>
  <c r="EJ77" i="6"/>
  <c r="EG78" i="6"/>
  <c r="AC78" i="6"/>
  <c r="AF77" i="6"/>
  <c r="CW78" i="6"/>
  <c r="CZ77" i="6"/>
  <c r="DL78" i="6"/>
  <c r="DI79" i="6"/>
  <c r="HM74" i="6"/>
  <c r="H74" i="6"/>
  <c r="E77" i="6"/>
  <c r="H75" i="6"/>
  <c r="GO78" i="6"/>
  <c r="GR77" i="6"/>
  <c r="BY78" i="6"/>
  <c r="CB77" i="6"/>
  <c r="GF78" i="6"/>
  <c r="GC79" i="6"/>
  <c r="DU78" i="6"/>
  <c r="DX77" i="6"/>
  <c r="T77" i="6"/>
  <c r="Q78" i="6"/>
  <c r="AR78" i="6"/>
  <c r="AO79" i="6"/>
  <c r="CN77" i="6"/>
  <c r="CK78" i="6"/>
  <c r="FT74" i="6"/>
  <c r="FQ77" i="6"/>
  <c r="FT75" i="6"/>
  <c r="GO78" i="1"/>
  <c r="GR77" i="1"/>
  <c r="GC77" i="1"/>
  <c r="GF74" i="1"/>
  <c r="GF75" i="1"/>
  <c r="FQ77" i="1"/>
  <c r="FT74" i="1"/>
  <c r="FT75" i="1"/>
  <c r="FE77" i="1"/>
  <c r="FH74" i="1"/>
  <c r="FH75" i="1"/>
  <c r="ES78" i="1"/>
  <c r="EV77" i="1"/>
  <c r="EG77" i="1"/>
  <c r="EJ75" i="1"/>
  <c r="EJ74" i="1"/>
  <c r="DU77" i="1"/>
  <c r="DX74" i="1"/>
  <c r="DX75" i="1"/>
  <c r="DI77" i="1"/>
  <c r="DL74" i="1"/>
  <c r="DL75" i="1"/>
  <c r="CW78" i="1"/>
  <c r="CZ77" i="1"/>
  <c r="CK77" i="1"/>
  <c r="CN75" i="1"/>
  <c r="CN74" i="1"/>
  <c r="BY78" i="1"/>
  <c r="CB77" i="1"/>
  <c r="BP73" i="1"/>
  <c r="BM74" i="1"/>
  <c r="BA78" i="1"/>
  <c r="BD77" i="1"/>
  <c r="AO77" i="1"/>
  <c r="AR74" i="1"/>
  <c r="AR75" i="1"/>
  <c r="AC79" i="1"/>
  <c r="AF78" i="1"/>
  <c r="HY77" i="1" l="1"/>
  <c r="HZ77" i="1"/>
  <c r="EH81" i="1"/>
  <c r="HD82" i="1"/>
  <c r="HA83" i="1"/>
  <c r="BP78" i="6"/>
  <c r="BM79" i="6"/>
  <c r="GC80" i="6"/>
  <c r="GF79" i="6"/>
  <c r="E78" i="6"/>
  <c r="HM77" i="6"/>
  <c r="HP77" i="6" s="1"/>
  <c r="H77" i="6"/>
  <c r="AC79" i="6"/>
  <c r="AF78" i="6"/>
  <c r="BA79" i="6"/>
  <c r="BD78" i="6"/>
  <c r="FQ78" i="6"/>
  <c r="FT77" i="6"/>
  <c r="EJ78" i="6"/>
  <c r="EG79" i="6"/>
  <c r="AO80" i="6"/>
  <c r="AR79" i="6"/>
  <c r="HK85" i="6"/>
  <c r="HP74" i="6"/>
  <c r="HP75" i="6"/>
  <c r="F80" i="6"/>
  <c r="HN79" i="6"/>
  <c r="T78" i="6"/>
  <c r="Q79" i="6"/>
  <c r="BY79" i="6"/>
  <c r="CB78" i="6"/>
  <c r="DI80" i="6"/>
  <c r="DL79" i="6"/>
  <c r="FE80" i="6"/>
  <c r="FH79" i="6"/>
  <c r="GO79" i="6"/>
  <c r="GR78" i="6"/>
  <c r="HD78" i="6"/>
  <c r="HA79" i="6"/>
  <c r="CW79" i="6"/>
  <c r="CZ78" i="6"/>
  <c r="CN78" i="6"/>
  <c r="CK79" i="6"/>
  <c r="DU79" i="6"/>
  <c r="DX78" i="6"/>
  <c r="ES79" i="6"/>
  <c r="EV78" i="6"/>
  <c r="GO79" i="1"/>
  <c r="GR78" i="1"/>
  <c r="GF77" i="1"/>
  <c r="GC78" i="1"/>
  <c r="FT77" i="1"/>
  <c r="FQ78" i="1"/>
  <c r="FH77" i="1"/>
  <c r="FE78" i="1"/>
  <c r="ES79" i="1"/>
  <c r="EV78" i="1"/>
  <c r="EJ77" i="1"/>
  <c r="EG78" i="1"/>
  <c r="DU78" i="1"/>
  <c r="DX77" i="1"/>
  <c r="DI78" i="1"/>
  <c r="DL77" i="1"/>
  <c r="CW79" i="1"/>
  <c r="CZ78" i="1"/>
  <c r="CN77" i="1"/>
  <c r="CK78" i="1"/>
  <c r="BY79" i="1"/>
  <c r="CB78" i="1"/>
  <c r="BM77" i="1"/>
  <c r="BP74" i="1"/>
  <c r="BP75" i="1"/>
  <c r="BA79" i="1"/>
  <c r="BD78" i="1"/>
  <c r="AO78" i="1"/>
  <c r="AR77" i="1"/>
  <c r="AF79" i="1"/>
  <c r="AC80" i="1"/>
  <c r="HZ78" i="1" l="1"/>
  <c r="HY78" i="1"/>
  <c r="EH82" i="1"/>
  <c r="HD83" i="1"/>
  <c r="HD84" i="1"/>
  <c r="HA86" i="1"/>
  <c r="HN80" i="6"/>
  <c r="F81" i="6"/>
  <c r="CZ79" i="6"/>
  <c r="CW80" i="6"/>
  <c r="DI81" i="6"/>
  <c r="DL80" i="6"/>
  <c r="FQ79" i="6"/>
  <c r="FT78" i="6"/>
  <c r="E79" i="6"/>
  <c r="HM78" i="6"/>
  <c r="HP78" i="6" s="1"/>
  <c r="H78" i="6"/>
  <c r="FE81" i="6"/>
  <c r="FH80" i="6"/>
  <c r="EV79" i="6"/>
  <c r="ES80" i="6"/>
  <c r="HA80" i="6"/>
  <c r="HD79" i="6"/>
  <c r="BD79" i="6"/>
  <c r="BA80" i="6"/>
  <c r="GC81" i="6"/>
  <c r="GF80" i="6"/>
  <c r="Q80" i="6"/>
  <c r="T79" i="6"/>
  <c r="DX79" i="6"/>
  <c r="DU80" i="6"/>
  <c r="GR79" i="6"/>
  <c r="GO80" i="6"/>
  <c r="EG80" i="6"/>
  <c r="EJ79" i="6"/>
  <c r="AF79" i="6"/>
  <c r="AC80" i="6"/>
  <c r="BM80" i="6"/>
  <c r="BP79" i="6"/>
  <c r="CB79" i="6"/>
  <c r="BY80" i="6"/>
  <c r="AO81" i="6"/>
  <c r="AR80" i="6"/>
  <c r="CK80" i="6"/>
  <c r="CN79" i="6"/>
  <c r="GR79" i="1"/>
  <c r="GO80" i="1"/>
  <c r="GF78" i="1"/>
  <c r="GC79" i="1"/>
  <c r="FQ79" i="1"/>
  <c r="FT78" i="1"/>
  <c r="FH78" i="1"/>
  <c r="FE79" i="1"/>
  <c r="EV79" i="1"/>
  <c r="ES80" i="1"/>
  <c r="EJ78" i="1"/>
  <c r="EG79" i="1"/>
  <c r="DX78" i="1"/>
  <c r="DU79" i="1"/>
  <c r="DI79" i="1"/>
  <c r="DL78" i="1"/>
  <c r="CZ79" i="1"/>
  <c r="CW80" i="1"/>
  <c r="CN78" i="1"/>
  <c r="CK79" i="1"/>
  <c r="CB79" i="1"/>
  <c r="BY80" i="1"/>
  <c r="BP77" i="1"/>
  <c r="BM78" i="1"/>
  <c r="BD79" i="1"/>
  <c r="BA80" i="1"/>
  <c r="AR78" i="1"/>
  <c r="AO79" i="1"/>
  <c r="AF80" i="1"/>
  <c r="AC81" i="1"/>
  <c r="HY79" i="1" l="1"/>
  <c r="HZ79" i="1"/>
  <c r="EH83" i="1"/>
  <c r="HD86" i="1"/>
  <c r="HA87" i="1"/>
  <c r="FT79" i="6"/>
  <c r="FQ80" i="6"/>
  <c r="AR81" i="6"/>
  <c r="AO82" i="6"/>
  <c r="Q81" i="6"/>
  <c r="T80" i="6"/>
  <c r="CB80" i="6"/>
  <c r="BY81" i="6"/>
  <c r="GR80" i="6"/>
  <c r="GO81" i="6"/>
  <c r="GF81" i="6"/>
  <c r="GC82" i="6"/>
  <c r="FH81" i="6"/>
  <c r="FE82" i="6"/>
  <c r="EG81" i="6"/>
  <c r="EJ80" i="6"/>
  <c r="BD80" i="6"/>
  <c r="BA81" i="6"/>
  <c r="DL81" i="6"/>
  <c r="DI82" i="6"/>
  <c r="CZ80" i="6"/>
  <c r="CW81" i="6"/>
  <c r="BM81" i="6"/>
  <c r="BP80" i="6"/>
  <c r="DX80" i="6"/>
  <c r="DU81" i="6"/>
  <c r="CK81" i="6"/>
  <c r="CN80" i="6"/>
  <c r="AF80" i="6"/>
  <c r="AC81" i="6"/>
  <c r="HA81" i="6"/>
  <c r="HD80" i="6"/>
  <c r="HM79" i="6"/>
  <c r="HP79" i="6" s="1"/>
  <c r="H79" i="6"/>
  <c r="E80" i="6"/>
  <c r="HN81" i="6"/>
  <c r="F82" i="6"/>
  <c r="EV80" i="6"/>
  <c r="ES81" i="6"/>
  <c r="GR80" i="1"/>
  <c r="GO81" i="1"/>
  <c r="GC80" i="1"/>
  <c r="GF79" i="1"/>
  <c r="FQ80" i="1"/>
  <c r="FT79" i="1"/>
  <c r="FE80" i="1"/>
  <c r="FH79" i="1"/>
  <c r="EV80" i="1"/>
  <c r="ES81" i="1"/>
  <c r="EG80" i="1"/>
  <c r="EJ79" i="1"/>
  <c r="DX79" i="1"/>
  <c r="DU80" i="1"/>
  <c r="DI80" i="1"/>
  <c r="DL79" i="1"/>
  <c r="CW81" i="1"/>
  <c r="CZ80" i="1"/>
  <c r="CK80" i="1"/>
  <c r="CN79" i="1"/>
  <c r="CB80" i="1"/>
  <c r="BY81" i="1"/>
  <c r="BP78" i="1"/>
  <c r="BM79" i="1"/>
  <c r="BD80" i="1"/>
  <c r="BA81" i="1"/>
  <c r="AR79" i="1"/>
  <c r="AO80" i="1"/>
  <c r="AF81" i="1"/>
  <c r="AC82" i="1"/>
  <c r="HZ80" i="1" l="1"/>
  <c r="HY80" i="1"/>
  <c r="EH86" i="1"/>
  <c r="HD87" i="1"/>
  <c r="HA88" i="1"/>
  <c r="BP81" i="6"/>
  <c r="BM82" i="6"/>
  <c r="EJ81" i="6"/>
  <c r="EG82" i="6"/>
  <c r="CW82" i="6"/>
  <c r="CZ81" i="6"/>
  <c r="FH82" i="6"/>
  <c r="FE83" i="6"/>
  <c r="CN81" i="6"/>
  <c r="CK82" i="6"/>
  <c r="T81" i="6"/>
  <c r="Q82" i="6"/>
  <c r="HM80" i="6"/>
  <c r="HP80" i="6" s="1"/>
  <c r="H80" i="6"/>
  <c r="E81" i="6"/>
  <c r="DU82" i="6"/>
  <c r="DX81" i="6"/>
  <c r="DL82" i="6"/>
  <c r="DI83" i="6"/>
  <c r="GF82" i="6"/>
  <c r="GC83" i="6"/>
  <c r="AR82" i="6"/>
  <c r="AO83" i="6"/>
  <c r="GO82" i="6"/>
  <c r="GR81" i="6"/>
  <c r="ES82" i="6"/>
  <c r="EV81" i="6"/>
  <c r="BA82" i="6"/>
  <c r="BD81" i="6"/>
  <c r="HD81" i="6"/>
  <c r="HA82" i="6"/>
  <c r="FT80" i="6"/>
  <c r="FQ81" i="6"/>
  <c r="F83" i="6"/>
  <c r="HN82" i="6"/>
  <c r="AC82" i="6"/>
  <c r="AF81" i="6"/>
  <c r="BY82" i="6"/>
  <c r="CB81" i="6"/>
  <c r="GO82" i="1"/>
  <c r="GR81" i="1"/>
  <c r="GF80" i="1"/>
  <c r="GC81" i="1"/>
  <c r="FQ81" i="1"/>
  <c r="FT80" i="1"/>
  <c r="FE81" i="1"/>
  <c r="FH80" i="1"/>
  <c r="ES82" i="1"/>
  <c r="EV81" i="1"/>
  <c r="EG81" i="1"/>
  <c r="EJ80" i="1"/>
  <c r="DU81" i="1"/>
  <c r="DX80" i="1"/>
  <c r="DI81" i="1"/>
  <c r="DL80" i="1"/>
  <c r="CW82" i="1"/>
  <c r="CZ81" i="1"/>
  <c r="CN80" i="1"/>
  <c r="CK81" i="1"/>
  <c r="BY82" i="1"/>
  <c r="CB81" i="1"/>
  <c r="BM80" i="1"/>
  <c r="BP79" i="1"/>
  <c r="BA82" i="1"/>
  <c r="BD81" i="1"/>
  <c r="AO81" i="1"/>
  <c r="AR80" i="1"/>
  <c r="AC83" i="1"/>
  <c r="AF82" i="1"/>
  <c r="HY81" i="1" l="1"/>
  <c r="HZ81" i="1"/>
  <c r="EH87" i="1"/>
  <c r="HD88" i="1"/>
  <c r="HA89" i="1"/>
  <c r="HA90" i="1" s="1"/>
  <c r="GF83" i="6"/>
  <c r="GC86" i="6"/>
  <c r="GF84" i="6"/>
  <c r="F86" i="6"/>
  <c r="HN83" i="6"/>
  <c r="HL94" i="6" s="1"/>
  <c r="DL83" i="6"/>
  <c r="DI86" i="6"/>
  <c r="DL84" i="6"/>
  <c r="CW83" i="6"/>
  <c r="CZ82" i="6"/>
  <c r="BA83" i="6"/>
  <c r="BD82" i="6"/>
  <c r="FQ82" i="6"/>
  <c r="FT81" i="6"/>
  <c r="ES83" i="6"/>
  <c r="EV82" i="6"/>
  <c r="T82" i="6"/>
  <c r="Q83" i="6"/>
  <c r="EJ82" i="6"/>
  <c r="EG83" i="6"/>
  <c r="CN82" i="6"/>
  <c r="CK83" i="6"/>
  <c r="BY83" i="6"/>
  <c r="CB82" i="6"/>
  <c r="AC83" i="6"/>
  <c r="AF82" i="6"/>
  <c r="GO83" i="6"/>
  <c r="GR82" i="6"/>
  <c r="HD82" i="6"/>
  <c r="HA83" i="6"/>
  <c r="AR83" i="6"/>
  <c r="AO86" i="6"/>
  <c r="AR84" i="6"/>
  <c r="DU83" i="6"/>
  <c r="DX82" i="6"/>
  <c r="BP82" i="6"/>
  <c r="BM83" i="6"/>
  <c r="E82" i="6"/>
  <c r="HM81" i="6"/>
  <c r="HP81" i="6" s="1"/>
  <c r="H81" i="6"/>
  <c r="FH83" i="6"/>
  <c r="FE86" i="6"/>
  <c r="FH84" i="6"/>
  <c r="GR82" i="1"/>
  <c r="GO83" i="1"/>
  <c r="GF81" i="1"/>
  <c r="GC82" i="1"/>
  <c r="FQ82" i="1"/>
  <c r="FT81" i="1"/>
  <c r="FH81" i="1"/>
  <c r="FE82" i="1"/>
  <c r="ES83" i="1"/>
  <c r="EV82" i="1"/>
  <c r="EJ81" i="1"/>
  <c r="EG82" i="1"/>
  <c r="DX81" i="1"/>
  <c r="DU82" i="1"/>
  <c r="DL81" i="1"/>
  <c r="DI82" i="1"/>
  <c r="CW83" i="1"/>
  <c r="CZ82" i="1"/>
  <c r="CN81" i="1"/>
  <c r="CK82" i="1"/>
  <c r="BY83" i="1"/>
  <c r="CB82" i="1"/>
  <c r="BP80" i="1"/>
  <c r="BM81" i="1"/>
  <c r="BA83" i="1"/>
  <c r="BD82" i="1"/>
  <c r="AR81" i="1"/>
  <c r="AO82" i="1"/>
  <c r="AC86" i="1"/>
  <c r="AF84" i="1"/>
  <c r="AF83" i="1"/>
  <c r="HD90" i="1" l="1"/>
  <c r="HA91" i="1"/>
  <c r="HZ82" i="1"/>
  <c r="HY82" i="1"/>
  <c r="EH88" i="1"/>
  <c r="HD89" i="1"/>
  <c r="CB83" i="6"/>
  <c r="BY86" i="6"/>
  <c r="CB84" i="6"/>
  <c r="EV83" i="6"/>
  <c r="ES86" i="6"/>
  <c r="EV84" i="6"/>
  <c r="BP84" i="6"/>
  <c r="BP83" i="6"/>
  <c r="BM86" i="6"/>
  <c r="HD83" i="6"/>
  <c r="HA86" i="6"/>
  <c r="HD84" i="6"/>
  <c r="CN83" i="6"/>
  <c r="CK86" i="6"/>
  <c r="CN84" i="6"/>
  <c r="DL86" i="6"/>
  <c r="DI87" i="6"/>
  <c r="FH86" i="6"/>
  <c r="FE87" i="6"/>
  <c r="EJ83" i="6"/>
  <c r="EG86" i="6"/>
  <c r="EJ84" i="6"/>
  <c r="FQ83" i="6"/>
  <c r="FT82" i="6"/>
  <c r="F87" i="6"/>
  <c r="HN86" i="6"/>
  <c r="GR83" i="6"/>
  <c r="GO86" i="6"/>
  <c r="GR84" i="6"/>
  <c r="AF83" i="6"/>
  <c r="AC86" i="6"/>
  <c r="AF84" i="6"/>
  <c r="GF86" i="6"/>
  <c r="GC87" i="6"/>
  <c r="DX83" i="6"/>
  <c r="DU86" i="6"/>
  <c r="DX84" i="6"/>
  <c r="T83" i="6"/>
  <c r="Q86" i="6"/>
  <c r="T84" i="6"/>
  <c r="BD83" i="6"/>
  <c r="BA86" i="6"/>
  <c r="BD84" i="6"/>
  <c r="E83" i="6"/>
  <c r="HM82" i="6"/>
  <c r="HP82" i="6" s="1"/>
  <c r="H82" i="6"/>
  <c r="AR86" i="6"/>
  <c r="AO87" i="6"/>
  <c r="CZ83" i="6"/>
  <c r="CW86" i="6"/>
  <c r="CZ84" i="6"/>
  <c r="GO86" i="1"/>
  <c r="GR83" i="1"/>
  <c r="GR84" i="1"/>
  <c r="GF82" i="1"/>
  <c r="GC83" i="1"/>
  <c r="FQ83" i="1"/>
  <c r="FT82" i="1"/>
  <c r="FE83" i="1"/>
  <c r="FH82" i="1"/>
  <c r="ES86" i="1"/>
  <c r="EV83" i="1"/>
  <c r="EV84" i="1"/>
  <c r="EJ82" i="1"/>
  <c r="EG83" i="1"/>
  <c r="DU83" i="1"/>
  <c r="DX82" i="1"/>
  <c r="DL82" i="1"/>
  <c r="DI83" i="1"/>
  <c r="CW86" i="1"/>
  <c r="CZ83" i="1"/>
  <c r="CZ84" i="1"/>
  <c r="CN82" i="1"/>
  <c r="CK83" i="1"/>
  <c r="BY86" i="1"/>
  <c r="CB83" i="1"/>
  <c r="CB84" i="1"/>
  <c r="BP81" i="1"/>
  <c r="BM82" i="1"/>
  <c r="BA86" i="1"/>
  <c r="BD83" i="1"/>
  <c r="BD84" i="1"/>
  <c r="AR82" i="1"/>
  <c r="AO83" i="1"/>
  <c r="AC87" i="1"/>
  <c r="AF86" i="1"/>
  <c r="HD91" i="1" l="1"/>
  <c r="HA92" i="1"/>
  <c r="HD92" i="1" s="1"/>
  <c r="HZ83" i="1"/>
  <c r="IE94" i="1"/>
  <c r="IE92" i="1" s="1"/>
  <c r="HY84" i="1"/>
  <c r="HY83" i="1"/>
  <c r="HZ84" i="1"/>
  <c r="IF94" i="1"/>
  <c r="IF92" i="1" s="1"/>
  <c r="EH89" i="1"/>
  <c r="EH90" i="1" s="1"/>
  <c r="EH91" i="1" s="1"/>
  <c r="EH92" i="1" s="1"/>
  <c r="FT83" i="6"/>
  <c r="FQ86" i="6"/>
  <c r="FT84" i="6"/>
  <c r="CN86" i="6"/>
  <c r="CK87" i="6"/>
  <c r="EJ86" i="6"/>
  <c r="EG87" i="6"/>
  <c r="BA87" i="6"/>
  <c r="BD86" i="6"/>
  <c r="ES87" i="6"/>
  <c r="EV86" i="6"/>
  <c r="FE88" i="6"/>
  <c r="FH87" i="6"/>
  <c r="HD86" i="6"/>
  <c r="HA87" i="6"/>
  <c r="CW87" i="6"/>
  <c r="CZ86" i="6"/>
  <c r="AO88" i="6"/>
  <c r="AR87" i="6"/>
  <c r="HN87" i="6"/>
  <c r="F88" i="6"/>
  <c r="HM83" i="6"/>
  <c r="H83" i="6"/>
  <c r="E86" i="6"/>
  <c r="H84" i="6"/>
  <c r="GO87" i="6"/>
  <c r="GR86" i="6"/>
  <c r="T86" i="6"/>
  <c r="Q87" i="6"/>
  <c r="DI88" i="6"/>
  <c r="DL87" i="6"/>
  <c r="BP86" i="6"/>
  <c r="BM87" i="6"/>
  <c r="BY87" i="6"/>
  <c r="CB86" i="6"/>
  <c r="DU87" i="6"/>
  <c r="DX86" i="6"/>
  <c r="GC88" i="6"/>
  <c r="GF87" i="6"/>
  <c r="AC87" i="6"/>
  <c r="AF86" i="6"/>
  <c r="GR86" i="1"/>
  <c r="GO87" i="1"/>
  <c r="GC86" i="1"/>
  <c r="GF83" i="1"/>
  <c r="GF84" i="1"/>
  <c r="FQ86" i="1"/>
  <c r="FT84" i="1"/>
  <c r="FT83" i="1"/>
  <c r="FE86" i="1"/>
  <c r="FH84" i="1"/>
  <c r="FH83" i="1"/>
  <c r="ES87" i="1"/>
  <c r="EV86" i="1"/>
  <c r="EG86" i="1"/>
  <c r="EJ84" i="1"/>
  <c r="EJ83" i="1"/>
  <c r="DU86" i="1"/>
  <c r="DX84" i="1"/>
  <c r="DX83" i="1"/>
  <c r="DI86" i="1"/>
  <c r="DL83" i="1"/>
  <c r="DL84" i="1"/>
  <c r="CW87" i="1"/>
  <c r="CZ86" i="1"/>
  <c r="CK86" i="1"/>
  <c r="CN83" i="1"/>
  <c r="CN84" i="1"/>
  <c r="CB86" i="1"/>
  <c r="BY87" i="1"/>
  <c r="BM83" i="1"/>
  <c r="BP82" i="1"/>
  <c r="BD86" i="1"/>
  <c r="BA87" i="1"/>
  <c r="AO86" i="1"/>
  <c r="AR84" i="1"/>
  <c r="AR83" i="1"/>
  <c r="AF87" i="1"/>
  <c r="AC88" i="1"/>
  <c r="HY86" i="1" l="1"/>
  <c r="HZ86" i="1"/>
  <c r="HA88" i="6"/>
  <c r="HD87" i="6"/>
  <c r="EG88" i="6"/>
  <c r="EJ87" i="6"/>
  <c r="HN88" i="6"/>
  <c r="F89" i="6"/>
  <c r="F90" i="6" s="1"/>
  <c r="CK88" i="6"/>
  <c r="CN87" i="6"/>
  <c r="CB87" i="6"/>
  <c r="BY88" i="6"/>
  <c r="FE89" i="6"/>
  <c r="FE90" i="6" s="1"/>
  <c r="FH88" i="6"/>
  <c r="GR87" i="6"/>
  <c r="GO88" i="6"/>
  <c r="DX87" i="6"/>
  <c r="DU88" i="6"/>
  <c r="AO89" i="6"/>
  <c r="AO90" i="6" s="1"/>
  <c r="AR88" i="6"/>
  <c r="EV87" i="6"/>
  <c r="ES88" i="6"/>
  <c r="HP83" i="6"/>
  <c r="HK94" i="6"/>
  <c r="HP84" i="6"/>
  <c r="GC89" i="6"/>
  <c r="GC90" i="6" s="1"/>
  <c r="GF88" i="6"/>
  <c r="FQ87" i="6"/>
  <c r="FT86" i="6"/>
  <c r="DI89" i="6"/>
  <c r="DI90" i="6" s="1"/>
  <c r="DL88" i="6"/>
  <c r="Q88" i="6"/>
  <c r="T87" i="6"/>
  <c r="AF87" i="6"/>
  <c r="AC88" i="6"/>
  <c r="BM88" i="6"/>
  <c r="BP87" i="6"/>
  <c r="E87" i="6"/>
  <c r="HM86" i="6"/>
  <c r="HP86" i="6" s="1"/>
  <c r="H86" i="6"/>
  <c r="CZ87" i="6"/>
  <c r="CW88" i="6"/>
  <c r="BD87" i="6"/>
  <c r="BA88" i="6"/>
  <c r="GR87" i="1"/>
  <c r="GO88" i="1"/>
  <c r="GF86" i="1"/>
  <c r="GC87" i="1"/>
  <c r="FT86" i="1"/>
  <c r="FQ87" i="1"/>
  <c r="FE87" i="1"/>
  <c r="FH86" i="1"/>
  <c r="EV87" i="1"/>
  <c r="ES88" i="1"/>
  <c r="EG87" i="1"/>
  <c r="EJ86" i="1"/>
  <c r="DX86" i="1"/>
  <c r="DU87" i="1"/>
  <c r="DL86" i="1"/>
  <c r="DI87" i="1"/>
  <c r="CZ87" i="1"/>
  <c r="CW88" i="1"/>
  <c r="CN86" i="1"/>
  <c r="CK87" i="1"/>
  <c r="CB87" i="1"/>
  <c r="BY88" i="1"/>
  <c r="BM86" i="1"/>
  <c r="BP83" i="1"/>
  <c r="BP84" i="1"/>
  <c r="BD87" i="1"/>
  <c r="BA88" i="1"/>
  <c r="AO87" i="1"/>
  <c r="AR86" i="1"/>
  <c r="AC89" i="1"/>
  <c r="AC90" i="1" s="1"/>
  <c r="AF88" i="1"/>
  <c r="F91" i="6" l="1"/>
  <c r="HN90" i="6"/>
  <c r="AR90" i="6"/>
  <c r="AO91" i="6"/>
  <c r="AF90" i="1"/>
  <c r="AC91" i="1"/>
  <c r="DL90" i="6"/>
  <c r="DI91" i="6"/>
  <c r="GF90" i="6"/>
  <c r="GC91" i="6"/>
  <c r="FH90" i="6"/>
  <c r="FE91" i="6"/>
  <c r="HZ87" i="1"/>
  <c r="HY87" i="1"/>
  <c r="HA95" i="1"/>
  <c r="HD93" i="1"/>
  <c r="HN89" i="6"/>
  <c r="EV88" i="6"/>
  <c r="ES89" i="6"/>
  <c r="ES90" i="6" s="1"/>
  <c r="HM87" i="6"/>
  <c r="HP87" i="6" s="1"/>
  <c r="H87" i="6"/>
  <c r="E88" i="6"/>
  <c r="CK89" i="6"/>
  <c r="CK90" i="6" s="1"/>
  <c r="CN88" i="6"/>
  <c r="CZ88" i="6"/>
  <c r="CW89" i="6"/>
  <c r="CW90" i="6" s="1"/>
  <c r="BM89" i="6"/>
  <c r="BM90" i="6" s="1"/>
  <c r="BP88" i="6"/>
  <c r="AF88" i="6"/>
  <c r="AC89" i="6"/>
  <c r="AC90" i="6" s="1"/>
  <c r="FT87" i="6"/>
  <c r="FQ88" i="6"/>
  <c r="FH89" i="6"/>
  <c r="EG89" i="6"/>
  <c r="EG90" i="6" s="1"/>
  <c r="EJ88" i="6"/>
  <c r="Q89" i="6"/>
  <c r="Q90" i="6" s="1"/>
  <c r="T88" i="6"/>
  <c r="BD88" i="6"/>
  <c r="BA89" i="6"/>
  <c r="BA90" i="6" s="1"/>
  <c r="GR88" i="6"/>
  <c r="GO89" i="6"/>
  <c r="GO90" i="6" s="1"/>
  <c r="AR89" i="6"/>
  <c r="CB88" i="6"/>
  <c r="BY89" i="6"/>
  <c r="BY90" i="6" s="1"/>
  <c r="DL89" i="6"/>
  <c r="GF89" i="6"/>
  <c r="DX88" i="6"/>
  <c r="DU89" i="6"/>
  <c r="DU90" i="6" s="1"/>
  <c r="HA89" i="6"/>
  <c r="HA90" i="6" s="1"/>
  <c r="HD88" i="6"/>
  <c r="GR88" i="1"/>
  <c r="GO89" i="1"/>
  <c r="GO90" i="1" s="1"/>
  <c r="GF87" i="1"/>
  <c r="GC88" i="1"/>
  <c r="FT87" i="1"/>
  <c r="FQ88" i="1"/>
  <c r="FE88" i="1"/>
  <c r="FH87" i="1"/>
  <c r="EV88" i="1"/>
  <c r="ES89" i="1"/>
  <c r="ES90" i="1" s="1"/>
  <c r="EG88" i="1"/>
  <c r="EJ87" i="1"/>
  <c r="DU88" i="1"/>
  <c r="DX87" i="1"/>
  <c r="DL87" i="1"/>
  <c r="DI88" i="1"/>
  <c r="CW89" i="1"/>
  <c r="CW90" i="1" s="1"/>
  <c r="CZ88" i="1"/>
  <c r="CK88" i="1"/>
  <c r="CN87" i="1"/>
  <c r="BY89" i="1"/>
  <c r="BY90" i="1" s="1"/>
  <c r="CB88" i="1"/>
  <c r="BP86" i="1"/>
  <c r="BM87" i="1"/>
  <c r="BD88" i="1"/>
  <c r="BA89" i="1"/>
  <c r="BA90" i="1" s="1"/>
  <c r="AR87" i="1"/>
  <c r="AO88" i="1"/>
  <c r="AF89" i="1"/>
  <c r="BD90" i="1" l="1"/>
  <c r="BA91" i="1"/>
  <c r="EV90" i="1"/>
  <c r="ES91" i="1"/>
  <c r="CB90" i="6"/>
  <c r="BY91" i="6"/>
  <c r="FE92" i="6"/>
  <c r="FH92" i="6" s="1"/>
  <c r="FH91" i="6"/>
  <c r="DI92" i="6"/>
  <c r="DL92" i="6" s="1"/>
  <c r="DL91" i="6"/>
  <c r="AO92" i="6"/>
  <c r="AR92" i="6" s="1"/>
  <c r="AR91" i="6"/>
  <c r="BY91" i="1"/>
  <c r="CB90" i="1"/>
  <c r="CZ90" i="1"/>
  <c r="CW91" i="1"/>
  <c r="BD90" i="6"/>
  <c r="BA91" i="6"/>
  <c r="BP90" i="6"/>
  <c r="BM91" i="6"/>
  <c r="CN90" i="6"/>
  <c r="CK91" i="6"/>
  <c r="EV90" i="6"/>
  <c r="ES91" i="6"/>
  <c r="GR90" i="1"/>
  <c r="GO91" i="1"/>
  <c r="T90" i="6"/>
  <c r="Q91" i="6"/>
  <c r="EJ90" i="6"/>
  <c r="EG91" i="6"/>
  <c r="AF90" i="6"/>
  <c r="AC91" i="6"/>
  <c r="CZ90" i="6"/>
  <c r="CW91" i="6"/>
  <c r="GC92" i="6"/>
  <c r="GF92" i="6" s="1"/>
  <c r="GF91" i="6"/>
  <c r="AF91" i="1"/>
  <c r="AC92" i="1"/>
  <c r="AF92" i="1" s="1"/>
  <c r="DX90" i="6"/>
  <c r="DU91" i="6"/>
  <c r="HD90" i="6"/>
  <c r="HA91" i="6"/>
  <c r="GR90" i="6"/>
  <c r="GO91" i="6"/>
  <c r="HN91" i="6"/>
  <c r="F92" i="6"/>
  <c r="HN92" i="6" s="1"/>
  <c r="HY88" i="1"/>
  <c r="HZ88" i="1"/>
  <c r="HD95" i="1"/>
  <c r="HA96" i="1"/>
  <c r="HM88" i="6"/>
  <c r="HP88" i="6" s="1"/>
  <c r="H88" i="6"/>
  <c r="E89" i="6"/>
  <c r="E90" i="6" s="1"/>
  <c r="FT88" i="6"/>
  <c r="FQ89" i="6"/>
  <c r="FQ90" i="6" s="1"/>
  <c r="EJ89" i="6"/>
  <c r="GR89" i="6"/>
  <c r="BP89" i="6"/>
  <c r="BD89" i="6"/>
  <c r="CZ89" i="6"/>
  <c r="EV89" i="6"/>
  <c r="HD89" i="6"/>
  <c r="CB89" i="6"/>
  <c r="DX89" i="6"/>
  <c r="T89" i="6"/>
  <c r="AF89" i="6"/>
  <c r="CN89" i="6"/>
  <c r="GR89" i="1"/>
  <c r="GC89" i="1"/>
  <c r="GC90" i="1" s="1"/>
  <c r="FT88" i="1"/>
  <c r="FQ89" i="1"/>
  <c r="FQ90" i="1" s="1"/>
  <c r="FE89" i="1"/>
  <c r="FE90" i="1" s="1"/>
  <c r="FH88" i="1"/>
  <c r="EV89" i="1"/>
  <c r="EG89" i="1"/>
  <c r="EG90" i="1" s="1"/>
  <c r="EJ88" i="1"/>
  <c r="DX88" i="1"/>
  <c r="DU89" i="1"/>
  <c r="DU90" i="1" s="1"/>
  <c r="DL88" i="1"/>
  <c r="DI89" i="1"/>
  <c r="DI90" i="1" s="1"/>
  <c r="CZ89" i="1"/>
  <c r="CK89" i="1"/>
  <c r="CK90" i="1" s="1"/>
  <c r="CN88" i="1"/>
  <c r="CB89" i="1"/>
  <c r="BM88" i="1"/>
  <c r="BP87" i="1"/>
  <c r="BD89" i="1"/>
  <c r="AO89" i="1"/>
  <c r="AO90" i="1" s="1"/>
  <c r="AR88" i="1"/>
  <c r="HY90" i="1" l="1"/>
  <c r="CW92" i="6"/>
  <c r="CZ92" i="6" s="1"/>
  <c r="CZ91" i="6"/>
  <c r="DX90" i="1"/>
  <c r="DU91" i="1"/>
  <c r="HA92" i="6"/>
  <c r="HD92" i="6" s="1"/>
  <c r="HD91" i="6"/>
  <c r="GR91" i="1"/>
  <c r="GO92" i="1"/>
  <c r="GR92" i="1" s="1"/>
  <c r="BA92" i="6"/>
  <c r="BD92" i="6" s="1"/>
  <c r="BD91" i="6"/>
  <c r="GF90" i="1"/>
  <c r="GC91" i="1"/>
  <c r="BY92" i="1"/>
  <c r="CB91" i="1"/>
  <c r="BY92" i="6"/>
  <c r="CB92" i="6" s="1"/>
  <c r="CB91" i="6"/>
  <c r="AR90" i="1"/>
  <c r="AO91" i="1"/>
  <c r="DL90" i="1"/>
  <c r="DI91" i="1"/>
  <c r="FH90" i="1"/>
  <c r="FE91" i="1"/>
  <c r="GO92" i="6"/>
  <c r="GR92" i="6" s="1"/>
  <c r="GR91" i="6"/>
  <c r="DU92" i="6"/>
  <c r="DX92" i="6" s="1"/>
  <c r="DX91" i="6"/>
  <c r="AC92" i="6"/>
  <c r="AF92" i="6" s="1"/>
  <c r="AF91" i="6"/>
  <c r="Q92" i="6"/>
  <c r="T92" i="6" s="1"/>
  <c r="T91" i="6"/>
  <c r="ES92" i="6"/>
  <c r="EV92" i="6" s="1"/>
  <c r="EV91" i="6"/>
  <c r="BM92" i="6"/>
  <c r="BP92" i="6" s="1"/>
  <c r="BP91" i="6"/>
  <c r="CZ91" i="1"/>
  <c r="CW92" i="1"/>
  <c r="CZ92" i="1" s="1"/>
  <c r="BD91" i="1"/>
  <c r="BA92" i="1"/>
  <c r="BD92" i="1" s="1"/>
  <c r="CN90" i="1"/>
  <c r="CK91" i="1"/>
  <c r="EG92" i="6"/>
  <c r="EJ92" i="6" s="1"/>
  <c r="EJ91" i="6"/>
  <c r="CK92" i="6"/>
  <c r="CN92" i="6" s="1"/>
  <c r="CN91" i="6"/>
  <c r="ES92" i="1"/>
  <c r="EV91" i="1"/>
  <c r="HM90" i="6"/>
  <c r="HP90" i="6" s="1"/>
  <c r="H90" i="6"/>
  <c r="E91" i="6"/>
  <c r="EJ90" i="1"/>
  <c r="EG91" i="1"/>
  <c r="FT90" i="1"/>
  <c r="FQ91" i="1"/>
  <c r="FT90" i="6"/>
  <c r="FQ91" i="6"/>
  <c r="HZ90" i="1"/>
  <c r="HY89" i="1"/>
  <c r="HZ89" i="1"/>
  <c r="EH95" i="1"/>
  <c r="HD96" i="1"/>
  <c r="HA97" i="1"/>
  <c r="HM89" i="6"/>
  <c r="HP89" i="6" s="1"/>
  <c r="H89" i="6"/>
  <c r="FT89" i="6"/>
  <c r="GF89" i="1"/>
  <c r="FT89" i="1"/>
  <c r="FH89" i="1"/>
  <c r="EJ89" i="1"/>
  <c r="DX89" i="1"/>
  <c r="DL89" i="1"/>
  <c r="CN89" i="1"/>
  <c r="BM89" i="1"/>
  <c r="BM90" i="1" s="1"/>
  <c r="BP88" i="1"/>
  <c r="AR89" i="1"/>
  <c r="GF91" i="1" l="1"/>
  <c r="GC92" i="1"/>
  <c r="GF92" i="1" s="1"/>
  <c r="DX91" i="1"/>
  <c r="DU92" i="1"/>
  <c r="DX92" i="1" s="1"/>
  <c r="FT91" i="1"/>
  <c r="FQ92" i="1"/>
  <c r="FT92" i="1" s="1"/>
  <c r="E92" i="6"/>
  <c r="HM91" i="6"/>
  <c r="HP91" i="6" s="1"/>
  <c r="H91" i="6"/>
  <c r="EV92" i="1"/>
  <c r="FH91" i="1"/>
  <c r="FE92" i="1"/>
  <c r="FH92" i="1" s="1"/>
  <c r="AR91" i="1"/>
  <c r="AO92" i="1"/>
  <c r="AR92" i="1" s="1"/>
  <c r="BP90" i="1"/>
  <c r="BM91" i="1"/>
  <c r="HZ91" i="1"/>
  <c r="CB92" i="1"/>
  <c r="FQ92" i="6"/>
  <c r="FT92" i="6" s="1"/>
  <c r="FT91" i="6"/>
  <c r="EJ91" i="1"/>
  <c r="EG92" i="1"/>
  <c r="EJ92" i="1" s="1"/>
  <c r="CN91" i="1"/>
  <c r="CK92" i="1"/>
  <c r="CN92" i="1" s="1"/>
  <c r="DL91" i="1"/>
  <c r="DI92" i="1"/>
  <c r="DL92" i="1" s="1"/>
  <c r="HY91" i="1"/>
  <c r="EH96" i="1"/>
  <c r="HD97" i="1"/>
  <c r="HA98" i="1"/>
  <c r="FE95" i="6"/>
  <c r="FH93" i="6"/>
  <c r="F95" i="6"/>
  <c r="HL103" i="6"/>
  <c r="DI95" i="6"/>
  <c r="DL93" i="6"/>
  <c r="GC95" i="6"/>
  <c r="GF93" i="6"/>
  <c r="AO95" i="6"/>
  <c r="AR93" i="6"/>
  <c r="BP89" i="1"/>
  <c r="AC95" i="1"/>
  <c r="AF93" i="1"/>
  <c r="HY92" i="1" l="1"/>
  <c r="HZ92" i="1"/>
  <c r="H92" i="6"/>
  <c r="HM92" i="6"/>
  <c r="HP92" i="6" s="1"/>
  <c r="BP91" i="1"/>
  <c r="BM92" i="1"/>
  <c r="BP92" i="1" s="1"/>
  <c r="EH97" i="1"/>
  <c r="HD98" i="1"/>
  <c r="HA99" i="1"/>
  <c r="EG95" i="6"/>
  <c r="EJ93" i="6"/>
  <c r="BY95" i="6"/>
  <c r="CB93" i="6"/>
  <c r="AC95" i="6"/>
  <c r="AF93" i="6"/>
  <c r="FE96" i="6"/>
  <c r="FH95" i="6"/>
  <c r="Q95" i="6"/>
  <c r="T93" i="6"/>
  <c r="GC96" i="6"/>
  <c r="GF95" i="6"/>
  <c r="CK95" i="6"/>
  <c r="CN93" i="6"/>
  <c r="HA95" i="6"/>
  <c r="HD93" i="6"/>
  <c r="DI96" i="6"/>
  <c r="DL95" i="6"/>
  <c r="BM95" i="6"/>
  <c r="BP93" i="6"/>
  <c r="EV93" i="6"/>
  <c r="ES95" i="6"/>
  <c r="F96" i="6"/>
  <c r="HN95" i="6"/>
  <c r="GO95" i="6"/>
  <c r="GR93" i="6"/>
  <c r="DU95" i="6"/>
  <c r="DX93" i="6"/>
  <c r="AR95" i="6"/>
  <c r="AO96" i="6"/>
  <c r="CW95" i="6"/>
  <c r="CZ93" i="6"/>
  <c r="BD93" i="6"/>
  <c r="BA95" i="6"/>
  <c r="GO95" i="1"/>
  <c r="GR93" i="1"/>
  <c r="ES95" i="1"/>
  <c r="EV93" i="1"/>
  <c r="CW95" i="1"/>
  <c r="CZ93" i="1"/>
  <c r="BY95" i="1"/>
  <c r="CB93" i="1"/>
  <c r="BA95" i="1"/>
  <c r="BD93" i="1"/>
  <c r="AC96" i="1"/>
  <c r="AF95" i="1"/>
  <c r="IF103" i="1" l="1"/>
  <c r="IF101" i="1" s="1"/>
  <c r="IE103" i="1"/>
  <c r="IE101" i="1" s="1"/>
  <c r="HZ93" i="1"/>
  <c r="HY93" i="1"/>
  <c r="EH98" i="1"/>
  <c r="HD99" i="1"/>
  <c r="HA100" i="1"/>
  <c r="CW96" i="6"/>
  <c r="CZ95" i="6"/>
  <c r="E95" i="6"/>
  <c r="H93" i="6"/>
  <c r="AC96" i="6"/>
  <c r="AF95" i="6"/>
  <c r="GO96" i="6"/>
  <c r="GR95" i="6"/>
  <c r="ES96" i="6"/>
  <c r="EV95" i="6"/>
  <c r="DL96" i="6"/>
  <c r="DI97" i="6"/>
  <c r="GF96" i="6"/>
  <c r="GC97" i="6"/>
  <c r="AR96" i="6"/>
  <c r="AO97" i="6"/>
  <c r="FQ95" i="6"/>
  <c r="FT93" i="6"/>
  <c r="BY96" i="6"/>
  <c r="CB95" i="6"/>
  <c r="HN96" i="6"/>
  <c r="F97" i="6"/>
  <c r="HA96" i="6"/>
  <c r="HD95" i="6"/>
  <c r="Q96" i="6"/>
  <c r="T95" i="6"/>
  <c r="FH96" i="6"/>
  <c r="FE97" i="6"/>
  <c r="BA96" i="6"/>
  <c r="BD95" i="6"/>
  <c r="DU96" i="6"/>
  <c r="DX95" i="6"/>
  <c r="BP95" i="6"/>
  <c r="BM96" i="6"/>
  <c r="CK96" i="6"/>
  <c r="CN95" i="6"/>
  <c r="EJ95" i="6"/>
  <c r="EG96" i="6"/>
  <c r="GO96" i="1"/>
  <c r="GR95" i="1"/>
  <c r="GC95" i="1"/>
  <c r="GF93" i="1"/>
  <c r="FQ95" i="1"/>
  <c r="FT93" i="1"/>
  <c r="FE95" i="1"/>
  <c r="FH93" i="1"/>
  <c r="ES96" i="1"/>
  <c r="EV95" i="1"/>
  <c r="EG95" i="1"/>
  <c r="EJ93" i="1"/>
  <c r="DU95" i="1"/>
  <c r="DX93" i="1"/>
  <c r="DI95" i="1"/>
  <c r="DL93" i="1"/>
  <c r="CW96" i="1"/>
  <c r="CZ95" i="1"/>
  <c r="CK95" i="1"/>
  <c r="CN93" i="1"/>
  <c r="BY96" i="1"/>
  <c r="CB95" i="1"/>
  <c r="BA96" i="1"/>
  <c r="BD95" i="1"/>
  <c r="AO95" i="1"/>
  <c r="AR93" i="1"/>
  <c r="AC97" i="1"/>
  <c r="AF96" i="1"/>
  <c r="HY95" i="1" l="1"/>
  <c r="HZ95" i="1"/>
  <c r="EH99" i="1"/>
  <c r="HD100" i="1"/>
  <c r="HA101" i="1"/>
  <c r="HD96" i="6"/>
  <c r="HA97" i="6"/>
  <c r="BY97" i="6"/>
  <c r="CB96" i="6"/>
  <c r="AC97" i="6"/>
  <c r="AF96" i="6"/>
  <c r="DU97" i="6"/>
  <c r="DX96" i="6"/>
  <c r="ES97" i="6"/>
  <c r="EV96" i="6"/>
  <c r="DI98" i="6"/>
  <c r="DL97" i="6"/>
  <c r="T96" i="6"/>
  <c r="Q97" i="6"/>
  <c r="EJ96" i="6"/>
  <c r="EG97" i="6"/>
  <c r="FQ96" i="6"/>
  <c r="FT95" i="6"/>
  <c r="E96" i="6"/>
  <c r="H95" i="6"/>
  <c r="HM95" i="6"/>
  <c r="HP95" i="6" s="1"/>
  <c r="HP93" i="6"/>
  <c r="HK103" i="6"/>
  <c r="CN96" i="6"/>
  <c r="CK97" i="6"/>
  <c r="BA97" i="6"/>
  <c r="BD96" i="6"/>
  <c r="GO97" i="6"/>
  <c r="GR96" i="6"/>
  <c r="F98" i="6"/>
  <c r="HN97" i="6"/>
  <c r="AO98" i="6"/>
  <c r="AR97" i="6"/>
  <c r="BP96" i="6"/>
  <c r="BM97" i="6"/>
  <c r="FE98" i="6"/>
  <c r="FH97" i="6"/>
  <c r="GC98" i="6"/>
  <c r="GF97" i="6"/>
  <c r="CW97" i="6"/>
  <c r="CZ96" i="6"/>
  <c r="GO97" i="1"/>
  <c r="GR96" i="1"/>
  <c r="GF95" i="1"/>
  <c r="GC96" i="1"/>
  <c r="FT95" i="1"/>
  <c r="FQ96" i="1"/>
  <c r="FH95" i="1"/>
  <c r="FE96" i="1"/>
  <c r="ES97" i="1"/>
  <c r="EV96" i="1"/>
  <c r="EJ95" i="1"/>
  <c r="EG96" i="1"/>
  <c r="DX95" i="1"/>
  <c r="DU96" i="1"/>
  <c r="DI96" i="1"/>
  <c r="DL95" i="1"/>
  <c r="CW97" i="1"/>
  <c r="CZ96" i="1"/>
  <c r="CK96" i="1"/>
  <c r="CN95" i="1"/>
  <c r="BY97" i="1"/>
  <c r="CB96" i="1"/>
  <c r="BM95" i="1"/>
  <c r="BP93" i="1"/>
  <c r="BA97" i="1"/>
  <c r="BD96" i="1"/>
  <c r="AO96" i="1"/>
  <c r="AR95" i="1"/>
  <c r="AF97" i="1"/>
  <c r="AC98" i="1"/>
  <c r="HZ96" i="1" l="1"/>
  <c r="HY96" i="1"/>
  <c r="EH100" i="1"/>
  <c r="HD101" i="1"/>
  <c r="HD102" i="1"/>
  <c r="HA104" i="1"/>
  <c r="BD97" i="6"/>
  <c r="BA98" i="6"/>
  <c r="GR97" i="6"/>
  <c r="GO98" i="6"/>
  <c r="BM98" i="6"/>
  <c r="BP97" i="6"/>
  <c r="CZ97" i="6"/>
  <c r="CW98" i="6"/>
  <c r="CK98" i="6"/>
  <c r="CN97" i="6"/>
  <c r="E97" i="6"/>
  <c r="H96" i="6"/>
  <c r="HM96" i="6"/>
  <c r="HP96" i="6" s="1"/>
  <c r="AF97" i="6"/>
  <c r="AC98" i="6"/>
  <c r="AR98" i="6"/>
  <c r="AO99" i="6"/>
  <c r="DL98" i="6"/>
  <c r="DI99" i="6"/>
  <c r="DX97" i="6"/>
  <c r="DU98" i="6"/>
  <c r="CB97" i="6"/>
  <c r="BY98" i="6"/>
  <c r="FQ97" i="6"/>
  <c r="FT96" i="6"/>
  <c r="HA98" i="6"/>
  <c r="HD97" i="6"/>
  <c r="Q98" i="6"/>
  <c r="T97" i="6"/>
  <c r="GF98" i="6"/>
  <c r="GC99" i="6"/>
  <c r="HN98" i="6"/>
  <c r="F99" i="6"/>
  <c r="EV97" i="6"/>
  <c r="ES98" i="6"/>
  <c r="FH98" i="6"/>
  <c r="FE99" i="6"/>
  <c r="EG98" i="6"/>
  <c r="EJ97" i="6"/>
  <c r="GR97" i="1"/>
  <c r="GO98" i="1"/>
  <c r="GF96" i="1"/>
  <c r="GC97" i="1"/>
  <c r="FQ97" i="1"/>
  <c r="FT96" i="1"/>
  <c r="FH96" i="1"/>
  <c r="FE97" i="1"/>
  <c r="EV97" i="1"/>
  <c r="ES98" i="1"/>
  <c r="EG97" i="1"/>
  <c r="EJ96" i="1"/>
  <c r="DX96" i="1"/>
  <c r="DU97" i="1"/>
  <c r="DL96" i="1"/>
  <c r="DI97" i="1"/>
  <c r="CZ97" i="1"/>
  <c r="CW98" i="1"/>
  <c r="CN96" i="1"/>
  <c r="CK97" i="1"/>
  <c r="CB97" i="1"/>
  <c r="BY98" i="1"/>
  <c r="BM96" i="1"/>
  <c r="BP95" i="1"/>
  <c r="BD97" i="1"/>
  <c r="BA98" i="1"/>
  <c r="AR96" i="1"/>
  <c r="AO97" i="1"/>
  <c r="AF98" i="1"/>
  <c r="AC99" i="1"/>
  <c r="HY97" i="1" l="1"/>
  <c r="HZ97" i="1"/>
  <c r="EH101" i="1"/>
  <c r="HD104" i="1"/>
  <c r="HA105" i="1"/>
  <c r="T98" i="6"/>
  <c r="Q99" i="6"/>
  <c r="DU99" i="6"/>
  <c r="DX98" i="6"/>
  <c r="ES99" i="6"/>
  <c r="EV98" i="6"/>
  <c r="HM97" i="6"/>
  <c r="HP97" i="6" s="1"/>
  <c r="H97" i="6"/>
  <c r="E98" i="6"/>
  <c r="GO99" i="6"/>
  <c r="GR98" i="6"/>
  <c r="DL99" i="6"/>
  <c r="DI100" i="6"/>
  <c r="BP98" i="6"/>
  <c r="BM99" i="6"/>
  <c r="GF99" i="6"/>
  <c r="GC100" i="6"/>
  <c r="FT97" i="6"/>
  <c r="FQ98" i="6"/>
  <c r="AR99" i="6"/>
  <c r="AO100" i="6"/>
  <c r="HN99" i="6"/>
  <c r="F100" i="6"/>
  <c r="CN98" i="6"/>
  <c r="CK99" i="6"/>
  <c r="BA99" i="6"/>
  <c r="BD98" i="6"/>
  <c r="HD98" i="6"/>
  <c r="HA99" i="6"/>
  <c r="EJ98" i="6"/>
  <c r="EG99" i="6"/>
  <c r="BY99" i="6"/>
  <c r="CB98" i="6"/>
  <c r="FH99" i="6"/>
  <c r="FE100" i="6"/>
  <c r="AC99" i="6"/>
  <c r="AF98" i="6"/>
  <c r="CW99" i="6"/>
  <c r="CZ98" i="6"/>
  <c r="GR98" i="1"/>
  <c r="GO99" i="1"/>
  <c r="GC98" i="1"/>
  <c r="GF97" i="1"/>
  <c r="FT97" i="1"/>
  <c r="FQ98" i="1"/>
  <c r="FE98" i="1"/>
  <c r="FH97" i="1"/>
  <c r="EV98" i="1"/>
  <c r="ES99" i="1"/>
  <c r="EG98" i="1"/>
  <c r="EJ97" i="1"/>
  <c r="DX97" i="1"/>
  <c r="DU98" i="1"/>
  <c r="DI98" i="1"/>
  <c r="DL97" i="1"/>
  <c r="CZ98" i="1"/>
  <c r="CW99" i="1"/>
  <c r="CK98" i="1"/>
  <c r="CN97" i="1"/>
  <c r="CB98" i="1"/>
  <c r="BY99" i="1"/>
  <c r="BP96" i="1"/>
  <c r="BM97" i="1"/>
  <c r="BD98" i="1"/>
  <c r="BA99" i="1"/>
  <c r="AO98" i="1"/>
  <c r="AR97" i="1"/>
  <c r="AC100" i="1"/>
  <c r="AF99" i="1"/>
  <c r="HZ98" i="1" l="1"/>
  <c r="HY98" i="1"/>
  <c r="EH104" i="1"/>
  <c r="HD105" i="1"/>
  <c r="HA106" i="1"/>
  <c r="AC100" i="6"/>
  <c r="AF99" i="6"/>
  <c r="ES100" i="6"/>
  <c r="EV99" i="6"/>
  <c r="DI101" i="6"/>
  <c r="DL100" i="6"/>
  <c r="BA100" i="6"/>
  <c r="BD99" i="6"/>
  <c r="CN99" i="6"/>
  <c r="CK100" i="6"/>
  <c r="FE101" i="6"/>
  <c r="FH100" i="6"/>
  <c r="BY100" i="6"/>
  <c r="CB99" i="6"/>
  <c r="GC101" i="6"/>
  <c r="GF100" i="6"/>
  <c r="GO100" i="6"/>
  <c r="GR99" i="6"/>
  <c r="EJ99" i="6"/>
  <c r="EG100" i="6"/>
  <c r="F101" i="6"/>
  <c r="HN100" i="6"/>
  <c r="E99" i="6"/>
  <c r="HM98" i="6"/>
  <c r="HP98" i="6" s="1"/>
  <c r="H98" i="6"/>
  <c r="DU100" i="6"/>
  <c r="DX99" i="6"/>
  <c r="CW100" i="6"/>
  <c r="CZ99" i="6"/>
  <c r="T99" i="6"/>
  <c r="Q100" i="6"/>
  <c r="FQ99" i="6"/>
  <c r="FT98" i="6"/>
  <c r="HD99" i="6"/>
  <c r="HA100" i="6"/>
  <c r="AO101" i="6"/>
  <c r="AR100" i="6"/>
  <c r="BP99" i="6"/>
  <c r="BM100" i="6"/>
  <c r="GO100" i="1"/>
  <c r="GR99" i="1"/>
  <c r="GC99" i="1"/>
  <c r="GF98" i="1"/>
  <c r="FQ99" i="1"/>
  <c r="FT98" i="1"/>
  <c r="FE99" i="1"/>
  <c r="FH98" i="1"/>
  <c r="ES100" i="1"/>
  <c r="EV99" i="1"/>
  <c r="EG99" i="1"/>
  <c r="EJ98" i="1"/>
  <c r="DX98" i="1"/>
  <c r="DU99" i="1"/>
  <c r="DI99" i="1"/>
  <c r="DL98" i="1"/>
  <c r="CZ99" i="1"/>
  <c r="CW100" i="1"/>
  <c r="CN98" i="1"/>
  <c r="CK99" i="1"/>
  <c r="BY100" i="1"/>
  <c r="CB99" i="1"/>
  <c r="BP97" i="1"/>
  <c r="BM98" i="1"/>
  <c r="BD99" i="1"/>
  <c r="BA100" i="1"/>
  <c r="AO99" i="1"/>
  <c r="AR98" i="1"/>
  <c r="AC101" i="1"/>
  <c r="AF100" i="1"/>
  <c r="HY99" i="1" l="1"/>
  <c r="HZ99" i="1"/>
  <c r="EH105" i="1"/>
  <c r="HD106" i="1"/>
  <c r="HA107" i="1"/>
  <c r="AR101" i="6"/>
  <c r="AO104" i="6"/>
  <c r="AR102" i="6"/>
  <c r="F104" i="6"/>
  <c r="HN101" i="6"/>
  <c r="HL112" i="6" s="1"/>
  <c r="CB100" i="6"/>
  <c r="BY101" i="6"/>
  <c r="DL101" i="6"/>
  <c r="DI104" i="6"/>
  <c r="DL102" i="6"/>
  <c r="EG101" i="6"/>
  <c r="EJ100" i="6"/>
  <c r="E100" i="6"/>
  <c r="HM99" i="6"/>
  <c r="HP99" i="6" s="1"/>
  <c r="H99" i="6"/>
  <c r="CZ100" i="6"/>
  <c r="CW101" i="6"/>
  <c r="DX100" i="6"/>
  <c r="DU101" i="6"/>
  <c r="FH101" i="6"/>
  <c r="FE104" i="6"/>
  <c r="FH102" i="6"/>
  <c r="EV100" i="6"/>
  <c r="ES101" i="6"/>
  <c r="BD100" i="6"/>
  <c r="BA101" i="6"/>
  <c r="BA104" i="6" s="1"/>
  <c r="HA101" i="6"/>
  <c r="HD100" i="6"/>
  <c r="BM101" i="6"/>
  <c r="BP100" i="6"/>
  <c r="FQ100" i="6"/>
  <c r="FT99" i="6"/>
  <c r="CK101" i="6"/>
  <c r="CN100" i="6"/>
  <c r="GF101" i="6"/>
  <c r="GC104" i="6"/>
  <c r="GF102" i="6"/>
  <c r="Q101" i="6"/>
  <c r="T100" i="6"/>
  <c r="GR100" i="6"/>
  <c r="GO101" i="6"/>
  <c r="AF100" i="6"/>
  <c r="AC101" i="6"/>
  <c r="GO101" i="1"/>
  <c r="GR100" i="1"/>
  <c r="GF99" i="1"/>
  <c r="GC100" i="1"/>
  <c r="FT99" i="1"/>
  <c r="FQ100" i="1"/>
  <c r="FH99" i="1"/>
  <c r="FE100" i="1"/>
  <c r="ES101" i="1"/>
  <c r="EV100" i="1"/>
  <c r="EJ99" i="1"/>
  <c r="EG100" i="1"/>
  <c r="DU100" i="1"/>
  <c r="DX99" i="1"/>
  <c r="DI100" i="1"/>
  <c r="DL99" i="1"/>
  <c r="CW101" i="1"/>
  <c r="CZ100" i="1"/>
  <c r="CN99" i="1"/>
  <c r="CK100" i="1"/>
  <c r="BY101" i="1"/>
  <c r="CB100" i="1"/>
  <c r="BM99" i="1"/>
  <c r="BP98" i="1"/>
  <c r="BA101" i="1"/>
  <c r="BD100" i="1"/>
  <c r="AR99" i="1"/>
  <c r="AO100" i="1"/>
  <c r="AC104" i="1"/>
  <c r="AF101" i="1"/>
  <c r="AF102" i="1"/>
  <c r="HZ100" i="1" l="1"/>
  <c r="HY100" i="1"/>
  <c r="EH106" i="1"/>
  <c r="HD107" i="1"/>
  <c r="HA108" i="1"/>
  <c r="GC105" i="6"/>
  <c r="GF104" i="6"/>
  <c r="FE105" i="6"/>
  <c r="FH104" i="6"/>
  <c r="GR101" i="6"/>
  <c r="GO104" i="6"/>
  <c r="GR102" i="6"/>
  <c r="CN101" i="6"/>
  <c r="CK104" i="6"/>
  <c r="CN102" i="6"/>
  <c r="HD101" i="6"/>
  <c r="HA104" i="6"/>
  <c r="HD102" i="6"/>
  <c r="HM100" i="6"/>
  <c r="HP100" i="6" s="1"/>
  <c r="H100" i="6"/>
  <c r="E101" i="6"/>
  <c r="BD101" i="6"/>
  <c r="BD102" i="6"/>
  <c r="DX101" i="6"/>
  <c r="DU104" i="6"/>
  <c r="DX102" i="6"/>
  <c r="HN104" i="6"/>
  <c r="F105" i="6"/>
  <c r="AF101" i="6"/>
  <c r="AC104" i="6"/>
  <c r="AF102" i="6"/>
  <c r="BP101" i="6"/>
  <c r="BM104" i="6"/>
  <c r="BP102" i="6"/>
  <c r="EJ101" i="6"/>
  <c r="EG104" i="6"/>
  <c r="EJ102" i="6"/>
  <c r="T101" i="6"/>
  <c r="Q104" i="6"/>
  <c r="T102" i="6"/>
  <c r="CZ101" i="6"/>
  <c r="CW104" i="6"/>
  <c r="CZ102" i="6"/>
  <c r="AO105" i="6"/>
  <c r="AR104" i="6"/>
  <c r="CB101" i="6"/>
  <c r="BY104" i="6"/>
  <c r="CB102" i="6"/>
  <c r="FT100" i="6"/>
  <c r="FQ101" i="6"/>
  <c r="EV101" i="6"/>
  <c r="ES104" i="6"/>
  <c r="EV102" i="6"/>
  <c r="DI105" i="6"/>
  <c r="DL104" i="6"/>
  <c r="GO104" i="1"/>
  <c r="GR101" i="1"/>
  <c r="GR102" i="1"/>
  <c r="GF100" i="1"/>
  <c r="GC101" i="1"/>
  <c r="FT100" i="1"/>
  <c r="FQ101" i="1"/>
  <c r="FE101" i="1"/>
  <c r="FH100" i="1"/>
  <c r="ES104" i="1"/>
  <c r="EV101" i="1"/>
  <c r="EV102" i="1"/>
  <c r="EJ100" i="1"/>
  <c r="EG101" i="1"/>
  <c r="DU101" i="1"/>
  <c r="DX100" i="1"/>
  <c r="DL100" i="1"/>
  <c r="DI101" i="1"/>
  <c r="CW104" i="1"/>
  <c r="CZ101" i="1"/>
  <c r="CZ102" i="1"/>
  <c r="CN100" i="1"/>
  <c r="CK101" i="1"/>
  <c r="BY104" i="1"/>
  <c r="CB101" i="1"/>
  <c r="CB102" i="1"/>
  <c r="BP99" i="1"/>
  <c r="BM100" i="1"/>
  <c r="BA104" i="1"/>
  <c r="BD102" i="1"/>
  <c r="BD101" i="1"/>
  <c r="AR100" i="1"/>
  <c r="AO101" i="1"/>
  <c r="AC105" i="1"/>
  <c r="AF104" i="1"/>
  <c r="IF112" i="1" l="1"/>
  <c r="IF110" i="1" s="1"/>
  <c r="HY101" i="1"/>
  <c r="IE112" i="1"/>
  <c r="IE110" i="1" s="1"/>
  <c r="HZ102" i="1"/>
  <c r="HZ101" i="1"/>
  <c r="HY102" i="1"/>
  <c r="EH107" i="1"/>
  <c r="HD108" i="1"/>
  <c r="HA109" i="1"/>
  <c r="BM105" i="6"/>
  <c r="BP104" i="6"/>
  <c r="HM101" i="6"/>
  <c r="H101" i="6"/>
  <c r="E104" i="6"/>
  <c r="H102" i="6"/>
  <c r="CB104" i="6"/>
  <c r="BY105" i="6"/>
  <c r="DX104" i="6"/>
  <c r="DU105" i="6"/>
  <c r="GR104" i="6"/>
  <c r="GO105" i="6"/>
  <c r="Q105" i="6"/>
  <c r="T104" i="6"/>
  <c r="EV104" i="6"/>
  <c r="ES105" i="6"/>
  <c r="AF104" i="6"/>
  <c r="AC105" i="6"/>
  <c r="HA105" i="6"/>
  <c r="HD104" i="6"/>
  <c r="AO106" i="6"/>
  <c r="AR105" i="6"/>
  <c r="EG105" i="6"/>
  <c r="EJ104" i="6"/>
  <c r="BD104" i="6"/>
  <c r="BA105" i="6"/>
  <c r="FE106" i="6"/>
  <c r="FH105" i="6"/>
  <c r="DI106" i="6"/>
  <c r="DL105" i="6"/>
  <c r="HN105" i="6"/>
  <c r="F106" i="6"/>
  <c r="FT101" i="6"/>
  <c r="FQ104" i="6"/>
  <c r="FT102" i="6"/>
  <c r="CZ104" i="6"/>
  <c r="CW105" i="6"/>
  <c r="CK105" i="6"/>
  <c r="CN104" i="6"/>
  <c r="GC106" i="6"/>
  <c r="GF105" i="6"/>
  <c r="GO105" i="1"/>
  <c r="GR104" i="1"/>
  <c r="GC104" i="1"/>
  <c r="GF102" i="1"/>
  <c r="GF101" i="1"/>
  <c r="FQ104" i="1"/>
  <c r="FT101" i="1"/>
  <c r="FT102" i="1"/>
  <c r="FE104" i="1"/>
  <c r="FH102" i="1"/>
  <c r="FH101" i="1"/>
  <c r="ES105" i="1"/>
  <c r="EV104" i="1"/>
  <c r="EG104" i="1"/>
  <c r="EJ101" i="1"/>
  <c r="EJ102" i="1"/>
  <c r="DU104" i="1"/>
  <c r="DX101" i="1"/>
  <c r="DX102" i="1"/>
  <c r="DI104" i="1"/>
  <c r="DL101" i="1"/>
  <c r="DL102" i="1"/>
  <c r="CW105" i="1"/>
  <c r="CZ105" i="1" s="1"/>
  <c r="CZ104" i="1"/>
  <c r="CK104" i="1"/>
  <c r="CN101" i="1"/>
  <c r="CN102" i="1"/>
  <c r="BY105" i="1"/>
  <c r="CB104" i="1"/>
  <c r="BP100" i="1"/>
  <c r="BM101" i="1"/>
  <c r="BA105" i="1"/>
  <c r="BD104" i="1"/>
  <c r="AO104" i="1"/>
  <c r="AR102" i="1"/>
  <c r="AR101" i="1"/>
  <c r="AC106" i="1"/>
  <c r="AF105" i="1"/>
  <c r="HY104" i="1" l="1"/>
  <c r="HZ104" i="1"/>
  <c r="EH108" i="1"/>
  <c r="HD109" i="1"/>
  <c r="HA110" i="1"/>
  <c r="AR106" i="6"/>
  <c r="AO107" i="6"/>
  <c r="Q106" i="6"/>
  <c r="T105" i="6"/>
  <c r="FT104" i="6"/>
  <c r="FQ105" i="6"/>
  <c r="HA106" i="6"/>
  <c r="HD105" i="6"/>
  <c r="HM104" i="6"/>
  <c r="HP104" i="6" s="1"/>
  <c r="H104" i="6"/>
  <c r="E105" i="6"/>
  <c r="FH106" i="6"/>
  <c r="FE107" i="6"/>
  <c r="BD105" i="6"/>
  <c r="BA106" i="6"/>
  <c r="AF105" i="6"/>
  <c r="AC106" i="6"/>
  <c r="DX105" i="6"/>
  <c r="DU106" i="6"/>
  <c r="HK112" i="6"/>
  <c r="HP101" i="6"/>
  <c r="HP102" i="6"/>
  <c r="GF106" i="6"/>
  <c r="GC107" i="6"/>
  <c r="F107" i="6"/>
  <c r="HN106" i="6"/>
  <c r="EV105" i="6"/>
  <c r="ES106" i="6"/>
  <c r="CK106" i="6"/>
  <c r="CN105" i="6"/>
  <c r="EG106" i="6"/>
  <c r="EJ105" i="6"/>
  <c r="CB105" i="6"/>
  <c r="BY106" i="6"/>
  <c r="DL106" i="6"/>
  <c r="DI107" i="6"/>
  <c r="GR105" i="6"/>
  <c r="GO106" i="6"/>
  <c r="CZ105" i="6"/>
  <c r="CW106" i="6"/>
  <c r="BM106" i="6"/>
  <c r="BP105" i="6"/>
  <c r="GO106" i="1"/>
  <c r="GR105" i="1"/>
  <c r="GF104" i="1"/>
  <c r="GC105" i="1"/>
  <c r="FQ105" i="1"/>
  <c r="FT104" i="1"/>
  <c r="FH104" i="1"/>
  <c r="FE105" i="1"/>
  <c r="ES106" i="1"/>
  <c r="EV105" i="1"/>
  <c r="EJ104" i="1"/>
  <c r="EG105" i="1"/>
  <c r="DU105" i="1"/>
  <c r="DX104" i="1"/>
  <c r="DL104" i="1"/>
  <c r="DI105" i="1"/>
  <c r="CW106" i="1"/>
  <c r="CN104" i="1"/>
  <c r="CK105" i="1"/>
  <c r="BY106" i="1"/>
  <c r="CB105" i="1"/>
  <c r="BM104" i="1"/>
  <c r="BP101" i="1"/>
  <c r="BP102" i="1"/>
  <c r="BA106" i="1"/>
  <c r="BD105" i="1"/>
  <c r="AO105" i="1"/>
  <c r="AR104" i="1"/>
  <c r="AF106" i="1"/>
  <c r="AC107" i="1"/>
  <c r="HY105" i="1" l="1"/>
  <c r="HZ105" i="1"/>
  <c r="EH109" i="1"/>
  <c r="HD110" i="1"/>
  <c r="HA113" i="1"/>
  <c r="HD111" i="1"/>
  <c r="HD106" i="6"/>
  <c r="HA107" i="6"/>
  <c r="DU107" i="6"/>
  <c r="DX106" i="6"/>
  <c r="FT105" i="6"/>
  <c r="FQ106" i="6"/>
  <c r="DL107" i="6"/>
  <c r="DI108" i="6"/>
  <c r="BY107" i="6"/>
  <c r="CB106" i="6"/>
  <c r="HM105" i="6"/>
  <c r="HP105" i="6" s="1"/>
  <c r="H105" i="6"/>
  <c r="E106" i="6"/>
  <c r="FH107" i="6"/>
  <c r="FE108" i="6"/>
  <c r="CW107" i="6"/>
  <c r="CZ106" i="6"/>
  <c r="GF107" i="6"/>
  <c r="GC108" i="6"/>
  <c r="AC107" i="6"/>
  <c r="AF106" i="6"/>
  <c r="T106" i="6"/>
  <c r="Q107" i="6"/>
  <c r="CN106" i="6"/>
  <c r="CK107" i="6"/>
  <c r="ES107" i="6"/>
  <c r="EV106" i="6"/>
  <c r="BP106" i="6"/>
  <c r="BM107" i="6"/>
  <c r="EJ106" i="6"/>
  <c r="EG107" i="6"/>
  <c r="AR107" i="6"/>
  <c r="AO108" i="6"/>
  <c r="F108" i="6"/>
  <c r="HN107" i="6"/>
  <c r="GO107" i="6"/>
  <c r="GR106" i="6"/>
  <c r="BA107" i="6"/>
  <c r="BD106" i="6"/>
  <c r="GR106" i="1"/>
  <c r="GO107" i="1"/>
  <c r="GF105" i="1"/>
  <c r="GC106" i="1"/>
  <c r="FQ106" i="1"/>
  <c r="FT105" i="1"/>
  <c r="FE106" i="1"/>
  <c r="FH105" i="1"/>
  <c r="EV106" i="1"/>
  <c r="ES107" i="1"/>
  <c r="EJ105" i="1"/>
  <c r="EG106" i="1"/>
  <c r="DU106" i="1"/>
  <c r="DX105" i="1"/>
  <c r="DI106" i="1"/>
  <c r="DL105" i="1"/>
  <c r="CZ106" i="1"/>
  <c r="CW107" i="1"/>
  <c r="CK106" i="1"/>
  <c r="CN105" i="1"/>
  <c r="CB106" i="1"/>
  <c r="BY107" i="1"/>
  <c r="BP104" i="1"/>
  <c r="BM105" i="1"/>
  <c r="BD106" i="1"/>
  <c r="BA107" i="1"/>
  <c r="AO106" i="1"/>
  <c r="AR105" i="1"/>
  <c r="AC108" i="1"/>
  <c r="AF107" i="1"/>
  <c r="HY106" i="1" l="1"/>
  <c r="HZ106" i="1"/>
  <c r="EH110" i="1"/>
  <c r="HD113" i="1"/>
  <c r="HA114" i="1"/>
  <c r="FQ107" i="6"/>
  <c r="FT106" i="6"/>
  <c r="GO108" i="6"/>
  <c r="GR107" i="6"/>
  <c r="BP107" i="6"/>
  <c r="BM108" i="6"/>
  <c r="AO109" i="6"/>
  <c r="AR108" i="6"/>
  <c r="CN107" i="6"/>
  <c r="CK108" i="6"/>
  <c r="AC108" i="6"/>
  <c r="AF107" i="6"/>
  <c r="EJ107" i="6"/>
  <c r="EG108" i="6"/>
  <c r="CW108" i="6"/>
  <c r="CZ107" i="6"/>
  <c r="BY108" i="6"/>
  <c r="CB107" i="6"/>
  <c r="DU108" i="6"/>
  <c r="DX107" i="6"/>
  <c r="GC109" i="6"/>
  <c r="GF108" i="6"/>
  <c r="ES108" i="6"/>
  <c r="EV107" i="6"/>
  <c r="BA108" i="6"/>
  <c r="BD107" i="6"/>
  <c r="T107" i="6"/>
  <c r="Q108" i="6"/>
  <c r="FE109" i="6"/>
  <c r="FH108" i="6"/>
  <c r="DI109" i="6"/>
  <c r="DL108" i="6"/>
  <c r="HD107" i="6"/>
  <c r="HA108" i="6"/>
  <c r="E107" i="6"/>
  <c r="HM106" i="6"/>
  <c r="HP106" i="6" s="1"/>
  <c r="H106" i="6"/>
  <c r="HN108" i="6"/>
  <c r="F109" i="6"/>
  <c r="GO108" i="1"/>
  <c r="GR107" i="1"/>
  <c r="GF106" i="1"/>
  <c r="GC107" i="1"/>
  <c r="FQ107" i="1"/>
  <c r="FT106" i="1"/>
  <c r="FE107" i="1"/>
  <c r="FH106" i="1"/>
  <c r="ES108" i="1"/>
  <c r="EV107" i="1"/>
  <c r="EJ106" i="1"/>
  <c r="EG107" i="1"/>
  <c r="DX106" i="1"/>
  <c r="DU107" i="1"/>
  <c r="DI107" i="1"/>
  <c r="DL106" i="1"/>
  <c r="CZ107" i="1"/>
  <c r="CW108" i="1"/>
  <c r="CK107" i="1"/>
  <c r="CN106" i="1"/>
  <c r="BY108" i="1"/>
  <c r="CB107" i="1"/>
  <c r="BM106" i="1"/>
  <c r="BP105" i="1"/>
  <c r="BA108" i="1"/>
  <c r="BD107" i="1"/>
  <c r="AR106" i="1"/>
  <c r="AO107" i="1"/>
  <c r="AC109" i="1"/>
  <c r="AF108" i="1"/>
  <c r="HY107" i="1" l="1"/>
  <c r="HZ107" i="1"/>
  <c r="EH113" i="1"/>
  <c r="HD114" i="1"/>
  <c r="HA115" i="1"/>
  <c r="Q109" i="6"/>
  <c r="T108" i="6"/>
  <c r="BM109" i="6"/>
  <c r="BP108" i="6"/>
  <c r="FE110" i="6"/>
  <c r="FH109" i="6"/>
  <c r="E108" i="6"/>
  <c r="HM107" i="6"/>
  <c r="HP107" i="6" s="1"/>
  <c r="H107" i="6"/>
  <c r="HA109" i="6"/>
  <c r="HD108" i="6"/>
  <c r="DX108" i="6"/>
  <c r="DU109" i="6"/>
  <c r="AF108" i="6"/>
  <c r="AC109" i="6"/>
  <c r="CK109" i="6"/>
  <c r="CN108" i="6"/>
  <c r="GR108" i="6"/>
  <c r="GO109" i="6"/>
  <c r="CB108" i="6"/>
  <c r="BY109" i="6"/>
  <c r="EG109" i="6"/>
  <c r="EJ108" i="6"/>
  <c r="DI110" i="6"/>
  <c r="DL109" i="6"/>
  <c r="EV108" i="6"/>
  <c r="ES109" i="6"/>
  <c r="GC110" i="6"/>
  <c r="GF109" i="6"/>
  <c r="BD108" i="6"/>
  <c r="BA109" i="6"/>
  <c r="HN109" i="6"/>
  <c r="CZ108" i="6"/>
  <c r="CW109" i="6"/>
  <c r="AO110" i="6"/>
  <c r="AR109" i="6"/>
  <c r="FQ108" i="6"/>
  <c r="FT107" i="6"/>
  <c r="GR108" i="1"/>
  <c r="GO109" i="1"/>
  <c r="GF107" i="1"/>
  <c r="GC108" i="1"/>
  <c r="FQ108" i="1"/>
  <c r="FT107" i="1"/>
  <c r="FH107" i="1"/>
  <c r="FE108" i="1"/>
  <c r="EV108" i="1"/>
  <c r="ES109" i="1"/>
  <c r="EJ107" i="1"/>
  <c r="EG108" i="1"/>
  <c r="DU108" i="1"/>
  <c r="DX107" i="1"/>
  <c r="DL107" i="1"/>
  <c r="DI108" i="1"/>
  <c r="CW109" i="1"/>
  <c r="CZ108" i="1"/>
  <c r="CK108" i="1"/>
  <c r="CN107" i="1"/>
  <c r="BY109" i="1"/>
  <c r="CB108" i="1"/>
  <c r="BM107" i="1"/>
  <c r="BP106" i="1"/>
  <c r="BA109" i="1"/>
  <c r="BD108" i="1"/>
  <c r="AR107" i="1"/>
  <c r="AO108" i="1"/>
  <c r="AC110" i="1"/>
  <c r="AF109" i="1"/>
  <c r="HY108" i="1" l="1"/>
  <c r="HZ108" i="1"/>
  <c r="EH114" i="1"/>
  <c r="HD115" i="1"/>
  <c r="HA116" i="1"/>
  <c r="HA117" i="1" s="1"/>
  <c r="HN110" i="6"/>
  <c r="HL121" i="6" s="1"/>
  <c r="F113" i="6"/>
  <c r="AR110" i="6"/>
  <c r="AO113" i="6"/>
  <c r="AR111" i="6"/>
  <c r="DX109" i="6"/>
  <c r="DU110" i="6"/>
  <c r="EV109" i="6"/>
  <c r="ES110" i="6"/>
  <c r="FH110" i="6"/>
  <c r="FE113" i="6"/>
  <c r="FH111" i="6"/>
  <c r="HA110" i="6"/>
  <c r="HD109" i="6"/>
  <c r="CB109" i="6"/>
  <c r="BY110" i="6"/>
  <c r="GF110" i="6"/>
  <c r="GC113" i="6"/>
  <c r="GF111" i="6"/>
  <c r="CZ109" i="6"/>
  <c r="CW110" i="6"/>
  <c r="GR109" i="6"/>
  <c r="GO110" i="6"/>
  <c r="DL110" i="6"/>
  <c r="DI113" i="6"/>
  <c r="DL111" i="6"/>
  <c r="CK110" i="6"/>
  <c r="CN109" i="6"/>
  <c r="BM110" i="6"/>
  <c r="BP109" i="6"/>
  <c r="BD109" i="6"/>
  <c r="BA110" i="6"/>
  <c r="AF109" i="6"/>
  <c r="AC110" i="6"/>
  <c r="FT108" i="6"/>
  <c r="FQ109" i="6"/>
  <c r="EG110" i="6"/>
  <c r="EJ109" i="6"/>
  <c r="HM108" i="6"/>
  <c r="HP108" i="6" s="1"/>
  <c r="H108" i="6"/>
  <c r="E109" i="6"/>
  <c r="Q110" i="6"/>
  <c r="T109" i="6"/>
  <c r="GR109" i="1"/>
  <c r="GO110" i="1"/>
  <c r="GF108" i="1"/>
  <c r="GC109" i="1"/>
  <c r="FQ109" i="1"/>
  <c r="FT108" i="1"/>
  <c r="FH108" i="1"/>
  <c r="FE109" i="1"/>
  <c r="EV109" i="1"/>
  <c r="ES110" i="1"/>
  <c r="EJ108" i="1"/>
  <c r="EG109" i="1"/>
  <c r="DU109" i="1"/>
  <c r="DX108" i="1"/>
  <c r="DL108" i="1"/>
  <c r="DI109" i="1"/>
  <c r="CZ109" i="1"/>
  <c r="CW110" i="1"/>
  <c r="CN108" i="1"/>
  <c r="CK109" i="1"/>
  <c r="CB109" i="1"/>
  <c r="BY110" i="1"/>
  <c r="BM108" i="1"/>
  <c r="BP107" i="1"/>
  <c r="BD109" i="1"/>
  <c r="BA110" i="1"/>
  <c r="AO109" i="1"/>
  <c r="AR108" i="1"/>
  <c r="AC113" i="1"/>
  <c r="AF110" i="1"/>
  <c r="AF111" i="1"/>
  <c r="HA118" i="1" l="1"/>
  <c r="HD117" i="1"/>
  <c r="HZ109" i="1"/>
  <c r="HY109" i="1"/>
  <c r="EH115" i="1"/>
  <c r="HD116" i="1"/>
  <c r="FH113" i="6"/>
  <c r="FE114" i="6"/>
  <c r="EJ110" i="6"/>
  <c r="EG113" i="6"/>
  <c r="EJ111" i="6"/>
  <c r="GR110" i="6"/>
  <c r="GO113" i="6"/>
  <c r="GR111" i="6"/>
  <c r="DX110" i="6"/>
  <c r="DU113" i="6"/>
  <c r="DX111" i="6"/>
  <c r="AR113" i="6"/>
  <c r="AO114" i="6"/>
  <c r="T110" i="6"/>
  <c r="Q113" i="6"/>
  <c r="T111" i="6"/>
  <c r="FT109" i="6"/>
  <c r="FQ110" i="6"/>
  <c r="BP110" i="6"/>
  <c r="BM113" i="6"/>
  <c r="BP111" i="6"/>
  <c r="CZ110" i="6"/>
  <c r="CW113" i="6"/>
  <c r="CZ111" i="6"/>
  <c r="HD110" i="6"/>
  <c r="HA113" i="6"/>
  <c r="HD111" i="6"/>
  <c r="AF110" i="6"/>
  <c r="AC113" i="6"/>
  <c r="AF111" i="6"/>
  <c r="HM109" i="6"/>
  <c r="HP109" i="6" s="1"/>
  <c r="H109" i="6"/>
  <c r="E110" i="6"/>
  <c r="CN110" i="6"/>
  <c r="CK113" i="6"/>
  <c r="CN111" i="6"/>
  <c r="GF113" i="6"/>
  <c r="GC114" i="6"/>
  <c r="BD110" i="6"/>
  <c r="BA113" i="6"/>
  <c r="BD111" i="6"/>
  <c r="DL113" i="6"/>
  <c r="DI114" i="6"/>
  <c r="EV110" i="6"/>
  <c r="ES113" i="6"/>
  <c r="EV111" i="6"/>
  <c r="HN113" i="6"/>
  <c r="F114" i="6"/>
  <c r="CB110" i="6"/>
  <c r="BY113" i="6"/>
  <c r="CB111" i="6"/>
  <c r="GO113" i="1"/>
  <c r="GR110" i="1"/>
  <c r="GR111" i="1"/>
  <c r="GC110" i="1"/>
  <c r="GF109" i="1"/>
  <c r="FT109" i="1"/>
  <c r="FQ110" i="1"/>
  <c r="FE110" i="1"/>
  <c r="FH109" i="1"/>
  <c r="ES113" i="1"/>
  <c r="EV111" i="1"/>
  <c r="EV110" i="1"/>
  <c r="EG110" i="1"/>
  <c r="EJ109" i="1"/>
  <c r="DX109" i="1"/>
  <c r="DU110" i="1"/>
  <c r="DI110" i="1"/>
  <c r="DL109" i="1"/>
  <c r="CW113" i="1"/>
  <c r="CZ110" i="1"/>
  <c r="CZ111" i="1"/>
  <c r="CK110" i="1"/>
  <c r="CN109" i="1"/>
  <c r="BY113" i="1"/>
  <c r="CB110" i="1"/>
  <c r="CB111" i="1"/>
  <c r="BM109" i="1"/>
  <c r="BP108" i="1"/>
  <c r="BA113" i="1"/>
  <c r="BD111" i="1"/>
  <c r="BD110" i="1"/>
  <c r="AO110" i="1"/>
  <c r="AR109" i="1"/>
  <c r="AC114" i="1"/>
  <c r="AF113" i="1"/>
  <c r="HD118" i="1" l="1"/>
  <c r="HA119" i="1"/>
  <c r="HD119" i="1" s="1"/>
  <c r="IF121" i="1"/>
  <c r="IF119" i="1" s="1"/>
  <c r="IE121" i="1"/>
  <c r="IE119" i="1" s="1"/>
  <c r="HZ111" i="1"/>
  <c r="HZ110" i="1"/>
  <c r="HY111" i="1"/>
  <c r="HY110" i="1"/>
  <c r="AC114" i="6"/>
  <c r="AF113" i="6"/>
  <c r="T113" i="6"/>
  <c r="Q114" i="6"/>
  <c r="GO114" i="6"/>
  <c r="GR113" i="6"/>
  <c r="F115" i="6"/>
  <c r="HN114" i="6"/>
  <c r="EJ113" i="6"/>
  <c r="EG114" i="6"/>
  <c r="CN113" i="6"/>
  <c r="CK114" i="6"/>
  <c r="BY114" i="6"/>
  <c r="CB113" i="6"/>
  <c r="BP113" i="6"/>
  <c r="BM114" i="6"/>
  <c r="AR114" i="6"/>
  <c r="AO115" i="6"/>
  <c r="DL114" i="6"/>
  <c r="DI115" i="6"/>
  <c r="HM110" i="6"/>
  <c r="H110" i="6"/>
  <c r="E113" i="6"/>
  <c r="H111" i="6"/>
  <c r="HD113" i="6"/>
  <c r="HA114" i="6"/>
  <c r="DU114" i="6"/>
  <c r="DX113" i="6"/>
  <c r="GF114" i="6"/>
  <c r="GC115" i="6"/>
  <c r="CW114" i="6"/>
  <c r="CZ113" i="6"/>
  <c r="FH114" i="6"/>
  <c r="FE115" i="6"/>
  <c r="BA114" i="6"/>
  <c r="BD113" i="6"/>
  <c r="FT110" i="6"/>
  <c r="FQ113" i="6"/>
  <c r="FT111" i="6"/>
  <c r="ES114" i="6"/>
  <c r="EV113" i="6"/>
  <c r="GO114" i="1"/>
  <c r="GR113" i="1"/>
  <c r="GC113" i="1"/>
  <c r="GF110" i="1"/>
  <c r="GF111" i="1"/>
  <c r="FQ113" i="1"/>
  <c r="FT110" i="1"/>
  <c r="FT111" i="1"/>
  <c r="FE113" i="1"/>
  <c r="FH110" i="1"/>
  <c r="FH111" i="1"/>
  <c r="ES114" i="1"/>
  <c r="EV113" i="1"/>
  <c r="EG113" i="1"/>
  <c r="EJ111" i="1"/>
  <c r="EJ110" i="1"/>
  <c r="DU113" i="1"/>
  <c r="DX110" i="1"/>
  <c r="DX111" i="1"/>
  <c r="DI113" i="1"/>
  <c r="DL110" i="1"/>
  <c r="DL111" i="1"/>
  <c r="CW114" i="1"/>
  <c r="CZ113" i="1"/>
  <c r="CK113" i="1"/>
  <c r="CN111" i="1"/>
  <c r="CN110" i="1"/>
  <c r="BY114" i="1"/>
  <c r="CB113" i="1"/>
  <c r="BP109" i="1"/>
  <c r="BM110" i="1"/>
  <c r="BA114" i="1"/>
  <c r="BD113" i="1"/>
  <c r="AO113" i="1"/>
  <c r="AR110" i="1"/>
  <c r="AR111" i="1"/>
  <c r="AC115" i="1"/>
  <c r="AF114" i="1"/>
  <c r="HY113" i="1" l="1"/>
  <c r="HZ113" i="1"/>
  <c r="ES115" i="6"/>
  <c r="EV114" i="6"/>
  <c r="E114" i="6"/>
  <c r="HM113" i="6"/>
  <c r="HP113" i="6" s="1"/>
  <c r="H113" i="6"/>
  <c r="BP114" i="6"/>
  <c r="BM115" i="6"/>
  <c r="T114" i="6"/>
  <c r="Q115" i="6"/>
  <c r="F116" i="6"/>
  <c r="F117" i="6" s="1"/>
  <c r="HN115" i="6"/>
  <c r="CN114" i="6"/>
  <c r="CK115" i="6"/>
  <c r="HK121" i="6"/>
  <c r="HP110" i="6"/>
  <c r="HP111" i="6"/>
  <c r="BA115" i="6"/>
  <c r="BD114" i="6"/>
  <c r="FE116" i="6"/>
  <c r="FE117" i="6" s="1"/>
  <c r="FH115" i="6"/>
  <c r="DU115" i="6"/>
  <c r="DX114" i="6"/>
  <c r="DI116" i="6"/>
  <c r="DI117" i="6" s="1"/>
  <c r="DL115" i="6"/>
  <c r="BY115" i="6"/>
  <c r="CB114" i="6"/>
  <c r="GO115" i="6"/>
  <c r="GR114" i="6"/>
  <c r="FQ114" i="6"/>
  <c r="FT113" i="6"/>
  <c r="CW115" i="6"/>
  <c r="CZ114" i="6"/>
  <c r="EJ114" i="6"/>
  <c r="EG115" i="6"/>
  <c r="HD114" i="6"/>
  <c r="HA115" i="6"/>
  <c r="AO116" i="6"/>
  <c r="AO117" i="6" s="1"/>
  <c r="AR115" i="6"/>
  <c r="GC116" i="6"/>
  <c r="GC117" i="6" s="1"/>
  <c r="GF115" i="6"/>
  <c r="AC115" i="6"/>
  <c r="AF114" i="6"/>
  <c r="GO115" i="1"/>
  <c r="GR114" i="1"/>
  <c r="GF113" i="1"/>
  <c r="GC114" i="1"/>
  <c r="FT113" i="1"/>
  <c r="FQ114" i="1"/>
  <c r="FH113" i="1"/>
  <c r="FE114" i="1"/>
  <c r="ES115" i="1"/>
  <c r="EV114" i="1"/>
  <c r="EJ113" i="1"/>
  <c r="EG114" i="1"/>
  <c r="DU114" i="1"/>
  <c r="DX113" i="1"/>
  <c r="DI114" i="1"/>
  <c r="DL113" i="1"/>
  <c r="CW115" i="1"/>
  <c r="CZ114" i="1"/>
  <c r="CK114" i="1"/>
  <c r="CN113" i="1"/>
  <c r="BY115" i="1"/>
  <c r="CB114" i="1"/>
  <c r="BM113" i="1"/>
  <c r="BP111" i="1"/>
  <c r="BP110" i="1"/>
  <c r="BA115" i="1"/>
  <c r="BD114" i="1"/>
  <c r="AO114" i="1"/>
  <c r="AR113" i="1"/>
  <c r="AF115" i="1"/>
  <c r="AC116" i="1"/>
  <c r="AC117" i="1" s="1"/>
  <c r="AR117" i="6" l="1"/>
  <c r="AO118" i="6"/>
  <c r="F118" i="6"/>
  <c r="HN117" i="6"/>
  <c r="FH117" i="6"/>
  <c r="FE118" i="6"/>
  <c r="AF117" i="1"/>
  <c r="AC118" i="1"/>
  <c r="GF117" i="6"/>
  <c r="GC118" i="6"/>
  <c r="DL117" i="6"/>
  <c r="DI118" i="6"/>
  <c r="HZ114" i="1"/>
  <c r="HY114" i="1"/>
  <c r="HA122" i="1"/>
  <c r="HD120" i="1"/>
  <c r="HA116" i="6"/>
  <c r="HA117" i="6" s="1"/>
  <c r="HD115" i="6"/>
  <c r="FQ115" i="6"/>
  <c r="FT114" i="6"/>
  <c r="BM116" i="6"/>
  <c r="BM117" i="6" s="1"/>
  <c r="BP115" i="6"/>
  <c r="DX115" i="6"/>
  <c r="DU116" i="6"/>
  <c r="DU117" i="6" s="1"/>
  <c r="CK116" i="6"/>
  <c r="CK117" i="6" s="1"/>
  <c r="CN115" i="6"/>
  <c r="EG116" i="6"/>
  <c r="EG117" i="6" s="1"/>
  <c r="EJ115" i="6"/>
  <c r="GR115" i="6"/>
  <c r="GO116" i="6"/>
  <c r="GO117" i="6" s="1"/>
  <c r="AF115" i="6"/>
  <c r="AC116" i="6"/>
  <c r="AC117" i="6" s="1"/>
  <c r="FH116" i="6"/>
  <c r="HN116" i="6"/>
  <c r="GF116" i="6"/>
  <c r="CZ115" i="6"/>
  <c r="CW116" i="6"/>
  <c r="CW117" i="6" s="1"/>
  <c r="BD115" i="6"/>
  <c r="BA116" i="6"/>
  <c r="BA117" i="6" s="1"/>
  <c r="Q116" i="6"/>
  <c r="Q117" i="6" s="1"/>
  <c r="T115" i="6"/>
  <c r="E115" i="6"/>
  <c r="HM114" i="6"/>
  <c r="HP114" i="6" s="1"/>
  <c r="H114" i="6"/>
  <c r="CB115" i="6"/>
  <c r="BY116" i="6"/>
  <c r="BY117" i="6" s="1"/>
  <c r="DL116" i="6"/>
  <c r="AR116" i="6"/>
  <c r="EV115" i="6"/>
  <c r="ES116" i="6"/>
  <c r="ES117" i="6" s="1"/>
  <c r="GR115" i="1"/>
  <c r="GO116" i="1"/>
  <c r="GO117" i="1" s="1"/>
  <c r="GF114" i="1"/>
  <c r="GC115" i="1"/>
  <c r="FQ115" i="1"/>
  <c r="FT114" i="1"/>
  <c r="FE115" i="1"/>
  <c r="FH114" i="1"/>
  <c r="EV115" i="1"/>
  <c r="ES116" i="1"/>
  <c r="ES117" i="1" s="1"/>
  <c r="EJ114" i="1"/>
  <c r="EG115" i="1"/>
  <c r="DU115" i="1"/>
  <c r="DX114" i="1"/>
  <c r="DL114" i="1"/>
  <c r="DI115" i="1"/>
  <c r="CZ115" i="1"/>
  <c r="CW116" i="1"/>
  <c r="CW117" i="1" s="1"/>
  <c r="CN114" i="1"/>
  <c r="CK115" i="1"/>
  <c r="CB115" i="1"/>
  <c r="BY116" i="1"/>
  <c r="BY117" i="1" s="1"/>
  <c r="BP113" i="1"/>
  <c r="BM114" i="1"/>
  <c r="BA116" i="1"/>
  <c r="BA117" i="1" s="1"/>
  <c r="BD115" i="1"/>
  <c r="AR114" i="1"/>
  <c r="AO115" i="1"/>
  <c r="AF116" i="1"/>
  <c r="CB117" i="6" l="1"/>
  <c r="BY118" i="6"/>
  <c r="FE119" i="6"/>
  <c r="FH119" i="6" s="1"/>
  <c r="FH118" i="6"/>
  <c r="HD117" i="6"/>
  <c r="HA118" i="6"/>
  <c r="AC118" i="6"/>
  <c r="AF117" i="6"/>
  <c r="AF118" i="1"/>
  <c r="AC119" i="1"/>
  <c r="AF119" i="1" s="1"/>
  <c r="GR117" i="6"/>
  <c r="GO118" i="6"/>
  <c r="CN117" i="6"/>
  <c r="CK118" i="6"/>
  <c r="CB117" i="1"/>
  <c r="BY118" i="1"/>
  <c r="T117" i="6"/>
  <c r="Q118" i="6"/>
  <c r="DX117" i="6"/>
  <c r="DU118" i="6"/>
  <c r="BD117" i="6"/>
  <c r="BA118" i="6"/>
  <c r="CW118" i="1"/>
  <c r="CZ117" i="1"/>
  <c r="GR117" i="1"/>
  <c r="GO118" i="1"/>
  <c r="EJ117" i="6"/>
  <c r="EG118" i="6"/>
  <c r="F119" i="6"/>
  <c r="HN119" i="6" s="1"/>
  <c r="HN118" i="6"/>
  <c r="CW118" i="6"/>
  <c r="CZ117" i="6"/>
  <c r="BP117" i="6"/>
  <c r="BM118" i="6"/>
  <c r="EV117" i="1"/>
  <c r="ES118" i="1"/>
  <c r="DI119" i="6"/>
  <c r="DL119" i="6" s="1"/>
  <c r="DL118" i="6"/>
  <c r="BD117" i="1"/>
  <c r="BA118" i="1"/>
  <c r="ES118" i="6"/>
  <c r="EV117" i="6"/>
  <c r="GC119" i="6"/>
  <c r="GF119" i="6" s="1"/>
  <c r="GF118" i="6"/>
  <c r="AO119" i="6"/>
  <c r="AR119" i="6" s="1"/>
  <c r="AR118" i="6"/>
  <c r="HY115" i="1"/>
  <c r="HZ115" i="1"/>
  <c r="HD122" i="1"/>
  <c r="HA123" i="1"/>
  <c r="HM115" i="6"/>
  <c r="HP115" i="6" s="1"/>
  <c r="H115" i="6"/>
  <c r="E116" i="6"/>
  <c r="E117" i="6" s="1"/>
  <c r="T116" i="6"/>
  <c r="EJ116" i="6"/>
  <c r="BP116" i="6"/>
  <c r="CB116" i="6"/>
  <c r="BD116" i="6"/>
  <c r="CN116" i="6"/>
  <c r="CZ116" i="6"/>
  <c r="AF116" i="6"/>
  <c r="FT115" i="6"/>
  <c r="FQ116" i="6"/>
  <c r="FQ117" i="6" s="1"/>
  <c r="DX116" i="6"/>
  <c r="EV116" i="6"/>
  <c r="GR116" i="6"/>
  <c r="HD116" i="6"/>
  <c r="GR116" i="1"/>
  <c r="GC116" i="1"/>
  <c r="GC117" i="1" s="1"/>
  <c r="GF115" i="1"/>
  <c r="FQ116" i="1"/>
  <c r="FQ117" i="1" s="1"/>
  <c r="FT115" i="1"/>
  <c r="FE116" i="1"/>
  <c r="FE117" i="1" s="1"/>
  <c r="FH115" i="1"/>
  <c r="EV116" i="1"/>
  <c r="EJ115" i="1"/>
  <c r="EG116" i="1"/>
  <c r="EG117" i="1" s="1"/>
  <c r="DX115" i="1"/>
  <c r="DU116" i="1"/>
  <c r="DU117" i="1" s="1"/>
  <c r="DL115" i="1"/>
  <c r="DI116" i="1"/>
  <c r="DI117" i="1" s="1"/>
  <c r="CZ116" i="1"/>
  <c r="CK116" i="1"/>
  <c r="CK117" i="1" s="1"/>
  <c r="CN115" i="1"/>
  <c r="CB116" i="1"/>
  <c r="BP114" i="1"/>
  <c r="BM115" i="1"/>
  <c r="BD116" i="1"/>
  <c r="AO116" i="1"/>
  <c r="AO117" i="1" s="1"/>
  <c r="AR115" i="1"/>
  <c r="HY117" i="1" l="1"/>
  <c r="HZ117" i="1"/>
  <c r="CW119" i="6"/>
  <c r="CZ119" i="6" s="1"/>
  <c r="CZ118" i="6"/>
  <c r="CZ118" i="1"/>
  <c r="CW119" i="1"/>
  <c r="CZ119" i="1" s="1"/>
  <c r="EG118" i="1"/>
  <c r="EJ117" i="1"/>
  <c r="GC118" i="1"/>
  <c r="GF117" i="1"/>
  <c r="H117" i="6"/>
  <c r="E118" i="6"/>
  <c r="HM117" i="6"/>
  <c r="HP117" i="6" s="1"/>
  <c r="BA119" i="6"/>
  <c r="BD119" i="6" s="1"/>
  <c r="BD118" i="6"/>
  <c r="AC119" i="6"/>
  <c r="AF119" i="6" s="1"/>
  <c r="AF118" i="6"/>
  <c r="HA119" i="6"/>
  <c r="HD119" i="6" s="1"/>
  <c r="HD118" i="6"/>
  <c r="GO119" i="6"/>
  <c r="GR119" i="6" s="1"/>
  <c r="GR118" i="6"/>
  <c r="CK119" i="6"/>
  <c r="CN119" i="6" s="1"/>
  <c r="CN118" i="6"/>
  <c r="EG119" i="6"/>
  <c r="EJ119" i="6" s="1"/>
  <c r="EJ118" i="6"/>
  <c r="AO118" i="1"/>
  <c r="AR117" i="1"/>
  <c r="DI118" i="1"/>
  <c r="DL117" i="1"/>
  <c r="FE118" i="1"/>
  <c r="FH117" i="1"/>
  <c r="ES119" i="6"/>
  <c r="EV119" i="6" s="1"/>
  <c r="EV118" i="6"/>
  <c r="BM119" i="6"/>
  <c r="BP119" i="6" s="1"/>
  <c r="BP118" i="6"/>
  <c r="GO119" i="1"/>
  <c r="GR119" i="1" s="1"/>
  <c r="GR118" i="1"/>
  <c r="Q119" i="6"/>
  <c r="T119" i="6" s="1"/>
  <c r="T118" i="6"/>
  <c r="ES119" i="1"/>
  <c r="EV118" i="1"/>
  <c r="CK118" i="1"/>
  <c r="CN117" i="1"/>
  <c r="BD118" i="1"/>
  <c r="BA119" i="1"/>
  <c r="BD119" i="1" s="1"/>
  <c r="BY119" i="6"/>
  <c r="CB119" i="6" s="1"/>
  <c r="CB118" i="6"/>
  <c r="DU119" i="6"/>
  <c r="DX119" i="6" s="1"/>
  <c r="DX118" i="6"/>
  <c r="DX117" i="1"/>
  <c r="DU118" i="1"/>
  <c r="FT117" i="1"/>
  <c r="FQ118" i="1"/>
  <c r="FT117" i="6"/>
  <c r="FQ118" i="6"/>
  <c r="CB118" i="1"/>
  <c r="BY119" i="1"/>
  <c r="HY116" i="1"/>
  <c r="HZ116" i="1"/>
  <c r="EH122" i="1"/>
  <c r="HD123" i="1"/>
  <c r="HA124" i="1"/>
  <c r="FT116" i="6"/>
  <c r="HM116" i="6"/>
  <c r="HP116" i="6" s="1"/>
  <c r="H116" i="6"/>
  <c r="GF116" i="1"/>
  <c r="FT116" i="1"/>
  <c r="FH116" i="1"/>
  <c r="EJ116" i="1"/>
  <c r="DX116" i="1"/>
  <c r="DL116" i="1"/>
  <c r="CN116" i="1"/>
  <c r="BM116" i="1"/>
  <c r="BM117" i="1" s="1"/>
  <c r="BP115" i="1"/>
  <c r="AR116" i="1"/>
  <c r="HZ118" i="1" l="1"/>
  <c r="HY118" i="1"/>
  <c r="AO119" i="1"/>
  <c r="AR119" i="1" s="1"/>
  <c r="AR118" i="1"/>
  <c r="EV119" i="1"/>
  <c r="GC119" i="1"/>
  <c r="GF119" i="1" s="1"/>
  <c r="GF118" i="1"/>
  <c r="EG119" i="1"/>
  <c r="EJ119" i="1" s="1"/>
  <c r="EJ118" i="1"/>
  <c r="FT118" i="1"/>
  <c r="FQ119" i="1"/>
  <c r="FT119" i="1" s="1"/>
  <c r="FE119" i="1"/>
  <c r="FH119" i="1" s="1"/>
  <c r="FH118" i="1"/>
  <c r="DX118" i="1"/>
  <c r="DU119" i="1"/>
  <c r="DX119" i="1" s="1"/>
  <c r="DI119" i="1"/>
  <c r="DL119" i="1" s="1"/>
  <c r="DL118" i="1"/>
  <c r="E119" i="6"/>
  <c r="HM118" i="6"/>
  <c r="HP118" i="6" s="1"/>
  <c r="H118" i="6"/>
  <c r="FQ119" i="6"/>
  <c r="FT119" i="6" s="1"/>
  <c r="FT118" i="6"/>
  <c r="BM118" i="1"/>
  <c r="BP117" i="1"/>
  <c r="CB119" i="1"/>
  <c r="CK119" i="1"/>
  <c r="CN119" i="1" s="1"/>
  <c r="CN118" i="1"/>
  <c r="EH123" i="1"/>
  <c r="HD124" i="1"/>
  <c r="HA125" i="1"/>
  <c r="GC122" i="6"/>
  <c r="GF120" i="6"/>
  <c r="DI122" i="6"/>
  <c r="DL120" i="6"/>
  <c r="FE122" i="6"/>
  <c r="FH120" i="6"/>
  <c r="AO122" i="6"/>
  <c r="AR120" i="6"/>
  <c r="F122" i="6"/>
  <c r="HL130" i="6"/>
  <c r="BP116" i="1"/>
  <c r="AC122" i="1"/>
  <c r="AF120" i="1"/>
  <c r="HY119" i="1" l="1"/>
  <c r="HZ119" i="1"/>
  <c r="BM119" i="1"/>
  <c r="BP119" i="1" s="1"/>
  <c r="BP118" i="1"/>
  <c r="HM119" i="6"/>
  <c r="HP119" i="6" s="1"/>
  <c r="H119" i="6"/>
  <c r="EH124" i="1"/>
  <c r="HD125" i="1"/>
  <c r="HA126" i="1"/>
  <c r="FH122" i="6"/>
  <c r="FE123" i="6"/>
  <c r="GF122" i="6"/>
  <c r="GC123" i="6"/>
  <c r="F123" i="6"/>
  <c r="HN122" i="6"/>
  <c r="BY122" i="6"/>
  <c r="CB120" i="6"/>
  <c r="CW122" i="6"/>
  <c r="CZ120" i="6"/>
  <c r="AR122" i="6"/>
  <c r="AO123" i="6"/>
  <c r="Q122" i="6"/>
  <c r="T120" i="6"/>
  <c r="HA122" i="6"/>
  <c r="HD120" i="6"/>
  <c r="BA122" i="6"/>
  <c r="BD120" i="6"/>
  <c r="GO122" i="6"/>
  <c r="GR120" i="6"/>
  <c r="BM122" i="6"/>
  <c r="BP120" i="6"/>
  <c r="DL122" i="6"/>
  <c r="DI123" i="6"/>
  <c r="EG122" i="6"/>
  <c r="EJ120" i="6"/>
  <c r="ES122" i="6"/>
  <c r="EV120" i="6"/>
  <c r="CK122" i="6"/>
  <c r="CN120" i="6"/>
  <c r="AC122" i="6"/>
  <c r="AF120" i="6"/>
  <c r="DU122" i="6"/>
  <c r="DX120" i="6"/>
  <c r="GO122" i="1"/>
  <c r="GR120" i="1"/>
  <c r="ES122" i="1"/>
  <c r="EV120" i="1"/>
  <c r="CW122" i="1"/>
  <c r="CZ120" i="1"/>
  <c r="BY122" i="1"/>
  <c r="CB120" i="1"/>
  <c r="BA122" i="1"/>
  <c r="BD120" i="1"/>
  <c r="AC123" i="1"/>
  <c r="AF122" i="1"/>
  <c r="IF130" i="1" l="1"/>
  <c r="IF128" i="1" s="1"/>
  <c r="HY120" i="1"/>
  <c r="IE130" i="1"/>
  <c r="IE128" i="1" s="1"/>
  <c r="HZ120" i="1"/>
  <c r="EH125" i="1"/>
  <c r="HD126" i="1"/>
  <c r="HA127" i="1"/>
  <c r="DI124" i="6"/>
  <c r="DL123" i="6"/>
  <c r="T122" i="6"/>
  <c r="Q123" i="6"/>
  <c r="BY123" i="6"/>
  <c r="CB122" i="6"/>
  <c r="FQ122" i="6"/>
  <c r="FT120" i="6"/>
  <c r="BA123" i="6"/>
  <c r="BD122" i="6"/>
  <c r="AO124" i="6"/>
  <c r="AR123" i="6"/>
  <c r="EJ122" i="6"/>
  <c r="EG123" i="6"/>
  <c r="DU123" i="6"/>
  <c r="DX122" i="6"/>
  <c r="BP122" i="6"/>
  <c r="BM123" i="6"/>
  <c r="HN123" i="6"/>
  <c r="F124" i="6"/>
  <c r="CN122" i="6"/>
  <c r="CK123" i="6"/>
  <c r="GC124" i="6"/>
  <c r="GF123" i="6"/>
  <c r="HD122" i="6"/>
  <c r="HA123" i="6"/>
  <c r="CW123" i="6"/>
  <c r="CZ122" i="6"/>
  <c r="AC123" i="6"/>
  <c r="AF122" i="6"/>
  <c r="FE124" i="6"/>
  <c r="FH123" i="6"/>
  <c r="ES123" i="6"/>
  <c r="EV122" i="6"/>
  <c r="E122" i="6"/>
  <c r="H120" i="6"/>
  <c r="GO123" i="6"/>
  <c r="GR122" i="6"/>
  <c r="GO123" i="1"/>
  <c r="GR122" i="1"/>
  <c r="GC122" i="1"/>
  <c r="GF120" i="1"/>
  <c r="FQ122" i="1"/>
  <c r="FT120" i="1"/>
  <c r="FE122" i="1"/>
  <c r="FH120" i="1"/>
  <c r="ES123" i="1"/>
  <c r="EV122" i="1"/>
  <c r="EG122" i="1"/>
  <c r="EJ120" i="1"/>
  <c r="DU122" i="1"/>
  <c r="DX120" i="1"/>
  <c r="DI122" i="1"/>
  <c r="DL120" i="1"/>
  <c r="CW123" i="1"/>
  <c r="CZ122" i="1"/>
  <c r="CK122" i="1"/>
  <c r="CN120" i="1"/>
  <c r="BY123" i="1"/>
  <c r="CB122" i="1"/>
  <c r="BA123" i="1"/>
  <c r="BD122" i="1"/>
  <c r="AO122" i="1"/>
  <c r="AR120" i="1"/>
  <c r="AF123" i="1"/>
  <c r="AC124" i="1"/>
  <c r="HZ122" i="1" l="1"/>
  <c r="HY122" i="1"/>
  <c r="EH126" i="1"/>
  <c r="HD127" i="1"/>
  <c r="HA128" i="1"/>
  <c r="HN124" i="6"/>
  <c r="F125" i="6"/>
  <c r="EG124" i="6"/>
  <c r="EJ123" i="6"/>
  <c r="FQ123" i="6"/>
  <c r="FT122" i="6"/>
  <c r="HK130" i="6"/>
  <c r="HP120" i="6"/>
  <c r="EV123" i="6"/>
  <c r="ES124" i="6"/>
  <c r="BM124" i="6"/>
  <c r="BP123" i="6"/>
  <c r="AO125" i="6"/>
  <c r="AR124" i="6"/>
  <c r="CB123" i="6"/>
  <c r="BY124" i="6"/>
  <c r="HA124" i="6"/>
  <c r="HD123" i="6"/>
  <c r="GR123" i="6"/>
  <c r="GO124" i="6"/>
  <c r="Q124" i="6"/>
  <c r="T123" i="6"/>
  <c r="CZ123" i="6"/>
  <c r="CW124" i="6"/>
  <c r="FE125" i="6"/>
  <c r="FH124" i="6"/>
  <c r="GC125" i="6"/>
  <c r="GF124" i="6"/>
  <c r="BD123" i="6"/>
  <c r="BA124" i="6"/>
  <c r="CK124" i="6"/>
  <c r="CN123" i="6"/>
  <c r="E123" i="6"/>
  <c r="HM122" i="6"/>
  <c r="HP122" i="6" s="1"/>
  <c r="H122" i="6"/>
  <c r="AF123" i="6"/>
  <c r="AC124" i="6"/>
  <c r="DX123" i="6"/>
  <c r="DU124" i="6"/>
  <c r="DI125" i="6"/>
  <c r="DL124" i="6"/>
  <c r="GO124" i="1"/>
  <c r="GR123" i="1"/>
  <c r="GF122" i="1"/>
  <c r="GC123" i="1"/>
  <c r="FQ123" i="1"/>
  <c r="FT122" i="1"/>
  <c r="FE123" i="1"/>
  <c r="FH122" i="1"/>
  <c r="ES124" i="1"/>
  <c r="EV123" i="1"/>
  <c r="EJ122" i="1"/>
  <c r="EG123" i="1"/>
  <c r="DU123" i="1"/>
  <c r="DX122" i="1"/>
  <c r="DI123" i="1"/>
  <c r="DL122" i="1"/>
  <c r="CW124" i="1"/>
  <c r="CZ123" i="1"/>
  <c r="CK123" i="1"/>
  <c r="CN122" i="1"/>
  <c r="CB123" i="1"/>
  <c r="BY124" i="1"/>
  <c r="BM122" i="1"/>
  <c r="BP120" i="1"/>
  <c r="BA124" i="1"/>
  <c r="BD123" i="1"/>
  <c r="AO123" i="1"/>
  <c r="AR122" i="1"/>
  <c r="AC125" i="1"/>
  <c r="AF124" i="1"/>
  <c r="HZ123" i="1" l="1"/>
  <c r="HY123" i="1"/>
  <c r="EH127" i="1"/>
  <c r="HD128" i="1"/>
  <c r="HD129" i="1"/>
  <c r="HA131" i="1"/>
  <c r="Q125" i="6"/>
  <c r="T124" i="6"/>
  <c r="AR125" i="6"/>
  <c r="AO126" i="6"/>
  <c r="FH125" i="6"/>
  <c r="FE126" i="6"/>
  <c r="HA125" i="6"/>
  <c r="HD124" i="6"/>
  <c r="EV124" i="6"/>
  <c r="ES125" i="6"/>
  <c r="GR124" i="6"/>
  <c r="GO125" i="6"/>
  <c r="GF125" i="6"/>
  <c r="GC126" i="6"/>
  <c r="HM123" i="6"/>
  <c r="HP123" i="6" s="1"/>
  <c r="H123" i="6"/>
  <c r="E124" i="6"/>
  <c r="BM125" i="6"/>
  <c r="BP124" i="6"/>
  <c r="CZ124" i="6"/>
  <c r="CW125" i="6"/>
  <c r="CB124" i="6"/>
  <c r="BY125" i="6"/>
  <c r="EG125" i="6"/>
  <c r="EJ124" i="6"/>
  <c r="DL125" i="6"/>
  <c r="DI126" i="6"/>
  <c r="FT123" i="6"/>
  <c r="FQ124" i="6"/>
  <c r="DX124" i="6"/>
  <c r="DU125" i="6"/>
  <c r="CK125" i="6"/>
  <c r="CN124" i="6"/>
  <c r="F126" i="6"/>
  <c r="HN125" i="6"/>
  <c r="AF124" i="6"/>
  <c r="AC125" i="6"/>
  <c r="BD124" i="6"/>
  <c r="BA125" i="6"/>
  <c r="GR124" i="1"/>
  <c r="GO125" i="1"/>
  <c r="GF123" i="1"/>
  <c r="GC124" i="1"/>
  <c r="FQ124" i="1"/>
  <c r="FT123" i="1"/>
  <c r="FE124" i="1"/>
  <c r="FH123" i="1"/>
  <c r="EV124" i="1"/>
  <c r="ES125" i="1"/>
  <c r="EG124" i="1"/>
  <c r="EJ123" i="1"/>
  <c r="DX123" i="1"/>
  <c r="DU124" i="1"/>
  <c r="DI124" i="1"/>
  <c r="DL123" i="1"/>
  <c r="CW125" i="1"/>
  <c r="CZ124" i="1"/>
  <c r="CK124" i="1"/>
  <c r="CN123" i="1"/>
  <c r="CB124" i="1"/>
  <c r="BY125" i="1"/>
  <c r="BM123" i="1"/>
  <c r="BP122" i="1"/>
  <c r="BA125" i="1"/>
  <c r="BD124" i="1"/>
  <c r="AO124" i="1"/>
  <c r="AR123" i="1"/>
  <c r="AF125" i="1"/>
  <c r="AC126" i="1"/>
  <c r="HY124" i="1" l="1"/>
  <c r="HZ124" i="1"/>
  <c r="EH128" i="1"/>
  <c r="HD131" i="1"/>
  <c r="HA132" i="1"/>
  <c r="FH126" i="6"/>
  <c r="FE127" i="6"/>
  <c r="FT124" i="6"/>
  <c r="FQ125" i="6"/>
  <c r="GF126" i="6"/>
  <c r="GC127" i="6"/>
  <c r="DL126" i="6"/>
  <c r="DI127" i="6"/>
  <c r="GO126" i="6"/>
  <c r="GR125" i="6"/>
  <c r="AR126" i="6"/>
  <c r="AO127" i="6"/>
  <c r="HD125" i="6"/>
  <c r="HA126" i="6"/>
  <c r="BA126" i="6"/>
  <c r="BD125" i="6"/>
  <c r="DU126" i="6"/>
  <c r="DX125" i="6"/>
  <c r="BP125" i="6"/>
  <c r="BM126" i="6"/>
  <c r="F127" i="6"/>
  <c r="HN126" i="6"/>
  <c r="CN125" i="6"/>
  <c r="CK126" i="6"/>
  <c r="EJ125" i="6"/>
  <c r="EG126" i="6"/>
  <c r="HM124" i="6"/>
  <c r="HP124" i="6" s="1"/>
  <c r="H124" i="6"/>
  <c r="E125" i="6"/>
  <c r="ES126" i="6"/>
  <c r="EV125" i="6"/>
  <c r="CW126" i="6"/>
  <c r="CZ125" i="6"/>
  <c r="AC126" i="6"/>
  <c r="AF125" i="6"/>
  <c r="BY126" i="6"/>
  <c r="CB125" i="6"/>
  <c r="T125" i="6"/>
  <c r="Q126" i="6"/>
  <c r="GR125" i="1"/>
  <c r="GO126" i="1"/>
  <c r="GF124" i="1"/>
  <c r="GC125" i="1"/>
  <c r="FQ125" i="1"/>
  <c r="FT124" i="1"/>
  <c r="FH124" i="1"/>
  <c r="FE125" i="1"/>
  <c r="EV125" i="1"/>
  <c r="ES126" i="1"/>
  <c r="EG125" i="1"/>
  <c r="EJ124" i="1"/>
  <c r="DX124" i="1"/>
  <c r="DU125" i="1"/>
  <c r="DI125" i="1"/>
  <c r="DL124" i="1"/>
  <c r="CW126" i="1"/>
  <c r="CZ125" i="1"/>
  <c r="CN124" i="1"/>
  <c r="CK125" i="1"/>
  <c r="CB125" i="1"/>
  <c r="BY126" i="1"/>
  <c r="BM124" i="1"/>
  <c r="BP123" i="1"/>
  <c r="BA126" i="1"/>
  <c r="BD125" i="1"/>
  <c r="AO125" i="1"/>
  <c r="AR124" i="1"/>
  <c r="AC127" i="1"/>
  <c r="AF126" i="1"/>
  <c r="HY125" i="1" l="1"/>
  <c r="HZ125" i="1"/>
  <c r="EH131" i="1"/>
  <c r="HD132" i="1"/>
  <c r="HA133" i="1"/>
  <c r="HN127" i="6"/>
  <c r="F128" i="6"/>
  <c r="BA127" i="6"/>
  <c r="BD126" i="6"/>
  <c r="HD126" i="6"/>
  <c r="HA127" i="6"/>
  <c r="AO128" i="6"/>
  <c r="AR127" i="6"/>
  <c r="FQ126" i="6"/>
  <c r="FT125" i="6"/>
  <c r="CW127" i="6"/>
  <c r="CZ126" i="6"/>
  <c r="GC128" i="6"/>
  <c r="GF127" i="6"/>
  <c r="BP126" i="6"/>
  <c r="BM127" i="6"/>
  <c r="CN126" i="6"/>
  <c r="CK127" i="6"/>
  <c r="BY127" i="6"/>
  <c r="CB126" i="6"/>
  <c r="AC127" i="6"/>
  <c r="AF126" i="6"/>
  <c r="T126" i="6"/>
  <c r="Q127" i="6"/>
  <c r="ES127" i="6"/>
  <c r="EV126" i="6"/>
  <c r="DU127" i="6"/>
  <c r="DX126" i="6"/>
  <c r="GO127" i="6"/>
  <c r="GR126" i="6"/>
  <c r="FE128" i="6"/>
  <c r="FH127" i="6"/>
  <c r="EJ126" i="6"/>
  <c r="EG127" i="6"/>
  <c r="E126" i="6"/>
  <c r="HM125" i="6"/>
  <c r="HP125" i="6" s="1"/>
  <c r="H125" i="6"/>
  <c r="DI128" i="6"/>
  <c r="DL127" i="6"/>
  <c r="GO127" i="1"/>
  <c r="GR126" i="1"/>
  <c r="GF125" i="1"/>
  <c r="GC126" i="1"/>
  <c r="FT125" i="1"/>
  <c r="FQ126" i="1"/>
  <c r="FH125" i="1"/>
  <c r="FE126" i="1"/>
  <c r="EV126" i="1"/>
  <c r="ES127" i="1"/>
  <c r="EG126" i="1"/>
  <c r="EJ125" i="1"/>
  <c r="DX125" i="1"/>
  <c r="DU126" i="1"/>
  <c r="DL125" i="1"/>
  <c r="DI126" i="1"/>
  <c r="CZ126" i="1"/>
  <c r="CW127" i="1"/>
  <c r="CN125" i="1"/>
  <c r="CK126" i="1"/>
  <c r="BY127" i="1"/>
  <c r="CB126" i="1"/>
  <c r="BM125" i="1"/>
  <c r="BP124" i="1"/>
  <c r="BD126" i="1"/>
  <c r="BA127" i="1"/>
  <c r="AR125" i="1"/>
  <c r="AO126" i="1"/>
  <c r="AC128" i="1"/>
  <c r="AF127" i="1"/>
  <c r="HY126" i="1" l="1"/>
  <c r="HZ126" i="1"/>
  <c r="EH132" i="1"/>
  <c r="HD133" i="1"/>
  <c r="HA134" i="1"/>
  <c r="GR127" i="6"/>
  <c r="GO128" i="6"/>
  <c r="AO131" i="6"/>
  <c r="AR129" i="6"/>
  <c r="AR128" i="6"/>
  <c r="GC131" i="6"/>
  <c r="GF129" i="6"/>
  <c r="GF128" i="6"/>
  <c r="HA128" i="6"/>
  <c r="HD127" i="6"/>
  <c r="CB127" i="6"/>
  <c r="BY128" i="6"/>
  <c r="CK128" i="6"/>
  <c r="CN127" i="6"/>
  <c r="CZ127" i="6"/>
  <c r="CW128" i="6"/>
  <c r="E127" i="6"/>
  <c r="HM126" i="6"/>
  <c r="HP126" i="6" s="1"/>
  <c r="H126" i="6"/>
  <c r="EG128" i="6"/>
  <c r="EJ127" i="6"/>
  <c r="EV127" i="6"/>
  <c r="ES128" i="6"/>
  <c r="BD127" i="6"/>
  <c r="BA128" i="6"/>
  <c r="DI131" i="6"/>
  <c r="DL129" i="6"/>
  <c r="DL128" i="6"/>
  <c r="FE131" i="6"/>
  <c r="FH129" i="6"/>
  <c r="FH128" i="6"/>
  <c r="Q128" i="6"/>
  <c r="T127" i="6"/>
  <c r="HN128" i="6"/>
  <c r="HL139" i="6" s="1"/>
  <c r="F131" i="6"/>
  <c r="AF127" i="6"/>
  <c r="AC128" i="6"/>
  <c r="DX127" i="6"/>
  <c r="DU128" i="6"/>
  <c r="BM128" i="6"/>
  <c r="BP127" i="6"/>
  <c r="FQ127" i="6"/>
  <c r="FT126" i="6"/>
  <c r="GO128" i="1"/>
  <c r="GR127" i="1"/>
  <c r="GF126" i="1"/>
  <c r="GC127" i="1"/>
  <c r="FQ127" i="1"/>
  <c r="FT126" i="1"/>
  <c r="FH126" i="1"/>
  <c r="FE127" i="1"/>
  <c r="EV127" i="1"/>
  <c r="ES128" i="1"/>
  <c r="EJ126" i="1"/>
  <c r="EG127" i="1"/>
  <c r="DU127" i="1"/>
  <c r="DX126" i="1"/>
  <c r="DL126" i="1"/>
  <c r="DI127" i="1"/>
  <c r="CW128" i="1"/>
  <c r="CZ127" i="1"/>
  <c r="CN126" i="1"/>
  <c r="CK127" i="1"/>
  <c r="CB127" i="1"/>
  <c r="BY128" i="1"/>
  <c r="BM126" i="1"/>
  <c r="BP125" i="1"/>
  <c r="BA128" i="1"/>
  <c r="BD127" i="1"/>
  <c r="AR126" i="1"/>
  <c r="AO127" i="1"/>
  <c r="AC131" i="1"/>
  <c r="AF129" i="1"/>
  <c r="AF128" i="1"/>
  <c r="HZ127" i="1" l="1"/>
  <c r="HY127" i="1"/>
  <c r="EH133" i="1"/>
  <c r="HD134" i="1"/>
  <c r="HA135" i="1"/>
  <c r="EV128" i="6"/>
  <c r="ES131" i="6"/>
  <c r="EV129" i="6"/>
  <c r="CZ128" i="6"/>
  <c r="CW131" i="6"/>
  <c r="CZ129" i="6"/>
  <c r="AF128" i="6"/>
  <c r="AC131" i="6"/>
  <c r="AF129" i="6"/>
  <c r="GC132" i="6"/>
  <c r="GF131" i="6"/>
  <c r="FH131" i="6"/>
  <c r="FE132" i="6"/>
  <c r="FT127" i="6"/>
  <c r="FQ128" i="6"/>
  <c r="EG131" i="6"/>
  <c r="EJ129" i="6"/>
  <c r="EJ128" i="6"/>
  <c r="CK131" i="6"/>
  <c r="CN129" i="6"/>
  <c r="CN128" i="6"/>
  <c r="CB128" i="6"/>
  <c r="BY131" i="6"/>
  <c r="CB129" i="6"/>
  <c r="DI132" i="6"/>
  <c r="DL131" i="6"/>
  <c r="AO132" i="6"/>
  <c r="AR131" i="6"/>
  <c r="BM131" i="6"/>
  <c r="BP129" i="6"/>
  <c r="BP128" i="6"/>
  <c r="BD128" i="6"/>
  <c r="BA131" i="6"/>
  <c r="BD129" i="6"/>
  <c r="HM127" i="6"/>
  <c r="HP127" i="6" s="1"/>
  <c r="H127" i="6"/>
  <c r="E128" i="6"/>
  <c r="GR128" i="6"/>
  <c r="GO131" i="6"/>
  <c r="GR129" i="6"/>
  <c r="HN131" i="6"/>
  <c r="F132" i="6"/>
  <c r="DX128" i="6"/>
  <c r="DU131" i="6"/>
  <c r="DX129" i="6"/>
  <c r="Q131" i="6"/>
  <c r="T129" i="6"/>
  <c r="T128" i="6"/>
  <c r="HA131" i="6"/>
  <c r="HD129" i="6"/>
  <c r="HD128" i="6"/>
  <c r="GO131" i="1"/>
  <c r="GR128" i="1"/>
  <c r="GR129" i="1"/>
  <c r="GF127" i="1"/>
  <c r="GC128" i="1"/>
  <c r="FQ128" i="1"/>
  <c r="FT127" i="1"/>
  <c r="FE128" i="1"/>
  <c r="FH127" i="1"/>
  <c r="ES131" i="1"/>
  <c r="EV128" i="1"/>
  <c r="EV129" i="1"/>
  <c r="EG128" i="1"/>
  <c r="EJ127" i="1"/>
  <c r="DU128" i="1"/>
  <c r="DX127" i="1"/>
  <c r="DL127" i="1"/>
  <c r="DI128" i="1"/>
  <c r="CW131" i="1"/>
  <c r="CZ129" i="1"/>
  <c r="CZ128" i="1"/>
  <c r="CN127" i="1"/>
  <c r="CK128" i="1"/>
  <c r="BY131" i="1"/>
  <c r="CB128" i="1"/>
  <c r="CB129" i="1"/>
  <c r="BP126" i="1"/>
  <c r="BM127" i="1"/>
  <c r="BA131" i="1"/>
  <c r="BD128" i="1"/>
  <c r="BD129" i="1"/>
  <c r="AR127" i="1"/>
  <c r="AO128" i="1"/>
  <c r="AC132" i="1"/>
  <c r="AF131" i="1"/>
  <c r="IF139" i="1" l="1"/>
  <c r="IF137" i="1" s="1"/>
  <c r="IE139" i="1"/>
  <c r="IE137" i="1" s="1"/>
  <c r="HZ129" i="1"/>
  <c r="HZ128" i="1"/>
  <c r="HY129" i="1"/>
  <c r="HY128" i="1"/>
  <c r="EH134" i="1"/>
  <c r="HD135" i="1"/>
  <c r="HA136" i="1"/>
  <c r="AF131" i="6"/>
  <c r="AC132" i="6"/>
  <c r="FT128" i="6"/>
  <c r="FQ131" i="6"/>
  <c r="FT129" i="6"/>
  <c r="BM132" i="6"/>
  <c r="BP131" i="6"/>
  <c r="DU132" i="6"/>
  <c r="DX131" i="6"/>
  <c r="HA132" i="6"/>
  <c r="HD131" i="6"/>
  <c r="F133" i="6"/>
  <c r="HN132" i="6"/>
  <c r="FE133" i="6"/>
  <c r="FH132" i="6"/>
  <c r="CW132" i="6"/>
  <c r="CZ131" i="6"/>
  <c r="CB131" i="6"/>
  <c r="BY132" i="6"/>
  <c r="AR132" i="6"/>
  <c r="AO133" i="6"/>
  <c r="CK132" i="6"/>
  <c r="CN131" i="6"/>
  <c r="BD131" i="6"/>
  <c r="BA132" i="6"/>
  <c r="HM128" i="6"/>
  <c r="H128" i="6"/>
  <c r="E131" i="6"/>
  <c r="H129" i="6"/>
  <c r="Q132" i="6"/>
  <c r="T131" i="6"/>
  <c r="GO132" i="6"/>
  <c r="GR131" i="6"/>
  <c r="DL132" i="6"/>
  <c r="DI133" i="6"/>
  <c r="GF132" i="6"/>
  <c r="GC133" i="6"/>
  <c r="ES132" i="6"/>
  <c r="EV131" i="6"/>
  <c r="EG132" i="6"/>
  <c r="EJ131" i="6"/>
  <c r="GO132" i="1"/>
  <c r="GR131" i="1"/>
  <c r="GC131" i="1"/>
  <c r="GF128" i="1"/>
  <c r="GF129" i="1"/>
  <c r="FQ131" i="1"/>
  <c r="FT128" i="1"/>
  <c r="FT129" i="1"/>
  <c r="FE131" i="1"/>
  <c r="FH128" i="1"/>
  <c r="FH129" i="1"/>
  <c r="ES132" i="1"/>
  <c r="EV131" i="1"/>
  <c r="EG131" i="1"/>
  <c r="EJ128" i="1"/>
  <c r="EJ129" i="1"/>
  <c r="DU131" i="1"/>
  <c r="DX128" i="1"/>
  <c r="DX129" i="1"/>
  <c r="DI131" i="1"/>
  <c r="DL129" i="1"/>
  <c r="DL128" i="1"/>
  <c r="CW132" i="1"/>
  <c r="CZ131" i="1"/>
  <c r="CK131" i="1"/>
  <c r="CN128" i="1"/>
  <c r="CN129" i="1"/>
  <c r="BY132" i="1"/>
  <c r="CB131" i="1"/>
  <c r="BM128" i="1"/>
  <c r="BP127" i="1"/>
  <c r="BA132" i="1"/>
  <c r="BD131" i="1"/>
  <c r="AO131" i="1"/>
  <c r="AR128" i="1"/>
  <c r="AR129" i="1"/>
  <c r="AC133" i="1"/>
  <c r="AF132" i="1"/>
  <c r="HY131" i="1" l="1"/>
  <c r="HZ131" i="1"/>
  <c r="EH135" i="1"/>
  <c r="HD136" i="1"/>
  <c r="HA137" i="1"/>
  <c r="HM131" i="6"/>
  <c r="HP131" i="6" s="1"/>
  <c r="H131" i="6"/>
  <c r="E132" i="6"/>
  <c r="F134" i="6"/>
  <c r="HN133" i="6"/>
  <c r="BP132" i="6"/>
  <c r="BM133" i="6"/>
  <c r="BY133" i="6"/>
  <c r="CB132" i="6"/>
  <c r="DI134" i="6"/>
  <c r="DL133" i="6"/>
  <c r="HP128" i="6"/>
  <c r="HK139" i="6"/>
  <c r="HP129" i="6"/>
  <c r="HD132" i="6"/>
  <c r="HA133" i="6"/>
  <c r="FQ132" i="6"/>
  <c r="FT131" i="6"/>
  <c r="EG133" i="6"/>
  <c r="EJ132" i="6"/>
  <c r="GO133" i="6"/>
  <c r="GR132" i="6"/>
  <c r="BA133" i="6"/>
  <c r="BD132" i="6"/>
  <c r="CW133" i="6"/>
  <c r="CZ132" i="6"/>
  <c r="AO134" i="6"/>
  <c r="AR133" i="6"/>
  <c r="EV132" i="6"/>
  <c r="ES133" i="6"/>
  <c r="T132" i="6"/>
  <c r="Q133" i="6"/>
  <c r="DU133" i="6"/>
  <c r="DX132" i="6"/>
  <c r="AF132" i="6"/>
  <c r="AC133" i="6"/>
  <c r="GC134" i="6"/>
  <c r="GF133" i="6"/>
  <c r="CN132" i="6"/>
  <c r="CK133" i="6"/>
  <c r="FE134" i="6"/>
  <c r="FH133" i="6"/>
  <c r="GR132" i="1"/>
  <c r="GO133" i="1"/>
  <c r="GF131" i="1"/>
  <c r="GC132" i="1"/>
  <c r="FQ132" i="1"/>
  <c r="FT131" i="1"/>
  <c r="FH131" i="1"/>
  <c r="FE132" i="1"/>
  <c r="ES133" i="1"/>
  <c r="EV132" i="1"/>
  <c r="EJ131" i="1"/>
  <c r="EG132" i="1"/>
  <c r="DU132" i="1"/>
  <c r="DX131" i="1"/>
  <c r="DI132" i="1"/>
  <c r="DL131" i="1"/>
  <c r="CW133" i="1"/>
  <c r="CZ132" i="1"/>
  <c r="CK132" i="1"/>
  <c r="CN131" i="1"/>
  <c r="BY133" i="1"/>
  <c r="CB132" i="1"/>
  <c r="BM131" i="1"/>
  <c r="BP128" i="1"/>
  <c r="BP129" i="1"/>
  <c r="BA133" i="1"/>
  <c r="BD132" i="1"/>
  <c r="AO132" i="1"/>
  <c r="AR131" i="1"/>
  <c r="AC134" i="1"/>
  <c r="AF133" i="1"/>
  <c r="HZ132" i="1" l="1"/>
  <c r="HY132" i="1"/>
  <c r="EH136" i="1"/>
  <c r="HA140" i="1"/>
  <c r="HD137" i="1"/>
  <c r="HD138" i="1"/>
  <c r="AF133" i="6"/>
  <c r="AC134" i="6"/>
  <c r="EG134" i="6"/>
  <c r="EJ133" i="6"/>
  <c r="AO135" i="6"/>
  <c r="AR134" i="6"/>
  <c r="FH134" i="6"/>
  <c r="FE135" i="6"/>
  <c r="DX133" i="6"/>
  <c r="DU134" i="6"/>
  <c r="F135" i="6"/>
  <c r="HN134" i="6"/>
  <c r="GR133" i="6"/>
  <c r="GO134" i="6"/>
  <c r="CZ133" i="6"/>
  <c r="CW134" i="6"/>
  <c r="DL134" i="6"/>
  <c r="DI135" i="6"/>
  <c r="H132" i="6"/>
  <c r="E133" i="6"/>
  <c r="HM132" i="6"/>
  <c r="HP132" i="6" s="1"/>
  <c r="Q134" i="6"/>
  <c r="T133" i="6"/>
  <c r="FT132" i="6"/>
  <c r="FQ133" i="6"/>
  <c r="BD133" i="6"/>
  <c r="BA134" i="6"/>
  <c r="HA134" i="6"/>
  <c r="HD133" i="6"/>
  <c r="CB133" i="6"/>
  <c r="BY134" i="6"/>
  <c r="CK134" i="6"/>
  <c r="CN133" i="6"/>
  <c r="GF134" i="6"/>
  <c r="GC135" i="6"/>
  <c r="EV133" i="6"/>
  <c r="ES134" i="6"/>
  <c r="BM134" i="6"/>
  <c r="BP133" i="6"/>
  <c r="GR133" i="1"/>
  <c r="GO134" i="1"/>
  <c r="GF132" i="1"/>
  <c r="GC133" i="1"/>
  <c r="FT132" i="1"/>
  <c r="FQ133" i="1"/>
  <c r="FE133" i="1"/>
  <c r="FH132" i="1"/>
  <c r="EV133" i="1"/>
  <c r="ES134" i="1"/>
  <c r="EJ132" i="1"/>
  <c r="EG133" i="1"/>
  <c r="DX132" i="1"/>
  <c r="DU133" i="1"/>
  <c r="DI133" i="1"/>
  <c r="DL132" i="1"/>
  <c r="CZ133" i="1"/>
  <c r="CW134" i="1"/>
  <c r="CN132" i="1"/>
  <c r="CK133" i="1"/>
  <c r="CB133" i="1"/>
  <c r="BY134" i="1"/>
  <c r="BM132" i="1"/>
  <c r="BP131" i="1"/>
  <c r="BD133" i="1"/>
  <c r="BA134" i="1"/>
  <c r="AO133" i="1"/>
  <c r="AR132" i="1"/>
  <c r="AC135" i="1"/>
  <c r="AF134" i="1"/>
  <c r="HY133" i="1" l="1"/>
  <c r="HZ133" i="1"/>
  <c r="EH137" i="1"/>
  <c r="HD140" i="1"/>
  <c r="HA141" i="1"/>
  <c r="FH135" i="6"/>
  <c r="FE136" i="6"/>
  <c r="GR134" i="6"/>
  <c r="GO135" i="6"/>
  <c r="GF135" i="6"/>
  <c r="GC136" i="6"/>
  <c r="BA135" i="6"/>
  <c r="BD134" i="6"/>
  <c r="HM133" i="6"/>
  <c r="HP133" i="6" s="1"/>
  <c r="H133" i="6"/>
  <c r="E134" i="6"/>
  <c r="AR135" i="6"/>
  <c r="AO136" i="6"/>
  <c r="HN135" i="6"/>
  <c r="F136" i="6"/>
  <c r="ES135" i="6"/>
  <c r="EV134" i="6"/>
  <c r="HD134" i="6"/>
  <c r="HA135" i="6"/>
  <c r="FT133" i="6"/>
  <c r="FQ134" i="6"/>
  <c r="EG135" i="6"/>
  <c r="EJ134" i="6"/>
  <c r="T134" i="6"/>
  <c r="Q135" i="6"/>
  <c r="DL135" i="6"/>
  <c r="DI136" i="6"/>
  <c r="BY135" i="6"/>
  <c r="CB134" i="6"/>
  <c r="DU135" i="6"/>
  <c r="DX134" i="6"/>
  <c r="AC135" i="6"/>
  <c r="AF134" i="6"/>
  <c r="CN134" i="6"/>
  <c r="CK135" i="6"/>
  <c r="BP134" i="6"/>
  <c r="BM135" i="6"/>
  <c r="CZ134" i="6"/>
  <c r="CW135" i="6"/>
  <c r="GR134" i="1"/>
  <c r="GO135" i="1"/>
  <c r="GC134" i="1"/>
  <c r="GF133" i="1"/>
  <c r="FT133" i="1"/>
  <c r="FQ134" i="1"/>
  <c r="FE134" i="1"/>
  <c r="FH133" i="1"/>
  <c r="ES135" i="1"/>
  <c r="EV134" i="1"/>
  <c r="EG134" i="1"/>
  <c r="EJ133" i="1"/>
  <c r="DU134" i="1"/>
  <c r="DX133" i="1"/>
  <c r="DI134" i="1"/>
  <c r="DL133" i="1"/>
  <c r="CW135" i="1"/>
  <c r="CZ134" i="1"/>
  <c r="CK134" i="1"/>
  <c r="CN133" i="1"/>
  <c r="BY135" i="1"/>
  <c r="CB134" i="1"/>
  <c r="BM133" i="1"/>
  <c r="BP132" i="1"/>
  <c r="BD134" i="1"/>
  <c r="BA135" i="1"/>
  <c r="AO134" i="1"/>
  <c r="AR133" i="1"/>
  <c r="AC136" i="1"/>
  <c r="AF135" i="1"/>
  <c r="HY134" i="1" l="1"/>
  <c r="HZ134" i="1"/>
  <c r="EH140" i="1"/>
  <c r="HA142" i="1"/>
  <c r="HD141" i="1"/>
  <c r="BP135" i="6"/>
  <c r="BM136" i="6"/>
  <c r="BA136" i="6"/>
  <c r="BD135" i="6"/>
  <c r="CN135" i="6"/>
  <c r="CK136" i="6"/>
  <c r="BY136" i="6"/>
  <c r="CB135" i="6"/>
  <c r="FQ135" i="6"/>
  <c r="FT134" i="6"/>
  <c r="AO137" i="6"/>
  <c r="AR136" i="6"/>
  <c r="GC137" i="6"/>
  <c r="GF136" i="6"/>
  <c r="DL136" i="6"/>
  <c r="DI137" i="6"/>
  <c r="EJ135" i="6"/>
  <c r="EG136" i="6"/>
  <c r="HD135" i="6"/>
  <c r="HA136" i="6"/>
  <c r="GO136" i="6"/>
  <c r="GR135" i="6"/>
  <c r="HN136" i="6"/>
  <c r="F137" i="6"/>
  <c r="CW136" i="6"/>
  <c r="CZ135" i="6"/>
  <c r="AC136" i="6"/>
  <c r="AF135" i="6"/>
  <c r="T135" i="6"/>
  <c r="Q136" i="6"/>
  <c r="H134" i="6"/>
  <c r="E135" i="6"/>
  <c r="HM134" i="6"/>
  <c r="HP134" i="6" s="1"/>
  <c r="FE137" i="6"/>
  <c r="FH136" i="6"/>
  <c r="DU136" i="6"/>
  <c r="DX135" i="6"/>
  <c r="ES136" i="6"/>
  <c r="EV135" i="6"/>
  <c r="GO136" i="1"/>
  <c r="GR135" i="1"/>
  <c r="GF134" i="1"/>
  <c r="GC135" i="1"/>
  <c r="FQ135" i="1"/>
  <c r="FT134" i="1"/>
  <c r="FE135" i="1"/>
  <c r="FH134" i="1"/>
  <c r="ES136" i="1"/>
  <c r="EV135" i="1"/>
  <c r="EJ134" i="1"/>
  <c r="EG135" i="1"/>
  <c r="DU135" i="1"/>
  <c r="DX134" i="1"/>
  <c r="DI135" i="1"/>
  <c r="DL134" i="1"/>
  <c r="CZ135" i="1"/>
  <c r="CW136" i="1"/>
  <c r="CN134" i="1"/>
  <c r="CK135" i="1"/>
  <c r="CB135" i="1"/>
  <c r="BY136" i="1"/>
  <c r="BP133" i="1"/>
  <c r="BM134" i="1"/>
  <c r="BA136" i="1"/>
  <c r="BD135" i="1"/>
  <c r="AO135" i="1"/>
  <c r="AR134" i="1"/>
  <c r="AC137" i="1"/>
  <c r="AF136" i="1"/>
  <c r="HY135" i="1" l="1"/>
  <c r="HZ135" i="1"/>
  <c r="EH141" i="1"/>
  <c r="HD142" i="1"/>
  <c r="HA143" i="1"/>
  <c r="T136" i="6"/>
  <c r="Q137" i="6"/>
  <c r="CB136" i="6"/>
  <c r="BY137" i="6"/>
  <c r="GF137" i="6"/>
  <c r="GC140" i="6"/>
  <c r="GF138" i="6"/>
  <c r="CK137" i="6"/>
  <c r="CN136" i="6"/>
  <c r="HD136" i="6"/>
  <c r="HA137" i="6"/>
  <c r="EG137" i="6"/>
  <c r="EJ136" i="6"/>
  <c r="BA137" i="6"/>
  <c r="BD136" i="6"/>
  <c r="DX136" i="6"/>
  <c r="DU137" i="6"/>
  <c r="CW137" i="6"/>
  <c r="CZ136" i="6"/>
  <c r="FQ136" i="6"/>
  <c r="FT135" i="6"/>
  <c r="FH137" i="6"/>
  <c r="FE140" i="6"/>
  <c r="FH138" i="6"/>
  <c r="AF136" i="6"/>
  <c r="AC137" i="6"/>
  <c r="E136" i="6"/>
  <c r="HM135" i="6"/>
  <c r="HP135" i="6" s="1"/>
  <c r="H135" i="6"/>
  <c r="ES137" i="6"/>
  <c r="EV136" i="6"/>
  <c r="F140" i="6"/>
  <c r="HN137" i="6"/>
  <c r="HL148" i="6" s="1"/>
  <c r="DL137" i="6"/>
  <c r="DL138" i="6"/>
  <c r="DI140" i="6"/>
  <c r="BM137" i="6"/>
  <c r="BP136" i="6"/>
  <c r="GO137" i="6"/>
  <c r="GR136" i="6"/>
  <c r="AR137" i="6"/>
  <c r="AO140" i="6"/>
  <c r="AR138" i="6"/>
  <c r="GR136" i="1"/>
  <c r="GO137" i="1"/>
  <c r="GF135" i="1"/>
  <c r="GC136" i="1"/>
  <c r="FQ136" i="1"/>
  <c r="FT135" i="1"/>
  <c r="FH135" i="1"/>
  <c r="FE136" i="1"/>
  <c r="ES137" i="1"/>
  <c r="EV136" i="1"/>
  <c r="EG136" i="1"/>
  <c r="EJ135" i="1"/>
  <c r="DU136" i="1"/>
  <c r="DX135" i="1"/>
  <c r="DL135" i="1"/>
  <c r="DI136" i="1"/>
  <c r="CW137" i="1"/>
  <c r="CZ136" i="1"/>
  <c r="CN135" i="1"/>
  <c r="CK136" i="1"/>
  <c r="BY137" i="1"/>
  <c r="CB136" i="1"/>
  <c r="BP134" i="1"/>
  <c r="BM135" i="1"/>
  <c r="BD136" i="1"/>
  <c r="BA137" i="1"/>
  <c r="AR135" i="1"/>
  <c r="AO136" i="1"/>
  <c r="AC140" i="1"/>
  <c r="AF137" i="1"/>
  <c r="AF138" i="1"/>
  <c r="HZ136" i="1" l="1"/>
  <c r="HY136" i="1"/>
  <c r="EH142" i="1"/>
  <c r="HA144" i="1"/>
  <c r="HD143" i="1"/>
  <c r="CN137" i="6"/>
  <c r="CK140" i="6"/>
  <c r="CN138" i="6"/>
  <c r="GF140" i="6"/>
  <c r="GC141" i="6"/>
  <c r="E137" i="6"/>
  <c r="H136" i="6"/>
  <c r="HM136" i="6"/>
  <c r="HP136" i="6" s="1"/>
  <c r="FT136" i="6"/>
  <c r="FQ137" i="6"/>
  <c r="AF137" i="6"/>
  <c r="AC140" i="6"/>
  <c r="AF138" i="6"/>
  <c r="EJ137" i="6"/>
  <c r="EG140" i="6"/>
  <c r="EJ138" i="6"/>
  <c r="CB137" i="6"/>
  <c r="BY140" i="6"/>
  <c r="CB138" i="6"/>
  <c r="BD137" i="6"/>
  <c r="BA140" i="6"/>
  <c r="BD138" i="6"/>
  <c r="GR137" i="6"/>
  <c r="GO140" i="6"/>
  <c r="GR138" i="6"/>
  <c r="HN140" i="6"/>
  <c r="F141" i="6"/>
  <c r="CZ137" i="6"/>
  <c r="CW140" i="6"/>
  <c r="CZ138" i="6"/>
  <c r="HD137" i="6"/>
  <c r="HD138" i="6"/>
  <c r="HA140" i="6"/>
  <c r="DL140" i="6"/>
  <c r="DI141" i="6"/>
  <c r="AR140" i="6"/>
  <c r="AO141" i="6"/>
  <c r="DX137" i="6"/>
  <c r="DU140" i="6"/>
  <c r="DX138" i="6"/>
  <c r="T137" i="6"/>
  <c r="T138" i="6"/>
  <c r="Q140" i="6"/>
  <c r="BP137" i="6"/>
  <c r="BM140" i="6"/>
  <c r="BP138" i="6"/>
  <c r="EV137" i="6"/>
  <c r="ES140" i="6"/>
  <c r="EV138" i="6"/>
  <c r="FH140" i="6"/>
  <c r="FE141" i="6"/>
  <c r="GO140" i="1"/>
  <c r="GR138" i="1"/>
  <c r="GR137" i="1"/>
  <c r="GC137" i="1"/>
  <c r="GF136" i="1"/>
  <c r="FT136" i="1"/>
  <c r="FQ137" i="1"/>
  <c r="FH136" i="1"/>
  <c r="FE137" i="1"/>
  <c r="ES140" i="1"/>
  <c r="EV137" i="1"/>
  <c r="EV138" i="1"/>
  <c r="EJ136" i="1"/>
  <c r="EG137" i="1"/>
  <c r="DX136" i="1"/>
  <c r="DU137" i="1"/>
  <c r="DI137" i="1"/>
  <c r="DL136" i="1"/>
  <c r="CW140" i="1"/>
  <c r="CZ138" i="1"/>
  <c r="CZ137" i="1"/>
  <c r="CK137" i="1"/>
  <c r="CN136" i="1"/>
  <c r="BY140" i="1"/>
  <c r="CB137" i="1"/>
  <c r="CB138" i="1"/>
  <c r="BP135" i="1"/>
  <c r="BM136" i="1"/>
  <c r="BA140" i="1"/>
  <c r="BD137" i="1"/>
  <c r="BD138" i="1"/>
  <c r="AR136" i="1"/>
  <c r="AO137" i="1"/>
  <c r="AC141" i="1"/>
  <c r="AF140" i="1"/>
  <c r="IF148" i="1" l="1"/>
  <c r="IF146" i="1" s="1"/>
  <c r="IE148" i="1"/>
  <c r="IE146" i="1" s="1"/>
  <c r="HZ138" i="1"/>
  <c r="HZ137" i="1"/>
  <c r="HY138" i="1"/>
  <c r="HY137" i="1"/>
  <c r="EH143" i="1"/>
  <c r="HD144" i="1"/>
  <c r="HA145" i="1"/>
  <c r="BA141" i="6"/>
  <c r="BD140" i="6"/>
  <c r="T140" i="6"/>
  <c r="Q141" i="6"/>
  <c r="AC141" i="6"/>
  <c r="AF140" i="6"/>
  <c r="FH141" i="6"/>
  <c r="FE142" i="6"/>
  <c r="CW141" i="6"/>
  <c r="CZ140" i="6"/>
  <c r="DL141" i="6"/>
  <c r="DI142" i="6"/>
  <c r="HN141" i="6"/>
  <c r="F142" i="6"/>
  <c r="GF141" i="6"/>
  <c r="GC142" i="6"/>
  <c r="AR141" i="6"/>
  <c r="AO142" i="6"/>
  <c r="ES141" i="6"/>
  <c r="EV140" i="6"/>
  <c r="BY141" i="6"/>
  <c r="CB140" i="6"/>
  <c r="FT137" i="6"/>
  <c r="FQ140" i="6"/>
  <c r="FT138" i="6"/>
  <c r="HD140" i="6"/>
  <c r="HA141" i="6"/>
  <c r="DU141" i="6"/>
  <c r="DX140" i="6"/>
  <c r="GO141" i="6"/>
  <c r="GR140" i="6"/>
  <c r="CN140" i="6"/>
  <c r="CK141" i="6"/>
  <c r="HM137" i="6"/>
  <c r="H137" i="6"/>
  <c r="E140" i="6"/>
  <c r="H138" i="6"/>
  <c r="BP140" i="6"/>
  <c r="BM141" i="6"/>
  <c r="EJ140" i="6"/>
  <c r="EG141" i="6"/>
  <c r="GO141" i="1"/>
  <c r="GR140" i="1"/>
  <c r="GC140" i="1"/>
  <c r="GF138" i="1"/>
  <c r="GF137" i="1"/>
  <c r="FQ140" i="1"/>
  <c r="FT137" i="1"/>
  <c r="FT138" i="1"/>
  <c r="FE140" i="1"/>
  <c r="FH138" i="1"/>
  <c r="FH137" i="1"/>
  <c r="ES141" i="1"/>
  <c r="EV140" i="1"/>
  <c r="EG140" i="1"/>
  <c r="EJ138" i="1"/>
  <c r="EJ137" i="1"/>
  <c r="DU140" i="1"/>
  <c r="DX138" i="1"/>
  <c r="DX137" i="1"/>
  <c r="DI140" i="1"/>
  <c r="DL137" i="1"/>
  <c r="DL138" i="1"/>
  <c r="CW141" i="1"/>
  <c r="CZ140" i="1"/>
  <c r="CK140" i="1"/>
  <c r="CN138" i="1"/>
  <c r="CN137" i="1"/>
  <c r="BY141" i="1"/>
  <c r="CB140" i="1"/>
  <c r="BM137" i="1"/>
  <c r="BP136" i="1"/>
  <c r="BA141" i="1"/>
  <c r="BD140" i="1"/>
  <c r="AO140" i="1"/>
  <c r="AR137" i="1"/>
  <c r="AR138" i="1"/>
  <c r="AF141" i="1"/>
  <c r="AC142" i="1"/>
  <c r="HY140" i="1" l="1"/>
  <c r="HZ140" i="1"/>
  <c r="EH144" i="1"/>
  <c r="HA146" i="1"/>
  <c r="HD145" i="1"/>
  <c r="GC143" i="6"/>
  <c r="GF142" i="6"/>
  <c r="FE143" i="6"/>
  <c r="FH142" i="6"/>
  <c r="E141" i="6"/>
  <c r="HM140" i="6"/>
  <c r="HP140" i="6" s="1"/>
  <c r="H140" i="6"/>
  <c r="HN142" i="6"/>
  <c r="F143" i="6"/>
  <c r="EJ141" i="6"/>
  <c r="EG142" i="6"/>
  <c r="DU142" i="6"/>
  <c r="DX141" i="6"/>
  <c r="BY142" i="6"/>
  <c r="CB141" i="6"/>
  <c r="AC142" i="6"/>
  <c r="AF141" i="6"/>
  <c r="HK148" i="6"/>
  <c r="HP137" i="6"/>
  <c r="HP138" i="6"/>
  <c r="HD141" i="6"/>
  <c r="HA142" i="6"/>
  <c r="DI143" i="6"/>
  <c r="DL142" i="6"/>
  <c r="T141" i="6"/>
  <c r="Q142" i="6"/>
  <c r="CN141" i="6"/>
  <c r="CK142" i="6"/>
  <c r="ES142" i="6"/>
  <c r="EV141" i="6"/>
  <c r="GO142" i="6"/>
  <c r="GR141" i="6"/>
  <c r="BP141" i="6"/>
  <c r="BM142" i="6"/>
  <c r="AO143" i="6"/>
  <c r="AR142" i="6"/>
  <c r="FQ141" i="6"/>
  <c r="FT140" i="6"/>
  <c r="CW142" i="6"/>
  <c r="CZ141" i="6"/>
  <c r="BA142" i="6"/>
  <c r="BD141" i="6"/>
  <c r="GR141" i="1"/>
  <c r="GO142" i="1"/>
  <c r="GC141" i="1"/>
  <c r="GF140" i="1"/>
  <c r="FQ141" i="1"/>
  <c r="FT140" i="1"/>
  <c r="FE141" i="1"/>
  <c r="FH140" i="1"/>
  <c r="EV141" i="1"/>
  <c r="ES142" i="1"/>
  <c r="EG141" i="1"/>
  <c r="EJ140" i="1"/>
  <c r="DU141" i="1"/>
  <c r="DX140" i="1"/>
  <c r="DI141" i="1"/>
  <c r="DL140" i="1"/>
  <c r="CW142" i="1"/>
  <c r="CZ141" i="1"/>
  <c r="CK141" i="1"/>
  <c r="CN140" i="1"/>
  <c r="BY142" i="1"/>
  <c r="CB141" i="1"/>
  <c r="BM140" i="1"/>
  <c r="BP137" i="1"/>
  <c r="BP138" i="1"/>
  <c r="BD141" i="1"/>
  <c r="BA142" i="1"/>
  <c r="AO141" i="1"/>
  <c r="AR140" i="1"/>
  <c r="AF142" i="1"/>
  <c r="AC143" i="1"/>
  <c r="HZ141" i="1" l="1"/>
  <c r="HY141" i="1"/>
  <c r="EH145" i="1"/>
  <c r="HD146" i="1"/>
  <c r="HA149" i="1"/>
  <c r="HD147" i="1"/>
  <c r="FQ142" i="6"/>
  <c r="FT141" i="6"/>
  <c r="HA143" i="6"/>
  <c r="HD142" i="6"/>
  <c r="CB142" i="6"/>
  <c r="BY143" i="6"/>
  <c r="AR143" i="6"/>
  <c r="AO144" i="6"/>
  <c r="BM143" i="6"/>
  <c r="BP142" i="6"/>
  <c r="DX142" i="6"/>
  <c r="DU143" i="6"/>
  <c r="Q143" i="6"/>
  <c r="T142" i="6"/>
  <c r="EG143" i="6"/>
  <c r="EJ142" i="6"/>
  <c r="EV142" i="6"/>
  <c r="ES143" i="6"/>
  <c r="CZ142" i="6"/>
  <c r="CW143" i="6"/>
  <c r="FH143" i="6"/>
  <c r="FE144" i="6"/>
  <c r="CK143" i="6"/>
  <c r="CN142" i="6"/>
  <c r="BD142" i="6"/>
  <c r="BA143" i="6"/>
  <c r="AF142" i="6"/>
  <c r="AC143" i="6"/>
  <c r="F144" i="6"/>
  <c r="HN143" i="6"/>
  <c r="E142" i="6"/>
  <c r="H141" i="6"/>
  <c r="HM141" i="6"/>
  <c r="HP141" i="6" s="1"/>
  <c r="GR142" i="6"/>
  <c r="GO143" i="6"/>
  <c r="DL143" i="6"/>
  <c r="DI144" i="6"/>
  <c r="GF143" i="6"/>
  <c r="GC144" i="6"/>
  <c r="GR142" i="1"/>
  <c r="GO143" i="1"/>
  <c r="GF141" i="1"/>
  <c r="GC142" i="1"/>
  <c r="FT141" i="1"/>
  <c r="FQ142" i="1"/>
  <c r="FE142" i="1"/>
  <c r="FH141" i="1"/>
  <c r="EV142" i="1"/>
  <c r="ES143" i="1"/>
  <c r="EG142" i="1"/>
  <c r="EJ141" i="1"/>
  <c r="DU142" i="1"/>
  <c r="DX141" i="1"/>
  <c r="DI142" i="1"/>
  <c r="DL141" i="1"/>
  <c r="CZ142" i="1"/>
  <c r="CW143" i="1"/>
  <c r="CK142" i="1"/>
  <c r="CN141" i="1"/>
  <c r="CB142" i="1"/>
  <c r="BY143" i="1"/>
  <c r="BM141" i="1"/>
  <c r="BP140" i="1"/>
  <c r="BA143" i="1"/>
  <c r="BD142" i="1"/>
  <c r="AO142" i="1"/>
  <c r="AR141" i="1"/>
  <c r="AC144" i="1"/>
  <c r="AF143" i="1"/>
  <c r="HY142" i="1" l="1"/>
  <c r="HZ142" i="1"/>
  <c r="EH146" i="1"/>
  <c r="HA150" i="1"/>
  <c r="HD149" i="1"/>
  <c r="T143" i="6"/>
  <c r="Q144" i="6"/>
  <c r="GO144" i="6"/>
  <c r="GR143" i="6"/>
  <c r="BY144" i="6"/>
  <c r="CB143" i="6"/>
  <c r="DU144" i="6"/>
  <c r="DX143" i="6"/>
  <c r="AC144" i="6"/>
  <c r="AF143" i="6"/>
  <c r="ES144" i="6"/>
  <c r="EV143" i="6"/>
  <c r="BA144" i="6"/>
  <c r="BD143" i="6"/>
  <c r="HD143" i="6"/>
  <c r="HA144" i="6"/>
  <c r="CW144" i="6"/>
  <c r="CZ143" i="6"/>
  <c r="GF144" i="6"/>
  <c r="GC145" i="6"/>
  <c r="HM142" i="6"/>
  <c r="HP142" i="6" s="1"/>
  <c r="H142" i="6"/>
  <c r="E143" i="6"/>
  <c r="CN143" i="6"/>
  <c r="CK144" i="6"/>
  <c r="EJ143" i="6"/>
  <c r="EG144" i="6"/>
  <c r="BP143" i="6"/>
  <c r="BM144" i="6"/>
  <c r="F145" i="6"/>
  <c r="HN144" i="6"/>
  <c r="DL144" i="6"/>
  <c r="DI145" i="6"/>
  <c r="FH144" i="6"/>
  <c r="FE145" i="6"/>
  <c r="AR144" i="6"/>
  <c r="AO145" i="6"/>
  <c r="FT142" i="6"/>
  <c r="FQ143" i="6"/>
  <c r="GO144" i="1"/>
  <c r="GR143" i="1"/>
  <c r="GC143" i="1"/>
  <c r="GF142" i="1"/>
  <c r="FT142" i="1"/>
  <c r="FQ143" i="1"/>
  <c r="FE143" i="1"/>
  <c r="FH142" i="1"/>
  <c r="ES144" i="1"/>
  <c r="EV143" i="1"/>
  <c r="EJ142" i="1"/>
  <c r="EG143" i="1"/>
  <c r="DX142" i="1"/>
  <c r="DU143" i="1"/>
  <c r="DI143" i="1"/>
  <c r="DL142" i="1"/>
  <c r="CW144" i="1"/>
  <c r="CZ143" i="1"/>
  <c r="CK143" i="1"/>
  <c r="CN142" i="1"/>
  <c r="BY144" i="1"/>
  <c r="CB143" i="1"/>
  <c r="BM142" i="1"/>
  <c r="BP141" i="1"/>
  <c r="BD143" i="1"/>
  <c r="BA144" i="1"/>
  <c r="AO143" i="1"/>
  <c r="AR142" i="1"/>
  <c r="AC145" i="1"/>
  <c r="AF144" i="1"/>
  <c r="HY143" i="1" l="1"/>
  <c r="HZ143" i="1"/>
  <c r="EH149" i="1"/>
  <c r="HD150" i="1"/>
  <c r="HA151" i="1"/>
  <c r="AO146" i="6"/>
  <c r="AR145" i="6"/>
  <c r="FE146" i="6"/>
  <c r="FH145" i="6"/>
  <c r="EJ144" i="6"/>
  <c r="EG145" i="6"/>
  <c r="GC146" i="6"/>
  <c r="GF145" i="6"/>
  <c r="BY145" i="6"/>
  <c r="CB144" i="6"/>
  <c r="DU145" i="6"/>
  <c r="DX144" i="6"/>
  <c r="DI146" i="6"/>
  <c r="DL145" i="6"/>
  <c r="ES145" i="6"/>
  <c r="EV144" i="6"/>
  <c r="BP144" i="6"/>
  <c r="BM145" i="6"/>
  <c r="BA145" i="6"/>
  <c r="BD144" i="6"/>
  <c r="FQ144" i="6"/>
  <c r="FT143" i="6"/>
  <c r="CN144" i="6"/>
  <c r="CK145" i="6"/>
  <c r="GO145" i="6"/>
  <c r="GR144" i="6"/>
  <c r="CW145" i="6"/>
  <c r="CZ144" i="6"/>
  <c r="AC145" i="6"/>
  <c r="AF144" i="6"/>
  <c r="T144" i="6"/>
  <c r="Q145" i="6"/>
  <c r="HN145" i="6"/>
  <c r="F146" i="6"/>
  <c r="E144" i="6"/>
  <c r="HM143" i="6"/>
  <c r="HP143" i="6" s="1"/>
  <c r="H143" i="6"/>
  <c r="HD144" i="6"/>
  <c r="HA145" i="6"/>
  <c r="GO145" i="1"/>
  <c r="GR144" i="1"/>
  <c r="GF143" i="1"/>
  <c r="GC144" i="1"/>
  <c r="FQ144" i="1"/>
  <c r="FT143" i="1"/>
  <c r="FH143" i="1"/>
  <c r="FE144" i="1"/>
  <c r="ES145" i="1"/>
  <c r="EV144" i="1"/>
  <c r="EJ143" i="1"/>
  <c r="EG144" i="1"/>
  <c r="DU144" i="1"/>
  <c r="DX143" i="1"/>
  <c r="DL143" i="1"/>
  <c r="DI144" i="1"/>
  <c r="CW145" i="1"/>
  <c r="CZ144" i="1"/>
  <c r="CN143" i="1"/>
  <c r="CK144" i="1"/>
  <c r="BY145" i="1"/>
  <c r="CB144" i="1"/>
  <c r="BP142" i="1"/>
  <c r="BM143" i="1"/>
  <c r="BD144" i="1"/>
  <c r="BA145" i="1"/>
  <c r="AR143" i="1"/>
  <c r="AO144" i="1"/>
  <c r="AF145" i="1"/>
  <c r="AC146" i="1"/>
  <c r="HY144" i="1" l="1"/>
  <c r="HZ144" i="1"/>
  <c r="EH150" i="1"/>
  <c r="HA152" i="1"/>
  <c r="HD151" i="1"/>
  <c r="EV145" i="6"/>
  <c r="ES146" i="6"/>
  <c r="GC149" i="6"/>
  <c r="GF146" i="6"/>
  <c r="GF147" i="6"/>
  <c r="FQ145" i="6"/>
  <c r="FT144" i="6"/>
  <c r="E145" i="6"/>
  <c r="HM144" i="6"/>
  <c r="HP144" i="6" s="1"/>
  <c r="H144" i="6"/>
  <c r="CZ145" i="6"/>
  <c r="CW146" i="6"/>
  <c r="DI149" i="6"/>
  <c r="DL146" i="6"/>
  <c r="DL147" i="6"/>
  <c r="EG146" i="6"/>
  <c r="EJ145" i="6"/>
  <c r="BD145" i="6"/>
  <c r="BA146" i="6"/>
  <c r="HN146" i="6"/>
  <c r="HL157" i="6" s="1"/>
  <c r="F149" i="6"/>
  <c r="HA146" i="6"/>
  <c r="HD145" i="6"/>
  <c r="Q146" i="6"/>
  <c r="T145" i="6"/>
  <c r="CK146" i="6"/>
  <c r="CN145" i="6"/>
  <c r="BM146" i="6"/>
  <c r="BP145" i="6"/>
  <c r="DX145" i="6"/>
  <c r="DU146" i="6"/>
  <c r="FE149" i="6"/>
  <c r="FH146" i="6"/>
  <c r="FH147" i="6"/>
  <c r="GR145" i="6"/>
  <c r="GO146" i="6"/>
  <c r="AF145" i="6"/>
  <c r="AC146" i="6"/>
  <c r="CB145" i="6"/>
  <c r="BY146" i="6"/>
  <c r="AO149" i="6"/>
  <c r="AR146" i="6"/>
  <c r="AR147" i="6"/>
  <c r="GO146" i="1"/>
  <c r="GR145" i="1"/>
  <c r="GC145" i="1"/>
  <c r="GF144" i="1"/>
  <c r="FQ145" i="1"/>
  <c r="FT144" i="1"/>
  <c r="FH144" i="1"/>
  <c r="FE145" i="1"/>
  <c r="ES146" i="1"/>
  <c r="EV145" i="1"/>
  <c r="EJ144" i="1"/>
  <c r="EG145" i="1"/>
  <c r="DU145" i="1"/>
  <c r="DX144" i="1"/>
  <c r="DL144" i="1"/>
  <c r="DI145" i="1"/>
  <c r="CZ145" i="1"/>
  <c r="CW146" i="1"/>
  <c r="CN144" i="1"/>
  <c r="CK145" i="1"/>
  <c r="BY146" i="1"/>
  <c r="CB145" i="1"/>
  <c r="BP143" i="1"/>
  <c r="BM144" i="1"/>
  <c r="BA146" i="1"/>
  <c r="BD145" i="1"/>
  <c r="AO145" i="1"/>
  <c r="AR144" i="1"/>
  <c r="AC149" i="1"/>
  <c r="AF146" i="1"/>
  <c r="AF147" i="1"/>
  <c r="HZ145" i="1" l="1"/>
  <c r="HY145" i="1"/>
  <c r="EH151" i="1"/>
  <c r="HD152" i="1"/>
  <c r="HA153" i="1"/>
  <c r="HA149" i="6"/>
  <c r="HD146" i="6"/>
  <c r="HD147" i="6"/>
  <c r="DI150" i="6"/>
  <c r="DL149" i="6"/>
  <c r="GR146" i="6"/>
  <c r="GO149" i="6"/>
  <c r="GR147" i="6"/>
  <c r="CZ146" i="6"/>
  <c r="CW149" i="6"/>
  <c r="CZ147" i="6"/>
  <c r="FT145" i="6"/>
  <c r="FQ146" i="6"/>
  <c r="BM149" i="6"/>
  <c r="BP146" i="6"/>
  <c r="BP147" i="6"/>
  <c r="AR149" i="6"/>
  <c r="AO150" i="6"/>
  <c r="BD146" i="6"/>
  <c r="BA149" i="6"/>
  <c r="BD147" i="6"/>
  <c r="CB146" i="6"/>
  <c r="BY149" i="6"/>
  <c r="CB147" i="6"/>
  <c r="FE150" i="6"/>
  <c r="FH149" i="6"/>
  <c r="CK149" i="6"/>
  <c r="CN146" i="6"/>
  <c r="CN147" i="6"/>
  <c r="DX146" i="6"/>
  <c r="DU149" i="6"/>
  <c r="DX147" i="6"/>
  <c r="GC150" i="6"/>
  <c r="GF149" i="6"/>
  <c r="HN149" i="6"/>
  <c r="F150" i="6"/>
  <c r="AF146" i="6"/>
  <c r="AC149" i="6"/>
  <c r="AF147" i="6"/>
  <c r="Q149" i="6"/>
  <c r="T146" i="6"/>
  <c r="T147" i="6"/>
  <c r="EG149" i="6"/>
  <c r="EJ146" i="6"/>
  <c r="EJ147" i="6"/>
  <c r="HM145" i="6"/>
  <c r="HP145" i="6" s="1"/>
  <c r="H145" i="6"/>
  <c r="E146" i="6"/>
  <c r="EV146" i="6"/>
  <c r="ES149" i="6"/>
  <c r="EV147" i="6"/>
  <c r="GO149" i="1"/>
  <c r="GR147" i="1"/>
  <c r="GR146" i="1"/>
  <c r="GC146" i="1"/>
  <c r="GF145" i="1"/>
  <c r="FT145" i="1"/>
  <c r="FQ146" i="1"/>
  <c r="FH145" i="1"/>
  <c r="FE146" i="1"/>
  <c r="ES149" i="1"/>
  <c r="EV146" i="1"/>
  <c r="EV147" i="1"/>
  <c r="EG146" i="1"/>
  <c r="EJ145" i="1"/>
  <c r="DX145" i="1"/>
  <c r="DU146" i="1"/>
  <c r="DI146" i="1"/>
  <c r="DL145" i="1"/>
  <c r="CW149" i="1"/>
  <c r="CZ146" i="1"/>
  <c r="CZ147" i="1"/>
  <c r="CK146" i="1"/>
  <c r="CN145" i="1"/>
  <c r="BY149" i="1"/>
  <c r="CB146" i="1"/>
  <c r="CB147" i="1"/>
  <c r="BP144" i="1"/>
  <c r="BM145" i="1"/>
  <c r="BA149" i="1"/>
  <c r="BD147" i="1"/>
  <c r="BD146" i="1"/>
  <c r="AO146" i="1"/>
  <c r="AR145" i="1"/>
  <c r="AC150" i="1"/>
  <c r="AF149" i="1"/>
  <c r="IF157" i="1" l="1"/>
  <c r="IF155" i="1" s="1"/>
  <c r="HY146" i="1"/>
  <c r="IE157" i="1"/>
  <c r="IE155" i="1" s="1"/>
  <c r="HZ147" i="1"/>
  <c r="HZ146" i="1"/>
  <c r="HY147" i="1"/>
  <c r="EH152" i="1"/>
  <c r="HA154" i="1"/>
  <c r="HD153" i="1"/>
  <c r="HN150" i="6"/>
  <c r="F151" i="6"/>
  <c r="BM150" i="6"/>
  <c r="BP149" i="6"/>
  <c r="GO150" i="6"/>
  <c r="GR149" i="6"/>
  <c r="BD149" i="6"/>
  <c r="BA150" i="6"/>
  <c r="EJ149" i="6"/>
  <c r="EG150" i="6"/>
  <c r="CK150" i="6"/>
  <c r="CN149" i="6"/>
  <c r="FT146" i="6"/>
  <c r="FQ149" i="6"/>
  <c r="FT147" i="6"/>
  <c r="EV149" i="6"/>
  <c r="ES150" i="6"/>
  <c r="HM146" i="6"/>
  <c r="H146" i="6"/>
  <c r="E149" i="6"/>
  <c r="H147" i="6"/>
  <c r="GF150" i="6"/>
  <c r="GC151" i="6"/>
  <c r="AR150" i="6"/>
  <c r="AO151" i="6"/>
  <c r="DL150" i="6"/>
  <c r="DI151" i="6"/>
  <c r="Q150" i="6"/>
  <c r="T149" i="6"/>
  <c r="FH150" i="6"/>
  <c r="FE151" i="6"/>
  <c r="DX149" i="6"/>
  <c r="DU150" i="6"/>
  <c r="CW150" i="6"/>
  <c r="CZ149" i="6"/>
  <c r="AF149" i="6"/>
  <c r="AC150" i="6"/>
  <c r="CB149" i="6"/>
  <c r="BY150" i="6"/>
  <c r="HA150" i="6"/>
  <c r="HD149" i="6"/>
  <c r="GO150" i="1"/>
  <c r="GR149" i="1"/>
  <c r="GC149" i="1"/>
  <c r="GF146" i="1"/>
  <c r="GF147" i="1"/>
  <c r="FQ149" i="1"/>
  <c r="FT146" i="1"/>
  <c r="FT147" i="1"/>
  <c r="FE149" i="1"/>
  <c r="FH146" i="1"/>
  <c r="FH147" i="1"/>
  <c r="ES150" i="1"/>
  <c r="EV149" i="1"/>
  <c r="EG149" i="1"/>
  <c r="EJ146" i="1"/>
  <c r="EJ147" i="1"/>
  <c r="DU149" i="1"/>
  <c r="DX146" i="1"/>
  <c r="DX147" i="1"/>
  <c r="DI149" i="1"/>
  <c r="DL147" i="1"/>
  <c r="DL146" i="1"/>
  <c r="CW150" i="1"/>
  <c r="CZ149" i="1"/>
  <c r="CK149" i="1"/>
  <c r="CN146" i="1"/>
  <c r="CN147" i="1"/>
  <c r="BY150" i="1"/>
  <c r="CB149" i="1"/>
  <c r="BM146" i="1"/>
  <c r="BP145" i="1"/>
  <c r="BA150" i="1"/>
  <c r="BD149" i="1"/>
  <c r="AO149" i="1"/>
  <c r="AR146" i="1"/>
  <c r="AR147" i="1"/>
  <c r="AC151" i="1"/>
  <c r="AF150" i="1"/>
  <c r="HY149" i="1" l="1"/>
  <c r="HZ149" i="1"/>
  <c r="EH153" i="1"/>
  <c r="HD154" i="1"/>
  <c r="HA155" i="1"/>
  <c r="FT149" i="6"/>
  <c r="FQ150" i="6"/>
  <c r="DI152" i="6"/>
  <c r="DL151" i="6"/>
  <c r="E150" i="6"/>
  <c r="HM149" i="6"/>
  <c r="HP149" i="6" s="1"/>
  <c r="H149" i="6"/>
  <c r="GO151" i="6"/>
  <c r="GR150" i="6"/>
  <c r="T150" i="6"/>
  <c r="Q151" i="6"/>
  <c r="CW151" i="6"/>
  <c r="CZ150" i="6"/>
  <c r="DU151" i="6"/>
  <c r="DX150" i="6"/>
  <c r="HK157" i="6"/>
  <c r="HP146" i="6"/>
  <c r="HP147" i="6"/>
  <c r="CN150" i="6"/>
  <c r="CK151" i="6"/>
  <c r="HD150" i="6"/>
  <c r="HA151" i="6"/>
  <c r="ES151" i="6"/>
  <c r="EV150" i="6"/>
  <c r="EJ150" i="6"/>
  <c r="EG151" i="6"/>
  <c r="BP150" i="6"/>
  <c r="BM151" i="6"/>
  <c r="BY151" i="6"/>
  <c r="CB150" i="6"/>
  <c r="FH151" i="6"/>
  <c r="FE152" i="6"/>
  <c r="GC152" i="6"/>
  <c r="GF151" i="6"/>
  <c r="F152" i="6"/>
  <c r="HN151" i="6"/>
  <c r="AR151" i="6"/>
  <c r="AO152" i="6"/>
  <c r="AC151" i="6"/>
  <c r="AF150" i="6"/>
  <c r="BA151" i="6"/>
  <c r="BD150" i="6"/>
  <c r="GO151" i="1"/>
  <c r="GR150" i="1"/>
  <c r="GF149" i="1"/>
  <c r="GC150" i="1"/>
  <c r="FT149" i="1"/>
  <c r="FQ150" i="1"/>
  <c r="FH149" i="1"/>
  <c r="FE150" i="1"/>
  <c r="ES151" i="1"/>
  <c r="EV150" i="1"/>
  <c r="EJ149" i="1"/>
  <c r="EG150" i="1"/>
  <c r="DX149" i="1"/>
  <c r="DU150" i="1"/>
  <c r="DI150" i="1"/>
  <c r="DL149" i="1"/>
  <c r="CW151" i="1"/>
  <c r="CZ150" i="1"/>
  <c r="CK150" i="1"/>
  <c r="CN149" i="1"/>
  <c r="BY151" i="1"/>
  <c r="CB150" i="1"/>
  <c r="BM149" i="1"/>
  <c r="BP147" i="1"/>
  <c r="BP146" i="1"/>
  <c r="BA151" i="1"/>
  <c r="BD150" i="1"/>
  <c r="AO150" i="1"/>
  <c r="AR149" i="1"/>
  <c r="AF151" i="1"/>
  <c r="AC152" i="1"/>
  <c r="HZ150" i="1" l="1"/>
  <c r="HY150" i="1"/>
  <c r="EH154" i="1"/>
  <c r="HA158" i="1"/>
  <c r="HD155" i="1"/>
  <c r="HD156" i="1"/>
  <c r="DX151" i="6"/>
  <c r="DU152" i="6"/>
  <c r="E151" i="6"/>
  <c r="HM150" i="6"/>
  <c r="HP150" i="6" s="1"/>
  <c r="H150" i="6"/>
  <c r="BP151" i="6"/>
  <c r="BM152" i="6"/>
  <c r="F153" i="6"/>
  <c r="HN152" i="6"/>
  <c r="CZ151" i="6"/>
  <c r="CW152" i="6"/>
  <c r="BA152" i="6"/>
  <c r="BD151" i="6"/>
  <c r="GC153" i="6"/>
  <c r="GF152" i="6"/>
  <c r="EG152" i="6"/>
  <c r="EJ151" i="6"/>
  <c r="Q152" i="6"/>
  <c r="T151" i="6"/>
  <c r="FE153" i="6"/>
  <c r="FH152" i="6"/>
  <c r="DI153" i="6"/>
  <c r="DL152" i="6"/>
  <c r="AC152" i="6"/>
  <c r="AF151" i="6"/>
  <c r="FQ151" i="6"/>
  <c r="FT150" i="6"/>
  <c r="CK152" i="6"/>
  <c r="CN151" i="6"/>
  <c r="AO153" i="6"/>
  <c r="AR152" i="6"/>
  <c r="ES152" i="6"/>
  <c r="EV151" i="6"/>
  <c r="GO152" i="6"/>
  <c r="GR151" i="6"/>
  <c r="CB151" i="6"/>
  <c r="BY152" i="6"/>
  <c r="HA152" i="6"/>
  <c r="HD151" i="6"/>
  <c r="GR151" i="1"/>
  <c r="GO152" i="1"/>
  <c r="GF150" i="1"/>
  <c r="GC151" i="1"/>
  <c r="FQ151" i="1"/>
  <c r="FT150" i="1"/>
  <c r="FH150" i="1"/>
  <c r="FE151" i="1"/>
  <c r="EV151" i="1"/>
  <c r="ES152" i="1"/>
  <c r="EG151" i="1"/>
  <c r="EJ150" i="1"/>
  <c r="DU151" i="1"/>
  <c r="DX150" i="1"/>
  <c r="DL150" i="1"/>
  <c r="DI151" i="1"/>
  <c r="CZ151" i="1"/>
  <c r="CW152" i="1"/>
  <c r="CN150" i="1"/>
  <c r="CK151" i="1"/>
  <c r="CB151" i="1"/>
  <c r="BY152" i="1"/>
  <c r="BM150" i="1"/>
  <c r="BP149" i="1"/>
  <c r="BD151" i="1"/>
  <c r="BA152" i="1"/>
  <c r="AO151" i="1"/>
  <c r="AR150" i="1"/>
  <c r="AC153" i="1"/>
  <c r="AF152" i="1"/>
  <c r="HY151" i="1" l="1"/>
  <c r="HZ151" i="1"/>
  <c r="EH155" i="1"/>
  <c r="HD158" i="1"/>
  <c r="HA159" i="1"/>
  <c r="BD152" i="6"/>
  <c r="BA153" i="6"/>
  <c r="CZ152" i="6"/>
  <c r="CW153" i="6"/>
  <c r="FQ152" i="6"/>
  <c r="FT151" i="6"/>
  <c r="Q153" i="6"/>
  <c r="T152" i="6"/>
  <c r="EV152" i="6"/>
  <c r="ES153" i="6"/>
  <c r="E152" i="6"/>
  <c r="HM151" i="6"/>
  <c r="HP151" i="6" s="1"/>
  <c r="H151" i="6"/>
  <c r="AF152" i="6"/>
  <c r="AC153" i="6"/>
  <c r="EG153" i="6"/>
  <c r="EJ152" i="6"/>
  <c r="HN153" i="6"/>
  <c r="F154" i="6"/>
  <c r="CK153" i="6"/>
  <c r="CN152" i="6"/>
  <c r="FE154" i="6"/>
  <c r="FH153" i="6"/>
  <c r="GR152" i="6"/>
  <c r="GO153" i="6"/>
  <c r="HA153" i="6"/>
  <c r="HD152" i="6"/>
  <c r="AO154" i="6"/>
  <c r="AR153" i="6"/>
  <c r="BM153" i="6"/>
  <c r="BP152" i="6"/>
  <c r="DX152" i="6"/>
  <c r="DU153" i="6"/>
  <c r="CB152" i="6"/>
  <c r="BY153" i="6"/>
  <c r="DL153" i="6"/>
  <c r="DI154" i="6"/>
  <c r="GC154" i="6"/>
  <c r="GF153" i="6"/>
  <c r="GO153" i="1"/>
  <c r="GR152" i="1"/>
  <c r="GF151" i="1"/>
  <c r="GC152" i="1"/>
  <c r="FT151" i="1"/>
  <c r="FQ152" i="1"/>
  <c r="FH151" i="1"/>
  <c r="FE152" i="1"/>
  <c r="EV152" i="1"/>
  <c r="ES153" i="1"/>
  <c r="EG152" i="1"/>
  <c r="EJ151" i="1"/>
  <c r="DX151" i="1"/>
  <c r="DU152" i="1"/>
  <c r="DL151" i="1"/>
  <c r="DI152" i="1"/>
  <c r="CW153" i="1"/>
  <c r="CZ152" i="1"/>
  <c r="CK152" i="1"/>
  <c r="CN151" i="1"/>
  <c r="BY153" i="1"/>
  <c r="CB152" i="1"/>
  <c r="BP150" i="1"/>
  <c r="BM151" i="1"/>
  <c r="BA153" i="1"/>
  <c r="BD152" i="1"/>
  <c r="AO152" i="1"/>
  <c r="AR151" i="1"/>
  <c r="AC154" i="1"/>
  <c r="AF153" i="1"/>
  <c r="HY152" i="1" l="1"/>
  <c r="HZ152" i="1"/>
  <c r="EH158" i="1"/>
  <c r="HA160" i="1"/>
  <c r="HD159" i="1"/>
  <c r="Q154" i="6"/>
  <c r="T153" i="6"/>
  <c r="CB153" i="6"/>
  <c r="BY154" i="6"/>
  <c r="AR154" i="6"/>
  <c r="AO155" i="6"/>
  <c r="CN153" i="6"/>
  <c r="CK154" i="6"/>
  <c r="HN154" i="6"/>
  <c r="F155" i="6"/>
  <c r="HM152" i="6"/>
  <c r="HP152" i="6" s="1"/>
  <c r="H152" i="6"/>
  <c r="E153" i="6"/>
  <c r="FT152" i="6"/>
  <c r="FQ153" i="6"/>
  <c r="BP153" i="6"/>
  <c r="BM154" i="6"/>
  <c r="CW154" i="6"/>
  <c r="CZ153" i="6"/>
  <c r="FH154" i="6"/>
  <c r="FE155" i="6"/>
  <c r="GO154" i="6"/>
  <c r="GR153" i="6"/>
  <c r="ES154" i="6"/>
  <c r="EV153" i="6"/>
  <c r="DU154" i="6"/>
  <c r="DX153" i="6"/>
  <c r="GF154" i="6"/>
  <c r="GC155" i="6"/>
  <c r="EJ153" i="6"/>
  <c r="EG154" i="6"/>
  <c r="BD153" i="6"/>
  <c r="BA154" i="6"/>
  <c r="HA154" i="6"/>
  <c r="HD153" i="6"/>
  <c r="DL154" i="6"/>
  <c r="DI155" i="6"/>
  <c r="AF153" i="6"/>
  <c r="AC154" i="6"/>
  <c r="GO154" i="1"/>
  <c r="GR153" i="1"/>
  <c r="GF152" i="1"/>
  <c r="GC153" i="1"/>
  <c r="FT152" i="1"/>
  <c r="FQ153" i="1"/>
  <c r="FH152" i="1"/>
  <c r="FE153" i="1"/>
  <c r="ES154" i="1"/>
  <c r="EV153" i="1"/>
  <c r="EJ152" i="1"/>
  <c r="EG153" i="1"/>
  <c r="DX152" i="1"/>
  <c r="DU153" i="1"/>
  <c r="DL152" i="1"/>
  <c r="DI153" i="1"/>
  <c r="CW154" i="1"/>
  <c r="CZ153" i="1"/>
  <c r="CN152" i="1"/>
  <c r="CK153" i="1"/>
  <c r="BY154" i="1"/>
  <c r="CB153" i="1"/>
  <c r="BM152" i="1"/>
  <c r="BP151" i="1"/>
  <c r="BD153" i="1"/>
  <c r="BA154" i="1"/>
  <c r="AO153" i="1"/>
  <c r="AR152" i="1"/>
  <c r="AF154" i="1"/>
  <c r="AC155" i="1"/>
  <c r="HY153" i="1" l="1"/>
  <c r="HZ153" i="1"/>
  <c r="EH159" i="1"/>
  <c r="HD160" i="1"/>
  <c r="HA161" i="1"/>
  <c r="FQ154" i="6"/>
  <c r="FT153" i="6"/>
  <c r="CN154" i="6"/>
  <c r="CK155" i="6"/>
  <c r="HD154" i="6"/>
  <c r="HA155" i="6"/>
  <c r="DU155" i="6"/>
  <c r="DX154" i="6"/>
  <c r="E154" i="6"/>
  <c r="H153" i="6"/>
  <c r="HM153" i="6"/>
  <c r="HP153" i="6" s="1"/>
  <c r="AR155" i="6"/>
  <c r="AO158" i="6"/>
  <c r="AR156" i="6"/>
  <c r="BA155" i="6"/>
  <c r="BD154" i="6"/>
  <c r="CW155" i="6"/>
  <c r="CZ154" i="6"/>
  <c r="BY155" i="6"/>
  <c r="CB154" i="6"/>
  <c r="FH155" i="6"/>
  <c r="FE158" i="6"/>
  <c r="FH156" i="6"/>
  <c r="EJ154" i="6"/>
  <c r="EG155" i="6"/>
  <c r="ES155" i="6"/>
  <c r="EV154" i="6"/>
  <c r="BP154" i="6"/>
  <c r="BM155" i="6"/>
  <c r="AC155" i="6"/>
  <c r="AF154" i="6"/>
  <c r="F158" i="6"/>
  <c r="HN155" i="6"/>
  <c r="HL166" i="6" s="1"/>
  <c r="DL155" i="6"/>
  <c r="DI158" i="6"/>
  <c r="DL156" i="6"/>
  <c r="GF155" i="6"/>
  <c r="GC158" i="6"/>
  <c r="GF156" i="6"/>
  <c r="GO155" i="6"/>
  <c r="GR154" i="6"/>
  <c r="T154" i="6"/>
  <c r="Q155" i="6"/>
  <c r="GR154" i="1"/>
  <c r="GO155" i="1"/>
  <c r="GF153" i="1"/>
  <c r="GC154" i="1"/>
  <c r="FQ154" i="1"/>
  <c r="FT153" i="1"/>
  <c r="FE154" i="1"/>
  <c r="FH153" i="1"/>
  <c r="EV154" i="1"/>
  <c r="ES155" i="1"/>
  <c r="EJ153" i="1"/>
  <c r="EG154" i="1"/>
  <c r="DU154" i="1"/>
  <c r="DX153" i="1"/>
  <c r="DL153" i="1"/>
  <c r="DI154" i="1"/>
  <c r="CZ154" i="1"/>
  <c r="CW155" i="1"/>
  <c r="CN153" i="1"/>
  <c r="CK154" i="1"/>
  <c r="CB154" i="1"/>
  <c r="BY155" i="1"/>
  <c r="BP152" i="1"/>
  <c r="BM153" i="1"/>
  <c r="BD154" i="1"/>
  <c r="BA155" i="1"/>
  <c r="AR153" i="1"/>
  <c r="AO154" i="1"/>
  <c r="AC158" i="1"/>
  <c r="AF156" i="1"/>
  <c r="AF155" i="1"/>
  <c r="HZ154" i="1" l="1"/>
  <c r="HY154" i="1"/>
  <c r="EH160" i="1"/>
  <c r="HA162" i="1"/>
  <c r="HD161" i="1"/>
  <c r="BP155" i="6"/>
  <c r="BM158" i="6"/>
  <c r="BP156" i="6"/>
  <c r="AO159" i="6"/>
  <c r="AR158" i="6"/>
  <c r="DX155" i="6"/>
  <c r="DU158" i="6"/>
  <c r="DX156" i="6"/>
  <c r="HD155" i="6"/>
  <c r="HA158" i="6"/>
  <c r="HD156" i="6"/>
  <c r="T155" i="6"/>
  <c r="Q158" i="6"/>
  <c r="T156" i="6"/>
  <c r="CB155" i="6"/>
  <c r="BY158" i="6"/>
  <c r="CB156" i="6"/>
  <c r="DI159" i="6"/>
  <c r="DL158" i="6"/>
  <c r="CN155" i="6"/>
  <c r="CK158" i="6"/>
  <c r="CN156" i="6"/>
  <c r="GR155" i="6"/>
  <c r="GO158" i="6"/>
  <c r="GR156" i="6"/>
  <c r="HN158" i="6"/>
  <c r="F159" i="6"/>
  <c r="EJ155" i="6"/>
  <c r="EG158" i="6"/>
  <c r="EJ156" i="6"/>
  <c r="CZ155" i="6"/>
  <c r="CW158" i="6"/>
  <c r="CZ156" i="6"/>
  <c r="EV155" i="6"/>
  <c r="ES158" i="6"/>
  <c r="EV156" i="6"/>
  <c r="E155" i="6"/>
  <c r="HM154" i="6"/>
  <c r="HP154" i="6" s="1"/>
  <c r="H154" i="6"/>
  <c r="GC159" i="6"/>
  <c r="GF158" i="6"/>
  <c r="AF155" i="6"/>
  <c r="AC158" i="6"/>
  <c r="AF156" i="6"/>
  <c r="BD155" i="6"/>
  <c r="BA158" i="6"/>
  <c r="BD156" i="6"/>
  <c r="FE159" i="6"/>
  <c r="FH158" i="6"/>
  <c r="FQ155" i="6"/>
  <c r="FT154" i="6"/>
  <c r="GO158" i="1"/>
  <c r="GR156" i="1"/>
  <c r="GR155" i="1"/>
  <c r="GC155" i="1"/>
  <c r="GF154" i="1"/>
  <c r="FT154" i="1"/>
  <c r="FQ155" i="1"/>
  <c r="FH154" i="1"/>
  <c r="FE155" i="1"/>
  <c r="ES158" i="1"/>
  <c r="EV155" i="1"/>
  <c r="EV156" i="1"/>
  <c r="EG155" i="1"/>
  <c r="EJ154" i="1"/>
  <c r="DX154" i="1"/>
  <c r="DU155" i="1"/>
  <c r="DI155" i="1"/>
  <c r="DL154" i="1"/>
  <c r="CW158" i="1"/>
  <c r="CZ155" i="1"/>
  <c r="CZ156" i="1"/>
  <c r="CN154" i="1"/>
  <c r="CK155" i="1"/>
  <c r="BY158" i="1"/>
  <c r="CB155" i="1"/>
  <c r="CB156" i="1"/>
  <c r="BM154" i="1"/>
  <c r="BP153" i="1"/>
  <c r="BA158" i="1"/>
  <c r="BD155" i="1"/>
  <c r="BD156" i="1"/>
  <c r="AO155" i="1"/>
  <c r="AR154" i="1"/>
  <c r="AC159" i="1"/>
  <c r="AF158" i="1"/>
  <c r="HZ155" i="1" l="1"/>
  <c r="IE166" i="1"/>
  <c r="IE164" i="1" s="1"/>
  <c r="HZ156" i="1"/>
  <c r="IF166" i="1"/>
  <c r="IF164" i="1" s="1"/>
  <c r="HY156" i="1"/>
  <c r="HY155" i="1"/>
  <c r="EH161" i="1"/>
  <c r="HD162" i="1"/>
  <c r="HA163" i="1"/>
  <c r="EG159" i="6"/>
  <c r="EJ158" i="6"/>
  <c r="CK159" i="6"/>
  <c r="CN158" i="6"/>
  <c r="Q159" i="6"/>
  <c r="T158" i="6"/>
  <c r="AF158" i="6"/>
  <c r="AC159" i="6"/>
  <c r="FT155" i="6"/>
  <c r="FQ158" i="6"/>
  <c r="FT156" i="6"/>
  <c r="EV158" i="6"/>
  <c r="ES159" i="6"/>
  <c r="F160" i="6"/>
  <c r="HN159" i="6"/>
  <c r="AR159" i="6"/>
  <c r="AO160" i="6"/>
  <c r="DL159" i="6"/>
  <c r="DI160" i="6"/>
  <c r="HA159" i="6"/>
  <c r="HD158" i="6"/>
  <c r="FH159" i="6"/>
  <c r="FE160" i="6"/>
  <c r="GF159" i="6"/>
  <c r="GC160" i="6"/>
  <c r="BM159" i="6"/>
  <c r="BP158" i="6"/>
  <c r="CZ158" i="6"/>
  <c r="CW159" i="6"/>
  <c r="GR158" i="6"/>
  <c r="GO159" i="6"/>
  <c r="CB158" i="6"/>
  <c r="BY159" i="6"/>
  <c r="HM155" i="6"/>
  <c r="H155" i="6"/>
  <c r="E158" i="6"/>
  <c r="H156" i="6"/>
  <c r="BD158" i="6"/>
  <c r="BA159" i="6"/>
  <c r="DX158" i="6"/>
  <c r="DU159" i="6"/>
  <c r="GO159" i="1"/>
  <c r="GR158" i="1"/>
  <c r="GC158" i="1"/>
  <c r="GF155" i="1"/>
  <c r="GF156" i="1"/>
  <c r="FQ158" i="1"/>
  <c r="FT156" i="1"/>
  <c r="FT155" i="1"/>
  <c r="FE158" i="1"/>
  <c r="FH156" i="1"/>
  <c r="FH155" i="1"/>
  <c r="ES159" i="1"/>
  <c r="EV158" i="1"/>
  <c r="EG158" i="1"/>
  <c r="EJ156" i="1"/>
  <c r="EJ155" i="1"/>
  <c r="DU158" i="1"/>
  <c r="DX156" i="1"/>
  <c r="DX155" i="1"/>
  <c r="DI158" i="1"/>
  <c r="DL155" i="1"/>
  <c r="DL156" i="1"/>
  <c r="CW159" i="1"/>
  <c r="CZ158" i="1"/>
  <c r="CK158" i="1"/>
  <c r="CN155" i="1"/>
  <c r="CN156" i="1"/>
  <c r="BY159" i="1"/>
  <c r="CB158" i="1"/>
  <c r="BM155" i="1"/>
  <c r="BP154" i="1"/>
  <c r="BA159" i="1"/>
  <c r="BD158" i="1"/>
  <c r="AO158" i="1"/>
  <c r="AR155" i="1"/>
  <c r="AR156" i="1"/>
  <c r="AF159" i="1"/>
  <c r="AC160" i="1"/>
  <c r="HZ158" i="1" l="1"/>
  <c r="HY158" i="1"/>
  <c r="EH162" i="1"/>
  <c r="HA164" i="1"/>
  <c r="HD163" i="1"/>
  <c r="AC160" i="6"/>
  <c r="AF159" i="6"/>
  <c r="F161" i="6"/>
  <c r="HN160" i="6"/>
  <c r="CW160" i="6"/>
  <c r="CZ159" i="6"/>
  <c r="HM158" i="6"/>
  <c r="HP158" i="6" s="1"/>
  <c r="H158" i="6"/>
  <c r="E159" i="6"/>
  <c r="ES160" i="6"/>
  <c r="EV159" i="6"/>
  <c r="DU160" i="6"/>
  <c r="DX159" i="6"/>
  <c r="HD159" i="6"/>
  <c r="HA160" i="6"/>
  <c r="T159" i="6"/>
  <c r="Q160" i="6"/>
  <c r="HP155" i="6"/>
  <c r="HP156" i="6"/>
  <c r="HK166" i="6"/>
  <c r="DL160" i="6"/>
  <c r="DI161" i="6"/>
  <c r="BY160" i="6"/>
  <c r="CB159" i="6"/>
  <c r="BP159" i="6"/>
  <c r="BM160" i="6"/>
  <c r="CN159" i="6"/>
  <c r="CK160" i="6"/>
  <c r="FH160" i="6"/>
  <c r="FE161" i="6"/>
  <c r="BA160" i="6"/>
  <c r="BD159" i="6"/>
  <c r="GF160" i="6"/>
  <c r="GC161" i="6"/>
  <c r="AR160" i="6"/>
  <c r="AO161" i="6"/>
  <c r="FT158" i="6"/>
  <c r="FQ159" i="6"/>
  <c r="GO160" i="6"/>
  <c r="GR159" i="6"/>
  <c r="EJ159" i="6"/>
  <c r="EG160" i="6"/>
  <c r="GO160" i="1"/>
  <c r="GR159" i="1"/>
  <c r="GC159" i="1"/>
  <c r="GF158" i="1"/>
  <c r="FQ159" i="1"/>
  <c r="FT158" i="1"/>
  <c r="FE159" i="1"/>
  <c r="FH158" i="1"/>
  <c r="ES160" i="1"/>
  <c r="EV159" i="1"/>
  <c r="EG159" i="1"/>
  <c r="EJ158" i="1"/>
  <c r="DU159" i="1"/>
  <c r="DX158" i="1"/>
  <c r="DI159" i="1"/>
  <c r="DL158" i="1"/>
  <c r="CW160" i="1"/>
  <c r="CZ159" i="1"/>
  <c r="CN158" i="1"/>
  <c r="CK159" i="1"/>
  <c r="BY160" i="1"/>
  <c r="CB159" i="1"/>
  <c r="BM158" i="1"/>
  <c r="BP155" i="1"/>
  <c r="BP156" i="1"/>
  <c r="BD159" i="1"/>
  <c r="BA160" i="1"/>
  <c r="AO159" i="1"/>
  <c r="AR158" i="1"/>
  <c r="AF160" i="1"/>
  <c r="AC161" i="1"/>
  <c r="HZ159" i="1" l="1"/>
  <c r="HY159" i="1"/>
  <c r="EH163" i="1"/>
  <c r="HD165" i="1"/>
  <c r="HD164" i="1"/>
  <c r="HA167" i="1"/>
  <c r="DI162" i="6"/>
  <c r="DL161" i="6"/>
  <c r="CN160" i="6"/>
  <c r="CK161" i="6"/>
  <c r="GC162" i="6"/>
  <c r="GF161" i="6"/>
  <c r="DU161" i="6"/>
  <c r="DX160" i="6"/>
  <c r="CW161" i="6"/>
  <c r="CZ160" i="6"/>
  <c r="GO161" i="6"/>
  <c r="GR160" i="6"/>
  <c r="T160" i="6"/>
  <c r="Q161" i="6"/>
  <c r="ES161" i="6"/>
  <c r="EV160" i="6"/>
  <c r="HN161" i="6"/>
  <c r="F162" i="6"/>
  <c r="AO162" i="6"/>
  <c r="AR161" i="6"/>
  <c r="FQ160" i="6"/>
  <c r="FT159" i="6"/>
  <c r="BA161" i="6"/>
  <c r="BD160" i="6"/>
  <c r="E160" i="6"/>
  <c r="HM159" i="6"/>
  <c r="HP159" i="6" s="1"/>
  <c r="H159" i="6"/>
  <c r="EJ160" i="6"/>
  <c r="EG161" i="6"/>
  <c r="BP160" i="6"/>
  <c r="BM161" i="6"/>
  <c r="FE162" i="6"/>
  <c r="FH161" i="6"/>
  <c r="BY161" i="6"/>
  <c r="CB160" i="6"/>
  <c r="HD160" i="6"/>
  <c r="HA161" i="6"/>
  <c r="AC161" i="6"/>
  <c r="AF160" i="6"/>
  <c r="GR160" i="1"/>
  <c r="GO161" i="1"/>
  <c r="GC160" i="1"/>
  <c r="GF159" i="1"/>
  <c r="FT159" i="1"/>
  <c r="FQ160" i="1"/>
  <c r="FE160" i="1"/>
  <c r="FH159" i="1"/>
  <c r="EV160" i="1"/>
  <c r="ES161" i="1"/>
  <c r="EG160" i="1"/>
  <c r="EJ159" i="1"/>
  <c r="DX159" i="1"/>
  <c r="DU160" i="1"/>
  <c r="DL159" i="1"/>
  <c r="DI160" i="1"/>
  <c r="CW161" i="1"/>
  <c r="CZ160" i="1"/>
  <c r="CK160" i="1"/>
  <c r="CN159" i="1"/>
  <c r="CB160" i="1"/>
  <c r="BY161" i="1"/>
  <c r="BP158" i="1"/>
  <c r="BM159" i="1"/>
  <c r="BD160" i="1"/>
  <c r="BA161" i="1"/>
  <c r="AO160" i="1"/>
  <c r="AR159" i="1"/>
  <c r="AC162" i="1"/>
  <c r="AF161" i="1"/>
  <c r="HY160" i="1" l="1"/>
  <c r="HZ160" i="1"/>
  <c r="EH164" i="1"/>
  <c r="HA168" i="1"/>
  <c r="HD167" i="1"/>
  <c r="DX161" i="6"/>
  <c r="DU162" i="6"/>
  <c r="Q162" i="6"/>
  <c r="T161" i="6"/>
  <c r="CB161" i="6"/>
  <c r="BY162" i="6"/>
  <c r="FQ161" i="6"/>
  <c r="FT160" i="6"/>
  <c r="EG162" i="6"/>
  <c r="EJ161" i="6"/>
  <c r="GC163" i="6"/>
  <c r="GF162" i="6"/>
  <c r="AO163" i="6"/>
  <c r="AR162" i="6"/>
  <c r="GR161" i="6"/>
  <c r="GO162" i="6"/>
  <c r="CK162" i="6"/>
  <c r="CN161" i="6"/>
  <c r="E161" i="6"/>
  <c r="HM160" i="6"/>
  <c r="HP160" i="6" s="1"/>
  <c r="H160" i="6"/>
  <c r="HN162" i="6"/>
  <c r="F163" i="6"/>
  <c r="BM162" i="6"/>
  <c r="BP161" i="6"/>
  <c r="CZ161" i="6"/>
  <c r="CW162" i="6"/>
  <c r="EV161" i="6"/>
  <c r="ES162" i="6"/>
  <c r="FE163" i="6"/>
  <c r="FH162" i="6"/>
  <c r="AF161" i="6"/>
  <c r="AC162" i="6"/>
  <c r="HA162" i="6"/>
  <c r="HD161" i="6"/>
  <c r="BD161" i="6"/>
  <c r="BA162" i="6"/>
  <c r="DI163" i="6"/>
  <c r="DL162" i="6"/>
  <c r="GO162" i="1"/>
  <c r="GR161" i="1"/>
  <c r="GC161" i="1"/>
  <c r="GF160" i="1"/>
  <c r="FT160" i="1"/>
  <c r="FQ161" i="1"/>
  <c r="FH160" i="1"/>
  <c r="FE161" i="1"/>
  <c r="ES162" i="1"/>
  <c r="EV161" i="1"/>
  <c r="EJ160" i="1"/>
  <c r="EG161" i="1"/>
  <c r="DX160" i="1"/>
  <c r="DU161" i="1"/>
  <c r="DI161" i="1"/>
  <c r="DL160" i="1"/>
  <c r="CW162" i="1"/>
  <c r="CZ161" i="1"/>
  <c r="CK161" i="1"/>
  <c r="CN160" i="1"/>
  <c r="BY162" i="1"/>
  <c r="CB161" i="1"/>
  <c r="BP159" i="1"/>
  <c r="BM160" i="1"/>
  <c r="BA162" i="1"/>
  <c r="BD161" i="1"/>
  <c r="AO161" i="1"/>
  <c r="AR160" i="1"/>
  <c r="AC163" i="1"/>
  <c r="AF162" i="1"/>
  <c r="HY161" i="1" l="1"/>
  <c r="HZ161" i="1"/>
  <c r="EH167" i="1"/>
  <c r="HD168" i="1"/>
  <c r="HA169" i="1"/>
  <c r="FT161" i="6"/>
  <c r="FQ162" i="6"/>
  <c r="CB162" i="6"/>
  <c r="BY163" i="6"/>
  <c r="HA163" i="6"/>
  <c r="HD162" i="6"/>
  <c r="AF162" i="6"/>
  <c r="AC163" i="6"/>
  <c r="GF163" i="6"/>
  <c r="GC164" i="6"/>
  <c r="Q163" i="6"/>
  <c r="T162" i="6"/>
  <c r="CZ162" i="6"/>
  <c r="CW163" i="6"/>
  <c r="HM161" i="6"/>
  <c r="HP161" i="6" s="1"/>
  <c r="H161" i="6"/>
  <c r="E162" i="6"/>
  <c r="BM163" i="6"/>
  <c r="BP162" i="6"/>
  <c r="CK163" i="6"/>
  <c r="CN162" i="6"/>
  <c r="EG163" i="6"/>
  <c r="EJ162" i="6"/>
  <c r="DX162" i="6"/>
  <c r="DU163" i="6"/>
  <c r="DL163" i="6"/>
  <c r="DI164" i="6"/>
  <c r="FH163" i="6"/>
  <c r="FE164" i="6"/>
  <c r="F164" i="6"/>
  <c r="HN163" i="6"/>
  <c r="GR162" i="6"/>
  <c r="GO163" i="6"/>
  <c r="AR163" i="6"/>
  <c r="AO164" i="6"/>
  <c r="BD162" i="6"/>
  <c r="BA163" i="6"/>
  <c r="EV162" i="6"/>
  <c r="ES163" i="6"/>
  <c r="GO163" i="1"/>
  <c r="GR162" i="1"/>
  <c r="GF161" i="1"/>
  <c r="GC162" i="1"/>
  <c r="FQ162" i="1"/>
  <c r="FT161" i="1"/>
  <c r="FH161" i="1"/>
  <c r="FE162" i="1"/>
  <c r="ES163" i="1"/>
  <c r="EV162" i="1"/>
  <c r="EJ161" i="1"/>
  <c r="EG162" i="1"/>
  <c r="DU162" i="1"/>
  <c r="DX161" i="1"/>
  <c r="DI162" i="1"/>
  <c r="DL161" i="1"/>
  <c r="CW163" i="1"/>
  <c r="CZ162" i="1"/>
  <c r="CN161" i="1"/>
  <c r="CK162" i="1"/>
  <c r="BY163" i="1"/>
  <c r="CB162" i="1"/>
  <c r="BM161" i="1"/>
  <c r="BP160" i="1"/>
  <c r="BD162" i="1"/>
  <c r="BA163" i="1"/>
  <c r="AO162" i="1"/>
  <c r="AR161" i="1"/>
  <c r="AF163" i="1"/>
  <c r="AC164" i="1"/>
  <c r="HY162" i="1" l="1"/>
  <c r="HZ162" i="1"/>
  <c r="EH168" i="1"/>
  <c r="HA170" i="1"/>
  <c r="HD169" i="1"/>
  <c r="CW164" i="6"/>
  <c r="CZ163" i="6"/>
  <c r="BY164" i="6"/>
  <c r="CB163" i="6"/>
  <c r="CN163" i="6"/>
  <c r="CK164" i="6"/>
  <c r="HD163" i="6"/>
  <c r="HA164" i="6"/>
  <c r="BP163" i="6"/>
  <c r="BM164" i="6"/>
  <c r="T163" i="6"/>
  <c r="Q164" i="6"/>
  <c r="DL165" i="6"/>
  <c r="DL164" i="6"/>
  <c r="DI167" i="6"/>
  <c r="HM162" i="6"/>
  <c r="HP162" i="6" s="1"/>
  <c r="H162" i="6"/>
  <c r="E163" i="6"/>
  <c r="GF165" i="6"/>
  <c r="GF164" i="6"/>
  <c r="GC167" i="6"/>
  <c r="GO164" i="6"/>
  <c r="GR163" i="6"/>
  <c r="HN164" i="6"/>
  <c r="HL175" i="6" s="1"/>
  <c r="F167" i="6"/>
  <c r="FT162" i="6"/>
  <c r="FQ163" i="6"/>
  <c r="AR165" i="6"/>
  <c r="AR164" i="6"/>
  <c r="AO167" i="6"/>
  <c r="DU164" i="6"/>
  <c r="DX163" i="6"/>
  <c r="ES164" i="6"/>
  <c r="EV163" i="6"/>
  <c r="BA164" i="6"/>
  <c r="BD163" i="6"/>
  <c r="FH165" i="6"/>
  <c r="FH164" i="6"/>
  <c r="FE167" i="6"/>
  <c r="EJ163" i="6"/>
  <c r="EG164" i="6"/>
  <c r="AC164" i="6"/>
  <c r="AF163" i="6"/>
  <c r="GR163" i="1"/>
  <c r="GO164" i="1"/>
  <c r="GC163" i="1"/>
  <c r="GF162" i="1"/>
  <c r="FT162" i="1"/>
  <c r="FQ163" i="1"/>
  <c r="FE163" i="1"/>
  <c r="FH162" i="1"/>
  <c r="EV163" i="1"/>
  <c r="ES164" i="1"/>
  <c r="EG163" i="1"/>
  <c r="EJ162" i="1"/>
  <c r="DU163" i="1"/>
  <c r="DX162" i="1"/>
  <c r="DL162" i="1"/>
  <c r="DI163" i="1"/>
  <c r="CZ163" i="1"/>
  <c r="CW164" i="1"/>
  <c r="CK163" i="1"/>
  <c r="CN162" i="1"/>
  <c r="CB163" i="1"/>
  <c r="BY164" i="1"/>
  <c r="BM162" i="1"/>
  <c r="BP161" i="1"/>
  <c r="BD163" i="1"/>
  <c r="BA164" i="1"/>
  <c r="AO163" i="1"/>
  <c r="AR162" i="1"/>
  <c r="AC167" i="1"/>
  <c r="AF165" i="1"/>
  <c r="AF164" i="1"/>
  <c r="HZ163" i="1" l="1"/>
  <c r="HY163" i="1"/>
  <c r="EH169" i="1"/>
  <c r="HA171" i="1"/>
  <c r="HD170" i="1"/>
  <c r="GO167" i="6"/>
  <c r="GR165" i="6"/>
  <c r="GR164" i="6"/>
  <c r="DL167" i="6"/>
  <c r="DI168" i="6"/>
  <c r="HD165" i="6"/>
  <c r="HD164" i="6"/>
  <c r="HA167" i="6"/>
  <c r="BA167" i="6"/>
  <c r="BD165" i="6"/>
  <c r="BD164" i="6"/>
  <c r="GF167" i="6"/>
  <c r="GC168" i="6"/>
  <c r="AC167" i="6"/>
  <c r="AF165" i="6"/>
  <c r="AF164" i="6"/>
  <c r="CN165" i="6"/>
  <c r="CN164" i="6"/>
  <c r="CK167" i="6"/>
  <c r="FQ164" i="6"/>
  <c r="FT163" i="6"/>
  <c r="EJ165" i="6"/>
  <c r="EJ164" i="6"/>
  <c r="EG167" i="6"/>
  <c r="ES167" i="6"/>
  <c r="EV165" i="6"/>
  <c r="EV164" i="6"/>
  <c r="T165" i="6"/>
  <c r="T164" i="6"/>
  <c r="Q167" i="6"/>
  <c r="E164" i="6"/>
  <c r="HM163" i="6"/>
  <c r="HP163" i="6" s="1"/>
  <c r="H163" i="6"/>
  <c r="F168" i="6"/>
  <c r="HN167" i="6"/>
  <c r="BY167" i="6"/>
  <c r="CB165" i="6"/>
  <c r="CB164" i="6"/>
  <c r="DU167" i="6"/>
  <c r="DX165" i="6"/>
  <c r="DX164" i="6"/>
  <c r="BP165" i="6"/>
  <c r="BP164" i="6"/>
  <c r="BM167" i="6"/>
  <c r="FH167" i="6"/>
  <c r="FE168" i="6"/>
  <c r="AR167" i="6"/>
  <c r="AO168" i="6"/>
  <c r="CW167" i="6"/>
  <c r="CZ165" i="6"/>
  <c r="CZ164" i="6"/>
  <c r="GO167" i="1"/>
  <c r="GR164" i="1"/>
  <c r="GR165" i="1"/>
  <c r="GF163" i="1"/>
  <c r="GC164" i="1"/>
  <c r="FQ164" i="1"/>
  <c r="FT163" i="1"/>
  <c r="FH163" i="1"/>
  <c r="FE164" i="1"/>
  <c r="ES167" i="1"/>
  <c r="EV164" i="1"/>
  <c r="EV165" i="1"/>
  <c r="EG164" i="1"/>
  <c r="EJ163" i="1"/>
  <c r="DX163" i="1"/>
  <c r="DU164" i="1"/>
  <c r="DL163" i="1"/>
  <c r="DI164" i="1"/>
  <c r="CW167" i="1"/>
  <c r="CZ164" i="1"/>
  <c r="CZ165" i="1"/>
  <c r="CN163" i="1"/>
  <c r="CK164" i="1"/>
  <c r="BY167" i="1"/>
  <c r="CB164" i="1"/>
  <c r="CB165" i="1"/>
  <c r="BP162" i="1"/>
  <c r="BM163" i="1"/>
  <c r="BA167" i="1"/>
  <c r="BD164" i="1"/>
  <c r="BD165" i="1"/>
  <c r="AO164" i="1"/>
  <c r="AR163" i="1"/>
  <c r="AF167" i="1"/>
  <c r="AC168" i="1"/>
  <c r="HY165" i="1" l="1"/>
  <c r="HZ164" i="1"/>
  <c r="HY164" i="1"/>
  <c r="IE175" i="1"/>
  <c r="IE173" i="1" s="1"/>
  <c r="IF175" i="1"/>
  <c r="IF173" i="1" s="1"/>
  <c r="HZ165" i="1"/>
  <c r="EH170" i="1"/>
  <c r="HD171" i="1"/>
  <c r="HA172" i="1"/>
  <c r="E167" i="6"/>
  <c r="H165" i="6"/>
  <c r="HM164" i="6"/>
  <c r="H164" i="6"/>
  <c r="HD167" i="6"/>
  <c r="HA168" i="6"/>
  <c r="BY168" i="6"/>
  <c r="CB167" i="6"/>
  <c r="AC168" i="6"/>
  <c r="AF167" i="6"/>
  <c r="BP167" i="6"/>
  <c r="BM168" i="6"/>
  <c r="GC169" i="6"/>
  <c r="GF168" i="6"/>
  <c r="DI169" i="6"/>
  <c r="DL168" i="6"/>
  <c r="AO169" i="6"/>
  <c r="AR168" i="6"/>
  <c r="F169" i="6"/>
  <c r="HN168" i="6"/>
  <c r="FQ167" i="6"/>
  <c r="FT165" i="6"/>
  <c r="FT164" i="6"/>
  <c r="CN167" i="6"/>
  <c r="CK168" i="6"/>
  <c r="T167" i="6"/>
  <c r="Q168" i="6"/>
  <c r="FE169" i="6"/>
  <c r="FH168" i="6"/>
  <c r="ES168" i="6"/>
  <c r="EV167" i="6"/>
  <c r="CW168" i="6"/>
  <c r="CZ167" i="6"/>
  <c r="DU168" i="6"/>
  <c r="DX167" i="6"/>
  <c r="EJ167" i="6"/>
  <c r="EG168" i="6"/>
  <c r="BA168" i="6"/>
  <c r="BD167" i="6"/>
  <c r="GO168" i="6"/>
  <c r="GR167" i="6"/>
  <c r="GO168" i="1"/>
  <c r="GR167" i="1"/>
  <c r="GC167" i="1"/>
  <c r="GF165" i="1"/>
  <c r="GF164" i="1"/>
  <c r="FQ167" i="1"/>
  <c r="FT164" i="1"/>
  <c r="FT165" i="1"/>
  <c r="FE167" i="1"/>
  <c r="FH164" i="1"/>
  <c r="FH165" i="1"/>
  <c r="EV167" i="1"/>
  <c r="ES168" i="1"/>
  <c r="EG167" i="1"/>
  <c r="EJ164" i="1"/>
  <c r="EJ165" i="1"/>
  <c r="DU167" i="1"/>
  <c r="DX165" i="1"/>
  <c r="DX164" i="1"/>
  <c r="DI167" i="1"/>
  <c r="DL164" i="1"/>
  <c r="DL165" i="1"/>
  <c r="CW168" i="1"/>
  <c r="CZ167" i="1"/>
  <c r="CK167" i="1"/>
  <c r="CN165" i="1"/>
  <c r="CN164" i="1"/>
  <c r="BY168" i="1"/>
  <c r="CB167" i="1"/>
  <c r="BM164" i="1"/>
  <c r="BP163" i="1"/>
  <c r="BA168" i="1"/>
  <c r="BD167" i="1"/>
  <c r="AO167" i="1"/>
  <c r="AR164" i="1"/>
  <c r="AR165" i="1"/>
  <c r="AF168" i="1"/>
  <c r="AC169" i="1"/>
  <c r="HZ167" i="1" l="1"/>
  <c r="HY167" i="1"/>
  <c r="EH171" i="1"/>
  <c r="HA173" i="1"/>
  <c r="HD172" i="1"/>
  <c r="CB168" i="6"/>
  <c r="BY169" i="6"/>
  <c r="GC170" i="6"/>
  <c r="GF169" i="6"/>
  <c r="HA169" i="6"/>
  <c r="HD168" i="6"/>
  <c r="DX168" i="6"/>
  <c r="DU169" i="6"/>
  <c r="HN169" i="6"/>
  <c r="BM169" i="6"/>
  <c r="BP168" i="6"/>
  <c r="CK169" i="6"/>
  <c r="CN168" i="6"/>
  <c r="HP165" i="6"/>
  <c r="HK175" i="6"/>
  <c r="HP164" i="6"/>
  <c r="FE170" i="6"/>
  <c r="FH169" i="6"/>
  <c r="GR168" i="6"/>
  <c r="GO169" i="6"/>
  <c r="CZ168" i="6"/>
  <c r="CW169" i="6"/>
  <c r="AO170" i="6"/>
  <c r="AR169" i="6"/>
  <c r="BD168" i="6"/>
  <c r="BA169" i="6"/>
  <c r="AF168" i="6"/>
  <c r="AC169" i="6"/>
  <c r="FQ168" i="6"/>
  <c r="FT167" i="6"/>
  <c r="Q169" i="6"/>
  <c r="T168" i="6"/>
  <c r="EG169" i="6"/>
  <c r="EJ168" i="6"/>
  <c r="EV168" i="6"/>
  <c r="ES169" i="6"/>
  <c r="DI170" i="6"/>
  <c r="DL169" i="6"/>
  <c r="E168" i="6"/>
  <c r="HM167" i="6"/>
  <c r="HP167" i="6" s="1"/>
  <c r="H167" i="6"/>
  <c r="GR168" i="1"/>
  <c r="GO169" i="1"/>
  <c r="GF167" i="1"/>
  <c r="GC168" i="1"/>
  <c r="FQ168" i="1"/>
  <c r="FT167" i="1"/>
  <c r="FH167" i="1"/>
  <c r="FE168" i="1"/>
  <c r="ES169" i="1"/>
  <c r="EV168" i="1"/>
  <c r="EJ167" i="1"/>
  <c r="EG168" i="1"/>
  <c r="DX167" i="1"/>
  <c r="DU168" i="1"/>
  <c r="DI168" i="1"/>
  <c r="DL167" i="1"/>
  <c r="CW169" i="1"/>
  <c r="CZ168" i="1"/>
  <c r="CN167" i="1"/>
  <c r="CK168" i="1"/>
  <c r="BY169" i="1"/>
  <c r="CB168" i="1"/>
  <c r="BM167" i="1"/>
  <c r="BP164" i="1"/>
  <c r="BP165" i="1"/>
  <c r="BA169" i="1"/>
  <c r="BD168" i="1"/>
  <c r="AO168" i="1"/>
  <c r="AR167" i="1"/>
  <c r="AF169" i="1"/>
  <c r="AC170" i="1"/>
  <c r="HZ168" i="1" l="1"/>
  <c r="HY168" i="1"/>
  <c r="EH172" i="1"/>
  <c r="HA176" i="1"/>
  <c r="HD173" i="1"/>
  <c r="HD174" i="1"/>
  <c r="FT168" i="6"/>
  <c r="FQ169" i="6"/>
  <c r="DX169" i="6"/>
  <c r="DU170" i="6"/>
  <c r="AF169" i="6"/>
  <c r="AC170" i="6"/>
  <c r="GO170" i="6"/>
  <c r="GR169" i="6"/>
  <c r="CK170" i="6"/>
  <c r="CN169" i="6"/>
  <c r="EG170" i="6"/>
  <c r="EJ169" i="6"/>
  <c r="BD169" i="6"/>
  <c r="BA170" i="6"/>
  <c r="HA170" i="6"/>
  <c r="HD169" i="6"/>
  <c r="FE171" i="6"/>
  <c r="FH170" i="6"/>
  <c r="BM170" i="6"/>
  <c r="BP169" i="6"/>
  <c r="HM168" i="6"/>
  <c r="HP168" i="6" s="1"/>
  <c r="H168" i="6"/>
  <c r="E169" i="6"/>
  <c r="Q170" i="6"/>
  <c r="T169" i="6"/>
  <c r="F171" i="6"/>
  <c r="HN170" i="6"/>
  <c r="GC171" i="6"/>
  <c r="GF170" i="6"/>
  <c r="EV169" i="6"/>
  <c r="ES170" i="6"/>
  <c r="AR170" i="6"/>
  <c r="AO171" i="6"/>
  <c r="CB169" i="6"/>
  <c r="BY170" i="6"/>
  <c r="DL170" i="6"/>
  <c r="DI171" i="6"/>
  <c r="CZ169" i="6"/>
  <c r="CW170" i="6"/>
  <c r="GO170" i="1"/>
  <c r="GR169" i="1"/>
  <c r="GF168" i="1"/>
  <c r="GC169" i="1"/>
  <c r="FQ169" i="1"/>
  <c r="FT168" i="1"/>
  <c r="FE169" i="1"/>
  <c r="FH168" i="1"/>
  <c r="EV169" i="1"/>
  <c r="ES170" i="1"/>
  <c r="EJ168" i="1"/>
  <c r="EG169" i="1"/>
  <c r="DU169" i="1"/>
  <c r="DX168" i="1"/>
  <c r="DL168" i="1"/>
  <c r="DI169" i="1"/>
  <c r="CZ169" i="1"/>
  <c r="CW170" i="1"/>
  <c r="CK169" i="1"/>
  <c r="CN168" i="1"/>
  <c r="CB169" i="1"/>
  <c r="BY170" i="1"/>
  <c r="BP167" i="1"/>
  <c r="BM168" i="1"/>
  <c r="BD169" i="1"/>
  <c r="BA170" i="1"/>
  <c r="AR168" i="1"/>
  <c r="AO169" i="1"/>
  <c r="AC171" i="1"/>
  <c r="AF170" i="1"/>
  <c r="HY169" i="1" l="1"/>
  <c r="HZ169" i="1"/>
  <c r="EH173" i="1"/>
  <c r="HD176" i="1"/>
  <c r="HA177" i="1"/>
  <c r="GC172" i="6"/>
  <c r="GF171" i="6"/>
  <c r="AF170" i="6"/>
  <c r="AC171" i="6"/>
  <c r="HN171" i="6"/>
  <c r="F172" i="6"/>
  <c r="DU171" i="6"/>
  <c r="DX170" i="6"/>
  <c r="AO172" i="6"/>
  <c r="AR171" i="6"/>
  <c r="BP170" i="6"/>
  <c r="BM171" i="6"/>
  <c r="EJ170" i="6"/>
  <c r="EG171" i="6"/>
  <c r="T170" i="6"/>
  <c r="Q171" i="6"/>
  <c r="CW171" i="6"/>
  <c r="CZ170" i="6"/>
  <c r="ES171" i="6"/>
  <c r="EV170" i="6"/>
  <c r="HM169" i="6"/>
  <c r="HP169" i="6" s="1"/>
  <c r="H169" i="6"/>
  <c r="E170" i="6"/>
  <c r="FE172" i="6"/>
  <c r="FH171" i="6"/>
  <c r="CN170" i="6"/>
  <c r="CK171" i="6"/>
  <c r="FT169" i="6"/>
  <c r="FQ170" i="6"/>
  <c r="BD170" i="6"/>
  <c r="BA171" i="6"/>
  <c r="BY171" i="6"/>
  <c r="CB170" i="6"/>
  <c r="DI172" i="6"/>
  <c r="DL171" i="6"/>
  <c r="HA171" i="6"/>
  <c r="HD170" i="6"/>
  <c r="GO171" i="6"/>
  <c r="GR170" i="6"/>
  <c r="GO171" i="1"/>
  <c r="GR170" i="1"/>
  <c r="GC170" i="1"/>
  <c r="GF169" i="1"/>
  <c r="FT169" i="1"/>
  <c r="FQ170" i="1"/>
  <c r="FE170" i="1"/>
  <c r="FH169" i="1"/>
  <c r="ES171" i="1"/>
  <c r="EV170" i="1"/>
  <c r="EG170" i="1"/>
  <c r="EJ169" i="1"/>
  <c r="DX169" i="1"/>
  <c r="DU170" i="1"/>
  <c r="DI170" i="1"/>
  <c r="DL169" i="1"/>
  <c r="CW171" i="1"/>
  <c r="CZ170" i="1"/>
  <c r="CK170" i="1"/>
  <c r="CN169" i="1"/>
  <c r="CB170" i="1"/>
  <c r="BY171" i="1"/>
  <c r="BP168" i="1"/>
  <c r="BM169" i="1"/>
  <c r="BD170" i="1"/>
  <c r="BA171" i="1"/>
  <c r="AO170" i="1"/>
  <c r="AR169" i="1"/>
  <c r="AC172" i="1"/>
  <c r="AF171" i="1"/>
  <c r="HY170" i="1" l="1"/>
  <c r="HZ170" i="1"/>
  <c r="EH176" i="1"/>
  <c r="HA178" i="1"/>
  <c r="HD177" i="1"/>
  <c r="EG172" i="6"/>
  <c r="EJ171" i="6"/>
  <c r="DU172" i="6"/>
  <c r="DX171" i="6"/>
  <c r="HD171" i="6"/>
  <c r="HA172" i="6"/>
  <c r="DI173" i="6"/>
  <c r="DL172" i="6"/>
  <c r="CK172" i="6"/>
  <c r="CN171" i="6"/>
  <c r="BM172" i="6"/>
  <c r="BP171" i="6"/>
  <c r="HN172" i="6"/>
  <c r="F173" i="6"/>
  <c r="BY172" i="6"/>
  <c r="CB171" i="6"/>
  <c r="AC172" i="6"/>
  <c r="AF171" i="6"/>
  <c r="BA172" i="6"/>
  <c r="BD171" i="6"/>
  <c r="FE173" i="6"/>
  <c r="FH172" i="6"/>
  <c r="CZ171" i="6"/>
  <c r="CW172" i="6"/>
  <c r="ES172" i="6"/>
  <c r="EV171" i="6"/>
  <c r="GO172" i="6"/>
  <c r="GR171" i="6"/>
  <c r="H170" i="6"/>
  <c r="E171" i="6"/>
  <c r="HM170" i="6"/>
  <c r="HP170" i="6" s="1"/>
  <c r="T171" i="6"/>
  <c r="Q172" i="6"/>
  <c r="AO173" i="6"/>
  <c r="AR172" i="6"/>
  <c r="FQ171" i="6"/>
  <c r="FT170" i="6"/>
  <c r="GC173" i="6"/>
  <c r="GF172" i="6"/>
  <c r="GO172" i="1"/>
  <c r="GR171" i="1"/>
  <c r="GF170" i="1"/>
  <c r="GC171" i="1"/>
  <c r="FQ171" i="1"/>
  <c r="FT170" i="1"/>
  <c r="FH170" i="1"/>
  <c r="FE171" i="1"/>
  <c r="ES172" i="1"/>
  <c r="EV171" i="1"/>
  <c r="EJ170" i="1"/>
  <c r="EG171" i="1"/>
  <c r="DU171" i="1"/>
  <c r="DX170" i="1"/>
  <c r="DL170" i="1"/>
  <c r="DI171" i="1"/>
  <c r="CW172" i="1"/>
  <c r="CZ171" i="1"/>
  <c r="CN170" i="1"/>
  <c r="CK171" i="1"/>
  <c r="CB171" i="1"/>
  <c r="BY172" i="1"/>
  <c r="BP169" i="1"/>
  <c r="BM170" i="1"/>
  <c r="BA172" i="1"/>
  <c r="BD171" i="1"/>
  <c r="AR170" i="1"/>
  <c r="AO171" i="1"/>
  <c r="AF172" i="1"/>
  <c r="AC173" i="1"/>
  <c r="HY171" i="1" l="1"/>
  <c r="HZ171" i="1"/>
  <c r="EH177" i="1"/>
  <c r="HA179" i="1"/>
  <c r="HD178" i="1"/>
  <c r="HN173" i="6"/>
  <c r="HL184" i="6" s="1"/>
  <c r="F176" i="6"/>
  <c r="DI176" i="6"/>
  <c r="DL173" i="6"/>
  <c r="DL174" i="6"/>
  <c r="HA173" i="6"/>
  <c r="HD172" i="6"/>
  <c r="FQ172" i="6"/>
  <c r="FT171" i="6"/>
  <c r="AO176" i="6"/>
  <c r="AR174" i="6"/>
  <c r="AR173" i="6"/>
  <c r="GR172" i="6"/>
  <c r="GO173" i="6"/>
  <c r="BD172" i="6"/>
  <c r="BA173" i="6"/>
  <c r="Q173" i="6"/>
  <c r="T172" i="6"/>
  <c r="BM173" i="6"/>
  <c r="BP172" i="6"/>
  <c r="DX172" i="6"/>
  <c r="DU173" i="6"/>
  <c r="ES173" i="6"/>
  <c r="EV172" i="6"/>
  <c r="AF172" i="6"/>
  <c r="AC173" i="6"/>
  <c r="FE176" i="6"/>
  <c r="FH173" i="6"/>
  <c r="FH174" i="6"/>
  <c r="GC176" i="6"/>
  <c r="GF173" i="6"/>
  <c r="GF174" i="6"/>
  <c r="CZ172" i="6"/>
  <c r="CW173" i="6"/>
  <c r="CK173" i="6"/>
  <c r="CN172" i="6"/>
  <c r="E172" i="6"/>
  <c r="HM171" i="6"/>
  <c r="HP171" i="6" s="1"/>
  <c r="H171" i="6"/>
  <c r="CB172" i="6"/>
  <c r="BY173" i="6"/>
  <c r="EG173" i="6"/>
  <c r="EJ172" i="6"/>
  <c r="GR172" i="1"/>
  <c r="GO173" i="1"/>
  <c r="GF171" i="1"/>
  <c r="GC172" i="1"/>
  <c r="FT171" i="1"/>
  <c r="FQ172" i="1"/>
  <c r="FH171" i="1"/>
  <c r="FE172" i="1"/>
  <c r="ES173" i="1"/>
  <c r="EV172" i="1"/>
  <c r="EJ171" i="1"/>
  <c r="EG172" i="1"/>
  <c r="DX171" i="1"/>
  <c r="DU172" i="1"/>
  <c r="DL171" i="1"/>
  <c r="DI172" i="1"/>
  <c r="CZ172" i="1"/>
  <c r="CW173" i="1"/>
  <c r="CN171" i="1"/>
  <c r="CK172" i="1"/>
  <c r="CB172" i="1"/>
  <c r="BY173" i="1"/>
  <c r="BP170" i="1"/>
  <c r="BM171" i="1"/>
  <c r="BD172" i="1"/>
  <c r="BA173" i="1"/>
  <c r="AR171" i="1"/>
  <c r="AO172" i="1"/>
  <c r="AC176" i="1"/>
  <c r="AF173" i="1"/>
  <c r="AF174" i="1"/>
  <c r="HZ172" i="1" l="1"/>
  <c r="HY172" i="1"/>
  <c r="EH178" i="1"/>
  <c r="HD179" i="1"/>
  <c r="HA180" i="1"/>
  <c r="FT172" i="6"/>
  <c r="FQ173" i="6"/>
  <c r="EG176" i="6"/>
  <c r="EJ173" i="6"/>
  <c r="EJ174" i="6"/>
  <c r="CK176" i="6"/>
  <c r="CN173" i="6"/>
  <c r="CN174" i="6"/>
  <c r="FE177" i="6"/>
  <c r="FH176" i="6"/>
  <c r="HA176" i="6"/>
  <c r="HD174" i="6"/>
  <c r="HD173" i="6"/>
  <c r="GO176" i="6"/>
  <c r="GR173" i="6"/>
  <c r="GR174" i="6"/>
  <c r="CB173" i="6"/>
  <c r="CB174" i="6"/>
  <c r="BY176" i="6"/>
  <c r="CW176" i="6"/>
  <c r="CZ173" i="6"/>
  <c r="CZ174" i="6"/>
  <c r="AF173" i="6"/>
  <c r="AC176" i="6"/>
  <c r="AF174" i="6"/>
  <c r="BM176" i="6"/>
  <c r="BP174" i="6"/>
  <c r="BP173" i="6"/>
  <c r="AO177" i="6"/>
  <c r="AR176" i="6"/>
  <c r="DI177" i="6"/>
  <c r="DL176" i="6"/>
  <c r="ES176" i="6"/>
  <c r="EV174" i="6"/>
  <c r="EV173" i="6"/>
  <c r="Q176" i="6"/>
  <c r="T174" i="6"/>
  <c r="T173" i="6"/>
  <c r="F177" i="6"/>
  <c r="HN176" i="6"/>
  <c r="H172" i="6"/>
  <c r="E173" i="6"/>
  <c r="HM172" i="6"/>
  <c r="HP172" i="6" s="1"/>
  <c r="GC177" i="6"/>
  <c r="GF176" i="6"/>
  <c r="DU176" i="6"/>
  <c r="DX174" i="6"/>
  <c r="DX173" i="6"/>
  <c r="BD173" i="6"/>
  <c r="BA176" i="6"/>
  <c r="BD174" i="6"/>
  <c r="GO176" i="1"/>
  <c r="GR173" i="1"/>
  <c r="GR174" i="1"/>
  <c r="GC173" i="1"/>
  <c r="GF172" i="1"/>
  <c r="FQ173" i="1"/>
  <c r="FT172" i="1"/>
  <c r="FH172" i="1"/>
  <c r="FE173" i="1"/>
  <c r="ES176" i="1"/>
  <c r="EV173" i="1"/>
  <c r="EV174" i="1"/>
  <c r="EJ172" i="1"/>
  <c r="EG173" i="1"/>
  <c r="DX172" i="1"/>
  <c r="DU173" i="1"/>
  <c r="DI173" i="1"/>
  <c r="DL172" i="1"/>
  <c r="CW176" i="1"/>
  <c r="CZ173" i="1"/>
  <c r="CZ174" i="1"/>
  <c r="CK173" i="1"/>
  <c r="CN172" i="1"/>
  <c r="BY176" i="1"/>
  <c r="CB173" i="1"/>
  <c r="CB174" i="1"/>
  <c r="BP171" i="1"/>
  <c r="BM172" i="1"/>
  <c r="BA176" i="1"/>
  <c r="BD173" i="1"/>
  <c r="BD174" i="1"/>
  <c r="AO173" i="1"/>
  <c r="AR172" i="1"/>
  <c r="AC177" i="1"/>
  <c r="AF176" i="1"/>
  <c r="IF184" i="1" l="1"/>
  <c r="IF182" i="1" s="1"/>
  <c r="IE184" i="1"/>
  <c r="IE182" i="1" s="1"/>
  <c r="HZ174" i="1"/>
  <c r="HZ173" i="1"/>
  <c r="HY174" i="1"/>
  <c r="HY173" i="1"/>
  <c r="EH179" i="1"/>
  <c r="HA181" i="1"/>
  <c r="HD180" i="1"/>
  <c r="GF177" i="6"/>
  <c r="GC178" i="6"/>
  <c r="CK177" i="6"/>
  <c r="CN176" i="6"/>
  <c r="CW177" i="6"/>
  <c r="CZ176" i="6"/>
  <c r="GO177" i="6"/>
  <c r="GR176" i="6"/>
  <c r="BA177" i="6"/>
  <c r="BD176" i="6"/>
  <c r="E176" i="6"/>
  <c r="H173" i="6"/>
  <c r="HM173" i="6"/>
  <c r="H174" i="6"/>
  <c r="BY177" i="6"/>
  <c r="CB176" i="6"/>
  <c r="HA177" i="6"/>
  <c r="HD176" i="6"/>
  <c r="EG177" i="6"/>
  <c r="EJ176" i="6"/>
  <c r="Q177" i="6"/>
  <c r="T176" i="6"/>
  <c r="ES177" i="6"/>
  <c r="EV176" i="6"/>
  <c r="BM177" i="6"/>
  <c r="BP176" i="6"/>
  <c r="AR177" i="6"/>
  <c r="AO178" i="6"/>
  <c r="FH177" i="6"/>
  <c r="FE178" i="6"/>
  <c r="FT174" i="6"/>
  <c r="FQ176" i="6"/>
  <c r="FT173" i="6"/>
  <c r="DU177" i="6"/>
  <c r="DX176" i="6"/>
  <c r="F178" i="6"/>
  <c r="HN177" i="6"/>
  <c r="DL177" i="6"/>
  <c r="DI178" i="6"/>
  <c r="AC177" i="6"/>
  <c r="AF176" i="6"/>
  <c r="GO177" i="1"/>
  <c r="GR176" i="1"/>
  <c r="GC176" i="1"/>
  <c r="GF173" i="1"/>
  <c r="GF174" i="1"/>
  <c r="FQ176" i="1"/>
  <c r="FT173" i="1"/>
  <c r="FT174" i="1"/>
  <c r="FE176" i="1"/>
  <c r="FH173" i="1"/>
  <c r="FH174" i="1"/>
  <c r="ES177" i="1"/>
  <c r="EV176" i="1"/>
  <c r="EG176" i="1"/>
  <c r="EJ173" i="1"/>
  <c r="EJ174" i="1"/>
  <c r="DU176" i="1"/>
  <c r="DX173" i="1"/>
  <c r="DX174" i="1"/>
  <c r="DI176" i="1"/>
  <c r="DL173" i="1"/>
  <c r="DL174" i="1"/>
  <c r="CW177" i="1"/>
  <c r="CZ176" i="1"/>
  <c r="CK176" i="1"/>
  <c r="CN174" i="1"/>
  <c r="CN173" i="1"/>
  <c r="BY177" i="1"/>
  <c r="CB176" i="1"/>
  <c r="BM173" i="1"/>
  <c r="BP172" i="1"/>
  <c r="BA177" i="1"/>
  <c r="BD176" i="1"/>
  <c r="AO176" i="1"/>
  <c r="AR173" i="1"/>
  <c r="AR174" i="1"/>
  <c r="AF177" i="1"/>
  <c r="AC178" i="1"/>
  <c r="HZ176" i="1" l="1"/>
  <c r="HY176" i="1"/>
  <c r="EH180" i="1"/>
  <c r="HD181" i="1"/>
  <c r="HA182" i="1"/>
  <c r="HN178" i="6"/>
  <c r="F179" i="6"/>
  <c r="FH178" i="6"/>
  <c r="FE179" i="6"/>
  <c r="ES178" i="6"/>
  <c r="EV177" i="6"/>
  <c r="BY178" i="6"/>
  <c r="CB177" i="6"/>
  <c r="GO178" i="6"/>
  <c r="GR177" i="6"/>
  <c r="AR178" i="6"/>
  <c r="AO179" i="6"/>
  <c r="T177" i="6"/>
  <c r="Q178" i="6"/>
  <c r="DU178" i="6"/>
  <c r="DX177" i="6"/>
  <c r="HK184" i="6"/>
  <c r="HP173" i="6"/>
  <c r="HP174" i="6"/>
  <c r="CW178" i="6"/>
  <c r="CZ177" i="6"/>
  <c r="AC178" i="6"/>
  <c r="AF177" i="6"/>
  <c r="EJ177" i="6"/>
  <c r="EG178" i="6"/>
  <c r="DL178" i="6"/>
  <c r="DI179" i="6"/>
  <c r="FQ177" i="6"/>
  <c r="FT176" i="6"/>
  <c r="E177" i="6"/>
  <c r="HM176" i="6"/>
  <c r="HP176" i="6" s="1"/>
  <c r="H176" i="6"/>
  <c r="CN177" i="6"/>
  <c r="CK178" i="6"/>
  <c r="BP177" i="6"/>
  <c r="BM178" i="6"/>
  <c r="HD177" i="6"/>
  <c r="HA178" i="6"/>
  <c r="GF178" i="6"/>
  <c r="GC179" i="6"/>
  <c r="BA178" i="6"/>
  <c r="BD177" i="6"/>
  <c r="GO178" i="1"/>
  <c r="GR177" i="1"/>
  <c r="GF176" i="1"/>
  <c r="GC177" i="1"/>
  <c r="FQ177" i="1"/>
  <c r="FT176" i="1"/>
  <c r="FH176" i="1"/>
  <c r="FE177" i="1"/>
  <c r="EV177" i="1"/>
  <c r="ES178" i="1"/>
  <c r="EJ176" i="1"/>
  <c r="EG177" i="1"/>
  <c r="DX176" i="1"/>
  <c r="DU177" i="1"/>
  <c r="DI177" i="1"/>
  <c r="DL176" i="1"/>
  <c r="CZ177" i="1"/>
  <c r="CW178" i="1"/>
  <c r="CK177" i="1"/>
  <c r="CN176" i="1"/>
  <c r="BY178" i="1"/>
  <c r="CB177" i="1"/>
  <c r="BM176" i="1"/>
  <c r="BP173" i="1"/>
  <c r="BP174" i="1"/>
  <c r="BA178" i="1"/>
  <c r="BD177" i="1"/>
  <c r="AR176" i="1"/>
  <c r="AO177" i="1"/>
  <c r="AC179" i="1"/>
  <c r="AF178" i="1"/>
  <c r="HZ177" i="1" l="1"/>
  <c r="HY177" i="1"/>
  <c r="EH181" i="1"/>
  <c r="HA185" i="1"/>
  <c r="HD182" i="1"/>
  <c r="HD183" i="1"/>
  <c r="E178" i="6"/>
  <c r="H177" i="6"/>
  <c r="HM177" i="6"/>
  <c r="HP177" i="6" s="1"/>
  <c r="AC179" i="6"/>
  <c r="AF178" i="6"/>
  <c r="DU179" i="6"/>
  <c r="DX178" i="6"/>
  <c r="BY179" i="6"/>
  <c r="CB178" i="6"/>
  <c r="T178" i="6"/>
  <c r="Q179" i="6"/>
  <c r="BA179" i="6"/>
  <c r="BD178" i="6"/>
  <c r="CN178" i="6"/>
  <c r="CK179" i="6"/>
  <c r="FQ178" i="6"/>
  <c r="FT177" i="6"/>
  <c r="CW179" i="6"/>
  <c r="CZ178" i="6"/>
  <c r="ES179" i="6"/>
  <c r="EV178" i="6"/>
  <c r="GF179" i="6"/>
  <c r="GC180" i="6"/>
  <c r="DL179" i="6"/>
  <c r="DI180" i="6"/>
  <c r="AR179" i="6"/>
  <c r="AO180" i="6"/>
  <c r="FH179" i="6"/>
  <c r="FE180" i="6"/>
  <c r="HD178" i="6"/>
  <c r="HA179" i="6"/>
  <c r="EJ178" i="6"/>
  <c r="EG179" i="6"/>
  <c r="HN179" i="6"/>
  <c r="F180" i="6"/>
  <c r="BP178" i="6"/>
  <c r="BM179" i="6"/>
  <c r="GO179" i="6"/>
  <c r="GR178" i="6"/>
  <c r="GR178" i="1"/>
  <c r="GO179" i="1"/>
  <c r="GC178" i="1"/>
  <c r="GF177" i="1"/>
  <c r="FT177" i="1"/>
  <c r="FQ178" i="1"/>
  <c r="FE178" i="1"/>
  <c r="FH177" i="1"/>
  <c r="EV178" i="1"/>
  <c r="ES179" i="1"/>
  <c r="EJ177" i="1"/>
  <c r="EG178" i="1"/>
  <c r="DU178" i="1"/>
  <c r="DX177" i="1"/>
  <c r="DI178" i="1"/>
  <c r="DL177" i="1"/>
  <c r="CZ178" i="1"/>
  <c r="CW179" i="1"/>
  <c r="CK178" i="1"/>
  <c r="CN177" i="1"/>
  <c r="BY179" i="1"/>
  <c r="CB178" i="1"/>
  <c r="BP176" i="1"/>
  <c r="BM177" i="1"/>
  <c r="BD178" i="1"/>
  <c r="BA179" i="1"/>
  <c r="AO178" i="1"/>
  <c r="AR177" i="1"/>
  <c r="AF179" i="1"/>
  <c r="AC180" i="1"/>
  <c r="HY178" i="1" l="1"/>
  <c r="HZ178" i="1"/>
  <c r="EH182" i="1"/>
  <c r="HA186" i="1"/>
  <c r="HD185" i="1"/>
  <c r="DU180" i="6"/>
  <c r="DX179" i="6"/>
  <c r="HN180" i="6"/>
  <c r="F181" i="6"/>
  <c r="AO181" i="6"/>
  <c r="AR180" i="6"/>
  <c r="BA180" i="6"/>
  <c r="BD179" i="6"/>
  <c r="ES180" i="6"/>
  <c r="EV179" i="6"/>
  <c r="CW180" i="6"/>
  <c r="CZ179" i="6"/>
  <c r="Q180" i="6"/>
  <c r="T179" i="6"/>
  <c r="AC180" i="6"/>
  <c r="AF179" i="6"/>
  <c r="DI181" i="6"/>
  <c r="DL180" i="6"/>
  <c r="FE181" i="6"/>
  <c r="FH180" i="6"/>
  <c r="FQ179" i="6"/>
  <c r="FT178" i="6"/>
  <c r="GO180" i="6"/>
  <c r="GR179" i="6"/>
  <c r="HD179" i="6"/>
  <c r="HA180" i="6"/>
  <c r="GC181" i="6"/>
  <c r="GF180" i="6"/>
  <c r="BY180" i="6"/>
  <c r="CB179" i="6"/>
  <c r="BP179" i="6"/>
  <c r="BM180" i="6"/>
  <c r="EJ179" i="6"/>
  <c r="EG180" i="6"/>
  <c r="CN179" i="6"/>
  <c r="CK180" i="6"/>
  <c r="E179" i="6"/>
  <c r="HM178" i="6"/>
  <c r="HP178" i="6" s="1"/>
  <c r="H178" i="6"/>
  <c r="GO180" i="1"/>
  <c r="GR179" i="1"/>
  <c r="GF178" i="1"/>
  <c r="GC179" i="1"/>
  <c r="FT178" i="1"/>
  <c r="FQ179" i="1"/>
  <c r="FE179" i="1"/>
  <c r="FH178" i="1"/>
  <c r="EV179" i="1"/>
  <c r="ES180" i="1"/>
  <c r="EG179" i="1"/>
  <c r="EJ178" i="1"/>
  <c r="DX178" i="1"/>
  <c r="DU179" i="1"/>
  <c r="DI179" i="1"/>
  <c r="DL178" i="1"/>
  <c r="CW180" i="1"/>
  <c r="CZ179" i="1"/>
  <c r="CK179" i="1"/>
  <c r="CN178" i="1"/>
  <c r="BY180" i="1"/>
  <c r="CB179" i="1"/>
  <c r="BP177" i="1"/>
  <c r="BM178" i="1"/>
  <c r="BD179" i="1"/>
  <c r="BA180" i="1"/>
  <c r="AR178" i="1"/>
  <c r="AO179" i="1"/>
  <c r="AF180" i="1"/>
  <c r="AC181" i="1"/>
  <c r="HY179" i="1" l="1"/>
  <c r="HZ179" i="1"/>
  <c r="EH185" i="1"/>
  <c r="HD186" i="1"/>
  <c r="HA187" i="1"/>
  <c r="BD180" i="6"/>
  <c r="BA181" i="6"/>
  <c r="CB180" i="6"/>
  <c r="BY181" i="6"/>
  <c r="E180" i="6"/>
  <c r="HM179" i="6"/>
  <c r="HP179" i="6" s="1"/>
  <c r="H179" i="6"/>
  <c r="FQ180" i="6"/>
  <c r="FT179" i="6"/>
  <c r="Q181" i="6"/>
  <c r="T180" i="6"/>
  <c r="AO182" i="6"/>
  <c r="AR181" i="6"/>
  <c r="GC182" i="6"/>
  <c r="GF181" i="6"/>
  <c r="HN181" i="6"/>
  <c r="F182" i="6"/>
  <c r="HA181" i="6"/>
  <c r="HD180" i="6"/>
  <c r="FE182" i="6"/>
  <c r="FH181" i="6"/>
  <c r="CZ180" i="6"/>
  <c r="CW181" i="6"/>
  <c r="BM181" i="6"/>
  <c r="BP180" i="6"/>
  <c r="DI182" i="6"/>
  <c r="DL181" i="6"/>
  <c r="EV180" i="6"/>
  <c r="ES181" i="6"/>
  <c r="AF180" i="6"/>
  <c r="AC181" i="6"/>
  <c r="CK181" i="6"/>
  <c r="CN180" i="6"/>
  <c r="EG181" i="6"/>
  <c r="EJ180" i="6"/>
  <c r="GR180" i="6"/>
  <c r="GO181" i="6"/>
  <c r="DX180" i="6"/>
  <c r="DU181" i="6"/>
  <c r="GO181" i="1"/>
  <c r="GR180" i="1"/>
  <c r="GF179" i="1"/>
  <c r="GC180" i="1"/>
  <c r="FQ180" i="1"/>
  <c r="FT179" i="1"/>
  <c r="FE180" i="1"/>
  <c r="FH179" i="1"/>
  <c r="EV180" i="1"/>
  <c r="ES181" i="1"/>
  <c r="EJ179" i="1"/>
  <c r="EG180" i="1"/>
  <c r="DU180" i="1"/>
  <c r="DX179" i="1"/>
  <c r="DI180" i="1"/>
  <c r="DL179" i="1"/>
  <c r="CZ180" i="1"/>
  <c r="CW181" i="1"/>
  <c r="CK180" i="1"/>
  <c r="CN179" i="1"/>
  <c r="CB180" i="1"/>
  <c r="BY181" i="1"/>
  <c r="BP178" i="1"/>
  <c r="BM179" i="1"/>
  <c r="BA181" i="1"/>
  <c r="BD181" i="1" s="1"/>
  <c r="BD180" i="1"/>
  <c r="AO180" i="1"/>
  <c r="AR179" i="1"/>
  <c r="AC182" i="1"/>
  <c r="AF181" i="1"/>
  <c r="HY180" i="1" l="1"/>
  <c r="HZ180" i="1"/>
  <c r="EH186" i="1"/>
  <c r="HA188" i="1"/>
  <c r="HD187" i="1"/>
  <c r="GR181" i="6"/>
  <c r="GO182" i="6"/>
  <c r="FH182" i="6"/>
  <c r="FE185" i="6"/>
  <c r="FH183" i="6"/>
  <c r="AR182" i="6"/>
  <c r="AO185" i="6"/>
  <c r="AR183" i="6"/>
  <c r="HM180" i="6"/>
  <c r="HP180" i="6" s="1"/>
  <c r="H180" i="6"/>
  <c r="E181" i="6"/>
  <c r="EG182" i="6"/>
  <c r="EJ181" i="6"/>
  <c r="DL182" i="6"/>
  <c r="DI185" i="6"/>
  <c r="DL183" i="6"/>
  <c r="HA182" i="6"/>
  <c r="HD181" i="6"/>
  <c r="Q182" i="6"/>
  <c r="T181" i="6"/>
  <c r="CB181" i="6"/>
  <c r="BY182" i="6"/>
  <c r="DX181" i="6"/>
  <c r="DU182" i="6"/>
  <c r="CK182" i="6"/>
  <c r="CN181" i="6"/>
  <c r="HN182" i="6"/>
  <c r="HL193" i="6" s="1"/>
  <c r="F185" i="6"/>
  <c r="EV181" i="6"/>
  <c r="ES182" i="6"/>
  <c r="AF181" i="6"/>
  <c r="AC182" i="6"/>
  <c r="BM182" i="6"/>
  <c r="BP181" i="6"/>
  <c r="BD181" i="6"/>
  <c r="BA182" i="6"/>
  <c r="GF182" i="6"/>
  <c r="GC185" i="6"/>
  <c r="GF183" i="6"/>
  <c r="CZ181" i="6"/>
  <c r="CW182" i="6"/>
  <c r="FT180" i="6"/>
  <c r="FQ181" i="6"/>
  <c r="GR181" i="1"/>
  <c r="GO182" i="1"/>
  <c r="GF180" i="1"/>
  <c r="GC181" i="1"/>
  <c r="FT180" i="1"/>
  <c r="FQ181" i="1"/>
  <c r="FH180" i="1"/>
  <c r="FE181" i="1"/>
  <c r="EV181" i="1"/>
  <c r="ES182" i="1"/>
  <c r="EJ180" i="1"/>
  <c r="EG181" i="1"/>
  <c r="DU181" i="1"/>
  <c r="DX180" i="1"/>
  <c r="DL180" i="1"/>
  <c r="DI181" i="1"/>
  <c r="CW182" i="1"/>
  <c r="CZ181" i="1"/>
  <c r="CN180" i="1"/>
  <c r="CK181" i="1"/>
  <c r="BY182" i="1"/>
  <c r="CB181" i="1"/>
  <c r="BP179" i="1"/>
  <c r="BM180" i="1"/>
  <c r="BA182" i="1"/>
  <c r="AR180" i="1"/>
  <c r="AO181" i="1"/>
  <c r="AC185" i="1"/>
  <c r="AF183" i="1"/>
  <c r="AF182" i="1"/>
  <c r="HZ181" i="1" l="1"/>
  <c r="HY181" i="1"/>
  <c r="EH187" i="1"/>
  <c r="HA189" i="1"/>
  <c r="HD188" i="1"/>
  <c r="DL185" i="6"/>
  <c r="DI186" i="6"/>
  <c r="AR185" i="6"/>
  <c r="AO186" i="6"/>
  <c r="HN185" i="6"/>
  <c r="F186" i="6"/>
  <c r="EJ182" i="6"/>
  <c r="EG185" i="6"/>
  <c r="EJ183" i="6"/>
  <c r="T182" i="6"/>
  <c r="Q185" i="6"/>
  <c r="T183" i="6"/>
  <c r="FH185" i="6"/>
  <c r="FE186" i="6"/>
  <c r="CB182" i="6"/>
  <c r="BY185" i="6"/>
  <c r="CB183" i="6"/>
  <c r="CZ182" i="6"/>
  <c r="CW185" i="6"/>
  <c r="CZ183" i="6"/>
  <c r="BP182" i="6"/>
  <c r="BM185" i="6"/>
  <c r="BP183" i="6"/>
  <c r="CN182" i="6"/>
  <c r="CK185" i="6"/>
  <c r="CN183" i="6"/>
  <c r="HM181" i="6"/>
  <c r="HP181" i="6" s="1"/>
  <c r="H181" i="6"/>
  <c r="E182" i="6"/>
  <c r="AF182" i="6"/>
  <c r="AC185" i="6"/>
  <c r="AF183" i="6"/>
  <c r="DX182" i="6"/>
  <c r="DU185" i="6"/>
  <c r="DX183" i="6"/>
  <c r="HD182" i="6"/>
  <c r="HA185" i="6"/>
  <c r="HD183" i="6"/>
  <c r="GR182" i="6"/>
  <c r="GO185" i="6"/>
  <c r="GR183" i="6"/>
  <c r="EV182" i="6"/>
  <c r="ES185" i="6"/>
  <c r="EV183" i="6"/>
  <c r="BD182" i="6"/>
  <c r="BA185" i="6"/>
  <c r="BD183" i="6"/>
  <c r="FT181" i="6"/>
  <c r="FQ182" i="6"/>
  <c r="GF185" i="6"/>
  <c r="GC186" i="6"/>
  <c r="GO185" i="1"/>
  <c r="GR183" i="1"/>
  <c r="GR182" i="1"/>
  <c r="GC182" i="1"/>
  <c r="GF181" i="1"/>
  <c r="FT181" i="1"/>
  <c r="FQ182" i="1"/>
  <c r="FH181" i="1"/>
  <c r="FE182" i="1"/>
  <c r="ES185" i="1"/>
  <c r="EV183" i="1"/>
  <c r="EV182" i="1"/>
  <c r="EG182" i="1"/>
  <c r="EJ181" i="1"/>
  <c r="DU182" i="1"/>
  <c r="DX181" i="1"/>
  <c r="DI182" i="1"/>
  <c r="DL181" i="1"/>
  <c r="CW185" i="1"/>
  <c r="CZ182" i="1"/>
  <c r="CZ183" i="1"/>
  <c r="CN181" i="1"/>
  <c r="CK182" i="1"/>
  <c r="BY185" i="1"/>
  <c r="CB183" i="1"/>
  <c r="CB182" i="1"/>
  <c r="BP180" i="1"/>
  <c r="BM181" i="1"/>
  <c r="BA185" i="1"/>
  <c r="BD182" i="1"/>
  <c r="BD183" i="1"/>
  <c r="AO182" i="1"/>
  <c r="AR181" i="1"/>
  <c r="AC186" i="1"/>
  <c r="AF185" i="1"/>
  <c r="IF193" i="1" l="1"/>
  <c r="IF191" i="1" s="1"/>
  <c r="IE193" i="1"/>
  <c r="IE191" i="1" s="1"/>
  <c r="HZ183" i="1"/>
  <c r="HZ182" i="1"/>
  <c r="HY183" i="1"/>
  <c r="HY182" i="1"/>
  <c r="EH188" i="1"/>
  <c r="HD189" i="1"/>
  <c r="HA190" i="1"/>
  <c r="HD185" i="6"/>
  <c r="HA186" i="6"/>
  <c r="BY186" i="6"/>
  <c r="CB185" i="6"/>
  <c r="EJ185" i="6"/>
  <c r="EG186" i="6"/>
  <c r="BP185" i="6"/>
  <c r="BM186" i="6"/>
  <c r="FH186" i="6"/>
  <c r="FE187" i="6"/>
  <c r="F187" i="6"/>
  <c r="HN186" i="6"/>
  <c r="FT182" i="6"/>
  <c r="FQ185" i="6"/>
  <c r="FT183" i="6"/>
  <c r="DU186" i="6"/>
  <c r="DX185" i="6"/>
  <c r="AR186" i="6"/>
  <c r="AO187" i="6"/>
  <c r="ES186" i="6"/>
  <c r="EV185" i="6"/>
  <c r="CW186" i="6"/>
  <c r="CZ185" i="6"/>
  <c r="T185" i="6"/>
  <c r="Q186" i="6"/>
  <c r="GF186" i="6"/>
  <c r="GC187" i="6"/>
  <c r="GO186" i="6"/>
  <c r="GR185" i="6"/>
  <c r="CN185" i="6"/>
  <c r="CK186" i="6"/>
  <c r="DL186" i="6"/>
  <c r="DI187" i="6"/>
  <c r="HM182" i="6"/>
  <c r="H182" i="6"/>
  <c r="E185" i="6"/>
  <c r="H183" i="6"/>
  <c r="BA186" i="6"/>
  <c r="BD185" i="6"/>
  <c r="AC186" i="6"/>
  <c r="AF185" i="6"/>
  <c r="GO186" i="1"/>
  <c r="GR185" i="1"/>
  <c r="GC185" i="1"/>
  <c r="GF183" i="1"/>
  <c r="GF182" i="1"/>
  <c r="FQ185" i="1"/>
  <c r="FT182" i="1"/>
  <c r="FT183" i="1"/>
  <c r="FE185" i="1"/>
  <c r="FH183" i="1"/>
  <c r="FH182" i="1"/>
  <c r="ES186" i="1"/>
  <c r="EV185" i="1"/>
  <c r="EG185" i="1"/>
  <c r="EJ183" i="1"/>
  <c r="EJ182" i="1"/>
  <c r="DU185" i="1"/>
  <c r="DX183" i="1"/>
  <c r="DX182" i="1"/>
  <c r="DI185" i="1"/>
  <c r="DL183" i="1"/>
  <c r="DL182" i="1"/>
  <c r="CW186" i="1"/>
  <c r="CZ185" i="1"/>
  <c r="CK185" i="1"/>
  <c r="CN183" i="1"/>
  <c r="CN182" i="1"/>
  <c r="BY186" i="1"/>
  <c r="CB185" i="1"/>
  <c r="BM182" i="1"/>
  <c r="BP181" i="1"/>
  <c r="BA186" i="1"/>
  <c r="BD185" i="1"/>
  <c r="AO185" i="1"/>
  <c r="AR183" i="1"/>
  <c r="AR182" i="1"/>
  <c r="AF186" i="1"/>
  <c r="AC187" i="1"/>
  <c r="HY185" i="1" l="1"/>
  <c r="HZ185" i="1"/>
  <c r="EH189" i="1"/>
  <c r="HA191" i="1"/>
  <c r="HD190" i="1"/>
  <c r="FQ186" i="6"/>
  <c r="FT185" i="6"/>
  <c r="BP186" i="6"/>
  <c r="BM187" i="6"/>
  <c r="E186" i="6"/>
  <c r="HM185" i="6"/>
  <c r="HP185" i="6" s="1"/>
  <c r="H185" i="6"/>
  <c r="EJ186" i="6"/>
  <c r="EG187" i="6"/>
  <c r="HP182" i="6"/>
  <c r="HK193" i="6"/>
  <c r="HP183" i="6"/>
  <c r="ES187" i="6"/>
  <c r="EV186" i="6"/>
  <c r="AC187" i="6"/>
  <c r="AF186" i="6"/>
  <c r="DI188" i="6"/>
  <c r="DL187" i="6"/>
  <c r="T186" i="6"/>
  <c r="Q187" i="6"/>
  <c r="F188" i="6"/>
  <c r="HN187" i="6"/>
  <c r="FE188" i="6"/>
  <c r="FH187" i="6"/>
  <c r="BY187" i="6"/>
  <c r="CB186" i="6"/>
  <c r="AO188" i="6"/>
  <c r="AR187" i="6"/>
  <c r="BA187" i="6"/>
  <c r="BD186" i="6"/>
  <c r="CN186" i="6"/>
  <c r="CK187" i="6"/>
  <c r="DU187" i="6"/>
  <c r="DX186" i="6"/>
  <c r="HD186" i="6"/>
  <c r="HA187" i="6"/>
  <c r="GO187" i="6"/>
  <c r="GR186" i="6"/>
  <c r="GC188" i="6"/>
  <c r="GF187" i="6"/>
  <c r="CW187" i="6"/>
  <c r="CZ186" i="6"/>
  <c r="GO187" i="1"/>
  <c r="GR186" i="1"/>
  <c r="GC186" i="1"/>
  <c r="GF185" i="1"/>
  <c r="FQ186" i="1"/>
  <c r="FT185" i="1"/>
  <c r="FE186" i="1"/>
  <c r="FH185" i="1"/>
  <c r="EV186" i="1"/>
  <c r="ES187" i="1"/>
  <c r="EG186" i="1"/>
  <c r="EJ185" i="1"/>
  <c r="DU186" i="1"/>
  <c r="DX185" i="1"/>
  <c r="DI186" i="1"/>
  <c r="DL185" i="1"/>
  <c r="CZ186" i="1"/>
  <c r="CW187" i="1"/>
  <c r="CK186" i="1"/>
  <c r="CN185" i="1"/>
  <c r="CB186" i="1"/>
  <c r="BY187" i="1"/>
  <c r="BM185" i="1"/>
  <c r="BP183" i="1"/>
  <c r="BP182" i="1"/>
  <c r="BD186" i="1"/>
  <c r="BA187" i="1"/>
  <c r="AO186" i="1"/>
  <c r="AR185" i="1"/>
  <c r="AC188" i="1"/>
  <c r="AF187" i="1"/>
  <c r="HY186" i="1" l="1"/>
  <c r="HZ186" i="1"/>
  <c r="EH190" i="1"/>
  <c r="HA194" i="1"/>
  <c r="HD191" i="1"/>
  <c r="HD192" i="1"/>
  <c r="BD187" i="6"/>
  <c r="BA188" i="6"/>
  <c r="HN188" i="6"/>
  <c r="F189" i="6"/>
  <c r="BM188" i="6"/>
  <c r="BP187" i="6"/>
  <c r="HA188" i="6"/>
  <c r="HD187" i="6"/>
  <c r="DX187" i="6"/>
  <c r="DU188" i="6"/>
  <c r="CB187" i="6"/>
  <c r="BY188" i="6"/>
  <c r="DI189" i="6"/>
  <c r="DL188" i="6"/>
  <c r="EG188" i="6"/>
  <c r="EJ187" i="6"/>
  <c r="EV187" i="6"/>
  <c r="ES188" i="6"/>
  <c r="Q188" i="6"/>
  <c r="T187" i="6"/>
  <c r="GC189" i="6"/>
  <c r="GF188" i="6"/>
  <c r="CK188" i="6"/>
  <c r="CN187" i="6"/>
  <c r="FE189" i="6"/>
  <c r="FH188" i="6"/>
  <c r="AF187" i="6"/>
  <c r="AC188" i="6"/>
  <c r="E187" i="6"/>
  <c r="HM186" i="6"/>
  <c r="HP186" i="6" s="1"/>
  <c r="H186" i="6"/>
  <c r="AO189" i="6"/>
  <c r="AR188" i="6"/>
  <c r="CZ187" i="6"/>
  <c r="CW188" i="6"/>
  <c r="GR187" i="6"/>
  <c r="GO188" i="6"/>
  <c r="FQ187" i="6"/>
  <c r="FT186" i="6"/>
  <c r="GR187" i="1"/>
  <c r="GO188" i="1"/>
  <c r="GC187" i="1"/>
  <c r="GF186" i="1"/>
  <c r="FT186" i="1"/>
  <c r="FQ187" i="1"/>
  <c r="FE187" i="1"/>
  <c r="FH186" i="1"/>
  <c r="EV187" i="1"/>
  <c r="ES188" i="1"/>
  <c r="EG187" i="1"/>
  <c r="EJ186" i="1"/>
  <c r="DU187" i="1"/>
  <c r="DX186" i="1"/>
  <c r="DI187" i="1"/>
  <c r="DL186" i="1"/>
  <c r="CW188" i="1"/>
  <c r="CZ187" i="1"/>
  <c r="CK187" i="1"/>
  <c r="CN186" i="1"/>
  <c r="CB187" i="1"/>
  <c r="BY188" i="1"/>
  <c r="BM186" i="1"/>
  <c r="BP185" i="1"/>
  <c r="BD187" i="1"/>
  <c r="BA188" i="1"/>
  <c r="AO187" i="1"/>
  <c r="AR186" i="1"/>
  <c r="AF188" i="1"/>
  <c r="AC189" i="1"/>
  <c r="HY187" i="1" l="1"/>
  <c r="HZ187" i="1"/>
  <c r="EH191" i="1"/>
  <c r="HA195" i="1"/>
  <c r="HD194" i="1"/>
  <c r="HA189" i="6"/>
  <c r="HD188" i="6"/>
  <c r="DL189" i="6"/>
  <c r="DI190" i="6"/>
  <c r="AF188" i="6"/>
  <c r="AC189" i="6"/>
  <c r="CB188" i="6"/>
  <c r="BY189" i="6"/>
  <c r="GF189" i="6"/>
  <c r="GC190" i="6"/>
  <c r="CZ188" i="6"/>
  <c r="CW189" i="6"/>
  <c r="Q189" i="6"/>
  <c r="T188" i="6"/>
  <c r="BM189" i="6"/>
  <c r="BP188" i="6"/>
  <c r="EV188" i="6"/>
  <c r="ES189" i="6"/>
  <c r="HN189" i="6"/>
  <c r="F190" i="6"/>
  <c r="GR188" i="6"/>
  <c r="GO189" i="6"/>
  <c r="FH189" i="6"/>
  <c r="FE190" i="6"/>
  <c r="DX188" i="6"/>
  <c r="DU189" i="6"/>
  <c r="BD188" i="6"/>
  <c r="BA189" i="6"/>
  <c r="HM187" i="6"/>
  <c r="HP187" i="6" s="1"/>
  <c r="H187" i="6"/>
  <c r="E188" i="6"/>
  <c r="AR189" i="6"/>
  <c r="AO190" i="6"/>
  <c r="FT187" i="6"/>
  <c r="FQ188" i="6"/>
  <c r="CK189" i="6"/>
  <c r="CN188" i="6"/>
  <c r="EG189" i="6"/>
  <c r="EJ188" i="6"/>
  <c r="GR188" i="1"/>
  <c r="GO189" i="1"/>
  <c r="GC188" i="1"/>
  <c r="GF187" i="1"/>
  <c r="FT187" i="1"/>
  <c r="FQ188" i="1"/>
  <c r="FE188" i="1"/>
  <c r="FH187" i="1"/>
  <c r="EV188" i="1"/>
  <c r="ES189" i="1"/>
  <c r="EG188" i="1"/>
  <c r="EJ187" i="1"/>
  <c r="DU188" i="1"/>
  <c r="DX187" i="1"/>
  <c r="DI188" i="1"/>
  <c r="DL187" i="1"/>
  <c r="CZ188" i="1"/>
  <c r="CW189" i="1"/>
  <c r="CK188" i="1"/>
  <c r="CN187" i="1"/>
  <c r="CB188" i="1"/>
  <c r="BY189" i="1"/>
  <c r="BM187" i="1"/>
  <c r="BP186" i="1"/>
  <c r="BA189" i="1"/>
  <c r="BD188" i="1"/>
  <c r="AO188" i="1"/>
  <c r="AR187" i="1"/>
  <c r="AC190" i="1"/>
  <c r="AF189" i="1"/>
  <c r="HZ188" i="1" l="1"/>
  <c r="HY188" i="1"/>
  <c r="EH194" i="1"/>
  <c r="HA196" i="1"/>
  <c r="HD195" i="1"/>
  <c r="BY190" i="6"/>
  <c r="CB189" i="6"/>
  <c r="AC190" i="6"/>
  <c r="AF189" i="6"/>
  <c r="F191" i="6"/>
  <c r="HN190" i="6"/>
  <c r="T189" i="6"/>
  <c r="Q190" i="6"/>
  <c r="CN189" i="6"/>
  <c r="CK190" i="6"/>
  <c r="BP189" i="6"/>
  <c r="BM190" i="6"/>
  <c r="CW190" i="6"/>
  <c r="CZ189" i="6"/>
  <c r="DL190" i="6"/>
  <c r="DI191" i="6"/>
  <c r="AR190" i="6"/>
  <c r="AO191" i="6"/>
  <c r="DU190" i="6"/>
  <c r="DX189" i="6"/>
  <c r="ES190" i="6"/>
  <c r="EV189" i="6"/>
  <c r="FT188" i="6"/>
  <c r="FQ189" i="6"/>
  <c r="EJ189" i="6"/>
  <c r="EG190" i="6"/>
  <c r="HM188" i="6"/>
  <c r="HP188" i="6" s="1"/>
  <c r="H188" i="6"/>
  <c r="E189" i="6"/>
  <c r="GF190" i="6"/>
  <c r="GC191" i="6"/>
  <c r="GO190" i="6"/>
  <c r="GR189" i="6"/>
  <c r="BA190" i="6"/>
  <c r="BD189" i="6"/>
  <c r="FH190" i="6"/>
  <c r="FE191" i="6"/>
  <c r="HD189" i="6"/>
  <c r="HA190" i="6"/>
  <c r="GO190" i="1"/>
  <c r="GR189" i="1"/>
  <c r="GC189" i="1"/>
  <c r="GF188" i="1"/>
  <c r="FT188" i="1"/>
  <c r="FQ189" i="1"/>
  <c r="FE189" i="1"/>
  <c r="FH188" i="1"/>
  <c r="ES190" i="1"/>
  <c r="EV189" i="1"/>
  <c r="EG189" i="1"/>
  <c r="EJ188" i="1"/>
  <c r="DU189" i="1"/>
  <c r="DX188" i="1"/>
  <c r="DL188" i="1"/>
  <c r="DI189" i="1"/>
  <c r="CW190" i="1"/>
  <c r="CZ189" i="1"/>
  <c r="CK189" i="1"/>
  <c r="CN188" i="1"/>
  <c r="CB189" i="1"/>
  <c r="BY190" i="1"/>
  <c r="BM188" i="1"/>
  <c r="BP187" i="1"/>
  <c r="BA190" i="1"/>
  <c r="BD189" i="1"/>
  <c r="AR188" i="1"/>
  <c r="AO189" i="1"/>
  <c r="AF190" i="1"/>
  <c r="AC191" i="1"/>
  <c r="HY189" i="1" l="1"/>
  <c r="HZ189" i="1"/>
  <c r="EH195" i="1"/>
  <c r="HA197" i="1"/>
  <c r="HD196" i="1"/>
  <c r="T190" i="6"/>
  <c r="Q191" i="6"/>
  <c r="CW191" i="6"/>
  <c r="CZ190" i="6"/>
  <c r="EJ190" i="6"/>
  <c r="EG191" i="6"/>
  <c r="F194" i="6"/>
  <c r="HN191" i="6"/>
  <c r="HL202" i="6" s="1"/>
  <c r="GO191" i="6"/>
  <c r="GR190" i="6"/>
  <c r="DU191" i="6"/>
  <c r="DX190" i="6"/>
  <c r="BP190" i="6"/>
  <c r="BM191" i="6"/>
  <c r="BP191" i="6" s="1"/>
  <c r="HD190" i="6"/>
  <c r="HA191" i="6"/>
  <c r="GF192" i="6"/>
  <c r="GF191" i="6"/>
  <c r="GC194" i="6"/>
  <c r="FQ190" i="6"/>
  <c r="FT189" i="6"/>
  <c r="AR192" i="6"/>
  <c r="AR191" i="6"/>
  <c r="AO194" i="6"/>
  <c r="AC191" i="6"/>
  <c r="AF190" i="6"/>
  <c r="BA191" i="6"/>
  <c r="BD190" i="6"/>
  <c r="CN190" i="6"/>
  <c r="CK191" i="6"/>
  <c r="ES191" i="6"/>
  <c r="EV190" i="6"/>
  <c r="FH192" i="6"/>
  <c r="FH191" i="6"/>
  <c r="FE194" i="6"/>
  <c r="E190" i="6"/>
  <c r="HM189" i="6"/>
  <c r="HP189" i="6" s="1"/>
  <c r="H189" i="6"/>
  <c r="DL192" i="6"/>
  <c r="DL191" i="6"/>
  <c r="DI194" i="6"/>
  <c r="BY191" i="6"/>
  <c r="CB190" i="6"/>
  <c r="GR190" i="1"/>
  <c r="GO191" i="1"/>
  <c r="GF189" i="1"/>
  <c r="GC190" i="1"/>
  <c r="FQ190" i="1"/>
  <c r="FT189" i="1"/>
  <c r="FE190" i="1"/>
  <c r="FH189" i="1"/>
  <c r="EV190" i="1"/>
  <c r="ES191" i="1"/>
  <c r="EG190" i="1"/>
  <c r="EJ189" i="1"/>
  <c r="DU190" i="1"/>
  <c r="DX189" i="1"/>
  <c r="DL189" i="1"/>
  <c r="DI190" i="1"/>
  <c r="CZ190" i="1"/>
  <c r="CW191" i="1"/>
  <c r="CN189" i="1"/>
  <c r="CK190" i="1"/>
  <c r="BY191" i="1"/>
  <c r="CB190" i="1"/>
  <c r="BM189" i="1"/>
  <c r="BP188" i="1"/>
  <c r="BD190" i="1"/>
  <c r="BA191" i="1"/>
  <c r="AR189" i="1"/>
  <c r="AO190" i="1"/>
  <c r="AC194" i="1"/>
  <c r="AF191" i="1"/>
  <c r="AF192" i="1"/>
  <c r="HZ190" i="1" l="1"/>
  <c r="HY190" i="1"/>
  <c r="EH196" i="1"/>
  <c r="HD197" i="1"/>
  <c r="HA198" i="1"/>
  <c r="E191" i="6"/>
  <c r="HM190" i="6"/>
  <c r="HP190" i="6" s="1"/>
  <c r="H190" i="6"/>
  <c r="BP192" i="6"/>
  <c r="BM194" i="6"/>
  <c r="F195" i="6"/>
  <c r="HN194" i="6"/>
  <c r="CB191" i="6"/>
  <c r="BY194" i="6"/>
  <c r="CB192" i="6"/>
  <c r="FH194" i="6"/>
  <c r="FE195" i="6"/>
  <c r="BD191" i="6"/>
  <c r="BA194" i="6"/>
  <c r="BD192" i="6"/>
  <c r="FQ191" i="6"/>
  <c r="FT190" i="6"/>
  <c r="EJ192" i="6"/>
  <c r="EJ191" i="6"/>
  <c r="EG194" i="6"/>
  <c r="DL194" i="6"/>
  <c r="DI195" i="6"/>
  <c r="GF194" i="6"/>
  <c r="GC195" i="6"/>
  <c r="AF191" i="6"/>
  <c r="AC194" i="6"/>
  <c r="AF192" i="6"/>
  <c r="AR194" i="6"/>
  <c r="AO195" i="6"/>
  <c r="DX191" i="6"/>
  <c r="DU194" i="6"/>
  <c r="DX192" i="6"/>
  <c r="CZ191" i="6"/>
  <c r="CW194" i="6"/>
  <c r="CZ192" i="6"/>
  <c r="EV191" i="6"/>
  <c r="ES194" i="6"/>
  <c r="EV192" i="6"/>
  <c r="HD192" i="6"/>
  <c r="HD191" i="6"/>
  <c r="HA194" i="6"/>
  <c r="T192" i="6"/>
  <c r="T191" i="6"/>
  <c r="Q194" i="6"/>
  <c r="CN192" i="6"/>
  <c r="CN191" i="6"/>
  <c r="CK194" i="6"/>
  <c r="GR191" i="6"/>
  <c r="GO194" i="6"/>
  <c r="GR192" i="6"/>
  <c r="GO194" i="1"/>
  <c r="GR191" i="1"/>
  <c r="GR192" i="1"/>
  <c r="GC191" i="1"/>
  <c r="GF190" i="1"/>
  <c r="FT190" i="1"/>
  <c r="FQ191" i="1"/>
  <c r="FE191" i="1"/>
  <c r="FH190" i="1"/>
  <c r="ES194" i="1"/>
  <c r="EV191" i="1"/>
  <c r="EV192" i="1"/>
  <c r="EJ190" i="1"/>
  <c r="EG191" i="1"/>
  <c r="DX190" i="1"/>
  <c r="DU191" i="1"/>
  <c r="DI191" i="1"/>
  <c r="DL190" i="1"/>
  <c r="CW194" i="1"/>
  <c r="CZ191" i="1"/>
  <c r="CZ192" i="1"/>
  <c r="CN190" i="1"/>
  <c r="CK191" i="1"/>
  <c r="BY194" i="1"/>
  <c r="CB191" i="1"/>
  <c r="CB192" i="1"/>
  <c r="BP189" i="1"/>
  <c r="BM190" i="1"/>
  <c r="BA194" i="1"/>
  <c r="BD192" i="1"/>
  <c r="BD191" i="1"/>
  <c r="AO191" i="1"/>
  <c r="AR190" i="1"/>
  <c r="AC195" i="1"/>
  <c r="AF194" i="1"/>
  <c r="IF202" i="1" l="1"/>
  <c r="IF200" i="1" s="1"/>
  <c r="HY191" i="1"/>
  <c r="HZ192" i="1"/>
  <c r="HZ191" i="1"/>
  <c r="HY192" i="1"/>
  <c r="IE202" i="1"/>
  <c r="IE200" i="1" s="1"/>
  <c r="EH197" i="1"/>
  <c r="HA199" i="1"/>
  <c r="HD198" i="1"/>
  <c r="EJ194" i="6"/>
  <c r="EG195" i="6"/>
  <c r="BP194" i="6"/>
  <c r="BM195" i="6"/>
  <c r="CW195" i="6"/>
  <c r="CZ194" i="6"/>
  <c r="FE196" i="6"/>
  <c r="FH195" i="6"/>
  <c r="GO195" i="6"/>
  <c r="GR194" i="6"/>
  <c r="HD194" i="6"/>
  <c r="HA195" i="6"/>
  <c r="AC195" i="6"/>
  <c r="AF194" i="6"/>
  <c r="CN194" i="6"/>
  <c r="CK195" i="6"/>
  <c r="GC196" i="6"/>
  <c r="GF195" i="6"/>
  <c r="BY195" i="6"/>
  <c r="CB194" i="6"/>
  <c r="DU195" i="6"/>
  <c r="DX194" i="6"/>
  <c r="FT191" i="6"/>
  <c r="FQ194" i="6"/>
  <c r="FT192" i="6"/>
  <c r="ES195" i="6"/>
  <c r="EV194" i="6"/>
  <c r="DI196" i="6"/>
  <c r="DL195" i="6"/>
  <c r="T194" i="6"/>
  <c r="Q195" i="6"/>
  <c r="AO196" i="6"/>
  <c r="AR195" i="6"/>
  <c r="BA195" i="6"/>
  <c r="BD194" i="6"/>
  <c r="HN195" i="6"/>
  <c r="F196" i="6"/>
  <c r="HM191" i="6"/>
  <c r="H191" i="6"/>
  <c r="E194" i="6"/>
  <c r="H192" i="6"/>
  <c r="GO195" i="1"/>
  <c r="GR194" i="1"/>
  <c r="GC194" i="1"/>
  <c r="GF191" i="1"/>
  <c r="GF192" i="1"/>
  <c r="FQ194" i="1"/>
  <c r="FT191" i="1"/>
  <c r="FT192" i="1"/>
  <c r="FE194" i="1"/>
  <c r="FH191" i="1"/>
  <c r="FH192" i="1"/>
  <c r="ES195" i="1"/>
  <c r="EV194" i="1"/>
  <c r="EG194" i="1"/>
  <c r="EJ191" i="1"/>
  <c r="EJ192" i="1"/>
  <c r="DU194" i="1"/>
  <c r="DX191" i="1"/>
  <c r="DX192" i="1"/>
  <c r="DI194" i="1"/>
  <c r="DL192" i="1"/>
  <c r="DL191" i="1"/>
  <c r="CW195" i="1"/>
  <c r="CZ194" i="1"/>
  <c r="CK194" i="1"/>
  <c r="CN191" i="1"/>
  <c r="CN192" i="1"/>
  <c r="BY195" i="1"/>
  <c r="CB194" i="1"/>
  <c r="BM191" i="1"/>
  <c r="BP190" i="1"/>
  <c r="BA195" i="1"/>
  <c r="BD194" i="1"/>
  <c r="AO194" i="1"/>
  <c r="AR191" i="1"/>
  <c r="AR192" i="1"/>
  <c r="AC196" i="1"/>
  <c r="AF195" i="1"/>
  <c r="HY194" i="1" l="1"/>
  <c r="HZ194" i="1"/>
  <c r="EH198" i="1"/>
  <c r="HA200" i="1"/>
  <c r="HD199" i="1"/>
  <c r="FE197" i="6"/>
  <c r="FH196" i="6"/>
  <c r="DX195" i="6"/>
  <c r="DU196" i="6"/>
  <c r="AF195" i="6"/>
  <c r="AC196" i="6"/>
  <c r="CZ195" i="6"/>
  <c r="CW196" i="6"/>
  <c r="BD195" i="6"/>
  <c r="BA196" i="6"/>
  <c r="EV195" i="6"/>
  <c r="ES196" i="6"/>
  <c r="HA196" i="6"/>
  <c r="HD195" i="6"/>
  <c r="DI197" i="6"/>
  <c r="DL196" i="6"/>
  <c r="CB195" i="6"/>
  <c r="BY196" i="6"/>
  <c r="BM196" i="6"/>
  <c r="BP195" i="6"/>
  <c r="F197" i="6"/>
  <c r="HN196" i="6"/>
  <c r="E195" i="6"/>
  <c r="HM194" i="6"/>
  <c r="HP194" i="6" s="1"/>
  <c r="H194" i="6"/>
  <c r="AO197" i="6"/>
  <c r="AR196" i="6"/>
  <c r="Q196" i="6"/>
  <c r="T195" i="6"/>
  <c r="FQ195" i="6"/>
  <c r="FT194" i="6"/>
  <c r="GC197" i="6"/>
  <c r="GF196" i="6"/>
  <c r="GO196" i="6"/>
  <c r="GR195" i="6"/>
  <c r="EG196" i="6"/>
  <c r="EJ195" i="6"/>
  <c r="HP191" i="6"/>
  <c r="HK202" i="6"/>
  <c r="HP192" i="6"/>
  <c r="CK196" i="6"/>
  <c r="CN195" i="6"/>
  <c r="GO196" i="1"/>
  <c r="GR195" i="1"/>
  <c r="GF194" i="1"/>
  <c r="GC195" i="1"/>
  <c r="FT194" i="1"/>
  <c r="FQ195" i="1"/>
  <c r="FH194" i="1"/>
  <c r="FE195" i="1"/>
  <c r="ES196" i="1"/>
  <c r="EV195" i="1"/>
  <c r="EJ194" i="1"/>
  <c r="EG195" i="1"/>
  <c r="DX194" i="1"/>
  <c r="DU195" i="1"/>
  <c r="DL194" i="1"/>
  <c r="DI195" i="1"/>
  <c r="CW196" i="1"/>
  <c r="CZ195" i="1"/>
  <c r="CK195" i="1"/>
  <c r="CN194" i="1"/>
  <c r="BY196" i="1"/>
  <c r="CB195" i="1"/>
  <c r="BM194" i="1"/>
  <c r="BP192" i="1"/>
  <c r="BP191" i="1"/>
  <c r="BA196" i="1"/>
  <c r="BD195" i="1"/>
  <c r="AO195" i="1"/>
  <c r="AR194" i="1"/>
  <c r="AF196" i="1"/>
  <c r="AC197" i="1"/>
  <c r="HZ195" i="1" l="1"/>
  <c r="HY195" i="1"/>
  <c r="EH199" i="1"/>
  <c r="HA203" i="1"/>
  <c r="HD200" i="1"/>
  <c r="HD201" i="1"/>
  <c r="DI198" i="6"/>
  <c r="DL197" i="6"/>
  <c r="Q197" i="6"/>
  <c r="T196" i="6"/>
  <c r="AF196" i="6"/>
  <c r="AC197" i="6"/>
  <c r="HD196" i="6"/>
  <c r="HA197" i="6"/>
  <c r="CK197" i="6"/>
  <c r="CN196" i="6"/>
  <c r="AO198" i="6"/>
  <c r="AR197" i="6"/>
  <c r="EV196" i="6"/>
  <c r="ES197" i="6"/>
  <c r="DX196" i="6"/>
  <c r="DU197" i="6"/>
  <c r="F198" i="6"/>
  <c r="HN197" i="6"/>
  <c r="GC198" i="6"/>
  <c r="GF197" i="6"/>
  <c r="BM197" i="6"/>
  <c r="BP196" i="6"/>
  <c r="EG197" i="6"/>
  <c r="EJ196" i="6"/>
  <c r="GO197" i="6"/>
  <c r="GR196" i="6"/>
  <c r="BY197" i="6"/>
  <c r="CB196" i="6"/>
  <c r="BD196" i="6"/>
  <c r="BA197" i="6"/>
  <c r="HM195" i="6"/>
  <c r="HP195" i="6" s="1"/>
  <c r="H195" i="6"/>
  <c r="E196" i="6"/>
  <c r="FT195" i="6"/>
  <c r="FQ196" i="6"/>
  <c r="CW197" i="6"/>
  <c r="CZ196" i="6"/>
  <c r="FE198" i="6"/>
  <c r="FH197" i="6"/>
  <c r="GR196" i="1"/>
  <c r="GO197" i="1"/>
  <c r="GF195" i="1"/>
  <c r="GC196" i="1"/>
  <c r="FQ196" i="1"/>
  <c r="FT195" i="1"/>
  <c r="FH195" i="1"/>
  <c r="FE196" i="1"/>
  <c r="EV196" i="1"/>
  <c r="ES197" i="1"/>
  <c r="EJ195" i="1"/>
  <c r="EG196" i="1"/>
  <c r="DU196" i="1"/>
  <c r="DX195" i="1"/>
  <c r="DL195" i="1"/>
  <c r="DI196" i="1"/>
  <c r="CZ196" i="1"/>
  <c r="CW197" i="1"/>
  <c r="CN195" i="1"/>
  <c r="CK196" i="1"/>
  <c r="CB196" i="1"/>
  <c r="BY197" i="1"/>
  <c r="BP194" i="1"/>
  <c r="BM195" i="1"/>
  <c r="BD196" i="1"/>
  <c r="BA197" i="1"/>
  <c r="AR195" i="1"/>
  <c r="AO196" i="1"/>
  <c r="AF197" i="1"/>
  <c r="AC198" i="1"/>
  <c r="HZ196" i="1" l="1"/>
  <c r="HY196" i="1"/>
  <c r="EH200" i="1"/>
  <c r="HD203" i="1"/>
  <c r="HA204" i="1"/>
  <c r="BD197" i="6"/>
  <c r="BA198" i="6"/>
  <c r="DX197" i="6"/>
  <c r="DU198" i="6"/>
  <c r="HA198" i="6"/>
  <c r="HD197" i="6"/>
  <c r="BM198" i="6"/>
  <c r="BP197" i="6"/>
  <c r="AF197" i="6"/>
  <c r="AC198" i="6"/>
  <c r="EV197" i="6"/>
  <c r="ES198" i="6"/>
  <c r="CB197" i="6"/>
  <c r="BY198" i="6"/>
  <c r="E197" i="6"/>
  <c r="H196" i="6"/>
  <c r="HM196" i="6"/>
  <c r="HP196" i="6" s="1"/>
  <c r="GC199" i="6"/>
  <c r="GF198" i="6"/>
  <c r="GR197" i="6"/>
  <c r="GO198" i="6"/>
  <c r="AO199" i="6"/>
  <c r="AR198" i="6"/>
  <c r="Q198" i="6"/>
  <c r="T197" i="6"/>
  <c r="CZ197" i="6"/>
  <c r="CW198" i="6"/>
  <c r="FH198" i="6"/>
  <c r="FE199" i="6"/>
  <c r="F199" i="6"/>
  <c r="HN198" i="6"/>
  <c r="FQ197" i="6"/>
  <c r="FT196" i="6"/>
  <c r="EG198" i="6"/>
  <c r="EJ197" i="6"/>
  <c r="CK198" i="6"/>
  <c r="CN197" i="6"/>
  <c r="DI199" i="6"/>
  <c r="DL198" i="6"/>
  <c r="GR197" i="1"/>
  <c r="GO198" i="1"/>
  <c r="GC197" i="1"/>
  <c r="GF196" i="1"/>
  <c r="FT196" i="1"/>
  <c r="FQ197" i="1"/>
  <c r="FE197" i="1"/>
  <c r="FH196" i="1"/>
  <c r="EV197" i="1"/>
  <c r="ES198" i="1"/>
  <c r="EJ196" i="1"/>
  <c r="EG197" i="1"/>
  <c r="DX196" i="1"/>
  <c r="DU197" i="1"/>
  <c r="DI197" i="1"/>
  <c r="DL196" i="1"/>
  <c r="CZ197" i="1"/>
  <c r="CW198" i="1"/>
  <c r="CK197" i="1"/>
  <c r="CN196" i="1"/>
  <c r="CB197" i="1"/>
  <c r="BY198" i="1"/>
  <c r="BP195" i="1"/>
  <c r="BM196" i="1"/>
  <c r="BD197" i="1"/>
  <c r="BA198" i="1"/>
  <c r="AO197" i="1"/>
  <c r="AR196" i="1"/>
  <c r="AF198" i="1"/>
  <c r="AC199" i="1"/>
  <c r="HY197" i="1" l="1"/>
  <c r="HZ197" i="1"/>
  <c r="EH203" i="1"/>
  <c r="HA205" i="1"/>
  <c r="HD204" i="1"/>
  <c r="FH199" i="6"/>
  <c r="FE200" i="6"/>
  <c r="BY199" i="6"/>
  <c r="CB198" i="6"/>
  <c r="BP198" i="6"/>
  <c r="BM199" i="6"/>
  <c r="CK199" i="6"/>
  <c r="CN198" i="6"/>
  <c r="EG199" i="6"/>
  <c r="EJ198" i="6"/>
  <c r="CW199" i="6"/>
  <c r="CZ198" i="6"/>
  <c r="ES199" i="6"/>
  <c r="EV198" i="6"/>
  <c r="HA199" i="6"/>
  <c r="HD198" i="6"/>
  <c r="FT197" i="6"/>
  <c r="FQ198" i="6"/>
  <c r="AC199" i="6"/>
  <c r="AF198" i="6"/>
  <c r="DU199" i="6"/>
  <c r="DX198" i="6"/>
  <c r="Q199" i="6"/>
  <c r="T198" i="6"/>
  <c r="GF199" i="6"/>
  <c r="GC200" i="6"/>
  <c r="DL199" i="6"/>
  <c r="DI200" i="6"/>
  <c r="BA199" i="6"/>
  <c r="BD198" i="6"/>
  <c r="GO199" i="6"/>
  <c r="GR198" i="6"/>
  <c r="F200" i="6"/>
  <c r="HN199" i="6"/>
  <c r="AR199" i="6"/>
  <c r="AO200" i="6"/>
  <c r="HM197" i="6"/>
  <c r="HP197" i="6" s="1"/>
  <c r="H197" i="6"/>
  <c r="E198" i="6"/>
  <c r="GO199" i="1"/>
  <c r="GR198" i="1"/>
  <c r="GC198" i="1"/>
  <c r="GF197" i="1"/>
  <c r="FT197" i="1"/>
  <c r="FQ198" i="1"/>
  <c r="FH197" i="1"/>
  <c r="FE198" i="1"/>
  <c r="ES199" i="1"/>
  <c r="EV198" i="1"/>
  <c r="EG198" i="1"/>
  <c r="EJ197" i="1"/>
  <c r="DX197" i="1"/>
  <c r="DU198" i="1"/>
  <c r="DI198" i="1"/>
  <c r="DL197" i="1"/>
  <c r="CZ198" i="1"/>
  <c r="CW199" i="1"/>
  <c r="CN197" i="1"/>
  <c r="CK198" i="1"/>
  <c r="CB198" i="1"/>
  <c r="BY199" i="1"/>
  <c r="BM197" i="1"/>
  <c r="BP196" i="1"/>
  <c r="BA199" i="1"/>
  <c r="BD198" i="1"/>
  <c r="AO198" i="1"/>
  <c r="AR197" i="1"/>
  <c r="AF199" i="1"/>
  <c r="AC200" i="1"/>
  <c r="HY198" i="1" l="1"/>
  <c r="HZ198" i="1"/>
  <c r="EH204" i="1"/>
  <c r="HA206" i="1"/>
  <c r="HD205" i="1"/>
  <c r="HD199" i="6"/>
  <c r="HA200" i="6"/>
  <c r="CN199" i="6"/>
  <c r="CK200" i="6"/>
  <c r="DU200" i="6"/>
  <c r="DX199" i="6"/>
  <c r="GC203" i="6"/>
  <c r="GF200" i="6"/>
  <c r="GF201" i="6"/>
  <c r="AC200" i="6"/>
  <c r="AF199" i="6"/>
  <c r="AR200" i="6"/>
  <c r="AO203" i="6"/>
  <c r="AR201" i="6"/>
  <c r="CW200" i="6"/>
  <c r="CZ199" i="6"/>
  <c r="BP199" i="6"/>
  <c r="BM200" i="6"/>
  <c r="FQ199" i="6"/>
  <c r="FT198" i="6"/>
  <c r="BY200" i="6"/>
  <c r="CB199" i="6"/>
  <c r="DL200" i="6"/>
  <c r="DI203" i="6"/>
  <c r="DL201" i="6"/>
  <c r="HN200" i="6"/>
  <c r="HL211" i="6" s="1"/>
  <c r="F203" i="6"/>
  <c r="HM198" i="6"/>
  <c r="HP198" i="6" s="1"/>
  <c r="E199" i="6"/>
  <c r="H198" i="6"/>
  <c r="GO200" i="6"/>
  <c r="GR199" i="6"/>
  <c r="T199" i="6"/>
  <c r="Q200" i="6"/>
  <c r="EJ199" i="6"/>
  <c r="EG200" i="6"/>
  <c r="FE203" i="6"/>
  <c r="FH200" i="6"/>
  <c r="FH201" i="6"/>
  <c r="BA200" i="6"/>
  <c r="BD199" i="6"/>
  <c r="ES200" i="6"/>
  <c r="EV199" i="6"/>
  <c r="GO200" i="1"/>
  <c r="GR199" i="1"/>
  <c r="GF198" i="1"/>
  <c r="GC199" i="1"/>
  <c r="FQ199" i="1"/>
  <c r="FT198" i="1"/>
  <c r="FH198" i="1"/>
  <c r="FE199" i="1"/>
  <c r="ES200" i="1"/>
  <c r="EV199" i="1"/>
  <c r="EG199" i="1"/>
  <c r="EJ198" i="1"/>
  <c r="DU199" i="1"/>
  <c r="DX198" i="1"/>
  <c r="DL198" i="1"/>
  <c r="DI199" i="1"/>
  <c r="CW200" i="1"/>
  <c r="CZ199" i="1"/>
  <c r="CK199" i="1"/>
  <c r="CN198" i="1"/>
  <c r="BY200" i="1"/>
  <c r="CB199" i="1"/>
  <c r="BM198" i="1"/>
  <c r="BP197" i="1"/>
  <c r="BA200" i="1"/>
  <c r="BD199" i="1"/>
  <c r="AR198" i="1"/>
  <c r="AO199" i="1"/>
  <c r="AC203" i="1"/>
  <c r="AF200" i="1"/>
  <c r="AF201" i="1"/>
  <c r="HZ199" i="1" l="1"/>
  <c r="HY199" i="1"/>
  <c r="EH205" i="1"/>
  <c r="HA207" i="1"/>
  <c r="HD206" i="1"/>
  <c r="CB200" i="6"/>
  <c r="BY203" i="6"/>
  <c r="CB201" i="6"/>
  <c r="CZ200" i="6"/>
  <c r="CW203" i="6"/>
  <c r="CZ201" i="6"/>
  <c r="GC204" i="6"/>
  <c r="GF203" i="6"/>
  <c r="DU203" i="6"/>
  <c r="DX200" i="6"/>
  <c r="DX201" i="6"/>
  <c r="BA203" i="6"/>
  <c r="BD200" i="6"/>
  <c r="BD201" i="6"/>
  <c r="CK203" i="6"/>
  <c r="CN200" i="6"/>
  <c r="CN201" i="6"/>
  <c r="ES203" i="6"/>
  <c r="EV200" i="6"/>
  <c r="EV201" i="6"/>
  <c r="GR200" i="6"/>
  <c r="GO203" i="6"/>
  <c r="GR201" i="6"/>
  <c r="DI204" i="6"/>
  <c r="DL203" i="6"/>
  <c r="BM203" i="6"/>
  <c r="BP200" i="6"/>
  <c r="BP201" i="6"/>
  <c r="AC203" i="6"/>
  <c r="AF200" i="6"/>
  <c r="AF201" i="6"/>
  <c r="EJ200" i="6"/>
  <c r="EG203" i="6"/>
  <c r="EJ201" i="6"/>
  <c r="F204" i="6"/>
  <c r="HN203" i="6"/>
  <c r="FQ200" i="6"/>
  <c r="FT199" i="6"/>
  <c r="HD200" i="6"/>
  <c r="HA203" i="6"/>
  <c r="HD201" i="6"/>
  <c r="T200" i="6"/>
  <c r="Q203" i="6"/>
  <c r="T201" i="6"/>
  <c r="AO204" i="6"/>
  <c r="AR203" i="6"/>
  <c r="FE204" i="6"/>
  <c r="FH203" i="6"/>
  <c r="E200" i="6"/>
  <c r="HM199" i="6"/>
  <c r="HP199" i="6" s="1"/>
  <c r="H199" i="6"/>
  <c r="GO203" i="1"/>
  <c r="GR200" i="1"/>
  <c r="GR201" i="1"/>
  <c r="GC200" i="1"/>
  <c r="GF199" i="1"/>
  <c r="FQ200" i="1"/>
  <c r="FT199" i="1"/>
  <c r="FH199" i="1"/>
  <c r="FE200" i="1"/>
  <c r="ES203" i="1"/>
  <c r="EV200" i="1"/>
  <c r="EV201" i="1"/>
  <c r="EJ199" i="1"/>
  <c r="EG200" i="1"/>
  <c r="DX199" i="1"/>
  <c r="DU200" i="1"/>
  <c r="DL199" i="1"/>
  <c r="DI200" i="1"/>
  <c r="CW203" i="1"/>
  <c r="CZ200" i="1"/>
  <c r="CZ201" i="1"/>
  <c r="CN199" i="1"/>
  <c r="CK200" i="1"/>
  <c r="BY203" i="1"/>
  <c r="CB201" i="1"/>
  <c r="CB200" i="1"/>
  <c r="BP198" i="1"/>
  <c r="BM199" i="1"/>
  <c r="BA203" i="1"/>
  <c r="BD200" i="1"/>
  <c r="BD201" i="1"/>
  <c r="AR199" i="1"/>
  <c r="AO200" i="1"/>
  <c r="AC204" i="1"/>
  <c r="AF204" i="1" s="1"/>
  <c r="AF203" i="1"/>
  <c r="IF211" i="1" l="1"/>
  <c r="IF209" i="1" s="1"/>
  <c r="IE211" i="1"/>
  <c r="IE209" i="1" s="1"/>
  <c r="HZ201" i="1"/>
  <c r="HZ200" i="1"/>
  <c r="HY201" i="1"/>
  <c r="HY200" i="1"/>
  <c r="EH206" i="1"/>
  <c r="HA208" i="1"/>
  <c r="HD207" i="1"/>
  <c r="AO205" i="6"/>
  <c r="AR204" i="6"/>
  <c r="CK204" i="6"/>
  <c r="CN203" i="6"/>
  <c r="GC205" i="6"/>
  <c r="GF204" i="6"/>
  <c r="AF203" i="6"/>
  <c r="AC204" i="6"/>
  <c r="HN204" i="6"/>
  <c r="F205" i="6"/>
  <c r="BD203" i="6"/>
  <c r="BA204" i="6"/>
  <c r="CZ203" i="6"/>
  <c r="CW204" i="6"/>
  <c r="GR203" i="6"/>
  <c r="GO204" i="6"/>
  <c r="H200" i="6"/>
  <c r="HM200" i="6"/>
  <c r="E203" i="6"/>
  <c r="H201" i="6"/>
  <c r="HA204" i="6"/>
  <c r="HD203" i="6"/>
  <c r="EG204" i="6"/>
  <c r="EJ203" i="6"/>
  <c r="BM204" i="6"/>
  <c r="BP203" i="6"/>
  <c r="EV203" i="6"/>
  <c r="ES204" i="6"/>
  <c r="FE205" i="6"/>
  <c r="FH204" i="6"/>
  <c r="CB203" i="6"/>
  <c r="BY204" i="6"/>
  <c r="FT200" i="6"/>
  <c r="FQ203" i="6"/>
  <c r="FT201" i="6"/>
  <c r="Q204" i="6"/>
  <c r="T203" i="6"/>
  <c r="DI205" i="6"/>
  <c r="DL204" i="6"/>
  <c r="DX203" i="6"/>
  <c r="DU204" i="6"/>
  <c r="GO204" i="1"/>
  <c r="GR203" i="1"/>
  <c r="GC203" i="1"/>
  <c r="GF200" i="1"/>
  <c r="GF201" i="1"/>
  <c r="FQ203" i="1"/>
  <c r="FT201" i="1"/>
  <c r="FT200" i="1"/>
  <c r="FE203" i="1"/>
  <c r="FH200" i="1"/>
  <c r="FH201" i="1"/>
  <c r="ES204" i="1"/>
  <c r="EV203" i="1"/>
  <c r="EG203" i="1"/>
  <c r="EJ200" i="1"/>
  <c r="EJ201" i="1"/>
  <c r="DU203" i="1"/>
  <c r="DX200" i="1"/>
  <c r="DX201" i="1"/>
  <c r="DI203" i="1"/>
  <c r="DL200" i="1"/>
  <c r="DL201" i="1"/>
  <c r="CW204" i="1"/>
  <c r="CZ203" i="1"/>
  <c r="CK203" i="1"/>
  <c r="CN200" i="1"/>
  <c r="CN201" i="1"/>
  <c r="BY204" i="1"/>
  <c r="CB203" i="1"/>
  <c r="BP199" i="1"/>
  <c r="BM200" i="1"/>
  <c r="BA204" i="1"/>
  <c r="BD203" i="1"/>
  <c r="AO203" i="1"/>
  <c r="AR200" i="1"/>
  <c r="AR201" i="1"/>
  <c r="AC205" i="1"/>
  <c r="HY203" i="1" l="1"/>
  <c r="HZ203" i="1"/>
  <c r="EH207" i="1"/>
  <c r="HA209" i="1"/>
  <c r="HD208" i="1"/>
  <c r="EG205" i="6"/>
  <c r="EJ204" i="6"/>
  <c r="GR204" i="6"/>
  <c r="GO205" i="6"/>
  <c r="AC205" i="6"/>
  <c r="AF204" i="6"/>
  <c r="FH205" i="6"/>
  <c r="FE206" i="6"/>
  <c r="EV204" i="6"/>
  <c r="ES205" i="6"/>
  <c r="HA205" i="6"/>
  <c r="HD204" i="6"/>
  <c r="CZ204" i="6"/>
  <c r="CW205" i="6"/>
  <c r="FT203" i="6"/>
  <c r="FQ204" i="6"/>
  <c r="GF205" i="6"/>
  <c r="GC206" i="6"/>
  <c r="DU205" i="6"/>
  <c r="DX204" i="6"/>
  <c r="HM203" i="6"/>
  <c r="HP203" i="6" s="1"/>
  <c r="H203" i="6"/>
  <c r="E204" i="6"/>
  <c r="BD204" i="6"/>
  <c r="BA205" i="6"/>
  <c r="CK205" i="6"/>
  <c r="CN204" i="6"/>
  <c r="Q205" i="6"/>
  <c r="T204" i="6"/>
  <c r="BY205" i="6"/>
  <c r="CB204" i="6"/>
  <c r="BM205" i="6"/>
  <c r="BP204" i="6"/>
  <c r="HP200" i="6"/>
  <c r="HK211" i="6"/>
  <c r="HP201" i="6"/>
  <c r="HN205" i="6"/>
  <c r="F206" i="6"/>
  <c r="DL205" i="6"/>
  <c r="DI206" i="6"/>
  <c r="AR205" i="6"/>
  <c r="AO206" i="6"/>
  <c r="GR204" i="1"/>
  <c r="GO205" i="1"/>
  <c r="GF203" i="1"/>
  <c r="GC204" i="1"/>
  <c r="FQ204" i="1"/>
  <c r="FT203" i="1"/>
  <c r="FH203" i="1"/>
  <c r="FE204" i="1"/>
  <c r="ES205" i="1"/>
  <c r="EV204" i="1"/>
  <c r="EJ203" i="1"/>
  <c r="EG204" i="1"/>
  <c r="DU204" i="1"/>
  <c r="DX203" i="1"/>
  <c r="DI204" i="1"/>
  <c r="DL203" i="1"/>
  <c r="CZ204" i="1"/>
  <c r="CW205" i="1"/>
  <c r="CK204" i="1"/>
  <c r="CN203" i="1"/>
  <c r="BY205" i="1"/>
  <c r="CB204" i="1"/>
  <c r="BM203" i="1"/>
  <c r="BP200" i="1"/>
  <c r="BP201" i="1"/>
  <c r="BD204" i="1"/>
  <c r="BA205" i="1"/>
  <c r="AO204" i="1"/>
  <c r="AR203" i="1"/>
  <c r="AF205" i="1"/>
  <c r="AC206" i="1"/>
  <c r="HZ204" i="1" l="1"/>
  <c r="HY204" i="1"/>
  <c r="EH208" i="1"/>
  <c r="HA212" i="1"/>
  <c r="HD209" i="1"/>
  <c r="HD210" i="1"/>
  <c r="FQ205" i="6"/>
  <c r="FT204" i="6"/>
  <c r="FE207" i="6"/>
  <c r="FH206" i="6"/>
  <c r="CW206" i="6"/>
  <c r="CZ205" i="6"/>
  <c r="AO207" i="6"/>
  <c r="AR206" i="6"/>
  <c r="CN205" i="6"/>
  <c r="CK206" i="6"/>
  <c r="DU206" i="6"/>
  <c r="DX205" i="6"/>
  <c r="AC206" i="6"/>
  <c r="AF205" i="6"/>
  <c r="T205" i="6"/>
  <c r="Q206" i="6"/>
  <c r="BA206" i="6"/>
  <c r="BD205" i="6"/>
  <c r="GO206" i="6"/>
  <c r="GR205" i="6"/>
  <c r="BP205" i="6"/>
  <c r="BM206" i="6"/>
  <c r="GC207" i="6"/>
  <c r="GF206" i="6"/>
  <c r="HD205" i="6"/>
  <c r="HA206" i="6"/>
  <c r="F207" i="6"/>
  <c r="HN206" i="6"/>
  <c r="ES206" i="6"/>
  <c r="EV205" i="6"/>
  <c r="DI207" i="6"/>
  <c r="DL206" i="6"/>
  <c r="BY206" i="6"/>
  <c r="CB205" i="6"/>
  <c r="H204" i="6"/>
  <c r="HM204" i="6"/>
  <c r="HP204" i="6" s="1"/>
  <c r="E205" i="6"/>
  <c r="EJ205" i="6"/>
  <c r="EG206" i="6"/>
  <c r="GR205" i="1"/>
  <c r="GO206" i="1"/>
  <c r="GC205" i="1"/>
  <c r="GF204" i="1"/>
  <c r="FT204" i="1"/>
  <c r="FQ205" i="1"/>
  <c r="FH204" i="1"/>
  <c r="FE205" i="1"/>
  <c r="EV205" i="1"/>
  <c r="ES206" i="1"/>
  <c r="EJ204" i="1"/>
  <c r="EG205" i="1"/>
  <c r="DX204" i="1"/>
  <c r="DU205" i="1"/>
  <c r="DI205" i="1"/>
  <c r="DL204" i="1"/>
  <c r="CW206" i="1"/>
  <c r="CZ205" i="1"/>
  <c r="CN204" i="1"/>
  <c r="CK205" i="1"/>
  <c r="CB205" i="1"/>
  <c r="BY206" i="1"/>
  <c r="BM204" i="1"/>
  <c r="BP203" i="1"/>
  <c r="BD205" i="1"/>
  <c r="BA206" i="1"/>
  <c r="AO205" i="1"/>
  <c r="AR204" i="1"/>
  <c r="AC207" i="1"/>
  <c r="AF206" i="1"/>
  <c r="HY205" i="1" l="1"/>
  <c r="HZ205" i="1"/>
  <c r="EH209" i="1"/>
  <c r="HA213" i="1"/>
  <c r="HD212" i="1"/>
  <c r="AO208" i="6"/>
  <c r="AR207" i="6"/>
  <c r="AC207" i="6"/>
  <c r="AF206" i="6"/>
  <c r="BM207" i="6"/>
  <c r="BP206" i="6"/>
  <c r="F208" i="6"/>
  <c r="HN207" i="6"/>
  <c r="CW207" i="6"/>
  <c r="CZ206" i="6"/>
  <c r="ES207" i="6"/>
  <c r="EV206" i="6"/>
  <c r="HA207" i="6"/>
  <c r="HD206" i="6"/>
  <c r="GO207" i="6"/>
  <c r="GR206" i="6"/>
  <c r="DU207" i="6"/>
  <c r="DX206" i="6"/>
  <c r="FE208" i="6"/>
  <c r="FH207" i="6"/>
  <c r="BY207" i="6"/>
  <c r="CB206" i="6"/>
  <c r="EG207" i="6"/>
  <c r="EJ206" i="6"/>
  <c r="BA207" i="6"/>
  <c r="BD206" i="6"/>
  <c r="CK207" i="6"/>
  <c r="CN206" i="6"/>
  <c r="DI208" i="6"/>
  <c r="DL207" i="6"/>
  <c r="GC208" i="6"/>
  <c r="GF207" i="6"/>
  <c r="Q207" i="6"/>
  <c r="T206" i="6"/>
  <c r="FQ206" i="6"/>
  <c r="FT205" i="6"/>
  <c r="E206" i="6"/>
  <c r="HM205" i="6"/>
  <c r="HP205" i="6" s="1"/>
  <c r="H205" i="6"/>
  <c r="GO207" i="1"/>
  <c r="GR206" i="1"/>
  <c r="GC206" i="1"/>
  <c r="GF205" i="1"/>
  <c r="FT205" i="1"/>
  <c r="FQ206" i="1"/>
  <c r="FE206" i="1"/>
  <c r="FH205" i="1"/>
  <c r="ES207" i="1"/>
  <c r="EV206" i="1"/>
  <c r="EG206" i="1"/>
  <c r="EJ205" i="1"/>
  <c r="DX205" i="1"/>
  <c r="DU206" i="1"/>
  <c r="DI206" i="1"/>
  <c r="DL205" i="1"/>
  <c r="CW207" i="1"/>
  <c r="CZ206" i="1"/>
  <c r="CK206" i="1"/>
  <c r="CN205" i="1"/>
  <c r="BY207" i="1"/>
  <c r="CB206" i="1"/>
  <c r="BP204" i="1"/>
  <c r="BM205" i="1"/>
  <c r="BA207" i="1"/>
  <c r="BD206" i="1"/>
  <c r="AO206" i="1"/>
  <c r="AR205" i="1"/>
  <c r="AC208" i="1"/>
  <c r="AF207" i="1"/>
  <c r="HY206" i="1" l="1"/>
  <c r="HZ206" i="1"/>
  <c r="EH212" i="1"/>
  <c r="HA214" i="1"/>
  <c r="HD213" i="1"/>
  <c r="GR207" i="6"/>
  <c r="GO208" i="6"/>
  <c r="HN208" i="6"/>
  <c r="F209" i="6"/>
  <c r="HA208" i="6"/>
  <c r="HD207" i="6"/>
  <c r="E207" i="6"/>
  <c r="HM206" i="6"/>
  <c r="HP206" i="6" s="1"/>
  <c r="H206" i="6"/>
  <c r="DI209" i="6"/>
  <c r="DL208" i="6"/>
  <c r="FQ207" i="6"/>
  <c r="FT206" i="6"/>
  <c r="CK208" i="6"/>
  <c r="CN207" i="6"/>
  <c r="FE209" i="6"/>
  <c r="FH208" i="6"/>
  <c r="BM208" i="6"/>
  <c r="BP207" i="6"/>
  <c r="EV207" i="6"/>
  <c r="ES208" i="6"/>
  <c r="BD207" i="6"/>
  <c r="BA208" i="6"/>
  <c r="AF207" i="6"/>
  <c r="AC208" i="6"/>
  <c r="CB207" i="6"/>
  <c r="BY208" i="6"/>
  <c r="Q208" i="6"/>
  <c r="T207" i="6"/>
  <c r="DX207" i="6"/>
  <c r="DU208" i="6"/>
  <c r="CZ207" i="6"/>
  <c r="CW208" i="6"/>
  <c r="GC209" i="6"/>
  <c r="GF208" i="6"/>
  <c r="EG208" i="6"/>
  <c r="EJ207" i="6"/>
  <c r="AR208" i="6"/>
  <c r="GO208" i="1"/>
  <c r="GR207" i="1"/>
  <c r="GF206" i="1"/>
  <c r="GC207" i="1"/>
  <c r="FQ207" i="1"/>
  <c r="FT206" i="1"/>
  <c r="FH206" i="1"/>
  <c r="FE207" i="1"/>
  <c r="ES208" i="1"/>
  <c r="EV207" i="1"/>
  <c r="EJ206" i="1"/>
  <c r="EG207" i="1"/>
  <c r="DU207" i="1"/>
  <c r="DX206" i="1"/>
  <c r="DL206" i="1"/>
  <c r="DI207" i="1"/>
  <c r="CW208" i="1"/>
  <c r="CZ207" i="1"/>
  <c r="CK207" i="1"/>
  <c r="CN206" i="1"/>
  <c r="BY208" i="1"/>
  <c r="CB207" i="1"/>
  <c r="BP205" i="1"/>
  <c r="BM206" i="1"/>
  <c r="BA208" i="1"/>
  <c r="BD207" i="1"/>
  <c r="AO207" i="1"/>
  <c r="AR206" i="1"/>
  <c r="AF208" i="1"/>
  <c r="AC209" i="1"/>
  <c r="HY207" i="1" l="1"/>
  <c r="HZ207" i="1"/>
  <c r="EH213" i="1"/>
  <c r="HA215" i="1"/>
  <c r="HD214" i="1"/>
  <c r="HM207" i="6"/>
  <c r="HP207" i="6" s="1"/>
  <c r="H207" i="6"/>
  <c r="E208" i="6"/>
  <c r="GF209" i="6"/>
  <c r="GC212" i="6"/>
  <c r="GF210" i="6"/>
  <c r="CK209" i="6"/>
  <c r="CN208" i="6"/>
  <c r="CB208" i="6"/>
  <c r="BY209" i="6"/>
  <c r="CZ208" i="6"/>
  <c r="CW209" i="6"/>
  <c r="FT207" i="6"/>
  <c r="FQ208" i="6"/>
  <c r="HA209" i="6"/>
  <c r="HD208" i="6"/>
  <c r="AF208" i="6"/>
  <c r="BP208" i="6"/>
  <c r="HN209" i="6"/>
  <c r="HL220" i="6" s="1"/>
  <c r="F212" i="6"/>
  <c r="DL209" i="6"/>
  <c r="DI212" i="6"/>
  <c r="DL210" i="6"/>
  <c r="EG209" i="6"/>
  <c r="EJ208" i="6"/>
  <c r="T208" i="6"/>
  <c r="AR209" i="6"/>
  <c r="AO212" i="6"/>
  <c r="AR210" i="6"/>
  <c r="DX208" i="6"/>
  <c r="DU209" i="6"/>
  <c r="BD208" i="6"/>
  <c r="FH209" i="6"/>
  <c r="FE212" i="6"/>
  <c r="FH210" i="6"/>
  <c r="GR208" i="6"/>
  <c r="GO209" i="6"/>
  <c r="EV208" i="6"/>
  <c r="ES209" i="6"/>
  <c r="GR208" i="1"/>
  <c r="GO209" i="1"/>
  <c r="GC208" i="1"/>
  <c r="GF207" i="1"/>
  <c r="FQ208" i="1"/>
  <c r="FT207" i="1"/>
  <c r="FE208" i="1"/>
  <c r="FH207" i="1"/>
  <c r="EV208" i="1"/>
  <c r="ES209" i="1"/>
  <c r="EJ207" i="1"/>
  <c r="EG208" i="1"/>
  <c r="DU208" i="1"/>
  <c r="DX207" i="1"/>
  <c r="DI208" i="1"/>
  <c r="DL207" i="1"/>
  <c r="CZ208" i="1"/>
  <c r="CW209" i="1"/>
  <c r="CN207" i="1"/>
  <c r="CK208" i="1"/>
  <c r="CB208" i="1"/>
  <c r="BY209" i="1"/>
  <c r="BP206" i="1"/>
  <c r="BM207" i="1"/>
  <c r="BD208" i="1"/>
  <c r="BA209" i="1"/>
  <c r="AR207" i="1"/>
  <c r="AO208" i="1"/>
  <c r="AC212" i="1"/>
  <c r="AF210" i="1"/>
  <c r="AF209" i="1"/>
  <c r="HZ208" i="1" l="1"/>
  <c r="HY208" i="1"/>
  <c r="EH214" i="1"/>
  <c r="HD215" i="1"/>
  <c r="HA216" i="1"/>
  <c r="CN209" i="6"/>
  <c r="CK212" i="6"/>
  <c r="CN210" i="6"/>
  <c r="BD209" i="6"/>
  <c r="BA212" i="6"/>
  <c r="BD210" i="6"/>
  <c r="T209" i="6"/>
  <c r="Q212" i="6"/>
  <c r="T210" i="6"/>
  <c r="FT208" i="6"/>
  <c r="FQ209" i="6"/>
  <c r="HM209" i="6" s="1"/>
  <c r="GC213" i="6"/>
  <c r="GF212" i="6"/>
  <c r="GR209" i="6"/>
  <c r="GO212" i="6"/>
  <c r="GR210" i="6"/>
  <c r="EJ209" i="6"/>
  <c r="EG212" i="6"/>
  <c r="EJ210" i="6"/>
  <c r="BP209" i="6"/>
  <c r="BM212" i="6"/>
  <c r="BP210" i="6"/>
  <c r="CZ209" i="6"/>
  <c r="CW212" i="6"/>
  <c r="CZ210" i="6"/>
  <c r="EV209" i="6"/>
  <c r="ES212" i="6"/>
  <c r="EV210" i="6"/>
  <c r="AF209" i="6"/>
  <c r="AC212" i="6"/>
  <c r="AF210" i="6"/>
  <c r="HM208" i="6"/>
  <c r="HP208" i="6" s="1"/>
  <c r="H208" i="6"/>
  <c r="DI213" i="6"/>
  <c r="DL212" i="6"/>
  <c r="CB209" i="6"/>
  <c r="BY212" i="6"/>
  <c r="CB210" i="6"/>
  <c r="FE213" i="6"/>
  <c r="FH212" i="6"/>
  <c r="AO213" i="6"/>
  <c r="AR212" i="6"/>
  <c r="DX209" i="6"/>
  <c r="DU212" i="6"/>
  <c r="DX210" i="6"/>
  <c r="HN212" i="6"/>
  <c r="F213" i="6"/>
  <c r="HD209" i="6"/>
  <c r="HA212" i="6"/>
  <c r="HD210" i="6"/>
  <c r="GO212" i="1"/>
  <c r="GR209" i="1"/>
  <c r="GR210" i="1"/>
  <c r="GF208" i="1"/>
  <c r="GC209" i="1"/>
  <c r="FQ209" i="1"/>
  <c r="FT208" i="1"/>
  <c r="FE209" i="1"/>
  <c r="FH208" i="1"/>
  <c r="ES212" i="1"/>
  <c r="EV209" i="1"/>
  <c r="EV210" i="1"/>
  <c r="EG209" i="1"/>
  <c r="EJ208" i="1"/>
  <c r="DX208" i="1"/>
  <c r="DU209" i="1"/>
  <c r="DI209" i="1"/>
  <c r="DL208" i="1"/>
  <c r="CW212" i="1"/>
  <c r="CZ209" i="1"/>
  <c r="CZ210" i="1"/>
  <c r="CN208" i="1"/>
  <c r="CK209" i="1"/>
  <c r="BY212" i="1"/>
  <c r="CB209" i="1"/>
  <c r="CB210" i="1"/>
  <c r="BM208" i="1"/>
  <c r="BP207" i="1"/>
  <c r="BA212" i="1"/>
  <c r="BD209" i="1"/>
  <c r="BD210" i="1"/>
  <c r="AO209" i="1"/>
  <c r="AR208" i="1"/>
  <c r="AF212" i="1"/>
  <c r="AC213" i="1"/>
  <c r="IF220" i="1" l="1"/>
  <c r="IF218" i="1" s="1"/>
  <c r="IE220" i="1"/>
  <c r="IE218" i="1" s="1"/>
  <c r="HZ210" i="1"/>
  <c r="HZ209" i="1"/>
  <c r="HY210" i="1"/>
  <c r="HY209" i="1"/>
  <c r="EH215" i="1"/>
  <c r="HA217" i="1"/>
  <c r="HD216" i="1"/>
  <c r="AF212" i="6"/>
  <c r="AC213" i="6"/>
  <c r="GR212" i="6"/>
  <c r="GO213" i="6"/>
  <c r="Q213" i="6"/>
  <c r="T212" i="6"/>
  <c r="HA213" i="6"/>
  <c r="HD212" i="6"/>
  <c r="DL213" i="6"/>
  <c r="DI214" i="6"/>
  <c r="BM213" i="6"/>
  <c r="BP212" i="6"/>
  <c r="AR213" i="6"/>
  <c r="AO214" i="6"/>
  <c r="H209" i="6"/>
  <c r="E212" i="6"/>
  <c r="H210" i="6"/>
  <c r="EV212" i="6"/>
  <c r="ES213" i="6"/>
  <c r="GF213" i="6"/>
  <c r="GC214" i="6"/>
  <c r="BD212" i="6"/>
  <c r="BA213" i="6"/>
  <c r="F214" i="6"/>
  <c r="HN213" i="6"/>
  <c r="FT209" i="6"/>
  <c r="FQ212" i="6"/>
  <c r="FT210" i="6"/>
  <c r="FH213" i="6"/>
  <c r="FE214" i="6"/>
  <c r="EG213" i="6"/>
  <c r="EJ212" i="6"/>
  <c r="CZ212" i="6"/>
  <c r="CW213" i="6"/>
  <c r="CK213" i="6"/>
  <c r="CN212" i="6"/>
  <c r="DX212" i="6"/>
  <c r="DU213" i="6"/>
  <c r="CB212" i="6"/>
  <c r="BY213" i="6"/>
  <c r="GO213" i="1"/>
  <c r="GR212" i="1"/>
  <c r="GC212" i="1"/>
  <c r="GF210" i="1"/>
  <c r="GF209" i="1"/>
  <c r="FQ212" i="1"/>
  <c r="FT210" i="1"/>
  <c r="FT209" i="1"/>
  <c r="FE212" i="1"/>
  <c r="FH210" i="1"/>
  <c r="FH209" i="1"/>
  <c r="ES213" i="1"/>
  <c r="EV212" i="1"/>
  <c r="EG212" i="1"/>
  <c r="EJ209" i="1"/>
  <c r="EJ210" i="1"/>
  <c r="DU212" i="1"/>
  <c r="DX209" i="1"/>
  <c r="DX210" i="1"/>
  <c r="DI212" i="1"/>
  <c r="DL212" i="1" s="1"/>
  <c r="DL210" i="1"/>
  <c r="DL209" i="1"/>
  <c r="CZ212" i="1"/>
  <c r="CW213" i="1"/>
  <c r="CK212" i="1"/>
  <c r="CN210" i="1"/>
  <c r="CN209" i="1"/>
  <c r="BY213" i="1"/>
  <c r="CB212" i="1"/>
  <c r="BM209" i="1"/>
  <c r="BP208" i="1"/>
  <c r="BA213" i="1"/>
  <c r="BD212" i="1"/>
  <c r="AO212" i="1"/>
  <c r="AR209" i="1"/>
  <c r="AR210" i="1"/>
  <c r="AF213" i="1"/>
  <c r="AC214" i="1"/>
  <c r="HY212" i="1" l="1"/>
  <c r="HZ212" i="1"/>
  <c r="EH216" i="1"/>
  <c r="HA218" i="1"/>
  <c r="HD217" i="1"/>
  <c r="HP209" i="6"/>
  <c r="HK220" i="6"/>
  <c r="HP210" i="6"/>
  <c r="CN213" i="6"/>
  <c r="CK214" i="6"/>
  <c r="AR214" i="6"/>
  <c r="AO215" i="6"/>
  <c r="HD213" i="6"/>
  <c r="HA214" i="6"/>
  <c r="FT212" i="6"/>
  <c r="FQ213" i="6"/>
  <c r="CW214" i="6"/>
  <c r="CZ213" i="6"/>
  <c r="ES214" i="6"/>
  <c r="EV213" i="6"/>
  <c r="GF214" i="6"/>
  <c r="GC215" i="6"/>
  <c r="BY214" i="6"/>
  <c r="CB213" i="6"/>
  <c r="T213" i="6"/>
  <c r="Q214" i="6"/>
  <c r="GO214" i="6"/>
  <c r="GR213" i="6"/>
  <c r="DU214" i="6"/>
  <c r="DX213" i="6"/>
  <c r="EJ213" i="6"/>
  <c r="EG214" i="6"/>
  <c r="F215" i="6"/>
  <c r="HN214" i="6"/>
  <c r="BP213" i="6"/>
  <c r="BM214" i="6"/>
  <c r="FH214" i="6"/>
  <c r="FE215" i="6"/>
  <c r="BA214" i="6"/>
  <c r="BD213" i="6"/>
  <c r="HM212" i="6"/>
  <c r="HP212" i="6" s="1"/>
  <c r="H212" i="6"/>
  <c r="E213" i="6"/>
  <c r="DL214" i="6"/>
  <c r="DI215" i="6"/>
  <c r="AC214" i="6"/>
  <c r="AF213" i="6"/>
  <c r="GR213" i="1"/>
  <c r="GO214" i="1"/>
  <c r="GF212" i="1"/>
  <c r="GC213" i="1"/>
  <c r="FQ213" i="1"/>
  <c r="FT212" i="1"/>
  <c r="FH212" i="1"/>
  <c r="FE213" i="1"/>
  <c r="EV213" i="1"/>
  <c r="ES214" i="1"/>
  <c r="EG213" i="1"/>
  <c r="EJ212" i="1"/>
  <c r="DX212" i="1"/>
  <c r="DU213" i="1"/>
  <c r="DI213" i="1"/>
  <c r="CZ213" i="1"/>
  <c r="CW214" i="1"/>
  <c r="CK213" i="1"/>
  <c r="CN212" i="1"/>
  <c r="CB213" i="1"/>
  <c r="BY214" i="1"/>
  <c r="BM212" i="1"/>
  <c r="BP209" i="1"/>
  <c r="BP210" i="1"/>
  <c r="BD213" i="1"/>
  <c r="BA214" i="1"/>
  <c r="AO213" i="1"/>
  <c r="AR212" i="1"/>
  <c r="AF214" i="1"/>
  <c r="AC215" i="1"/>
  <c r="HZ213" i="1" l="1"/>
  <c r="HY213" i="1"/>
  <c r="EH217" i="1"/>
  <c r="HA221" i="1"/>
  <c r="HD218" i="1"/>
  <c r="HD219" i="1"/>
  <c r="GO215" i="6"/>
  <c r="GR214" i="6"/>
  <c r="ES215" i="6"/>
  <c r="EV214" i="6"/>
  <c r="AO216" i="6"/>
  <c r="AR215" i="6"/>
  <c r="HN215" i="6"/>
  <c r="F216" i="6"/>
  <c r="T214" i="6"/>
  <c r="Q215" i="6"/>
  <c r="AC215" i="6"/>
  <c r="AF214" i="6"/>
  <c r="BA215" i="6"/>
  <c r="BD214" i="6"/>
  <c r="EJ214" i="6"/>
  <c r="EG215" i="6"/>
  <c r="CW215" i="6"/>
  <c r="CZ214" i="6"/>
  <c r="CN214" i="6"/>
  <c r="CK215" i="6"/>
  <c r="DI216" i="6"/>
  <c r="DL215" i="6"/>
  <c r="FE216" i="6"/>
  <c r="FH215" i="6"/>
  <c r="FQ214" i="6"/>
  <c r="FT213" i="6"/>
  <c r="BY215" i="6"/>
  <c r="CB214" i="6"/>
  <c r="GC216" i="6"/>
  <c r="GF215" i="6"/>
  <c r="E214" i="6"/>
  <c r="HM213" i="6"/>
  <c r="HP213" i="6" s="1"/>
  <c r="H213" i="6"/>
  <c r="BP214" i="6"/>
  <c r="BM215" i="6"/>
  <c r="DU215" i="6"/>
  <c r="DX214" i="6"/>
  <c r="HD214" i="6"/>
  <c r="HA215" i="6"/>
  <c r="GR214" i="1"/>
  <c r="GO215" i="1"/>
  <c r="GC214" i="1"/>
  <c r="GF213" i="1"/>
  <c r="FT213" i="1"/>
  <c r="FQ214" i="1"/>
  <c r="FE214" i="1"/>
  <c r="FH213" i="1"/>
  <c r="EV214" i="1"/>
  <c r="ES215" i="1"/>
  <c r="EG214" i="1"/>
  <c r="EJ213" i="1"/>
  <c r="DU214" i="1"/>
  <c r="DX213" i="1"/>
  <c r="DI214" i="1"/>
  <c r="DL213" i="1"/>
  <c r="CZ214" i="1"/>
  <c r="CW215" i="1"/>
  <c r="CK214" i="1"/>
  <c r="CN213" i="1"/>
  <c r="CB214" i="1"/>
  <c r="BY215" i="1"/>
  <c r="BP212" i="1"/>
  <c r="BM213" i="1"/>
  <c r="BA215" i="1"/>
  <c r="BD214" i="1"/>
  <c r="AO214" i="1"/>
  <c r="AR213" i="1"/>
  <c r="AF215" i="1"/>
  <c r="AC216" i="1"/>
  <c r="HY214" i="1" l="1"/>
  <c r="HZ214" i="1"/>
  <c r="EH218" i="1"/>
  <c r="HD221" i="1"/>
  <c r="HA222" i="1"/>
  <c r="E215" i="6"/>
  <c r="HM214" i="6"/>
  <c r="HP214" i="6" s="1"/>
  <c r="H214" i="6"/>
  <c r="HN216" i="6"/>
  <c r="F217" i="6"/>
  <c r="FE217" i="6"/>
  <c r="FH216" i="6"/>
  <c r="GC217" i="6"/>
  <c r="GF216" i="6"/>
  <c r="BM216" i="6"/>
  <c r="BP215" i="6"/>
  <c r="DI217" i="6"/>
  <c r="DL216" i="6"/>
  <c r="BD215" i="6"/>
  <c r="BA216" i="6"/>
  <c r="AO217" i="6"/>
  <c r="AR216" i="6"/>
  <c r="CB215" i="6"/>
  <c r="BY216" i="6"/>
  <c r="CK216" i="6"/>
  <c r="CN215" i="6"/>
  <c r="EG216" i="6"/>
  <c r="EJ215" i="6"/>
  <c r="AF215" i="6"/>
  <c r="AC216" i="6"/>
  <c r="EV215" i="6"/>
  <c r="ES216" i="6"/>
  <c r="DX215" i="6"/>
  <c r="DU216" i="6"/>
  <c r="Q216" i="6"/>
  <c r="T215" i="6"/>
  <c r="HA216" i="6"/>
  <c r="HD215" i="6"/>
  <c r="FQ215" i="6"/>
  <c r="FT214" i="6"/>
  <c r="CZ215" i="6"/>
  <c r="CW216" i="6"/>
  <c r="GR215" i="6"/>
  <c r="GO216" i="6"/>
  <c r="GO216" i="1"/>
  <c r="GR215" i="1"/>
  <c r="GC215" i="1"/>
  <c r="GF214" i="1"/>
  <c r="FQ215" i="1"/>
  <c r="FT214" i="1"/>
  <c r="FE215" i="1"/>
  <c r="FH214" i="1"/>
  <c r="ES216" i="1"/>
  <c r="EV215" i="1"/>
  <c r="EG215" i="1"/>
  <c r="EJ214" i="1"/>
  <c r="DX214" i="1"/>
  <c r="DU215" i="1"/>
  <c r="DL214" i="1"/>
  <c r="DI215" i="1"/>
  <c r="CZ215" i="1"/>
  <c r="CW216" i="1"/>
  <c r="CN214" i="1"/>
  <c r="CK215" i="1"/>
  <c r="CB215" i="1"/>
  <c r="BY216" i="1"/>
  <c r="BM214" i="1"/>
  <c r="BP213" i="1"/>
  <c r="BD215" i="1"/>
  <c r="BA216" i="1"/>
  <c r="AR214" i="1"/>
  <c r="AO215" i="1"/>
  <c r="AF216" i="1"/>
  <c r="AC217" i="1"/>
  <c r="HY215" i="1" l="1"/>
  <c r="HZ215" i="1"/>
  <c r="EH221" i="1"/>
  <c r="HA223" i="1"/>
  <c r="HD222" i="1"/>
  <c r="EG217" i="6"/>
  <c r="EJ216" i="6"/>
  <c r="FE218" i="6"/>
  <c r="FH217" i="6"/>
  <c r="F218" i="6"/>
  <c r="HN217" i="6"/>
  <c r="FT215" i="6"/>
  <c r="FQ216" i="6"/>
  <c r="ES217" i="6"/>
  <c r="EV216" i="6"/>
  <c r="BY217" i="6"/>
  <c r="CB216" i="6"/>
  <c r="DU217" i="6"/>
  <c r="DX216" i="6"/>
  <c r="CK217" i="6"/>
  <c r="CN216" i="6"/>
  <c r="BM217" i="6"/>
  <c r="BP216" i="6"/>
  <c r="AC217" i="6"/>
  <c r="AF216" i="6"/>
  <c r="AO218" i="6"/>
  <c r="AR217" i="6"/>
  <c r="HM215" i="6"/>
  <c r="HP215" i="6" s="1"/>
  <c r="H215" i="6"/>
  <c r="E216" i="6"/>
  <c r="DI218" i="6"/>
  <c r="DL217" i="6"/>
  <c r="GO217" i="6"/>
  <c r="GR216" i="6"/>
  <c r="HA217" i="6"/>
  <c r="HD216" i="6"/>
  <c r="CW217" i="6"/>
  <c r="CZ216" i="6"/>
  <c r="Q217" i="6"/>
  <c r="T216" i="6"/>
  <c r="BA217" i="6"/>
  <c r="BD216" i="6"/>
  <c r="GC218" i="6"/>
  <c r="GF217" i="6"/>
  <c r="GO217" i="1"/>
  <c r="GR216" i="1"/>
  <c r="GF215" i="1"/>
  <c r="GC216" i="1"/>
  <c r="FQ216" i="1"/>
  <c r="FT215" i="1"/>
  <c r="FH215" i="1"/>
  <c r="FE216" i="1"/>
  <c r="ES217" i="1"/>
  <c r="EV216" i="1"/>
  <c r="EJ215" i="1"/>
  <c r="EG216" i="1"/>
  <c r="DU216" i="1"/>
  <c r="DX215" i="1"/>
  <c r="DL215" i="1"/>
  <c r="DI216" i="1"/>
  <c r="CZ216" i="1"/>
  <c r="CW217" i="1"/>
  <c r="CN215" i="1"/>
  <c r="CK216" i="1"/>
  <c r="CB216" i="1"/>
  <c r="BY217" i="1"/>
  <c r="BP214" i="1"/>
  <c r="BM215" i="1"/>
  <c r="BD216" i="1"/>
  <c r="BA217" i="1"/>
  <c r="AR215" i="1"/>
  <c r="AO216" i="1"/>
  <c r="AF217" i="1"/>
  <c r="AC218" i="1"/>
  <c r="HY216" i="1" l="1"/>
  <c r="HZ216" i="1"/>
  <c r="EH222" i="1"/>
  <c r="HA224" i="1"/>
  <c r="HD223" i="1"/>
  <c r="FQ217" i="6"/>
  <c r="FT216" i="6"/>
  <c r="GR217" i="6"/>
  <c r="GO218" i="6"/>
  <c r="T217" i="6"/>
  <c r="Q218" i="6"/>
  <c r="DU218" i="6"/>
  <c r="DX217" i="6"/>
  <c r="HM216" i="6"/>
  <c r="HP216" i="6" s="1"/>
  <c r="H216" i="6"/>
  <c r="E217" i="6"/>
  <c r="HN218" i="6"/>
  <c r="HL229" i="6" s="1"/>
  <c r="F221" i="6"/>
  <c r="AC218" i="6"/>
  <c r="AF217" i="6"/>
  <c r="CZ217" i="6"/>
  <c r="CW218" i="6"/>
  <c r="BP217" i="6"/>
  <c r="BM218" i="6"/>
  <c r="CB217" i="6"/>
  <c r="BY218" i="6"/>
  <c r="AR218" i="6"/>
  <c r="AO221" i="6"/>
  <c r="AR219" i="6"/>
  <c r="FH218" i="6"/>
  <c r="FE221" i="6"/>
  <c r="FH219" i="6"/>
  <c r="BA218" i="6"/>
  <c r="BD217" i="6"/>
  <c r="DL218" i="6"/>
  <c r="DI221" i="6"/>
  <c r="DL219" i="6"/>
  <c r="GF218" i="6"/>
  <c r="GC221" i="6"/>
  <c r="GF219" i="6"/>
  <c r="HD217" i="6"/>
  <c r="HA218" i="6"/>
  <c r="EV217" i="6"/>
  <c r="ES218" i="6"/>
  <c r="CK218" i="6"/>
  <c r="CN217" i="6"/>
  <c r="EG218" i="6"/>
  <c r="EJ217" i="6"/>
  <c r="GR217" i="1"/>
  <c r="GO218" i="1"/>
  <c r="GF216" i="1"/>
  <c r="GC217" i="1"/>
  <c r="FT216" i="1"/>
  <c r="FQ217" i="1"/>
  <c r="FH216" i="1"/>
  <c r="FE217" i="1"/>
  <c r="EV217" i="1"/>
  <c r="ES218" i="1"/>
  <c r="EJ216" i="1"/>
  <c r="EG217" i="1"/>
  <c r="DX216" i="1"/>
  <c r="DU217" i="1"/>
  <c r="DI217" i="1"/>
  <c r="DL216" i="1"/>
  <c r="CW218" i="1"/>
  <c r="CZ217" i="1"/>
  <c r="CK217" i="1"/>
  <c r="CN216" i="1"/>
  <c r="CB217" i="1"/>
  <c r="BY218" i="1"/>
  <c r="BP215" i="1"/>
  <c r="BM216" i="1"/>
  <c r="BD217" i="1"/>
  <c r="BA218" i="1"/>
  <c r="AR216" i="1"/>
  <c r="AO217" i="1"/>
  <c r="AC221" i="1"/>
  <c r="AF219" i="1"/>
  <c r="AF218" i="1"/>
  <c r="HZ217" i="1" l="1"/>
  <c r="HY217" i="1"/>
  <c r="EH223" i="1"/>
  <c r="HA225" i="1"/>
  <c r="HD224" i="1"/>
  <c r="T218" i="6"/>
  <c r="Q221" i="6"/>
  <c r="T219" i="6"/>
  <c r="EJ218" i="6"/>
  <c r="EG221" i="6"/>
  <c r="EJ219" i="6"/>
  <c r="GC222" i="6"/>
  <c r="GF221" i="6"/>
  <c r="FE222" i="6"/>
  <c r="FH221" i="6"/>
  <c r="BP218" i="6"/>
  <c r="BM221" i="6"/>
  <c r="BP219" i="6"/>
  <c r="HM217" i="6"/>
  <c r="HP217" i="6" s="1"/>
  <c r="H217" i="6"/>
  <c r="E218" i="6"/>
  <c r="GR218" i="6"/>
  <c r="GO221" i="6"/>
  <c r="GR219" i="6"/>
  <c r="CN218" i="6"/>
  <c r="CK221" i="6"/>
  <c r="CN219" i="6"/>
  <c r="CZ218" i="6"/>
  <c r="CW221" i="6"/>
  <c r="CZ219" i="6"/>
  <c r="BD218" i="6"/>
  <c r="BA221" i="6"/>
  <c r="BD219" i="6"/>
  <c r="DI222" i="6"/>
  <c r="DL221" i="6"/>
  <c r="HN221" i="6"/>
  <c r="F222" i="6"/>
  <c r="EV218" i="6"/>
  <c r="ES221" i="6"/>
  <c r="EV219" i="6"/>
  <c r="AO222" i="6"/>
  <c r="AR221" i="6"/>
  <c r="HD218" i="6"/>
  <c r="HA221" i="6"/>
  <c r="HD219" i="6"/>
  <c r="CB218" i="6"/>
  <c r="BY221" i="6"/>
  <c r="CB219" i="6"/>
  <c r="AF218" i="6"/>
  <c r="AC221" i="6"/>
  <c r="AF219" i="6"/>
  <c r="DX218" i="6"/>
  <c r="DU221" i="6"/>
  <c r="DX219" i="6"/>
  <c r="FQ218" i="6"/>
  <c r="FT217" i="6"/>
  <c r="GO221" i="1"/>
  <c r="GR218" i="1"/>
  <c r="GR219" i="1"/>
  <c r="GC218" i="1"/>
  <c r="GF217" i="1"/>
  <c r="FT217" i="1"/>
  <c r="FQ218" i="1"/>
  <c r="FE218" i="1"/>
  <c r="FH217" i="1"/>
  <c r="ES221" i="1"/>
  <c r="EV218" i="1"/>
  <c r="EV219" i="1"/>
  <c r="EG218" i="1"/>
  <c r="EJ217" i="1"/>
  <c r="DX217" i="1"/>
  <c r="DU218" i="1"/>
  <c r="DI218" i="1"/>
  <c r="DL217" i="1"/>
  <c r="CW221" i="1"/>
  <c r="CZ218" i="1"/>
  <c r="CZ219" i="1"/>
  <c r="CK218" i="1"/>
  <c r="CN217" i="1"/>
  <c r="BY221" i="1"/>
  <c r="CB218" i="1"/>
  <c r="CB219" i="1"/>
  <c r="BM217" i="1"/>
  <c r="BP216" i="1"/>
  <c r="BA221" i="1"/>
  <c r="BD218" i="1"/>
  <c r="BD219" i="1"/>
  <c r="AR217" i="1"/>
  <c r="AO218" i="1"/>
  <c r="AC222" i="1"/>
  <c r="AF221" i="1"/>
  <c r="IF229" i="1" l="1"/>
  <c r="IF227" i="1" s="1"/>
  <c r="HY218" i="1"/>
  <c r="HZ219" i="1"/>
  <c r="HZ218" i="1"/>
  <c r="HY219" i="1"/>
  <c r="IE229" i="1"/>
  <c r="IE227" i="1" s="1"/>
  <c r="EH224" i="1"/>
  <c r="HA226" i="1"/>
  <c r="HD225" i="1"/>
  <c r="CK222" i="6"/>
  <c r="CN221" i="6"/>
  <c r="GC223" i="6"/>
  <c r="GF222" i="6"/>
  <c r="FT218" i="6"/>
  <c r="FQ221" i="6"/>
  <c r="FT219" i="6"/>
  <c r="AO223" i="6"/>
  <c r="AR222" i="6"/>
  <c r="DI223" i="6"/>
  <c r="DL222" i="6"/>
  <c r="BD221" i="6"/>
  <c r="BA222" i="6"/>
  <c r="BM222" i="6"/>
  <c r="BP221" i="6"/>
  <c r="EG222" i="6"/>
  <c r="EJ221" i="6"/>
  <c r="CB221" i="6"/>
  <c r="BY222" i="6"/>
  <c r="EV221" i="6"/>
  <c r="ES222" i="6"/>
  <c r="GR221" i="6"/>
  <c r="GO222" i="6"/>
  <c r="DX221" i="6"/>
  <c r="DU222" i="6"/>
  <c r="AF221" i="6"/>
  <c r="AC222" i="6"/>
  <c r="HN222" i="6"/>
  <c r="F223" i="6"/>
  <c r="CZ221" i="6"/>
  <c r="CW222" i="6"/>
  <c r="HM218" i="6"/>
  <c r="H218" i="6"/>
  <c r="E221" i="6"/>
  <c r="H219" i="6"/>
  <c r="Q222" i="6"/>
  <c r="T221" i="6"/>
  <c r="HA222" i="6"/>
  <c r="HD221" i="6"/>
  <c r="FE223" i="6"/>
  <c r="FH222" i="6"/>
  <c r="GO222" i="1"/>
  <c r="GR221" i="1"/>
  <c r="GC221" i="1"/>
  <c r="GF218" i="1"/>
  <c r="GF219" i="1"/>
  <c r="FQ221" i="1"/>
  <c r="FT219" i="1"/>
  <c r="FT218" i="1"/>
  <c r="FE221" i="1"/>
  <c r="FH218" i="1"/>
  <c r="FH219" i="1"/>
  <c r="ES222" i="1"/>
  <c r="EV221" i="1"/>
  <c r="EG221" i="1"/>
  <c r="EJ218" i="1"/>
  <c r="EJ219" i="1"/>
  <c r="DU221" i="1"/>
  <c r="DX218" i="1"/>
  <c r="DX219" i="1"/>
  <c r="DI221" i="1"/>
  <c r="DL218" i="1"/>
  <c r="DL219" i="1"/>
  <c r="CW222" i="1"/>
  <c r="CZ221" i="1"/>
  <c r="CK221" i="1"/>
  <c r="CN218" i="1"/>
  <c r="CN219" i="1"/>
  <c r="BY222" i="1"/>
  <c r="CB221" i="1"/>
  <c r="BP217" i="1"/>
  <c r="BM218" i="1"/>
  <c r="BA222" i="1"/>
  <c r="BD221" i="1"/>
  <c r="AO221" i="1"/>
  <c r="AR219" i="1"/>
  <c r="AR218" i="1"/>
  <c r="AF222" i="1"/>
  <c r="AC223" i="1"/>
  <c r="HZ221" i="1" l="1"/>
  <c r="HY221" i="1"/>
  <c r="EH225" i="1"/>
  <c r="HA227" i="1"/>
  <c r="HD226" i="1"/>
  <c r="EV222" i="6"/>
  <c r="ES223" i="6"/>
  <c r="Q223" i="6"/>
  <c r="T222" i="6"/>
  <c r="AF222" i="6"/>
  <c r="AC223" i="6"/>
  <c r="BD222" i="6"/>
  <c r="BA223" i="6"/>
  <c r="FT221" i="6"/>
  <c r="FQ222" i="6"/>
  <c r="BM223" i="6"/>
  <c r="BP222" i="6"/>
  <c r="HM221" i="6"/>
  <c r="HP221" i="6" s="1"/>
  <c r="H221" i="6"/>
  <c r="E222" i="6"/>
  <c r="CB222" i="6"/>
  <c r="BY223" i="6"/>
  <c r="HN223" i="6"/>
  <c r="F224" i="6"/>
  <c r="HP218" i="6"/>
  <c r="HK229" i="6"/>
  <c r="HP219" i="6"/>
  <c r="DX222" i="6"/>
  <c r="DU223" i="6"/>
  <c r="DL223" i="6"/>
  <c r="DI224" i="6"/>
  <c r="GF223" i="6"/>
  <c r="GC224" i="6"/>
  <c r="HA223" i="6"/>
  <c r="HD222" i="6"/>
  <c r="CZ222" i="6"/>
  <c r="CW223" i="6"/>
  <c r="EG223" i="6"/>
  <c r="EJ222" i="6"/>
  <c r="FH223" i="6"/>
  <c r="FE224" i="6"/>
  <c r="GR222" i="6"/>
  <c r="GO223" i="6"/>
  <c r="AR223" i="6"/>
  <c r="AO224" i="6"/>
  <c r="CK223" i="6"/>
  <c r="CN222" i="6"/>
  <c r="GR222" i="1"/>
  <c r="GO223" i="1"/>
  <c r="GF221" i="1"/>
  <c r="GC222" i="1"/>
  <c r="FQ222" i="1"/>
  <c r="FT221" i="1"/>
  <c r="FH221" i="1"/>
  <c r="FE222" i="1"/>
  <c r="EV222" i="1"/>
  <c r="ES223" i="1"/>
  <c r="EG222" i="1"/>
  <c r="EJ221" i="1"/>
  <c r="DU222" i="1"/>
  <c r="DX221" i="1"/>
  <c r="DI222" i="1"/>
  <c r="DL221" i="1"/>
  <c r="CW223" i="1"/>
  <c r="CZ222" i="1"/>
  <c r="CN221" i="1"/>
  <c r="CK222" i="1"/>
  <c r="BY223" i="1"/>
  <c r="CB222" i="1"/>
  <c r="BM221" i="1"/>
  <c r="BP219" i="1"/>
  <c r="BP218" i="1"/>
  <c r="BD222" i="1"/>
  <c r="BA223" i="1"/>
  <c r="AR221" i="1"/>
  <c r="AO222" i="1"/>
  <c r="AF223" i="1"/>
  <c r="AC224" i="1"/>
  <c r="HZ222" i="1" l="1"/>
  <c r="HY222" i="1"/>
  <c r="EH226" i="1"/>
  <c r="HD227" i="1"/>
  <c r="HA230" i="1"/>
  <c r="HD228" i="1"/>
  <c r="BA224" i="6"/>
  <c r="BD223" i="6"/>
  <c r="F225" i="6"/>
  <c r="HN224" i="6"/>
  <c r="AC224" i="6"/>
  <c r="AF223" i="6"/>
  <c r="EJ223" i="6"/>
  <c r="EG224" i="6"/>
  <c r="AR224" i="6"/>
  <c r="AO225" i="6"/>
  <c r="CW224" i="6"/>
  <c r="CZ223" i="6"/>
  <c r="DU224" i="6"/>
  <c r="DX223" i="6"/>
  <c r="BY224" i="6"/>
  <c r="CB223" i="6"/>
  <c r="BP223" i="6"/>
  <c r="BM224" i="6"/>
  <c r="GF224" i="6"/>
  <c r="GC225" i="6"/>
  <c r="T223" i="6"/>
  <c r="Q224" i="6"/>
  <c r="CN223" i="6"/>
  <c r="CK224" i="6"/>
  <c r="GO224" i="6"/>
  <c r="GR223" i="6"/>
  <c r="HM222" i="6"/>
  <c r="HP222" i="6" s="1"/>
  <c r="H222" i="6"/>
  <c r="E223" i="6"/>
  <c r="FT222" i="6"/>
  <c r="FQ223" i="6"/>
  <c r="ES224" i="6"/>
  <c r="EV223" i="6"/>
  <c r="FH224" i="6"/>
  <c r="FE225" i="6"/>
  <c r="DL224" i="6"/>
  <c r="DI225" i="6"/>
  <c r="HD223" i="6"/>
  <c r="HA224" i="6"/>
  <c r="GR223" i="1"/>
  <c r="GO224" i="1"/>
  <c r="GC223" i="1"/>
  <c r="GF222" i="1"/>
  <c r="FT222" i="1"/>
  <c r="FQ223" i="1"/>
  <c r="FE223" i="1"/>
  <c r="FH222" i="1"/>
  <c r="ES224" i="1"/>
  <c r="EV223" i="1"/>
  <c r="EG223" i="1"/>
  <c r="EJ222" i="1"/>
  <c r="DU223" i="1"/>
  <c r="DX222" i="1"/>
  <c r="DI223" i="1"/>
  <c r="DL222" i="1"/>
  <c r="CW224" i="1"/>
  <c r="CZ223" i="1"/>
  <c r="CK223" i="1"/>
  <c r="CN222" i="1"/>
  <c r="CB223" i="1"/>
  <c r="BY224" i="1"/>
  <c r="BM222" i="1"/>
  <c r="BP221" i="1"/>
  <c r="BD223" i="1"/>
  <c r="BA224" i="1"/>
  <c r="AO223" i="1"/>
  <c r="AR222" i="1"/>
  <c r="AC225" i="1"/>
  <c r="AF224" i="1"/>
  <c r="HY223" i="1" l="1"/>
  <c r="HZ223" i="1"/>
  <c r="EH227" i="1"/>
  <c r="HA231" i="1"/>
  <c r="HD230" i="1"/>
  <c r="EJ224" i="6"/>
  <c r="EG225" i="6"/>
  <c r="FE226" i="6"/>
  <c r="FH225" i="6"/>
  <c r="GC226" i="6"/>
  <c r="GF225" i="6"/>
  <c r="DU225" i="6"/>
  <c r="DX224" i="6"/>
  <c r="AC225" i="6"/>
  <c r="AF224" i="6"/>
  <c r="E224" i="6"/>
  <c r="HM223" i="6"/>
  <c r="HP223" i="6" s="1"/>
  <c r="H223" i="6"/>
  <c r="HD224" i="6"/>
  <c r="HA225" i="6"/>
  <c r="FQ224" i="6"/>
  <c r="FT223" i="6"/>
  <c r="GO225" i="6"/>
  <c r="GR224" i="6"/>
  <c r="BP224" i="6"/>
  <c r="BM225" i="6"/>
  <c r="CW225" i="6"/>
  <c r="CZ224" i="6"/>
  <c r="HN225" i="6"/>
  <c r="F226" i="6"/>
  <c r="BY225" i="6"/>
  <c r="CB224" i="6"/>
  <c r="CN224" i="6"/>
  <c r="CK225" i="6"/>
  <c r="AO226" i="6"/>
  <c r="AR225" i="6"/>
  <c r="T224" i="6"/>
  <c r="Q225" i="6"/>
  <c r="ES225" i="6"/>
  <c r="EV224" i="6"/>
  <c r="DI226" i="6"/>
  <c r="DL225" i="6"/>
  <c r="BA225" i="6"/>
  <c r="BD224" i="6"/>
  <c r="GO225" i="1"/>
  <c r="GR224" i="1"/>
  <c r="GC224" i="1"/>
  <c r="GF223" i="1"/>
  <c r="FT223" i="1"/>
  <c r="FQ224" i="1"/>
  <c r="FH223" i="1"/>
  <c r="FE224" i="1"/>
  <c r="ES225" i="1"/>
  <c r="EV224" i="1"/>
  <c r="EG224" i="1"/>
  <c r="EJ223" i="1"/>
  <c r="DX223" i="1"/>
  <c r="DU224" i="1"/>
  <c r="DI224" i="1"/>
  <c r="DL223" i="1"/>
  <c r="CZ224" i="1"/>
  <c r="CW225" i="1"/>
  <c r="CK224" i="1"/>
  <c r="CN223" i="1"/>
  <c r="BY225" i="1"/>
  <c r="CB224" i="1"/>
  <c r="BM223" i="1"/>
  <c r="BP222" i="1"/>
  <c r="BA225" i="1"/>
  <c r="BD224" i="1"/>
  <c r="AO224" i="1"/>
  <c r="AR223" i="1"/>
  <c r="AF225" i="1"/>
  <c r="AC226" i="1"/>
  <c r="HY224" i="1" l="1"/>
  <c r="HZ224" i="1"/>
  <c r="EH230" i="1"/>
  <c r="HA232" i="1"/>
  <c r="HD231" i="1"/>
  <c r="DX225" i="6"/>
  <c r="DU226" i="6"/>
  <c r="BM226" i="6"/>
  <c r="BP225" i="6"/>
  <c r="HN226" i="6"/>
  <c r="F227" i="6"/>
  <c r="GR225" i="6"/>
  <c r="GO226" i="6"/>
  <c r="GC227" i="6"/>
  <c r="GF226" i="6"/>
  <c r="DI227" i="6"/>
  <c r="DL226" i="6"/>
  <c r="E225" i="6"/>
  <c r="HM224" i="6"/>
  <c r="HP224" i="6" s="1"/>
  <c r="H224" i="6"/>
  <c r="EV225" i="6"/>
  <c r="ES226" i="6"/>
  <c r="FE227" i="6"/>
  <c r="FH226" i="6"/>
  <c r="BD225" i="6"/>
  <c r="BA226" i="6"/>
  <c r="AO227" i="6"/>
  <c r="AR226" i="6"/>
  <c r="CZ225" i="6"/>
  <c r="CW226" i="6"/>
  <c r="FQ225" i="6"/>
  <c r="FT224" i="6"/>
  <c r="AF225" i="6"/>
  <c r="AC226" i="6"/>
  <c r="EG226" i="6"/>
  <c r="EJ225" i="6"/>
  <c r="CB225" i="6"/>
  <c r="BY226" i="6"/>
  <c r="Q226" i="6"/>
  <c r="T225" i="6"/>
  <c r="CK226" i="6"/>
  <c r="CN225" i="6"/>
  <c r="HA226" i="6"/>
  <c r="HD225" i="6"/>
  <c r="GO226" i="1"/>
  <c r="GR225" i="1"/>
  <c r="GF224" i="1"/>
  <c r="GC225" i="1"/>
  <c r="FQ225" i="1"/>
  <c r="FT224" i="1"/>
  <c r="FH224" i="1"/>
  <c r="FE225" i="1"/>
  <c r="EV225" i="1"/>
  <c r="ES226" i="1"/>
  <c r="EG225" i="1"/>
  <c r="EJ224" i="1"/>
  <c r="DU225" i="1"/>
  <c r="DX224" i="1"/>
  <c r="DL224" i="1"/>
  <c r="DI225" i="1"/>
  <c r="CW226" i="1"/>
  <c r="CZ225" i="1"/>
  <c r="CN224" i="1"/>
  <c r="CK225" i="1"/>
  <c r="BY226" i="1"/>
  <c r="CB225" i="1"/>
  <c r="BM224" i="1"/>
  <c r="BP223" i="1"/>
  <c r="BA226" i="1"/>
  <c r="BD225" i="1"/>
  <c r="AR224" i="1"/>
  <c r="AO225" i="1"/>
  <c r="AF226" i="1"/>
  <c r="AC227" i="1"/>
  <c r="HY225" i="1" l="1"/>
  <c r="HZ225" i="1"/>
  <c r="EH231" i="1"/>
  <c r="HA233" i="1"/>
  <c r="HD232" i="1"/>
  <c r="HM225" i="6"/>
  <c r="HP225" i="6" s="1"/>
  <c r="H225" i="6"/>
  <c r="E226" i="6"/>
  <c r="HN227" i="6"/>
  <c r="HL238" i="6" s="1"/>
  <c r="F230" i="6"/>
  <c r="BD226" i="6"/>
  <c r="BA227" i="6"/>
  <c r="Q227" i="6"/>
  <c r="T226" i="6"/>
  <c r="CB226" i="6"/>
  <c r="BY227" i="6"/>
  <c r="FT225" i="6"/>
  <c r="FQ226" i="6"/>
  <c r="FH227" i="6"/>
  <c r="FE230" i="6"/>
  <c r="FH228" i="6"/>
  <c r="DL227" i="6"/>
  <c r="DI230" i="6"/>
  <c r="DL228" i="6"/>
  <c r="CZ226" i="6"/>
  <c r="CW227" i="6"/>
  <c r="EV226" i="6"/>
  <c r="ES227" i="6"/>
  <c r="BM227" i="6"/>
  <c r="BP226" i="6"/>
  <c r="GF227" i="6"/>
  <c r="GC230" i="6"/>
  <c r="GF228" i="6"/>
  <c r="DX226" i="6"/>
  <c r="DU227" i="6"/>
  <c r="CK227" i="6"/>
  <c r="CN226" i="6"/>
  <c r="HA227" i="6"/>
  <c r="HD226" i="6"/>
  <c r="EG227" i="6"/>
  <c r="EJ226" i="6"/>
  <c r="GR226" i="6"/>
  <c r="GO227" i="6"/>
  <c r="AF226" i="6"/>
  <c r="AC227" i="6"/>
  <c r="AR227" i="6"/>
  <c r="AO230" i="6"/>
  <c r="AR228" i="6"/>
  <c r="GR226" i="1"/>
  <c r="GO227" i="1"/>
  <c r="GF225" i="1"/>
  <c r="GC226" i="1"/>
  <c r="FQ226" i="1"/>
  <c r="FT225" i="1"/>
  <c r="FH225" i="1"/>
  <c r="FE226" i="1"/>
  <c r="EV226" i="1"/>
  <c r="ES227" i="1"/>
  <c r="EJ225" i="1"/>
  <c r="EG226" i="1"/>
  <c r="DX225" i="1"/>
  <c r="DU226" i="1"/>
  <c r="DL225" i="1"/>
  <c r="DI226" i="1"/>
  <c r="CW227" i="1"/>
  <c r="CZ226" i="1"/>
  <c r="CN225" i="1"/>
  <c r="CK226" i="1"/>
  <c r="CB226" i="1"/>
  <c r="BY227" i="1"/>
  <c r="BP224" i="1"/>
  <c r="BM225" i="1"/>
  <c r="BA227" i="1"/>
  <c r="BD226" i="1"/>
  <c r="AR225" i="1"/>
  <c r="AO226" i="1"/>
  <c r="AC230" i="1"/>
  <c r="AF227" i="1"/>
  <c r="AF228" i="1"/>
  <c r="HZ226" i="1" l="1"/>
  <c r="HY226" i="1"/>
  <c r="EH232" i="1"/>
  <c r="HD233" i="1"/>
  <c r="HA234" i="1"/>
  <c r="BD227" i="6"/>
  <c r="BA230" i="6"/>
  <c r="BD228" i="6"/>
  <c r="AR230" i="6"/>
  <c r="AO231" i="6"/>
  <c r="GF230" i="6"/>
  <c r="GC231" i="6"/>
  <c r="FT226" i="6"/>
  <c r="FQ227" i="6"/>
  <c r="HN230" i="6"/>
  <c r="F231" i="6"/>
  <c r="EJ227" i="6"/>
  <c r="EG230" i="6"/>
  <c r="EJ228" i="6"/>
  <c r="HD227" i="6"/>
  <c r="HA230" i="6"/>
  <c r="HD228" i="6"/>
  <c r="AF227" i="6"/>
  <c r="AC230" i="6"/>
  <c r="AF228" i="6"/>
  <c r="DL230" i="6"/>
  <c r="DI231" i="6"/>
  <c r="CB227" i="6"/>
  <c r="BY230" i="6"/>
  <c r="CB228" i="6"/>
  <c r="HM226" i="6"/>
  <c r="HP226" i="6" s="1"/>
  <c r="H226" i="6"/>
  <c r="E227" i="6"/>
  <c r="H227" i="6" s="1"/>
  <c r="CZ227" i="6"/>
  <c r="CW230" i="6"/>
  <c r="CZ228" i="6"/>
  <c r="CN227" i="6"/>
  <c r="CK230" i="6"/>
  <c r="CN228" i="6"/>
  <c r="GR227" i="6"/>
  <c r="GO230" i="6"/>
  <c r="GR228" i="6"/>
  <c r="DX227" i="6"/>
  <c r="DU230" i="6"/>
  <c r="DX228" i="6"/>
  <c r="BP227" i="6"/>
  <c r="BM230" i="6"/>
  <c r="BP228" i="6"/>
  <c r="EV227" i="6"/>
  <c r="ES230" i="6"/>
  <c r="EV228" i="6"/>
  <c r="FH230" i="6"/>
  <c r="FE231" i="6"/>
  <c r="T227" i="6"/>
  <c r="Q230" i="6"/>
  <c r="T228" i="6"/>
  <c r="GO230" i="1"/>
  <c r="GR227" i="1"/>
  <c r="GR228" i="1"/>
  <c r="GC227" i="1"/>
  <c r="GF226" i="1"/>
  <c r="FT226" i="1"/>
  <c r="FQ227" i="1"/>
  <c r="FH226" i="1"/>
  <c r="FE227" i="1"/>
  <c r="ES230" i="1"/>
  <c r="EV227" i="1"/>
  <c r="EV228" i="1"/>
  <c r="EG227" i="1"/>
  <c r="EJ226" i="1"/>
  <c r="DX226" i="1"/>
  <c r="DU227" i="1"/>
  <c r="DL226" i="1"/>
  <c r="DI227" i="1"/>
  <c r="CW230" i="1"/>
  <c r="CZ227" i="1"/>
  <c r="CZ228" i="1"/>
  <c r="CK227" i="1"/>
  <c r="CN226" i="1"/>
  <c r="BY230" i="1"/>
  <c r="CB227" i="1"/>
  <c r="CB228" i="1"/>
  <c r="BP225" i="1"/>
  <c r="BM226" i="1"/>
  <c r="BA230" i="1"/>
  <c r="BD228" i="1"/>
  <c r="BD227" i="1"/>
  <c r="AR226" i="1"/>
  <c r="AO227" i="1"/>
  <c r="AC231" i="1"/>
  <c r="AF230" i="1"/>
  <c r="IF238" i="1" l="1"/>
  <c r="IF236" i="1" s="1"/>
  <c r="IE238" i="1"/>
  <c r="IE236" i="1" s="1"/>
  <c r="HZ228" i="1"/>
  <c r="HZ227" i="1"/>
  <c r="HY228" i="1"/>
  <c r="HY227" i="1"/>
  <c r="EH233" i="1"/>
  <c r="HA235" i="1"/>
  <c r="HD234" i="1"/>
  <c r="DL231" i="6"/>
  <c r="DI232" i="6"/>
  <c r="GF231" i="6"/>
  <c r="GC232" i="6"/>
  <c r="GO231" i="6"/>
  <c r="GR230" i="6"/>
  <c r="HM227" i="6"/>
  <c r="E230" i="6"/>
  <c r="H228" i="6"/>
  <c r="EJ230" i="6"/>
  <c r="EG231" i="6"/>
  <c r="T230" i="6"/>
  <c r="Q231" i="6"/>
  <c r="BP230" i="6"/>
  <c r="BM231" i="6"/>
  <c r="AR231" i="6"/>
  <c r="AO232" i="6"/>
  <c r="FH231" i="6"/>
  <c r="FE232" i="6"/>
  <c r="AC231" i="6"/>
  <c r="AF230" i="6"/>
  <c r="F232" i="6"/>
  <c r="HN231" i="6"/>
  <c r="CW231" i="6"/>
  <c r="CZ230" i="6"/>
  <c r="DU231" i="6"/>
  <c r="DX230" i="6"/>
  <c r="FT227" i="6"/>
  <c r="FQ230" i="6"/>
  <c r="FT228" i="6"/>
  <c r="BA231" i="6"/>
  <c r="BD230" i="6"/>
  <c r="CN230" i="6"/>
  <c r="CK231" i="6"/>
  <c r="ES231" i="6"/>
  <c r="EV230" i="6"/>
  <c r="BY231" i="6"/>
  <c r="CB230" i="6"/>
  <c r="HD230" i="6"/>
  <c r="HA231" i="6"/>
  <c r="GO231" i="1"/>
  <c r="GR230" i="1"/>
  <c r="GC230" i="1"/>
  <c r="GF227" i="1"/>
  <c r="GF228" i="1"/>
  <c r="FQ230" i="1"/>
  <c r="FT227" i="1"/>
  <c r="FT228" i="1"/>
  <c r="FE230" i="1"/>
  <c r="FH227" i="1"/>
  <c r="FH228" i="1"/>
  <c r="ES231" i="1"/>
  <c r="EV230" i="1"/>
  <c r="EG230" i="1"/>
  <c r="EJ227" i="1"/>
  <c r="EJ228" i="1"/>
  <c r="DU230" i="1"/>
  <c r="DX227" i="1"/>
  <c r="DX228" i="1"/>
  <c r="DI230" i="1"/>
  <c r="DL227" i="1"/>
  <c r="DL228" i="1"/>
  <c r="CW231" i="1"/>
  <c r="CZ230" i="1"/>
  <c r="CK230" i="1"/>
  <c r="CN227" i="1"/>
  <c r="CN228" i="1"/>
  <c r="BY231" i="1"/>
  <c r="CB230" i="1"/>
  <c r="BM227" i="1"/>
  <c r="BP227" i="1" s="1"/>
  <c r="BP226" i="1"/>
  <c r="BA231" i="1"/>
  <c r="BD230" i="1"/>
  <c r="AO230" i="1"/>
  <c r="AR227" i="1"/>
  <c r="AR228" i="1"/>
  <c r="AC232" i="1"/>
  <c r="AF231" i="1"/>
  <c r="HY230" i="1" l="1"/>
  <c r="HZ230" i="1"/>
  <c r="EH234" i="1"/>
  <c r="HA236" i="1"/>
  <c r="HD235" i="1"/>
  <c r="CN231" i="6"/>
  <c r="CK232" i="6"/>
  <c r="AC232" i="6"/>
  <c r="AF231" i="6"/>
  <c r="T231" i="6"/>
  <c r="Q232" i="6"/>
  <c r="HK238" i="6"/>
  <c r="HP227" i="6"/>
  <c r="HP228" i="6"/>
  <c r="FE233" i="6"/>
  <c r="FH232" i="6"/>
  <c r="HD231" i="6"/>
  <c r="HA232" i="6"/>
  <c r="DU232" i="6"/>
  <c r="DX231" i="6"/>
  <c r="EJ231" i="6"/>
  <c r="EG232" i="6"/>
  <c r="GO232" i="6"/>
  <c r="GR231" i="6"/>
  <c r="BA232" i="6"/>
  <c r="BD231" i="6"/>
  <c r="AO233" i="6"/>
  <c r="AR232" i="6"/>
  <c r="GC233" i="6"/>
  <c r="GF232" i="6"/>
  <c r="ES232" i="6"/>
  <c r="EV231" i="6"/>
  <c r="CW232" i="6"/>
  <c r="CZ231" i="6"/>
  <c r="FQ231" i="6"/>
  <c r="FT230" i="6"/>
  <c r="DL232" i="6"/>
  <c r="DI233" i="6"/>
  <c r="BY232" i="6"/>
  <c r="CB231" i="6"/>
  <c r="F233" i="6"/>
  <c r="HN232" i="6"/>
  <c r="BP231" i="6"/>
  <c r="BM232" i="6"/>
  <c r="E231" i="6"/>
  <c r="HM230" i="6"/>
  <c r="HP230" i="6" s="1"/>
  <c r="H230" i="6"/>
  <c r="GO232" i="1"/>
  <c r="GR231" i="1"/>
  <c r="GF230" i="1"/>
  <c r="GC231" i="1"/>
  <c r="FT230" i="1"/>
  <c r="FQ231" i="1"/>
  <c r="FH230" i="1"/>
  <c r="FE231" i="1"/>
  <c r="ES232" i="1"/>
  <c r="EV231" i="1"/>
  <c r="EG231" i="1"/>
  <c r="EJ230" i="1"/>
  <c r="DU231" i="1"/>
  <c r="DX230" i="1"/>
  <c r="DI231" i="1"/>
  <c r="DL230" i="1"/>
  <c r="CW232" i="1"/>
  <c r="CZ231" i="1"/>
  <c r="CK231" i="1"/>
  <c r="CN230" i="1"/>
  <c r="BY232" i="1"/>
  <c r="CB231" i="1"/>
  <c r="BM230" i="1"/>
  <c r="BP228" i="1"/>
  <c r="BA232" i="1"/>
  <c r="BD231" i="1"/>
  <c r="AO231" i="1"/>
  <c r="AR230" i="1"/>
  <c r="AF232" i="1"/>
  <c r="AC233" i="1"/>
  <c r="HZ231" i="1" l="1"/>
  <c r="HY231" i="1"/>
  <c r="EH235" i="1"/>
  <c r="HA239" i="1"/>
  <c r="HD237" i="1"/>
  <c r="HD236" i="1"/>
  <c r="AR233" i="6"/>
  <c r="AO234" i="6"/>
  <c r="DX232" i="6"/>
  <c r="DU233" i="6"/>
  <c r="CZ232" i="6"/>
  <c r="CW233" i="6"/>
  <c r="BD232" i="6"/>
  <c r="BA233" i="6"/>
  <c r="HA233" i="6"/>
  <c r="HD232" i="6"/>
  <c r="FQ232" i="6"/>
  <c r="FT231" i="6"/>
  <c r="E232" i="6"/>
  <c r="HM231" i="6"/>
  <c r="HP231" i="6" s="1"/>
  <c r="H231" i="6"/>
  <c r="DL233" i="6"/>
  <c r="DI234" i="6"/>
  <c r="EV232" i="6"/>
  <c r="ES233" i="6"/>
  <c r="GO233" i="6"/>
  <c r="GR232" i="6"/>
  <c r="AF232" i="6"/>
  <c r="AC233" i="6"/>
  <c r="F234" i="6"/>
  <c r="HN233" i="6"/>
  <c r="Q233" i="6"/>
  <c r="T232" i="6"/>
  <c r="BY233" i="6"/>
  <c r="CB232" i="6"/>
  <c r="EG233" i="6"/>
  <c r="EJ232" i="6"/>
  <c r="FH233" i="6"/>
  <c r="FE234" i="6"/>
  <c r="CK233" i="6"/>
  <c r="CN232" i="6"/>
  <c r="BM233" i="6"/>
  <c r="BP232" i="6"/>
  <c r="GF233" i="6"/>
  <c r="GC234" i="6"/>
  <c r="GO233" i="1"/>
  <c r="GR232" i="1"/>
  <c r="GF231" i="1"/>
  <c r="GC232" i="1"/>
  <c r="FQ232" i="1"/>
  <c r="FT231" i="1"/>
  <c r="FH231" i="1"/>
  <c r="FE232" i="1"/>
  <c r="EV232" i="1"/>
  <c r="ES233" i="1"/>
  <c r="EJ231" i="1"/>
  <c r="EG232" i="1"/>
  <c r="DX231" i="1"/>
  <c r="DU232" i="1"/>
  <c r="DL231" i="1"/>
  <c r="DI232" i="1"/>
  <c r="CZ232" i="1"/>
  <c r="CW233" i="1"/>
  <c r="CN231" i="1"/>
  <c r="CK232" i="1"/>
  <c r="BY233" i="1"/>
  <c r="CB232" i="1"/>
  <c r="BP230" i="1"/>
  <c r="BM231" i="1"/>
  <c r="BD232" i="1"/>
  <c r="BA233" i="1"/>
  <c r="AR231" i="1"/>
  <c r="AO232" i="1"/>
  <c r="AF233" i="1"/>
  <c r="AC234" i="1"/>
  <c r="HY232" i="1" l="1"/>
  <c r="HZ232" i="1"/>
  <c r="EH236" i="1"/>
  <c r="HA240" i="1"/>
  <c r="HD239" i="1"/>
  <c r="BP233" i="6"/>
  <c r="BM234" i="6"/>
  <c r="CW234" i="6"/>
  <c r="CZ233" i="6"/>
  <c r="FH234" i="6"/>
  <c r="FE235" i="6"/>
  <c r="DL234" i="6"/>
  <c r="DI235" i="6"/>
  <c r="FT232" i="6"/>
  <c r="FQ233" i="6"/>
  <c r="DU234" i="6"/>
  <c r="DX233" i="6"/>
  <c r="HM232" i="6"/>
  <c r="HP232" i="6" s="1"/>
  <c r="H232" i="6"/>
  <c r="E233" i="6"/>
  <c r="ES234" i="6"/>
  <c r="EV233" i="6"/>
  <c r="GF234" i="6"/>
  <c r="GC235" i="6"/>
  <c r="F235" i="6"/>
  <c r="HN234" i="6"/>
  <c r="BY234" i="6"/>
  <c r="CB233" i="6"/>
  <c r="T233" i="6"/>
  <c r="Q234" i="6"/>
  <c r="AC234" i="6"/>
  <c r="AF233" i="6"/>
  <c r="HD233" i="6"/>
  <c r="HA234" i="6"/>
  <c r="AR234" i="6"/>
  <c r="AO235" i="6"/>
  <c r="GO234" i="6"/>
  <c r="GR233" i="6"/>
  <c r="CN233" i="6"/>
  <c r="CK234" i="6"/>
  <c r="EJ233" i="6"/>
  <c r="EG234" i="6"/>
  <c r="BA234" i="6"/>
  <c r="BD233" i="6"/>
  <c r="GR233" i="1"/>
  <c r="GO234" i="1"/>
  <c r="GC233" i="1"/>
  <c r="GF232" i="1"/>
  <c r="FT232" i="1"/>
  <c r="FQ233" i="1"/>
  <c r="FH232" i="1"/>
  <c r="FE233" i="1"/>
  <c r="EV233" i="1"/>
  <c r="ES234" i="1"/>
  <c r="EG233" i="1"/>
  <c r="EJ232" i="1"/>
  <c r="DX232" i="1"/>
  <c r="DU233" i="1"/>
  <c r="DL232" i="1"/>
  <c r="DI233" i="1"/>
  <c r="CW234" i="1"/>
  <c r="CZ233" i="1"/>
  <c r="CN232" i="1"/>
  <c r="CK233" i="1"/>
  <c r="CB233" i="1"/>
  <c r="BY234" i="1"/>
  <c r="BP231" i="1"/>
  <c r="BM232" i="1"/>
  <c r="BD233" i="1"/>
  <c r="BA234" i="1"/>
  <c r="AO233" i="1"/>
  <c r="AR232" i="1"/>
  <c r="AC235" i="1"/>
  <c r="AF234" i="1"/>
  <c r="HY233" i="1" l="1"/>
  <c r="HZ233" i="1"/>
  <c r="EH239" i="1"/>
  <c r="HA241" i="1"/>
  <c r="HD240" i="1"/>
  <c r="GC236" i="6"/>
  <c r="GF235" i="6"/>
  <c r="F236" i="6"/>
  <c r="HN235" i="6"/>
  <c r="AC235" i="6"/>
  <c r="AF234" i="6"/>
  <c r="T234" i="6"/>
  <c r="Q235" i="6"/>
  <c r="DU235" i="6"/>
  <c r="DX234" i="6"/>
  <c r="GO235" i="6"/>
  <c r="GR234" i="6"/>
  <c r="ES235" i="6"/>
  <c r="EV234" i="6"/>
  <c r="FQ234" i="6"/>
  <c r="FT233" i="6"/>
  <c r="CW235" i="6"/>
  <c r="CZ234" i="6"/>
  <c r="AO236" i="6"/>
  <c r="AR235" i="6"/>
  <c r="E234" i="6"/>
  <c r="HM233" i="6"/>
  <c r="HP233" i="6" s="1"/>
  <c r="H233" i="6"/>
  <c r="BP234" i="6"/>
  <c r="BM235" i="6"/>
  <c r="CN234" i="6"/>
  <c r="CK235" i="6"/>
  <c r="BA235" i="6"/>
  <c r="BD234" i="6"/>
  <c r="BY235" i="6"/>
  <c r="CB234" i="6"/>
  <c r="FE236" i="6"/>
  <c r="FH235" i="6"/>
  <c r="EJ234" i="6"/>
  <c r="EG235" i="6"/>
  <c r="HD234" i="6"/>
  <c r="HA235" i="6"/>
  <c r="DI236" i="6"/>
  <c r="DL235" i="6"/>
  <c r="GO235" i="1"/>
  <c r="GR234" i="1"/>
  <c r="GC234" i="1"/>
  <c r="GF233" i="1"/>
  <c r="FQ234" i="1"/>
  <c r="FT233" i="1"/>
  <c r="FE234" i="1"/>
  <c r="FH233" i="1"/>
  <c r="ES235" i="1"/>
  <c r="EV234" i="1"/>
  <c r="EJ233" i="1"/>
  <c r="EG234" i="1"/>
  <c r="DX233" i="1"/>
  <c r="DU234" i="1"/>
  <c r="DI234" i="1"/>
  <c r="DL233" i="1"/>
  <c r="CW235" i="1"/>
  <c r="CZ234" i="1"/>
  <c r="CK234" i="1"/>
  <c r="CN233" i="1"/>
  <c r="CB234" i="1"/>
  <c r="BY235" i="1"/>
  <c r="BP232" i="1"/>
  <c r="BM233" i="1"/>
  <c r="BA235" i="1"/>
  <c r="BD234" i="1"/>
  <c r="AO234" i="1"/>
  <c r="AR233" i="1"/>
  <c r="AC236" i="1"/>
  <c r="AF235" i="1"/>
  <c r="HY234" i="1" l="1"/>
  <c r="HZ234" i="1"/>
  <c r="EH240" i="1"/>
  <c r="HD241" i="1"/>
  <c r="HA242" i="1"/>
  <c r="FQ235" i="6"/>
  <c r="FT234" i="6"/>
  <c r="Q236" i="6"/>
  <c r="T235" i="6"/>
  <c r="E235" i="6"/>
  <c r="E236" i="6" s="1"/>
  <c r="H234" i="6"/>
  <c r="HM234" i="6"/>
  <c r="HP234" i="6" s="1"/>
  <c r="CK236" i="6"/>
  <c r="CN235" i="6"/>
  <c r="EV235" i="6"/>
  <c r="ES236" i="6"/>
  <c r="EG236" i="6"/>
  <c r="EJ235" i="6"/>
  <c r="AO239" i="6"/>
  <c r="AR236" i="6"/>
  <c r="AR237" i="6"/>
  <c r="AF235" i="6"/>
  <c r="AC236" i="6"/>
  <c r="FH236" i="6"/>
  <c r="FE239" i="6"/>
  <c r="FH237" i="6"/>
  <c r="BM236" i="6"/>
  <c r="BP235" i="6"/>
  <c r="GR235" i="6"/>
  <c r="GO236" i="6"/>
  <c r="CZ235" i="6"/>
  <c r="CW236" i="6"/>
  <c r="F239" i="6"/>
  <c r="HN236" i="6"/>
  <c r="HL247" i="6" s="1"/>
  <c r="DI239" i="6"/>
  <c r="DL236" i="6"/>
  <c r="DL237" i="6"/>
  <c r="CB235" i="6"/>
  <c r="BY236" i="6"/>
  <c r="BD235" i="6"/>
  <c r="BA236" i="6"/>
  <c r="HA236" i="6"/>
  <c r="HD235" i="6"/>
  <c r="DX235" i="6"/>
  <c r="DU236" i="6"/>
  <c r="GF236" i="6"/>
  <c r="GC239" i="6"/>
  <c r="GF237" i="6"/>
  <c r="GO236" i="1"/>
  <c r="GR235" i="1"/>
  <c r="GF234" i="1"/>
  <c r="GC235" i="1"/>
  <c r="FT234" i="1"/>
  <c r="FQ235" i="1"/>
  <c r="FH234" i="1"/>
  <c r="FE235" i="1"/>
  <c r="ES236" i="1"/>
  <c r="EV235" i="1"/>
  <c r="EJ234" i="1"/>
  <c r="EG235" i="1"/>
  <c r="DU235" i="1"/>
  <c r="DX234" i="1"/>
  <c r="DI235" i="1"/>
  <c r="DL234" i="1"/>
  <c r="CZ235" i="1"/>
  <c r="CW236" i="1"/>
  <c r="CN234" i="1"/>
  <c r="CK235" i="1"/>
  <c r="BY236" i="1"/>
  <c r="CB235" i="1"/>
  <c r="BM234" i="1"/>
  <c r="BP233" i="1"/>
  <c r="BA236" i="1"/>
  <c r="BD235" i="1"/>
  <c r="AR234" i="1"/>
  <c r="AO235" i="1"/>
  <c r="AC239" i="1"/>
  <c r="AF236" i="1"/>
  <c r="AF237" i="1"/>
  <c r="HZ235" i="1" l="1"/>
  <c r="HY235" i="1"/>
  <c r="EH241" i="1"/>
  <c r="HA243" i="1"/>
  <c r="HD242" i="1"/>
  <c r="FE240" i="6"/>
  <c r="FH239" i="6"/>
  <c r="EG239" i="6"/>
  <c r="EJ236" i="6"/>
  <c r="EJ237" i="6"/>
  <c r="HM235" i="6"/>
  <c r="HP235" i="6" s="1"/>
  <c r="H235" i="6"/>
  <c r="HA239" i="6"/>
  <c r="HD236" i="6"/>
  <c r="HD237" i="6"/>
  <c r="CZ236" i="6"/>
  <c r="CW239" i="6"/>
  <c r="CZ237" i="6"/>
  <c r="CB236" i="6"/>
  <c r="CB237" i="6"/>
  <c r="BY239" i="6"/>
  <c r="EV236" i="6"/>
  <c r="ES239" i="6"/>
  <c r="EV237" i="6"/>
  <c r="AO240" i="6"/>
  <c r="AR239" i="6"/>
  <c r="GR236" i="6"/>
  <c r="GO239" i="6"/>
  <c r="GR237" i="6"/>
  <c r="AF236" i="6"/>
  <c r="AF237" i="6"/>
  <c r="AC239" i="6"/>
  <c r="Q239" i="6"/>
  <c r="T236" i="6"/>
  <c r="T237" i="6"/>
  <c r="HN239" i="6"/>
  <c r="F240" i="6"/>
  <c r="DX236" i="6"/>
  <c r="DU239" i="6"/>
  <c r="DX237" i="6"/>
  <c r="BP236" i="6"/>
  <c r="BM239" i="6"/>
  <c r="BP237" i="6"/>
  <c r="BD236" i="6"/>
  <c r="BA239" i="6"/>
  <c r="BD237" i="6"/>
  <c r="CK239" i="6"/>
  <c r="CN236" i="6"/>
  <c r="CN237" i="6"/>
  <c r="GC240" i="6"/>
  <c r="GF239" i="6"/>
  <c r="DI240" i="6"/>
  <c r="DL239" i="6"/>
  <c r="FT235" i="6"/>
  <c r="FQ236" i="6"/>
  <c r="GO239" i="1"/>
  <c r="GR237" i="1"/>
  <c r="GR236" i="1"/>
  <c r="GF235" i="1"/>
  <c r="GC236" i="1"/>
  <c r="FT235" i="1"/>
  <c r="FQ236" i="1"/>
  <c r="FE236" i="1"/>
  <c r="FH235" i="1"/>
  <c r="ES239" i="1"/>
  <c r="EV236" i="1"/>
  <c r="EV237" i="1"/>
  <c r="EJ235" i="1"/>
  <c r="EG236" i="1"/>
  <c r="DU236" i="1"/>
  <c r="DX235" i="1"/>
  <c r="DL235" i="1"/>
  <c r="DI236" i="1"/>
  <c r="CW239" i="1"/>
  <c r="CZ236" i="1"/>
  <c r="CZ237" i="1"/>
  <c r="CN235" i="1"/>
  <c r="CK236" i="1"/>
  <c r="BY239" i="1"/>
  <c r="CB236" i="1"/>
  <c r="CB237" i="1"/>
  <c r="BP234" i="1"/>
  <c r="BM235" i="1"/>
  <c r="BA239" i="1"/>
  <c r="BD236" i="1"/>
  <c r="BD237" i="1"/>
  <c r="AO236" i="1"/>
  <c r="AR235" i="1"/>
  <c r="AC240" i="1"/>
  <c r="AF239" i="1"/>
  <c r="HY236" i="1" l="1"/>
  <c r="IF247" i="1"/>
  <c r="IF245" i="1" s="1"/>
  <c r="HZ237" i="1"/>
  <c r="HZ236" i="1"/>
  <c r="HY237" i="1"/>
  <c r="IE247" i="1"/>
  <c r="IE245" i="1" s="1"/>
  <c r="EH242" i="1"/>
  <c r="HA244" i="1"/>
  <c r="HD243" i="1"/>
  <c r="HM236" i="6"/>
  <c r="H236" i="6"/>
  <c r="E239" i="6"/>
  <c r="H237" i="6"/>
  <c r="CK240" i="6"/>
  <c r="CN239" i="6"/>
  <c r="Q240" i="6"/>
  <c r="T239" i="6"/>
  <c r="AO241" i="6"/>
  <c r="AR240" i="6"/>
  <c r="CW240" i="6"/>
  <c r="CZ239" i="6"/>
  <c r="AC240" i="6"/>
  <c r="AF239" i="6"/>
  <c r="FT236" i="6"/>
  <c r="FQ239" i="6"/>
  <c r="FT237" i="6"/>
  <c r="BA240" i="6"/>
  <c r="BD239" i="6"/>
  <c r="DU240" i="6"/>
  <c r="DX239" i="6"/>
  <c r="EV239" i="6"/>
  <c r="ES240" i="6"/>
  <c r="DL240" i="6"/>
  <c r="DI241" i="6"/>
  <c r="EG240" i="6"/>
  <c r="EJ239" i="6"/>
  <c r="F241" i="6"/>
  <c r="HN240" i="6"/>
  <c r="BY240" i="6"/>
  <c r="CB239" i="6"/>
  <c r="HA240" i="6"/>
  <c r="HD239" i="6"/>
  <c r="GF240" i="6"/>
  <c r="GC241" i="6"/>
  <c r="BP239" i="6"/>
  <c r="BM240" i="6"/>
  <c r="GO240" i="6"/>
  <c r="GR239" i="6"/>
  <c r="FE241" i="6"/>
  <c r="FH240" i="6"/>
  <c r="GR239" i="1"/>
  <c r="GO240" i="1"/>
  <c r="GC239" i="1"/>
  <c r="GF236" i="1"/>
  <c r="GF237" i="1"/>
  <c r="FQ239" i="1"/>
  <c r="FT237" i="1"/>
  <c r="FT236" i="1"/>
  <c r="FE239" i="1"/>
  <c r="FH236" i="1"/>
  <c r="FH237" i="1"/>
  <c r="EV239" i="1"/>
  <c r="ES240" i="1"/>
  <c r="EG239" i="1"/>
  <c r="EJ236" i="1"/>
  <c r="EJ237" i="1"/>
  <c r="DU239" i="1"/>
  <c r="DX239" i="1" s="1"/>
  <c r="DX236" i="1"/>
  <c r="DX237" i="1"/>
  <c r="DI239" i="1"/>
  <c r="DL236" i="1"/>
  <c r="DL237" i="1"/>
  <c r="CW240" i="1"/>
  <c r="CZ239" i="1"/>
  <c r="CK239" i="1"/>
  <c r="CN236" i="1"/>
  <c r="CN237" i="1"/>
  <c r="BY240" i="1"/>
  <c r="CB239" i="1"/>
  <c r="BP235" i="1"/>
  <c r="BM236" i="1"/>
  <c r="BA240" i="1"/>
  <c r="BD239" i="1"/>
  <c r="AO239" i="1"/>
  <c r="AR236" i="1"/>
  <c r="AR237" i="1"/>
  <c r="AC241" i="1"/>
  <c r="AF240" i="1"/>
  <c r="HY239" i="1" l="1"/>
  <c r="HZ239" i="1"/>
  <c r="EH243" i="1"/>
  <c r="HA245" i="1"/>
  <c r="HD244" i="1"/>
  <c r="Q241" i="6"/>
  <c r="T240" i="6"/>
  <c r="GC242" i="6"/>
  <c r="GF241" i="6"/>
  <c r="AF240" i="6"/>
  <c r="AC241" i="6"/>
  <c r="CK241" i="6"/>
  <c r="CN240" i="6"/>
  <c r="EJ240" i="6"/>
  <c r="EG241" i="6"/>
  <c r="BA241" i="6"/>
  <c r="BD240" i="6"/>
  <c r="CZ240" i="6"/>
  <c r="CW241" i="6"/>
  <c r="DU241" i="6"/>
  <c r="DX240" i="6"/>
  <c r="HA241" i="6"/>
  <c r="HD240" i="6"/>
  <c r="E240" i="6"/>
  <c r="HM239" i="6"/>
  <c r="HP239" i="6" s="1"/>
  <c r="H239" i="6"/>
  <c r="FE242" i="6"/>
  <c r="FH241" i="6"/>
  <c r="GO241" i="6"/>
  <c r="GR240" i="6"/>
  <c r="ES241" i="6"/>
  <c r="EV240" i="6"/>
  <c r="FQ240" i="6"/>
  <c r="FT239" i="6"/>
  <c r="AO242" i="6"/>
  <c r="AR241" i="6"/>
  <c r="F242" i="6"/>
  <c r="HN241" i="6"/>
  <c r="DI242" i="6"/>
  <c r="DL241" i="6"/>
  <c r="BM241" i="6"/>
  <c r="BP240" i="6"/>
  <c r="CB240" i="6"/>
  <c r="BY241" i="6"/>
  <c r="HP236" i="6"/>
  <c r="HK247" i="6"/>
  <c r="HP237" i="6"/>
  <c r="GO241" i="1"/>
  <c r="GR240" i="1"/>
  <c r="GF239" i="1"/>
  <c r="GC240" i="1"/>
  <c r="FQ240" i="1"/>
  <c r="FT239" i="1"/>
  <c r="FH239" i="1"/>
  <c r="FE240" i="1"/>
  <c r="EV240" i="1"/>
  <c r="ES241" i="1"/>
  <c r="EJ239" i="1"/>
  <c r="EG240" i="1"/>
  <c r="DU240" i="1"/>
  <c r="DI240" i="1"/>
  <c r="DL239" i="1"/>
  <c r="CZ240" i="1"/>
  <c r="CW241" i="1"/>
  <c r="CK240" i="1"/>
  <c r="CN239" i="1"/>
  <c r="CB240" i="1"/>
  <c r="BY241" i="1"/>
  <c r="CB241" i="1" s="1"/>
  <c r="BM239" i="1"/>
  <c r="BP237" i="1"/>
  <c r="BP236" i="1"/>
  <c r="BA241" i="1"/>
  <c r="BD240" i="1"/>
  <c r="AO240" i="1"/>
  <c r="AR239" i="1"/>
  <c r="AF241" i="1"/>
  <c r="AC242" i="1"/>
  <c r="HZ240" i="1" l="1"/>
  <c r="HY240" i="1"/>
  <c r="EH244" i="1"/>
  <c r="HD246" i="1"/>
  <c r="HD245" i="1"/>
  <c r="HA248" i="1"/>
  <c r="BM242" i="6"/>
  <c r="BP241" i="6"/>
  <c r="DX241" i="6"/>
  <c r="DU242" i="6"/>
  <c r="CK242" i="6"/>
  <c r="CN241" i="6"/>
  <c r="FE243" i="6"/>
  <c r="FH242" i="6"/>
  <c r="FT240" i="6"/>
  <c r="FQ241" i="6"/>
  <c r="AF241" i="6"/>
  <c r="AC242" i="6"/>
  <c r="CZ241" i="6"/>
  <c r="CW242" i="6"/>
  <c r="DI243" i="6"/>
  <c r="DL242" i="6"/>
  <c r="HM240" i="6"/>
  <c r="HP240" i="6" s="1"/>
  <c r="E241" i="6"/>
  <c r="H240" i="6"/>
  <c r="CB241" i="6"/>
  <c r="BY242" i="6"/>
  <c r="HN242" i="6"/>
  <c r="F243" i="6"/>
  <c r="BD241" i="6"/>
  <c r="BA242" i="6"/>
  <c r="GC243" i="6"/>
  <c r="GF242" i="6"/>
  <c r="EV241" i="6"/>
  <c r="ES242" i="6"/>
  <c r="GR241" i="6"/>
  <c r="GO242" i="6"/>
  <c r="HA242" i="6"/>
  <c r="HD241" i="6"/>
  <c r="EG242" i="6"/>
  <c r="EJ241" i="6"/>
  <c r="AO243" i="6"/>
  <c r="AR242" i="6"/>
  <c r="Q242" i="6"/>
  <c r="T241" i="6"/>
  <c r="GR241" i="1"/>
  <c r="GO242" i="1"/>
  <c r="GC241" i="1"/>
  <c r="GF240" i="1"/>
  <c r="FQ241" i="1"/>
  <c r="FT240" i="1"/>
  <c r="FE241" i="1"/>
  <c r="FH241" i="1" s="1"/>
  <c r="FH240" i="1"/>
  <c r="EV241" i="1"/>
  <c r="ES242" i="1"/>
  <c r="EG241" i="1"/>
  <c r="EJ240" i="1"/>
  <c r="DX240" i="1"/>
  <c r="DU241" i="1"/>
  <c r="DI241" i="1"/>
  <c r="DL240" i="1"/>
  <c r="CZ241" i="1"/>
  <c r="CW242" i="1"/>
  <c r="CK241" i="1"/>
  <c r="CN240" i="1"/>
  <c r="BY242" i="1"/>
  <c r="BP239" i="1"/>
  <c r="BM240" i="1"/>
  <c r="BD241" i="1"/>
  <c r="BA242" i="1"/>
  <c r="AO241" i="1"/>
  <c r="AR240" i="1"/>
  <c r="AF242" i="1"/>
  <c r="AC243" i="1"/>
  <c r="HY241" i="1" l="1"/>
  <c r="HZ241" i="1"/>
  <c r="EH245" i="1"/>
  <c r="HA249" i="1"/>
  <c r="HD248" i="1"/>
  <c r="CK243" i="6"/>
  <c r="CN242" i="6"/>
  <c r="EG243" i="6"/>
  <c r="EJ242" i="6"/>
  <c r="BA243" i="6"/>
  <c r="BD242" i="6"/>
  <c r="HM241" i="6"/>
  <c r="HP241" i="6" s="1"/>
  <c r="H241" i="6"/>
  <c r="E242" i="6"/>
  <c r="FT241" i="6"/>
  <c r="FQ242" i="6"/>
  <c r="DU243" i="6"/>
  <c r="DX242" i="6"/>
  <c r="AC243" i="6"/>
  <c r="AF242" i="6"/>
  <c r="AR243" i="6"/>
  <c r="AO244" i="6"/>
  <c r="GF243" i="6"/>
  <c r="GC244" i="6"/>
  <c r="GO243" i="6"/>
  <c r="GR242" i="6"/>
  <c r="F244" i="6"/>
  <c r="HN243" i="6"/>
  <c r="DL243" i="6"/>
  <c r="DI244" i="6"/>
  <c r="HD242" i="6"/>
  <c r="HA243" i="6"/>
  <c r="Q243" i="6"/>
  <c r="T242" i="6"/>
  <c r="ES243" i="6"/>
  <c r="EV242" i="6"/>
  <c r="BY243" i="6"/>
  <c r="CB242" i="6"/>
  <c r="CW243" i="6"/>
  <c r="CZ242" i="6"/>
  <c r="FH243" i="6"/>
  <c r="FE244" i="6"/>
  <c r="BM243" i="6"/>
  <c r="BP242" i="6"/>
  <c r="GR242" i="1"/>
  <c r="GO243" i="1"/>
  <c r="GC242" i="1"/>
  <c r="GF241" i="1"/>
  <c r="FT241" i="1"/>
  <c r="FQ242" i="1"/>
  <c r="FE242" i="1"/>
  <c r="ES243" i="1"/>
  <c r="EV242" i="1"/>
  <c r="EG242" i="1"/>
  <c r="EJ241" i="1"/>
  <c r="DU242" i="1"/>
  <c r="DX241" i="1"/>
  <c r="DI242" i="1"/>
  <c r="DL241" i="1"/>
  <c r="CW243" i="1"/>
  <c r="CZ242" i="1"/>
  <c r="CK242" i="1"/>
  <c r="CN241" i="1"/>
  <c r="CB242" i="1"/>
  <c r="BY243" i="1"/>
  <c r="BM241" i="1"/>
  <c r="BP240" i="1"/>
  <c r="BA243" i="1"/>
  <c r="BD242" i="1"/>
  <c r="AO242" i="1"/>
  <c r="AR241" i="1"/>
  <c r="AC244" i="1"/>
  <c r="AF243" i="1"/>
  <c r="HY242" i="1" l="1"/>
  <c r="HZ242" i="1"/>
  <c r="EH248" i="1"/>
  <c r="HA250" i="1"/>
  <c r="HD249" i="1"/>
  <c r="GC245" i="6"/>
  <c r="GF244" i="6"/>
  <c r="CW244" i="6"/>
  <c r="CZ243" i="6"/>
  <c r="BA244" i="6"/>
  <c r="BD243" i="6"/>
  <c r="DI245" i="6"/>
  <c r="DL244" i="6"/>
  <c r="AO245" i="6"/>
  <c r="AR244" i="6"/>
  <c r="FQ243" i="6"/>
  <c r="FT242" i="6"/>
  <c r="T243" i="6"/>
  <c r="Q244" i="6"/>
  <c r="HD243" i="6"/>
  <c r="HA244" i="6"/>
  <c r="BY244" i="6"/>
  <c r="CB243" i="6"/>
  <c r="EJ243" i="6"/>
  <c r="EG244" i="6"/>
  <c r="E243" i="6"/>
  <c r="HM242" i="6"/>
  <c r="HP242" i="6" s="1"/>
  <c r="H242" i="6"/>
  <c r="FE245" i="6"/>
  <c r="FH244" i="6"/>
  <c r="GO244" i="6"/>
  <c r="GR243" i="6"/>
  <c r="DU244" i="6"/>
  <c r="DX243" i="6"/>
  <c r="BP243" i="6"/>
  <c r="BM244" i="6"/>
  <c r="ES244" i="6"/>
  <c r="EV243" i="6"/>
  <c r="F245" i="6"/>
  <c r="HN244" i="6"/>
  <c r="AC244" i="6"/>
  <c r="AF243" i="6"/>
  <c r="CN243" i="6"/>
  <c r="CK244" i="6"/>
  <c r="GO244" i="1"/>
  <c r="GR243" i="1"/>
  <c r="GC243" i="1"/>
  <c r="GF242" i="1"/>
  <c r="FT242" i="1"/>
  <c r="FQ243" i="1"/>
  <c r="FE243" i="1"/>
  <c r="FH242" i="1"/>
  <c r="ES244" i="1"/>
  <c r="EV243" i="1"/>
  <c r="EJ242" i="1"/>
  <c r="EG243" i="1"/>
  <c r="DU243" i="1"/>
  <c r="DX242" i="1"/>
  <c r="DI243" i="1"/>
  <c r="DL242" i="1"/>
  <c r="CW244" i="1"/>
  <c r="CZ243" i="1"/>
  <c r="CK243" i="1"/>
  <c r="CN242" i="1"/>
  <c r="CB243" i="1"/>
  <c r="BY244" i="1"/>
  <c r="BP241" i="1"/>
  <c r="BM242" i="1"/>
  <c r="BA244" i="1"/>
  <c r="BD243" i="1"/>
  <c r="AR242" i="1"/>
  <c r="AO243" i="1"/>
  <c r="AF244" i="1"/>
  <c r="AC245" i="1"/>
  <c r="HY243" i="1" l="1"/>
  <c r="HZ243" i="1"/>
  <c r="EH249" i="1"/>
  <c r="HA251" i="1"/>
  <c r="HD250" i="1"/>
  <c r="BD244" i="6"/>
  <c r="BA245" i="6"/>
  <c r="AF244" i="6"/>
  <c r="AC245" i="6"/>
  <c r="DL246" i="6"/>
  <c r="DL245" i="6"/>
  <c r="DI248" i="6"/>
  <c r="DX244" i="6"/>
  <c r="DU245" i="6"/>
  <c r="EV244" i="6"/>
  <c r="ES245" i="6"/>
  <c r="GR244" i="6"/>
  <c r="GO245" i="6"/>
  <c r="FQ244" i="6"/>
  <c r="FT243" i="6"/>
  <c r="CZ244" i="6"/>
  <c r="CW245" i="6"/>
  <c r="Q245" i="6"/>
  <c r="T244" i="6"/>
  <c r="CK245" i="6"/>
  <c r="CN244" i="6"/>
  <c r="BM245" i="6"/>
  <c r="BP244" i="6"/>
  <c r="FH246" i="6"/>
  <c r="FH245" i="6"/>
  <c r="FE248" i="6"/>
  <c r="CB244" i="6"/>
  <c r="BY245" i="6"/>
  <c r="HN245" i="6"/>
  <c r="HL256" i="6" s="1"/>
  <c r="F248" i="6"/>
  <c r="E244" i="6"/>
  <c r="HM243" i="6"/>
  <c r="HP243" i="6" s="1"/>
  <c r="H243" i="6"/>
  <c r="EG245" i="6"/>
  <c r="EJ244" i="6"/>
  <c r="HA245" i="6"/>
  <c r="HD244" i="6"/>
  <c r="AR246" i="6"/>
  <c r="AR245" i="6"/>
  <c r="AO248" i="6"/>
  <c r="GF246" i="6"/>
  <c r="GF245" i="6"/>
  <c r="GC248" i="6"/>
  <c r="GR244" i="1"/>
  <c r="GO245" i="1"/>
  <c r="GC244" i="1"/>
  <c r="GF243" i="1"/>
  <c r="FQ244" i="1"/>
  <c r="FT243" i="1"/>
  <c r="FH243" i="1"/>
  <c r="FE244" i="1"/>
  <c r="ES245" i="1"/>
  <c r="EV244" i="1"/>
  <c r="EG244" i="1"/>
  <c r="EJ243" i="1"/>
  <c r="DU244" i="1"/>
  <c r="DX243" i="1"/>
  <c r="DI244" i="1"/>
  <c r="DL243" i="1"/>
  <c r="CW245" i="1"/>
  <c r="CZ244" i="1"/>
  <c r="CN243" i="1"/>
  <c r="CK244" i="1"/>
  <c r="CB244" i="1"/>
  <c r="BY245" i="1"/>
  <c r="BP242" i="1"/>
  <c r="BM243" i="1"/>
  <c r="BD244" i="1"/>
  <c r="BA245" i="1"/>
  <c r="AO244" i="1"/>
  <c r="AR243" i="1"/>
  <c r="AC248" i="1"/>
  <c r="AF245" i="1"/>
  <c r="AF246" i="1"/>
  <c r="HZ244" i="1" l="1"/>
  <c r="HY244" i="1"/>
  <c r="EH250" i="1"/>
  <c r="HA252" i="1"/>
  <c r="HD251" i="1"/>
  <c r="DI249" i="6"/>
  <c r="DL248" i="6"/>
  <c r="GC249" i="6"/>
  <c r="GF248" i="6"/>
  <c r="FT244" i="6"/>
  <c r="FQ245" i="6"/>
  <c r="EJ246" i="6"/>
  <c r="EJ245" i="6"/>
  <c r="EG248" i="6"/>
  <c r="CN246" i="6"/>
  <c r="CN245" i="6"/>
  <c r="CK248" i="6"/>
  <c r="GR245" i="6"/>
  <c r="GO248" i="6"/>
  <c r="GR246" i="6"/>
  <c r="FE249" i="6"/>
  <c r="FH248" i="6"/>
  <c r="AO249" i="6"/>
  <c r="AR248" i="6"/>
  <c r="T246" i="6"/>
  <c r="T245" i="6"/>
  <c r="Q248" i="6"/>
  <c r="EV245" i="6"/>
  <c r="ES248" i="6"/>
  <c r="EV246" i="6"/>
  <c r="AF245" i="6"/>
  <c r="AC248" i="6"/>
  <c r="AF246" i="6"/>
  <c r="BP246" i="6"/>
  <c r="BP245" i="6"/>
  <c r="BM248" i="6"/>
  <c r="CZ245" i="6"/>
  <c r="CW248" i="6"/>
  <c r="CZ246" i="6"/>
  <c r="HD246" i="6"/>
  <c r="HD245" i="6"/>
  <c r="HA248" i="6"/>
  <c r="CB245" i="6"/>
  <c r="BY248" i="6"/>
  <c r="CB246" i="6"/>
  <c r="HM244" i="6"/>
  <c r="HP244" i="6" s="1"/>
  <c r="H244" i="6"/>
  <c r="E245" i="6"/>
  <c r="BD245" i="6"/>
  <c r="BA248" i="6"/>
  <c r="BD246" i="6"/>
  <c r="HN248" i="6"/>
  <c r="F249" i="6"/>
  <c r="DX245" i="6"/>
  <c r="DU248" i="6"/>
  <c r="DX246" i="6"/>
  <c r="GO248" i="1"/>
  <c r="GR245" i="1"/>
  <c r="GR246" i="1"/>
  <c r="GC245" i="1"/>
  <c r="GF244" i="1"/>
  <c r="FQ245" i="1"/>
  <c r="FT244" i="1"/>
  <c r="FE245" i="1"/>
  <c r="FH244" i="1"/>
  <c r="ES248" i="1"/>
  <c r="EV245" i="1"/>
  <c r="EV246" i="1"/>
  <c r="EG245" i="1"/>
  <c r="EJ244" i="1"/>
  <c r="DX244" i="1"/>
  <c r="DU245" i="1"/>
  <c r="DL244" i="1"/>
  <c r="DI245" i="1"/>
  <c r="CW248" i="1"/>
  <c r="CZ245" i="1"/>
  <c r="CZ246" i="1"/>
  <c r="CK245" i="1"/>
  <c r="CN244" i="1"/>
  <c r="BY248" i="1"/>
  <c r="CB246" i="1"/>
  <c r="CB245" i="1"/>
  <c r="BP243" i="1"/>
  <c r="BM244" i="1"/>
  <c r="BA248" i="1"/>
  <c r="BD245" i="1"/>
  <c r="BD246" i="1"/>
  <c r="AR244" i="1"/>
  <c r="AO245" i="1"/>
  <c r="AC249" i="1"/>
  <c r="AF248" i="1"/>
  <c r="HY245" i="1" l="1"/>
  <c r="IF256" i="1"/>
  <c r="IF254" i="1" s="1"/>
  <c r="HZ246" i="1"/>
  <c r="HZ245" i="1"/>
  <c r="HY246" i="1"/>
  <c r="IE256" i="1"/>
  <c r="IE254" i="1" s="1"/>
  <c r="EH251" i="1"/>
  <c r="HA253" i="1"/>
  <c r="HD252" i="1"/>
  <c r="Q249" i="6"/>
  <c r="T248" i="6"/>
  <c r="GR248" i="6"/>
  <c r="GO249" i="6"/>
  <c r="HM245" i="6"/>
  <c r="H245" i="6"/>
  <c r="E248" i="6"/>
  <c r="H246" i="6"/>
  <c r="FT245" i="6"/>
  <c r="FQ248" i="6"/>
  <c r="FT246" i="6"/>
  <c r="HA249" i="6"/>
  <c r="HD248" i="6"/>
  <c r="DX248" i="6"/>
  <c r="DU249" i="6"/>
  <c r="CK249" i="6"/>
  <c r="CN248" i="6"/>
  <c r="AF248" i="6"/>
  <c r="AC249" i="6"/>
  <c r="CZ248" i="6"/>
  <c r="CW249" i="6"/>
  <c r="AO250" i="6"/>
  <c r="AR249" i="6"/>
  <c r="GC250" i="6"/>
  <c r="GF249" i="6"/>
  <c r="BD248" i="6"/>
  <c r="BA249" i="6"/>
  <c r="EG249" i="6"/>
  <c r="EJ248" i="6"/>
  <c r="HN249" i="6"/>
  <c r="F250" i="6"/>
  <c r="CB248" i="6"/>
  <c r="BY249" i="6"/>
  <c r="BM249" i="6"/>
  <c r="BP248" i="6"/>
  <c r="EV248" i="6"/>
  <c r="ES249" i="6"/>
  <c r="FE250" i="6"/>
  <c r="FH249" i="6"/>
  <c r="DI250" i="6"/>
  <c r="DL249" i="6"/>
  <c r="GO249" i="1"/>
  <c r="GR248" i="1"/>
  <c r="GC248" i="1"/>
  <c r="GF245" i="1"/>
  <c r="GF246" i="1"/>
  <c r="FQ248" i="1"/>
  <c r="FT245" i="1"/>
  <c r="FT246" i="1"/>
  <c r="FE248" i="1"/>
  <c r="FH245" i="1"/>
  <c r="FH246" i="1"/>
  <c r="ES249" i="1"/>
  <c r="EV248" i="1"/>
  <c r="EG248" i="1"/>
  <c r="EJ245" i="1"/>
  <c r="EJ246" i="1"/>
  <c r="DU248" i="1"/>
  <c r="DX246" i="1"/>
  <c r="DX245" i="1"/>
  <c r="DI248" i="1"/>
  <c r="DL246" i="1"/>
  <c r="DL245" i="1"/>
  <c r="CW249" i="1"/>
  <c r="CZ248" i="1"/>
  <c r="CK248" i="1"/>
  <c r="CN245" i="1"/>
  <c r="CN246" i="1"/>
  <c r="BY249" i="1"/>
  <c r="CB248" i="1"/>
  <c r="BP244" i="1"/>
  <c r="BM245" i="1"/>
  <c r="BA249" i="1"/>
  <c r="BD248" i="1"/>
  <c r="AO248" i="1"/>
  <c r="AR245" i="1"/>
  <c r="AR246" i="1"/>
  <c r="AF249" i="1"/>
  <c r="AC250" i="1"/>
  <c r="HY248" i="1" l="1"/>
  <c r="HZ248" i="1"/>
  <c r="EH252" i="1"/>
  <c r="HD253" i="1"/>
  <c r="HA254" i="1"/>
  <c r="HM248" i="6"/>
  <c r="HP248" i="6" s="1"/>
  <c r="H248" i="6"/>
  <c r="E249" i="6"/>
  <c r="BD249" i="6"/>
  <c r="BA250" i="6"/>
  <c r="AF249" i="6"/>
  <c r="AC250" i="6"/>
  <c r="HA250" i="6"/>
  <c r="HD249" i="6"/>
  <c r="CW250" i="6"/>
  <c r="CZ249" i="6"/>
  <c r="HP245" i="6"/>
  <c r="HK256" i="6"/>
  <c r="HP246" i="6"/>
  <c r="EG250" i="6"/>
  <c r="EJ249" i="6"/>
  <c r="DI251" i="6"/>
  <c r="DL250" i="6"/>
  <c r="BY250" i="6"/>
  <c r="CB249" i="6"/>
  <c r="FT248" i="6"/>
  <c r="FQ249" i="6"/>
  <c r="GR249" i="6"/>
  <c r="GO250" i="6"/>
  <c r="GC251" i="6"/>
  <c r="GF250" i="6"/>
  <c r="CK250" i="6"/>
  <c r="CN249" i="6"/>
  <c r="BM250" i="6"/>
  <c r="BP249" i="6"/>
  <c r="FE251" i="6"/>
  <c r="FH250" i="6"/>
  <c r="F251" i="6"/>
  <c r="HN250" i="6"/>
  <c r="DU250" i="6"/>
  <c r="DX249" i="6"/>
  <c r="ES250" i="6"/>
  <c r="EV249" i="6"/>
  <c r="AO251" i="6"/>
  <c r="AR250" i="6"/>
  <c r="Q250" i="6"/>
  <c r="T249" i="6"/>
  <c r="GO250" i="1"/>
  <c r="GR249" i="1"/>
  <c r="GF248" i="1"/>
  <c r="GC249" i="1"/>
  <c r="FQ249" i="1"/>
  <c r="FT248" i="1"/>
  <c r="FH248" i="1"/>
  <c r="FE249" i="1"/>
  <c r="EV249" i="1"/>
  <c r="ES250" i="1"/>
  <c r="EJ248" i="1"/>
  <c r="EG249" i="1"/>
  <c r="DX248" i="1"/>
  <c r="DU249" i="1"/>
  <c r="DL248" i="1"/>
  <c r="DI249" i="1"/>
  <c r="CZ249" i="1"/>
  <c r="CW250" i="1"/>
  <c r="CN248" i="1"/>
  <c r="CK249" i="1"/>
  <c r="BY250" i="1"/>
  <c r="CB249" i="1"/>
  <c r="BM248" i="1"/>
  <c r="BP245" i="1"/>
  <c r="BP246" i="1"/>
  <c r="BD249" i="1"/>
  <c r="BA250" i="1"/>
  <c r="AO249" i="1"/>
  <c r="AR248" i="1"/>
  <c r="AF250" i="1"/>
  <c r="AC251" i="1"/>
  <c r="HZ249" i="1" l="1"/>
  <c r="HY249" i="1"/>
  <c r="EH253" i="1"/>
  <c r="HA257" i="1"/>
  <c r="HD254" i="1"/>
  <c r="HD255" i="1"/>
  <c r="EG251" i="6"/>
  <c r="EJ250" i="6"/>
  <c r="AC251" i="6"/>
  <c r="AF250" i="6"/>
  <c r="FT249" i="6"/>
  <c r="FQ250" i="6"/>
  <c r="DX250" i="6"/>
  <c r="DU251" i="6"/>
  <c r="BD250" i="6"/>
  <c r="BA251" i="6"/>
  <c r="Q251" i="6"/>
  <c r="T250" i="6"/>
  <c r="CK251" i="6"/>
  <c r="CN250" i="6"/>
  <c r="HN251" i="6"/>
  <c r="F252" i="6"/>
  <c r="CB250" i="6"/>
  <c r="BY251" i="6"/>
  <c r="HM249" i="6"/>
  <c r="HP249" i="6" s="1"/>
  <c r="H249" i="6"/>
  <c r="E250" i="6"/>
  <c r="AO252" i="6"/>
  <c r="AR251" i="6"/>
  <c r="GC252" i="6"/>
  <c r="GF251" i="6"/>
  <c r="CZ250" i="6"/>
  <c r="CW251" i="6"/>
  <c r="FE252" i="6"/>
  <c r="FH251" i="6"/>
  <c r="GR250" i="6"/>
  <c r="GO251" i="6"/>
  <c r="DL251" i="6"/>
  <c r="DI252" i="6"/>
  <c r="BM251" i="6"/>
  <c r="BP250" i="6"/>
  <c r="EV250" i="6"/>
  <c r="ES251" i="6"/>
  <c r="HA251" i="6"/>
  <c r="HD250" i="6"/>
  <c r="GO251" i="1"/>
  <c r="GR250" i="1"/>
  <c r="GF249" i="1"/>
  <c r="GC250" i="1"/>
  <c r="FT249" i="1"/>
  <c r="FQ250" i="1"/>
  <c r="FE250" i="1"/>
  <c r="FH249" i="1"/>
  <c r="EV250" i="1"/>
  <c r="ES251" i="1"/>
  <c r="EG250" i="1"/>
  <c r="EJ249" i="1"/>
  <c r="DU250" i="1"/>
  <c r="DX249" i="1"/>
  <c r="DL249" i="1"/>
  <c r="DI250" i="1"/>
  <c r="CZ250" i="1"/>
  <c r="CW251" i="1"/>
  <c r="CK250" i="1"/>
  <c r="CN249" i="1"/>
  <c r="CB250" i="1"/>
  <c r="BY251" i="1"/>
  <c r="BP248" i="1"/>
  <c r="BM249" i="1"/>
  <c r="BD250" i="1"/>
  <c r="BA251" i="1"/>
  <c r="AR249" i="1"/>
  <c r="AO250" i="1"/>
  <c r="AC252" i="1"/>
  <c r="AF251" i="1"/>
  <c r="HY250" i="1" l="1"/>
  <c r="HZ250" i="1"/>
  <c r="EH254" i="1"/>
  <c r="HA258" i="1"/>
  <c r="HD257" i="1"/>
  <c r="FT250" i="6"/>
  <c r="FQ251" i="6"/>
  <c r="CW252" i="6"/>
  <c r="CZ251" i="6"/>
  <c r="BP251" i="6"/>
  <c r="BM252" i="6"/>
  <c r="Q252" i="6"/>
  <c r="T251" i="6"/>
  <c r="DL252" i="6"/>
  <c r="DI253" i="6"/>
  <c r="BY252" i="6"/>
  <c r="CB251" i="6"/>
  <c r="BD251" i="6"/>
  <c r="BA252" i="6"/>
  <c r="GF252" i="6"/>
  <c r="GC253" i="6"/>
  <c r="AF251" i="6"/>
  <c r="AC252" i="6"/>
  <c r="CN251" i="6"/>
  <c r="CK252" i="6"/>
  <c r="HA252" i="6"/>
  <c r="HD251" i="6"/>
  <c r="GO252" i="6"/>
  <c r="GR251" i="6"/>
  <c r="F253" i="6"/>
  <c r="HN252" i="6"/>
  <c r="HM250" i="6"/>
  <c r="HP250" i="6" s="1"/>
  <c r="E251" i="6"/>
  <c r="H250" i="6"/>
  <c r="FH252" i="6"/>
  <c r="FE253" i="6"/>
  <c r="EV251" i="6"/>
  <c r="ES252" i="6"/>
  <c r="AR252" i="6"/>
  <c r="AO253" i="6"/>
  <c r="DU252" i="6"/>
  <c r="DX251" i="6"/>
  <c r="EG252" i="6"/>
  <c r="EJ251" i="6"/>
  <c r="GO252" i="1"/>
  <c r="GR251" i="1"/>
  <c r="GC251" i="1"/>
  <c r="GF250" i="1"/>
  <c r="FT250" i="1"/>
  <c r="FQ251" i="1"/>
  <c r="FE251" i="1"/>
  <c r="FH250" i="1"/>
  <c r="EV251" i="1"/>
  <c r="ES252" i="1"/>
  <c r="EG251" i="1"/>
  <c r="EJ250" i="1"/>
  <c r="DX250" i="1"/>
  <c r="DU251" i="1"/>
  <c r="DI251" i="1"/>
  <c r="DL250" i="1"/>
  <c r="CW252" i="1"/>
  <c r="CZ251" i="1"/>
  <c r="CK251" i="1"/>
  <c r="CN250" i="1"/>
  <c r="CB251" i="1"/>
  <c r="BY252" i="1"/>
  <c r="BP249" i="1"/>
  <c r="BM250" i="1"/>
  <c r="BA252" i="1"/>
  <c r="BD251" i="1"/>
  <c r="AO251" i="1"/>
  <c r="AR250" i="1"/>
  <c r="AF252" i="1"/>
  <c r="AC253" i="1"/>
  <c r="HY251" i="1" l="1"/>
  <c r="HZ251" i="1"/>
  <c r="EH257" i="1"/>
  <c r="HA259" i="1"/>
  <c r="HD258" i="1"/>
  <c r="BP252" i="6"/>
  <c r="BM253" i="6"/>
  <c r="CN252" i="6"/>
  <c r="CK253" i="6"/>
  <c r="E252" i="6"/>
  <c r="H251" i="6"/>
  <c r="HM251" i="6"/>
  <c r="HP251" i="6" s="1"/>
  <c r="BY253" i="6"/>
  <c r="CB252" i="6"/>
  <c r="AC253" i="6"/>
  <c r="AF252" i="6"/>
  <c r="DI254" i="6"/>
  <c r="DL253" i="6"/>
  <c r="CW253" i="6"/>
  <c r="CZ252" i="6"/>
  <c r="AR253" i="6"/>
  <c r="AO254" i="6"/>
  <c r="F254" i="6"/>
  <c r="HN253" i="6"/>
  <c r="DU253" i="6"/>
  <c r="DX252" i="6"/>
  <c r="HD252" i="6"/>
  <c r="HA253" i="6"/>
  <c r="EJ252" i="6"/>
  <c r="EG253" i="6"/>
  <c r="FH253" i="6"/>
  <c r="FE254" i="6"/>
  <c r="GC254" i="6"/>
  <c r="GF253" i="6"/>
  <c r="FQ252" i="6"/>
  <c r="FT251" i="6"/>
  <c r="BA253" i="6"/>
  <c r="BD252" i="6"/>
  <c r="ES253" i="6"/>
  <c r="EV252" i="6"/>
  <c r="GO253" i="6"/>
  <c r="GR252" i="6"/>
  <c r="T252" i="6"/>
  <c r="Q253" i="6"/>
  <c r="GO253" i="1"/>
  <c r="GR252" i="1"/>
  <c r="GF251" i="1"/>
  <c r="GC252" i="1"/>
  <c r="FQ252" i="1"/>
  <c r="FT251" i="1"/>
  <c r="FE252" i="1"/>
  <c r="FH251" i="1"/>
  <c r="ES253" i="1"/>
  <c r="EV252" i="1"/>
  <c r="EG252" i="1"/>
  <c r="EJ251" i="1"/>
  <c r="DU252" i="1"/>
  <c r="DX251" i="1"/>
  <c r="DI252" i="1"/>
  <c r="DL251" i="1"/>
  <c r="CW253" i="1"/>
  <c r="CZ252" i="1"/>
  <c r="CK252" i="1"/>
  <c r="CN251" i="1"/>
  <c r="BY253" i="1"/>
  <c r="CB252" i="1"/>
  <c r="BM251" i="1"/>
  <c r="BP250" i="1"/>
  <c r="BD252" i="1"/>
  <c r="BA253" i="1"/>
  <c r="AR251" i="1"/>
  <c r="AO252" i="1"/>
  <c r="AF253" i="1"/>
  <c r="AC254" i="1"/>
  <c r="HY252" i="1" l="1"/>
  <c r="HZ252" i="1"/>
  <c r="EH258" i="1"/>
  <c r="HD259" i="1"/>
  <c r="HA260" i="1"/>
  <c r="CZ253" i="6"/>
  <c r="CW254" i="6"/>
  <c r="FH254" i="6"/>
  <c r="FE257" i="6"/>
  <c r="FH255" i="6"/>
  <c r="DX253" i="6"/>
  <c r="DU254" i="6"/>
  <c r="DI257" i="6"/>
  <c r="DL254" i="6"/>
  <c r="DL255" i="6"/>
  <c r="E253" i="6"/>
  <c r="H252" i="6"/>
  <c r="HM252" i="6"/>
  <c r="HP252" i="6" s="1"/>
  <c r="CK254" i="6"/>
  <c r="CN253" i="6"/>
  <c r="GO254" i="6"/>
  <c r="GR253" i="6"/>
  <c r="BA254" i="6"/>
  <c r="BD253" i="6"/>
  <c r="EJ253" i="6"/>
  <c r="EG254" i="6"/>
  <c r="F257" i="6"/>
  <c r="HN254" i="6"/>
  <c r="HL265" i="6" s="1"/>
  <c r="AF253" i="6"/>
  <c r="AC254" i="6"/>
  <c r="Q254" i="6"/>
  <c r="T253" i="6"/>
  <c r="AO257" i="6"/>
  <c r="AR254" i="6"/>
  <c r="AR255" i="6"/>
  <c r="BP253" i="6"/>
  <c r="BM254" i="6"/>
  <c r="GC257" i="6"/>
  <c r="GF254" i="6"/>
  <c r="GF255" i="6"/>
  <c r="ES254" i="6"/>
  <c r="EV253" i="6"/>
  <c r="FQ253" i="6"/>
  <c r="FT252" i="6"/>
  <c r="HA254" i="6"/>
  <c r="HD253" i="6"/>
  <c r="CB253" i="6"/>
  <c r="BY254" i="6"/>
  <c r="GO254" i="1"/>
  <c r="GR253" i="1"/>
  <c r="GF252" i="1"/>
  <c r="GC253" i="1"/>
  <c r="FQ253" i="1"/>
  <c r="FT252" i="1"/>
  <c r="FH252" i="1"/>
  <c r="FE253" i="1"/>
  <c r="ES254" i="1"/>
  <c r="EV253" i="1"/>
  <c r="EJ252" i="1"/>
  <c r="EG253" i="1"/>
  <c r="DU253" i="1"/>
  <c r="DX252" i="1"/>
  <c r="DL252" i="1"/>
  <c r="DI253" i="1"/>
  <c r="CZ253" i="1"/>
  <c r="CW254" i="1"/>
  <c r="CN252" i="1"/>
  <c r="CK253" i="1"/>
  <c r="CB253" i="1"/>
  <c r="BY254" i="1"/>
  <c r="BP251" i="1"/>
  <c r="BM252" i="1"/>
  <c r="BD253" i="1"/>
  <c r="BA254" i="1"/>
  <c r="AO253" i="1"/>
  <c r="AR252" i="1"/>
  <c r="AC257" i="1"/>
  <c r="AF255" i="1"/>
  <c r="AF254" i="1"/>
  <c r="HZ253" i="1" l="1"/>
  <c r="HY253" i="1"/>
  <c r="EH259" i="1"/>
  <c r="HA261" i="1"/>
  <c r="HD260" i="1"/>
  <c r="F258" i="6"/>
  <c r="HN257" i="6"/>
  <c r="CN255" i="6"/>
  <c r="CK257" i="6"/>
  <c r="CN254" i="6"/>
  <c r="DX254" i="6"/>
  <c r="DU257" i="6"/>
  <c r="DX255" i="6"/>
  <c r="AO258" i="6"/>
  <c r="AR257" i="6"/>
  <c r="HD254" i="6"/>
  <c r="HA257" i="6"/>
  <c r="HD255" i="6"/>
  <c r="GC258" i="6"/>
  <c r="GF257" i="6"/>
  <c r="T254" i="6"/>
  <c r="Q257" i="6"/>
  <c r="T255" i="6"/>
  <c r="BD254" i="6"/>
  <c r="BA257" i="6"/>
  <c r="BD255" i="6"/>
  <c r="E254" i="6"/>
  <c r="HM253" i="6"/>
  <c r="HP253" i="6" s="1"/>
  <c r="H253" i="6"/>
  <c r="FE258" i="6"/>
  <c r="FH257" i="6"/>
  <c r="EG257" i="6"/>
  <c r="EJ254" i="6"/>
  <c r="EJ255" i="6"/>
  <c r="BM257" i="6"/>
  <c r="BP254" i="6"/>
  <c r="BP255" i="6"/>
  <c r="AF254" i="6"/>
  <c r="AC257" i="6"/>
  <c r="AF255" i="6"/>
  <c r="CB254" i="6"/>
  <c r="BY257" i="6"/>
  <c r="CB255" i="6"/>
  <c r="GR254" i="6"/>
  <c r="GO257" i="6"/>
  <c r="GR255" i="6"/>
  <c r="CZ254" i="6"/>
  <c r="CW257" i="6"/>
  <c r="CZ255" i="6"/>
  <c r="EV254" i="6"/>
  <c r="ES257" i="6"/>
  <c r="EV255" i="6"/>
  <c r="FQ254" i="6"/>
  <c r="FT253" i="6"/>
  <c r="DI258" i="6"/>
  <c r="DL257" i="6"/>
  <c r="GO257" i="1"/>
  <c r="GR254" i="1"/>
  <c r="GR255" i="1"/>
  <c r="GF253" i="1"/>
  <c r="GC254" i="1"/>
  <c r="FQ254" i="1"/>
  <c r="FT253" i="1"/>
  <c r="FE254" i="1"/>
  <c r="FH253" i="1"/>
  <c r="ES257" i="1"/>
  <c r="EV254" i="1"/>
  <c r="EV255" i="1"/>
  <c r="EG254" i="1"/>
  <c r="EJ253" i="1"/>
  <c r="DU254" i="1"/>
  <c r="DX253" i="1"/>
  <c r="DL253" i="1"/>
  <c r="DI254" i="1"/>
  <c r="CW257" i="1"/>
  <c r="CZ255" i="1"/>
  <c r="CZ254" i="1"/>
  <c r="CK254" i="1"/>
  <c r="CN253" i="1"/>
  <c r="BY257" i="1"/>
  <c r="CB254" i="1"/>
  <c r="CB255" i="1"/>
  <c r="BM253" i="1"/>
  <c r="BP252" i="1"/>
  <c r="BA257" i="1"/>
  <c r="BD254" i="1"/>
  <c r="BD255" i="1"/>
  <c r="AR253" i="1"/>
  <c r="AO254" i="1"/>
  <c r="AC258" i="1"/>
  <c r="AF257" i="1"/>
  <c r="IE265" i="1" l="1"/>
  <c r="IE263" i="1" s="1"/>
  <c r="IF265" i="1"/>
  <c r="IF263" i="1" s="1"/>
  <c r="HZ255" i="1"/>
  <c r="HZ254" i="1"/>
  <c r="HY255" i="1"/>
  <c r="HY254" i="1"/>
  <c r="EH260" i="1"/>
  <c r="HA262" i="1"/>
  <c r="HD261" i="1"/>
  <c r="HM254" i="6"/>
  <c r="H254" i="6"/>
  <c r="E257" i="6"/>
  <c r="H255" i="6"/>
  <c r="DI259" i="6"/>
  <c r="DL258" i="6"/>
  <c r="CZ257" i="6"/>
  <c r="CW258" i="6"/>
  <c r="AF257" i="6"/>
  <c r="AC258" i="6"/>
  <c r="EG258" i="6"/>
  <c r="EJ257" i="6"/>
  <c r="BA258" i="6"/>
  <c r="BD257" i="6"/>
  <c r="HA258" i="6"/>
  <c r="HD257" i="6"/>
  <c r="BY258" i="6"/>
  <c r="CB257" i="6"/>
  <c r="CK258" i="6"/>
  <c r="CN257" i="6"/>
  <c r="FT254" i="6"/>
  <c r="FQ257" i="6"/>
  <c r="FT255" i="6"/>
  <c r="GO258" i="6"/>
  <c r="GR257" i="6"/>
  <c r="FE259" i="6"/>
  <c r="FH258" i="6"/>
  <c r="GC259" i="6"/>
  <c r="GF258" i="6"/>
  <c r="Q258" i="6"/>
  <c r="T257" i="6"/>
  <c r="AO259" i="6"/>
  <c r="AR258" i="6"/>
  <c r="DX257" i="6"/>
  <c r="DU258" i="6"/>
  <c r="EV257" i="6"/>
  <c r="ES258" i="6"/>
  <c r="BM258" i="6"/>
  <c r="BP257" i="6"/>
  <c r="F259" i="6"/>
  <c r="HN258" i="6"/>
  <c r="GO258" i="1"/>
  <c r="GR257" i="1"/>
  <c r="GC257" i="1"/>
  <c r="GF254" i="1"/>
  <c r="GF255" i="1"/>
  <c r="FQ257" i="1"/>
  <c r="FT255" i="1"/>
  <c r="FT254" i="1"/>
  <c r="FE257" i="1"/>
  <c r="FH254" i="1"/>
  <c r="FH255" i="1"/>
  <c r="ES258" i="1"/>
  <c r="EV257" i="1"/>
  <c r="EG257" i="1"/>
  <c r="EJ254" i="1"/>
  <c r="EJ255" i="1"/>
  <c r="DU257" i="1"/>
  <c r="DX254" i="1"/>
  <c r="DX255" i="1"/>
  <c r="DI257" i="1"/>
  <c r="DL254" i="1"/>
  <c r="DL255" i="1"/>
  <c r="CW258" i="1"/>
  <c r="CZ257" i="1"/>
  <c r="CK257" i="1"/>
  <c r="CN255" i="1"/>
  <c r="CN254" i="1"/>
  <c r="BY258" i="1"/>
  <c r="CB257" i="1"/>
  <c r="BM254" i="1"/>
  <c r="BP253" i="1"/>
  <c r="BA258" i="1"/>
  <c r="BD257" i="1"/>
  <c r="AO257" i="1"/>
  <c r="AR255" i="1"/>
  <c r="AR254" i="1"/>
  <c r="AC259" i="1"/>
  <c r="AF258" i="1"/>
  <c r="HY257" i="1" l="1"/>
  <c r="HZ257" i="1"/>
  <c r="EH261" i="1"/>
  <c r="HA263" i="1"/>
  <c r="HD262" i="1"/>
  <c r="HD258" i="6"/>
  <c r="HA259" i="6"/>
  <c r="FT257" i="6"/>
  <c r="FQ258" i="6"/>
  <c r="DI260" i="6"/>
  <c r="DL259" i="6"/>
  <c r="BA259" i="6"/>
  <c r="BD258" i="6"/>
  <c r="FE260" i="6"/>
  <c r="FH259" i="6"/>
  <c r="CK259" i="6"/>
  <c r="CN258" i="6"/>
  <c r="EG259" i="6"/>
  <c r="EJ258" i="6"/>
  <c r="HN259" i="6"/>
  <c r="F260" i="6"/>
  <c r="AC259" i="6"/>
  <c r="AF258" i="6"/>
  <c r="H257" i="6"/>
  <c r="E258" i="6"/>
  <c r="HM257" i="6"/>
  <c r="HP257" i="6" s="1"/>
  <c r="Q259" i="6"/>
  <c r="T258" i="6"/>
  <c r="GC260" i="6"/>
  <c r="GF259" i="6"/>
  <c r="AO260" i="6"/>
  <c r="AR259" i="6"/>
  <c r="GO259" i="6"/>
  <c r="GR258" i="6"/>
  <c r="BY259" i="6"/>
  <c r="CB258" i="6"/>
  <c r="ES259" i="6"/>
  <c r="EV258" i="6"/>
  <c r="DU259" i="6"/>
  <c r="DX258" i="6"/>
  <c r="BM259" i="6"/>
  <c r="BP258" i="6"/>
  <c r="CW259" i="6"/>
  <c r="CZ258" i="6"/>
  <c r="HP254" i="6"/>
  <c r="HK265" i="6"/>
  <c r="HP255" i="6"/>
  <c r="GO259" i="1"/>
  <c r="GR258" i="1"/>
  <c r="GF257" i="1"/>
  <c r="GC258" i="1"/>
  <c r="FQ258" i="1"/>
  <c r="FT257" i="1"/>
  <c r="FH257" i="1"/>
  <c r="FE258" i="1"/>
  <c r="ES259" i="1"/>
  <c r="EV258" i="1"/>
  <c r="EJ257" i="1"/>
  <c r="EG258" i="1"/>
  <c r="DU258" i="1"/>
  <c r="DX257" i="1"/>
  <c r="DI258" i="1"/>
  <c r="DL257" i="1"/>
  <c r="CW259" i="1"/>
  <c r="CZ258" i="1"/>
  <c r="CK258" i="1"/>
  <c r="CN257" i="1"/>
  <c r="BY259" i="1"/>
  <c r="CB258" i="1"/>
  <c r="BM257" i="1"/>
  <c r="BP254" i="1"/>
  <c r="BP255" i="1"/>
  <c r="BA259" i="1"/>
  <c r="BD258" i="1"/>
  <c r="AO258" i="1"/>
  <c r="AR257" i="1"/>
  <c r="AF259" i="1"/>
  <c r="AC260" i="1"/>
  <c r="HZ258" i="1" l="1"/>
  <c r="HY258" i="1"/>
  <c r="EH262" i="1"/>
  <c r="HA266" i="1"/>
  <c r="HD263" i="1"/>
  <c r="HD264" i="1"/>
  <c r="BY260" i="6"/>
  <c r="CB259" i="6"/>
  <c r="Q260" i="6"/>
  <c r="T259" i="6"/>
  <c r="BA260" i="6"/>
  <c r="BD259" i="6"/>
  <c r="E259" i="6"/>
  <c r="HM258" i="6"/>
  <c r="HP258" i="6" s="1"/>
  <c r="H258" i="6"/>
  <c r="EG260" i="6"/>
  <c r="EJ259" i="6"/>
  <c r="DI261" i="6"/>
  <c r="DL260" i="6"/>
  <c r="FQ259" i="6"/>
  <c r="FT258" i="6"/>
  <c r="GO260" i="6"/>
  <c r="GR259" i="6"/>
  <c r="AO261" i="6"/>
  <c r="AR260" i="6"/>
  <c r="CK260" i="6"/>
  <c r="CN259" i="6"/>
  <c r="BM260" i="6"/>
  <c r="BP259" i="6"/>
  <c r="DU260" i="6"/>
  <c r="DX259" i="6"/>
  <c r="CW260" i="6"/>
  <c r="CZ259" i="6"/>
  <c r="ES260" i="6"/>
  <c r="EV259" i="6"/>
  <c r="GC261" i="6"/>
  <c r="GF260" i="6"/>
  <c r="AC260" i="6"/>
  <c r="AF259" i="6"/>
  <c r="FE261" i="6"/>
  <c r="FH260" i="6"/>
  <c r="HA260" i="6"/>
  <c r="HD259" i="6"/>
  <c r="HN260" i="6"/>
  <c r="F261" i="6"/>
  <c r="GR259" i="1"/>
  <c r="GO260" i="1"/>
  <c r="GC259" i="1"/>
  <c r="GF258" i="1"/>
  <c r="FT258" i="1"/>
  <c r="FQ259" i="1"/>
  <c r="FE259" i="1"/>
  <c r="FH258" i="1"/>
  <c r="EV259" i="1"/>
  <c r="ES260" i="1"/>
  <c r="EJ258" i="1"/>
  <c r="EG259" i="1"/>
  <c r="DU259" i="1"/>
  <c r="DX258" i="1"/>
  <c r="DI259" i="1"/>
  <c r="DL258" i="1"/>
  <c r="CZ259" i="1"/>
  <c r="CW260" i="1"/>
  <c r="CN258" i="1"/>
  <c r="CK259" i="1"/>
  <c r="CB259" i="1"/>
  <c r="BY260" i="1"/>
  <c r="BP257" i="1"/>
  <c r="BM258" i="1"/>
  <c r="BD259" i="1"/>
  <c r="BA260" i="1"/>
  <c r="AR258" i="1"/>
  <c r="AO259" i="1"/>
  <c r="AC261" i="1"/>
  <c r="AF260" i="1"/>
  <c r="HY259" i="1" l="1"/>
  <c r="HZ259" i="1"/>
  <c r="EH263" i="1"/>
  <c r="HA267" i="1"/>
  <c r="HD266" i="1"/>
  <c r="E260" i="6"/>
  <c r="H259" i="6"/>
  <c r="HM259" i="6"/>
  <c r="HP259" i="6" s="1"/>
  <c r="BM261" i="6"/>
  <c r="BP260" i="6"/>
  <c r="CZ260" i="6"/>
  <c r="CW261" i="6"/>
  <c r="HA261" i="6"/>
  <c r="HD260" i="6"/>
  <c r="DL261" i="6"/>
  <c r="DI262" i="6"/>
  <c r="BD260" i="6"/>
  <c r="BA261" i="6"/>
  <c r="FQ260" i="6"/>
  <c r="FT259" i="6"/>
  <c r="FH261" i="6"/>
  <c r="FE262" i="6"/>
  <c r="AF260" i="6"/>
  <c r="AC261" i="6"/>
  <c r="DX260" i="6"/>
  <c r="DU261" i="6"/>
  <c r="AR261" i="6"/>
  <c r="AO262" i="6"/>
  <c r="EV260" i="6"/>
  <c r="ES261" i="6"/>
  <c r="CK261" i="6"/>
  <c r="CN260" i="6"/>
  <c r="F262" i="6"/>
  <c r="HN261" i="6"/>
  <c r="EG261" i="6"/>
  <c r="EJ260" i="6"/>
  <c r="Q261" i="6"/>
  <c r="T260" i="6"/>
  <c r="GF261" i="6"/>
  <c r="GC262" i="6"/>
  <c r="GR260" i="6"/>
  <c r="GO261" i="6"/>
  <c r="CB260" i="6"/>
  <c r="BY261" i="6"/>
  <c r="GO261" i="1"/>
  <c r="GR260" i="1"/>
  <c r="GF259" i="1"/>
  <c r="GC260" i="1"/>
  <c r="FT259" i="1"/>
  <c r="FQ260" i="1"/>
  <c r="FH259" i="1"/>
  <c r="FE260" i="1"/>
  <c r="ES261" i="1"/>
  <c r="EV260" i="1"/>
  <c r="EJ259" i="1"/>
  <c r="EG260" i="1"/>
  <c r="DU260" i="1"/>
  <c r="DX259" i="1"/>
  <c r="DL259" i="1"/>
  <c r="DI260" i="1"/>
  <c r="CW261" i="1"/>
  <c r="CZ260" i="1"/>
  <c r="CN259" i="1"/>
  <c r="CK260" i="1"/>
  <c r="BY261" i="1"/>
  <c r="CB260" i="1"/>
  <c r="BP258" i="1"/>
  <c r="BM259" i="1"/>
  <c r="BA261" i="1"/>
  <c r="BD260" i="1"/>
  <c r="AO260" i="1"/>
  <c r="AR259" i="1"/>
  <c r="AC262" i="1"/>
  <c r="AF261" i="1"/>
  <c r="HY260" i="1" l="1"/>
  <c r="HZ260" i="1"/>
  <c r="EH266" i="1"/>
  <c r="HA268" i="1"/>
  <c r="HD267" i="1"/>
  <c r="FT260" i="6"/>
  <c r="FQ261" i="6"/>
  <c r="GF262" i="6"/>
  <c r="GC263" i="6"/>
  <c r="AC262" i="6"/>
  <c r="AF261" i="6"/>
  <c r="ES262" i="6"/>
  <c r="EV261" i="6"/>
  <c r="DL262" i="6"/>
  <c r="DI263" i="6"/>
  <c r="BP261" i="6"/>
  <c r="BM262" i="6"/>
  <c r="T261" i="6"/>
  <c r="Q262" i="6"/>
  <c r="FH262" i="6"/>
  <c r="FE263" i="6"/>
  <c r="CN261" i="6"/>
  <c r="CK262" i="6"/>
  <c r="BY262" i="6"/>
  <c r="CB261" i="6"/>
  <c r="AR262" i="6"/>
  <c r="AO263" i="6"/>
  <c r="EJ261" i="6"/>
  <c r="EG262" i="6"/>
  <c r="HD261" i="6"/>
  <c r="HA262" i="6"/>
  <c r="HM260" i="6"/>
  <c r="HP260" i="6" s="1"/>
  <c r="H260" i="6"/>
  <c r="E261" i="6"/>
  <c r="F263" i="6"/>
  <c r="HN262" i="6"/>
  <c r="BA262" i="6"/>
  <c r="BD261" i="6"/>
  <c r="GO262" i="6"/>
  <c r="GR261" i="6"/>
  <c r="DU262" i="6"/>
  <c r="DX261" i="6"/>
  <c r="CW262" i="6"/>
  <c r="CZ261" i="6"/>
  <c r="GR261" i="1"/>
  <c r="GO262" i="1"/>
  <c r="GF260" i="1"/>
  <c r="GC261" i="1"/>
  <c r="FQ261" i="1"/>
  <c r="FT260" i="1"/>
  <c r="FH260" i="1"/>
  <c r="FE261" i="1"/>
  <c r="ES262" i="1"/>
  <c r="EV261" i="1"/>
  <c r="EJ260" i="1"/>
  <c r="EG261" i="1"/>
  <c r="DU261" i="1"/>
  <c r="DX260" i="1"/>
  <c r="DL260" i="1"/>
  <c r="DI261" i="1"/>
  <c r="CW262" i="1"/>
  <c r="CZ261" i="1"/>
  <c r="CN260" i="1"/>
  <c r="CK261" i="1"/>
  <c r="BY262" i="1"/>
  <c r="CB261" i="1"/>
  <c r="BM260" i="1"/>
  <c r="BP259" i="1"/>
  <c r="BA262" i="1"/>
  <c r="BD261" i="1"/>
  <c r="AR260" i="1"/>
  <c r="AO261" i="1"/>
  <c r="AF262" i="1"/>
  <c r="AC263" i="1"/>
  <c r="HY261" i="1" l="1"/>
  <c r="HZ261" i="1"/>
  <c r="EH267" i="1"/>
  <c r="HA269" i="1"/>
  <c r="HD268" i="1"/>
  <c r="AR264" i="6"/>
  <c r="AR263" i="6"/>
  <c r="AO266" i="6"/>
  <c r="T262" i="6"/>
  <c r="Q263" i="6"/>
  <c r="ES263" i="6"/>
  <c r="EV262" i="6"/>
  <c r="AC263" i="6"/>
  <c r="AF262" i="6"/>
  <c r="GO263" i="6"/>
  <c r="GR262" i="6"/>
  <c r="BY263" i="6"/>
  <c r="CB262" i="6"/>
  <c r="BP262" i="6"/>
  <c r="BM263" i="6"/>
  <c r="GF264" i="6"/>
  <c r="GF263" i="6"/>
  <c r="GC266" i="6"/>
  <c r="HD262" i="6"/>
  <c r="HA263" i="6"/>
  <c r="CN262" i="6"/>
  <c r="CK263" i="6"/>
  <c r="DU263" i="6"/>
  <c r="DX262" i="6"/>
  <c r="BA263" i="6"/>
  <c r="BD262" i="6"/>
  <c r="DL264" i="6"/>
  <c r="DL263" i="6"/>
  <c r="DI266" i="6"/>
  <c r="FQ262" i="6"/>
  <c r="FT261" i="6"/>
  <c r="CW263" i="6"/>
  <c r="CZ262" i="6"/>
  <c r="EJ262" i="6"/>
  <c r="EG263" i="6"/>
  <c r="FH264" i="6"/>
  <c r="FH263" i="6"/>
  <c r="FE266" i="6"/>
  <c r="E262" i="6"/>
  <c r="HM261" i="6"/>
  <c r="HP261" i="6" s="1"/>
  <c r="H261" i="6"/>
  <c r="HN263" i="6"/>
  <c r="HL274" i="6" s="1"/>
  <c r="F266" i="6"/>
  <c r="GR262" i="1"/>
  <c r="GO263" i="1"/>
  <c r="GC262" i="1"/>
  <c r="GF261" i="1"/>
  <c r="FQ262" i="1"/>
  <c r="FT261" i="1"/>
  <c r="FE262" i="1"/>
  <c r="FH261" i="1"/>
  <c r="ES263" i="1"/>
  <c r="EV262" i="1"/>
  <c r="EG262" i="1"/>
  <c r="EJ261" i="1"/>
  <c r="DU262" i="1"/>
  <c r="DX261" i="1"/>
  <c r="DL261" i="1"/>
  <c r="DI262" i="1"/>
  <c r="CZ262" i="1"/>
  <c r="CW263" i="1"/>
  <c r="CN261" i="1"/>
  <c r="CK262" i="1"/>
  <c r="CB262" i="1"/>
  <c r="BY263" i="1"/>
  <c r="BP260" i="1"/>
  <c r="BM261" i="1"/>
  <c r="BD262" i="1"/>
  <c r="BA263" i="1"/>
  <c r="AR261" i="1"/>
  <c r="AO262" i="1"/>
  <c r="AC266" i="1"/>
  <c r="AF263" i="1"/>
  <c r="AF264" i="1"/>
  <c r="HZ262" i="1" l="1"/>
  <c r="HY262" i="1"/>
  <c r="EH268" i="1"/>
  <c r="HA270" i="1"/>
  <c r="HD269" i="1"/>
  <c r="DX263" i="6"/>
  <c r="DU266" i="6"/>
  <c r="DX264" i="6"/>
  <c r="AF263" i="6"/>
  <c r="AC266" i="6"/>
  <c r="AF264" i="6"/>
  <c r="FQ263" i="6"/>
  <c r="FT262" i="6"/>
  <c r="CN264" i="6"/>
  <c r="CN263" i="6"/>
  <c r="CK266" i="6"/>
  <c r="HD264" i="6"/>
  <c r="HD263" i="6"/>
  <c r="HA266" i="6"/>
  <c r="T264" i="6"/>
  <c r="T263" i="6"/>
  <c r="Q266" i="6"/>
  <c r="EJ264" i="6"/>
  <c r="EJ263" i="6"/>
  <c r="EG266" i="6"/>
  <c r="CB263" i="6"/>
  <c r="BY266" i="6"/>
  <c r="CB264" i="6"/>
  <c r="DI267" i="6"/>
  <c r="DL266" i="6"/>
  <c r="CZ263" i="6"/>
  <c r="CW266" i="6"/>
  <c r="CZ264" i="6"/>
  <c r="BD263" i="6"/>
  <c r="BA266" i="6"/>
  <c r="BD264" i="6"/>
  <c r="GC267" i="6"/>
  <c r="GF266" i="6"/>
  <c r="AO267" i="6"/>
  <c r="AR266" i="6"/>
  <c r="F267" i="6"/>
  <c r="HN266" i="6"/>
  <c r="BP264" i="6"/>
  <c r="BP263" i="6"/>
  <c r="BM266" i="6"/>
  <c r="EV263" i="6"/>
  <c r="ES266" i="6"/>
  <c r="EV264" i="6"/>
  <c r="E263" i="6"/>
  <c r="HM262" i="6"/>
  <c r="HP262" i="6" s="1"/>
  <c r="H262" i="6"/>
  <c r="GR263" i="6"/>
  <c r="GO266" i="6"/>
  <c r="GR264" i="6"/>
  <c r="FE267" i="6"/>
  <c r="FH266" i="6"/>
  <c r="GO266" i="1"/>
  <c r="GR263" i="1"/>
  <c r="GR264" i="1"/>
  <c r="GF262" i="1"/>
  <c r="GC263" i="1"/>
  <c r="FT262" i="1"/>
  <c r="FQ263" i="1"/>
  <c r="FE263" i="1"/>
  <c r="FH262" i="1"/>
  <c r="ES266" i="1"/>
  <c r="EV263" i="1"/>
  <c r="EV264" i="1"/>
  <c r="EG263" i="1"/>
  <c r="EJ262" i="1"/>
  <c r="DX262" i="1"/>
  <c r="DU263" i="1"/>
  <c r="DL262" i="1"/>
  <c r="DI263" i="1"/>
  <c r="CW266" i="1"/>
  <c r="CZ263" i="1"/>
  <c r="CZ264" i="1"/>
  <c r="CK263" i="1"/>
  <c r="CN262" i="1"/>
  <c r="BY266" i="1"/>
  <c r="CB263" i="1"/>
  <c r="CB264" i="1"/>
  <c r="BM262" i="1"/>
  <c r="BP261" i="1"/>
  <c r="BA266" i="1"/>
  <c r="BD263" i="1"/>
  <c r="BD264" i="1"/>
  <c r="AR262" i="1"/>
  <c r="AO263" i="1"/>
  <c r="AC267" i="1"/>
  <c r="AF266" i="1"/>
  <c r="IF274" i="1" l="1"/>
  <c r="IF272" i="1" s="1"/>
  <c r="IE274" i="1"/>
  <c r="IE272" i="1" s="1"/>
  <c r="HZ264" i="1"/>
  <c r="HZ263" i="1"/>
  <c r="HY264" i="1"/>
  <c r="HY263" i="1"/>
  <c r="EH269" i="1"/>
  <c r="HA271" i="1"/>
  <c r="HD270" i="1"/>
  <c r="BD266" i="6"/>
  <c r="BA267" i="6"/>
  <c r="CB266" i="6"/>
  <c r="BY267" i="6"/>
  <c r="HD266" i="6"/>
  <c r="HA267" i="6"/>
  <c r="FT263" i="6"/>
  <c r="FQ266" i="6"/>
  <c r="FT264" i="6"/>
  <c r="F268" i="6"/>
  <c r="HN267" i="6"/>
  <c r="EG267" i="6"/>
  <c r="EJ266" i="6"/>
  <c r="AF266" i="6"/>
  <c r="AC267" i="6"/>
  <c r="HM263" i="6"/>
  <c r="H263" i="6"/>
  <c r="E266" i="6"/>
  <c r="H264" i="6"/>
  <c r="FE268" i="6"/>
  <c r="FH267" i="6"/>
  <c r="EV266" i="6"/>
  <c r="ES267" i="6"/>
  <c r="CZ266" i="6"/>
  <c r="CW267" i="6"/>
  <c r="CK267" i="6"/>
  <c r="CN266" i="6"/>
  <c r="GO267" i="6"/>
  <c r="GR266" i="6"/>
  <c r="AO268" i="6"/>
  <c r="AR267" i="6"/>
  <c r="BM267" i="6"/>
  <c r="BP266" i="6"/>
  <c r="Q267" i="6"/>
  <c r="T266" i="6"/>
  <c r="DX266" i="6"/>
  <c r="DU267" i="6"/>
  <c r="GC268" i="6"/>
  <c r="GF267" i="6"/>
  <c r="DI268" i="6"/>
  <c r="DL267" i="6"/>
  <c r="GO267" i="1"/>
  <c r="GR266" i="1"/>
  <c r="GC266" i="1"/>
  <c r="GF263" i="1"/>
  <c r="GF264" i="1"/>
  <c r="FQ266" i="1"/>
  <c r="FT263" i="1"/>
  <c r="FT264" i="1"/>
  <c r="FE266" i="1"/>
  <c r="FH264" i="1"/>
  <c r="FH263" i="1"/>
  <c r="ES267" i="1"/>
  <c r="EV266" i="1"/>
  <c r="EG266" i="1"/>
  <c r="EJ263" i="1"/>
  <c r="EJ264" i="1"/>
  <c r="DU266" i="1"/>
  <c r="DX263" i="1"/>
  <c r="DX264" i="1"/>
  <c r="DI266" i="1"/>
  <c r="DL263" i="1"/>
  <c r="DL264" i="1"/>
  <c r="CW267" i="1"/>
  <c r="CZ266" i="1"/>
  <c r="CK266" i="1"/>
  <c r="CN263" i="1"/>
  <c r="CN264" i="1"/>
  <c r="BY267" i="1"/>
  <c r="CB266" i="1"/>
  <c r="BM263" i="1"/>
  <c r="BP262" i="1"/>
  <c r="BA267" i="1"/>
  <c r="BD266" i="1"/>
  <c r="AO266" i="1"/>
  <c r="AR263" i="1"/>
  <c r="AR264" i="1"/>
  <c r="AF267" i="1"/>
  <c r="AC268" i="1"/>
  <c r="HZ266" i="1" l="1"/>
  <c r="HY266" i="1"/>
  <c r="EH270" i="1"/>
  <c r="HD271" i="1"/>
  <c r="HA272" i="1"/>
  <c r="AO269" i="6"/>
  <c r="AR268" i="6"/>
  <c r="AF267" i="6"/>
  <c r="AC268" i="6"/>
  <c r="FT266" i="6"/>
  <c r="FQ267" i="6"/>
  <c r="GO268" i="6"/>
  <c r="GR267" i="6"/>
  <c r="FE269" i="6"/>
  <c r="FH268" i="6"/>
  <c r="HA268" i="6"/>
  <c r="HD267" i="6"/>
  <c r="DU268" i="6"/>
  <c r="DX267" i="6"/>
  <c r="Q268" i="6"/>
  <c r="T267" i="6"/>
  <c r="EJ267" i="6"/>
  <c r="EG268" i="6"/>
  <c r="CK268" i="6"/>
  <c r="CN267" i="6"/>
  <c r="BY268" i="6"/>
  <c r="CB267" i="6"/>
  <c r="CW268" i="6"/>
  <c r="CZ267" i="6"/>
  <c r="HM266" i="6"/>
  <c r="HP266" i="6" s="1"/>
  <c r="H266" i="6"/>
  <c r="E267" i="6"/>
  <c r="HN268" i="6"/>
  <c r="DI269" i="6"/>
  <c r="DL268" i="6"/>
  <c r="GC269" i="6"/>
  <c r="GF268" i="6"/>
  <c r="BM268" i="6"/>
  <c r="BP267" i="6"/>
  <c r="BD267" i="6"/>
  <c r="BA268" i="6"/>
  <c r="ES268" i="6"/>
  <c r="EV267" i="6"/>
  <c r="HP263" i="6"/>
  <c r="HP264" i="6"/>
  <c r="HK274" i="6"/>
  <c r="GR267" i="1"/>
  <c r="GO268" i="1"/>
  <c r="GF266" i="1"/>
  <c r="GC267" i="1"/>
  <c r="FQ267" i="1"/>
  <c r="FT266" i="1"/>
  <c r="FH266" i="1"/>
  <c r="FE267" i="1"/>
  <c r="ES268" i="1"/>
  <c r="EV267" i="1"/>
  <c r="EJ266" i="1"/>
  <c r="EG267" i="1"/>
  <c r="DU267" i="1"/>
  <c r="DX266" i="1"/>
  <c r="DI267" i="1"/>
  <c r="DL266" i="1"/>
  <c r="CZ267" i="1"/>
  <c r="CW268" i="1"/>
  <c r="CN266" i="1"/>
  <c r="CK267" i="1"/>
  <c r="BY268" i="1"/>
  <c r="CB267" i="1"/>
  <c r="BM266" i="1"/>
  <c r="BP263" i="1"/>
  <c r="BP264" i="1"/>
  <c r="BD267" i="1"/>
  <c r="BA268" i="1"/>
  <c r="AR266" i="1"/>
  <c r="AO267" i="1"/>
  <c r="AF268" i="1"/>
  <c r="AC269" i="1"/>
  <c r="HZ267" i="1" l="1"/>
  <c r="HY267" i="1"/>
  <c r="EH271" i="1"/>
  <c r="HA275" i="1"/>
  <c r="HD272" i="1"/>
  <c r="HD273" i="1"/>
  <c r="GO269" i="6"/>
  <c r="GR268" i="6"/>
  <c r="BY269" i="6"/>
  <c r="CB268" i="6"/>
  <c r="DU269" i="6"/>
  <c r="DX268" i="6"/>
  <c r="FQ268" i="6"/>
  <c r="FT267" i="6"/>
  <c r="HN269" i="6"/>
  <c r="F270" i="6"/>
  <c r="BM269" i="6"/>
  <c r="BP268" i="6"/>
  <c r="CK269" i="6"/>
  <c r="CN268" i="6"/>
  <c r="EG269" i="6"/>
  <c r="EJ268" i="6"/>
  <c r="HD268" i="6"/>
  <c r="HA269" i="6"/>
  <c r="AC269" i="6"/>
  <c r="AF268" i="6"/>
  <c r="H267" i="6"/>
  <c r="E268" i="6"/>
  <c r="HM267" i="6"/>
  <c r="HP267" i="6" s="1"/>
  <c r="GC270" i="6"/>
  <c r="GF269" i="6"/>
  <c r="ES269" i="6"/>
  <c r="EV268" i="6"/>
  <c r="FE270" i="6"/>
  <c r="FH269" i="6"/>
  <c r="BA269" i="6"/>
  <c r="BD268" i="6"/>
  <c r="DI270" i="6"/>
  <c r="DL269" i="6"/>
  <c r="CZ268" i="6"/>
  <c r="CW269" i="6"/>
  <c r="T268" i="6"/>
  <c r="Q269" i="6"/>
  <c r="AO270" i="6"/>
  <c r="AR269" i="6"/>
  <c r="GO269" i="1"/>
  <c r="GR268" i="1"/>
  <c r="GC268" i="1"/>
  <c r="GF267" i="1"/>
  <c r="FQ268" i="1"/>
  <c r="FT267" i="1"/>
  <c r="FE268" i="1"/>
  <c r="FH267" i="1"/>
  <c r="EV268" i="1"/>
  <c r="ES269" i="1"/>
  <c r="EJ267" i="1"/>
  <c r="EG268" i="1"/>
  <c r="DX267" i="1"/>
  <c r="DU268" i="1"/>
  <c r="DL267" i="1"/>
  <c r="DI268" i="1"/>
  <c r="CZ268" i="1"/>
  <c r="CW269" i="1"/>
  <c r="CK268" i="1"/>
  <c r="CN267" i="1"/>
  <c r="BY269" i="1"/>
  <c r="CB268" i="1"/>
  <c r="BM267" i="1"/>
  <c r="BP266" i="1"/>
  <c r="BD268" i="1"/>
  <c r="BA269" i="1"/>
  <c r="AO268" i="1"/>
  <c r="AR267" i="1"/>
  <c r="AF269" i="1"/>
  <c r="AC270" i="1"/>
  <c r="HY268" i="1" l="1"/>
  <c r="HZ268" i="1"/>
  <c r="EH272" i="1"/>
  <c r="HA276" i="1"/>
  <c r="HD275" i="1"/>
  <c r="CK270" i="6"/>
  <c r="CN269" i="6"/>
  <c r="FQ269" i="6"/>
  <c r="FT268" i="6"/>
  <c r="ES270" i="6"/>
  <c r="EV269" i="6"/>
  <c r="AF269" i="6"/>
  <c r="AC270" i="6"/>
  <c r="DX269" i="6"/>
  <c r="DU270" i="6"/>
  <c r="CZ269" i="6"/>
  <c r="CW270" i="6"/>
  <c r="HA270" i="6"/>
  <c r="HD269" i="6"/>
  <c r="BM270" i="6"/>
  <c r="BP269" i="6"/>
  <c r="DI271" i="6"/>
  <c r="DL270" i="6"/>
  <c r="GC271" i="6"/>
  <c r="GF270" i="6"/>
  <c r="F271" i="6"/>
  <c r="HN270" i="6"/>
  <c r="CB269" i="6"/>
  <c r="BY270" i="6"/>
  <c r="AO271" i="6"/>
  <c r="AR270" i="6"/>
  <c r="BD269" i="6"/>
  <c r="BA270" i="6"/>
  <c r="E269" i="6"/>
  <c r="HM268" i="6"/>
  <c r="HP268" i="6" s="1"/>
  <c r="H268" i="6"/>
  <c r="EG270" i="6"/>
  <c r="EJ269" i="6"/>
  <c r="FE271" i="6"/>
  <c r="FH270" i="6"/>
  <c r="Q270" i="6"/>
  <c r="T269" i="6"/>
  <c r="GR269" i="6"/>
  <c r="GO270" i="6"/>
  <c r="GO270" i="1"/>
  <c r="GR269" i="1"/>
  <c r="GC269" i="1"/>
  <c r="GF268" i="1"/>
  <c r="FT268" i="1"/>
  <c r="FQ269" i="1"/>
  <c r="FE269" i="1"/>
  <c r="FH268" i="1"/>
  <c r="ES270" i="1"/>
  <c r="EV269" i="1"/>
  <c r="EG269" i="1"/>
  <c r="EJ268" i="1"/>
  <c r="DU269" i="1"/>
  <c r="DX268" i="1"/>
  <c r="DI269" i="1"/>
  <c r="DL268" i="1"/>
  <c r="CW270" i="1"/>
  <c r="CZ269" i="1"/>
  <c r="CN268" i="1"/>
  <c r="CK269" i="1"/>
  <c r="BY270" i="1"/>
  <c r="CB269" i="1"/>
  <c r="BM268" i="1"/>
  <c r="BP267" i="1"/>
  <c r="BA270" i="1"/>
  <c r="BD269" i="1"/>
  <c r="AO269" i="1"/>
  <c r="AR268" i="1"/>
  <c r="AC271" i="1"/>
  <c r="AF270" i="1"/>
  <c r="HZ269" i="1" l="1"/>
  <c r="HY269" i="1"/>
  <c r="EH275" i="1"/>
  <c r="HA277" i="1"/>
  <c r="HD276" i="1"/>
  <c r="F272" i="6"/>
  <c r="HN271" i="6"/>
  <c r="CW271" i="6"/>
  <c r="CZ270" i="6"/>
  <c r="ES271" i="6"/>
  <c r="EV270" i="6"/>
  <c r="BA271" i="6"/>
  <c r="BD270" i="6"/>
  <c r="GC272" i="6"/>
  <c r="GF271" i="6"/>
  <c r="EG271" i="6"/>
  <c r="EJ270" i="6"/>
  <c r="AO272" i="6"/>
  <c r="AR271" i="6"/>
  <c r="DI272" i="6"/>
  <c r="DL271" i="6"/>
  <c r="DU271" i="6"/>
  <c r="DX270" i="6"/>
  <c r="GO271" i="6"/>
  <c r="GR270" i="6"/>
  <c r="BY271" i="6"/>
  <c r="CB270" i="6"/>
  <c r="FT269" i="6"/>
  <c r="FQ270" i="6"/>
  <c r="HA271" i="6"/>
  <c r="HD270" i="6"/>
  <c r="Q271" i="6"/>
  <c r="T270" i="6"/>
  <c r="FE272" i="6"/>
  <c r="FH271" i="6"/>
  <c r="H269" i="6"/>
  <c r="E270" i="6"/>
  <c r="HM269" i="6"/>
  <c r="HP269" i="6" s="1"/>
  <c r="BM271" i="6"/>
  <c r="BP270" i="6"/>
  <c r="AC271" i="6"/>
  <c r="AF270" i="6"/>
  <c r="CK271" i="6"/>
  <c r="CN270" i="6"/>
  <c r="GO271" i="1"/>
  <c r="GR270" i="1"/>
  <c r="GC270" i="1"/>
  <c r="GF269" i="1"/>
  <c r="FQ270" i="1"/>
  <c r="FT269" i="1"/>
  <c r="FH269" i="1"/>
  <c r="FE270" i="1"/>
  <c r="EV270" i="1"/>
  <c r="ES271" i="1"/>
  <c r="EJ269" i="1"/>
  <c r="EG270" i="1"/>
  <c r="DX269" i="1"/>
  <c r="DU270" i="1"/>
  <c r="DI270" i="1"/>
  <c r="DL269" i="1"/>
  <c r="CW271" i="1"/>
  <c r="CZ270" i="1"/>
  <c r="CK270" i="1"/>
  <c r="CN269" i="1"/>
  <c r="BY271" i="1"/>
  <c r="CB270" i="1"/>
  <c r="BM269" i="1"/>
  <c r="BP268" i="1"/>
  <c r="BD270" i="1"/>
  <c r="BA271" i="1"/>
  <c r="AR269" i="1"/>
  <c r="AO270" i="1"/>
  <c r="AF271" i="1"/>
  <c r="AC272" i="1"/>
  <c r="HY270" i="1" l="1"/>
  <c r="HZ270" i="1"/>
  <c r="EH276" i="1"/>
  <c r="HD277" i="1"/>
  <c r="HA278" i="1"/>
  <c r="BD271" i="6"/>
  <c r="BA272" i="6"/>
  <c r="BM272" i="6"/>
  <c r="BP271" i="6"/>
  <c r="BY272" i="6"/>
  <c r="CB271" i="6"/>
  <c r="FE275" i="6"/>
  <c r="FH273" i="6"/>
  <c r="FH272" i="6"/>
  <c r="DL273" i="6"/>
  <c r="DL272" i="6"/>
  <c r="DI275" i="6"/>
  <c r="Q272" i="6"/>
  <c r="T271" i="6"/>
  <c r="AO275" i="6"/>
  <c r="AR273" i="6"/>
  <c r="AR272" i="6"/>
  <c r="ES272" i="6"/>
  <c r="EV271" i="6"/>
  <c r="GO272" i="6"/>
  <c r="GR271" i="6"/>
  <c r="HA272" i="6"/>
  <c r="HD271" i="6"/>
  <c r="EJ271" i="6"/>
  <c r="EG272" i="6"/>
  <c r="CW272" i="6"/>
  <c r="CZ271" i="6"/>
  <c r="CK272" i="6"/>
  <c r="CN271" i="6"/>
  <c r="DU272" i="6"/>
  <c r="DX271" i="6"/>
  <c r="AF271" i="6"/>
  <c r="AC272" i="6"/>
  <c r="E271" i="6"/>
  <c r="H270" i="6"/>
  <c r="HM270" i="6"/>
  <c r="HP270" i="6" s="1"/>
  <c r="FQ271" i="6"/>
  <c r="FT270" i="6"/>
  <c r="GF273" i="6"/>
  <c r="GC275" i="6"/>
  <c r="GF272" i="6"/>
  <c r="HN272" i="6"/>
  <c r="HL283" i="6" s="1"/>
  <c r="F275" i="6"/>
  <c r="GR271" i="1"/>
  <c r="GO272" i="1"/>
  <c r="GF270" i="1"/>
  <c r="GC271" i="1"/>
  <c r="FQ271" i="1"/>
  <c r="FT270" i="1"/>
  <c r="FE271" i="1"/>
  <c r="FH270" i="1"/>
  <c r="EV271" i="1"/>
  <c r="ES272" i="1"/>
  <c r="EG271" i="1"/>
  <c r="EJ270" i="1"/>
  <c r="DU271" i="1"/>
  <c r="DX270" i="1"/>
  <c r="DL270" i="1"/>
  <c r="DI271" i="1"/>
  <c r="CZ271" i="1"/>
  <c r="CW272" i="1"/>
  <c r="CK271" i="1"/>
  <c r="CN270" i="1"/>
  <c r="CB271" i="1"/>
  <c r="BY272" i="1"/>
  <c r="BP269" i="1"/>
  <c r="BM270" i="1"/>
  <c r="BD271" i="1"/>
  <c r="BA272" i="1"/>
  <c r="AR270" i="1"/>
  <c r="AO271" i="1"/>
  <c r="AC275" i="1"/>
  <c r="AF273" i="1"/>
  <c r="AF272" i="1"/>
  <c r="HZ271" i="1" l="1"/>
  <c r="HY271" i="1"/>
  <c r="EH277" i="1"/>
  <c r="HA279" i="1"/>
  <c r="HD278" i="1"/>
  <c r="FH275" i="6"/>
  <c r="FE276" i="6"/>
  <c r="HD272" i="6"/>
  <c r="HD273" i="6"/>
  <c r="HA275" i="6"/>
  <c r="T272" i="6"/>
  <c r="Q275" i="6"/>
  <c r="T273" i="6"/>
  <c r="BY275" i="6"/>
  <c r="CB273" i="6"/>
  <c r="CB272" i="6"/>
  <c r="CN273" i="6"/>
  <c r="CK275" i="6"/>
  <c r="CN272" i="6"/>
  <c r="GO275" i="6"/>
  <c r="GR273" i="6"/>
  <c r="GR272" i="6"/>
  <c r="DL275" i="6"/>
  <c r="DI276" i="6"/>
  <c r="AR275" i="6"/>
  <c r="AO276" i="6"/>
  <c r="GF275" i="6"/>
  <c r="GC276" i="6"/>
  <c r="E272" i="6"/>
  <c r="HM271" i="6"/>
  <c r="HP271" i="6" s="1"/>
  <c r="H271" i="6"/>
  <c r="BP273" i="6"/>
  <c r="BP272" i="6"/>
  <c r="BM275" i="6"/>
  <c r="CW275" i="6"/>
  <c r="CZ272" i="6"/>
  <c r="CZ273" i="6"/>
  <c r="ES275" i="6"/>
  <c r="EV273" i="6"/>
  <c r="EV272" i="6"/>
  <c r="AC275" i="6"/>
  <c r="AF273" i="6"/>
  <c r="AF272" i="6"/>
  <c r="EJ273" i="6"/>
  <c r="EG275" i="6"/>
  <c r="EJ272" i="6"/>
  <c r="BA275" i="6"/>
  <c r="BD273" i="6"/>
  <c r="BD272" i="6"/>
  <c r="DU275" i="6"/>
  <c r="DX273" i="6"/>
  <c r="DX272" i="6"/>
  <c r="F276" i="6"/>
  <c r="HN275" i="6"/>
  <c r="FQ272" i="6"/>
  <c r="FT271" i="6"/>
  <c r="GO275" i="1"/>
  <c r="GR273" i="1"/>
  <c r="GR272" i="1"/>
  <c r="GC272" i="1"/>
  <c r="GF271" i="1"/>
  <c r="FT271" i="1"/>
  <c r="FQ272" i="1"/>
  <c r="FE272" i="1"/>
  <c r="FH271" i="1"/>
  <c r="ES275" i="1"/>
  <c r="EV272" i="1"/>
  <c r="EV273" i="1"/>
  <c r="EG272" i="1"/>
  <c r="EJ271" i="1"/>
  <c r="DU272" i="1"/>
  <c r="DX271" i="1"/>
  <c r="DI272" i="1"/>
  <c r="DL271" i="1"/>
  <c r="CW275" i="1"/>
  <c r="CZ272" i="1"/>
  <c r="CZ273" i="1"/>
  <c r="CK272" i="1"/>
  <c r="CN271" i="1"/>
  <c r="BY275" i="1"/>
  <c r="CB272" i="1"/>
  <c r="CB273" i="1"/>
  <c r="BP270" i="1"/>
  <c r="BM271" i="1"/>
  <c r="BA275" i="1"/>
  <c r="BD272" i="1"/>
  <c r="BD273" i="1"/>
  <c r="AO272" i="1"/>
  <c r="AR271" i="1"/>
  <c r="AC276" i="1"/>
  <c r="AF275" i="1"/>
  <c r="IF283" i="1" l="1"/>
  <c r="IF281" i="1" s="1"/>
  <c r="IE283" i="1"/>
  <c r="IE281" i="1" s="1"/>
  <c r="HZ273" i="1"/>
  <c r="HZ272" i="1"/>
  <c r="HY273" i="1"/>
  <c r="HY272" i="1"/>
  <c r="EH278" i="1"/>
  <c r="HA280" i="1"/>
  <c r="HD279" i="1"/>
  <c r="GF276" i="6"/>
  <c r="GC277" i="6"/>
  <c r="GO276" i="6"/>
  <c r="GR275" i="6"/>
  <c r="T275" i="6"/>
  <c r="Q276" i="6"/>
  <c r="AC276" i="6"/>
  <c r="AF275" i="6"/>
  <c r="BP275" i="6"/>
  <c r="BM276" i="6"/>
  <c r="DU276" i="6"/>
  <c r="DX275" i="6"/>
  <c r="FQ275" i="6"/>
  <c r="FT273" i="6"/>
  <c r="FT272" i="6"/>
  <c r="AR276" i="6"/>
  <c r="AO277" i="6"/>
  <c r="CN275" i="6"/>
  <c r="CK276" i="6"/>
  <c r="HD275" i="6"/>
  <c r="HA276" i="6"/>
  <c r="BA276" i="6"/>
  <c r="BD275" i="6"/>
  <c r="F277" i="6"/>
  <c r="HN276" i="6"/>
  <c r="ES276" i="6"/>
  <c r="EV275" i="6"/>
  <c r="DL276" i="6"/>
  <c r="DI277" i="6"/>
  <c r="CW276" i="6"/>
  <c r="CZ275" i="6"/>
  <c r="EJ275" i="6"/>
  <c r="EG276" i="6"/>
  <c r="FH276" i="6"/>
  <c r="FE277" i="6"/>
  <c r="E275" i="6"/>
  <c r="HM272" i="6"/>
  <c r="H272" i="6"/>
  <c r="H273" i="6"/>
  <c r="BY276" i="6"/>
  <c r="CB275" i="6"/>
  <c r="GO276" i="1"/>
  <c r="GR275" i="1"/>
  <c r="GC275" i="1"/>
  <c r="GF272" i="1"/>
  <c r="GF273" i="1"/>
  <c r="FQ275" i="1"/>
  <c r="FT272" i="1"/>
  <c r="FT273" i="1"/>
  <c r="FE275" i="1"/>
  <c r="FH272" i="1"/>
  <c r="FH273" i="1"/>
  <c r="ES276" i="1"/>
  <c r="EV275" i="1"/>
  <c r="EG275" i="1"/>
  <c r="EJ272" i="1"/>
  <c r="EJ273" i="1"/>
  <c r="DU275" i="1"/>
  <c r="DX273" i="1"/>
  <c r="DX272" i="1"/>
  <c r="DI275" i="1"/>
  <c r="DL272" i="1"/>
  <c r="DL273" i="1"/>
  <c r="CW276" i="1"/>
  <c r="CZ275" i="1"/>
  <c r="CK275" i="1"/>
  <c r="CN273" i="1"/>
  <c r="CN272" i="1"/>
  <c r="BY276" i="1"/>
  <c r="CB275" i="1"/>
  <c r="BM272" i="1"/>
  <c r="BP271" i="1"/>
  <c r="BA276" i="1"/>
  <c r="BD275" i="1"/>
  <c r="AO275" i="1"/>
  <c r="AR272" i="1"/>
  <c r="AR273" i="1"/>
  <c r="AF276" i="1"/>
  <c r="AC277" i="1"/>
  <c r="HY275" i="1" l="1"/>
  <c r="HZ275" i="1"/>
  <c r="EH279" i="1"/>
  <c r="HA281" i="1"/>
  <c r="HD280" i="1"/>
  <c r="FQ276" i="6"/>
  <c r="FT275" i="6"/>
  <c r="AC277" i="6"/>
  <c r="AF276" i="6"/>
  <c r="CN276" i="6"/>
  <c r="CK277" i="6"/>
  <c r="T276" i="6"/>
  <c r="Q277" i="6"/>
  <c r="FE278" i="6"/>
  <c r="FH277" i="6"/>
  <c r="ES277" i="6"/>
  <c r="EV276" i="6"/>
  <c r="HD276" i="6"/>
  <c r="HA277" i="6"/>
  <c r="EJ276" i="6"/>
  <c r="EG277" i="6"/>
  <c r="AO278" i="6"/>
  <c r="AR277" i="6"/>
  <c r="DU277" i="6"/>
  <c r="DX276" i="6"/>
  <c r="DI278" i="6"/>
  <c r="DL277" i="6"/>
  <c r="BY277" i="6"/>
  <c r="CB276" i="6"/>
  <c r="HN277" i="6"/>
  <c r="F278" i="6"/>
  <c r="GO277" i="6"/>
  <c r="GR276" i="6"/>
  <c r="E276" i="6"/>
  <c r="HM275" i="6"/>
  <c r="HP275" i="6" s="1"/>
  <c r="H275" i="6"/>
  <c r="BP276" i="6"/>
  <c r="BM277" i="6"/>
  <c r="GC278" i="6"/>
  <c r="GF277" i="6"/>
  <c r="HP272" i="6"/>
  <c r="HK283" i="6"/>
  <c r="HP273" i="6"/>
  <c r="CW277" i="6"/>
  <c r="CZ276" i="6"/>
  <c r="BA277" i="6"/>
  <c r="BD276" i="6"/>
  <c r="GR276" i="1"/>
  <c r="GO277" i="1"/>
  <c r="GC276" i="1"/>
  <c r="GF275" i="1"/>
  <c r="FQ276" i="1"/>
  <c r="FT275" i="1"/>
  <c r="FE276" i="1"/>
  <c r="FH275" i="1"/>
  <c r="EV276" i="1"/>
  <c r="ES277" i="1"/>
  <c r="EG276" i="1"/>
  <c r="EJ275" i="1"/>
  <c r="DU276" i="1"/>
  <c r="DX275" i="1"/>
  <c r="DI276" i="1"/>
  <c r="DL275" i="1"/>
  <c r="CZ276" i="1"/>
  <c r="CW277" i="1"/>
  <c r="CN275" i="1"/>
  <c r="CK276" i="1"/>
  <c r="CB276" i="1"/>
  <c r="BY277" i="1"/>
  <c r="BM275" i="1"/>
  <c r="BP272" i="1"/>
  <c r="BP273" i="1"/>
  <c r="BD276" i="1"/>
  <c r="BA277" i="1"/>
  <c r="AR275" i="1"/>
  <c r="AO276" i="1"/>
  <c r="AC278" i="1"/>
  <c r="AF277" i="1"/>
  <c r="HZ276" i="1" l="1"/>
  <c r="HY276" i="1"/>
  <c r="EH280" i="1"/>
  <c r="HA284" i="1"/>
  <c r="HD281" i="1"/>
  <c r="HD282" i="1"/>
  <c r="E277" i="6"/>
  <c r="HM276" i="6"/>
  <c r="HP276" i="6" s="1"/>
  <c r="H276" i="6"/>
  <c r="HA278" i="6"/>
  <c r="HD277" i="6"/>
  <c r="CK278" i="6"/>
  <c r="CN277" i="6"/>
  <c r="DI279" i="6"/>
  <c r="DL278" i="6"/>
  <c r="GC279" i="6"/>
  <c r="GF278" i="6"/>
  <c r="GR277" i="6"/>
  <c r="GO278" i="6"/>
  <c r="BD277" i="6"/>
  <c r="BA278" i="6"/>
  <c r="BM278" i="6"/>
  <c r="BP277" i="6"/>
  <c r="HN278" i="6"/>
  <c r="F279" i="6"/>
  <c r="DX277" i="6"/>
  <c r="DU278" i="6"/>
  <c r="EV277" i="6"/>
  <c r="ES278" i="6"/>
  <c r="AF277" i="6"/>
  <c r="AC278" i="6"/>
  <c r="CZ277" i="6"/>
  <c r="CW278" i="6"/>
  <c r="AO279" i="6"/>
  <c r="AR278" i="6"/>
  <c r="FE279" i="6"/>
  <c r="FH278" i="6"/>
  <c r="CB277" i="6"/>
  <c r="BY278" i="6"/>
  <c r="EG278" i="6"/>
  <c r="EJ277" i="6"/>
  <c r="Q278" i="6"/>
  <c r="T277" i="6"/>
  <c r="FQ277" i="6"/>
  <c r="FT276" i="6"/>
  <c r="GR277" i="1"/>
  <c r="GO278" i="1"/>
  <c r="GF276" i="1"/>
  <c r="GC277" i="1"/>
  <c r="FT276" i="1"/>
  <c r="FQ277" i="1"/>
  <c r="FE277" i="1"/>
  <c r="FH276" i="1"/>
  <c r="EV277" i="1"/>
  <c r="ES278" i="1"/>
  <c r="EG277" i="1"/>
  <c r="EJ276" i="1"/>
  <c r="DX276" i="1"/>
  <c r="DU277" i="1"/>
  <c r="DI277" i="1"/>
  <c r="DL276" i="1"/>
  <c r="CZ277" i="1"/>
  <c r="CW278" i="1"/>
  <c r="CK277" i="1"/>
  <c r="CN276" i="1"/>
  <c r="BY278" i="1"/>
  <c r="CB277" i="1"/>
  <c r="BP275" i="1"/>
  <c r="BM276" i="1"/>
  <c r="BD277" i="1"/>
  <c r="BA278" i="1"/>
  <c r="AO277" i="1"/>
  <c r="AR276" i="1"/>
  <c r="AC279" i="1"/>
  <c r="AF278" i="1"/>
  <c r="HY277" i="1" l="1"/>
  <c r="HZ277" i="1"/>
  <c r="EH281" i="1"/>
  <c r="HA285" i="1"/>
  <c r="HD284" i="1"/>
  <c r="BD278" i="6"/>
  <c r="BA279" i="6"/>
  <c r="DX278" i="6"/>
  <c r="DU279" i="6"/>
  <c r="GR278" i="6"/>
  <c r="GO279" i="6"/>
  <c r="EG279" i="6"/>
  <c r="EJ278" i="6"/>
  <c r="F280" i="6"/>
  <c r="HN279" i="6"/>
  <c r="HA279" i="6"/>
  <c r="HD278" i="6"/>
  <c r="AR279" i="6"/>
  <c r="AO280" i="6"/>
  <c r="CB278" i="6"/>
  <c r="BY279" i="6"/>
  <c r="CZ278" i="6"/>
  <c r="CW279" i="6"/>
  <c r="GF279" i="6"/>
  <c r="GC280" i="6"/>
  <c r="Q279" i="6"/>
  <c r="T278" i="6"/>
  <c r="CK279" i="6"/>
  <c r="CN278" i="6"/>
  <c r="HM277" i="6"/>
  <c r="HP277" i="6" s="1"/>
  <c r="H277" i="6"/>
  <c r="E278" i="6"/>
  <c r="AF278" i="6"/>
  <c r="AC279" i="6"/>
  <c r="EV278" i="6"/>
  <c r="ES279" i="6"/>
  <c r="FT277" i="6"/>
  <c r="FQ278" i="6"/>
  <c r="FH279" i="6"/>
  <c r="FE280" i="6"/>
  <c r="BM279" i="6"/>
  <c r="BP278" i="6"/>
  <c r="DL279" i="6"/>
  <c r="DI280" i="6"/>
  <c r="GO279" i="1"/>
  <c r="GR278" i="1"/>
  <c r="GC278" i="1"/>
  <c r="GF277" i="1"/>
  <c r="FT277" i="1"/>
  <c r="FE278" i="1"/>
  <c r="FH277" i="1"/>
  <c r="ES279" i="1"/>
  <c r="EV278" i="1"/>
  <c r="EJ277" i="1"/>
  <c r="EG278" i="1"/>
  <c r="DX277" i="1"/>
  <c r="DU278" i="1"/>
  <c r="DL277" i="1"/>
  <c r="DI278" i="1"/>
  <c r="CW279" i="1"/>
  <c r="CZ278" i="1"/>
  <c r="CN277" i="1"/>
  <c r="CK278" i="1"/>
  <c r="BY279" i="1"/>
  <c r="CB278" i="1"/>
  <c r="BM277" i="1"/>
  <c r="BP276" i="1"/>
  <c r="BA279" i="1"/>
  <c r="BD278" i="1"/>
  <c r="AO278" i="1"/>
  <c r="AR277" i="1"/>
  <c r="AC280" i="1"/>
  <c r="AF279" i="1"/>
  <c r="HY278" i="1" l="1"/>
  <c r="HZ278" i="1"/>
  <c r="EH284" i="1"/>
  <c r="HD285" i="1"/>
  <c r="HA286" i="1"/>
  <c r="EJ279" i="6"/>
  <c r="EG280" i="6"/>
  <c r="GO280" i="6"/>
  <c r="GR279" i="6"/>
  <c r="CN279" i="6"/>
  <c r="CK280" i="6"/>
  <c r="AR280" i="6"/>
  <c r="AO281" i="6"/>
  <c r="FH280" i="6"/>
  <c r="FE281" i="6"/>
  <c r="T279" i="6"/>
  <c r="Q280" i="6"/>
  <c r="HM278" i="6"/>
  <c r="HP278" i="6" s="1"/>
  <c r="H278" i="6"/>
  <c r="E279" i="6"/>
  <c r="GF280" i="6"/>
  <c r="GC281" i="6"/>
  <c r="DU280" i="6"/>
  <c r="DX279" i="6"/>
  <c r="HD279" i="6"/>
  <c r="HA280" i="6"/>
  <c r="BP279" i="6"/>
  <c r="BM280" i="6"/>
  <c r="DL280" i="6"/>
  <c r="DI281" i="6"/>
  <c r="FT278" i="6"/>
  <c r="FQ279" i="6"/>
  <c r="CW280" i="6"/>
  <c r="CZ279" i="6"/>
  <c r="F281" i="6"/>
  <c r="HN280" i="6"/>
  <c r="BA280" i="6"/>
  <c r="BD279" i="6"/>
  <c r="AC280" i="6"/>
  <c r="AF279" i="6"/>
  <c r="ES280" i="6"/>
  <c r="EV279" i="6"/>
  <c r="BY280" i="6"/>
  <c r="CB279" i="6"/>
  <c r="GO280" i="1"/>
  <c r="GR279" i="1"/>
  <c r="GF278" i="1"/>
  <c r="GC279" i="1"/>
  <c r="FQ279" i="1"/>
  <c r="FT278" i="1"/>
  <c r="FH278" i="1"/>
  <c r="FE279" i="1"/>
  <c r="EV279" i="1"/>
  <c r="ES280" i="1"/>
  <c r="EJ278" i="1"/>
  <c r="EG279" i="1"/>
  <c r="DU279" i="1"/>
  <c r="DX278" i="1"/>
  <c r="DL278" i="1"/>
  <c r="DI279" i="1"/>
  <c r="CW280" i="1"/>
  <c r="CZ279" i="1"/>
  <c r="CK279" i="1"/>
  <c r="CN278" i="1"/>
  <c r="CB279" i="1"/>
  <c r="BY280" i="1"/>
  <c r="BM278" i="1"/>
  <c r="BP277" i="1"/>
  <c r="BA280" i="1"/>
  <c r="BD279" i="1"/>
  <c r="AR278" i="1"/>
  <c r="AO279" i="1"/>
  <c r="AF280" i="1"/>
  <c r="AC281" i="1"/>
  <c r="HY279" i="1" l="1"/>
  <c r="HZ279" i="1"/>
  <c r="EH285" i="1"/>
  <c r="HA287" i="1"/>
  <c r="HD286" i="1"/>
  <c r="E280" i="6"/>
  <c r="HM279" i="6"/>
  <c r="HP279" i="6" s="1"/>
  <c r="H279" i="6"/>
  <c r="AR282" i="6"/>
  <c r="AR281" i="6"/>
  <c r="AO284" i="6"/>
  <c r="CW281" i="6"/>
  <c r="CZ280" i="6"/>
  <c r="AC281" i="6"/>
  <c r="AF280" i="6"/>
  <c r="CN280" i="6"/>
  <c r="CK281" i="6"/>
  <c r="BA281" i="6"/>
  <c r="BD280" i="6"/>
  <c r="DL282" i="6"/>
  <c r="DL281" i="6"/>
  <c r="DI284" i="6"/>
  <c r="T280" i="6"/>
  <c r="Q281" i="6"/>
  <c r="HD280" i="6"/>
  <c r="HA281" i="6"/>
  <c r="DU281" i="6"/>
  <c r="DX280" i="6"/>
  <c r="GO281" i="6"/>
  <c r="GR280" i="6"/>
  <c r="ES281" i="6"/>
  <c r="EV280" i="6"/>
  <c r="FQ280" i="6"/>
  <c r="FT279" i="6"/>
  <c r="BY281" i="6"/>
  <c r="CB280" i="6"/>
  <c r="HN281" i="6"/>
  <c r="HL292" i="6" s="1"/>
  <c r="F284" i="6"/>
  <c r="GF282" i="6"/>
  <c r="GF281" i="6"/>
  <c r="GC284" i="6"/>
  <c r="FH282" i="6"/>
  <c r="FH281" i="6"/>
  <c r="FE284" i="6"/>
  <c r="EJ280" i="6"/>
  <c r="EG281" i="6"/>
  <c r="BP280" i="6"/>
  <c r="BM281" i="6"/>
  <c r="GR280" i="1"/>
  <c r="GO281" i="1"/>
  <c r="GF279" i="1"/>
  <c r="GC280" i="1"/>
  <c r="FQ280" i="1"/>
  <c r="FT279" i="1"/>
  <c r="FE280" i="1"/>
  <c r="FH279" i="1"/>
  <c r="EV280" i="1"/>
  <c r="ES281" i="1"/>
  <c r="EG280" i="1"/>
  <c r="EJ280" i="1" s="1"/>
  <c r="EJ279" i="1"/>
  <c r="DU280" i="1"/>
  <c r="DX279" i="1"/>
  <c r="DL279" i="1"/>
  <c r="DI280" i="1"/>
  <c r="CZ280" i="1"/>
  <c r="CW281" i="1"/>
  <c r="CN279" i="1"/>
  <c r="CK280" i="1"/>
  <c r="BY281" i="1"/>
  <c r="CB280" i="1"/>
  <c r="BP278" i="1"/>
  <c r="BM279" i="1"/>
  <c r="BD280" i="1"/>
  <c r="BA281" i="1"/>
  <c r="AO280" i="1"/>
  <c r="AR279" i="1"/>
  <c r="AC284" i="1"/>
  <c r="AF282" i="1"/>
  <c r="AF281" i="1"/>
  <c r="HZ280" i="1" l="1"/>
  <c r="HY280" i="1"/>
  <c r="EH286" i="1"/>
  <c r="HA288" i="1"/>
  <c r="HD287" i="1"/>
  <c r="CZ281" i="6"/>
  <c r="CW284" i="6"/>
  <c r="CZ282" i="6"/>
  <c r="AO285" i="6"/>
  <c r="AR284" i="6"/>
  <c r="DX281" i="6"/>
  <c r="DU284" i="6"/>
  <c r="DX282" i="6"/>
  <c r="BP282" i="6"/>
  <c r="BP281" i="6"/>
  <c r="BM284" i="6"/>
  <c r="FQ281" i="6"/>
  <c r="FT280" i="6"/>
  <c r="HD282" i="6"/>
  <c r="HD281" i="6"/>
  <c r="HA284" i="6"/>
  <c r="BD281" i="6"/>
  <c r="BA284" i="6"/>
  <c r="BD282" i="6"/>
  <c r="CN282" i="6"/>
  <c r="CN281" i="6"/>
  <c r="CK284" i="6"/>
  <c r="F285" i="6"/>
  <c r="HN284" i="6"/>
  <c r="EV281" i="6"/>
  <c r="ES284" i="6"/>
  <c r="EV282" i="6"/>
  <c r="T282" i="6"/>
  <c r="T281" i="6"/>
  <c r="Q284" i="6"/>
  <c r="EJ282" i="6"/>
  <c r="EJ281" i="6"/>
  <c r="EG284" i="6"/>
  <c r="GR281" i="6"/>
  <c r="GO284" i="6"/>
  <c r="GR282" i="6"/>
  <c r="DI285" i="6"/>
  <c r="DL284" i="6"/>
  <c r="AF281" i="6"/>
  <c r="AC284" i="6"/>
  <c r="AF282" i="6"/>
  <c r="GC285" i="6"/>
  <c r="GF284" i="6"/>
  <c r="FE285" i="6"/>
  <c r="FH284" i="6"/>
  <c r="CB281" i="6"/>
  <c r="BY284" i="6"/>
  <c r="CB282" i="6"/>
  <c r="E281" i="6"/>
  <c r="HM280" i="6"/>
  <c r="HP280" i="6" s="1"/>
  <c r="H280" i="6"/>
  <c r="GO284" i="1"/>
  <c r="GR281" i="1"/>
  <c r="GR282" i="1"/>
  <c r="GC281" i="1"/>
  <c r="GF280" i="1"/>
  <c r="FT280" i="1"/>
  <c r="FQ281" i="1"/>
  <c r="FH280" i="1"/>
  <c r="FE281" i="1"/>
  <c r="ES284" i="1"/>
  <c r="EV282" i="1"/>
  <c r="EV281" i="1"/>
  <c r="EG281" i="1"/>
  <c r="DX280" i="1"/>
  <c r="DU281" i="1"/>
  <c r="DL280" i="1"/>
  <c r="DI281" i="1"/>
  <c r="CW284" i="1"/>
  <c r="CZ281" i="1"/>
  <c r="CZ282" i="1"/>
  <c r="CN280" i="1"/>
  <c r="CK281" i="1"/>
  <c r="BY284" i="1"/>
  <c r="CB281" i="1"/>
  <c r="CB282" i="1"/>
  <c r="BP279" i="1"/>
  <c r="BM280" i="1"/>
  <c r="BA284" i="1"/>
  <c r="BD281" i="1"/>
  <c r="BD282" i="1"/>
  <c r="AO281" i="1"/>
  <c r="AR280" i="1"/>
  <c r="AC285" i="1"/>
  <c r="AF284" i="1"/>
  <c r="IF292" i="1" l="1"/>
  <c r="IF290" i="1" s="1"/>
  <c r="IE292" i="1"/>
  <c r="IE290" i="1" s="1"/>
  <c r="HZ282" i="1"/>
  <c r="HZ281" i="1"/>
  <c r="HY282" i="1"/>
  <c r="HY281" i="1"/>
  <c r="EH287" i="1"/>
  <c r="HA289" i="1"/>
  <c r="HD288" i="1"/>
  <c r="DI286" i="6"/>
  <c r="DL285" i="6"/>
  <c r="DX284" i="6"/>
  <c r="DU285" i="6"/>
  <c r="HM281" i="6"/>
  <c r="H281" i="6"/>
  <c r="E284" i="6"/>
  <c r="H282" i="6"/>
  <c r="GC286" i="6"/>
  <c r="GF285" i="6"/>
  <c r="EV284" i="6"/>
  <c r="ES285" i="6"/>
  <c r="BD284" i="6"/>
  <c r="BA285" i="6"/>
  <c r="BM285" i="6"/>
  <c r="BP284" i="6"/>
  <c r="FE286" i="6"/>
  <c r="FH285" i="6"/>
  <c r="EG285" i="6"/>
  <c r="EJ284" i="6"/>
  <c r="AO286" i="6"/>
  <c r="AR285" i="6"/>
  <c r="AF284" i="6"/>
  <c r="AC285" i="6"/>
  <c r="HA285" i="6"/>
  <c r="HD284" i="6"/>
  <c r="CB284" i="6"/>
  <c r="BY285" i="6"/>
  <c r="HN285" i="6"/>
  <c r="F286" i="6"/>
  <c r="CZ284" i="6"/>
  <c r="CW285" i="6"/>
  <c r="GR284" i="6"/>
  <c r="GO285" i="6"/>
  <c r="FT281" i="6"/>
  <c r="FQ284" i="6"/>
  <c r="FT282" i="6"/>
  <c r="Q285" i="6"/>
  <c r="T284" i="6"/>
  <c r="CK285" i="6"/>
  <c r="CN284" i="6"/>
  <c r="GO285" i="1"/>
  <c r="GR284" i="1"/>
  <c r="GC284" i="1"/>
  <c r="GF281" i="1"/>
  <c r="GF282" i="1"/>
  <c r="FQ284" i="1"/>
  <c r="FT281" i="1"/>
  <c r="FT282" i="1"/>
  <c r="FE284" i="1"/>
  <c r="FH282" i="1"/>
  <c r="FH281" i="1"/>
  <c r="ES285" i="1"/>
  <c r="EV284" i="1"/>
  <c r="EG284" i="1"/>
  <c r="EJ282" i="1"/>
  <c r="EJ281" i="1"/>
  <c r="DU284" i="1"/>
  <c r="DX281" i="1"/>
  <c r="DX282" i="1"/>
  <c r="DI284" i="1"/>
  <c r="DL281" i="1"/>
  <c r="DL282" i="1"/>
  <c r="CW285" i="1"/>
  <c r="CZ284" i="1"/>
  <c r="CK284" i="1"/>
  <c r="CN281" i="1"/>
  <c r="CN282" i="1"/>
  <c r="BY285" i="1"/>
  <c r="CB284" i="1"/>
  <c r="BM281" i="1"/>
  <c r="BP280" i="1"/>
  <c r="BA285" i="1"/>
  <c r="BD284" i="1"/>
  <c r="AO284" i="1"/>
  <c r="AR281" i="1"/>
  <c r="AR282" i="1"/>
  <c r="AF285" i="1"/>
  <c r="AC286" i="1"/>
  <c r="HY284" i="1" l="1"/>
  <c r="HZ284" i="1"/>
  <c r="EH288" i="1"/>
  <c r="HD289" i="1"/>
  <c r="HA290" i="1"/>
  <c r="AR286" i="6"/>
  <c r="AO287" i="6"/>
  <c r="BD285" i="6"/>
  <c r="BA286" i="6"/>
  <c r="HM284" i="6"/>
  <c r="HP284" i="6" s="1"/>
  <c r="H284" i="6"/>
  <c r="E285" i="6"/>
  <c r="CB285" i="6"/>
  <c r="BY286" i="6"/>
  <c r="HP281" i="6"/>
  <c r="HK292" i="6"/>
  <c r="HP282" i="6"/>
  <c r="GR285" i="6"/>
  <c r="GO286" i="6"/>
  <c r="CK286" i="6"/>
  <c r="CN285" i="6"/>
  <c r="HA286" i="6"/>
  <c r="HD285" i="6"/>
  <c r="FH286" i="6"/>
  <c r="FE287" i="6"/>
  <c r="DX285" i="6"/>
  <c r="DU286" i="6"/>
  <c r="EG286" i="6"/>
  <c r="EJ285" i="6"/>
  <c r="CZ285" i="6"/>
  <c r="CW286" i="6"/>
  <c r="AF285" i="6"/>
  <c r="AC286" i="6"/>
  <c r="GF286" i="6"/>
  <c r="GC287" i="6"/>
  <c r="FT284" i="6"/>
  <c r="FQ285" i="6"/>
  <c r="Q286" i="6"/>
  <c r="T285" i="6"/>
  <c r="EV285" i="6"/>
  <c r="ES286" i="6"/>
  <c r="HN286" i="6"/>
  <c r="F287" i="6"/>
  <c r="BM286" i="6"/>
  <c r="BP285" i="6"/>
  <c r="DL286" i="6"/>
  <c r="DI287" i="6"/>
  <c r="GR285" i="1"/>
  <c r="GO286" i="1"/>
  <c r="GF284" i="1"/>
  <c r="GC285" i="1"/>
  <c r="FQ285" i="1"/>
  <c r="FT284" i="1"/>
  <c r="FH284" i="1"/>
  <c r="FE285" i="1"/>
  <c r="EV285" i="1"/>
  <c r="ES286" i="1"/>
  <c r="EJ284" i="1"/>
  <c r="EG285" i="1"/>
  <c r="DU285" i="1"/>
  <c r="DX284" i="1"/>
  <c r="DI285" i="1"/>
  <c r="DL284" i="1"/>
  <c r="CW286" i="1"/>
  <c r="CZ285" i="1"/>
  <c r="CK285" i="1"/>
  <c r="CN284" i="1"/>
  <c r="CB285" i="1"/>
  <c r="BY286" i="1"/>
  <c r="BM284" i="1"/>
  <c r="BP281" i="1"/>
  <c r="BP282" i="1"/>
  <c r="BD285" i="1"/>
  <c r="BA286" i="1"/>
  <c r="AO285" i="1"/>
  <c r="AR284" i="1"/>
  <c r="AC287" i="1"/>
  <c r="AF286" i="1"/>
  <c r="HZ285" i="1" l="1"/>
  <c r="HY285" i="1"/>
  <c r="EH289" i="1"/>
  <c r="HA293" i="1"/>
  <c r="HD290" i="1"/>
  <c r="HD291" i="1"/>
  <c r="GC288" i="6"/>
  <c r="GF287" i="6"/>
  <c r="DU287" i="6"/>
  <c r="DX286" i="6"/>
  <c r="CN286" i="6"/>
  <c r="CK287" i="6"/>
  <c r="HM285" i="6"/>
  <c r="HP285" i="6" s="1"/>
  <c r="H285" i="6"/>
  <c r="E286" i="6"/>
  <c r="GO287" i="6"/>
  <c r="GR286" i="6"/>
  <c r="T286" i="6"/>
  <c r="Q287" i="6"/>
  <c r="CW287" i="6"/>
  <c r="CZ286" i="6"/>
  <c r="BA287" i="6"/>
  <c r="BD286" i="6"/>
  <c r="ES287" i="6"/>
  <c r="EV286" i="6"/>
  <c r="AC287" i="6"/>
  <c r="AF286" i="6"/>
  <c r="DL287" i="6"/>
  <c r="DI288" i="6"/>
  <c r="FH287" i="6"/>
  <c r="FE288" i="6"/>
  <c r="BP286" i="6"/>
  <c r="BM287" i="6"/>
  <c r="FT285" i="6"/>
  <c r="FQ286" i="6"/>
  <c r="HD286" i="6"/>
  <c r="HA287" i="6"/>
  <c r="BY287" i="6"/>
  <c r="CB286" i="6"/>
  <c r="AO288" i="6"/>
  <c r="AR287" i="6"/>
  <c r="HN287" i="6"/>
  <c r="F288" i="6"/>
  <c r="EJ286" i="6"/>
  <c r="EG287" i="6"/>
  <c r="GR286" i="1"/>
  <c r="GO287" i="1"/>
  <c r="GC286" i="1"/>
  <c r="GF285" i="1"/>
  <c r="FT285" i="1"/>
  <c r="FQ286" i="1"/>
  <c r="FE286" i="1"/>
  <c r="FH285" i="1"/>
  <c r="EV286" i="1"/>
  <c r="ES287" i="1"/>
  <c r="EG286" i="1"/>
  <c r="EJ285" i="1"/>
  <c r="DX285" i="1"/>
  <c r="DU286" i="1"/>
  <c r="DI286" i="1"/>
  <c r="DL285" i="1"/>
  <c r="CZ286" i="1"/>
  <c r="CW287" i="1"/>
  <c r="CK286" i="1"/>
  <c r="CN285" i="1"/>
  <c r="CB286" i="1"/>
  <c r="BY287" i="1"/>
  <c r="BP284" i="1"/>
  <c r="BM285" i="1"/>
  <c r="BD286" i="1"/>
  <c r="BA287" i="1"/>
  <c r="AO286" i="1"/>
  <c r="AR285" i="1"/>
  <c r="AC288" i="1"/>
  <c r="AF287" i="1"/>
  <c r="HY286" i="1" l="1"/>
  <c r="HZ286" i="1"/>
  <c r="EH290" i="1"/>
  <c r="HA294" i="1"/>
  <c r="HD293" i="1"/>
  <c r="AO289" i="6"/>
  <c r="AR288" i="6"/>
  <c r="AC288" i="6"/>
  <c r="AF287" i="6"/>
  <c r="BP287" i="6"/>
  <c r="BM288" i="6"/>
  <c r="CW288" i="6"/>
  <c r="CZ287" i="6"/>
  <c r="BY288" i="6"/>
  <c r="CB287" i="6"/>
  <c r="GO288" i="6"/>
  <c r="GR287" i="6"/>
  <c r="ES288" i="6"/>
  <c r="EV287" i="6"/>
  <c r="EJ287" i="6"/>
  <c r="EG288" i="6"/>
  <c r="HA288" i="6"/>
  <c r="HD287" i="6"/>
  <c r="FE289" i="6"/>
  <c r="FH288" i="6"/>
  <c r="E287" i="6"/>
  <c r="HM286" i="6"/>
  <c r="HP286" i="6" s="1"/>
  <c r="H286" i="6"/>
  <c r="DU288" i="6"/>
  <c r="DX287" i="6"/>
  <c r="Q288" i="6"/>
  <c r="T287" i="6"/>
  <c r="BD287" i="6"/>
  <c r="BA288" i="6"/>
  <c r="CN287" i="6"/>
  <c r="CK288" i="6"/>
  <c r="HN288" i="6"/>
  <c r="F289" i="6"/>
  <c r="FQ287" i="6"/>
  <c r="FT286" i="6"/>
  <c r="DI289" i="6"/>
  <c r="DL288" i="6"/>
  <c r="GC289" i="6"/>
  <c r="GF288" i="6"/>
  <c r="GO288" i="1"/>
  <c r="GR287" i="1"/>
  <c r="GC287" i="1"/>
  <c r="GF286" i="1"/>
  <c r="FT286" i="1"/>
  <c r="FQ287" i="1"/>
  <c r="FE287" i="1"/>
  <c r="FH286" i="1"/>
  <c r="ES288" i="1"/>
  <c r="EV287" i="1"/>
  <c r="EG287" i="1"/>
  <c r="EJ286" i="1"/>
  <c r="DX286" i="1"/>
  <c r="DU287" i="1"/>
  <c r="DI287" i="1"/>
  <c r="DL286" i="1"/>
  <c r="CZ287" i="1"/>
  <c r="CW288" i="1"/>
  <c r="CN286" i="1"/>
  <c r="CK287" i="1"/>
  <c r="BY288" i="1"/>
  <c r="CB287" i="1"/>
  <c r="BP285" i="1"/>
  <c r="BM286" i="1"/>
  <c r="BA288" i="1"/>
  <c r="BD287" i="1"/>
  <c r="AR286" i="1"/>
  <c r="AO287" i="1"/>
  <c r="AC289" i="1"/>
  <c r="AF288" i="1"/>
  <c r="HY287" i="1" l="1"/>
  <c r="HZ287" i="1"/>
  <c r="EH293" i="1"/>
  <c r="HA295" i="1"/>
  <c r="HD294" i="1"/>
  <c r="DI290" i="6"/>
  <c r="DL289" i="6"/>
  <c r="BD288" i="6"/>
  <c r="BA289" i="6"/>
  <c r="CW289" i="6"/>
  <c r="CZ288" i="6"/>
  <c r="FQ288" i="6"/>
  <c r="FT287" i="6"/>
  <c r="Q289" i="6"/>
  <c r="T288" i="6"/>
  <c r="EV288" i="6"/>
  <c r="ES289" i="6"/>
  <c r="F290" i="6"/>
  <c r="HN289" i="6"/>
  <c r="FE290" i="6"/>
  <c r="FH289" i="6"/>
  <c r="GR288" i="6"/>
  <c r="GO289" i="6"/>
  <c r="E288" i="6"/>
  <c r="HM287" i="6"/>
  <c r="HP287" i="6" s="1"/>
  <c r="H287" i="6"/>
  <c r="DX288" i="6"/>
  <c r="DU289" i="6"/>
  <c r="AF288" i="6"/>
  <c r="AC289" i="6"/>
  <c r="GC290" i="6"/>
  <c r="GF289" i="6"/>
  <c r="CK289" i="6"/>
  <c r="CN288" i="6"/>
  <c r="HA289" i="6"/>
  <c r="HD288" i="6"/>
  <c r="CB288" i="6"/>
  <c r="BY289" i="6"/>
  <c r="BM289" i="6"/>
  <c r="BP288" i="6"/>
  <c r="EG289" i="6"/>
  <c r="EJ288" i="6"/>
  <c r="AO290" i="6"/>
  <c r="AR289" i="6"/>
  <c r="GO289" i="1"/>
  <c r="GR288" i="1"/>
  <c r="GF287" i="1"/>
  <c r="GC288" i="1"/>
  <c r="FT287" i="1"/>
  <c r="FQ288" i="1"/>
  <c r="FE288" i="1"/>
  <c r="FH287" i="1"/>
  <c r="EV288" i="1"/>
  <c r="ES289" i="1"/>
  <c r="EG288" i="1"/>
  <c r="EJ287" i="1"/>
  <c r="DU288" i="1"/>
  <c r="DX287" i="1"/>
  <c r="DL287" i="1"/>
  <c r="DI288" i="1"/>
  <c r="CW289" i="1"/>
  <c r="CZ288" i="1"/>
  <c r="CN287" i="1"/>
  <c r="CK288" i="1"/>
  <c r="BY289" i="1"/>
  <c r="CB288" i="1"/>
  <c r="BM287" i="1"/>
  <c r="BP286" i="1"/>
  <c r="BA289" i="1"/>
  <c r="BD288" i="1"/>
  <c r="AR287" i="1"/>
  <c r="AO288" i="1"/>
  <c r="AC290" i="1"/>
  <c r="AF289" i="1"/>
  <c r="HY288" i="1" l="1"/>
  <c r="HZ288" i="1"/>
  <c r="EH294" i="1"/>
  <c r="HA296" i="1"/>
  <c r="HD295" i="1"/>
  <c r="FE293" i="6"/>
  <c r="FH290" i="6"/>
  <c r="FH291" i="6"/>
  <c r="FT288" i="6"/>
  <c r="FQ289" i="6"/>
  <c r="HN290" i="6"/>
  <c r="HL301" i="6" s="1"/>
  <c r="F293" i="6"/>
  <c r="BM290" i="6"/>
  <c r="BP289" i="6"/>
  <c r="GC293" i="6"/>
  <c r="GF290" i="6"/>
  <c r="GF291" i="6"/>
  <c r="H288" i="6"/>
  <c r="E289" i="6"/>
  <c r="HM288" i="6"/>
  <c r="HP288" i="6" s="1"/>
  <c r="ES290" i="6"/>
  <c r="EV289" i="6"/>
  <c r="CW290" i="6"/>
  <c r="CZ289" i="6"/>
  <c r="EG290" i="6"/>
  <c r="EJ289" i="6"/>
  <c r="BY290" i="6"/>
  <c r="CB289" i="6"/>
  <c r="AC290" i="6"/>
  <c r="AF289" i="6"/>
  <c r="BA290" i="6"/>
  <c r="BD289" i="6"/>
  <c r="GO290" i="6"/>
  <c r="GR289" i="6"/>
  <c r="CK290" i="6"/>
  <c r="CN289" i="6"/>
  <c r="AO293" i="6"/>
  <c r="AR291" i="6"/>
  <c r="AR290" i="6"/>
  <c r="DU290" i="6"/>
  <c r="DX289" i="6"/>
  <c r="Q290" i="6"/>
  <c r="T289" i="6"/>
  <c r="HA290" i="6"/>
  <c r="HD289" i="6"/>
  <c r="DL290" i="6"/>
  <c r="DI293" i="6"/>
  <c r="DL291" i="6"/>
  <c r="GR289" i="1"/>
  <c r="GO290" i="1"/>
  <c r="GF288" i="1"/>
  <c r="GC289" i="1"/>
  <c r="FQ289" i="1"/>
  <c r="FT288" i="1"/>
  <c r="FH288" i="1"/>
  <c r="FE289" i="1"/>
  <c r="ES290" i="1"/>
  <c r="EV289" i="1"/>
  <c r="EJ288" i="1"/>
  <c r="EG289" i="1"/>
  <c r="DU289" i="1"/>
  <c r="DX288" i="1"/>
  <c r="DL288" i="1"/>
  <c r="DI289" i="1"/>
  <c r="CZ289" i="1"/>
  <c r="CW290" i="1"/>
  <c r="CN288" i="1"/>
  <c r="CK289" i="1"/>
  <c r="CB289" i="1"/>
  <c r="BY290" i="1"/>
  <c r="BP287" i="1"/>
  <c r="BM288" i="1"/>
  <c r="BD289" i="1"/>
  <c r="BA290" i="1"/>
  <c r="AR288" i="1"/>
  <c r="AO289" i="1"/>
  <c r="AC293" i="1"/>
  <c r="AF290" i="1"/>
  <c r="AF291" i="1"/>
  <c r="HZ289" i="1" l="1"/>
  <c r="HY289" i="1"/>
  <c r="EH295" i="1"/>
  <c r="HA297" i="1"/>
  <c r="HD296" i="1"/>
  <c r="E290" i="6"/>
  <c r="H289" i="6"/>
  <c r="HM289" i="6"/>
  <c r="HP289" i="6" s="1"/>
  <c r="HN293" i="6"/>
  <c r="F294" i="6"/>
  <c r="DI294" i="6"/>
  <c r="DL293" i="6"/>
  <c r="BA293" i="6"/>
  <c r="BD290" i="6"/>
  <c r="BD291" i="6"/>
  <c r="CW293" i="6"/>
  <c r="CZ291" i="6"/>
  <c r="CZ290" i="6"/>
  <c r="FQ290" i="6"/>
  <c r="FT289" i="6"/>
  <c r="DU293" i="6"/>
  <c r="DX291" i="6"/>
  <c r="DX290" i="6"/>
  <c r="GC294" i="6"/>
  <c r="GF293" i="6"/>
  <c r="GO293" i="6"/>
  <c r="GR290" i="6"/>
  <c r="GR291" i="6"/>
  <c r="AO294" i="6"/>
  <c r="AR293" i="6"/>
  <c r="AC293" i="6"/>
  <c r="AF290" i="6"/>
  <c r="AF291" i="6"/>
  <c r="ES293" i="6"/>
  <c r="EV291" i="6"/>
  <c r="EV290" i="6"/>
  <c r="EJ290" i="6"/>
  <c r="EJ291" i="6"/>
  <c r="EG293" i="6"/>
  <c r="HA293" i="6"/>
  <c r="HD291" i="6"/>
  <c r="HD290" i="6"/>
  <c r="T291" i="6"/>
  <c r="T290" i="6"/>
  <c r="Q293" i="6"/>
  <c r="CN290" i="6"/>
  <c r="CK293" i="6"/>
  <c r="CN291" i="6"/>
  <c r="BY293" i="6"/>
  <c r="CB290" i="6"/>
  <c r="CB291" i="6"/>
  <c r="BM293" i="6"/>
  <c r="BP291" i="6"/>
  <c r="BP290" i="6"/>
  <c r="FE294" i="6"/>
  <c r="FH293" i="6"/>
  <c r="GO293" i="1"/>
  <c r="GR291" i="1"/>
  <c r="GR290" i="1"/>
  <c r="GC290" i="1"/>
  <c r="GF289" i="1"/>
  <c r="FQ290" i="1"/>
  <c r="FT289" i="1"/>
  <c r="FE290" i="1"/>
  <c r="FH289" i="1"/>
  <c r="ES293" i="1"/>
  <c r="EV290" i="1"/>
  <c r="EV291" i="1"/>
  <c r="EG290" i="1"/>
  <c r="EJ289" i="1"/>
  <c r="DU290" i="1"/>
  <c r="DX289" i="1"/>
  <c r="DI290" i="1"/>
  <c r="DL289" i="1"/>
  <c r="CW293" i="1"/>
  <c r="CZ291" i="1"/>
  <c r="CZ290" i="1"/>
  <c r="CN289" i="1"/>
  <c r="CK290" i="1"/>
  <c r="BY293" i="1"/>
  <c r="CB290" i="1"/>
  <c r="CB291" i="1"/>
  <c r="BM289" i="1"/>
  <c r="BP288" i="1"/>
  <c r="BA293" i="1"/>
  <c r="BD291" i="1"/>
  <c r="BD290" i="1"/>
  <c r="AO290" i="1"/>
  <c r="AR289" i="1"/>
  <c r="AF293" i="1"/>
  <c r="AC294" i="1"/>
  <c r="IF301" i="1" l="1"/>
  <c r="IF299" i="1" s="1"/>
  <c r="IE301" i="1"/>
  <c r="IE299" i="1" s="1"/>
  <c r="HZ291" i="1"/>
  <c r="HZ290" i="1"/>
  <c r="HY291" i="1"/>
  <c r="HY290" i="1"/>
  <c r="EH296" i="1"/>
  <c r="HD297" i="1"/>
  <c r="HA298" i="1"/>
  <c r="EV293" i="6"/>
  <c r="ES294" i="6"/>
  <c r="GR293" i="6"/>
  <c r="GO294" i="6"/>
  <c r="FQ293" i="6"/>
  <c r="FT290" i="6"/>
  <c r="FT291" i="6"/>
  <c r="DL294" i="6"/>
  <c r="DI295" i="6"/>
  <c r="GF294" i="6"/>
  <c r="GC295" i="6"/>
  <c r="F295" i="6"/>
  <c r="HN294" i="6"/>
  <c r="FH294" i="6"/>
  <c r="FE295" i="6"/>
  <c r="HA294" i="6"/>
  <c r="HD293" i="6"/>
  <c r="CK294" i="6"/>
  <c r="CN293" i="6"/>
  <c r="EG294" i="6"/>
  <c r="EJ293" i="6"/>
  <c r="AC294" i="6"/>
  <c r="AF293" i="6"/>
  <c r="CZ293" i="6"/>
  <c r="CW294" i="6"/>
  <c r="CB293" i="6"/>
  <c r="BY294" i="6"/>
  <c r="Q294" i="6"/>
  <c r="T293" i="6"/>
  <c r="AR294" i="6"/>
  <c r="AO295" i="6"/>
  <c r="BM294" i="6"/>
  <c r="BP293" i="6"/>
  <c r="DX293" i="6"/>
  <c r="DU294" i="6"/>
  <c r="BD293" i="6"/>
  <c r="BA294" i="6"/>
  <c r="E293" i="6"/>
  <c r="HM290" i="6"/>
  <c r="H290" i="6"/>
  <c r="H291" i="6"/>
  <c r="GO294" i="1"/>
  <c r="GR293" i="1"/>
  <c r="GC293" i="1"/>
  <c r="GF290" i="1"/>
  <c r="GF291" i="1"/>
  <c r="FQ293" i="1"/>
  <c r="FT290" i="1"/>
  <c r="FT291" i="1"/>
  <c r="FE293" i="1"/>
  <c r="FH290" i="1"/>
  <c r="FH291" i="1"/>
  <c r="ES294" i="1"/>
  <c r="EV293" i="1"/>
  <c r="EG293" i="1"/>
  <c r="EJ290" i="1"/>
  <c r="EJ291" i="1"/>
  <c r="DU293" i="1"/>
  <c r="DX290" i="1"/>
  <c r="DX291" i="1"/>
  <c r="DI293" i="1"/>
  <c r="DL290" i="1"/>
  <c r="DL291" i="1"/>
  <c r="CW294" i="1"/>
  <c r="CZ293" i="1"/>
  <c r="CK293" i="1"/>
  <c r="CN290" i="1"/>
  <c r="CN291" i="1"/>
  <c r="BY294" i="1"/>
  <c r="CB293" i="1"/>
  <c r="BM290" i="1"/>
  <c r="BP289" i="1"/>
  <c r="BD293" i="1"/>
  <c r="BA294" i="1"/>
  <c r="AO293" i="1"/>
  <c r="AR290" i="1"/>
  <c r="AR291" i="1"/>
  <c r="AC295" i="1"/>
  <c r="AF294" i="1"/>
  <c r="HY293" i="1" l="1"/>
  <c r="HZ293" i="1"/>
  <c r="EH297" i="1"/>
  <c r="HA299" i="1"/>
  <c r="HD298" i="1"/>
  <c r="FH295" i="6"/>
  <c r="FE296" i="6"/>
  <c r="AR295" i="6"/>
  <c r="AO296" i="6"/>
  <c r="BA295" i="6"/>
  <c r="BD294" i="6"/>
  <c r="AC295" i="6"/>
  <c r="AF294" i="6"/>
  <c r="T294" i="6"/>
  <c r="Q295" i="6"/>
  <c r="EJ294" i="6"/>
  <c r="EG295" i="6"/>
  <c r="F296" i="6"/>
  <c r="HN295" i="6"/>
  <c r="FT293" i="6"/>
  <c r="FQ294" i="6"/>
  <c r="BY295" i="6"/>
  <c r="CB294" i="6"/>
  <c r="GF295" i="6"/>
  <c r="GC296" i="6"/>
  <c r="GO295" i="6"/>
  <c r="GR294" i="6"/>
  <c r="HP290" i="6"/>
  <c r="HP291" i="6"/>
  <c r="HK301" i="6"/>
  <c r="CN294" i="6"/>
  <c r="CK295" i="6"/>
  <c r="CW295" i="6"/>
  <c r="CZ294" i="6"/>
  <c r="DL295" i="6"/>
  <c r="DI296" i="6"/>
  <c r="ES295" i="6"/>
  <c r="EV294" i="6"/>
  <c r="DU295" i="6"/>
  <c r="DX294" i="6"/>
  <c r="HM293" i="6"/>
  <c r="HP293" i="6" s="1"/>
  <c r="E294" i="6"/>
  <c r="H293" i="6"/>
  <c r="BP294" i="6"/>
  <c r="BM295" i="6"/>
  <c r="HD294" i="6"/>
  <c r="HA295" i="6"/>
  <c r="GO295" i="1"/>
  <c r="GR294" i="1"/>
  <c r="GF293" i="1"/>
  <c r="GC294" i="1"/>
  <c r="FT293" i="1"/>
  <c r="FQ294" i="1"/>
  <c r="FH293" i="1"/>
  <c r="FE294" i="1"/>
  <c r="ES295" i="1"/>
  <c r="EV294" i="1"/>
  <c r="EJ293" i="1"/>
  <c r="EG294" i="1"/>
  <c r="DU294" i="1"/>
  <c r="DX293" i="1"/>
  <c r="DL293" i="1"/>
  <c r="DI294" i="1"/>
  <c r="CZ294" i="1"/>
  <c r="CW295" i="1"/>
  <c r="CK294" i="1"/>
  <c r="CN293" i="1"/>
  <c r="BY295" i="1"/>
  <c r="CB294" i="1"/>
  <c r="BM293" i="1"/>
  <c r="BP290" i="1"/>
  <c r="BP291" i="1"/>
  <c r="BD294" i="1"/>
  <c r="BA295" i="1"/>
  <c r="AO294" i="1"/>
  <c r="AR293" i="1"/>
  <c r="AF295" i="1"/>
  <c r="AC296" i="1"/>
  <c r="HZ294" i="1" l="1"/>
  <c r="HY294" i="1"/>
  <c r="EH298" i="1"/>
  <c r="HA302" i="1"/>
  <c r="HD299" i="1"/>
  <c r="HD300" i="1"/>
  <c r="DI297" i="6"/>
  <c r="DL296" i="6"/>
  <c r="AC296" i="6"/>
  <c r="AF295" i="6"/>
  <c r="GO296" i="6"/>
  <c r="GR295" i="6"/>
  <c r="CW296" i="6"/>
  <c r="CZ295" i="6"/>
  <c r="GC297" i="6"/>
  <c r="GF296" i="6"/>
  <c r="HN296" i="6"/>
  <c r="F297" i="6"/>
  <c r="BA296" i="6"/>
  <c r="BD295" i="6"/>
  <c r="EJ295" i="6"/>
  <c r="EG296" i="6"/>
  <c r="AO297" i="6"/>
  <c r="AR296" i="6"/>
  <c r="E295" i="6"/>
  <c r="HM294" i="6"/>
  <c r="HP294" i="6" s="1"/>
  <c r="H294" i="6"/>
  <c r="CN295" i="6"/>
  <c r="CK296" i="6"/>
  <c r="BP295" i="6"/>
  <c r="BM296" i="6"/>
  <c r="DU296" i="6"/>
  <c r="DX295" i="6"/>
  <c r="HD295" i="6"/>
  <c r="HA296" i="6"/>
  <c r="BY296" i="6"/>
  <c r="CB295" i="6"/>
  <c r="T295" i="6"/>
  <c r="Q296" i="6"/>
  <c r="FE297" i="6"/>
  <c r="FH296" i="6"/>
  <c r="ES296" i="6"/>
  <c r="EV295" i="6"/>
  <c r="FQ295" i="6"/>
  <c r="FT294" i="6"/>
  <c r="GR295" i="1"/>
  <c r="GO296" i="1"/>
  <c r="GC295" i="1"/>
  <c r="GF294" i="1"/>
  <c r="FQ295" i="1"/>
  <c r="FT294" i="1"/>
  <c r="FE295" i="1"/>
  <c r="FH294" i="1"/>
  <c r="EV295" i="1"/>
  <c r="ES296" i="1"/>
  <c r="EJ294" i="1"/>
  <c r="EG295" i="1"/>
  <c r="DU295" i="1"/>
  <c r="DX294" i="1"/>
  <c r="DI295" i="1"/>
  <c r="DL294" i="1"/>
  <c r="CZ295" i="1"/>
  <c r="CW296" i="1"/>
  <c r="CK295" i="1"/>
  <c r="CN294" i="1"/>
  <c r="BY296" i="1"/>
  <c r="CB295" i="1"/>
  <c r="BP293" i="1"/>
  <c r="BM294" i="1"/>
  <c r="BA296" i="1"/>
  <c r="BD295" i="1"/>
  <c r="AO295" i="1"/>
  <c r="AR294" i="1"/>
  <c r="AF296" i="1"/>
  <c r="AC297" i="1"/>
  <c r="HY295" i="1" l="1"/>
  <c r="HZ295" i="1"/>
  <c r="EH299" i="1"/>
  <c r="HA303" i="1"/>
  <c r="HD302" i="1"/>
  <c r="EG297" i="6"/>
  <c r="EJ296" i="6"/>
  <c r="CZ296" i="6"/>
  <c r="CW297" i="6"/>
  <c r="EV296" i="6"/>
  <c r="ES297" i="6"/>
  <c r="FE298" i="6"/>
  <c r="FH297" i="6"/>
  <c r="BD296" i="6"/>
  <c r="BA297" i="6"/>
  <c r="GR296" i="6"/>
  <c r="GO297" i="6"/>
  <c r="Q297" i="6"/>
  <c r="T296" i="6"/>
  <c r="DX296" i="6"/>
  <c r="DU297" i="6"/>
  <c r="HN297" i="6"/>
  <c r="F298" i="6"/>
  <c r="E296" i="6"/>
  <c r="HM295" i="6"/>
  <c r="HP295" i="6" s="1"/>
  <c r="H295" i="6"/>
  <c r="AF296" i="6"/>
  <c r="AC297" i="6"/>
  <c r="HA297" i="6"/>
  <c r="HD296" i="6"/>
  <c r="BM297" i="6"/>
  <c r="BP296" i="6"/>
  <c r="CK297" i="6"/>
  <c r="CN296" i="6"/>
  <c r="FQ296" i="6"/>
  <c r="FT295" i="6"/>
  <c r="CB296" i="6"/>
  <c r="BY297" i="6"/>
  <c r="AO298" i="6"/>
  <c r="AR297" i="6"/>
  <c r="GC298" i="6"/>
  <c r="GF297" i="6"/>
  <c r="DI298" i="6"/>
  <c r="DL297" i="6"/>
  <c r="GO297" i="1"/>
  <c r="GR296" i="1"/>
  <c r="GC296" i="1"/>
  <c r="GF295" i="1"/>
  <c r="FT295" i="1"/>
  <c r="FQ296" i="1"/>
  <c r="FE296" i="1"/>
  <c r="FH295" i="1"/>
  <c r="ES297" i="1"/>
  <c r="EV296" i="1"/>
  <c r="EG296" i="1"/>
  <c r="EJ295" i="1"/>
  <c r="DX295" i="1"/>
  <c r="DU296" i="1"/>
  <c r="DI296" i="1"/>
  <c r="DL295" i="1"/>
  <c r="CW297" i="1"/>
  <c r="CZ296" i="1"/>
  <c r="CK296" i="1"/>
  <c r="CN295" i="1"/>
  <c r="BY297" i="1"/>
  <c r="CB296" i="1"/>
  <c r="BP294" i="1"/>
  <c r="BM295" i="1"/>
  <c r="BA297" i="1"/>
  <c r="BD296" i="1"/>
  <c r="AO296" i="1"/>
  <c r="AR295" i="1"/>
  <c r="AF297" i="1"/>
  <c r="AC298" i="1"/>
  <c r="HY296" i="1" l="1"/>
  <c r="HZ296" i="1"/>
  <c r="EH302" i="1"/>
  <c r="HD303" i="1"/>
  <c r="HA304" i="1"/>
  <c r="GF298" i="6"/>
  <c r="GC299" i="6"/>
  <c r="FH298" i="6"/>
  <c r="FE299" i="6"/>
  <c r="EV297" i="6"/>
  <c r="ES298" i="6"/>
  <c r="HM296" i="6"/>
  <c r="HP296" i="6" s="1"/>
  <c r="H296" i="6"/>
  <c r="E297" i="6"/>
  <c r="Q298" i="6"/>
  <c r="T297" i="6"/>
  <c r="GR297" i="6"/>
  <c r="GO298" i="6"/>
  <c r="CZ297" i="6"/>
  <c r="CW298" i="6"/>
  <c r="AR298" i="6"/>
  <c r="AO299" i="6"/>
  <c r="BM298" i="6"/>
  <c r="BP297" i="6"/>
  <c r="F299" i="6"/>
  <c r="HN298" i="6"/>
  <c r="CK298" i="6"/>
  <c r="CN297" i="6"/>
  <c r="HA298" i="6"/>
  <c r="HD297" i="6"/>
  <c r="BD297" i="6"/>
  <c r="BA298" i="6"/>
  <c r="CB297" i="6"/>
  <c r="BY298" i="6"/>
  <c r="DL298" i="6"/>
  <c r="DI299" i="6"/>
  <c r="FT296" i="6"/>
  <c r="FQ297" i="6"/>
  <c r="AF297" i="6"/>
  <c r="AC298" i="6"/>
  <c r="DX297" i="6"/>
  <c r="DU298" i="6"/>
  <c r="EG298" i="6"/>
  <c r="EJ297" i="6"/>
  <c r="GO298" i="1"/>
  <c r="GR297" i="1"/>
  <c r="GC297" i="1"/>
  <c r="GF296" i="1"/>
  <c r="FQ297" i="1"/>
  <c r="FT296" i="1"/>
  <c r="FH296" i="1"/>
  <c r="FE297" i="1"/>
  <c r="EV297" i="1"/>
  <c r="ES298" i="1"/>
  <c r="EG297" i="1"/>
  <c r="EJ296" i="1"/>
  <c r="DX296" i="1"/>
  <c r="DU297" i="1"/>
  <c r="DI297" i="1"/>
  <c r="DL296" i="1"/>
  <c r="CW298" i="1"/>
  <c r="CZ297" i="1"/>
  <c r="CN296" i="1"/>
  <c r="CK297" i="1"/>
  <c r="BY298" i="1"/>
  <c r="CB297" i="1"/>
  <c r="BM296" i="1"/>
  <c r="BP295" i="1"/>
  <c r="BD297" i="1"/>
  <c r="BA298" i="1"/>
  <c r="AO297" i="1"/>
  <c r="AR296" i="1"/>
  <c r="AF298" i="1"/>
  <c r="AC299" i="1"/>
  <c r="HY297" i="1" l="1"/>
  <c r="HZ297" i="1"/>
  <c r="EH303" i="1"/>
  <c r="HA305" i="1"/>
  <c r="HD304" i="1"/>
  <c r="CW299" i="6"/>
  <c r="CZ298" i="6"/>
  <c r="ES299" i="6"/>
  <c r="EV298" i="6"/>
  <c r="GO299" i="6"/>
  <c r="GR298" i="6"/>
  <c r="BA299" i="6"/>
  <c r="BD298" i="6"/>
  <c r="BY299" i="6"/>
  <c r="CB298" i="6"/>
  <c r="AC299" i="6"/>
  <c r="AF298" i="6"/>
  <c r="FE302" i="6"/>
  <c r="FH299" i="6"/>
  <c r="FH300" i="6"/>
  <c r="FT297" i="6"/>
  <c r="FQ298" i="6"/>
  <c r="BP298" i="6"/>
  <c r="BM299" i="6"/>
  <c r="T298" i="6"/>
  <c r="Q299" i="6"/>
  <c r="CN298" i="6"/>
  <c r="CK299" i="6"/>
  <c r="EJ298" i="6"/>
  <c r="EG299" i="6"/>
  <c r="HA299" i="6"/>
  <c r="HD298" i="6"/>
  <c r="AR299" i="6"/>
  <c r="AO302" i="6"/>
  <c r="AR300" i="6"/>
  <c r="HM297" i="6"/>
  <c r="HP297" i="6" s="1"/>
  <c r="H297" i="6"/>
  <c r="E298" i="6"/>
  <c r="GC302" i="6"/>
  <c r="GF299" i="6"/>
  <c r="GF300" i="6"/>
  <c r="F302" i="6"/>
  <c r="HN299" i="6"/>
  <c r="HL310" i="6" s="1"/>
  <c r="DU299" i="6"/>
  <c r="DX298" i="6"/>
  <c r="DI302" i="6"/>
  <c r="DL299" i="6"/>
  <c r="DL300" i="6"/>
  <c r="GR298" i="1"/>
  <c r="GO299" i="1"/>
  <c r="GF297" i="1"/>
  <c r="GC298" i="1"/>
  <c r="FQ298" i="1"/>
  <c r="FT297" i="1"/>
  <c r="FH297" i="1"/>
  <c r="FE298" i="1"/>
  <c r="ES299" i="1"/>
  <c r="EV298" i="1"/>
  <c r="EJ297" i="1"/>
  <c r="EG298" i="1"/>
  <c r="DX297" i="1"/>
  <c r="DU298" i="1"/>
  <c r="DI298" i="1"/>
  <c r="DL297" i="1"/>
  <c r="CZ298" i="1"/>
  <c r="CW299" i="1"/>
  <c r="CN297" i="1"/>
  <c r="CK298" i="1"/>
  <c r="BY299" i="1"/>
  <c r="CB298" i="1"/>
  <c r="BP296" i="1"/>
  <c r="BM297" i="1"/>
  <c r="BA299" i="1"/>
  <c r="BD298" i="1"/>
  <c r="AR297" i="1"/>
  <c r="AO298" i="1"/>
  <c r="AC302" i="1"/>
  <c r="AF299" i="1"/>
  <c r="AF300" i="1"/>
  <c r="HZ298" i="1" l="1"/>
  <c r="HY298" i="1"/>
  <c r="EH304" i="1"/>
  <c r="HA306" i="1"/>
  <c r="HD305" i="1"/>
  <c r="BA302" i="6"/>
  <c r="BD299" i="6"/>
  <c r="BD300" i="6"/>
  <c r="F303" i="6"/>
  <c r="HN302" i="6"/>
  <c r="AO303" i="6"/>
  <c r="AR302" i="6"/>
  <c r="T299" i="6"/>
  <c r="Q302" i="6"/>
  <c r="T300" i="6"/>
  <c r="GC303" i="6"/>
  <c r="GF302" i="6"/>
  <c r="FE303" i="6"/>
  <c r="FH302" i="6"/>
  <c r="GO302" i="6"/>
  <c r="GR299" i="6"/>
  <c r="GR300" i="6"/>
  <c r="DI303" i="6"/>
  <c r="DL302" i="6"/>
  <c r="E299" i="6"/>
  <c r="HM298" i="6"/>
  <c r="HP298" i="6" s="1"/>
  <c r="H298" i="6"/>
  <c r="HA302" i="6"/>
  <c r="HD299" i="6"/>
  <c r="HD300" i="6"/>
  <c r="BP299" i="6"/>
  <c r="BM302" i="6"/>
  <c r="BP300" i="6"/>
  <c r="EG302" i="6"/>
  <c r="EJ299" i="6"/>
  <c r="EJ300" i="6"/>
  <c r="AC302" i="6"/>
  <c r="AF299" i="6"/>
  <c r="AF300" i="6"/>
  <c r="EV299" i="6"/>
  <c r="ES302" i="6"/>
  <c r="EV300" i="6"/>
  <c r="DU302" i="6"/>
  <c r="DX299" i="6"/>
  <c r="DX300" i="6"/>
  <c r="FQ299" i="6"/>
  <c r="FT298" i="6"/>
  <c r="CK302" i="6"/>
  <c r="CN299" i="6"/>
  <c r="CN300" i="6"/>
  <c r="BY302" i="6"/>
  <c r="CB299" i="6"/>
  <c r="CB300" i="6"/>
  <c r="CW302" i="6"/>
  <c r="CZ299" i="6"/>
  <c r="CZ300" i="6"/>
  <c r="GO302" i="1"/>
  <c r="GR299" i="1"/>
  <c r="GR300" i="1"/>
  <c r="GC299" i="1"/>
  <c r="GF298" i="1"/>
  <c r="FQ299" i="1"/>
  <c r="FT298" i="1"/>
  <c r="FE299" i="1"/>
  <c r="FH298" i="1"/>
  <c r="ES302" i="1"/>
  <c r="EV299" i="1"/>
  <c r="EV300" i="1"/>
  <c r="EG299" i="1"/>
  <c r="EJ298" i="1"/>
  <c r="DU299" i="1"/>
  <c r="DX298" i="1"/>
  <c r="DL298" i="1"/>
  <c r="DI299" i="1"/>
  <c r="CW302" i="1"/>
  <c r="CZ299" i="1"/>
  <c r="CZ300" i="1"/>
  <c r="CK299" i="1"/>
  <c r="CN298" i="1"/>
  <c r="BY302" i="1"/>
  <c r="CB299" i="1"/>
  <c r="CB300" i="1"/>
  <c r="BP297" i="1"/>
  <c r="BM298" i="1"/>
  <c r="BA302" i="1"/>
  <c r="BD300" i="1"/>
  <c r="BD299" i="1"/>
  <c r="AO299" i="1"/>
  <c r="AR298" i="1"/>
  <c r="AC303" i="1"/>
  <c r="AF302" i="1"/>
  <c r="IF310" i="1" l="1"/>
  <c r="IF308" i="1" s="1"/>
  <c r="IE310" i="1"/>
  <c r="IE308" i="1" s="1"/>
  <c r="HZ300" i="1"/>
  <c r="HZ299" i="1"/>
  <c r="HY300" i="1"/>
  <c r="HY299" i="1"/>
  <c r="EH305" i="1"/>
  <c r="HA307" i="1"/>
  <c r="HD306" i="1"/>
  <c r="HA303" i="6"/>
  <c r="HD302" i="6"/>
  <c r="CK303" i="6"/>
  <c r="CN302" i="6"/>
  <c r="GO303" i="6"/>
  <c r="GR302" i="6"/>
  <c r="ES303" i="6"/>
  <c r="EV302" i="6"/>
  <c r="AO304" i="6"/>
  <c r="AR303" i="6"/>
  <c r="BM303" i="6"/>
  <c r="BP302" i="6"/>
  <c r="FE304" i="6"/>
  <c r="FH303" i="6"/>
  <c r="FQ302" i="6"/>
  <c r="FT299" i="6"/>
  <c r="FT300" i="6"/>
  <c r="E302" i="6"/>
  <c r="HM299" i="6"/>
  <c r="H299" i="6"/>
  <c r="H300" i="6"/>
  <c r="F304" i="6"/>
  <c r="HN303" i="6"/>
  <c r="GC304" i="6"/>
  <c r="GF303" i="6"/>
  <c r="EG303" i="6"/>
  <c r="EJ302" i="6"/>
  <c r="BY303" i="6"/>
  <c r="CB302" i="6"/>
  <c r="AC303" i="6"/>
  <c r="AF302" i="6"/>
  <c r="DI304" i="6"/>
  <c r="DL303" i="6"/>
  <c r="CW303" i="6"/>
  <c r="CZ302" i="6"/>
  <c r="DU303" i="6"/>
  <c r="DX302" i="6"/>
  <c r="Q303" i="6"/>
  <c r="T302" i="6"/>
  <c r="BA303" i="6"/>
  <c r="BD302" i="6"/>
  <c r="GO303" i="1"/>
  <c r="GR302" i="1"/>
  <c r="GC302" i="1"/>
  <c r="GF299" i="1"/>
  <c r="GF300" i="1"/>
  <c r="FQ302" i="1"/>
  <c r="FT299" i="1"/>
  <c r="FT300" i="1"/>
  <c r="FE302" i="1"/>
  <c r="FH299" i="1"/>
  <c r="FH300" i="1"/>
  <c r="ES303" i="1"/>
  <c r="EV302" i="1"/>
  <c r="EG302" i="1"/>
  <c r="EJ299" i="1"/>
  <c r="EJ300" i="1"/>
  <c r="DU302" i="1"/>
  <c r="DX299" i="1"/>
  <c r="DX300" i="1"/>
  <c r="DI302" i="1"/>
  <c r="DL299" i="1"/>
  <c r="DL300" i="1"/>
  <c r="CW303" i="1"/>
  <c r="CZ302" i="1"/>
  <c r="CK302" i="1"/>
  <c r="CN300" i="1"/>
  <c r="CN299" i="1"/>
  <c r="BY303" i="1"/>
  <c r="CB302" i="1"/>
  <c r="BP298" i="1"/>
  <c r="BM299" i="1"/>
  <c r="BA303" i="1"/>
  <c r="BD302" i="1"/>
  <c r="AO302" i="1"/>
  <c r="AR300" i="1"/>
  <c r="AR299" i="1"/>
  <c r="AC304" i="1"/>
  <c r="AF303" i="1"/>
  <c r="HY302" i="1" l="1"/>
  <c r="HZ302" i="1"/>
  <c r="EH306" i="1"/>
  <c r="HA308" i="1"/>
  <c r="HD307" i="1"/>
  <c r="FQ303" i="6"/>
  <c r="FT302" i="6"/>
  <c r="CB303" i="6"/>
  <c r="BY304" i="6"/>
  <c r="ES304" i="6"/>
  <c r="EV303" i="6"/>
  <c r="DU304" i="6"/>
  <c r="DX303" i="6"/>
  <c r="FE305" i="6"/>
  <c r="FH304" i="6"/>
  <c r="CW304" i="6"/>
  <c r="CZ303" i="6"/>
  <c r="EG304" i="6"/>
  <c r="EJ303" i="6"/>
  <c r="HK310" i="6"/>
  <c r="HP300" i="6"/>
  <c r="HP299" i="6"/>
  <c r="GR303" i="6"/>
  <c r="GO304" i="6"/>
  <c r="BD303" i="6"/>
  <c r="BA304" i="6"/>
  <c r="HM302" i="6"/>
  <c r="HP302" i="6" s="1"/>
  <c r="E303" i="6"/>
  <c r="H302" i="6"/>
  <c r="BM304" i="6"/>
  <c r="BP303" i="6"/>
  <c r="DI305" i="6"/>
  <c r="DL304" i="6"/>
  <c r="GC305" i="6"/>
  <c r="GF304" i="6"/>
  <c r="CK304" i="6"/>
  <c r="CN303" i="6"/>
  <c r="Q304" i="6"/>
  <c r="T303" i="6"/>
  <c r="AC304" i="6"/>
  <c r="AF303" i="6"/>
  <c r="F305" i="6"/>
  <c r="HN304" i="6"/>
  <c r="AO305" i="6"/>
  <c r="AR304" i="6"/>
  <c r="HA304" i="6"/>
  <c r="HD303" i="6"/>
  <c r="GR303" i="1"/>
  <c r="GO304" i="1"/>
  <c r="GF302" i="1"/>
  <c r="GC303" i="1"/>
  <c r="FQ303" i="1"/>
  <c r="FT302" i="1"/>
  <c r="FH302" i="1"/>
  <c r="FE303" i="1"/>
  <c r="EV303" i="1"/>
  <c r="ES304" i="1"/>
  <c r="EJ302" i="1"/>
  <c r="EG303" i="1"/>
  <c r="DX302" i="1"/>
  <c r="DU303" i="1"/>
  <c r="DI303" i="1"/>
  <c r="DL302" i="1"/>
  <c r="CW304" i="1"/>
  <c r="CZ303" i="1"/>
  <c r="CN302" i="1"/>
  <c r="CK303" i="1"/>
  <c r="BY304" i="1"/>
  <c r="CB303" i="1"/>
  <c r="BM302" i="1"/>
  <c r="BP299" i="1"/>
  <c r="BP300" i="1"/>
  <c r="BD303" i="1"/>
  <c r="BA304" i="1"/>
  <c r="AR302" i="1"/>
  <c r="AO303" i="1"/>
  <c r="AF304" i="1"/>
  <c r="AC305" i="1"/>
  <c r="HZ303" i="1" l="1"/>
  <c r="HY303" i="1"/>
  <c r="EH307" i="1"/>
  <c r="HA311" i="1"/>
  <c r="HD308" i="1"/>
  <c r="HD309" i="1"/>
  <c r="DU305" i="6"/>
  <c r="DX304" i="6"/>
  <c r="AC305" i="6"/>
  <c r="AF304" i="6"/>
  <c r="ES305" i="6"/>
  <c r="EV304" i="6"/>
  <c r="HA305" i="6"/>
  <c r="HD304" i="6"/>
  <c r="Q305" i="6"/>
  <c r="T304" i="6"/>
  <c r="BM305" i="6"/>
  <c r="BP304" i="6"/>
  <c r="GO305" i="6"/>
  <c r="GR304" i="6"/>
  <c r="CW305" i="6"/>
  <c r="CZ304" i="6"/>
  <c r="BY305" i="6"/>
  <c r="CB304" i="6"/>
  <c r="BA305" i="6"/>
  <c r="BD304" i="6"/>
  <c r="AO306" i="6"/>
  <c r="AR305" i="6"/>
  <c r="CK305" i="6"/>
  <c r="CN304" i="6"/>
  <c r="FE306" i="6"/>
  <c r="FH305" i="6"/>
  <c r="EG305" i="6"/>
  <c r="EJ304" i="6"/>
  <c r="E304" i="6"/>
  <c r="HM303" i="6"/>
  <c r="HP303" i="6" s="1"/>
  <c r="H303" i="6"/>
  <c r="FQ304" i="6"/>
  <c r="FT303" i="6"/>
  <c r="DI306" i="6"/>
  <c r="DL305" i="6"/>
  <c r="F306" i="6"/>
  <c r="HN305" i="6"/>
  <c r="GC306" i="6"/>
  <c r="GF305" i="6"/>
  <c r="GR304" i="1"/>
  <c r="GO305" i="1"/>
  <c r="GF303" i="1"/>
  <c r="GC304" i="1"/>
  <c r="FQ304" i="1"/>
  <c r="FT303" i="1"/>
  <c r="FE304" i="1"/>
  <c r="FH303" i="1"/>
  <c r="EV304" i="1"/>
  <c r="ES305" i="1"/>
  <c r="EG304" i="1"/>
  <c r="EJ303" i="1"/>
  <c r="DU304" i="1"/>
  <c r="DX303" i="1"/>
  <c r="DI304" i="1"/>
  <c r="DL303" i="1"/>
  <c r="CZ304" i="1"/>
  <c r="CW305" i="1"/>
  <c r="CK304" i="1"/>
  <c r="CN303" i="1"/>
  <c r="CB304" i="1"/>
  <c r="BY305" i="1"/>
  <c r="BP302" i="1"/>
  <c r="BM303" i="1"/>
  <c r="BD304" i="1"/>
  <c r="BA305" i="1"/>
  <c r="AO304" i="1"/>
  <c r="AR303" i="1"/>
  <c r="AF305" i="1"/>
  <c r="AC306" i="1"/>
  <c r="HY304" i="1" l="1"/>
  <c r="HZ304" i="1"/>
  <c r="EH308" i="1"/>
  <c r="HD311" i="1"/>
  <c r="HA312" i="1"/>
  <c r="HN306" i="6"/>
  <c r="F307" i="6"/>
  <c r="HM304" i="6"/>
  <c r="HP304" i="6" s="1"/>
  <c r="H304" i="6"/>
  <c r="E305" i="6"/>
  <c r="HA306" i="6"/>
  <c r="HD305" i="6"/>
  <c r="ES306" i="6"/>
  <c r="EV305" i="6"/>
  <c r="EG306" i="6"/>
  <c r="EJ305" i="6"/>
  <c r="BA306" i="6"/>
  <c r="BD305" i="6"/>
  <c r="GO306" i="6"/>
  <c r="GR305" i="6"/>
  <c r="BM306" i="6"/>
  <c r="BP305" i="6"/>
  <c r="AC306" i="6"/>
  <c r="AF305" i="6"/>
  <c r="DI307" i="6"/>
  <c r="DL306" i="6"/>
  <c r="FQ305" i="6"/>
  <c r="FT304" i="6"/>
  <c r="FE307" i="6"/>
  <c r="FH306" i="6"/>
  <c r="BY306" i="6"/>
  <c r="CB305" i="6"/>
  <c r="GC307" i="6"/>
  <c r="GF306" i="6"/>
  <c r="Q306" i="6"/>
  <c r="T305" i="6"/>
  <c r="AO307" i="6"/>
  <c r="AR306" i="6"/>
  <c r="CK306" i="6"/>
  <c r="CN305" i="6"/>
  <c r="CW306" i="6"/>
  <c r="CZ305" i="6"/>
  <c r="DU306" i="6"/>
  <c r="DX305" i="6"/>
  <c r="GR305" i="1"/>
  <c r="GO306" i="1"/>
  <c r="GC305" i="1"/>
  <c r="GF304" i="1"/>
  <c r="FT304" i="1"/>
  <c r="FQ305" i="1"/>
  <c r="FE305" i="1"/>
  <c r="FH304" i="1"/>
  <c r="ES306" i="1"/>
  <c r="EV305" i="1"/>
  <c r="EG305" i="1"/>
  <c r="EJ304" i="1"/>
  <c r="DU305" i="1"/>
  <c r="DX304" i="1"/>
  <c r="DI305" i="1"/>
  <c r="DL304" i="1"/>
  <c r="CZ305" i="1"/>
  <c r="CW306" i="1"/>
  <c r="CK305" i="1"/>
  <c r="CN304" i="1"/>
  <c r="BY306" i="1"/>
  <c r="CB305" i="1"/>
  <c r="BP303" i="1"/>
  <c r="BM304" i="1"/>
  <c r="BD305" i="1"/>
  <c r="BA306" i="1"/>
  <c r="AO305" i="1"/>
  <c r="AR304" i="1"/>
  <c r="AF306" i="1"/>
  <c r="AC307" i="1"/>
  <c r="HZ305" i="1" l="1"/>
  <c r="HY305" i="1"/>
  <c r="EH311" i="1"/>
  <c r="HA313" i="1"/>
  <c r="HD312" i="1"/>
  <c r="HA307" i="6"/>
  <c r="HD306" i="6"/>
  <c r="E306" i="6"/>
  <c r="HM305" i="6"/>
  <c r="HP305" i="6" s="1"/>
  <c r="H305" i="6"/>
  <c r="GF307" i="6"/>
  <c r="GC308" i="6"/>
  <c r="CK307" i="6"/>
  <c r="CN306" i="6"/>
  <c r="CB306" i="6"/>
  <c r="BY307" i="6"/>
  <c r="BD306" i="6"/>
  <c r="BA307" i="6"/>
  <c r="DL307" i="6"/>
  <c r="DI308" i="6"/>
  <c r="AF306" i="6"/>
  <c r="AC307" i="6"/>
  <c r="CZ306" i="6"/>
  <c r="CW307" i="6"/>
  <c r="FH307" i="6"/>
  <c r="FE308" i="6"/>
  <c r="EG307" i="6"/>
  <c r="EJ306" i="6"/>
  <c r="HN307" i="6"/>
  <c r="F308" i="6"/>
  <c r="FQ306" i="6"/>
  <c r="FT305" i="6"/>
  <c r="GR306" i="6"/>
  <c r="GO307" i="6"/>
  <c r="AR307" i="6"/>
  <c r="AO308" i="6"/>
  <c r="DX306" i="6"/>
  <c r="DU307" i="6"/>
  <c r="Q307" i="6"/>
  <c r="T306" i="6"/>
  <c r="BM307" i="6"/>
  <c r="BP306" i="6"/>
  <c r="EV306" i="6"/>
  <c r="ES307" i="6"/>
  <c r="GO307" i="1"/>
  <c r="GR306" i="1"/>
  <c r="GC306" i="1"/>
  <c r="GF305" i="1"/>
  <c r="FT305" i="1"/>
  <c r="FQ306" i="1"/>
  <c r="FE306" i="1"/>
  <c r="FH305" i="1"/>
  <c r="ES307" i="1"/>
  <c r="EV306" i="1"/>
  <c r="EG306" i="1"/>
  <c r="EJ305" i="1"/>
  <c r="DU306" i="1"/>
  <c r="DX305" i="1"/>
  <c r="DI306" i="1"/>
  <c r="DL305" i="1"/>
  <c r="CW307" i="1"/>
  <c r="CZ306" i="1"/>
  <c r="CK306" i="1"/>
  <c r="CN305" i="1"/>
  <c r="BY307" i="1"/>
  <c r="CB306" i="1"/>
  <c r="BP304" i="1"/>
  <c r="BM305" i="1"/>
  <c r="BD306" i="1"/>
  <c r="BA307" i="1"/>
  <c r="AO306" i="1"/>
  <c r="AR305" i="1"/>
  <c r="AC308" i="1"/>
  <c r="AF307" i="1"/>
  <c r="HY306" i="1" l="1"/>
  <c r="HZ306" i="1"/>
  <c r="EH312" i="1"/>
  <c r="HD313" i="1"/>
  <c r="HA314" i="1"/>
  <c r="DL309" i="6"/>
  <c r="DL308" i="6"/>
  <c r="DI311" i="6"/>
  <c r="GC311" i="6"/>
  <c r="GF309" i="6"/>
  <c r="GF308" i="6"/>
  <c r="BA308" i="6"/>
  <c r="BD307" i="6"/>
  <c r="T307" i="6"/>
  <c r="Q308" i="6"/>
  <c r="CW308" i="6"/>
  <c r="CZ307" i="6"/>
  <c r="BY308" i="6"/>
  <c r="CB307" i="6"/>
  <c r="HM306" i="6"/>
  <c r="HP306" i="6" s="1"/>
  <c r="H306" i="6"/>
  <c r="E307" i="6"/>
  <c r="BP307" i="6"/>
  <c r="BM308" i="6"/>
  <c r="FH309" i="6"/>
  <c r="FH308" i="6"/>
  <c r="FE311" i="6"/>
  <c r="ES308" i="6"/>
  <c r="EV307" i="6"/>
  <c r="FT306" i="6"/>
  <c r="FQ307" i="6"/>
  <c r="GO308" i="6"/>
  <c r="GR307" i="6"/>
  <c r="F311" i="6"/>
  <c r="HN308" i="6"/>
  <c r="HL319" i="6" s="1"/>
  <c r="AC308" i="6"/>
  <c r="AF307" i="6"/>
  <c r="EJ307" i="6"/>
  <c r="EG308" i="6"/>
  <c r="DU308" i="6"/>
  <c r="DX307" i="6"/>
  <c r="AO311" i="6"/>
  <c r="AR309" i="6"/>
  <c r="AR308" i="6"/>
  <c r="CN307" i="6"/>
  <c r="CK308" i="6"/>
  <c r="HD307" i="6"/>
  <c r="HA308" i="6"/>
  <c r="GR307" i="1"/>
  <c r="GO308" i="1"/>
  <c r="GF306" i="1"/>
  <c r="GC307" i="1"/>
  <c r="FT306" i="1"/>
  <c r="FQ307" i="1"/>
  <c r="FH306" i="1"/>
  <c r="FE307" i="1"/>
  <c r="ES308" i="1"/>
  <c r="EV307" i="1"/>
  <c r="EG307" i="1"/>
  <c r="EJ306" i="1"/>
  <c r="DU307" i="1"/>
  <c r="DX306" i="1"/>
  <c r="DL306" i="1"/>
  <c r="DI307" i="1"/>
  <c r="CW308" i="1"/>
  <c r="CZ307" i="1"/>
  <c r="CN306" i="1"/>
  <c r="CK307" i="1"/>
  <c r="CB307" i="1"/>
  <c r="BY308" i="1"/>
  <c r="BM306" i="1"/>
  <c r="BP305" i="1"/>
  <c r="BA308" i="1"/>
  <c r="BD307" i="1"/>
  <c r="AO307" i="1"/>
  <c r="AR306" i="1"/>
  <c r="AC311" i="1"/>
  <c r="AF308" i="1"/>
  <c r="AF309" i="1"/>
  <c r="HZ307" i="1" l="1"/>
  <c r="HY307" i="1"/>
  <c r="EH313" i="1"/>
  <c r="HA315" i="1"/>
  <c r="HD314" i="1"/>
  <c r="HN311" i="6"/>
  <c r="F312" i="6"/>
  <c r="BD309" i="6"/>
  <c r="BD308" i="6"/>
  <c r="BA311" i="6"/>
  <c r="BY311" i="6"/>
  <c r="CB309" i="6"/>
  <c r="CB308" i="6"/>
  <c r="EJ309" i="6"/>
  <c r="EJ308" i="6"/>
  <c r="EG311" i="6"/>
  <c r="FQ308" i="6"/>
  <c r="FT307" i="6"/>
  <c r="BP309" i="6"/>
  <c r="BP308" i="6"/>
  <c r="BM311" i="6"/>
  <c r="GF311" i="6"/>
  <c r="GC312" i="6"/>
  <c r="GR309" i="6"/>
  <c r="GO311" i="6"/>
  <c r="GR308" i="6"/>
  <c r="CW311" i="6"/>
  <c r="CZ309" i="6"/>
  <c r="CZ308" i="6"/>
  <c r="DL311" i="6"/>
  <c r="DI312" i="6"/>
  <c r="HA311" i="6"/>
  <c r="HD309" i="6"/>
  <c r="HD308" i="6"/>
  <c r="CN309" i="6"/>
  <c r="CN308" i="6"/>
  <c r="CK311" i="6"/>
  <c r="AF309" i="6"/>
  <c r="AC311" i="6"/>
  <c r="AF308" i="6"/>
  <c r="E308" i="6"/>
  <c r="HM307" i="6"/>
  <c r="HP307" i="6" s="1"/>
  <c r="H307" i="6"/>
  <c r="Q311" i="6"/>
  <c r="T309" i="6"/>
  <c r="T308" i="6"/>
  <c r="FH311" i="6"/>
  <c r="FE312" i="6"/>
  <c r="DU311" i="6"/>
  <c r="DX309" i="6"/>
  <c r="DX308" i="6"/>
  <c r="AR311" i="6"/>
  <c r="AO312" i="6"/>
  <c r="EV309" i="6"/>
  <c r="ES311" i="6"/>
  <c r="EV308" i="6"/>
  <c r="GO311" i="1"/>
  <c r="GR308" i="1"/>
  <c r="GR309" i="1"/>
  <c r="GC308" i="1"/>
  <c r="GF307" i="1"/>
  <c r="FQ308" i="1"/>
  <c r="FT307" i="1"/>
  <c r="FH307" i="1"/>
  <c r="FE308" i="1"/>
  <c r="ES311" i="1"/>
  <c r="EV308" i="1"/>
  <c r="EV309" i="1"/>
  <c r="EG308" i="1"/>
  <c r="EJ307" i="1"/>
  <c r="DU308" i="1"/>
  <c r="DX307" i="1"/>
  <c r="DI308" i="1"/>
  <c r="DL307" i="1"/>
  <c r="CW311" i="1"/>
  <c r="CZ308" i="1"/>
  <c r="CZ309" i="1"/>
  <c r="CN307" i="1"/>
  <c r="CK308" i="1"/>
  <c r="BY311" i="1"/>
  <c r="CB308" i="1"/>
  <c r="CB309" i="1"/>
  <c r="BP306" i="1"/>
  <c r="BM307" i="1"/>
  <c r="BA311" i="1"/>
  <c r="BD308" i="1"/>
  <c r="BD309" i="1"/>
  <c r="AO308" i="1"/>
  <c r="AR307" i="1"/>
  <c r="AC312" i="1"/>
  <c r="AF311" i="1"/>
  <c r="IF319" i="1" l="1"/>
  <c r="IF317" i="1" s="1"/>
  <c r="IE319" i="1"/>
  <c r="IE317" i="1" s="1"/>
  <c r="HZ309" i="1"/>
  <c r="HZ308" i="1"/>
  <c r="HY309" i="1"/>
  <c r="HY308" i="1"/>
  <c r="EH314" i="1"/>
  <c r="HD315" i="1"/>
  <c r="HA316" i="1"/>
  <c r="DU312" i="6"/>
  <c r="DX311" i="6"/>
  <c r="CW312" i="6"/>
  <c r="CZ311" i="6"/>
  <c r="FH312" i="6"/>
  <c r="FE313" i="6"/>
  <c r="HD311" i="6"/>
  <c r="HA312" i="6"/>
  <c r="BA312" i="6"/>
  <c r="BD311" i="6"/>
  <c r="ES312" i="6"/>
  <c r="EV311" i="6"/>
  <c r="BY312" i="6"/>
  <c r="CB311" i="6"/>
  <c r="AR312" i="6"/>
  <c r="AO313" i="6"/>
  <c r="AC312" i="6"/>
  <c r="AF311" i="6"/>
  <c r="DI313" i="6"/>
  <c r="DL312" i="6"/>
  <c r="GF312" i="6"/>
  <c r="GC313" i="6"/>
  <c r="FT309" i="6"/>
  <c r="FQ311" i="6"/>
  <c r="FT308" i="6"/>
  <c r="GO312" i="6"/>
  <c r="GR311" i="6"/>
  <c r="EJ311" i="6"/>
  <c r="EG312" i="6"/>
  <c r="T311" i="6"/>
  <c r="Q312" i="6"/>
  <c r="CN311" i="6"/>
  <c r="CK312" i="6"/>
  <c r="F313" i="6"/>
  <c r="HN312" i="6"/>
  <c r="H309" i="6"/>
  <c r="E311" i="6"/>
  <c r="HM308" i="6"/>
  <c r="H308" i="6"/>
  <c r="BP311" i="6"/>
  <c r="BM312" i="6"/>
  <c r="GO312" i="1"/>
  <c r="GR311" i="1"/>
  <c r="GC311" i="1"/>
  <c r="GF309" i="1"/>
  <c r="GF308" i="1"/>
  <c r="FQ311" i="1"/>
  <c r="FT308" i="1"/>
  <c r="FT309" i="1"/>
  <c r="FE311" i="1"/>
  <c r="FH309" i="1"/>
  <c r="FH308" i="1"/>
  <c r="ES312" i="1"/>
  <c r="EV311" i="1"/>
  <c r="EG311" i="1"/>
  <c r="EJ309" i="1"/>
  <c r="EJ308" i="1"/>
  <c r="DU311" i="1"/>
  <c r="DX308" i="1"/>
  <c r="DX309" i="1"/>
  <c r="DI311" i="1"/>
  <c r="DL309" i="1"/>
  <c r="DL308" i="1"/>
  <c r="CW312" i="1"/>
  <c r="CZ311" i="1"/>
  <c r="CK311" i="1"/>
  <c r="CN309" i="1"/>
  <c r="CN308" i="1"/>
  <c r="BY312" i="1"/>
  <c r="CB311" i="1"/>
  <c r="BM308" i="1"/>
  <c r="BP307" i="1"/>
  <c r="BA312" i="1"/>
  <c r="BD311" i="1"/>
  <c r="AO311" i="1"/>
  <c r="AR308" i="1"/>
  <c r="AR309" i="1"/>
  <c r="AF312" i="1"/>
  <c r="AC313" i="1"/>
  <c r="HY311" i="1" l="1"/>
  <c r="HZ311" i="1"/>
  <c r="EH315" i="1"/>
  <c r="HA317" i="1"/>
  <c r="HD316" i="1"/>
  <c r="E312" i="6"/>
  <c r="H311" i="6"/>
  <c r="HM311" i="6"/>
  <c r="HP311" i="6" s="1"/>
  <c r="BY313" i="6"/>
  <c r="CB312" i="6"/>
  <c r="EJ312" i="6"/>
  <c r="EG313" i="6"/>
  <c r="FE314" i="6"/>
  <c r="FH313" i="6"/>
  <c r="F314" i="6"/>
  <c r="HN313" i="6"/>
  <c r="GO313" i="6"/>
  <c r="GR312" i="6"/>
  <c r="DI314" i="6"/>
  <c r="DL313" i="6"/>
  <c r="ES313" i="6"/>
  <c r="EV312" i="6"/>
  <c r="CZ312" i="6"/>
  <c r="CW313" i="6"/>
  <c r="BM313" i="6"/>
  <c r="BP312" i="6"/>
  <c r="CK313" i="6"/>
  <c r="CN312" i="6"/>
  <c r="FQ312" i="6"/>
  <c r="FT311" i="6"/>
  <c r="AC313" i="6"/>
  <c r="AF312" i="6"/>
  <c r="BA313" i="6"/>
  <c r="BD312" i="6"/>
  <c r="GC314" i="6"/>
  <c r="GF313" i="6"/>
  <c r="HP308" i="6"/>
  <c r="HP309" i="6"/>
  <c r="HK319" i="6"/>
  <c r="Q313" i="6"/>
  <c r="T312" i="6"/>
  <c r="AO314" i="6"/>
  <c r="AR313" i="6"/>
  <c r="HA313" i="6"/>
  <c r="HD312" i="6"/>
  <c r="DX312" i="6"/>
  <c r="DU313" i="6"/>
  <c r="GR312" i="1"/>
  <c r="GO313" i="1"/>
  <c r="GF311" i="1"/>
  <c r="GC312" i="1"/>
  <c r="FQ312" i="1"/>
  <c r="FT311" i="1"/>
  <c r="FE312" i="1"/>
  <c r="FH311" i="1"/>
  <c r="EV312" i="1"/>
  <c r="ES313" i="1"/>
  <c r="EG312" i="1"/>
  <c r="EJ311" i="1"/>
  <c r="DU312" i="1"/>
  <c r="DX311" i="1"/>
  <c r="DI312" i="1"/>
  <c r="DL311" i="1"/>
  <c r="CZ312" i="1"/>
  <c r="CW313" i="1"/>
  <c r="CN311" i="1"/>
  <c r="CK312" i="1"/>
  <c r="CB312" i="1"/>
  <c r="BY313" i="1"/>
  <c r="BM311" i="1"/>
  <c r="BP308" i="1"/>
  <c r="BP309" i="1"/>
  <c r="BA313" i="1"/>
  <c r="BD312" i="1"/>
  <c r="AR311" i="1"/>
  <c r="AO312" i="1"/>
  <c r="AF313" i="1"/>
  <c r="AC314" i="1"/>
  <c r="HZ312" i="1" l="1"/>
  <c r="HY312" i="1"/>
  <c r="EH316" i="1"/>
  <c r="HD317" i="1"/>
  <c r="HA320" i="1"/>
  <c r="HD318" i="1"/>
  <c r="AO315" i="6"/>
  <c r="AR314" i="6"/>
  <c r="BD313" i="6"/>
  <c r="BA314" i="6"/>
  <c r="CK314" i="6"/>
  <c r="CN313" i="6"/>
  <c r="DI315" i="6"/>
  <c r="DL314" i="6"/>
  <c r="Q314" i="6"/>
  <c r="T313" i="6"/>
  <c r="AF313" i="6"/>
  <c r="AC314" i="6"/>
  <c r="BM314" i="6"/>
  <c r="BP313" i="6"/>
  <c r="GR313" i="6"/>
  <c r="GO314" i="6"/>
  <c r="CB313" i="6"/>
  <c r="BY314" i="6"/>
  <c r="CZ313" i="6"/>
  <c r="CW314" i="6"/>
  <c r="DX313" i="6"/>
  <c r="DU314" i="6"/>
  <c r="F315" i="6"/>
  <c r="HN314" i="6"/>
  <c r="EG314" i="6"/>
  <c r="EJ313" i="6"/>
  <c r="HA314" i="6"/>
  <c r="HD313" i="6"/>
  <c r="FQ313" i="6"/>
  <c r="FT312" i="6"/>
  <c r="GC315" i="6"/>
  <c r="GF314" i="6"/>
  <c r="EV313" i="6"/>
  <c r="ES314" i="6"/>
  <c r="FE315" i="6"/>
  <c r="FH314" i="6"/>
  <c r="E313" i="6"/>
  <c r="H312" i="6"/>
  <c r="HM312" i="6"/>
  <c r="HP312" i="6" s="1"/>
  <c r="GR313" i="1"/>
  <c r="GO314" i="1"/>
  <c r="GC313" i="1"/>
  <c r="GF312" i="1"/>
  <c r="FT312" i="1"/>
  <c r="FQ313" i="1"/>
  <c r="FE313" i="1"/>
  <c r="FH312" i="1"/>
  <c r="EV313" i="1"/>
  <c r="ES314" i="1"/>
  <c r="EG313" i="1"/>
  <c r="EJ312" i="1"/>
  <c r="DX312" i="1"/>
  <c r="DU313" i="1"/>
  <c r="DI313" i="1"/>
  <c r="DL312" i="1"/>
  <c r="CW314" i="1"/>
  <c r="CZ313" i="1"/>
  <c r="CK313" i="1"/>
  <c r="CN312" i="1"/>
  <c r="CB313" i="1"/>
  <c r="BY314" i="1"/>
  <c r="BP311" i="1"/>
  <c r="BM312" i="1"/>
  <c r="BD313" i="1"/>
  <c r="BA314" i="1"/>
  <c r="AO313" i="1"/>
  <c r="AR312" i="1"/>
  <c r="AC315" i="1"/>
  <c r="AF314" i="1"/>
  <c r="HY313" i="1" l="1"/>
  <c r="HZ313" i="1"/>
  <c r="EH317" i="1"/>
  <c r="HA321" i="1"/>
  <c r="HD320" i="1"/>
  <c r="DU315" i="6"/>
  <c r="DX314" i="6"/>
  <c r="HM313" i="6"/>
  <c r="HP313" i="6" s="1"/>
  <c r="H313" i="6"/>
  <c r="E314" i="6"/>
  <c r="CK315" i="6"/>
  <c r="CN314" i="6"/>
  <c r="HA315" i="6"/>
  <c r="HD314" i="6"/>
  <c r="BM315" i="6"/>
  <c r="BP314" i="6"/>
  <c r="AC315" i="6"/>
  <c r="AF314" i="6"/>
  <c r="BA315" i="6"/>
  <c r="BD314" i="6"/>
  <c r="DI316" i="6"/>
  <c r="DL315" i="6"/>
  <c r="CW315" i="6"/>
  <c r="CZ314" i="6"/>
  <c r="EG315" i="6"/>
  <c r="EJ314" i="6"/>
  <c r="BY315" i="6"/>
  <c r="CB314" i="6"/>
  <c r="ES315" i="6"/>
  <c r="EV314" i="6"/>
  <c r="FT313" i="6"/>
  <c r="FQ314" i="6"/>
  <c r="FE316" i="6"/>
  <c r="FH315" i="6"/>
  <c r="GC316" i="6"/>
  <c r="GF315" i="6"/>
  <c r="HN315" i="6"/>
  <c r="F316" i="6"/>
  <c r="GO315" i="6"/>
  <c r="GR314" i="6"/>
  <c r="Q315" i="6"/>
  <c r="T314" i="6"/>
  <c r="AO316" i="6"/>
  <c r="AR315" i="6"/>
  <c r="GO315" i="1"/>
  <c r="GR314" i="1"/>
  <c r="GF313" i="1"/>
  <c r="GC314" i="1"/>
  <c r="FT313" i="1"/>
  <c r="FQ314" i="1"/>
  <c r="FE314" i="1"/>
  <c r="EV314" i="1"/>
  <c r="ES315" i="1"/>
  <c r="EG314" i="1"/>
  <c r="EJ313" i="1"/>
  <c r="DX313" i="1"/>
  <c r="DU314" i="1"/>
  <c r="DI314" i="1"/>
  <c r="DL313" i="1"/>
  <c r="CW315" i="1"/>
  <c r="CZ314" i="1"/>
  <c r="CK314" i="1"/>
  <c r="CN313" i="1"/>
  <c r="BY315" i="1"/>
  <c r="CB314" i="1"/>
  <c r="BP312" i="1"/>
  <c r="BM313" i="1"/>
  <c r="BD314" i="1"/>
  <c r="BA315" i="1"/>
  <c r="AO314" i="1"/>
  <c r="AR313" i="1"/>
  <c r="AC316" i="1"/>
  <c r="AF315" i="1"/>
  <c r="HY314" i="1" l="1"/>
  <c r="HZ314" i="1"/>
  <c r="EH320" i="1"/>
  <c r="HD321" i="1"/>
  <c r="HA322" i="1"/>
  <c r="Q316" i="6"/>
  <c r="T315" i="6"/>
  <c r="FE317" i="6"/>
  <c r="FH316" i="6"/>
  <c r="CK316" i="6"/>
  <c r="CN315" i="6"/>
  <c r="GR315" i="6"/>
  <c r="GO316" i="6"/>
  <c r="FQ315" i="6"/>
  <c r="FT314" i="6"/>
  <c r="E315" i="6"/>
  <c r="HM314" i="6"/>
  <c r="HP314" i="6" s="1"/>
  <c r="H314" i="6"/>
  <c r="AC316" i="6"/>
  <c r="AF315" i="6"/>
  <c r="BM316" i="6"/>
  <c r="BP315" i="6"/>
  <c r="EV315" i="6"/>
  <c r="ES316" i="6"/>
  <c r="DI317" i="6"/>
  <c r="DL316" i="6"/>
  <c r="EG316" i="6"/>
  <c r="EJ315" i="6"/>
  <c r="HN316" i="6"/>
  <c r="F317" i="6"/>
  <c r="CW316" i="6"/>
  <c r="CZ315" i="6"/>
  <c r="GC317" i="6"/>
  <c r="GF316" i="6"/>
  <c r="HA316" i="6"/>
  <c r="HD315" i="6"/>
  <c r="AO317" i="6"/>
  <c r="AR316" i="6"/>
  <c r="BY316" i="6"/>
  <c r="CB315" i="6"/>
  <c r="BA316" i="6"/>
  <c r="BD315" i="6"/>
  <c r="DU316" i="6"/>
  <c r="DX315" i="6"/>
  <c r="GO316" i="1"/>
  <c r="GR315" i="1"/>
  <c r="GF314" i="1"/>
  <c r="GC315" i="1"/>
  <c r="FQ315" i="1"/>
  <c r="FT314" i="1"/>
  <c r="FH314" i="1"/>
  <c r="FE315" i="1"/>
  <c r="EV315" i="1"/>
  <c r="ES316" i="1"/>
  <c r="EJ314" i="1"/>
  <c r="EG315" i="1"/>
  <c r="DU315" i="1"/>
  <c r="DX314" i="1"/>
  <c r="DL314" i="1"/>
  <c r="DI315" i="1"/>
  <c r="CW316" i="1"/>
  <c r="CZ315" i="1"/>
  <c r="CN314" i="1"/>
  <c r="CK315" i="1"/>
  <c r="CB315" i="1"/>
  <c r="BY316" i="1"/>
  <c r="BM314" i="1"/>
  <c r="BP313" i="1"/>
  <c r="BD315" i="1"/>
  <c r="BA316" i="1"/>
  <c r="AR314" i="1"/>
  <c r="AO315" i="1"/>
  <c r="AF316" i="1"/>
  <c r="AC317" i="1"/>
  <c r="HY315" i="1" l="1"/>
  <c r="HZ315" i="1"/>
  <c r="EH321" i="1"/>
  <c r="HA323" i="1"/>
  <c r="HD322" i="1"/>
  <c r="AF316" i="6"/>
  <c r="AC317" i="6"/>
  <c r="GR316" i="6"/>
  <c r="GO317" i="6"/>
  <c r="DL317" i="6"/>
  <c r="DI320" i="6"/>
  <c r="DL318" i="6"/>
  <c r="BD316" i="6"/>
  <c r="BA317" i="6"/>
  <c r="EV316" i="6"/>
  <c r="ES317" i="6"/>
  <c r="CB316" i="6"/>
  <c r="BY317" i="6"/>
  <c r="CZ316" i="6"/>
  <c r="CW317" i="6"/>
  <c r="CK317" i="6"/>
  <c r="CN316" i="6"/>
  <c r="GF317" i="6"/>
  <c r="GC320" i="6"/>
  <c r="GF318" i="6"/>
  <c r="HN317" i="6"/>
  <c r="HL328" i="6" s="1"/>
  <c r="F320" i="6"/>
  <c r="HM315" i="6"/>
  <c r="HP315" i="6" s="1"/>
  <c r="E316" i="6"/>
  <c r="H315" i="6"/>
  <c r="AR317" i="6"/>
  <c r="AO320" i="6"/>
  <c r="AR318" i="6"/>
  <c r="FH317" i="6"/>
  <c r="FE320" i="6"/>
  <c r="FH318" i="6"/>
  <c r="BM317" i="6"/>
  <c r="BP316" i="6"/>
  <c r="DX316" i="6"/>
  <c r="DU317" i="6"/>
  <c r="HA317" i="6"/>
  <c r="HD316" i="6"/>
  <c r="EG317" i="6"/>
  <c r="EJ316" i="6"/>
  <c r="FT315" i="6"/>
  <c r="FQ316" i="6"/>
  <c r="Q317" i="6"/>
  <c r="T316" i="6"/>
  <c r="GR316" i="1"/>
  <c r="GO317" i="1"/>
  <c r="GF315" i="1"/>
  <c r="GC316" i="1"/>
  <c r="FT315" i="1"/>
  <c r="FQ316" i="1"/>
  <c r="FH315" i="1"/>
  <c r="FE316" i="1"/>
  <c r="EV316" i="1"/>
  <c r="ES317" i="1"/>
  <c r="EG316" i="1"/>
  <c r="EJ315" i="1"/>
  <c r="DU316" i="1"/>
  <c r="DX315" i="1"/>
  <c r="DL315" i="1"/>
  <c r="DI316" i="1"/>
  <c r="CZ316" i="1"/>
  <c r="CW317" i="1"/>
  <c r="CN315" i="1"/>
  <c r="CK316" i="1"/>
  <c r="CB316" i="1"/>
  <c r="BY317" i="1"/>
  <c r="BP314" i="1"/>
  <c r="BM315" i="1"/>
  <c r="BA317" i="1"/>
  <c r="BD316" i="1"/>
  <c r="AR315" i="1"/>
  <c r="AO316" i="1"/>
  <c r="AC320" i="1"/>
  <c r="AF317" i="1"/>
  <c r="AF318" i="1"/>
  <c r="HZ316" i="1" l="1"/>
  <c r="HY316" i="1"/>
  <c r="EH322" i="1"/>
  <c r="HD323" i="1"/>
  <c r="HA324" i="1"/>
  <c r="HM316" i="6"/>
  <c r="HP316" i="6" s="1"/>
  <c r="H316" i="6"/>
  <c r="E317" i="6"/>
  <c r="CN317" i="6"/>
  <c r="CK320" i="6"/>
  <c r="CN318" i="6"/>
  <c r="CZ317" i="6"/>
  <c r="CW320" i="6"/>
  <c r="CZ318" i="6"/>
  <c r="T317" i="6"/>
  <c r="Q320" i="6"/>
  <c r="T318" i="6"/>
  <c r="DX317" i="6"/>
  <c r="DU320" i="6"/>
  <c r="DX318" i="6"/>
  <c r="HN320" i="6"/>
  <c r="F321" i="6"/>
  <c r="DI321" i="6"/>
  <c r="DL320" i="6"/>
  <c r="CB317" i="6"/>
  <c r="BY320" i="6"/>
  <c r="CB318" i="6"/>
  <c r="HD317" i="6"/>
  <c r="HA320" i="6"/>
  <c r="HD318" i="6"/>
  <c r="AO321" i="6"/>
  <c r="AR320" i="6"/>
  <c r="GR317" i="6"/>
  <c r="GO320" i="6"/>
  <c r="GR318" i="6"/>
  <c r="FE321" i="6"/>
  <c r="FH320" i="6"/>
  <c r="GC321" i="6"/>
  <c r="GF320" i="6"/>
  <c r="EV317" i="6"/>
  <c r="ES320" i="6"/>
  <c r="EV318" i="6"/>
  <c r="AF317" i="6"/>
  <c r="AC320" i="6"/>
  <c r="AF318" i="6"/>
  <c r="FT316" i="6"/>
  <c r="FQ317" i="6"/>
  <c r="EJ317" i="6"/>
  <c r="EG320" i="6"/>
  <c r="EJ318" i="6"/>
  <c r="BP317" i="6"/>
  <c r="BM320" i="6"/>
  <c r="BP318" i="6"/>
  <c r="BD317" i="6"/>
  <c r="BA320" i="6"/>
  <c r="BD318" i="6"/>
  <c r="GO320" i="1"/>
  <c r="GR318" i="1"/>
  <c r="GR317" i="1"/>
  <c r="GC317" i="1"/>
  <c r="GF316" i="1"/>
  <c r="FQ317" i="1"/>
  <c r="FT316" i="1"/>
  <c r="FH316" i="1"/>
  <c r="FE317" i="1"/>
  <c r="ES320" i="1"/>
  <c r="EV317" i="1"/>
  <c r="EV318" i="1"/>
  <c r="EG317" i="1"/>
  <c r="EJ316" i="1"/>
  <c r="DX316" i="1"/>
  <c r="DU317" i="1"/>
  <c r="DL316" i="1"/>
  <c r="DI317" i="1"/>
  <c r="CW320" i="1"/>
  <c r="CZ317" i="1"/>
  <c r="CZ318" i="1"/>
  <c r="CK317" i="1"/>
  <c r="CN316" i="1"/>
  <c r="BY320" i="1"/>
  <c r="CB317" i="1"/>
  <c r="CB318" i="1"/>
  <c r="BM316" i="1"/>
  <c r="BP315" i="1"/>
  <c r="BA320" i="1"/>
  <c r="BD317" i="1"/>
  <c r="BD318" i="1"/>
  <c r="AO317" i="1"/>
  <c r="AR316" i="1"/>
  <c r="AC321" i="1"/>
  <c r="AF320" i="1"/>
  <c r="IF328" i="1" l="1"/>
  <c r="IF326" i="1" s="1"/>
  <c r="HY317" i="1"/>
  <c r="HZ318" i="1"/>
  <c r="HZ317" i="1"/>
  <c r="HY318" i="1"/>
  <c r="IE328" i="1"/>
  <c r="IE326" i="1" s="1"/>
  <c r="EH323" i="1"/>
  <c r="HA325" i="1"/>
  <c r="HD324" i="1"/>
  <c r="DU321" i="6"/>
  <c r="DX320" i="6"/>
  <c r="GR320" i="6"/>
  <c r="GO321" i="6"/>
  <c r="EG321" i="6"/>
  <c r="EJ320" i="6"/>
  <c r="ES321" i="6"/>
  <c r="EV320" i="6"/>
  <c r="FT317" i="6"/>
  <c r="FQ320" i="6"/>
  <c r="FT318" i="6"/>
  <c r="AO322" i="6"/>
  <c r="AR321" i="6"/>
  <c r="GC322" i="6"/>
  <c r="GF321" i="6"/>
  <c r="F322" i="6"/>
  <c r="HN321" i="6"/>
  <c r="HM317" i="6"/>
  <c r="H317" i="6"/>
  <c r="H318" i="6"/>
  <c r="BM321" i="6"/>
  <c r="BP320" i="6"/>
  <c r="HA321" i="6"/>
  <c r="HD320" i="6"/>
  <c r="BY321" i="6"/>
  <c r="CB320" i="6"/>
  <c r="BD320" i="6"/>
  <c r="BA321" i="6"/>
  <c r="CK321" i="6"/>
  <c r="CN320" i="6"/>
  <c r="DI322" i="6"/>
  <c r="DL321" i="6"/>
  <c r="Q321" i="6"/>
  <c r="T320" i="6"/>
  <c r="AF320" i="6"/>
  <c r="AC321" i="6"/>
  <c r="FE322" i="6"/>
  <c r="FH321" i="6"/>
  <c r="CW321" i="6"/>
  <c r="CZ320" i="6"/>
  <c r="GO321" i="1"/>
  <c r="GR320" i="1"/>
  <c r="GC320" i="1"/>
  <c r="GF317" i="1"/>
  <c r="GF318" i="1"/>
  <c r="FQ320" i="1"/>
  <c r="FT317" i="1"/>
  <c r="FT318" i="1"/>
  <c r="FE320" i="1"/>
  <c r="FH317" i="1"/>
  <c r="FH318" i="1"/>
  <c r="ES321" i="1"/>
  <c r="EV320" i="1"/>
  <c r="EG320" i="1"/>
  <c r="EJ317" i="1"/>
  <c r="EJ318" i="1"/>
  <c r="DU320" i="1"/>
  <c r="DX317" i="1"/>
  <c r="DX318" i="1"/>
  <c r="DI320" i="1"/>
  <c r="DL317" i="1"/>
  <c r="DL318" i="1"/>
  <c r="CW321" i="1"/>
  <c r="CZ320" i="1"/>
  <c r="CK320" i="1"/>
  <c r="CN317" i="1"/>
  <c r="CN318" i="1"/>
  <c r="BY321" i="1"/>
  <c r="CB320" i="1"/>
  <c r="BP316" i="1"/>
  <c r="BM317" i="1"/>
  <c r="BA321" i="1"/>
  <c r="BD320" i="1"/>
  <c r="AO320" i="1"/>
  <c r="AR318" i="1"/>
  <c r="AR317" i="1"/>
  <c r="AF321" i="1"/>
  <c r="AC322" i="1"/>
  <c r="HY320" i="1" l="1"/>
  <c r="HZ320" i="1"/>
  <c r="EH324" i="1"/>
  <c r="HD325" i="1"/>
  <c r="HA326" i="1"/>
  <c r="GC323" i="6"/>
  <c r="GF322" i="6"/>
  <c r="ES322" i="6"/>
  <c r="EV321" i="6"/>
  <c r="Q322" i="6"/>
  <c r="T321" i="6"/>
  <c r="BY322" i="6"/>
  <c r="CB321" i="6"/>
  <c r="HM320" i="6"/>
  <c r="HP320" i="6" s="1"/>
  <c r="H320" i="6"/>
  <c r="E321" i="6"/>
  <c r="AO323" i="6"/>
  <c r="AR322" i="6"/>
  <c r="EG322" i="6"/>
  <c r="EJ321" i="6"/>
  <c r="GO322" i="6"/>
  <c r="GR321" i="6"/>
  <c r="DI323" i="6"/>
  <c r="DL322" i="6"/>
  <c r="HA322" i="6"/>
  <c r="HD321" i="6"/>
  <c r="HP317" i="6"/>
  <c r="HK328" i="6"/>
  <c r="HP318" i="6"/>
  <c r="FT320" i="6"/>
  <c r="FQ321" i="6"/>
  <c r="CW322" i="6"/>
  <c r="CZ321" i="6"/>
  <c r="FE323" i="6"/>
  <c r="FH322" i="6"/>
  <c r="CK322" i="6"/>
  <c r="CN321" i="6"/>
  <c r="F323" i="6"/>
  <c r="HN322" i="6"/>
  <c r="AC322" i="6"/>
  <c r="AF321" i="6"/>
  <c r="BA322" i="6"/>
  <c r="BD321" i="6"/>
  <c r="BM322" i="6"/>
  <c r="BP321" i="6"/>
  <c r="DU322" i="6"/>
  <c r="DX321" i="6"/>
  <c r="GO322" i="1"/>
  <c r="GR321" i="1"/>
  <c r="GF320" i="1"/>
  <c r="GC321" i="1"/>
  <c r="FQ321" i="1"/>
  <c r="FT320" i="1"/>
  <c r="FH320" i="1"/>
  <c r="FE321" i="1"/>
  <c r="EV321" i="1"/>
  <c r="ES322" i="1"/>
  <c r="EJ320" i="1"/>
  <c r="EG321" i="1"/>
  <c r="DX320" i="1"/>
  <c r="DU321" i="1"/>
  <c r="DI321" i="1"/>
  <c r="DL320" i="1"/>
  <c r="CZ321" i="1"/>
  <c r="CW322" i="1"/>
  <c r="CN320" i="1"/>
  <c r="CK321" i="1"/>
  <c r="CB321" i="1"/>
  <c r="BY322" i="1"/>
  <c r="BM320" i="1"/>
  <c r="BP318" i="1"/>
  <c r="BP317" i="1"/>
  <c r="BA322" i="1"/>
  <c r="BD321" i="1"/>
  <c r="AO321" i="1"/>
  <c r="AR320" i="1"/>
  <c r="AF322" i="1"/>
  <c r="AC323" i="1"/>
  <c r="HZ321" i="1" l="1"/>
  <c r="HY321" i="1"/>
  <c r="EH325" i="1"/>
  <c r="HA329" i="1"/>
  <c r="HD326" i="1"/>
  <c r="HD327" i="1"/>
  <c r="BA323" i="6"/>
  <c r="BD322" i="6"/>
  <c r="EG323" i="6"/>
  <c r="EJ322" i="6"/>
  <c r="BY323" i="6"/>
  <c r="CB322" i="6"/>
  <c r="FH323" i="6"/>
  <c r="FE324" i="6"/>
  <c r="AC323" i="6"/>
  <c r="AF322" i="6"/>
  <c r="CW323" i="6"/>
  <c r="CZ322" i="6"/>
  <c r="HA323" i="6"/>
  <c r="HD322" i="6"/>
  <c r="AR323" i="6"/>
  <c r="AO324" i="6"/>
  <c r="Q323" i="6"/>
  <c r="T322" i="6"/>
  <c r="DU323" i="6"/>
  <c r="DX322" i="6"/>
  <c r="FQ322" i="6"/>
  <c r="FT321" i="6"/>
  <c r="E322" i="6"/>
  <c r="HM321" i="6"/>
  <c r="HP321" i="6" s="1"/>
  <c r="H321" i="6"/>
  <c r="HN323" i="6"/>
  <c r="F324" i="6"/>
  <c r="DL323" i="6"/>
  <c r="DI324" i="6"/>
  <c r="ES323" i="6"/>
  <c r="EV322" i="6"/>
  <c r="BM323" i="6"/>
  <c r="BP322" i="6"/>
  <c r="CK323" i="6"/>
  <c r="CN322" i="6"/>
  <c r="GO323" i="6"/>
  <c r="GR322" i="6"/>
  <c r="GF323" i="6"/>
  <c r="GC324" i="6"/>
  <c r="GR322" i="1"/>
  <c r="GO323" i="1"/>
  <c r="GF321" i="1"/>
  <c r="GC322" i="1"/>
  <c r="FQ322" i="1"/>
  <c r="FT321" i="1"/>
  <c r="FE322" i="1"/>
  <c r="EV322" i="1"/>
  <c r="ES323" i="1"/>
  <c r="EG322" i="1"/>
  <c r="EJ321" i="1"/>
  <c r="DU322" i="1"/>
  <c r="DX321" i="1"/>
  <c r="DL321" i="1"/>
  <c r="DI322" i="1"/>
  <c r="CZ322" i="1"/>
  <c r="CW323" i="1"/>
  <c r="CK322" i="1"/>
  <c r="CN321" i="1"/>
  <c r="CB322" i="1"/>
  <c r="BY323" i="1"/>
  <c r="BM321" i="1"/>
  <c r="BP320" i="1"/>
  <c r="BA323" i="1"/>
  <c r="BD322" i="1"/>
  <c r="AO322" i="1"/>
  <c r="AR321" i="1"/>
  <c r="AF323" i="1"/>
  <c r="AC324" i="1"/>
  <c r="HY322" i="1" l="1"/>
  <c r="HZ322" i="1"/>
  <c r="EH326" i="1"/>
  <c r="HD329" i="1"/>
  <c r="HA330" i="1"/>
  <c r="GO324" i="6"/>
  <c r="GR323" i="6"/>
  <c r="FE325" i="6"/>
  <c r="FH324" i="6"/>
  <c r="DI325" i="6"/>
  <c r="DL324" i="6"/>
  <c r="CN323" i="6"/>
  <c r="CK324" i="6"/>
  <c r="HN324" i="6"/>
  <c r="F325" i="6"/>
  <c r="FQ323" i="6"/>
  <c r="FT322" i="6"/>
  <c r="HD323" i="6"/>
  <c r="HA324" i="6"/>
  <c r="BY324" i="6"/>
  <c r="CB323" i="6"/>
  <c r="AO325" i="6"/>
  <c r="AR324" i="6"/>
  <c r="GC325" i="6"/>
  <c r="GF324" i="6"/>
  <c r="BP323" i="6"/>
  <c r="BM324" i="6"/>
  <c r="DU324" i="6"/>
  <c r="DX323" i="6"/>
  <c r="CW324" i="6"/>
  <c r="CZ323" i="6"/>
  <c r="EJ323" i="6"/>
  <c r="EG324" i="6"/>
  <c r="ES324" i="6"/>
  <c r="EV323" i="6"/>
  <c r="E323" i="6"/>
  <c r="HM322" i="6"/>
  <c r="HP322" i="6" s="1"/>
  <c r="H322" i="6"/>
  <c r="T323" i="6"/>
  <c r="Q324" i="6"/>
  <c r="AC324" i="6"/>
  <c r="AF323" i="6"/>
  <c r="BA324" i="6"/>
  <c r="BD323" i="6"/>
  <c r="GO324" i="1"/>
  <c r="GR323" i="1"/>
  <c r="GC323" i="1"/>
  <c r="GF322" i="1"/>
  <c r="FT322" i="1"/>
  <c r="FQ323" i="1"/>
  <c r="FE323" i="1"/>
  <c r="FH322" i="1"/>
  <c r="EV323" i="1"/>
  <c r="ES324" i="1"/>
  <c r="EG323" i="1"/>
  <c r="EJ322" i="1"/>
  <c r="DX322" i="1"/>
  <c r="DU323" i="1"/>
  <c r="DI323" i="1"/>
  <c r="DL322" i="1"/>
  <c r="CZ323" i="1"/>
  <c r="CW324" i="1"/>
  <c r="CK323" i="1"/>
  <c r="CN322" i="1"/>
  <c r="CB323" i="1"/>
  <c r="BY324" i="1"/>
  <c r="BP321" i="1"/>
  <c r="BM322" i="1"/>
  <c r="BA324" i="1"/>
  <c r="BD323" i="1"/>
  <c r="AO323" i="1"/>
  <c r="AR322" i="1"/>
  <c r="AC325" i="1"/>
  <c r="AF324" i="1"/>
  <c r="HY323" i="1" l="1"/>
  <c r="HZ323" i="1"/>
  <c r="EH329" i="1"/>
  <c r="HA331" i="1"/>
  <c r="HD330" i="1"/>
  <c r="EV324" i="6"/>
  <c r="ES325" i="6"/>
  <c r="CK325" i="6"/>
  <c r="CN324" i="6"/>
  <c r="EG325" i="6"/>
  <c r="EJ324" i="6"/>
  <c r="HA325" i="6"/>
  <c r="HD324" i="6"/>
  <c r="AF324" i="6"/>
  <c r="AC325" i="6"/>
  <c r="BM325" i="6"/>
  <c r="BP324" i="6"/>
  <c r="DI326" i="6"/>
  <c r="DL325" i="6"/>
  <c r="CZ324" i="6"/>
  <c r="CW325" i="6"/>
  <c r="GC326" i="6"/>
  <c r="GF325" i="6"/>
  <c r="FQ324" i="6"/>
  <c r="FT323" i="6"/>
  <c r="FE326" i="6"/>
  <c r="FH325" i="6"/>
  <c r="Q325" i="6"/>
  <c r="T324" i="6"/>
  <c r="BD324" i="6"/>
  <c r="BA325" i="6"/>
  <c r="E324" i="6"/>
  <c r="HM323" i="6"/>
  <c r="HP323" i="6" s="1"/>
  <c r="H323" i="6"/>
  <c r="AO326" i="6"/>
  <c r="AR325" i="6"/>
  <c r="F326" i="6"/>
  <c r="HN325" i="6"/>
  <c r="CB324" i="6"/>
  <c r="BY325" i="6"/>
  <c r="DX324" i="6"/>
  <c r="DU325" i="6"/>
  <c r="GR324" i="6"/>
  <c r="GO325" i="6"/>
  <c r="GO325" i="1"/>
  <c r="GR324" i="1"/>
  <c r="GC324" i="1"/>
  <c r="GF323" i="1"/>
  <c r="FQ324" i="1"/>
  <c r="FT323" i="1"/>
  <c r="FE324" i="1"/>
  <c r="FH323" i="1"/>
  <c r="EV324" i="1"/>
  <c r="ES325" i="1"/>
  <c r="EG324" i="1"/>
  <c r="EJ323" i="1"/>
  <c r="DX323" i="1"/>
  <c r="DU324" i="1"/>
  <c r="DL323" i="1"/>
  <c r="DI324" i="1"/>
  <c r="CZ324" i="1"/>
  <c r="CW325" i="1"/>
  <c r="CK324" i="1"/>
  <c r="CN323" i="1"/>
  <c r="BY325" i="1"/>
  <c r="CB324" i="1"/>
  <c r="BM323" i="1"/>
  <c r="BP322" i="1"/>
  <c r="BD324" i="1"/>
  <c r="BA325" i="1"/>
  <c r="AR323" i="1"/>
  <c r="AO324" i="1"/>
  <c r="AC326" i="1"/>
  <c r="AF325" i="1"/>
  <c r="HY324" i="1" l="1"/>
  <c r="HZ324" i="1"/>
  <c r="EH330" i="1"/>
  <c r="HD331" i="1"/>
  <c r="HA332" i="1"/>
  <c r="HA326" i="6"/>
  <c r="HD325" i="6"/>
  <c r="DL326" i="6"/>
  <c r="DI329" i="6"/>
  <c r="DL327" i="6"/>
  <c r="EG326" i="6"/>
  <c r="EJ325" i="6"/>
  <c r="FH326" i="6"/>
  <c r="FE329" i="6"/>
  <c r="FH327" i="6"/>
  <c r="BD325" i="6"/>
  <c r="BA326" i="6"/>
  <c r="CB325" i="6"/>
  <c r="BY326" i="6"/>
  <c r="GR325" i="6"/>
  <c r="GO326" i="6"/>
  <c r="BM326" i="6"/>
  <c r="BP325" i="6"/>
  <c r="CK326" i="6"/>
  <c r="CN325" i="6"/>
  <c r="FT324" i="6"/>
  <c r="FQ325" i="6"/>
  <c r="AF325" i="6"/>
  <c r="AC326" i="6"/>
  <c r="EV325" i="6"/>
  <c r="ES326" i="6"/>
  <c r="HM324" i="6"/>
  <c r="HP324" i="6" s="1"/>
  <c r="H324" i="6"/>
  <c r="E325" i="6"/>
  <c r="F329" i="6"/>
  <c r="HN326" i="6"/>
  <c r="HL337" i="6" s="1"/>
  <c r="GF326" i="6"/>
  <c r="GC329" i="6"/>
  <c r="GF327" i="6"/>
  <c r="DX325" i="6"/>
  <c r="DU326" i="6"/>
  <c r="AR326" i="6"/>
  <c r="AO329" i="6"/>
  <c r="AR327" i="6"/>
  <c r="Q326" i="6"/>
  <c r="T325" i="6"/>
  <c r="CZ325" i="6"/>
  <c r="CW326" i="6"/>
  <c r="GO326" i="1"/>
  <c r="GR325" i="1"/>
  <c r="GF324" i="1"/>
  <c r="GC325" i="1"/>
  <c r="FQ325" i="1"/>
  <c r="FT324" i="1"/>
  <c r="FH324" i="1"/>
  <c r="FE325" i="1"/>
  <c r="EV325" i="1"/>
  <c r="ES326" i="1"/>
  <c r="EJ324" i="1"/>
  <c r="EG325" i="1"/>
  <c r="DU325" i="1"/>
  <c r="DX324" i="1"/>
  <c r="DL324" i="1"/>
  <c r="DI325" i="1"/>
  <c r="CZ325" i="1"/>
  <c r="CW326" i="1"/>
  <c r="CK325" i="1"/>
  <c r="CN324" i="1"/>
  <c r="BY326" i="1"/>
  <c r="CB325" i="1"/>
  <c r="BP323" i="1"/>
  <c r="BM324" i="1"/>
  <c r="BD325" i="1"/>
  <c r="BA326" i="1"/>
  <c r="AO325" i="1"/>
  <c r="AR324" i="1"/>
  <c r="AC329" i="1"/>
  <c r="AF326" i="1"/>
  <c r="AF327" i="1"/>
  <c r="HZ325" i="1" l="1"/>
  <c r="HY325" i="1"/>
  <c r="EH331" i="1"/>
  <c r="HA333" i="1"/>
  <c r="HD332" i="1"/>
  <c r="GO329" i="6"/>
  <c r="GR326" i="6"/>
  <c r="GR327" i="6"/>
  <c r="BY329" i="6"/>
  <c r="CB326" i="6"/>
  <c r="CB327" i="6"/>
  <c r="EJ326" i="6"/>
  <c r="EG329" i="6"/>
  <c r="EJ327" i="6"/>
  <c r="HM325" i="6"/>
  <c r="HP325" i="6" s="1"/>
  <c r="H325" i="6"/>
  <c r="FT325" i="6"/>
  <c r="FQ326" i="6"/>
  <c r="T326" i="6"/>
  <c r="Q329" i="6"/>
  <c r="T327" i="6"/>
  <c r="GC330" i="6"/>
  <c r="GF329" i="6"/>
  <c r="ES329" i="6"/>
  <c r="EV326" i="6"/>
  <c r="EV327" i="6"/>
  <c r="CN326" i="6"/>
  <c r="CK329" i="6"/>
  <c r="CN327" i="6"/>
  <c r="BA329" i="6"/>
  <c r="BD326" i="6"/>
  <c r="BD327" i="6"/>
  <c r="DI330" i="6"/>
  <c r="DL329" i="6"/>
  <c r="CW329" i="6"/>
  <c r="CZ326" i="6"/>
  <c r="CZ327" i="6"/>
  <c r="DU329" i="6"/>
  <c r="DX326" i="6"/>
  <c r="DX327" i="6"/>
  <c r="AR329" i="6"/>
  <c r="AO330" i="6"/>
  <c r="AC329" i="6"/>
  <c r="AF326" i="6"/>
  <c r="AF327" i="6"/>
  <c r="F330" i="6"/>
  <c r="HN329" i="6"/>
  <c r="BP326" i="6"/>
  <c r="BM329" i="6"/>
  <c r="BP327" i="6"/>
  <c r="FH329" i="6"/>
  <c r="FE330" i="6"/>
  <c r="HD326" i="6"/>
  <c r="HA329" i="6"/>
  <c r="HD327" i="6"/>
  <c r="GO329" i="1"/>
  <c r="GR326" i="1"/>
  <c r="GR327" i="1"/>
  <c r="GF325" i="1"/>
  <c r="GC326" i="1"/>
  <c r="FT325" i="1"/>
  <c r="FQ326" i="1"/>
  <c r="FE326" i="1"/>
  <c r="FH325" i="1"/>
  <c r="ES329" i="1"/>
  <c r="EV326" i="1"/>
  <c r="EV327" i="1"/>
  <c r="EJ325" i="1"/>
  <c r="EG326" i="1"/>
  <c r="DX325" i="1"/>
  <c r="DU326" i="1"/>
  <c r="DL325" i="1"/>
  <c r="DI326" i="1"/>
  <c r="CW329" i="1"/>
  <c r="CZ326" i="1"/>
  <c r="CZ327" i="1"/>
  <c r="CK326" i="1"/>
  <c r="CN325" i="1"/>
  <c r="BY329" i="1"/>
  <c r="CB327" i="1"/>
  <c r="CB326" i="1"/>
  <c r="BP324" i="1"/>
  <c r="BM325" i="1"/>
  <c r="BA329" i="1"/>
  <c r="BD326" i="1"/>
  <c r="BD327" i="1"/>
  <c r="AO326" i="1"/>
  <c r="AR325" i="1"/>
  <c r="AC330" i="1"/>
  <c r="AF329" i="1"/>
  <c r="IF337" i="1" l="1"/>
  <c r="IF335" i="1" s="1"/>
  <c r="IE337" i="1"/>
  <c r="IE335" i="1" s="1"/>
  <c r="HZ327" i="1"/>
  <c r="HZ326" i="1"/>
  <c r="HY327" i="1"/>
  <c r="HY326" i="1"/>
  <c r="EH332" i="1"/>
  <c r="HD333" i="1"/>
  <c r="HA334" i="1"/>
  <c r="FQ329" i="6"/>
  <c r="FT326" i="6"/>
  <c r="FT327" i="6"/>
  <c r="EJ329" i="6"/>
  <c r="EG330" i="6"/>
  <c r="BP329" i="6"/>
  <c r="BM330" i="6"/>
  <c r="DL330" i="6"/>
  <c r="DI331" i="6"/>
  <c r="ES330" i="6"/>
  <c r="EV329" i="6"/>
  <c r="HN330" i="6"/>
  <c r="F331" i="6"/>
  <c r="HM326" i="6"/>
  <c r="H326" i="6"/>
  <c r="H327" i="6"/>
  <c r="FE331" i="6"/>
  <c r="FH330" i="6"/>
  <c r="DU330" i="6"/>
  <c r="DX329" i="6"/>
  <c r="BA330" i="6"/>
  <c r="BD329" i="6"/>
  <c r="GF330" i="6"/>
  <c r="GC331" i="6"/>
  <c r="BY330" i="6"/>
  <c r="CB329" i="6"/>
  <c r="AC330" i="6"/>
  <c r="AF329" i="6"/>
  <c r="CK330" i="6"/>
  <c r="CN329" i="6"/>
  <c r="Q330" i="6"/>
  <c r="T329" i="6"/>
  <c r="HA330" i="6"/>
  <c r="HD329" i="6"/>
  <c r="AR330" i="6"/>
  <c r="AO331" i="6"/>
  <c r="CW330" i="6"/>
  <c r="CZ329" i="6"/>
  <c r="GO330" i="6"/>
  <c r="GR329" i="6"/>
  <c r="GO330" i="1"/>
  <c r="GR329" i="1"/>
  <c r="GC329" i="1"/>
  <c r="GF327" i="1"/>
  <c r="GF326" i="1"/>
  <c r="FQ329" i="1"/>
  <c r="FT327" i="1"/>
  <c r="FT326" i="1"/>
  <c r="FE329" i="1"/>
  <c r="FH327" i="1"/>
  <c r="FH326" i="1"/>
  <c r="ES330" i="1"/>
  <c r="EV329" i="1"/>
  <c r="EG329" i="1"/>
  <c r="EJ326" i="1"/>
  <c r="EJ327" i="1"/>
  <c r="DU329" i="1"/>
  <c r="DX326" i="1"/>
  <c r="DX327" i="1"/>
  <c r="DI329" i="1"/>
  <c r="DL327" i="1"/>
  <c r="DL326" i="1"/>
  <c r="CW330" i="1"/>
  <c r="CZ329" i="1"/>
  <c r="CK329" i="1"/>
  <c r="CN327" i="1"/>
  <c r="CN326" i="1"/>
  <c r="BY330" i="1"/>
  <c r="CB329" i="1"/>
  <c r="BM326" i="1"/>
  <c r="BP325" i="1"/>
  <c r="BA330" i="1"/>
  <c r="BD329" i="1"/>
  <c r="AO329" i="1"/>
  <c r="AR327" i="1"/>
  <c r="AR326" i="1"/>
  <c r="AC331" i="1"/>
  <c r="AF330" i="1"/>
  <c r="HY329" i="1" l="1"/>
  <c r="HZ329" i="1"/>
  <c r="EH333" i="1"/>
  <c r="HA335" i="1"/>
  <c r="HD334" i="1"/>
  <c r="AC331" i="6"/>
  <c r="AF330" i="6"/>
  <c r="DU331" i="6"/>
  <c r="DX330" i="6"/>
  <c r="E330" i="6"/>
  <c r="HM329" i="6"/>
  <c r="HP329" i="6" s="1"/>
  <c r="H329" i="6"/>
  <c r="HN331" i="6"/>
  <c r="F332" i="6"/>
  <c r="EJ330" i="6"/>
  <c r="EG331" i="6"/>
  <c r="GF331" i="6"/>
  <c r="GC332" i="6"/>
  <c r="FH331" i="6"/>
  <c r="FE332" i="6"/>
  <c r="HD330" i="6"/>
  <c r="HA331" i="6"/>
  <c r="GR330" i="6"/>
  <c r="GO331" i="6"/>
  <c r="T330" i="6"/>
  <c r="Q331" i="6"/>
  <c r="EV330" i="6"/>
  <c r="ES331" i="6"/>
  <c r="DL331" i="6"/>
  <c r="DI332" i="6"/>
  <c r="CB330" i="6"/>
  <c r="BY331" i="6"/>
  <c r="CZ330" i="6"/>
  <c r="CW331" i="6"/>
  <c r="CN330" i="6"/>
  <c r="CK331" i="6"/>
  <c r="BD330" i="6"/>
  <c r="BA331" i="6"/>
  <c r="AR331" i="6"/>
  <c r="AO332" i="6"/>
  <c r="HP326" i="6"/>
  <c r="HP327" i="6"/>
  <c r="HK337" i="6"/>
  <c r="BM331" i="6"/>
  <c r="BP330" i="6"/>
  <c r="FQ330" i="6"/>
  <c r="FT329" i="6"/>
  <c r="GO331" i="1"/>
  <c r="GR330" i="1"/>
  <c r="GF329" i="1"/>
  <c r="GC330" i="1"/>
  <c r="FQ330" i="1"/>
  <c r="FT329" i="1"/>
  <c r="FH329" i="1"/>
  <c r="FE330" i="1"/>
  <c r="ES331" i="1"/>
  <c r="EV330" i="1"/>
  <c r="EJ329" i="1"/>
  <c r="EG330" i="1"/>
  <c r="DU330" i="1"/>
  <c r="DX329" i="1"/>
  <c r="DL329" i="1"/>
  <c r="DI330" i="1"/>
  <c r="CW331" i="1"/>
  <c r="CZ330" i="1"/>
  <c r="CN329" i="1"/>
  <c r="CK330" i="1"/>
  <c r="BY331" i="1"/>
  <c r="CB330" i="1"/>
  <c r="BM329" i="1"/>
  <c r="BP327" i="1"/>
  <c r="BP326" i="1"/>
  <c r="BA331" i="1"/>
  <c r="BD330" i="1"/>
  <c r="AO330" i="1"/>
  <c r="AR329" i="1"/>
  <c r="AF331" i="1"/>
  <c r="AC332" i="1"/>
  <c r="HZ330" i="1" l="1"/>
  <c r="HY330" i="1"/>
  <c r="EH334" i="1"/>
  <c r="HD335" i="1"/>
  <c r="HD336" i="1"/>
  <c r="HA338" i="1"/>
  <c r="CW332" i="6"/>
  <c r="CZ331" i="6"/>
  <c r="H330" i="6"/>
  <c r="HM330" i="6"/>
  <c r="HP330" i="6" s="1"/>
  <c r="E331" i="6"/>
  <c r="T331" i="6"/>
  <c r="Q332" i="6"/>
  <c r="FT330" i="6"/>
  <c r="FQ331" i="6"/>
  <c r="AR332" i="6"/>
  <c r="AO333" i="6"/>
  <c r="BY332" i="6"/>
  <c r="CB331" i="6"/>
  <c r="GO332" i="6"/>
  <c r="GR331" i="6"/>
  <c r="EJ331" i="6"/>
  <c r="EG332" i="6"/>
  <c r="DU332" i="6"/>
  <c r="DX331" i="6"/>
  <c r="DL332" i="6"/>
  <c r="DI333" i="6"/>
  <c r="HD331" i="6"/>
  <c r="HA332" i="6"/>
  <c r="HN332" i="6"/>
  <c r="F333" i="6"/>
  <c r="GF332" i="6"/>
  <c r="GC333" i="6"/>
  <c r="BA332" i="6"/>
  <c r="BD331" i="6"/>
  <c r="BP331" i="6"/>
  <c r="BM332" i="6"/>
  <c r="CN331" i="6"/>
  <c r="CK332" i="6"/>
  <c r="ES332" i="6"/>
  <c r="EV331" i="6"/>
  <c r="FH332" i="6"/>
  <c r="FE333" i="6"/>
  <c r="AC332" i="6"/>
  <c r="AF331" i="6"/>
  <c r="GR331" i="1"/>
  <c r="GO332" i="1"/>
  <c r="GF330" i="1"/>
  <c r="GC331" i="1"/>
  <c r="FQ331" i="1"/>
  <c r="FT330" i="1"/>
  <c r="FE331" i="1"/>
  <c r="FH330" i="1"/>
  <c r="EV331" i="1"/>
  <c r="ES332" i="1"/>
  <c r="EJ330" i="1"/>
  <c r="EG331" i="1"/>
  <c r="DX330" i="1"/>
  <c r="DU331" i="1"/>
  <c r="DL330" i="1"/>
  <c r="DI331" i="1"/>
  <c r="CZ331" i="1"/>
  <c r="CW332" i="1"/>
  <c r="CN330" i="1"/>
  <c r="CK331" i="1"/>
  <c r="CB331" i="1"/>
  <c r="BY332" i="1"/>
  <c r="BM330" i="1"/>
  <c r="BP329" i="1"/>
  <c r="BD331" i="1"/>
  <c r="BA332" i="1"/>
  <c r="AO331" i="1"/>
  <c r="AR330" i="1"/>
  <c r="AC333" i="1"/>
  <c r="HY331" i="1" l="1"/>
  <c r="HZ331" i="1"/>
  <c r="EH335" i="1"/>
  <c r="HA339" i="1"/>
  <c r="HD338" i="1"/>
  <c r="T332" i="6"/>
  <c r="Q333" i="6"/>
  <c r="GC334" i="6"/>
  <c r="GF333" i="6"/>
  <c r="AO334" i="6"/>
  <c r="AR333" i="6"/>
  <c r="E332" i="6"/>
  <c r="HM331" i="6"/>
  <c r="HP331" i="6" s="1"/>
  <c r="H331" i="6"/>
  <c r="F334" i="6"/>
  <c r="HN333" i="6"/>
  <c r="DU333" i="6"/>
  <c r="DX332" i="6"/>
  <c r="DI334" i="6"/>
  <c r="DL333" i="6"/>
  <c r="BA333" i="6"/>
  <c r="BD332" i="6"/>
  <c r="ES333" i="6"/>
  <c r="EV332" i="6"/>
  <c r="EJ332" i="6"/>
  <c r="EG333" i="6"/>
  <c r="FQ332" i="6"/>
  <c r="FT331" i="6"/>
  <c r="GO333" i="6"/>
  <c r="GR332" i="6"/>
  <c r="BY333" i="6"/>
  <c r="CB332" i="6"/>
  <c r="AC333" i="6"/>
  <c r="AF332" i="6"/>
  <c r="BP332" i="6"/>
  <c r="BM333" i="6"/>
  <c r="HD332" i="6"/>
  <c r="HA333" i="6"/>
  <c r="CN332" i="6"/>
  <c r="CK333" i="6"/>
  <c r="FE334" i="6"/>
  <c r="FH333" i="6"/>
  <c r="CW333" i="6"/>
  <c r="CZ332" i="6"/>
  <c r="GR332" i="1"/>
  <c r="GO333" i="1"/>
  <c r="GC332" i="1"/>
  <c r="GF331" i="1"/>
  <c r="FT331" i="1"/>
  <c r="FQ332" i="1"/>
  <c r="FE332" i="1"/>
  <c r="FH331" i="1"/>
  <c r="EV332" i="1"/>
  <c r="ES333" i="1"/>
  <c r="EG332" i="1"/>
  <c r="EJ331" i="1"/>
  <c r="DX331" i="1"/>
  <c r="DU332" i="1"/>
  <c r="DI332" i="1"/>
  <c r="DL331" i="1"/>
  <c r="CZ332" i="1"/>
  <c r="CW333" i="1"/>
  <c r="CK332" i="1"/>
  <c r="CN331" i="1"/>
  <c r="CB332" i="1"/>
  <c r="BY333" i="1"/>
  <c r="BP330" i="1"/>
  <c r="BM331" i="1"/>
  <c r="BD332" i="1"/>
  <c r="BA333" i="1"/>
  <c r="AO332" i="1"/>
  <c r="AR331" i="1"/>
  <c r="AC334" i="1"/>
  <c r="AF333" i="1"/>
  <c r="HY332" i="1" l="1"/>
  <c r="HZ332" i="1"/>
  <c r="EH338" i="1"/>
  <c r="HD339" i="1"/>
  <c r="HA340" i="1"/>
  <c r="EG334" i="6"/>
  <c r="EJ333" i="6"/>
  <c r="HA334" i="6"/>
  <c r="HD333" i="6"/>
  <c r="CB333" i="6"/>
  <c r="BY334" i="6"/>
  <c r="DX333" i="6"/>
  <c r="DU334" i="6"/>
  <c r="AO335" i="6"/>
  <c r="AR334" i="6"/>
  <c r="DI335" i="6"/>
  <c r="DL334" i="6"/>
  <c r="AF333" i="6"/>
  <c r="AC334" i="6"/>
  <c r="EV333" i="6"/>
  <c r="ES334" i="6"/>
  <c r="GR333" i="6"/>
  <c r="GO334" i="6"/>
  <c r="HN334" i="6"/>
  <c r="F335" i="6"/>
  <c r="GC335" i="6"/>
  <c r="GF334" i="6"/>
  <c r="FQ333" i="6"/>
  <c r="FT332" i="6"/>
  <c r="CK334" i="6"/>
  <c r="CN333" i="6"/>
  <c r="CZ333" i="6"/>
  <c r="CW334" i="6"/>
  <c r="BM334" i="6"/>
  <c r="BP333" i="6"/>
  <c r="BD333" i="6"/>
  <c r="BA334" i="6"/>
  <c r="Q334" i="6"/>
  <c r="T333" i="6"/>
  <c r="FE335" i="6"/>
  <c r="FH334" i="6"/>
  <c r="E333" i="6"/>
  <c r="H332" i="6"/>
  <c r="HM332" i="6"/>
  <c r="HP332" i="6" s="1"/>
  <c r="GO334" i="1"/>
  <c r="GR333" i="1"/>
  <c r="GC333" i="1"/>
  <c r="GF332" i="1"/>
  <c r="FQ333" i="1"/>
  <c r="FT332" i="1"/>
  <c r="FH332" i="1"/>
  <c r="FE333" i="1"/>
  <c r="ES334" i="1"/>
  <c r="EV333" i="1"/>
  <c r="EG333" i="1"/>
  <c r="EJ332" i="1"/>
  <c r="DX332" i="1"/>
  <c r="DU333" i="1"/>
  <c r="DI333" i="1"/>
  <c r="DL332" i="1"/>
  <c r="CZ333" i="1"/>
  <c r="CW334" i="1"/>
  <c r="CK333" i="1"/>
  <c r="CN332" i="1"/>
  <c r="BY334" i="1"/>
  <c r="CB333" i="1"/>
  <c r="BM332" i="1"/>
  <c r="BP331" i="1"/>
  <c r="BA334" i="1"/>
  <c r="BD333" i="1"/>
  <c r="AO333" i="1"/>
  <c r="AR332" i="1"/>
  <c r="AC335" i="1"/>
  <c r="AF334" i="1"/>
  <c r="HY333" i="1" l="1"/>
  <c r="HZ333" i="1"/>
  <c r="EH339" i="1"/>
  <c r="HA341" i="1"/>
  <c r="HD340" i="1"/>
  <c r="FT333" i="6"/>
  <c r="FQ334" i="6"/>
  <c r="GF336" i="6"/>
  <c r="GF335" i="6"/>
  <c r="GC338" i="6"/>
  <c r="CB334" i="6"/>
  <c r="BY335" i="6"/>
  <c r="CZ334" i="6"/>
  <c r="CW335" i="6"/>
  <c r="Q335" i="6"/>
  <c r="T334" i="6"/>
  <c r="DL335" i="6"/>
  <c r="DI338" i="6"/>
  <c r="DL336" i="6"/>
  <c r="AF334" i="6"/>
  <c r="AC335" i="6"/>
  <c r="BD334" i="6"/>
  <c r="BA335" i="6"/>
  <c r="CK335" i="6"/>
  <c r="CN334" i="6"/>
  <c r="GO335" i="6"/>
  <c r="GR334" i="6"/>
  <c r="HA335" i="6"/>
  <c r="HD334" i="6"/>
  <c r="HM333" i="6"/>
  <c r="HP333" i="6" s="1"/>
  <c r="H333" i="6"/>
  <c r="E334" i="6"/>
  <c r="F338" i="6"/>
  <c r="HN335" i="6"/>
  <c r="HL346" i="6" s="1"/>
  <c r="AR335" i="6"/>
  <c r="AO338" i="6"/>
  <c r="AR336" i="6"/>
  <c r="DX334" i="6"/>
  <c r="DU335" i="6"/>
  <c r="BM335" i="6"/>
  <c r="BP334" i="6"/>
  <c r="FH336" i="6"/>
  <c r="FH335" i="6"/>
  <c r="FE338" i="6"/>
  <c r="EV334" i="6"/>
  <c r="ES335" i="6"/>
  <c r="EG335" i="6"/>
  <c r="EJ334" i="6"/>
  <c r="GO335" i="1"/>
  <c r="GR334" i="1"/>
  <c r="GC334" i="1"/>
  <c r="GF333" i="1"/>
  <c r="FQ334" i="1"/>
  <c r="FT333" i="1"/>
  <c r="FH333" i="1"/>
  <c r="FE334" i="1"/>
  <c r="ES335" i="1"/>
  <c r="EV334" i="1"/>
  <c r="EG334" i="1"/>
  <c r="EJ333" i="1"/>
  <c r="DX333" i="1"/>
  <c r="DU334" i="1"/>
  <c r="DL333" i="1"/>
  <c r="DI334" i="1"/>
  <c r="CW335" i="1"/>
  <c r="CZ334" i="1"/>
  <c r="CN333" i="1"/>
  <c r="CK334" i="1"/>
  <c r="BY335" i="1"/>
  <c r="CB334" i="1"/>
  <c r="BM333" i="1"/>
  <c r="BP332" i="1"/>
  <c r="BA335" i="1"/>
  <c r="BD334" i="1"/>
  <c r="AR333" i="1"/>
  <c r="AO334" i="1"/>
  <c r="AC338" i="1"/>
  <c r="AF335" i="1"/>
  <c r="AF336" i="1"/>
  <c r="HZ334" i="1" l="1"/>
  <c r="HY334" i="1"/>
  <c r="EH340" i="1"/>
  <c r="HD341" i="1"/>
  <c r="HA342" i="1"/>
  <c r="CB336" i="6"/>
  <c r="BY338" i="6"/>
  <c r="CB335" i="6"/>
  <c r="DI339" i="6"/>
  <c r="DL338" i="6"/>
  <c r="EV335" i="6"/>
  <c r="ES338" i="6"/>
  <c r="EV336" i="6"/>
  <c r="DU338" i="6"/>
  <c r="DX335" i="6"/>
  <c r="DX336" i="6"/>
  <c r="HM334" i="6"/>
  <c r="HP334" i="6" s="1"/>
  <c r="H334" i="6"/>
  <c r="E335" i="6"/>
  <c r="EJ335" i="6"/>
  <c r="EG338" i="6"/>
  <c r="EJ336" i="6"/>
  <c r="CN335" i="6"/>
  <c r="CK338" i="6"/>
  <c r="CN336" i="6"/>
  <c r="F339" i="6"/>
  <c r="HN338" i="6"/>
  <c r="BA338" i="6"/>
  <c r="BD335" i="6"/>
  <c r="BD336" i="6"/>
  <c r="Q338" i="6"/>
  <c r="T335" i="6"/>
  <c r="T336" i="6"/>
  <c r="HA338" i="6"/>
  <c r="HD335" i="6"/>
  <c r="HD336" i="6"/>
  <c r="GC339" i="6"/>
  <c r="GF338" i="6"/>
  <c r="CZ335" i="6"/>
  <c r="CW338" i="6"/>
  <c r="CZ336" i="6"/>
  <c r="FT334" i="6"/>
  <c r="FQ335" i="6"/>
  <c r="BP336" i="6"/>
  <c r="BP335" i="6"/>
  <c r="BM338" i="6"/>
  <c r="GR335" i="6"/>
  <c r="GO338" i="6"/>
  <c r="GR336" i="6"/>
  <c r="FE339" i="6"/>
  <c r="FH338" i="6"/>
  <c r="AO339" i="6"/>
  <c r="AR338" i="6"/>
  <c r="AF335" i="6"/>
  <c r="AC338" i="6"/>
  <c r="AF336" i="6"/>
  <c r="GO338" i="1"/>
  <c r="GR336" i="1"/>
  <c r="GF334" i="1"/>
  <c r="GC335" i="1"/>
  <c r="FT334" i="1"/>
  <c r="FQ335" i="1"/>
  <c r="FH334" i="1"/>
  <c r="FE335" i="1"/>
  <c r="ES338" i="1"/>
  <c r="EV335" i="1"/>
  <c r="EV336" i="1"/>
  <c r="EJ334" i="1"/>
  <c r="EG335" i="1"/>
  <c r="DU335" i="1"/>
  <c r="DX334" i="1"/>
  <c r="DL334" i="1"/>
  <c r="DI335" i="1"/>
  <c r="CW338" i="1"/>
  <c r="CZ335" i="1"/>
  <c r="CZ336" i="1"/>
  <c r="CN334" i="1"/>
  <c r="CK335" i="1"/>
  <c r="BY338" i="1"/>
  <c r="CB336" i="1"/>
  <c r="CB335" i="1"/>
  <c r="BP333" i="1"/>
  <c r="BM334" i="1"/>
  <c r="BA338" i="1"/>
  <c r="BD335" i="1"/>
  <c r="BD336" i="1"/>
  <c r="AR334" i="1"/>
  <c r="AO335" i="1"/>
  <c r="AC339" i="1"/>
  <c r="AF338" i="1"/>
  <c r="IF346" i="1" l="1"/>
  <c r="IF344" i="1" s="1"/>
  <c r="IE346" i="1"/>
  <c r="IE344" i="1" s="1"/>
  <c r="HZ336" i="1"/>
  <c r="HZ335" i="1"/>
  <c r="HY336" i="1"/>
  <c r="HY335" i="1"/>
  <c r="EH341" i="1"/>
  <c r="HA343" i="1"/>
  <c r="HD342" i="1"/>
  <c r="HN339" i="6"/>
  <c r="F340" i="6"/>
  <c r="EV338" i="6"/>
  <c r="ES339" i="6"/>
  <c r="BM339" i="6"/>
  <c r="BP338" i="6"/>
  <c r="Q339" i="6"/>
  <c r="T338" i="6"/>
  <c r="DI340" i="6"/>
  <c r="DL339" i="6"/>
  <c r="GR338" i="6"/>
  <c r="GO339" i="6"/>
  <c r="AR339" i="6"/>
  <c r="AO340" i="6"/>
  <c r="HM335" i="6"/>
  <c r="E338" i="6"/>
  <c r="H335" i="6"/>
  <c r="H336" i="6"/>
  <c r="HA339" i="6"/>
  <c r="HD338" i="6"/>
  <c r="CZ338" i="6"/>
  <c r="CW339" i="6"/>
  <c r="GC340" i="6"/>
  <c r="GF339" i="6"/>
  <c r="EG339" i="6"/>
  <c r="EJ338" i="6"/>
  <c r="DX338" i="6"/>
  <c r="DU339" i="6"/>
  <c r="CB338" i="6"/>
  <c r="BY339" i="6"/>
  <c r="AF338" i="6"/>
  <c r="AC339" i="6"/>
  <c r="CK339" i="6"/>
  <c r="CN338" i="6"/>
  <c r="FE340" i="6"/>
  <c r="FH339" i="6"/>
  <c r="FT335" i="6"/>
  <c r="FT336" i="6"/>
  <c r="FQ338" i="6"/>
  <c r="BD338" i="6"/>
  <c r="BA339" i="6"/>
  <c r="GO339" i="1"/>
  <c r="GR338" i="1"/>
  <c r="GC338" i="1"/>
  <c r="GF335" i="1"/>
  <c r="GF336" i="1"/>
  <c r="FQ338" i="1"/>
  <c r="FT335" i="1"/>
  <c r="FT336" i="1"/>
  <c r="FE338" i="1"/>
  <c r="FH335" i="1"/>
  <c r="FH336" i="1"/>
  <c r="ES339" i="1"/>
  <c r="EV338" i="1"/>
  <c r="EG338" i="1"/>
  <c r="EJ336" i="1"/>
  <c r="EJ335" i="1"/>
  <c r="DU338" i="1"/>
  <c r="DX335" i="1"/>
  <c r="DX336" i="1"/>
  <c r="DI338" i="1"/>
  <c r="DL335" i="1"/>
  <c r="DL336" i="1"/>
  <c r="CW339" i="1"/>
  <c r="CZ338" i="1"/>
  <c r="CK338" i="1"/>
  <c r="CN335" i="1"/>
  <c r="CN336" i="1"/>
  <c r="BY339" i="1"/>
  <c r="CB338" i="1"/>
  <c r="BP334" i="1"/>
  <c r="BM335" i="1"/>
  <c r="BA339" i="1"/>
  <c r="BD338" i="1"/>
  <c r="AO338" i="1"/>
  <c r="AR335" i="1"/>
  <c r="AR336" i="1"/>
  <c r="AF339" i="1"/>
  <c r="AC340" i="1"/>
  <c r="HY338" i="1" l="1"/>
  <c r="HZ338" i="1"/>
  <c r="EH342" i="1"/>
  <c r="HD343" i="1"/>
  <c r="HA344" i="1"/>
  <c r="CZ339" i="6"/>
  <c r="CW340" i="6"/>
  <c r="HP335" i="6"/>
  <c r="HK346" i="6"/>
  <c r="HP336" i="6"/>
  <c r="T339" i="6"/>
  <c r="Q340" i="6"/>
  <c r="HD339" i="6"/>
  <c r="HA340" i="6"/>
  <c r="GR339" i="6"/>
  <c r="GO340" i="6"/>
  <c r="BP339" i="6"/>
  <c r="BM340" i="6"/>
  <c r="DU340" i="6"/>
  <c r="DX339" i="6"/>
  <c r="CK340" i="6"/>
  <c r="CN339" i="6"/>
  <c r="ES340" i="6"/>
  <c r="EV339" i="6"/>
  <c r="BA340" i="6"/>
  <c r="BD339" i="6"/>
  <c r="AF339" i="6"/>
  <c r="AC340" i="6"/>
  <c r="EJ339" i="6"/>
  <c r="EG340" i="6"/>
  <c r="FH340" i="6"/>
  <c r="FE341" i="6"/>
  <c r="FT338" i="6"/>
  <c r="FQ339" i="6"/>
  <c r="HM338" i="6"/>
  <c r="HP338" i="6" s="1"/>
  <c r="H338" i="6"/>
  <c r="E339" i="6"/>
  <c r="DL340" i="6"/>
  <c r="DI341" i="6"/>
  <c r="HN340" i="6"/>
  <c r="F341" i="6"/>
  <c r="AR340" i="6"/>
  <c r="AO341" i="6"/>
  <c r="BY340" i="6"/>
  <c r="CB339" i="6"/>
  <c r="GF340" i="6"/>
  <c r="GC341" i="6"/>
  <c r="GR339" i="1"/>
  <c r="GO340" i="1"/>
  <c r="GF338" i="1"/>
  <c r="GC339" i="1"/>
  <c r="FQ339" i="1"/>
  <c r="FT338" i="1"/>
  <c r="FH338" i="1"/>
  <c r="FE339" i="1"/>
  <c r="ES340" i="1"/>
  <c r="EV339" i="1"/>
  <c r="EG339" i="1"/>
  <c r="EJ338" i="1"/>
  <c r="DU339" i="1"/>
  <c r="DX338" i="1"/>
  <c r="DI339" i="1"/>
  <c r="DL338" i="1"/>
  <c r="CZ339" i="1"/>
  <c r="CW340" i="1"/>
  <c r="CK339" i="1"/>
  <c r="CN338" i="1"/>
  <c r="CB339" i="1"/>
  <c r="BY340" i="1"/>
  <c r="BM338" i="1"/>
  <c r="BP335" i="1"/>
  <c r="BP336" i="1"/>
  <c r="BA340" i="1"/>
  <c r="BD339" i="1"/>
  <c r="AO339" i="1"/>
  <c r="AR338" i="1"/>
  <c r="AF340" i="1"/>
  <c r="AC341" i="1"/>
  <c r="HZ339" i="1" l="1"/>
  <c r="HY339" i="1"/>
  <c r="EH343" i="1"/>
  <c r="HA347" i="1"/>
  <c r="HD344" i="1"/>
  <c r="HD345" i="1"/>
  <c r="DU341" i="6"/>
  <c r="DX340" i="6"/>
  <c r="T340" i="6"/>
  <c r="Q341" i="6"/>
  <c r="GC342" i="6"/>
  <c r="GF341" i="6"/>
  <c r="DI342" i="6"/>
  <c r="DL341" i="6"/>
  <c r="BA341" i="6"/>
  <c r="BD340" i="6"/>
  <c r="BP340" i="6"/>
  <c r="BM341" i="6"/>
  <c r="FH341" i="6"/>
  <c r="FE342" i="6"/>
  <c r="H339" i="6"/>
  <c r="E340" i="6"/>
  <c r="HM339" i="6"/>
  <c r="HP339" i="6" s="1"/>
  <c r="ES341" i="6"/>
  <c r="EV340" i="6"/>
  <c r="BY341" i="6"/>
  <c r="CB340" i="6"/>
  <c r="EJ340" i="6"/>
  <c r="EG341" i="6"/>
  <c r="GO341" i="6"/>
  <c r="GR340" i="6"/>
  <c r="FQ340" i="6"/>
  <c r="FT339" i="6"/>
  <c r="AR341" i="6"/>
  <c r="AO342" i="6"/>
  <c r="CN340" i="6"/>
  <c r="CK341" i="6"/>
  <c r="CW341" i="6"/>
  <c r="CZ340" i="6"/>
  <c r="F342" i="6"/>
  <c r="HN341" i="6"/>
  <c r="AC341" i="6"/>
  <c r="AF340" i="6"/>
  <c r="HD340" i="6"/>
  <c r="HA341" i="6"/>
  <c r="GR340" i="1"/>
  <c r="GO341" i="1"/>
  <c r="GF339" i="1"/>
  <c r="GC340" i="1"/>
  <c r="FT339" i="1"/>
  <c r="FQ340" i="1"/>
  <c r="FE340" i="1"/>
  <c r="FH339" i="1"/>
  <c r="EV340" i="1"/>
  <c r="ES341" i="1"/>
  <c r="EJ339" i="1"/>
  <c r="EG340" i="1"/>
  <c r="DX339" i="1"/>
  <c r="DU340" i="1"/>
  <c r="DI340" i="1"/>
  <c r="DL339" i="1"/>
  <c r="CZ340" i="1"/>
  <c r="CW341" i="1"/>
  <c r="CN339" i="1"/>
  <c r="CK340" i="1"/>
  <c r="CB340" i="1"/>
  <c r="BY341" i="1"/>
  <c r="BP338" i="1"/>
  <c r="BM339" i="1"/>
  <c r="BD340" i="1"/>
  <c r="BA341" i="1"/>
  <c r="AO340" i="1"/>
  <c r="AR339" i="1"/>
  <c r="AC342" i="1"/>
  <c r="AF341" i="1"/>
  <c r="HY340" i="1" l="1"/>
  <c r="HZ340" i="1"/>
  <c r="EH344" i="1"/>
  <c r="HD347" i="1"/>
  <c r="HA348" i="1"/>
  <c r="FH342" i="6"/>
  <c r="FE343" i="6"/>
  <c r="DI343" i="6"/>
  <c r="DL342" i="6"/>
  <c r="AC342" i="6"/>
  <c r="AF341" i="6"/>
  <c r="GF342" i="6"/>
  <c r="GC343" i="6"/>
  <c r="CB341" i="6"/>
  <c r="BY342" i="6"/>
  <c r="ES342" i="6"/>
  <c r="EV341" i="6"/>
  <c r="BM342" i="6"/>
  <c r="BP341" i="6"/>
  <c r="T341" i="6"/>
  <c r="Q342" i="6"/>
  <c r="FQ341" i="6"/>
  <c r="FT340" i="6"/>
  <c r="HA342" i="6"/>
  <c r="HD341" i="6"/>
  <c r="CN341" i="6"/>
  <c r="CK342" i="6"/>
  <c r="GR341" i="6"/>
  <c r="GO342" i="6"/>
  <c r="CW342" i="6"/>
  <c r="CZ341" i="6"/>
  <c r="EJ341" i="6"/>
  <c r="EG342" i="6"/>
  <c r="E341" i="6"/>
  <c r="HM340" i="6"/>
  <c r="HP340" i="6" s="1"/>
  <c r="H340" i="6"/>
  <c r="BD341" i="6"/>
  <c r="BA342" i="6"/>
  <c r="F343" i="6"/>
  <c r="HN342" i="6"/>
  <c r="AR342" i="6"/>
  <c r="AO343" i="6"/>
  <c r="DX341" i="6"/>
  <c r="DU342" i="6"/>
  <c r="GO342" i="1"/>
  <c r="GR341" i="1"/>
  <c r="GC341" i="1"/>
  <c r="GF340" i="1"/>
  <c r="FQ341" i="1"/>
  <c r="FT340" i="1"/>
  <c r="FH340" i="1"/>
  <c r="FE341" i="1"/>
  <c r="EV341" i="1"/>
  <c r="ES342" i="1"/>
  <c r="EG341" i="1"/>
  <c r="EJ340" i="1"/>
  <c r="DX340" i="1"/>
  <c r="DU341" i="1"/>
  <c r="DI341" i="1"/>
  <c r="DL340" i="1"/>
  <c r="CW342" i="1"/>
  <c r="CZ341" i="1"/>
  <c r="CK341" i="1"/>
  <c r="CN340" i="1"/>
  <c r="BY342" i="1"/>
  <c r="CB341" i="1"/>
  <c r="BM340" i="1"/>
  <c r="BP339" i="1"/>
  <c r="BA342" i="1"/>
  <c r="BD341" i="1"/>
  <c r="AR340" i="1"/>
  <c r="AO341" i="1"/>
  <c r="AC343" i="1"/>
  <c r="AF342" i="1"/>
  <c r="HY341" i="1" l="1"/>
  <c r="HZ341" i="1"/>
  <c r="EH347" i="1"/>
  <c r="HA349" i="1"/>
  <c r="HD348" i="1"/>
  <c r="GF343" i="6"/>
  <c r="GC344" i="6"/>
  <c r="AR343" i="6"/>
  <c r="AO344" i="6"/>
  <c r="EJ342" i="6"/>
  <c r="EG343" i="6"/>
  <c r="BM343" i="6"/>
  <c r="BP342" i="6"/>
  <c r="HD342" i="6"/>
  <c r="HA343" i="6"/>
  <c r="AC343" i="6"/>
  <c r="AF342" i="6"/>
  <c r="CW343" i="6"/>
  <c r="CZ342" i="6"/>
  <c r="ES343" i="6"/>
  <c r="EV342" i="6"/>
  <c r="DL343" i="6"/>
  <c r="DI344" i="6"/>
  <c r="CK343" i="6"/>
  <c r="CN342" i="6"/>
  <c r="H341" i="6"/>
  <c r="HM341" i="6"/>
  <c r="HP341" i="6" s="1"/>
  <c r="E342" i="6"/>
  <c r="HN343" i="6"/>
  <c r="F344" i="6"/>
  <c r="GO343" i="6"/>
  <c r="GR342" i="6"/>
  <c r="FQ342" i="6"/>
  <c r="FT341" i="6"/>
  <c r="BY343" i="6"/>
  <c r="CB342" i="6"/>
  <c r="FH343" i="6"/>
  <c r="FE344" i="6"/>
  <c r="BA343" i="6"/>
  <c r="BD342" i="6"/>
  <c r="DU343" i="6"/>
  <c r="DX342" i="6"/>
  <c r="Q343" i="6"/>
  <c r="T342" i="6"/>
  <c r="GO343" i="1"/>
  <c r="GR342" i="1"/>
  <c r="GF341" i="1"/>
  <c r="GC342" i="1"/>
  <c r="FQ342" i="1"/>
  <c r="FT341" i="1"/>
  <c r="FE342" i="1"/>
  <c r="FH341" i="1"/>
  <c r="ES343" i="1"/>
  <c r="EV342" i="1"/>
  <c r="EJ341" i="1"/>
  <c r="EG342" i="1"/>
  <c r="DU342" i="1"/>
  <c r="DX341" i="1"/>
  <c r="DI342" i="1"/>
  <c r="DL341" i="1"/>
  <c r="CW343" i="1"/>
  <c r="CZ342" i="1"/>
  <c r="CN341" i="1"/>
  <c r="CK342" i="1"/>
  <c r="BY343" i="1"/>
  <c r="CB342" i="1"/>
  <c r="BM341" i="1"/>
  <c r="BP340" i="1"/>
  <c r="BD342" i="1"/>
  <c r="BA343" i="1"/>
  <c r="AO342" i="1"/>
  <c r="AR341" i="1"/>
  <c r="AF343" i="1"/>
  <c r="AC344" i="1"/>
  <c r="HY342" i="1" l="1"/>
  <c r="HZ342" i="1"/>
  <c r="EH348" i="1"/>
  <c r="HD349" i="1"/>
  <c r="HA350" i="1"/>
  <c r="ES344" i="6"/>
  <c r="EV343" i="6"/>
  <c r="DU344" i="6"/>
  <c r="DX343" i="6"/>
  <c r="BP343" i="6"/>
  <c r="BM344" i="6"/>
  <c r="FQ343" i="6"/>
  <c r="FT342" i="6"/>
  <c r="CW344" i="6"/>
  <c r="CZ343" i="6"/>
  <c r="EJ343" i="6"/>
  <c r="EG344" i="6"/>
  <c r="BA344" i="6"/>
  <c r="BD343" i="6"/>
  <c r="FE347" i="6"/>
  <c r="FH344" i="6"/>
  <c r="FH345" i="6"/>
  <c r="GO344" i="6"/>
  <c r="GR343" i="6"/>
  <c r="CN343" i="6"/>
  <c r="CK344" i="6"/>
  <c r="AC344" i="6"/>
  <c r="AF343" i="6"/>
  <c r="AO347" i="6"/>
  <c r="AR344" i="6"/>
  <c r="AR345" i="6"/>
  <c r="F347" i="6"/>
  <c r="HN344" i="6"/>
  <c r="HL355" i="6" s="1"/>
  <c r="DI347" i="6"/>
  <c r="DL344" i="6"/>
  <c r="DL345" i="6"/>
  <c r="HD343" i="6"/>
  <c r="HA344" i="6"/>
  <c r="Q344" i="6"/>
  <c r="T343" i="6"/>
  <c r="GF344" i="6"/>
  <c r="GC347" i="6"/>
  <c r="GF345" i="6"/>
  <c r="BY344" i="6"/>
  <c r="CB343" i="6"/>
  <c r="E343" i="6"/>
  <c r="H342" i="6"/>
  <c r="HM342" i="6"/>
  <c r="HP342" i="6" s="1"/>
  <c r="GR343" i="1"/>
  <c r="GO344" i="1"/>
  <c r="GC343" i="1"/>
  <c r="GF342" i="1"/>
  <c r="FQ343" i="1"/>
  <c r="FT342" i="1"/>
  <c r="FH342" i="1"/>
  <c r="FE343" i="1"/>
  <c r="ES344" i="1"/>
  <c r="EV343" i="1"/>
  <c r="EJ342" i="1"/>
  <c r="EG343" i="1"/>
  <c r="DX342" i="1"/>
  <c r="DU343" i="1"/>
  <c r="DL342" i="1"/>
  <c r="DI343" i="1"/>
  <c r="CW344" i="1"/>
  <c r="CZ343" i="1"/>
  <c r="CN342" i="1"/>
  <c r="CK343" i="1"/>
  <c r="CB343" i="1"/>
  <c r="BY344" i="1"/>
  <c r="BM342" i="1"/>
  <c r="BP341" i="1"/>
  <c r="BD343" i="1"/>
  <c r="BA344" i="1"/>
  <c r="AR342" i="1"/>
  <c r="AO343" i="1"/>
  <c r="AC347" i="1"/>
  <c r="AF345" i="1"/>
  <c r="AF344" i="1"/>
  <c r="HZ343" i="1" l="1"/>
  <c r="HY343" i="1"/>
  <c r="EH349" i="1"/>
  <c r="HA351" i="1"/>
  <c r="HD350" i="1"/>
  <c r="CK347" i="6"/>
  <c r="CN344" i="6"/>
  <c r="CN345" i="6"/>
  <c r="BD344" i="6"/>
  <c r="BA347" i="6"/>
  <c r="BD345" i="6"/>
  <c r="BM347" i="6"/>
  <c r="BP344" i="6"/>
  <c r="BP345" i="6"/>
  <c r="EG347" i="6"/>
  <c r="EJ344" i="6"/>
  <c r="EJ345" i="6"/>
  <c r="HN347" i="6"/>
  <c r="F348" i="6"/>
  <c r="GF347" i="6"/>
  <c r="GC348" i="6"/>
  <c r="Q347" i="6"/>
  <c r="T344" i="6"/>
  <c r="T345" i="6"/>
  <c r="GR344" i="6"/>
  <c r="GO347" i="6"/>
  <c r="GR345" i="6"/>
  <c r="CZ344" i="6"/>
  <c r="CW347" i="6"/>
  <c r="CZ345" i="6"/>
  <c r="AR347" i="6"/>
  <c r="AO348" i="6"/>
  <c r="DX344" i="6"/>
  <c r="DU347" i="6"/>
  <c r="DX345" i="6"/>
  <c r="E344" i="6"/>
  <c r="HM343" i="6"/>
  <c r="HP343" i="6" s="1"/>
  <c r="H343" i="6"/>
  <c r="CB344" i="6"/>
  <c r="BY347" i="6"/>
  <c r="CB345" i="6"/>
  <c r="FH347" i="6"/>
  <c r="FE348" i="6"/>
  <c r="DI348" i="6"/>
  <c r="DL347" i="6"/>
  <c r="HA347" i="6"/>
  <c r="HD344" i="6"/>
  <c r="HD345" i="6"/>
  <c r="AF344" i="6"/>
  <c r="AC347" i="6"/>
  <c r="AF345" i="6"/>
  <c r="FQ344" i="6"/>
  <c r="FT343" i="6"/>
  <c r="EV344" i="6"/>
  <c r="ES347" i="6"/>
  <c r="EV345" i="6"/>
  <c r="GO347" i="1"/>
  <c r="GR344" i="1"/>
  <c r="GR345" i="1"/>
  <c r="GC344" i="1"/>
  <c r="GF343" i="1"/>
  <c r="FT343" i="1"/>
  <c r="FQ344" i="1"/>
  <c r="FH343" i="1"/>
  <c r="FE344" i="1"/>
  <c r="ES347" i="1"/>
  <c r="EV344" i="1"/>
  <c r="EV345" i="1"/>
  <c r="EJ343" i="1"/>
  <c r="EG344" i="1"/>
  <c r="DU344" i="1"/>
  <c r="DX343" i="1"/>
  <c r="DI344" i="1"/>
  <c r="DL343" i="1"/>
  <c r="CW347" i="1"/>
  <c r="CZ344" i="1"/>
  <c r="CZ345" i="1"/>
  <c r="CK344" i="1"/>
  <c r="CN343" i="1"/>
  <c r="BY347" i="1"/>
  <c r="CB344" i="1"/>
  <c r="CB345" i="1"/>
  <c r="BM343" i="1"/>
  <c r="BP342" i="1"/>
  <c r="BA347" i="1"/>
  <c r="BD344" i="1"/>
  <c r="BD345" i="1"/>
  <c r="AO344" i="1"/>
  <c r="AR343" i="1"/>
  <c r="AC348" i="1"/>
  <c r="AF347" i="1"/>
  <c r="IF355" i="1" l="1"/>
  <c r="IF353" i="1" s="1"/>
  <c r="IE355" i="1"/>
  <c r="IE353" i="1" s="1"/>
  <c r="HZ345" i="1"/>
  <c r="HZ344" i="1"/>
  <c r="HY345" i="1"/>
  <c r="HY344" i="1"/>
  <c r="EH350" i="1"/>
  <c r="HD351" i="1"/>
  <c r="HA352" i="1"/>
  <c r="BP347" i="6"/>
  <c r="BM348" i="6"/>
  <c r="DU348" i="6"/>
  <c r="DX347" i="6"/>
  <c r="F349" i="6"/>
  <c r="HN348" i="6"/>
  <c r="GO348" i="6"/>
  <c r="GR347" i="6"/>
  <c r="BA348" i="6"/>
  <c r="BD347" i="6"/>
  <c r="BY348" i="6"/>
  <c r="CB347" i="6"/>
  <c r="HD347" i="6"/>
  <c r="HA348" i="6"/>
  <c r="AR348" i="6"/>
  <c r="AO349" i="6"/>
  <c r="AC348" i="6"/>
  <c r="AF347" i="6"/>
  <c r="EJ347" i="6"/>
  <c r="EG348" i="6"/>
  <c r="FT344" i="6"/>
  <c r="FQ347" i="6"/>
  <c r="FT345" i="6"/>
  <c r="DI349" i="6"/>
  <c r="DL348" i="6"/>
  <c r="T347" i="6"/>
  <c r="Q348" i="6"/>
  <c r="ES348" i="6"/>
  <c r="EV347" i="6"/>
  <c r="FH348" i="6"/>
  <c r="FE349" i="6"/>
  <c r="HM344" i="6"/>
  <c r="H344" i="6"/>
  <c r="E347" i="6"/>
  <c r="H345" i="6"/>
  <c r="CW348" i="6"/>
  <c r="CZ347" i="6"/>
  <c r="GC349" i="6"/>
  <c r="GF348" i="6"/>
  <c r="CN347" i="6"/>
  <c r="CK348" i="6"/>
  <c r="GO348" i="1"/>
  <c r="GR347" i="1"/>
  <c r="GC347" i="1"/>
  <c r="GF344" i="1"/>
  <c r="GF345" i="1"/>
  <c r="FQ347" i="1"/>
  <c r="FT344" i="1"/>
  <c r="FT345" i="1"/>
  <c r="FE347" i="1"/>
  <c r="FH345" i="1"/>
  <c r="FH344" i="1"/>
  <c r="ES348" i="1"/>
  <c r="EV347" i="1"/>
  <c r="EG347" i="1"/>
  <c r="EJ344" i="1"/>
  <c r="EJ345" i="1"/>
  <c r="DU347" i="1"/>
  <c r="DX344" i="1"/>
  <c r="DX345" i="1"/>
  <c r="DI347" i="1"/>
  <c r="DL345" i="1"/>
  <c r="DL344" i="1"/>
  <c r="CW348" i="1"/>
  <c r="CZ347" i="1"/>
  <c r="CK347" i="1"/>
  <c r="CN344" i="1"/>
  <c r="CN345" i="1"/>
  <c r="BY348" i="1"/>
  <c r="CB347" i="1"/>
  <c r="BM344" i="1"/>
  <c r="BP343" i="1"/>
  <c r="BA348" i="1"/>
  <c r="BD347" i="1"/>
  <c r="AO347" i="1"/>
  <c r="AR344" i="1"/>
  <c r="AR345" i="1"/>
  <c r="AC349" i="1"/>
  <c r="AF348" i="1"/>
  <c r="HY347" i="1" l="1"/>
  <c r="HZ347" i="1"/>
  <c r="EH351" i="1"/>
  <c r="HA353" i="1"/>
  <c r="HA356" i="1" s="1"/>
  <c r="HD352" i="1"/>
  <c r="FQ348" i="6"/>
  <c r="FT347" i="6"/>
  <c r="HA349" i="6"/>
  <c r="HD348" i="6"/>
  <c r="Q349" i="6"/>
  <c r="T348" i="6"/>
  <c r="EJ348" i="6"/>
  <c r="EG349" i="6"/>
  <c r="CK349" i="6"/>
  <c r="CN348" i="6"/>
  <c r="E348" i="6"/>
  <c r="HM347" i="6"/>
  <c r="HP347" i="6" s="1"/>
  <c r="H347" i="6"/>
  <c r="BY349" i="6"/>
  <c r="CB348" i="6"/>
  <c r="CZ348" i="6"/>
  <c r="CW349" i="6"/>
  <c r="ES349" i="6"/>
  <c r="EV348" i="6"/>
  <c r="DX348" i="6"/>
  <c r="DU349" i="6"/>
  <c r="HP344" i="6"/>
  <c r="HK355" i="6"/>
  <c r="HP345" i="6"/>
  <c r="DI350" i="6"/>
  <c r="DL349" i="6"/>
  <c r="AC349" i="6"/>
  <c r="AF348" i="6"/>
  <c r="BA349" i="6"/>
  <c r="BD348" i="6"/>
  <c r="BM349" i="6"/>
  <c r="BP348" i="6"/>
  <c r="GC350" i="6"/>
  <c r="GF349" i="6"/>
  <c r="FE350" i="6"/>
  <c r="FH349" i="6"/>
  <c r="AO350" i="6"/>
  <c r="AR349" i="6"/>
  <c r="HN349" i="6"/>
  <c r="F350" i="6"/>
  <c r="GR348" i="6"/>
  <c r="GO349" i="6"/>
  <c r="GO349" i="1"/>
  <c r="GR348" i="1"/>
  <c r="GF347" i="1"/>
  <c r="GC348" i="1"/>
  <c r="FQ348" i="1"/>
  <c r="FT347" i="1"/>
  <c r="FH347" i="1"/>
  <c r="FE348" i="1"/>
  <c r="ES349" i="1"/>
  <c r="EV348" i="1"/>
  <c r="EJ347" i="1"/>
  <c r="EG348" i="1"/>
  <c r="DX347" i="1"/>
  <c r="DU348" i="1"/>
  <c r="DI348" i="1"/>
  <c r="DL347" i="1"/>
  <c r="CW349" i="1"/>
  <c r="CZ348" i="1"/>
  <c r="CN347" i="1"/>
  <c r="CK348" i="1"/>
  <c r="BY349" i="1"/>
  <c r="CB348" i="1"/>
  <c r="BM347" i="1"/>
  <c r="BP345" i="1"/>
  <c r="BP344" i="1"/>
  <c r="BA349" i="1"/>
  <c r="BD348" i="1"/>
  <c r="AR347" i="1"/>
  <c r="AO348" i="1"/>
  <c r="AF349" i="1"/>
  <c r="AC350" i="1"/>
  <c r="HA357" i="1" l="1"/>
  <c r="HD356" i="1"/>
  <c r="HY348" i="1"/>
  <c r="HZ348" i="1"/>
  <c r="EH352" i="1"/>
  <c r="HD353" i="1"/>
  <c r="HD354" i="1"/>
  <c r="DX349" i="6"/>
  <c r="DU350" i="6"/>
  <c r="AF349" i="6"/>
  <c r="AC350" i="6"/>
  <c r="Q350" i="6"/>
  <c r="T349" i="6"/>
  <c r="CB349" i="6"/>
  <c r="BY350" i="6"/>
  <c r="GR349" i="6"/>
  <c r="GO350" i="6"/>
  <c r="GF350" i="6"/>
  <c r="GC351" i="6"/>
  <c r="HN350" i="6"/>
  <c r="F351" i="6"/>
  <c r="DL350" i="6"/>
  <c r="DI351" i="6"/>
  <c r="EV349" i="6"/>
  <c r="ES350" i="6"/>
  <c r="HM348" i="6"/>
  <c r="HP348" i="6" s="1"/>
  <c r="H348" i="6"/>
  <c r="E349" i="6"/>
  <c r="HA350" i="6"/>
  <c r="HD349" i="6"/>
  <c r="BM350" i="6"/>
  <c r="BP349" i="6"/>
  <c r="CZ349" i="6"/>
  <c r="CW350" i="6"/>
  <c r="BD349" i="6"/>
  <c r="BA350" i="6"/>
  <c r="CK350" i="6"/>
  <c r="CN349" i="6"/>
  <c r="FH350" i="6"/>
  <c r="FE351" i="6"/>
  <c r="AR350" i="6"/>
  <c r="AO351" i="6"/>
  <c r="EG350" i="6"/>
  <c r="EJ349" i="6"/>
  <c r="FQ349" i="6"/>
  <c r="FT348" i="6"/>
  <c r="GR349" i="1"/>
  <c r="GO350" i="1"/>
  <c r="GF348" i="1"/>
  <c r="GC349" i="1"/>
  <c r="FQ349" i="1"/>
  <c r="FT348" i="1"/>
  <c r="FE349" i="1"/>
  <c r="FH348" i="1"/>
  <c r="EV349" i="1"/>
  <c r="ES350" i="1"/>
  <c r="EJ348" i="1"/>
  <c r="EG349" i="1"/>
  <c r="DU349" i="1"/>
  <c r="DX348" i="1"/>
  <c r="DL348" i="1"/>
  <c r="DI349" i="1"/>
  <c r="CZ349" i="1"/>
  <c r="CW350" i="1"/>
  <c r="CN348" i="1"/>
  <c r="CK349" i="1"/>
  <c r="CB349" i="1"/>
  <c r="BY350" i="1"/>
  <c r="BM348" i="1"/>
  <c r="BP347" i="1"/>
  <c r="BD349" i="1"/>
  <c r="BA350" i="1"/>
  <c r="AR348" i="1"/>
  <c r="AO349" i="1"/>
  <c r="AC351" i="1"/>
  <c r="AF350" i="1"/>
  <c r="HD357" i="1" l="1"/>
  <c r="HA358" i="1"/>
  <c r="HY349" i="1"/>
  <c r="HZ349" i="1"/>
  <c r="EH353" i="1"/>
  <c r="T350" i="6"/>
  <c r="Q351" i="6"/>
  <c r="BA351" i="6"/>
  <c r="BD350" i="6"/>
  <c r="EJ350" i="6"/>
  <c r="EG351" i="6"/>
  <c r="HN351" i="6"/>
  <c r="F352" i="6"/>
  <c r="AR351" i="6"/>
  <c r="AO352" i="6"/>
  <c r="CW351" i="6"/>
  <c r="CZ350" i="6"/>
  <c r="HM349" i="6"/>
  <c r="HP349" i="6" s="1"/>
  <c r="H349" i="6"/>
  <c r="E350" i="6"/>
  <c r="GF351" i="6"/>
  <c r="GC352" i="6"/>
  <c r="AC351" i="6"/>
  <c r="AF350" i="6"/>
  <c r="FH351" i="6"/>
  <c r="FE352" i="6"/>
  <c r="ES351" i="6"/>
  <c r="EV350" i="6"/>
  <c r="GO351" i="6"/>
  <c r="GR350" i="6"/>
  <c r="BP350" i="6"/>
  <c r="BM351" i="6"/>
  <c r="DU351" i="6"/>
  <c r="DX350" i="6"/>
  <c r="HD350" i="6"/>
  <c r="HA351" i="6"/>
  <c r="FT349" i="6"/>
  <c r="FQ350" i="6"/>
  <c r="CN350" i="6"/>
  <c r="CK351" i="6"/>
  <c r="DL351" i="6"/>
  <c r="DI352" i="6"/>
  <c r="BY351" i="6"/>
  <c r="CB350" i="6"/>
  <c r="GO351" i="1"/>
  <c r="GR350" i="1"/>
  <c r="GC350" i="1"/>
  <c r="GF349" i="1"/>
  <c r="FQ350" i="1"/>
  <c r="FT349" i="1"/>
  <c r="FE350" i="1"/>
  <c r="FH349" i="1"/>
  <c r="ES351" i="1"/>
  <c r="EV350" i="1"/>
  <c r="EG350" i="1"/>
  <c r="EJ349" i="1"/>
  <c r="DX349" i="1"/>
  <c r="DU350" i="1"/>
  <c r="DI350" i="1"/>
  <c r="DL349" i="1"/>
  <c r="CZ350" i="1"/>
  <c r="CW351" i="1"/>
  <c r="CK350" i="1"/>
  <c r="CN349" i="1"/>
  <c r="BY351" i="1"/>
  <c r="CB350" i="1"/>
  <c r="BP348" i="1"/>
  <c r="BM349" i="1"/>
  <c r="BD350" i="1"/>
  <c r="BA351" i="1"/>
  <c r="AO350" i="1"/>
  <c r="AR349" i="1"/>
  <c r="AC352" i="1"/>
  <c r="AF351" i="1"/>
  <c r="HD358" i="1" l="1"/>
  <c r="HA359" i="1"/>
  <c r="HZ350" i="1"/>
  <c r="HY350" i="1"/>
  <c r="HN352" i="6"/>
  <c r="F353" i="6"/>
  <c r="HN353" i="6" s="1"/>
  <c r="DU352" i="6"/>
  <c r="DX351" i="6"/>
  <c r="FE353" i="6"/>
  <c r="FH352" i="6"/>
  <c r="EJ351" i="6"/>
  <c r="EG352" i="6"/>
  <c r="ES352" i="6"/>
  <c r="EV351" i="6"/>
  <c r="FQ351" i="6"/>
  <c r="FT350" i="6"/>
  <c r="BP351" i="6"/>
  <c r="BM352" i="6"/>
  <c r="E351" i="6"/>
  <c r="H350" i="6"/>
  <c r="HM350" i="6"/>
  <c r="HP350" i="6" s="1"/>
  <c r="AC352" i="6"/>
  <c r="AF351" i="6"/>
  <c r="CW352" i="6"/>
  <c r="CZ351" i="6"/>
  <c r="BA352" i="6"/>
  <c r="BD351" i="6"/>
  <c r="BY352" i="6"/>
  <c r="CB351" i="6"/>
  <c r="HD351" i="6"/>
  <c r="HA352" i="6"/>
  <c r="GC353" i="6"/>
  <c r="GF352" i="6"/>
  <c r="AO353" i="6"/>
  <c r="AO356" i="6" s="1"/>
  <c r="AR352" i="6"/>
  <c r="T351" i="6"/>
  <c r="Q352" i="6"/>
  <c r="CN351" i="6"/>
  <c r="CK352" i="6"/>
  <c r="DI353" i="6"/>
  <c r="DL352" i="6"/>
  <c r="GO352" i="6"/>
  <c r="GR351" i="6"/>
  <c r="GO352" i="1"/>
  <c r="GR351" i="1"/>
  <c r="GF350" i="1"/>
  <c r="GC351" i="1"/>
  <c r="FT350" i="1"/>
  <c r="FQ351" i="1"/>
  <c r="FH350" i="1"/>
  <c r="FE351" i="1"/>
  <c r="ES352" i="1"/>
  <c r="EV351" i="1"/>
  <c r="EJ350" i="1"/>
  <c r="EG351" i="1"/>
  <c r="DU351" i="1"/>
  <c r="DX350" i="1"/>
  <c r="DL350" i="1"/>
  <c r="DI351" i="1"/>
  <c r="CW352" i="1"/>
  <c r="CZ351" i="1"/>
  <c r="CN350" i="1"/>
  <c r="CK351" i="1"/>
  <c r="BY352" i="1"/>
  <c r="CB351" i="1"/>
  <c r="BP349" i="1"/>
  <c r="BM350" i="1"/>
  <c r="BD351" i="1"/>
  <c r="BA352" i="1"/>
  <c r="AO351" i="1"/>
  <c r="AR350" i="1"/>
  <c r="AF352" i="1"/>
  <c r="AC353" i="1"/>
  <c r="AC356" i="1" s="1"/>
  <c r="HD359" i="1" l="1"/>
  <c r="HA360" i="1"/>
  <c r="AR356" i="6"/>
  <c r="AO357" i="6"/>
  <c r="AC357" i="1"/>
  <c r="AF356" i="1"/>
  <c r="HZ351" i="1"/>
  <c r="HY351" i="1"/>
  <c r="GF353" i="6"/>
  <c r="GF354" i="6"/>
  <c r="CZ352" i="6"/>
  <c r="CW353" i="6"/>
  <c r="BM353" i="6"/>
  <c r="BM356" i="6" s="1"/>
  <c r="BP352" i="6"/>
  <c r="CK353" i="6"/>
  <c r="CN352" i="6"/>
  <c r="HA353" i="6"/>
  <c r="HD352" i="6"/>
  <c r="AF352" i="6"/>
  <c r="AC353" i="6"/>
  <c r="AC356" i="6" s="1"/>
  <c r="FH353" i="6"/>
  <c r="FH354" i="6"/>
  <c r="Q353" i="6"/>
  <c r="Q356" i="6" s="1"/>
  <c r="T352" i="6"/>
  <c r="DL353" i="6"/>
  <c r="DL354" i="6"/>
  <c r="CB352" i="6"/>
  <c r="BY353" i="6"/>
  <c r="FQ352" i="6"/>
  <c r="FT351" i="6"/>
  <c r="DX352" i="6"/>
  <c r="DU353" i="6"/>
  <c r="GR352" i="6"/>
  <c r="GO353" i="6"/>
  <c r="AR353" i="6"/>
  <c r="AR354" i="6"/>
  <c r="BD352" i="6"/>
  <c r="BA353" i="6"/>
  <c r="BA356" i="6" s="1"/>
  <c r="E352" i="6"/>
  <c r="H351" i="6"/>
  <c r="HM351" i="6"/>
  <c r="HP351" i="6" s="1"/>
  <c r="EV352" i="6"/>
  <c r="ES353" i="6"/>
  <c r="EG353" i="6"/>
  <c r="EJ352" i="6"/>
  <c r="GR352" i="1"/>
  <c r="GO353" i="1"/>
  <c r="GO356" i="1" s="1"/>
  <c r="GF351" i="1"/>
  <c r="GC352" i="1"/>
  <c r="FQ352" i="1"/>
  <c r="FT351" i="1"/>
  <c r="FE352" i="1"/>
  <c r="FH351" i="1"/>
  <c r="EV352" i="1"/>
  <c r="ES353" i="1"/>
  <c r="EG352" i="1"/>
  <c r="EJ351" i="1"/>
  <c r="DU352" i="1"/>
  <c r="DX351" i="1"/>
  <c r="DL351" i="1"/>
  <c r="DI352" i="1"/>
  <c r="CZ352" i="1"/>
  <c r="CW353" i="1"/>
  <c r="CK352" i="1"/>
  <c r="CN351" i="1"/>
  <c r="CB352" i="1"/>
  <c r="BY353" i="1"/>
  <c r="BP350" i="1"/>
  <c r="BM351" i="1"/>
  <c r="BA353" i="1"/>
  <c r="BD352" i="1"/>
  <c r="AO352" i="1"/>
  <c r="AR351" i="1"/>
  <c r="AF353" i="1"/>
  <c r="AF354" i="1"/>
  <c r="BA357" i="6" l="1"/>
  <c r="BD356" i="6"/>
  <c r="Q357" i="6"/>
  <c r="T356" i="6"/>
  <c r="GO357" i="1"/>
  <c r="GR356" i="1"/>
  <c r="HD360" i="1"/>
  <c r="ES356" i="1"/>
  <c r="BP356" i="6"/>
  <c r="BM357" i="6"/>
  <c r="AO358" i="6"/>
  <c r="AR357" i="6"/>
  <c r="HM356" i="6"/>
  <c r="HP356" i="6" s="1"/>
  <c r="AC357" i="6"/>
  <c r="AF356" i="6"/>
  <c r="BY356" i="1"/>
  <c r="AF357" i="1"/>
  <c r="AC358" i="1"/>
  <c r="HZ352" i="1"/>
  <c r="HY352" i="1"/>
  <c r="T353" i="6"/>
  <c r="T354" i="6"/>
  <c r="CN353" i="6"/>
  <c r="CN354" i="6"/>
  <c r="FT352" i="6"/>
  <c r="FQ353" i="6"/>
  <c r="GR353" i="6"/>
  <c r="GR354" i="6"/>
  <c r="CB353" i="6"/>
  <c r="CB354" i="6"/>
  <c r="AF353" i="6"/>
  <c r="AF354" i="6"/>
  <c r="BP353" i="6"/>
  <c r="BP354" i="6"/>
  <c r="CZ353" i="6"/>
  <c r="CZ354" i="6"/>
  <c r="DX353" i="6"/>
  <c r="DX354" i="6"/>
  <c r="EJ353" i="6"/>
  <c r="EJ354" i="6"/>
  <c r="HM352" i="6"/>
  <c r="HP352" i="6" s="1"/>
  <c r="H352" i="6"/>
  <c r="E353" i="6"/>
  <c r="HD353" i="6"/>
  <c r="HD354" i="6"/>
  <c r="EV353" i="6"/>
  <c r="EV354" i="6"/>
  <c r="BD353" i="6"/>
  <c r="BD354" i="6"/>
  <c r="GR353" i="1"/>
  <c r="GR354" i="1"/>
  <c r="GC353" i="1"/>
  <c r="GC356" i="1" s="1"/>
  <c r="GF352" i="1"/>
  <c r="FT352" i="1"/>
  <c r="FQ353" i="1"/>
  <c r="FQ356" i="1" s="1"/>
  <c r="FE353" i="1"/>
  <c r="FE356" i="1" s="1"/>
  <c r="FH352" i="1"/>
  <c r="EV353" i="1"/>
  <c r="EV354" i="1"/>
  <c r="EG353" i="1"/>
  <c r="EG356" i="1" s="1"/>
  <c r="EJ352" i="1"/>
  <c r="DX352" i="1"/>
  <c r="DU353" i="1"/>
  <c r="DU356" i="1" s="1"/>
  <c r="DI353" i="1"/>
  <c r="DI356" i="1" s="1"/>
  <c r="DL352" i="1"/>
  <c r="CZ353" i="1"/>
  <c r="CZ354" i="1"/>
  <c r="CK353" i="1"/>
  <c r="CK356" i="1" s="1"/>
  <c r="CN352" i="1"/>
  <c r="CB353" i="1"/>
  <c r="CB354" i="1"/>
  <c r="BP351" i="1"/>
  <c r="BM352" i="1"/>
  <c r="BD353" i="1"/>
  <c r="BD354" i="1"/>
  <c r="AO353" i="1"/>
  <c r="AO356" i="1" s="1"/>
  <c r="AR352" i="1"/>
  <c r="BD357" i="6" l="1"/>
  <c r="BA358" i="6"/>
  <c r="Q358" i="6"/>
  <c r="T357" i="6"/>
  <c r="GO358" i="1"/>
  <c r="GR357" i="1"/>
  <c r="FQ357" i="1"/>
  <c r="FT356" i="1"/>
  <c r="FE357" i="1"/>
  <c r="FH356" i="1"/>
  <c r="HA362" i="1"/>
  <c r="HD361" i="1"/>
  <c r="EG357" i="1"/>
  <c r="EJ356" i="1"/>
  <c r="CK357" i="1"/>
  <c r="CN356" i="1"/>
  <c r="GC357" i="1"/>
  <c r="GF356" i="1"/>
  <c r="IF364" i="1"/>
  <c r="IF362" i="1" s="1"/>
  <c r="ES357" i="1"/>
  <c r="EV356" i="1"/>
  <c r="HZ356" i="1"/>
  <c r="DI357" i="1"/>
  <c r="DL356" i="1"/>
  <c r="IE364" i="1"/>
  <c r="IE362" i="1" s="1"/>
  <c r="BP357" i="6"/>
  <c r="BM358" i="6"/>
  <c r="DU357" i="1"/>
  <c r="DX356" i="1"/>
  <c r="AO359" i="6"/>
  <c r="AR358" i="6"/>
  <c r="AF357" i="6"/>
  <c r="HM357" i="6"/>
  <c r="HP357" i="6" s="1"/>
  <c r="AC358" i="6"/>
  <c r="HY356" i="1"/>
  <c r="BY357" i="1"/>
  <c r="CB356" i="1"/>
  <c r="AR356" i="1"/>
  <c r="AO357" i="1"/>
  <c r="AF358" i="1"/>
  <c r="AC359" i="1"/>
  <c r="HZ353" i="1"/>
  <c r="HY353" i="1"/>
  <c r="HZ354" i="1"/>
  <c r="HY354" i="1"/>
  <c r="HM353" i="6"/>
  <c r="HK364" i="6" s="1"/>
  <c r="H353" i="6"/>
  <c r="H354" i="6"/>
  <c r="FT353" i="6"/>
  <c r="FT354" i="6"/>
  <c r="GF353" i="1"/>
  <c r="GF354" i="1"/>
  <c r="FT353" i="1"/>
  <c r="FT354" i="1"/>
  <c r="FH354" i="1"/>
  <c r="FH353" i="1"/>
  <c r="EJ353" i="1"/>
  <c r="EJ354" i="1"/>
  <c r="DX353" i="1"/>
  <c r="DX354" i="1"/>
  <c r="DL353" i="1"/>
  <c r="DL354" i="1"/>
  <c r="CN353" i="1"/>
  <c r="CN354" i="1"/>
  <c r="BM353" i="1"/>
  <c r="BM356" i="1" s="1"/>
  <c r="BP352" i="1"/>
  <c r="AR353" i="1"/>
  <c r="AR354" i="1"/>
  <c r="BA359" i="6" l="1"/>
  <c r="BD358" i="6"/>
  <c r="T358" i="6"/>
  <c r="Q359" i="6"/>
  <c r="GR358" i="1"/>
  <c r="GO359" i="1"/>
  <c r="FT357" i="1"/>
  <c r="FQ358" i="1"/>
  <c r="FH357" i="1"/>
  <c r="FE358" i="1"/>
  <c r="HA365" i="1"/>
  <c r="HD362" i="1"/>
  <c r="HD363" i="1"/>
  <c r="EG358" i="1"/>
  <c r="EJ357" i="1"/>
  <c r="CN357" i="1"/>
  <c r="CK358" i="1"/>
  <c r="GF357" i="1"/>
  <c r="GC358" i="1"/>
  <c r="HZ357" i="1"/>
  <c r="ES358" i="1"/>
  <c r="EV357" i="1"/>
  <c r="DL357" i="1"/>
  <c r="DI358" i="1"/>
  <c r="BM359" i="6"/>
  <c r="BP358" i="6"/>
  <c r="DX357" i="1"/>
  <c r="DU358" i="1"/>
  <c r="AR359" i="6"/>
  <c r="AO360" i="6"/>
  <c r="AC359" i="6"/>
  <c r="AF358" i="6"/>
  <c r="HM358" i="6"/>
  <c r="HP358" i="6" s="1"/>
  <c r="BY358" i="1"/>
  <c r="HY357" i="1"/>
  <c r="CB357" i="1"/>
  <c r="BP356" i="1"/>
  <c r="BM357" i="1"/>
  <c r="AR357" i="1"/>
  <c r="AO358" i="1"/>
  <c r="AC360" i="1"/>
  <c r="AF359" i="1"/>
  <c r="HP353" i="6"/>
  <c r="HP354" i="6"/>
  <c r="BP354" i="1"/>
  <c r="BP353" i="1"/>
  <c r="BD359" i="6" l="1"/>
  <c r="BA360" i="6"/>
  <c r="T359" i="6"/>
  <c r="Q360" i="6"/>
  <c r="GR359" i="1"/>
  <c r="GO360" i="1"/>
  <c r="FT358" i="1"/>
  <c r="FQ359" i="1"/>
  <c r="FH358" i="1"/>
  <c r="FE359" i="1"/>
  <c r="HA366" i="1"/>
  <c r="HD365" i="1"/>
  <c r="EG359" i="1"/>
  <c r="EJ358" i="1"/>
  <c r="CN358" i="1"/>
  <c r="CK359" i="1"/>
  <c r="GC359" i="1"/>
  <c r="GF358" i="1"/>
  <c r="ES359" i="1"/>
  <c r="EV358" i="1"/>
  <c r="HZ358" i="1"/>
  <c r="DL358" i="1"/>
  <c r="DI359" i="1"/>
  <c r="BP359" i="6"/>
  <c r="BM360" i="6"/>
  <c r="DX358" i="1"/>
  <c r="DU359" i="1"/>
  <c r="AR360" i="6"/>
  <c r="AF359" i="6"/>
  <c r="HM359" i="6"/>
  <c r="HP359" i="6" s="1"/>
  <c r="AC360" i="6"/>
  <c r="CB358" i="1"/>
  <c r="BY359" i="1"/>
  <c r="HY358" i="1"/>
  <c r="BP357" i="1"/>
  <c r="BM358" i="1"/>
  <c r="AR358" i="1"/>
  <c r="AO359" i="1"/>
  <c r="AF360" i="1"/>
  <c r="N21" i="1"/>
  <c r="M21" i="1"/>
  <c r="I21" i="1"/>
  <c r="G21" i="1"/>
  <c r="D21" i="1"/>
  <c r="HL21" i="1" s="1"/>
  <c r="C21" i="1"/>
  <c r="ID21" i="1" s="1"/>
  <c r="J20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R35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HX5" i="1" s="1"/>
  <c r="B5" i="1"/>
  <c r="B6" i="1" s="1"/>
  <c r="B7" i="1" s="1"/>
  <c r="B8" i="1" s="1"/>
  <c r="B9" i="1" s="1"/>
  <c r="B10" i="1" s="1"/>
  <c r="B11" i="1" s="1"/>
  <c r="B14" i="1" s="1"/>
  <c r="B15" i="1" s="1"/>
  <c r="B16" i="1" s="1"/>
  <c r="B17" i="1" s="1"/>
  <c r="BD360" i="6" l="1"/>
  <c r="T360" i="6"/>
  <c r="GR360" i="1"/>
  <c r="FT359" i="1"/>
  <c r="FQ360" i="1"/>
  <c r="FH359" i="1"/>
  <c r="FE360" i="1"/>
  <c r="HD366" i="1"/>
  <c r="HA367" i="1"/>
  <c r="EJ359" i="1"/>
  <c r="EG360" i="1"/>
  <c r="CN359" i="1"/>
  <c r="CK360" i="1"/>
  <c r="GC360" i="1"/>
  <c r="GF359" i="1"/>
  <c r="EV359" i="1"/>
  <c r="ES360" i="1"/>
  <c r="HZ359" i="1"/>
  <c r="DI360" i="1"/>
  <c r="DL359" i="1"/>
  <c r="BP360" i="6"/>
  <c r="DU360" i="1"/>
  <c r="DX359" i="1"/>
  <c r="AO362" i="6"/>
  <c r="AO365" i="6" s="1"/>
  <c r="AR361" i="6"/>
  <c r="HM360" i="6"/>
  <c r="HP360" i="6" s="1"/>
  <c r="AF360" i="6"/>
  <c r="HY359" i="1"/>
  <c r="CB359" i="1"/>
  <c r="BY360" i="1"/>
  <c r="BP358" i="1"/>
  <c r="BM359" i="1"/>
  <c r="AR359" i="1"/>
  <c r="AO360" i="1"/>
  <c r="AF361" i="1"/>
  <c r="AC362" i="1"/>
  <c r="HL12" i="1"/>
  <c r="HL13" i="1" s="1"/>
  <c r="R36" i="1"/>
  <c r="R37" i="1" s="1"/>
  <c r="R38" i="1" s="1"/>
  <c r="R41" i="1" s="1"/>
  <c r="R42" i="1" s="1"/>
  <c r="HN5" i="1"/>
  <c r="ID12" i="1"/>
  <c r="ID11" i="1" s="1"/>
  <c r="HQ21" i="1"/>
  <c r="IA21" i="1"/>
  <c r="IA12" i="1"/>
  <c r="HO21" i="1"/>
  <c r="HO12" i="1"/>
  <c r="HQ12" i="1"/>
  <c r="HK21" i="1"/>
  <c r="HM5" i="1"/>
  <c r="HP5" i="1" s="1"/>
  <c r="HK12" i="1"/>
  <c r="HK13" i="1" s="1"/>
  <c r="B18" i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T5" i="1"/>
  <c r="V12" i="1"/>
  <c r="F6" i="1"/>
  <c r="HN6" i="1" s="1"/>
  <c r="H5" i="1"/>
  <c r="E6" i="1"/>
  <c r="HX6" i="1" s="1"/>
  <c r="J21" i="1"/>
  <c r="Q7" i="1"/>
  <c r="T6" i="1"/>
  <c r="J12" i="1"/>
  <c r="BD361" i="6" l="1"/>
  <c r="BA362" i="6"/>
  <c r="BA365" i="6" s="1"/>
  <c r="T361" i="6"/>
  <c r="Q362" i="6"/>
  <c r="Q365" i="6" s="1"/>
  <c r="GO362" i="1"/>
  <c r="GR361" i="1"/>
  <c r="FT360" i="1"/>
  <c r="FH360" i="1"/>
  <c r="HD367" i="1"/>
  <c r="HA368" i="1"/>
  <c r="EJ360" i="1"/>
  <c r="CN360" i="1"/>
  <c r="GF360" i="1"/>
  <c r="HZ360" i="1"/>
  <c r="EV360" i="1"/>
  <c r="DL360" i="1"/>
  <c r="BP361" i="6"/>
  <c r="BM362" i="6"/>
  <c r="BM365" i="6" s="1"/>
  <c r="DX360" i="1"/>
  <c r="AR362" i="6"/>
  <c r="AR363" i="6"/>
  <c r="AC362" i="6"/>
  <c r="AC365" i="6" s="1"/>
  <c r="HM361" i="6"/>
  <c r="HP361" i="6" s="1"/>
  <c r="AF361" i="6"/>
  <c r="CB360" i="1"/>
  <c r="HY360" i="1"/>
  <c r="BP359" i="1"/>
  <c r="BM360" i="1"/>
  <c r="AR360" i="1"/>
  <c r="AC365" i="1"/>
  <c r="AF362" i="1"/>
  <c r="AF363" i="1"/>
  <c r="HR21" i="1"/>
  <c r="R43" i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B36" i="1"/>
  <c r="B37" i="1" s="1"/>
  <c r="B38" i="1" s="1"/>
  <c r="B41" i="1" s="1"/>
  <c r="B42" i="1" s="1"/>
  <c r="HM6" i="1"/>
  <c r="HP6" i="1" s="1"/>
  <c r="F7" i="1"/>
  <c r="HN7" i="1" s="1"/>
  <c r="HR12" i="1"/>
  <c r="H6" i="1"/>
  <c r="E7" i="1"/>
  <c r="HX7" i="1" s="1"/>
  <c r="T7" i="1"/>
  <c r="Q8" i="1"/>
  <c r="BD363" i="6" l="1"/>
  <c r="BD362" i="6"/>
  <c r="T363" i="6"/>
  <c r="T362" i="6"/>
  <c r="GO365" i="1"/>
  <c r="GR363" i="1"/>
  <c r="GR362" i="1"/>
  <c r="FT361" i="1"/>
  <c r="FQ362" i="1"/>
  <c r="FE362" i="1"/>
  <c r="FH361" i="1"/>
  <c r="HD368" i="1"/>
  <c r="HA369" i="1"/>
  <c r="EJ361" i="1"/>
  <c r="EG362" i="1"/>
  <c r="CK362" i="1"/>
  <c r="CN361" i="1"/>
  <c r="GF361" i="1"/>
  <c r="GC362" i="1"/>
  <c r="EV361" i="1"/>
  <c r="HZ361" i="1"/>
  <c r="ES362" i="1"/>
  <c r="DI362" i="1"/>
  <c r="DL361" i="1"/>
  <c r="BP362" i="6"/>
  <c r="BP363" i="6"/>
  <c r="DX361" i="1"/>
  <c r="DU362" i="1"/>
  <c r="AR365" i="6"/>
  <c r="AO366" i="6"/>
  <c r="AF363" i="6"/>
  <c r="HM362" i="6"/>
  <c r="AF362" i="6"/>
  <c r="BY362" i="1"/>
  <c r="CB361" i="1"/>
  <c r="HY361" i="1"/>
  <c r="BP360" i="1"/>
  <c r="AR361" i="1"/>
  <c r="AO362" i="1"/>
  <c r="AF365" i="1"/>
  <c r="AC366" i="1"/>
  <c r="R90" i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B43" i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HM7" i="1"/>
  <c r="HP7" i="1" s="1"/>
  <c r="F8" i="1"/>
  <c r="HN8" i="1" s="1"/>
  <c r="H7" i="1"/>
  <c r="E8" i="1"/>
  <c r="HX8" i="1" s="1"/>
  <c r="Q9" i="1"/>
  <c r="T8" i="1"/>
  <c r="BD365" i="6" l="1"/>
  <c r="BA366" i="6"/>
  <c r="T365" i="6"/>
  <c r="Q366" i="6"/>
  <c r="GO366" i="1"/>
  <c r="GR365" i="1"/>
  <c r="FQ365" i="1"/>
  <c r="FT362" i="1"/>
  <c r="FT363" i="1"/>
  <c r="FE365" i="1"/>
  <c r="FH362" i="1"/>
  <c r="FH363" i="1"/>
  <c r="HA370" i="1"/>
  <c r="HD369" i="1"/>
  <c r="EG365" i="1"/>
  <c r="EJ363" i="1"/>
  <c r="EJ362" i="1"/>
  <c r="CK365" i="1"/>
  <c r="CN363" i="1"/>
  <c r="CN362" i="1"/>
  <c r="GC365" i="1"/>
  <c r="GF362" i="1"/>
  <c r="GF363" i="1"/>
  <c r="IF373" i="1"/>
  <c r="IF371" i="1" s="1"/>
  <c r="ES365" i="1"/>
  <c r="HZ362" i="1"/>
  <c r="EV362" i="1"/>
  <c r="HZ363" i="1"/>
  <c r="EV363" i="1"/>
  <c r="DI365" i="1"/>
  <c r="DL362" i="1"/>
  <c r="DL363" i="1"/>
  <c r="BP365" i="6"/>
  <c r="BM366" i="6"/>
  <c r="DU365" i="1"/>
  <c r="DX362" i="1"/>
  <c r="DX363" i="1"/>
  <c r="AO367" i="6"/>
  <c r="AR366" i="6"/>
  <c r="HK373" i="6"/>
  <c r="HP363" i="6"/>
  <c r="HP362" i="6"/>
  <c r="HM365" i="6"/>
  <c r="HP365" i="6" s="1"/>
  <c r="AC366" i="6"/>
  <c r="AF365" i="6"/>
  <c r="IE373" i="1"/>
  <c r="IE371" i="1" s="1"/>
  <c r="BY365" i="1"/>
  <c r="HY362" i="1"/>
  <c r="HY363" i="1"/>
  <c r="CB363" i="1"/>
  <c r="CB362" i="1"/>
  <c r="BP361" i="1"/>
  <c r="BM362" i="1"/>
  <c r="AO365" i="1"/>
  <c r="AR362" i="1"/>
  <c r="AR363" i="1"/>
  <c r="AF366" i="1"/>
  <c r="AC367" i="1"/>
  <c r="B90" i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HM8" i="1"/>
  <c r="HP8" i="1" s="1"/>
  <c r="F9" i="1"/>
  <c r="HN9" i="1" s="1"/>
  <c r="H8" i="1"/>
  <c r="E9" i="1"/>
  <c r="HX9" i="1" s="1"/>
  <c r="T9" i="1"/>
  <c r="Q10" i="1"/>
  <c r="BA367" i="6" l="1"/>
  <c r="BD366" i="6"/>
  <c r="Q367" i="6"/>
  <c r="T366" i="6"/>
  <c r="GO367" i="1"/>
  <c r="GR366" i="1"/>
  <c r="FQ366" i="1"/>
  <c r="FT365" i="1"/>
  <c r="FE366" i="1"/>
  <c r="FH365" i="1"/>
  <c r="HD370" i="1"/>
  <c r="HA371" i="1"/>
  <c r="EG366" i="1"/>
  <c r="EJ365" i="1"/>
  <c r="CK366" i="1"/>
  <c r="CN365" i="1"/>
  <c r="GC366" i="1"/>
  <c r="GF365" i="1"/>
  <c r="ES366" i="1"/>
  <c r="HZ365" i="1"/>
  <c r="EV365" i="1"/>
  <c r="DI366" i="1"/>
  <c r="DL365" i="1"/>
  <c r="BM367" i="6"/>
  <c r="BP366" i="6"/>
  <c r="DU366" i="1"/>
  <c r="DX365" i="1"/>
  <c r="AR367" i="6"/>
  <c r="AO368" i="6"/>
  <c r="HM366" i="6"/>
  <c r="HP366" i="6" s="1"/>
  <c r="AC367" i="6"/>
  <c r="AF366" i="6"/>
  <c r="HY365" i="1"/>
  <c r="BY366" i="1"/>
  <c r="CB365" i="1"/>
  <c r="BM365" i="1"/>
  <c r="BP362" i="1"/>
  <c r="BP363" i="1"/>
  <c r="AO366" i="1"/>
  <c r="AR365" i="1"/>
  <c r="AC368" i="1"/>
  <c r="AF367" i="1"/>
  <c r="B117" i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HM9" i="1"/>
  <c r="HP9" i="1" s="1"/>
  <c r="F10" i="1"/>
  <c r="HN10" i="1" s="1"/>
  <c r="E10" i="1"/>
  <c r="H9" i="1"/>
  <c r="Q11" i="1"/>
  <c r="Q14" i="1" s="1"/>
  <c r="T10" i="1"/>
  <c r="BA368" i="6" l="1"/>
  <c r="BD367" i="6"/>
  <c r="T367" i="6"/>
  <c r="Q368" i="6"/>
  <c r="GO368" i="1"/>
  <c r="GR367" i="1"/>
  <c r="FT366" i="1"/>
  <c r="FQ367" i="1"/>
  <c r="FH366" i="1"/>
  <c r="FE367" i="1"/>
  <c r="HD371" i="1"/>
  <c r="HD372" i="1"/>
  <c r="EG367" i="1"/>
  <c r="EJ366" i="1"/>
  <c r="CK367" i="1"/>
  <c r="CN366" i="1"/>
  <c r="GF366" i="1"/>
  <c r="GC367" i="1"/>
  <c r="HZ366" i="1"/>
  <c r="EV366" i="1"/>
  <c r="ES367" i="1"/>
  <c r="DL366" i="1"/>
  <c r="DI367" i="1"/>
  <c r="BM368" i="6"/>
  <c r="BP367" i="6"/>
  <c r="DU367" i="1"/>
  <c r="DX366" i="1"/>
  <c r="AO369" i="6"/>
  <c r="AR368" i="6"/>
  <c r="HM367" i="6"/>
  <c r="HP367" i="6" s="1"/>
  <c r="AC368" i="6"/>
  <c r="AF367" i="6"/>
  <c r="HY366" i="1"/>
  <c r="CB366" i="1"/>
  <c r="BY367" i="1"/>
  <c r="BM366" i="1"/>
  <c r="BP365" i="1"/>
  <c r="AR366" i="1"/>
  <c r="AO367" i="1"/>
  <c r="AF368" i="1"/>
  <c r="AC369" i="1"/>
  <c r="HM10" i="1"/>
  <c r="HP10" i="1" s="1"/>
  <c r="HX10" i="1"/>
  <c r="T14" i="1"/>
  <c r="Q15" i="1"/>
  <c r="H10" i="1"/>
  <c r="E11" i="1"/>
  <c r="F11" i="1"/>
  <c r="HN11" i="1" s="1"/>
  <c r="HL22" i="1" s="1"/>
  <c r="T11" i="1"/>
  <c r="T12" i="1"/>
  <c r="BD368" i="6" l="1"/>
  <c r="BA369" i="6"/>
  <c r="Q369" i="6"/>
  <c r="T368" i="6"/>
  <c r="GR368" i="1"/>
  <c r="GO369" i="1"/>
  <c r="FT367" i="1"/>
  <c r="FQ368" i="1"/>
  <c r="FH367" i="1"/>
  <c r="FE368" i="1"/>
  <c r="EG368" i="1"/>
  <c r="EJ367" i="1"/>
  <c r="CK368" i="1"/>
  <c r="CN367" i="1"/>
  <c r="GC368" i="1"/>
  <c r="GF367" i="1"/>
  <c r="HZ367" i="1"/>
  <c r="ES368" i="1"/>
  <c r="EV367" i="1"/>
  <c r="DL367" i="1"/>
  <c r="DI368" i="1"/>
  <c r="BP368" i="6"/>
  <c r="BM369" i="6"/>
  <c r="DX367" i="1"/>
  <c r="DU368" i="1"/>
  <c r="AR369" i="6"/>
  <c r="AO370" i="6"/>
  <c r="AF368" i="6"/>
  <c r="AC369" i="6"/>
  <c r="HM368" i="6"/>
  <c r="HP368" i="6" s="1"/>
  <c r="BY368" i="1"/>
  <c r="HY367" i="1"/>
  <c r="CB367" i="1"/>
  <c r="BP366" i="1"/>
  <c r="BM367" i="1"/>
  <c r="AR367" i="1"/>
  <c r="AO368" i="1"/>
  <c r="AF369" i="1"/>
  <c r="AC370" i="1"/>
  <c r="HM11" i="1"/>
  <c r="HP12" i="1" s="1"/>
  <c r="ID22" i="1"/>
  <c r="ID20" i="1" s="1"/>
  <c r="HX11" i="1"/>
  <c r="HX12" i="1"/>
  <c r="H12" i="1"/>
  <c r="H11" i="1"/>
  <c r="E14" i="1"/>
  <c r="HX14" i="1" s="1"/>
  <c r="F14" i="1"/>
  <c r="HN14" i="1" s="1"/>
  <c r="T15" i="1"/>
  <c r="Q16" i="1"/>
  <c r="BD369" i="6" l="1"/>
  <c r="BA370" i="6"/>
  <c r="Q370" i="6"/>
  <c r="T369" i="6"/>
  <c r="GO370" i="1"/>
  <c r="GR369" i="1"/>
  <c r="FT368" i="1"/>
  <c r="FQ369" i="1"/>
  <c r="FH368" i="1"/>
  <c r="FE369" i="1"/>
  <c r="EG369" i="1"/>
  <c r="EJ368" i="1"/>
  <c r="CN368" i="1"/>
  <c r="CK369" i="1"/>
  <c r="GF368" i="1"/>
  <c r="GC369" i="1"/>
  <c r="HZ368" i="1"/>
  <c r="ES369" i="1"/>
  <c r="EV368" i="1"/>
  <c r="DL368" i="1"/>
  <c r="DI369" i="1"/>
  <c r="BP369" i="6"/>
  <c r="BM370" i="6"/>
  <c r="DX368" i="1"/>
  <c r="DU369" i="1"/>
  <c r="AO371" i="6"/>
  <c r="AR370" i="6"/>
  <c r="HM369" i="6"/>
  <c r="HP369" i="6" s="1"/>
  <c r="AF369" i="6"/>
  <c r="AC370" i="6"/>
  <c r="BY369" i="1"/>
  <c r="CB368" i="1"/>
  <c r="HY368" i="1"/>
  <c r="BM368" i="1"/>
  <c r="BP367" i="1"/>
  <c r="AR368" i="1"/>
  <c r="AO369" i="1"/>
  <c r="AF370" i="1"/>
  <c r="AC371" i="1"/>
  <c r="HP11" i="1"/>
  <c r="HK22" i="1"/>
  <c r="HM14" i="1"/>
  <c r="HP14" i="1" s="1"/>
  <c r="F15" i="1"/>
  <c r="HN15" i="1" s="1"/>
  <c r="H14" i="1"/>
  <c r="E15" i="1"/>
  <c r="HX15" i="1" s="1"/>
  <c r="T16" i="1"/>
  <c r="Q17" i="1"/>
  <c r="BA371" i="6" l="1"/>
  <c r="BD370" i="6"/>
  <c r="Q371" i="6"/>
  <c r="T370" i="6"/>
  <c r="GR370" i="1"/>
  <c r="GO371" i="1"/>
  <c r="FQ370" i="1"/>
  <c r="FT369" i="1"/>
  <c r="FE370" i="1"/>
  <c r="FH369" i="1"/>
  <c r="EG370" i="1"/>
  <c r="EJ369" i="1"/>
  <c r="CN369" i="1"/>
  <c r="CK370" i="1"/>
  <c r="GF369" i="1"/>
  <c r="GC370" i="1"/>
  <c r="ES370" i="1"/>
  <c r="HZ369" i="1"/>
  <c r="EV369" i="1"/>
  <c r="DI370" i="1"/>
  <c r="DL369" i="1"/>
  <c r="BM371" i="6"/>
  <c r="BP370" i="6"/>
  <c r="DU370" i="1"/>
  <c r="DX369" i="1"/>
  <c r="AR372" i="6"/>
  <c r="AR371" i="6"/>
  <c r="AF370" i="6"/>
  <c r="HM370" i="6"/>
  <c r="HP370" i="6" s="1"/>
  <c r="AC371" i="6"/>
  <c r="CB369" i="1"/>
  <c r="HY369" i="1"/>
  <c r="BY370" i="1"/>
  <c r="BP368" i="1"/>
  <c r="BM369" i="1"/>
  <c r="AR369" i="1"/>
  <c r="AO370" i="1"/>
  <c r="AF371" i="1"/>
  <c r="AF372" i="1"/>
  <c r="E16" i="1"/>
  <c r="HX16" i="1" s="1"/>
  <c r="HM15" i="1"/>
  <c r="HP15" i="1" s="1"/>
  <c r="F16" i="1"/>
  <c r="HN16" i="1" s="1"/>
  <c r="H15" i="1"/>
  <c r="T17" i="1"/>
  <c r="Q18" i="1"/>
  <c r="BD371" i="6" l="1"/>
  <c r="BD372" i="6"/>
  <c r="T371" i="6"/>
  <c r="T372" i="6"/>
  <c r="GR372" i="1"/>
  <c r="GR371" i="1"/>
  <c r="FT370" i="1"/>
  <c r="FQ371" i="1"/>
  <c r="FE371" i="1"/>
  <c r="FH370" i="1"/>
  <c r="EJ370" i="1"/>
  <c r="EG371" i="1"/>
  <c r="CK371" i="1"/>
  <c r="CN370" i="1"/>
  <c r="GC371" i="1"/>
  <c r="GF370" i="1"/>
  <c r="EV370" i="1"/>
  <c r="ES371" i="1"/>
  <c r="HZ370" i="1"/>
  <c r="DI371" i="1"/>
  <c r="DL370" i="1"/>
  <c r="BP372" i="6"/>
  <c r="BP371" i="6"/>
  <c r="DX370" i="1"/>
  <c r="DU371" i="1"/>
  <c r="AF371" i="6"/>
  <c r="AF372" i="6"/>
  <c r="HM371" i="6"/>
  <c r="BY371" i="1"/>
  <c r="HY370" i="1"/>
  <c r="CB370" i="1"/>
  <c r="BM370" i="1"/>
  <c r="BP369" i="1"/>
  <c r="AO371" i="1"/>
  <c r="AR370" i="1"/>
  <c r="E17" i="1"/>
  <c r="E18" i="1" s="1"/>
  <c r="H16" i="1"/>
  <c r="HM16" i="1"/>
  <c r="HP16" i="1" s="1"/>
  <c r="F17" i="1"/>
  <c r="HN17" i="1" s="1"/>
  <c r="T18" i="1"/>
  <c r="Q19" i="1"/>
  <c r="FT371" i="1" l="1"/>
  <c r="FT372" i="1"/>
  <c r="FH371" i="1"/>
  <c r="FH372" i="1"/>
  <c r="EJ371" i="1"/>
  <c r="EJ372" i="1"/>
  <c r="CN372" i="1"/>
  <c r="CN371" i="1"/>
  <c r="GF371" i="1"/>
  <c r="GF372" i="1"/>
  <c r="HZ372" i="1"/>
  <c r="EV371" i="1"/>
  <c r="EV372" i="1"/>
  <c r="HZ371" i="1"/>
  <c r="DL371" i="1"/>
  <c r="DL372" i="1"/>
  <c r="DX371" i="1"/>
  <c r="DX372" i="1"/>
  <c r="HP371" i="6"/>
  <c r="HP372" i="6"/>
  <c r="CB372" i="1"/>
  <c r="HY372" i="1"/>
  <c r="CB371" i="1"/>
  <c r="HY371" i="1"/>
  <c r="BM371" i="1"/>
  <c r="BP370" i="1"/>
  <c r="AR371" i="1"/>
  <c r="AR372" i="1"/>
  <c r="H17" i="1"/>
  <c r="HX17" i="1"/>
  <c r="HM17" i="1"/>
  <c r="HP17" i="1" s="1"/>
  <c r="HM18" i="1"/>
  <c r="HP18" i="1" s="1"/>
  <c r="HX18" i="1"/>
  <c r="F18" i="1"/>
  <c r="HN18" i="1" s="1"/>
  <c r="T19" i="1"/>
  <c r="Q20" i="1"/>
  <c r="H18" i="1"/>
  <c r="E19" i="1"/>
  <c r="BP371" i="1" l="1"/>
  <c r="BP372" i="1"/>
  <c r="HM19" i="1"/>
  <c r="HP19" i="1" s="1"/>
  <c r="HX19" i="1"/>
  <c r="F19" i="1"/>
  <c r="HN19" i="1" s="1"/>
  <c r="T20" i="1"/>
  <c r="T21" i="1"/>
  <c r="Q23" i="1"/>
  <c r="H19" i="1"/>
  <c r="E20" i="1"/>
  <c r="ID31" i="1" l="1"/>
  <c r="ID29" i="1" s="1"/>
  <c r="HX20" i="1"/>
  <c r="HX21" i="1"/>
  <c r="F20" i="1"/>
  <c r="HN20" i="1" s="1"/>
  <c r="HL31" i="1" s="1"/>
  <c r="HM20" i="1"/>
  <c r="Q24" i="1"/>
  <c r="T23" i="1"/>
  <c r="E23" i="1"/>
  <c r="H21" i="1"/>
  <c r="H20" i="1"/>
  <c r="F23" i="1" l="1"/>
  <c r="HN23" i="1" s="1"/>
  <c r="HM23" i="1"/>
  <c r="HP23" i="1" s="1"/>
  <c r="HX23" i="1"/>
  <c r="HP20" i="1"/>
  <c r="HK31" i="1"/>
  <c r="HP21" i="1"/>
  <c r="Q25" i="1"/>
  <c r="T24" i="1"/>
  <c r="H23" i="1"/>
  <c r="E24" i="1"/>
  <c r="F24" i="1" l="1"/>
  <c r="HN24" i="1" s="1"/>
  <c r="HM24" i="1"/>
  <c r="HP24" i="1" s="1"/>
  <c r="HX24" i="1"/>
  <c r="T25" i="1"/>
  <c r="Q26" i="1"/>
  <c r="E25" i="1"/>
  <c r="H24" i="1"/>
  <c r="F25" i="1" l="1"/>
  <c r="HN25" i="1" s="1"/>
  <c r="HM25" i="1"/>
  <c r="HP25" i="1" s="1"/>
  <c r="HX25" i="1"/>
  <c r="T26" i="1"/>
  <c r="Q27" i="1"/>
  <c r="E26" i="1"/>
  <c r="H25" i="1"/>
  <c r="F26" i="1" l="1"/>
  <c r="HN26" i="1" s="1"/>
  <c r="HM26" i="1"/>
  <c r="HP26" i="1" s="1"/>
  <c r="HX26" i="1"/>
  <c r="Q28" i="1"/>
  <c r="T27" i="1"/>
  <c r="E27" i="1"/>
  <c r="H26" i="1"/>
  <c r="F27" i="1" l="1"/>
  <c r="HN27" i="1" s="1"/>
  <c r="HM27" i="1"/>
  <c r="HP27" i="1" s="1"/>
  <c r="HX27" i="1"/>
  <c r="Q29" i="1"/>
  <c r="T28" i="1"/>
  <c r="H27" i="1"/>
  <c r="E28" i="1"/>
  <c r="F28" i="1" l="1"/>
  <c r="HN28" i="1" s="1"/>
  <c r="HM28" i="1"/>
  <c r="HP28" i="1" s="1"/>
  <c r="HX28" i="1"/>
  <c r="Q32" i="1"/>
  <c r="T30" i="1"/>
  <c r="T29" i="1"/>
  <c r="H28" i="1"/>
  <c r="E29" i="1"/>
  <c r="F29" i="1" l="1"/>
  <c r="HN29" i="1" s="1"/>
  <c r="HL40" i="1" s="1"/>
  <c r="HX29" i="1"/>
  <c r="ID40" i="1"/>
  <c r="ID38" i="1" s="1"/>
  <c r="HX30" i="1"/>
  <c r="HM29" i="1"/>
  <c r="Q33" i="1"/>
  <c r="T32" i="1"/>
  <c r="E32" i="1"/>
  <c r="H29" i="1"/>
  <c r="H30" i="1"/>
  <c r="F32" i="1" l="1"/>
  <c r="HN32" i="1" s="1"/>
  <c r="HM32" i="1"/>
  <c r="HP32" i="1" s="1"/>
  <c r="HX32" i="1"/>
  <c r="HP29" i="1"/>
  <c r="HP30" i="1"/>
  <c r="HK40" i="1"/>
  <c r="Q34" i="1"/>
  <c r="T33" i="1"/>
  <c r="E33" i="1"/>
  <c r="H32" i="1"/>
  <c r="F33" i="1" l="1"/>
  <c r="HN33" i="1" s="1"/>
  <c r="HM33" i="1"/>
  <c r="HP33" i="1" s="1"/>
  <c r="HX33" i="1"/>
  <c r="T34" i="1"/>
  <c r="Q35" i="1"/>
  <c r="Q36" i="1" s="1"/>
  <c r="T36" i="1" s="1"/>
  <c r="E34" i="1"/>
  <c r="H33" i="1"/>
  <c r="F34" i="1" l="1"/>
  <c r="HN34" i="1" s="1"/>
  <c r="HM34" i="1"/>
  <c r="HP34" i="1" s="1"/>
  <c r="HX34" i="1"/>
  <c r="T35" i="1"/>
  <c r="E35" i="1"/>
  <c r="E36" i="1" s="1"/>
  <c r="H34" i="1"/>
  <c r="F35" i="1" l="1"/>
  <c r="F36" i="1" s="1"/>
  <c r="HN36" i="1" s="1"/>
  <c r="HM36" i="1"/>
  <c r="HP36" i="1" s="1"/>
  <c r="HX36" i="1"/>
  <c r="H36" i="1"/>
  <c r="HM35" i="1"/>
  <c r="HP35" i="1" s="1"/>
  <c r="HX35" i="1"/>
  <c r="Q37" i="1"/>
  <c r="H35" i="1"/>
  <c r="HN35" i="1" l="1"/>
  <c r="F37" i="1"/>
  <c r="HN37" i="1" s="1"/>
  <c r="Q38" i="1"/>
  <c r="T37" i="1"/>
  <c r="E37" i="1"/>
  <c r="HM37" i="1" l="1"/>
  <c r="HP37" i="1" s="1"/>
  <c r="HX37" i="1"/>
  <c r="F38" i="1"/>
  <c r="HN38" i="1" s="1"/>
  <c r="HL49" i="1" s="1"/>
  <c r="Q41" i="1"/>
  <c r="T38" i="1"/>
  <c r="T39" i="1"/>
  <c r="E38" i="1"/>
  <c r="H37" i="1"/>
  <c r="HX38" i="1" l="1"/>
  <c r="ID49" i="1"/>
  <c r="ID47" i="1" s="1"/>
  <c r="HX39" i="1"/>
  <c r="HM38" i="1"/>
  <c r="F41" i="1"/>
  <c r="HN41" i="1" s="1"/>
  <c r="T41" i="1"/>
  <c r="Q42" i="1"/>
  <c r="Q43" i="1" s="1"/>
  <c r="E41" i="1"/>
  <c r="H38" i="1"/>
  <c r="H39" i="1"/>
  <c r="T43" i="1" l="1"/>
  <c r="Q44" i="1"/>
  <c r="HM41" i="1"/>
  <c r="HP41" i="1" s="1"/>
  <c r="HX41" i="1"/>
  <c r="HP38" i="1"/>
  <c r="HP39" i="1"/>
  <c r="HK49" i="1"/>
  <c r="F42" i="1"/>
  <c r="T42" i="1"/>
  <c r="E42" i="1"/>
  <c r="E43" i="1" s="1"/>
  <c r="H41" i="1"/>
  <c r="T44" i="1" l="1"/>
  <c r="Q45" i="1"/>
  <c r="HN42" i="1"/>
  <c r="F43" i="1"/>
  <c r="HM43" i="1"/>
  <c r="HP43" i="1" s="1"/>
  <c r="E44" i="1"/>
  <c r="H43" i="1"/>
  <c r="HX43" i="1"/>
  <c r="HM42" i="1"/>
  <c r="HP42" i="1" s="1"/>
  <c r="HX42" i="1"/>
  <c r="H42" i="1"/>
  <c r="HM44" i="1" l="1"/>
  <c r="HP44" i="1" s="1"/>
  <c r="H44" i="1"/>
  <c r="HX44" i="1"/>
  <c r="HN43" i="1"/>
  <c r="F44" i="1"/>
  <c r="HN44" i="1" s="1"/>
  <c r="Q46" i="1"/>
  <c r="T45" i="1"/>
  <c r="E45" i="1"/>
  <c r="F45" i="1" l="1"/>
  <c r="HN45" i="1" s="1"/>
  <c r="HM45" i="1"/>
  <c r="HP45" i="1" s="1"/>
  <c r="HX45" i="1"/>
  <c r="Q47" i="1"/>
  <c r="T46" i="1"/>
  <c r="H45" i="1"/>
  <c r="E46" i="1"/>
  <c r="F46" i="1" l="1"/>
  <c r="HN46" i="1" s="1"/>
  <c r="HM46" i="1"/>
  <c r="HP46" i="1" s="1"/>
  <c r="HX46" i="1"/>
  <c r="Q50" i="1"/>
  <c r="T47" i="1"/>
  <c r="T48" i="1"/>
  <c r="H46" i="1"/>
  <c r="E47" i="1"/>
  <c r="F47" i="1" l="1"/>
  <c r="HN47" i="1" s="1"/>
  <c r="HL58" i="1" s="1"/>
  <c r="HX47" i="1"/>
  <c r="ID58" i="1"/>
  <c r="ID56" i="1" s="1"/>
  <c r="HX48" i="1"/>
  <c r="HM47" i="1"/>
  <c r="Q51" i="1"/>
  <c r="T50" i="1"/>
  <c r="E50" i="1"/>
  <c r="H47" i="1"/>
  <c r="H48" i="1"/>
  <c r="F50" i="1" l="1"/>
  <c r="HN50" i="1" s="1"/>
  <c r="HM50" i="1"/>
  <c r="HP50" i="1" s="1"/>
  <c r="HX50" i="1"/>
  <c r="HP47" i="1"/>
  <c r="HK58" i="1"/>
  <c r="HP48" i="1"/>
  <c r="Q52" i="1"/>
  <c r="T51" i="1"/>
  <c r="E51" i="1"/>
  <c r="H50" i="1"/>
  <c r="F51" i="1" l="1"/>
  <c r="HN51" i="1" s="1"/>
  <c r="HM51" i="1"/>
  <c r="HP51" i="1" s="1"/>
  <c r="HX51" i="1"/>
  <c r="Q53" i="1"/>
  <c r="T52" i="1"/>
  <c r="H51" i="1"/>
  <c r="E52" i="1"/>
  <c r="F52" i="1" l="1"/>
  <c r="HN52" i="1" s="1"/>
  <c r="HM52" i="1"/>
  <c r="HP52" i="1" s="1"/>
  <c r="HX52" i="1"/>
  <c r="Q54" i="1"/>
  <c r="T53" i="1"/>
  <c r="H52" i="1"/>
  <c r="E53" i="1"/>
  <c r="F53" i="1" l="1"/>
  <c r="HN53" i="1" s="1"/>
  <c r="HM53" i="1"/>
  <c r="HP53" i="1" s="1"/>
  <c r="HX53" i="1"/>
  <c r="T54" i="1"/>
  <c r="Q55" i="1"/>
  <c r="E54" i="1"/>
  <c r="H53" i="1"/>
  <c r="F54" i="1" l="1"/>
  <c r="HN54" i="1" s="1"/>
  <c r="HM54" i="1"/>
  <c r="HP54" i="1" s="1"/>
  <c r="HX54" i="1"/>
  <c r="T55" i="1"/>
  <c r="Q56" i="1"/>
  <c r="H54" i="1"/>
  <c r="E55" i="1"/>
  <c r="F55" i="1" l="1"/>
  <c r="HN55" i="1" s="1"/>
  <c r="HM55" i="1"/>
  <c r="HP55" i="1" s="1"/>
  <c r="HX55" i="1"/>
  <c r="Q59" i="1"/>
  <c r="T56" i="1"/>
  <c r="T57" i="1"/>
  <c r="H55" i="1"/>
  <c r="E56" i="1"/>
  <c r="F56" i="1" l="1"/>
  <c r="HN56" i="1" s="1"/>
  <c r="HL67" i="1" s="1"/>
  <c r="HX56" i="1"/>
  <c r="ID67" i="1"/>
  <c r="ID65" i="1" s="1"/>
  <c r="HX57" i="1"/>
  <c r="HM56" i="1"/>
  <c r="Q60" i="1"/>
  <c r="T59" i="1"/>
  <c r="E59" i="1"/>
  <c r="H56" i="1"/>
  <c r="H57" i="1"/>
  <c r="F59" i="1" l="1"/>
  <c r="HN59" i="1" s="1"/>
  <c r="HM59" i="1"/>
  <c r="HP59" i="1" s="1"/>
  <c r="HX59" i="1"/>
  <c r="HP56" i="1"/>
  <c r="HK67" i="1"/>
  <c r="HP57" i="1"/>
  <c r="F60" i="1"/>
  <c r="HN60" i="1" s="1"/>
  <c r="Q61" i="1"/>
  <c r="T60" i="1"/>
  <c r="H59" i="1"/>
  <c r="E60" i="1"/>
  <c r="HM60" i="1" l="1"/>
  <c r="HP60" i="1" s="1"/>
  <c r="HX60" i="1"/>
  <c r="F61" i="1"/>
  <c r="HN61" i="1" s="1"/>
  <c r="Q62" i="1"/>
  <c r="T61" i="1"/>
  <c r="H60" i="1"/>
  <c r="E61" i="1"/>
  <c r="HM61" i="1" l="1"/>
  <c r="HP61" i="1" s="1"/>
  <c r="HX61" i="1"/>
  <c r="F62" i="1"/>
  <c r="HN62" i="1" s="1"/>
  <c r="T62" i="1"/>
  <c r="Q63" i="1"/>
  <c r="H61" i="1"/>
  <c r="E62" i="1"/>
  <c r="HM62" i="1" l="1"/>
  <c r="HP62" i="1" s="1"/>
  <c r="HX62" i="1"/>
  <c r="F63" i="1"/>
  <c r="HN63" i="1" s="1"/>
  <c r="Q64" i="1"/>
  <c r="T63" i="1"/>
  <c r="E63" i="1"/>
  <c r="H62" i="1"/>
  <c r="HM63" i="1" l="1"/>
  <c r="HP63" i="1" s="1"/>
  <c r="HX63" i="1"/>
  <c r="F64" i="1"/>
  <c r="HN64" i="1" s="1"/>
  <c r="Q65" i="1"/>
  <c r="T64" i="1"/>
  <c r="H63" i="1"/>
  <c r="E64" i="1"/>
  <c r="HM64" i="1" l="1"/>
  <c r="HP64" i="1" s="1"/>
  <c r="HX64" i="1"/>
  <c r="F65" i="1"/>
  <c r="HN65" i="1" s="1"/>
  <c r="HL76" i="1" s="1"/>
  <c r="Q68" i="1"/>
  <c r="T65" i="1"/>
  <c r="T66" i="1"/>
  <c r="H64" i="1"/>
  <c r="E65" i="1"/>
  <c r="ID76" i="1" l="1"/>
  <c r="ID74" i="1" s="1"/>
  <c r="HX65" i="1"/>
  <c r="HX66" i="1"/>
  <c r="HM65" i="1"/>
  <c r="F68" i="1"/>
  <c r="HN68" i="1" s="1"/>
  <c r="T68" i="1"/>
  <c r="Q69" i="1"/>
  <c r="E68" i="1"/>
  <c r="H65" i="1"/>
  <c r="H66" i="1"/>
  <c r="HM68" i="1" l="1"/>
  <c r="HP68" i="1" s="1"/>
  <c r="HX68" i="1"/>
  <c r="HP65" i="1"/>
  <c r="HP66" i="1"/>
  <c r="HK76" i="1"/>
  <c r="F69" i="1"/>
  <c r="HN69" i="1" s="1"/>
  <c r="T69" i="1"/>
  <c r="Q70" i="1"/>
  <c r="E69" i="1"/>
  <c r="H68" i="1"/>
  <c r="HM69" i="1" l="1"/>
  <c r="HP69" i="1" s="1"/>
  <c r="HX69" i="1"/>
  <c r="F70" i="1"/>
  <c r="HN70" i="1" s="1"/>
  <c r="Q71" i="1"/>
  <c r="T70" i="1"/>
  <c r="E70" i="1"/>
  <c r="H69" i="1"/>
  <c r="HM70" i="1" l="1"/>
  <c r="HP70" i="1" s="1"/>
  <c r="HX70" i="1"/>
  <c r="F71" i="1"/>
  <c r="HN71" i="1" s="1"/>
  <c r="Q72" i="1"/>
  <c r="T71" i="1"/>
  <c r="E71" i="1"/>
  <c r="H70" i="1"/>
  <c r="HM71" i="1" l="1"/>
  <c r="HP71" i="1" s="1"/>
  <c r="HX71" i="1"/>
  <c r="F72" i="1"/>
  <c r="HN72" i="1" s="1"/>
  <c r="Q73" i="1"/>
  <c r="T72" i="1"/>
  <c r="H71" i="1"/>
  <c r="E72" i="1"/>
  <c r="HM72" i="1" l="1"/>
  <c r="HP72" i="1" s="1"/>
  <c r="HX72" i="1"/>
  <c r="F73" i="1"/>
  <c r="HN73" i="1" s="1"/>
  <c r="T73" i="1"/>
  <c r="Q74" i="1"/>
  <c r="E73" i="1"/>
  <c r="H72" i="1"/>
  <c r="HM73" i="1" l="1"/>
  <c r="HP73" i="1" s="1"/>
  <c r="HX73" i="1"/>
  <c r="F74" i="1"/>
  <c r="HN74" i="1" s="1"/>
  <c r="HL85" i="1" s="1"/>
  <c r="Q77" i="1"/>
  <c r="T74" i="1"/>
  <c r="T75" i="1"/>
  <c r="E74" i="1"/>
  <c r="H73" i="1"/>
  <c r="ID85" i="1" l="1"/>
  <c r="ID83" i="1" s="1"/>
  <c r="HX74" i="1"/>
  <c r="HX75" i="1"/>
  <c r="HM74" i="1"/>
  <c r="F77" i="1"/>
  <c r="HN77" i="1" s="1"/>
  <c r="T77" i="1"/>
  <c r="Q78" i="1"/>
  <c r="E77" i="1"/>
  <c r="H74" i="1"/>
  <c r="H75" i="1"/>
  <c r="HM77" i="1" l="1"/>
  <c r="HP77" i="1" s="1"/>
  <c r="HX77" i="1"/>
  <c r="HP74" i="1"/>
  <c r="HK85" i="1"/>
  <c r="HP75" i="1"/>
  <c r="F78" i="1"/>
  <c r="HN78" i="1" s="1"/>
  <c r="T78" i="1"/>
  <c r="Q79" i="1"/>
  <c r="E78" i="1"/>
  <c r="H77" i="1"/>
  <c r="HM78" i="1" l="1"/>
  <c r="HP78" i="1" s="1"/>
  <c r="HX78" i="1"/>
  <c r="F79" i="1"/>
  <c r="HN79" i="1" s="1"/>
  <c r="Q80" i="1"/>
  <c r="T79" i="1"/>
  <c r="E79" i="1"/>
  <c r="H78" i="1"/>
  <c r="HM79" i="1" l="1"/>
  <c r="HP79" i="1" s="1"/>
  <c r="HX79" i="1"/>
  <c r="F80" i="1"/>
  <c r="HN80" i="1" s="1"/>
  <c r="Q81" i="1"/>
  <c r="T80" i="1"/>
  <c r="H79" i="1"/>
  <c r="E80" i="1"/>
  <c r="HM80" i="1" l="1"/>
  <c r="HP80" i="1" s="1"/>
  <c r="HX80" i="1"/>
  <c r="F81" i="1"/>
  <c r="HN81" i="1" s="1"/>
  <c r="T81" i="1"/>
  <c r="Q82" i="1"/>
  <c r="H80" i="1"/>
  <c r="E81" i="1"/>
  <c r="HM81" i="1" l="1"/>
  <c r="HP81" i="1" s="1"/>
  <c r="HX81" i="1"/>
  <c r="F82" i="1"/>
  <c r="HN82" i="1" s="1"/>
  <c r="T82" i="1"/>
  <c r="Q83" i="1"/>
  <c r="H81" i="1"/>
  <c r="E82" i="1"/>
  <c r="HM82" i="1" l="1"/>
  <c r="HP82" i="1" s="1"/>
  <c r="HX82" i="1"/>
  <c r="F83" i="1"/>
  <c r="HN83" i="1" s="1"/>
  <c r="HL94" i="1" s="1"/>
  <c r="Q86" i="1"/>
  <c r="T83" i="1"/>
  <c r="T84" i="1"/>
  <c r="E83" i="1"/>
  <c r="H82" i="1"/>
  <c r="ID94" i="1" l="1"/>
  <c r="ID92" i="1" s="1"/>
  <c r="HX83" i="1"/>
  <c r="HX84" i="1"/>
  <c r="HM83" i="1"/>
  <c r="F86" i="1"/>
  <c r="HN86" i="1" s="1"/>
  <c r="T86" i="1"/>
  <c r="Q87" i="1"/>
  <c r="E86" i="1"/>
  <c r="H83" i="1"/>
  <c r="H84" i="1"/>
  <c r="HM86" i="1" l="1"/>
  <c r="HP86" i="1" s="1"/>
  <c r="HX86" i="1"/>
  <c r="HP83" i="1"/>
  <c r="HK94" i="1"/>
  <c r="HP84" i="1"/>
  <c r="F87" i="1"/>
  <c r="HN87" i="1" s="1"/>
  <c r="T87" i="1"/>
  <c r="Q88" i="1"/>
  <c r="E87" i="1"/>
  <c r="H86" i="1"/>
  <c r="HM87" i="1" l="1"/>
  <c r="HP87" i="1" s="1"/>
  <c r="HX87" i="1"/>
  <c r="F88" i="1"/>
  <c r="HN88" i="1" s="1"/>
  <c r="Q89" i="1"/>
  <c r="Q90" i="1" s="1"/>
  <c r="T88" i="1"/>
  <c r="H87" i="1"/>
  <c r="E88" i="1"/>
  <c r="T90" i="1" l="1"/>
  <c r="Q91" i="1"/>
  <c r="HM88" i="1"/>
  <c r="HP88" i="1" s="1"/>
  <c r="HX88" i="1"/>
  <c r="F89" i="1"/>
  <c r="T89" i="1"/>
  <c r="H88" i="1"/>
  <c r="E89" i="1"/>
  <c r="E90" i="1" s="1"/>
  <c r="HM90" i="1" l="1"/>
  <c r="HP90" i="1" s="1"/>
  <c r="HX90" i="1"/>
  <c r="E91" i="1"/>
  <c r="H90" i="1"/>
  <c r="T91" i="1"/>
  <c r="Q92" i="1"/>
  <c r="T92" i="1" s="1"/>
  <c r="HN89" i="1"/>
  <c r="F90" i="1"/>
  <c r="HM89" i="1"/>
  <c r="HP89" i="1" s="1"/>
  <c r="HX89" i="1"/>
  <c r="H89" i="1"/>
  <c r="HN90" i="1" l="1"/>
  <c r="F91" i="1"/>
  <c r="HM91" i="1"/>
  <c r="HP91" i="1" s="1"/>
  <c r="H91" i="1"/>
  <c r="E92" i="1"/>
  <c r="HX91" i="1"/>
  <c r="Q95" i="1"/>
  <c r="T93" i="1"/>
  <c r="HN91" i="1" l="1"/>
  <c r="F92" i="1"/>
  <c r="HN92" i="1" s="1"/>
  <c r="HL103" i="1" s="1"/>
  <c r="HX92" i="1"/>
  <c r="HM92" i="1"/>
  <c r="HP92" i="1" s="1"/>
  <c r="H92" i="1"/>
  <c r="ID103" i="1"/>
  <c r="ID101" i="1" s="1"/>
  <c r="HX93" i="1"/>
  <c r="F95" i="1"/>
  <c r="HN95" i="1" s="1"/>
  <c r="T95" i="1"/>
  <c r="Q96" i="1"/>
  <c r="E95" i="1"/>
  <c r="H93" i="1"/>
  <c r="HM95" i="1" l="1"/>
  <c r="HP95" i="1" s="1"/>
  <c r="HX95" i="1"/>
  <c r="HP93" i="1"/>
  <c r="HK103" i="1"/>
  <c r="F96" i="1"/>
  <c r="HN96" i="1" s="1"/>
  <c r="Q97" i="1"/>
  <c r="T96" i="1"/>
  <c r="E96" i="1"/>
  <c r="H95" i="1"/>
  <c r="HM96" i="1" l="1"/>
  <c r="HP96" i="1" s="1"/>
  <c r="HX96" i="1"/>
  <c r="F97" i="1"/>
  <c r="HN97" i="1" s="1"/>
  <c r="Q98" i="1"/>
  <c r="T97" i="1"/>
  <c r="H96" i="1"/>
  <c r="E97" i="1"/>
  <c r="HM97" i="1" l="1"/>
  <c r="HP97" i="1" s="1"/>
  <c r="HX97" i="1"/>
  <c r="F98" i="1"/>
  <c r="HN98" i="1" s="1"/>
  <c r="Q99" i="1"/>
  <c r="T98" i="1"/>
  <c r="H97" i="1"/>
  <c r="E98" i="1"/>
  <c r="HM98" i="1" l="1"/>
  <c r="HP98" i="1" s="1"/>
  <c r="HX98" i="1"/>
  <c r="F99" i="1"/>
  <c r="HN99" i="1" s="1"/>
  <c r="T99" i="1"/>
  <c r="Q100" i="1"/>
  <c r="H98" i="1"/>
  <c r="E99" i="1"/>
  <c r="HM99" i="1" l="1"/>
  <c r="HP99" i="1" s="1"/>
  <c r="HX99" i="1"/>
  <c r="F100" i="1"/>
  <c r="HN100" i="1" s="1"/>
  <c r="T100" i="1"/>
  <c r="Q101" i="1"/>
  <c r="E100" i="1"/>
  <c r="H99" i="1"/>
  <c r="HM100" i="1" l="1"/>
  <c r="HP100" i="1" s="1"/>
  <c r="HX100" i="1"/>
  <c r="F101" i="1"/>
  <c r="HN101" i="1" s="1"/>
  <c r="HL112" i="1" s="1"/>
  <c r="Q104" i="1"/>
  <c r="T102" i="1"/>
  <c r="T101" i="1"/>
  <c r="E101" i="1"/>
  <c r="H100" i="1"/>
  <c r="ID112" i="1" l="1"/>
  <c r="ID110" i="1" s="1"/>
  <c r="HX101" i="1"/>
  <c r="HX102" i="1"/>
  <c r="HM101" i="1"/>
  <c r="F104" i="1"/>
  <c r="HN104" i="1" s="1"/>
  <c r="T104" i="1"/>
  <c r="Q105" i="1"/>
  <c r="E104" i="1"/>
  <c r="H101" i="1"/>
  <c r="H102" i="1"/>
  <c r="HM104" i="1" l="1"/>
  <c r="HP104" i="1" s="1"/>
  <c r="HX104" i="1"/>
  <c r="HP101" i="1"/>
  <c r="HK112" i="1"/>
  <c r="HP102" i="1"/>
  <c r="F105" i="1"/>
  <c r="HN105" i="1" s="1"/>
  <c r="Q106" i="1"/>
  <c r="T105" i="1"/>
  <c r="E105" i="1"/>
  <c r="H104" i="1"/>
  <c r="HM105" i="1" l="1"/>
  <c r="HP105" i="1" s="1"/>
  <c r="HX105" i="1"/>
  <c r="F106" i="1"/>
  <c r="HN106" i="1" s="1"/>
  <c r="Q107" i="1"/>
  <c r="T106" i="1"/>
  <c r="H105" i="1"/>
  <c r="E106" i="1"/>
  <c r="HM106" i="1" l="1"/>
  <c r="HP106" i="1" s="1"/>
  <c r="HX106" i="1"/>
  <c r="F107" i="1"/>
  <c r="HN107" i="1" s="1"/>
  <c r="T107" i="1"/>
  <c r="Q108" i="1"/>
  <c r="E107" i="1"/>
  <c r="H106" i="1"/>
  <c r="HM107" i="1" l="1"/>
  <c r="HP107" i="1" s="1"/>
  <c r="HX107" i="1"/>
  <c r="F108" i="1"/>
  <c r="HN108" i="1" s="1"/>
  <c r="T108" i="1"/>
  <c r="Q109" i="1"/>
  <c r="E108" i="1"/>
  <c r="H107" i="1"/>
  <c r="HM108" i="1" l="1"/>
  <c r="HP108" i="1" s="1"/>
  <c r="HX108" i="1"/>
  <c r="F109" i="1"/>
  <c r="HN109" i="1" s="1"/>
  <c r="Q110" i="1"/>
  <c r="T109" i="1"/>
  <c r="E109" i="1"/>
  <c r="H108" i="1"/>
  <c r="HM109" i="1" l="1"/>
  <c r="HP109" i="1" s="1"/>
  <c r="HX109" i="1"/>
  <c r="F110" i="1"/>
  <c r="HN110" i="1" s="1"/>
  <c r="HL121" i="1" s="1"/>
  <c r="Q113" i="1"/>
  <c r="T110" i="1"/>
  <c r="T111" i="1"/>
  <c r="H109" i="1"/>
  <c r="E110" i="1"/>
  <c r="ID121" i="1" l="1"/>
  <c r="ID119" i="1" s="1"/>
  <c r="HX110" i="1"/>
  <c r="HX111" i="1"/>
  <c r="HM110" i="1"/>
  <c r="F113" i="1"/>
  <c r="HN113" i="1" s="1"/>
  <c r="Q114" i="1"/>
  <c r="T113" i="1"/>
  <c r="E113" i="1"/>
  <c r="H110" i="1"/>
  <c r="H111" i="1"/>
  <c r="HM113" i="1" l="1"/>
  <c r="HP113" i="1" s="1"/>
  <c r="HX113" i="1"/>
  <c r="HP110" i="1"/>
  <c r="HK121" i="1"/>
  <c r="HP111" i="1"/>
  <c r="F114" i="1"/>
  <c r="HN114" i="1" s="1"/>
  <c r="T114" i="1"/>
  <c r="Q115" i="1"/>
  <c r="E114" i="1"/>
  <c r="H113" i="1"/>
  <c r="HM114" i="1" l="1"/>
  <c r="HP114" i="1" s="1"/>
  <c r="HX114" i="1"/>
  <c r="F115" i="1"/>
  <c r="HN115" i="1" s="1"/>
  <c r="Q116" i="1"/>
  <c r="Q117" i="1" s="1"/>
  <c r="T115" i="1"/>
  <c r="E115" i="1"/>
  <c r="H114" i="1"/>
  <c r="Q118" i="1" l="1"/>
  <c r="T117" i="1"/>
  <c r="HM115" i="1"/>
  <c r="HP115" i="1" s="1"/>
  <c r="HX115" i="1"/>
  <c r="HN116" i="1"/>
  <c r="T116" i="1"/>
  <c r="H115" i="1"/>
  <c r="E116" i="1"/>
  <c r="E117" i="1" s="1"/>
  <c r="E118" i="1" l="1"/>
  <c r="H117" i="1"/>
  <c r="HX117" i="1"/>
  <c r="HM117" i="1"/>
  <c r="HP117" i="1" s="1"/>
  <c r="Q119" i="1"/>
  <c r="T119" i="1" s="1"/>
  <c r="T118" i="1"/>
  <c r="HM116" i="1"/>
  <c r="HP116" i="1" s="1"/>
  <c r="HX116" i="1"/>
  <c r="H116" i="1"/>
  <c r="H118" i="1" l="1"/>
  <c r="E119" i="1"/>
  <c r="HM118" i="1"/>
  <c r="HP118" i="1" s="1"/>
  <c r="HX118" i="1"/>
  <c r="HL130" i="1"/>
  <c r="Q122" i="1"/>
  <c r="T120" i="1"/>
  <c r="HM119" i="1" l="1"/>
  <c r="HP119" i="1" s="1"/>
  <c r="H119" i="1"/>
  <c r="HX119" i="1"/>
  <c r="ID130" i="1"/>
  <c r="ID128" i="1" s="1"/>
  <c r="HX120" i="1"/>
  <c r="F122" i="1"/>
  <c r="HN122" i="1" s="1"/>
  <c r="Q123" i="1"/>
  <c r="T122" i="1"/>
  <c r="E122" i="1"/>
  <c r="H120" i="1"/>
  <c r="HM122" i="1" l="1"/>
  <c r="HP122" i="1" s="1"/>
  <c r="HX122" i="1"/>
  <c r="HK130" i="1"/>
  <c r="HP120" i="1"/>
  <c r="F123" i="1"/>
  <c r="HN123" i="1" s="1"/>
  <c r="Q124" i="1"/>
  <c r="T123" i="1"/>
  <c r="E123" i="1"/>
  <c r="H122" i="1"/>
  <c r="HM123" i="1" l="1"/>
  <c r="HP123" i="1" s="1"/>
  <c r="HX123" i="1"/>
  <c r="F124" i="1"/>
  <c r="HN124" i="1" s="1"/>
  <c r="Q125" i="1"/>
  <c r="T124" i="1"/>
  <c r="H123" i="1"/>
  <c r="E124" i="1"/>
  <c r="HM124" i="1" l="1"/>
  <c r="HP124" i="1" s="1"/>
  <c r="HX124" i="1"/>
  <c r="F125" i="1"/>
  <c r="HN125" i="1" s="1"/>
  <c r="T125" i="1"/>
  <c r="Q126" i="1"/>
  <c r="H124" i="1"/>
  <c r="E125" i="1"/>
  <c r="HM125" i="1" l="1"/>
  <c r="HP125" i="1" s="1"/>
  <c r="HX125" i="1"/>
  <c r="F126" i="1"/>
  <c r="HN126" i="1" s="1"/>
  <c r="T126" i="1"/>
  <c r="Q127" i="1"/>
  <c r="E126" i="1"/>
  <c r="H125" i="1"/>
  <c r="HM126" i="1" l="1"/>
  <c r="HP126" i="1" s="1"/>
  <c r="HX126" i="1"/>
  <c r="F127" i="1"/>
  <c r="HN127" i="1" s="1"/>
  <c r="Q128" i="1"/>
  <c r="T127" i="1"/>
  <c r="H126" i="1"/>
  <c r="E127" i="1"/>
  <c r="HM127" i="1" l="1"/>
  <c r="HP127" i="1" s="1"/>
  <c r="HX127" i="1"/>
  <c r="F128" i="1"/>
  <c r="HN128" i="1" s="1"/>
  <c r="HL139" i="1" s="1"/>
  <c r="Q131" i="1"/>
  <c r="T128" i="1"/>
  <c r="T129" i="1"/>
  <c r="H127" i="1"/>
  <c r="E128" i="1"/>
  <c r="ID139" i="1" l="1"/>
  <c r="ID137" i="1" s="1"/>
  <c r="HX128" i="1"/>
  <c r="HX129" i="1"/>
  <c r="HM128" i="1"/>
  <c r="F131" i="1"/>
  <c r="HN131" i="1" s="1"/>
  <c r="T131" i="1"/>
  <c r="Q132" i="1"/>
  <c r="E131" i="1"/>
  <c r="H128" i="1"/>
  <c r="H129" i="1"/>
  <c r="HM131" i="1" l="1"/>
  <c r="HP131" i="1" s="1"/>
  <c r="HX131" i="1"/>
  <c r="HP128" i="1"/>
  <c r="HK139" i="1"/>
  <c r="HP129" i="1"/>
  <c r="F132" i="1"/>
  <c r="HN132" i="1" s="1"/>
  <c r="T132" i="1"/>
  <c r="Q133" i="1"/>
  <c r="E132" i="1"/>
  <c r="H131" i="1"/>
  <c r="HM132" i="1" l="1"/>
  <c r="HP132" i="1" s="1"/>
  <c r="HX132" i="1"/>
  <c r="F133" i="1"/>
  <c r="HN133" i="1" s="1"/>
  <c r="Q134" i="1"/>
  <c r="T133" i="1"/>
  <c r="H132" i="1"/>
  <c r="E133" i="1"/>
  <c r="HM133" i="1" l="1"/>
  <c r="HP133" i="1" s="1"/>
  <c r="HX133" i="1"/>
  <c r="F134" i="1"/>
  <c r="HN134" i="1" s="1"/>
  <c r="Q135" i="1"/>
  <c r="T134" i="1"/>
  <c r="H133" i="1"/>
  <c r="E134" i="1"/>
  <c r="HM134" i="1" l="1"/>
  <c r="HP134" i="1" s="1"/>
  <c r="HX134" i="1"/>
  <c r="F135" i="1"/>
  <c r="HN135" i="1" s="1"/>
  <c r="T135" i="1"/>
  <c r="Q136" i="1"/>
  <c r="H134" i="1"/>
  <c r="E135" i="1"/>
  <c r="HM135" i="1" l="1"/>
  <c r="HP135" i="1" s="1"/>
  <c r="HX135" i="1"/>
  <c r="F136" i="1"/>
  <c r="HN136" i="1" s="1"/>
  <c r="T136" i="1"/>
  <c r="Q137" i="1"/>
  <c r="E136" i="1"/>
  <c r="H135" i="1"/>
  <c r="HM136" i="1" l="1"/>
  <c r="HP136" i="1" s="1"/>
  <c r="HX136" i="1"/>
  <c r="F137" i="1"/>
  <c r="HN137" i="1" s="1"/>
  <c r="HL148" i="1" s="1"/>
  <c r="Q140" i="1"/>
  <c r="T138" i="1"/>
  <c r="T137" i="1"/>
  <c r="H136" i="1"/>
  <c r="E137" i="1"/>
  <c r="ID148" i="1" l="1"/>
  <c r="ID146" i="1" s="1"/>
  <c r="HX137" i="1"/>
  <c r="HX138" i="1"/>
  <c r="HM137" i="1"/>
  <c r="F140" i="1"/>
  <c r="HN140" i="1" s="1"/>
  <c r="Q141" i="1"/>
  <c r="T140" i="1"/>
  <c r="E140" i="1"/>
  <c r="H137" i="1"/>
  <c r="H138" i="1"/>
  <c r="HM140" i="1" l="1"/>
  <c r="HP140" i="1" s="1"/>
  <c r="HX140" i="1"/>
  <c r="HP137" i="1"/>
  <c r="HK148" i="1"/>
  <c r="HP138" i="1"/>
  <c r="F141" i="1"/>
  <c r="HN141" i="1" s="1"/>
  <c r="T141" i="1"/>
  <c r="Q142" i="1"/>
  <c r="H140" i="1"/>
  <c r="E141" i="1"/>
  <c r="HM141" i="1" l="1"/>
  <c r="HP141" i="1" s="1"/>
  <c r="HX141" i="1"/>
  <c r="F142" i="1"/>
  <c r="HN142" i="1" s="1"/>
  <c r="Q143" i="1"/>
  <c r="T142" i="1"/>
  <c r="H141" i="1"/>
  <c r="E142" i="1"/>
  <c r="HM142" i="1" l="1"/>
  <c r="HP142" i="1" s="1"/>
  <c r="HX142" i="1"/>
  <c r="F143" i="1"/>
  <c r="HN143" i="1" s="1"/>
  <c r="Q144" i="1"/>
  <c r="T143" i="1"/>
  <c r="E143" i="1"/>
  <c r="H142" i="1"/>
  <c r="HM143" i="1" l="1"/>
  <c r="HP143" i="1" s="1"/>
  <c r="HX143" i="1"/>
  <c r="F144" i="1"/>
  <c r="HN144" i="1" s="1"/>
  <c r="T144" i="1"/>
  <c r="Q145" i="1"/>
  <c r="E144" i="1"/>
  <c r="H143" i="1"/>
  <c r="HM144" i="1" l="1"/>
  <c r="HP144" i="1" s="1"/>
  <c r="HX144" i="1"/>
  <c r="F145" i="1"/>
  <c r="HN145" i="1" s="1"/>
  <c r="T145" i="1"/>
  <c r="Q146" i="1"/>
  <c r="H144" i="1"/>
  <c r="E145" i="1"/>
  <c r="HM145" i="1" l="1"/>
  <c r="HP145" i="1" s="1"/>
  <c r="HX145" i="1"/>
  <c r="F146" i="1"/>
  <c r="HN146" i="1" s="1"/>
  <c r="HL157" i="1" s="1"/>
  <c r="Q149" i="1"/>
  <c r="T146" i="1"/>
  <c r="T147" i="1"/>
  <c r="H145" i="1"/>
  <c r="E146" i="1"/>
  <c r="ID157" i="1" l="1"/>
  <c r="ID155" i="1" s="1"/>
  <c r="HX146" i="1"/>
  <c r="HX147" i="1"/>
  <c r="HM146" i="1"/>
  <c r="F149" i="1"/>
  <c r="HN149" i="1" s="1"/>
  <c r="Q150" i="1"/>
  <c r="T149" i="1"/>
  <c r="E149" i="1"/>
  <c r="H146" i="1"/>
  <c r="H147" i="1"/>
  <c r="HM149" i="1" l="1"/>
  <c r="HP149" i="1" s="1"/>
  <c r="HX149" i="1"/>
  <c r="HP146" i="1"/>
  <c r="HK157" i="1"/>
  <c r="HP147" i="1"/>
  <c r="F150" i="1"/>
  <c r="HN150" i="1" s="1"/>
  <c r="T150" i="1"/>
  <c r="Q151" i="1"/>
  <c r="H149" i="1"/>
  <c r="E150" i="1"/>
  <c r="HM150" i="1" l="1"/>
  <c r="HP150" i="1" s="1"/>
  <c r="HX150" i="1"/>
  <c r="F151" i="1"/>
  <c r="HN151" i="1" s="1"/>
  <c r="T151" i="1"/>
  <c r="Q152" i="1"/>
  <c r="E151" i="1"/>
  <c r="H150" i="1"/>
  <c r="HM151" i="1" l="1"/>
  <c r="HP151" i="1" s="1"/>
  <c r="HX151" i="1"/>
  <c r="F152" i="1"/>
  <c r="HN152" i="1" s="1"/>
  <c r="Q153" i="1"/>
  <c r="T152" i="1"/>
  <c r="H151" i="1"/>
  <c r="E152" i="1"/>
  <c r="HM152" i="1" l="1"/>
  <c r="HP152" i="1" s="1"/>
  <c r="HX152" i="1"/>
  <c r="F153" i="1"/>
  <c r="HN153" i="1" s="1"/>
  <c r="T153" i="1"/>
  <c r="Q154" i="1"/>
  <c r="E153" i="1"/>
  <c r="H152" i="1"/>
  <c r="HM153" i="1" l="1"/>
  <c r="HP153" i="1" s="1"/>
  <c r="HX153" i="1"/>
  <c r="F154" i="1"/>
  <c r="HN154" i="1" s="1"/>
  <c r="Q155" i="1"/>
  <c r="T154" i="1"/>
  <c r="E154" i="1"/>
  <c r="H153" i="1"/>
  <c r="HM154" i="1" l="1"/>
  <c r="HP154" i="1" s="1"/>
  <c r="HX154" i="1"/>
  <c r="F155" i="1"/>
  <c r="HN155" i="1" s="1"/>
  <c r="HL166" i="1" s="1"/>
  <c r="Q158" i="1"/>
  <c r="T155" i="1"/>
  <c r="T156" i="1"/>
  <c r="H154" i="1"/>
  <c r="E155" i="1"/>
  <c r="ID166" i="1" l="1"/>
  <c r="ID164" i="1" s="1"/>
  <c r="HX155" i="1"/>
  <c r="HX156" i="1"/>
  <c r="HM155" i="1"/>
  <c r="F158" i="1"/>
  <c r="HN158" i="1" s="1"/>
  <c r="Q159" i="1"/>
  <c r="T158" i="1"/>
  <c r="E158" i="1"/>
  <c r="H156" i="1"/>
  <c r="H155" i="1"/>
  <c r="HM158" i="1" l="1"/>
  <c r="HP158" i="1" s="1"/>
  <c r="HX158" i="1"/>
  <c r="HP155" i="1"/>
  <c r="HK166" i="1"/>
  <c r="HP156" i="1"/>
  <c r="F159" i="1"/>
  <c r="HN159" i="1" s="1"/>
  <c r="Q160" i="1"/>
  <c r="T159" i="1"/>
  <c r="H158" i="1"/>
  <c r="E159" i="1"/>
  <c r="HM159" i="1" l="1"/>
  <c r="HP159" i="1" s="1"/>
  <c r="HX159" i="1"/>
  <c r="F160" i="1"/>
  <c r="HN160" i="1" s="1"/>
  <c r="Q161" i="1"/>
  <c r="T160" i="1"/>
  <c r="H159" i="1"/>
  <c r="E160" i="1"/>
  <c r="HM160" i="1" l="1"/>
  <c r="HP160" i="1" s="1"/>
  <c r="HX160" i="1"/>
  <c r="F161" i="1"/>
  <c r="HN161" i="1" s="1"/>
  <c r="T161" i="1"/>
  <c r="Q162" i="1"/>
  <c r="E161" i="1"/>
  <c r="H161" i="1" s="1"/>
  <c r="H160" i="1"/>
  <c r="HM161" i="1" l="1"/>
  <c r="HP161" i="1" s="1"/>
  <c r="HX161" i="1"/>
  <c r="F162" i="1"/>
  <c r="HN162" i="1" s="1"/>
  <c r="T162" i="1"/>
  <c r="Q163" i="1"/>
  <c r="E162" i="1"/>
  <c r="HM162" i="1" l="1"/>
  <c r="HP162" i="1" s="1"/>
  <c r="HX162" i="1"/>
  <c r="F163" i="1"/>
  <c r="HN163" i="1" s="1"/>
  <c r="Q164" i="1"/>
  <c r="T163" i="1"/>
  <c r="H162" i="1"/>
  <c r="E163" i="1"/>
  <c r="HM163" i="1" l="1"/>
  <c r="HP163" i="1" s="1"/>
  <c r="HX163" i="1"/>
  <c r="F164" i="1"/>
  <c r="HN164" i="1" s="1"/>
  <c r="HL175" i="1" s="1"/>
  <c r="Q167" i="1"/>
  <c r="T165" i="1"/>
  <c r="T164" i="1"/>
  <c r="E164" i="1"/>
  <c r="H163" i="1"/>
  <c r="ID175" i="1" l="1"/>
  <c r="ID173" i="1" s="1"/>
  <c r="HX164" i="1"/>
  <c r="HX165" i="1"/>
  <c r="HM164" i="1"/>
  <c r="F167" i="1"/>
  <c r="HN167" i="1" s="1"/>
  <c r="Q168" i="1"/>
  <c r="T167" i="1"/>
  <c r="E167" i="1"/>
  <c r="H164" i="1"/>
  <c r="H165" i="1"/>
  <c r="HM167" i="1" l="1"/>
  <c r="HP167" i="1" s="1"/>
  <c r="HX167" i="1"/>
  <c r="HP164" i="1"/>
  <c r="HP165" i="1"/>
  <c r="HK175" i="1"/>
  <c r="F168" i="1"/>
  <c r="HN168" i="1" s="1"/>
  <c r="T168" i="1"/>
  <c r="Q169" i="1"/>
  <c r="E168" i="1"/>
  <c r="H167" i="1"/>
  <c r="HM168" i="1" l="1"/>
  <c r="HP168" i="1" s="1"/>
  <c r="HX168" i="1"/>
  <c r="F169" i="1"/>
  <c r="HN169" i="1" s="1"/>
  <c r="T169" i="1"/>
  <c r="Q170" i="1"/>
  <c r="H168" i="1"/>
  <c r="E169" i="1"/>
  <c r="HM169" i="1" l="1"/>
  <c r="HP169" i="1" s="1"/>
  <c r="HX169" i="1"/>
  <c r="F170" i="1"/>
  <c r="HN170" i="1" s="1"/>
  <c r="T170" i="1"/>
  <c r="Q171" i="1"/>
  <c r="H169" i="1"/>
  <c r="E170" i="1"/>
  <c r="HM170" i="1" l="1"/>
  <c r="HP170" i="1" s="1"/>
  <c r="HX170" i="1"/>
  <c r="F171" i="1"/>
  <c r="HN171" i="1" s="1"/>
  <c r="Q172" i="1"/>
  <c r="T171" i="1"/>
  <c r="H170" i="1"/>
  <c r="E171" i="1"/>
  <c r="HM171" i="1" l="1"/>
  <c r="HP171" i="1" s="1"/>
  <c r="HX171" i="1"/>
  <c r="F172" i="1"/>
  <c r="HN172" i="1" s="1"/>
  <c r="Q173" i="1"/>
  <c r="T172" i="1"/>
  <c r="H171" i="1"/>
  <c r="E172" i="1"/>
  <c r="HM172" i="1" l="1"/>
  <c r="HP172" i="1" s="1"/>
  <c r="HX172" i="1"/>
  <c r="F173" i="1"/>
  <c r="HN173" i="1" s="1"/>
  <c r="HL184" i="1" s="1"/>
  <c r="Q176" i="1"/>
  <c r="T173" i="1"/>
  <c r="T174" i="1"/>
  <c r="H172" i="1"/>
  <c r="E173" i="1"/>
  <c r="ID184" i="1" l="1"/>
  <c r="ID182" i="1" s="1"/>
  <c r="HX173" i="1"/>
  <c r="HX174" i="1"/>
  <c r="HM173" i="1"/>
  <c r="F176" i="1"/>
  <c r="HN176" i="1" s="1"/>
  <c r="Q177" i="1"/>
  <c r="T176" i="1"/>
  <c r="E176" i="1"/>
  <c r="H173" i="1"/>
  <c r="H174" i="1"/>
  <c r="HM176" i="1" l="1"/>
  <c r="HP176" i="1" s="1"/>
  <c r="HX176" i="1"/>
  <c r="HP173" i="1"/>
  <c r="HK184" i="1"/>
  <c r="HP174" i="1"/>
  <c r="F177" i="1"/>
  <c r="HN177" i="1" s="1"/>
  <c r="Q178" i="1"/>
  <c r="T177" i="1"/>
  <c r="E177" i="1"/>
  <c r="H176" i="1"/>
  <c r="HM177" i="1" l="1"/>
  <c r="HP177" i="1" s="1"/>
  <c r="HX177" i="1"/>
  <c r="F178" i="1"/>
  <c r="HN178" i="1" s="1"/>
  <c r="Q179" i="1"/>
  <c r="T178" i="1"/>
  <c r="H177" i="1"/>
  <c r="E178" i="1"/>
  <c r="HM178" i="1" l="1"/>
  <c r="HP178" i="1" s="1"/>
  <c r="HX178" i="1"/>
  <c r="F179" i="1"/>
  <c r="HN179" i="1" s="1"/>
  <c r="Q180" i="1"/>
  <c r="T179" i="1"/>
  <c r="E179" i="1"/>
  <c r="H178" i="1"/>
  <c r="HM179" i="1" l="1"/>
  <c r="HP179" i="1" s="1"/>
  <c r="HX179" i="1"/>
  <c r="F180" i="1"/>
  <c r="HN180" i="1" s="1"/>
  <c r="T180" i="1"/>
  <c r="Q181" i="1"/>
  <c r="H179" i="1"/>
  <c r="E180" i="1"/>
  <c r="HM180" i="1" l="1"/>
  <c r="HP180" i="1" s="1"/>
  <c r="HX180" i="1"/>
  <c r="F181" i="1"/>
  <c r="HN181" i="1" s="1"/>
  <c r="Q182" i="1"/>
  <c r="T181" i="1"/>
  <c r="E181" i="1"/>
  <c r="H180" i="1"/>
  <c r="HM181" i="1" l="1"/>
  <c r="HP181" i="1" s="1"/>
  <c r="HX181" i="1"/>
  <c r="F182" i="1"/>
  <c r="HN182" i="1" s="1"/>
  <c r="HL193" i="1" s="1"/>
  <c r="Q185" i="1"/>
  <c r="T183" i="1"/>
  <c r="T182" i="1"/>
  <c r="H181" i="1"/>
  <c r="E182" i="1"/>
  <c r="ID193" i="1" l="1"/>
  <c r="ID191" i="1" s="1"/>
  <c r="HX182" i="1"/>
  <c r="HX183" i="1"/>
  <c r="HM182" i="1"/>
  <c r="F185" i="1"/>
  <c r="HN185" i="1" s="1"/>
  <c r="Q186" i="1"/>
  <c r="T185" i="1"/>
  <c r="E185" i="1"/>
  <c r="H183" i="1"/>
  <c r="H182" i="1"/>
  <c r="HM185" i="1" l="1"/>
  <c r="HP185" i="1" s="1"/>
  <c r="HX185" i="1"/>
  <c r="HP182" i="1"/>
  <c r="HK193" i="1"/>
  <c r="HP183" i="1"/>
  <c r="F186" i="1"/>
  <c r="HN186" i="1" s="1"/>
  <c r="Q187" i="1"/>
  <c r="T186" i="1"/>
  <c r="E186" i="1"/>
  <c r="H185" i="1"/>
  <c r="HM186" i="1" l="1"/>
  <c r="HP186" i="1" s="1"/>
  <c r="HX186" i="1"/>
  <c r="F187" i="1"/>
  <c r="HN187" i="1" s="1"/>
  <c r="Q188" i="1"/>
  <c r="T187" i="1"/>
  <c r="H186" i="1"/>
  <c r="E187" i="1"/>
  <c r="HM187" i="1" l="1"/>
  <c r="HP187" i="1" s="1"/>
  <c r="HX187" i="1"/>
  <c r="F188" i="1"/>
  <c r="HN188" i="1" s="1"/>
  <c r="T188" i="1"/>
  <c r="Q189" i="1"/>
  <c r="E188" i="1"/>
  <c r="H187" i="1"/>
  <c r="HM188" i="1" l="1"/>
  <c r="HP188" i="1" s="1"/>
  <c r="HX188" i="1"/>
  <c r="F189" i="1"/>
  <c r="HN189" i="1" s="1"/>
  <c r="T189" i="1"/>
  <c r="Q190" i="1"/>
  <c r="H188" i="1"/>
  <c r="E189" i="1"/>
  <c r="HM189" i="1" l="1"/>
  <c r="HP189" i="1" s="1"/>
  <c r="HX189" i="1"/>
  <c r="F190" i="1"/>
  <c r="HN190" i="1" s="1"/>
  <c r="Q191" i="1"/>
  <c r="T190" i="1"/>
  <c r="E190" i="1"/>
  <c r="H189" i="1"/>
  <c r="HM190" i="1" l="1"/>
  <c r="HP190" i="1" s="1"/>
  <c r="HX190" i="1"/>
  <c r="F191" i="1"/>
  <c r="HN191" i="1" s="1"/>
  <c r="HL202" i="1" s="1"/>
  <c r="Q194" i="1"/>
  <c r="T192" i="1"/>
  <c r="T191" i="1"/>
  <c r="E191" i="1"/>
  <c r="H190" i="1"/>
  <c r="ID202" i="1" l="1"/>
  <c r="ID200" i="1" s="1"/>
  <c r="HX191" i="1"/>
  <c r="HX192" i="1"/>
  <c r="HM191" i="1"/>
  <c r="F194" i="1"/>
  <c r="HN194" i="1" s="1"/>
  <c r="Q195" i="1"/>
  <c r="T194" i="1"/>
  <c r="E194" i="1"/>
  <c r="H192" i="1"/>
  <c r="H191" i="1"/>
  <c r="HM194" i="1" l="1"/>
  <c r="HP194" i="1" s="1"/>
  <c r="HX194" i="1"/>
  <c r="HP191" i="1"/>
  <c r="HP192" i="1"/>
  <c r="HK202" i="1"/>
  <c r="F195" i="1"/>
  <c r="HN195" i="1" s="1"/>
  <c r="T195" i="1"/>
  <c r="Q196" i="1"/>
  <c r="E195" i="1"/>
  <c r="H195" i="1" s="1"/>
  <c r="H194" i="1"/>
  <c r="HM195" i="1" l="1"/>
  <c r="HP195" i="1" s="1"/>
  <c r="HX195" i="1"/>
  <c r="F196" i="1"/>
  <c r="HN196" i="1" s="1"/>
  <c r="T196" i="1"/>
  <c r="Q197" i="1"/>
  <c r="E196" i="1"/>
  <c r="HM196" i="1" l="1"/>
  <c r="HP196" i="1" s="1"/>
  <c r="HX196" i="1"/>
  <c r="F197" i="1"/>
  <c r="HN197" i="1" s="1"/>
  <c r="T197" i="1"/>
  <c r="Q198" i="1"/>
  <c r="H196" i="1"/>
  <c r="E197" i="1"/>
  <c r="HM197" i="1" l="1"/>
  <c r="HP197" i="1" s="1"/>
  <c r="HX197" i="1"/>
  <c r="F198" i="1"/>
  <c r="HN198" i="1" s="1"/>
  <c r="T198" i="1"/>
  <c r="Q199" i="1"/>
  <c r="H197" i="1"/>
  <c r="E198" i="1"/>
  <c r="HM198" i="1" l="1"/>
  <c r="HP198" i="1" s="1"/>
  <c r="HX198" i="1"/>
  <c r="F199" i="1"/>
  <c r="HN199" i="1" s="1"/>
  <c r="T199" i="1"/>
  <c r="Q200" i="1"/>
  <c r="E199" i="1"/>
  <c r="H198" i="1"/>
  <c r="HM199" i="1" l="1"/>
  <c r="HP199" i="1" s="1"/>
  <c r="HX199" i="1"/>
  <c r="F200" i="1"/>
  <c r="HN200" i="1" s="1"/>
  <c r="HL211" i="1" s="1"/>
  <c r="Q203" i="1"/>
  <c r="T200" i="1"/>
  <c r="T201" i="1"/>
  <c r="E200" i="1"/>
  <c r="E203" i="1" s="1"/>
  <c r="H199" i="1"/>
  <c r="ID211" i="1" l="1"/>
  <c r="ID209" i="1" s="1"/>
  <c r="HX200" i="1"/>
  <c r="HX201" i="1"/>
  <c r="HM200" i="1"/>
  <c r="F203" i="1"/>
  <c r="HN203" i="1" s="1"/>
  <c r="Q204" i="1"/>
  <c r="T203" i="1"/>
  <c r="H201" i="1"/>
  <c r="H200" i="1"/>
  <c r="HM203" i="1" l="1"/>
  <c r="HP203" i="1" s="1"/>
  <c r="HX203" i="1"/>
  <c r="HP200" i="1"/>
  <c r="HK211" i="1"/>
  <c r="HP201" i="1"/>
  <c r="F204" i="1"/>
  <c r="HN204" i="1" s="1"/>
  <c r="Q205" i="1"/>
  <c r="T204" i="1"/>
  <c r="E204" i="1"/>
  <c r="H203" i="1"/>
  <c r="HM204" i="1" l="1"/>
  <c r="HP204" i="1" s="1"/>
  <c r="HX204" i="1"/>
  <c r="F205" i="1"/>
  <c r="HN205" i="1" s="1"/>
  <c r="Q206" i="1"/>
  <c r="T205" i="1"/>
  <c r="H204" i="1"/>
  <c r="E205" i="1"/>
  <c r="HM205" i="1" l="1"/>
  <c r="HP205" i="1" s="1"/>
  <c r="HX205" i="1"/>
  <c r="F206" i="1"/>
  <c r="HN206" i="1" s="1"/>
  <c r="Q207" i="1"/>
  <c r="T206" i="1"/>
  <c r="H205" i="1"/>
  <c r="E206" i="1"/>
  <c r="HM206" i="1" l="1"/>
  <c r="HP206" i="1" s="1"/>
  <c r="HX206" i="1"/>
  <c r="F207" i="1"/>
  <c r="HN207" i="1" s="1"/>
  <c r="T207" i="1"/>
  <c r="Q208" i="1"/>
  <c r="H206" i="1"/>
  <c r="E207" i="1"/>
  <c r="HM207" i="1" l="1"/>
  <c r="HP207" i="1" s="1"/>
  <c r="HX207" i="1"/>
  <c r="F208" i="1"/>
  <c r="HN208" i="1" s="1"/>
  <c r="Q209" i="1"/>
  <c r="T208" i="1"/>
  <c r="H207" i="1"/>
  <c r="E208" i="1"/>
  <c r="HM208" i="1" l="1"/>
  <c r="HP208" i="1" s="1"/>
  <c r="HX208" i="1"/>
  <c r="F209" i="1"/>
  <c r="HN209" i="1" s="1"/>
  <c r="HL220" i="1" s="1"/>
  <c r="Q212" i="1"/>
  <c r="T209" i="1"/>
  <c r="T210" i="1"/>
  <c r="H208" i="1"/>
  <c r="E209" i="1"/>
  <c r="ID220" i="1" l="1"/>
  <c r="ID218" i="1" s="1"/>
  <c r="HX209" i="1"/>
  <c r="HX210" i="1"/>
  <c r="HM209" i="1"/>
  <c r="F212" i="1"/>
  <c r="HN212" i="1" s="1"/>
  <c r="Q213" i="1"/>
  <c r="T212" i="1"/>
  <c r="E212" i="1"/>
  <c r="H210" i="1"/>
  <c r="H209" i="1"/>
  <c r="HM212" i="1" l="1"/>
  <c r="HP212" i="1" s="1"/>
  <c r="HX212" i="1"/>
  <c r="HP209" i="1"/>
  <c r="HP210" i="1"/>
  <c r="HK220" i="1"/>
  <c r="F213" i="1"/>
  <c r="HN213" i="1" s="1"/>
  <c r="Q214" i="1"/>
  <c r="T213" i="1"/>
  <c r="H212" i="1"/>
  <c r="E213" i="1"/>
  <c r="HM213" i="1" l="1"/>
  <c r="HP213" i="1" s="1"/>
  <c r="HX213" i="1"/>
  <c r="F214" i="1"/>
  <c r="HN214" i="1" s="1"/>
  <c r="Q215" i="1"/>
  <c r="T214" i="1"/>
  <c r="H213" i="1"/>
  <c r="E214" i="1"/>
  <c r="HM214" i="1" l="1"/>
  <c r="HP214" i="1" s="1"/>
  <c r="HX214" i="1"/>
  <c r="F215" i="1"/>
  <c r="HN215" i="1" s="1"/>
  <c r="T215" i="1"/>
  <c r="Q216" i="1"/>
  <c r="E215" i="1"/>
  <c r="H214" i="1"/>
  <c r="HM215" i="1" l="1"/>
  <c r="HP215" i="1" s="1"/>
  <c r="HX215" i="1"/>
  <c r="F216" i="1"/>
  <c r="HN216" i="1" s="1"/>
  <c r="T216" i="1"/>
  <c r="Q217" i="1"/>
  <c r="H215" i="1"/>
  <c r="E216" i="1"/>
  <c r="HM216" i="1" l="1"/>
  <c r="HP216" i="1" s="1"/>
  <c r="HX216" i="1"/>
  <c r="F217" i="1"/>
  <c r="HN217" i="1" s="1"/>
  <c r="Q218" i="1"/>
  <c r="T217" i="1"/>
  <c r="E217" i="1"/>
  <c r="H216" i="1"/>
  <c r="HM217" i="1" l="1"/>
  <c r="HP217" i="1" s="1"/>
  <c r="HX217" i="1"/>
  <c r="F218" i="1"/>
  <c r="HN218" i="1" s="1"/>
  <c r="HL229" i="1" s="1"/>
  <c r="Q221" i="1"/>
  <c r="T219" i="1"/>
  <c r="T218" i="1"/>
  <c r="E218" i="1"/>
  <c r="H217" i="1"/>
  <c r="ID229" i="1" l="1"/>
  <c r="ID227" i="1" s="1"/>
  <c r="HX218" i="1"/>
  <c r="HX219" i="1"/>
  <c r="HM218" i="1"/>
  <c r="F221" i="1"/>
  <c r="HN221" i="1" s="1"/>
  <c r="T221" i="1"/>
  <c r="Q222" i="1"/>
  <c r="E221" i="1"/>
  <c r="H218" i="1"/>
  <c r="H219" i="1"/>
  <c r="HM221" i="1" l="1"/>
  <c r="HP221" i="1" s="1"/>
  <c r="HX221" i="1"/>
  <c r="HP218" i="1"/>
  <c r="HP219" i="1"/>
  <c r="HK229" i="1"/>
  <c r="F222" i="1"/>
  <c r="HN222" i="1" s="1"/>
  <c r="Q223" i="1"/>
  <c r="T222" i="1"/>
  <c r="E222" i="1"/>
  <c r="H221" i="1"/>
  <c r="HM222" i="1" l="1"/>
  <c r="HP222" i="1" s="1"/>
  <c r="HX222" i="1"/>
  <c r="F223" i="1"/>
  <c r="HN223" i="1" s="1"/>
  <c r="Q224" i="1"/>
  <c r="T223" i="1"/>
  <c r="H222" i="1"/>
  <c r="E223" i="1"/>
  <c r="HM223" i="1" l="1"/>
  <c r="HP223" i="1" s="1"/>
  <c r="HX223" i="1"/>
  <c r="F224" i="1"/>
  <c r="HN224" i="1" s="1"/>
  <c r="Q225" i="1"/>
  <c r="T224" i="1"/>
  <c r="H223" i="1"/>
  <c r="E224" i="1"/>
  <c r="HM224" i="1" l="1"/>
  <c r="HP224" i="1" s="1"/>
  <c r="HX224" i="1"/>
  <c r="F225" i="1"/>
  <c r="HN225" i="1" s="1"/>
  <c r="Q226" i="1"/>
  <c r="T225" i="1"/>
  <c r="E225" i="1"/>
  <c r="H224" i="1"/>
  <c r="HM225" i="1" l="1"/>
  <c r="HP225" i="1" s="1"/>
  <c r="HX225" i="1"/>
  <c r="F226" i="1"/>
  <c r="HN226" i="1" s="1"/>
  <c r="Q227" i="1"/>
  <c r="T226" i="1"/>
  <c r="E226" i="1"/>
  <c r="H225" i="1"/>
  <c r="HM226" i="1" l="1"/>
  <c r="HP226" i="1" s="1"/>
  <c r="HX226" i="1"/>
  <c r="F227" i="1"/>
  <c r="HN227" i="1" s="1"/>
  <c r="HL238" i="1" s="1"/>
  <c r="Q230" i="1"/>
  <c r="T227" i="1"/>
  <c r="T228" i="1"/>
  <c r="E227" i="1"/>
  <c r="H226" i="1"/>
  <c r="ID238" i="1" l="1"/>
  <c r="ID236" i="1" s="1"/>
  <c r="HX227" i="1"/>
  <c r="HX228" i="1"/>
  <c r="HM227" i="1"/>
  <c r="F230" i="1"/>
  <c r="HN230" i="1" s="1"/>
  <c r="Q231" i="1"/>
  <c r="T230" i="1"/>
  <c r="E230" i="1"/>
  <c r="H228" i="1"/>
  <c r="H227" i="1"/>
  <c r="HM230" i="1" l="1"/>
  <c r="HP230" i="1" s="1"/>
  <c r="HX230" i="1"/>
  <c r="HP227" i="1"/>
  <c r="HK238" i="1"/>
  <c r="HP228" i="1"/>
  <c r="F231" i="1"/>
  <c r="HN231" i="1" s="1"/>
  <c r="T231" i="1"/>
  <c r="Q232" i="1"/>
  <c r="E231" i="1"/>
  <c r="H230" i="1"/>
  <c r="HM231" i="1" l="1"/>
  <c r="HP231" i="1" s="1"/>
  <c r="HX231" i="1"/>
  <c r="F232" i="1"/>
  <c r="HN232" i="1" s="1"/>
  <c r="Q233" i="1"/>
  <c r="T232" i="1"/>
  <c r="H231" i="1"/>
  <c r="E232" i="1"/>
  <c r="HM232" i="1" l="1"/>
  <c r="HP232" i="1" s="1"/>
  <c r="HX232" i="1"/>
  <c r="F233" i="1"/>
  <c r="HN233" i="1" s="1"/>
  <c r="Q234" i="1"/>
  <c r="T233" i="1"/>
  <c r="E233" i="1"/>
  <c r="H232" i="1"/>
  <c r="HM233" i="1" l="1"/>
  <c r="HP233" i="1" s="1"/>
  <c r="HX233" i="1"/>
  <c r="F234" i="1"/>
  <c r="HN234" i="1" s="1"/>
  <c r="Q235" i="1"/>
  <c r="T234" i="1"/>
  <c r="H233" i="1"/>
  <c r="E234" i="1"/>
  <c r="HM234" i="1" l="1"/>
  <c r="HP234" i="1" s="1"/>
  <c r="HX234" i="1"/>
  <c r="F235" i="1"/>
  <c r="HN235" i="1" s="1"/>
  <c r="Q236" i="1"/>
  <c r="T236" i="1" s="1"/>
  <c r="T235" i="1"/>
  <c r="H234" i="1"/>
  <c r="E235" i="1"/>
  <c r="HM235" i="1" l="1"/>
  <c r="HP235" i="1" s="1"/>
  <c r="HX235" i="1"/>
  <c r="F236" i="1"/>
  <c r="HN236" i="1" s="1"/>
  <c r="HL247" i="1" s="1"/>
  <c r="Q239" i="1"/>
  <c r="T237" i="1"/>
  <c r="H235" i="1"/>
  <c r="E236" i="1"/>
  <c r="ID247" i="1" l="1"/>
  <c r="ID245" i="1" s="1"/>
  <c r="HX236" i="1"/>
  <c r="HX237" i="1"/>
  <c r="HM236" i="1"/>
  <c r="F239" i="1"/>
  <c r="HN239" i="1" s="1"/>
  <c r="Q240" i="1"/>
  <c r="T239" i="1"/>
  <c r="E239" i="1"/>
  <c r="H236" i="1"/>
  <c r="H237" i="1"/>
  <c r="HM239" i="1" l="1"/>
  <c r="HP239" i="1" s="1"/>
  <c r="HX239" i="1"/>
  <c r="HP236" i="1"/>
  <c r="HK247" i="1"/>
  <c r="HP237" i="1"/>
  <c r="F240" i="1"/>
  <c r="HN240" i="1" s="1"/>
  <c r="Q241" i="1"/>
  <c r="T240" i="1"/>
  <c r="H239" i="1"/>
  <c r="E240" i="1"/>
  <c r="HM240" i="1" l="1"/>
  <c r="HP240" i="1" s="1"/>
  <c r="HX240" i="1"/>
  <c r="F241" i="1"/>
  <c r="HN241" i="1" s="1"/>
  <c r="Q242" i="1"/>
  <c r="T241" i="1"/>
  <c r="H240" i="1"/>
  <c r="E241" i="1"/>
  <c r="HM241" i="1" l="1"/>
  <c r="HP241" i="1" s="1"/>
  <c r="HX241" i="1"/>
  <c r="F242" i="1"/>
  <c r="HN242" i="1" s="1"/>
  <c r="T242" i="1"/>
  <c r="Q243" i="1"/>
  <c r="E242" i="1"/>
  <c r="H241" i="1"/>
  <c r="HM242" i="1" l="1"/>
  <c r="HP242" i="1" s="1"/>
  <c r="HX242" i="1"/>
  <c r="F243" i="1"/>
  <c r="HN243" i="1" s="1"/>
  <c r="T243" i="1"/>
  <c r="Q244" i="1"/>
  <c r="E243" i="1"/>
  <c r="H242" i="1"/>
  <c r="HM243" i="1" l="1"/>
  <c r="HP243" i="1" s="1"/>
  <c r="HX243" i="1"/>
  <c r="F244" i="1"/>
  <c r="HN244" i="1" s="1"/>
  <c r="Q245" i="1"/>
  <c r="T244" i="1"/>
  <c r="E244" i="1"/>
  <c r="H243" i="1"/>
  <c r="HM244" i="1" l="1"/>
  <c r="HP244" i="1" s="1"/>
  <c r="HX244" i="1"/>
  <c r="F245" i="1"/>
  <c r="HN245" i="1" s="1"/>
  <c r="HL256" i="1" s="1"/>
  <c r="Q248" i="1"/>
  <c r="T246" i="1"/>
  <c r="T245" i="1"/>
  <c r="E245" i="1"/>
  <c r="H244" i="1"/>
  <c r="ID256" i="1" l="1"/>
  <c r="ID254" i="1" s="1"/>
  <c r="HX245" i="1"/>
  <c r="HX246" i="1"/>
  <c r="HM245" i="1"/>
  <c r="F248" i="1"/>
  <c r="HN248" i="1" s="1"/>
  <c r="Q249" i="1"/>
  <c r="T248" i="1"/>
  <c r="E248" i="1"/>
  <c r="H246" i="1"/>
  <c r="H245" i="1"/>
  <c r="HM248" i="1" l="1"/>
  <c r="HP248" i="1" s="1"/>
  <c r="HX248" i="1"/>
  <c r="HP245" i="1"/>
  <c r="HP246" i="1"/>
  <c r="HK256" i="1"/>
  <c r="F249" i="1"/>
  <c r="HN249" i="1" s="1"/>
  <c r="T249" i="1"/>
  <c r="Q250" i="1"/>
  <c r="E249" i="1"/>
  <c r="H248" i="1"/>
  <c r="HM249" i="1" l="1"/>
  <c r="HP249" i="1" s="1"/>
  <c r="HX249" i="1"/>
  <c r="F250" i="1"/>
  <c r="HN250" i="1" s="1"/>
  <c r="T250" i="1"/>
  <c r="Q251" i="1"/>
  <c r="E250" i="1"/>
  <c r="H249" i="1"/>
  <c r="HM250" i="1" l="1"/>
  <c r="HP250" i="1" s="1"/>
  <c r="HX250" i="1"/>
  <c r="F251" i="1"/>
  <c r="HN251" i="1" s="1"/>
  <c r="Q252" i="1"/>
  <c r="T251" i="1"/>
  <c r="E251" i="1"/>
  <c r="H250" i="1"/>
  <c r="HM251" i="1" l="1"/>
  <c r="HP251" i="1" s="1"/>
  <c r="HX251" i="1"/>
  <c r="F252" i="1"/>
  <c r="HN252" i="1" s="1"/>
  <c r="T252" i="1"/>
  <c r="Q253" i="1"/>
  <c r="H251" i="1"/>
  <c r="E252" i="1"/>
  <c r="HM252" i="1" l="1"/>
  <c r="HP252" i="1" s="1"/>
  <c r="HX252" i="1"/>
  <c r="F253" i="1"/>
  <c r="HN253" i="1" s="1"/>
  <c r="T253" i="1"/>
  <c r="Q254" i="1"/>
  <c r="H252" i="1"/>
  <c r="E253" i="1"/>
  <c r="HM253" i="1" l="1"/>
  <c r="HP253" i="1" s="1"/>
  <c r="HX253" i="1"/>
  <c r="F254" i="1"/>
  <c r="HN254" i="1" s="1"/>
  <c r="HL265" i="1" s="1"/>
  <c r="Q257" i="1"/>
  <c r="T254" i="1"/>
  <c r="T255" i="1"/>
  <c r="E254" i="1"/>
  <c r="H253" i="1"/>
  <c r="ID265" i="1" l="1"/>
  <c r="ID263" i="1" s="1"/>
  <c r="HX254" i="1"/>
  <c r="HX255" i="1"/>
  <c r="HM254" i="1"/>
  <c r="F257" i="1"/>
  <c r="HN257" i="1" s="1"/>
  <c r="T257" i="1"/>
  <c r="Q258" i="1"/>
  <c r="E257" i="1"/>
  <c r="H254" i="1"/>
  <c r="H255" i="1"/>
  <c r="HM257" i="1" l="1"/>
  <c r="HP257" i="1" s="1"/>
  <c r="HX257" i="1"/>
  <c r="HP254" i="1"/>
  <c r="HP255" i="1"/>
  <c r="HK265" i="1"/>
  <c r="F258" i="1"/>
  <c r="HN258" i="1" s="1"/>
  <c r="T258" i="1"/>
  <c r="Q259" i="1"/>
  <c r="E258" i="1"/>
  <c r="H257" i="1"/>
  <c r="HM258" i="1" l="1"/>
  <c r="HP258" i="1" s="1"/>
  <c r="HX258" i="1"/>
  <c r="F259" i="1"/>
  <c r="HN259" i="1" s="1"/>
  <c r="T259" i="1"/>
  <c r="Q260" i="1"/>
  <c r="H258" i="1"/>
  <c r="E259" i="1"/>
  <c r="HM259" i="1" l="1"/>
  <c r="HP259" i="1" s="1"/>
  <c r="HX259" i="1"/>
  <c r="F260" i="1"/>
  <c r="HN260" i="1" s="1"/>
  <c r="T260" i="1"/>
  <c r="Q261" i="1"/>
  <c r="H259" i="1"/>
  <c r="E260" i="1"/>
  <c r="HM260" i="1" l="1"/>
  <c r="HP260" i="1" s="1"/>
  <c r="HX260" i="1"/>
  <c r="F261" i="1"/>
  <c r="HN261" i="1" s="1"/>
  <c r="T261" i="1"/>
  <c r="Q262" i="1"/>
  <c r="E261" i="1"/>
  <c r="H260" i="1"/>
  <c r="HM261" i="1" l="1"/>
  <c r="HP261" i="1" s="1"/>
  <c r="HX261" i="1"/>
  <c r="F262" i="1"/>
  <c r="HN262" i="1" s="1"/>
  <c r="Q263" i="1"/>
  <c r="T262" i="1"/>
  <c r="E262" i="1"/>
  <c r="H261" i="1"/>
  <c r="HM262" i="1" l="1"/>
  <c r="HP262" i="1" s="1"/>
  <c r="HX262" i="1"/>
  <c r="F263" i="1"/>
  <c r="HN263" i="1" s="1"/>
  <c r="HL274" i="1" s="1"/>
  <c r="Q266" i="1"/>
  <c r="T263" i="1"/>
  <c r="T264" i="1"/>
  <c r="E263" i="1"/>
  <c r="H262" i="1"/>
  <c r="ID274" i="1" l="1"/>
  <c r="ID272" i="1" s="1"/>
  <c r="HX263" i="1"/>
  <c r="HX264" i="1"/>
  <c r="HM263" i="1"/>
  <c r="F266" i="1"/>
  <c r="HN266" i="1" s="1"/>
  <c r="Q267" i="1"/>
  <c r="T266" i="1"/>
  <c r="E266" i="1"/>
  <c r="H263" i="1"/>
  <c r="H264" i="1"/>
  <c r="HM266" i="1" l="1"/>
  <c r="HP266" i="1" s="1"/>
  <c r="HX266" i="1"/>
  <c r="HP263" i="1"/>
  <c r="HP264" i="1"/>
  <c r="HK274" i="1"/>
  <c r="F267" i="1"/>
  <c r="HN267" i="1" s="1"/>
  <c r="Q268" i="1"/>
  <c r="T267" i="1"/>
  <c r="H266" i="1"/>
  <c r="E267" i="1"/>
  <c r="HM267" i="1" l="1"/>
  <c r="HP267" i="1" s="1"/>
  <c r="HX267" i="1"/>
  <c r="F268" i="1"/>
  <c r="HN268" i="1" s="1"/>
  <c r="Q269" i="1"/>
  <c r="T268" i="1"/>
  <c r="H267" i="1"/>
  <c r="E268" i="1"/>
  <c r="HM268" i="1" l="1"/>
  <c r="HP268" i="1" s="1"/>
  <c r="HX268" i="1"/>
  <c r="F269" i="1"/>
  <c r="HN269" i="1" s="1"/>
  <c r="T269" i="1"/>
  <c r="Q270" i="1"/>
  <c r="H268" i="1"/>
  <c r="E269" i="1"/>
  <c r="HM269" i="1" l="1"/>
  <c r="HP269" i="1" s="1"/>
  <c r="HX269" i="1"/>
  <c r="F270" i="1"/>
  <c r="HN270" i="1" s="1"/>
  <c r="T270" i="1"/>
  <c r="Q271" i="1"/>
  <c r="E270" i="1"/>
  <c r="H269" i="1"/>
  <c r="HM270" i="1" l="1"/>
  <c r="HP270" i="1" s="1"/>
  <c r="HX270" i="1"/>
  <c r="F271" i="1"/>
  <c r="HN271" i="1" s="1"/>
  <c r="Q272" i="1"/>
  <c r="T271" i="1"/>
  <c r="H270" i="1"/>
  <c r="E271" i="1"/>
  <c r="HM271" i="1" l="1"/>
  <c r="HP271" i="1" s="1"/>
  <c r="HX271" i="1"/>
  <c r="F272" i="1"/>
  <c r="HN272" i="1" s="1"/>
  <c r="HL283" i="1" s="1"/>
  <c r="Q275" i="1"/>
  <c r="T273" i="1"/>
  <c r="T272" i="1"/>
  <c r="H271" i="1"/>
  <c r="E272" i="1"/>
  <c r="ID283" i="1" l="1"/>
  <c r="ID281" i="1" s="1"/>
  <c r="HX272" i="1"/>
  <c r="HX273" i="1"/>
  <c r="HM272" i="1"/>
  <c r="F275" i="1"/>
  <c r="HN275" i="1" s="1"/>
  <c r="Q276" i="1"/>
  <c r="T275" i="1"/>
  <c r="E275" i="1"/>
  <c r="H272" i="1"/>
  <c r="H273" i="1"/>
  <c r="HM275" i="1" l="1"/>
  <c r="HP275" i="1" s="1"/>
  <c r="HX275" i="1"/>
  <c r="HP272" i="1"/>
  <c r="HK283" i="1"/>
  <c r="HP273" i="1"/>
  <c r="F276" i="1"/>
  <c r="HN276" i="1" s="1"/>
  <c r="Q277" i="1"/>
  <c r="T276" i="1"/>
  <c r="H275" i="1"/>
  <c r="E276" i="1"/>
  <c r="HM276" i="1" l="1"/>
  <c r="HP276" i="1" s="1"/>
  <c r="HX276" i="1"/>
  <c r="F277" i="1"/>
  <c r="HN277" i="1" s="1"/>
  <c r="T277" i="1"/>
  <c r="Q278" i="1"/>
  <c r="H276" i="1"/>
  <c r="E277" i="1"/>
  <c r="HM277" i="1" l="1"/>
  <c r="HP277" i="1" s="1"/>
  <c r="HX277" i="1"/>
  <c r="HN278" i="1"/>
  <c r="T278" i="1"/>
  <c r="Q279" i="1"/>
  <c r="H277" i="1"/>
  <c r="E278" i="1"/>
  <c r="HM278" i="1" l="1"/>
  <c r="HP278" i="1" s="1"/>
  <c r="HX278" i="1"/>
  <c r="F279" i="1"/>
  <c r="HN279" i="1" s="1"/>
  <c r="T279" i="1"/>
  <c r="Q280" i="1"/>
  <c r="E279" i="1"/>
  <c r="H278" i="1"/>
  <c r="HM279" i="1" l="1"/>
  <c r="HP279" i="1" s="1"/>
  <c r="HX279" i="1"/>
  <c r="F280" i="1"/>
  <c r="HN280" i="1" s="1"/>
  <c r="T280" i="1"/>
  <c r="Q281" i="1"/>
  <c r="E280" i="1"/>
  <c r="H279" i="1"/>
  <c r="HM280" i="1" l="1"/>
  <c r="HP280" i="1" s="1"/>
  <c r="HX280" i="1"/>
  <c r="F281" i="1"/>
  <c r="HN281" i="1" s="1"/>
  <c r="HL292" i="1" s="1"/>
  <c r="Q284" i="1"/>
  <c r="T281" i="1"/>
  <c r="T282" i="1"/>
  <c r="E281" i="1"/>
  <c r="H280" i="1"/>
  <c r="ID292" i="1" l="1"/>
  <c r="ID290" i="1" s="1"/>
  <c r="HX281" i="1"/>
  <c r="HX282" i="1"/>
  <c r="HM281" i="1"/>
  <c r="F284" i="1"/>
  <c r="HN284" i="1" s="1"/>
  <c r="Q285" i="1"/>
  <c r="T284" i="1"/>
  <c r="E284" i="1"/>
  <c r="H281" i="1"/>
  <c r="H282" i="1"/>
  <c r="HM284" i="1" l="1"/>
  <c r="HP284" i="1" s="1"/>
  <c r="HX284" i="1"/>
  <c r="HP281" i="1"/>
  <c r="HK292" i="1"/>
  <c r="HP282" i="1"/>
  <c r="F285" i="1"/>
  <c r="HN285" i="1" s="1"/>
  <c r="Q286" i="1"/>
  <c r="T285" i="1"/>
  <c r="E285" i="1"/>
  <c r="H284" i="1"/>
  <c r="HM285" i="1" l="1"/>
  <c r="HP285" i="1" s="1"/>
  <c r="HX285" i="1"/>
  <c r="F286" i="1"/>
  <c r="HN286" i="1" s="1"/>
  <c r="Q287" i="1"/>
  <c r="T286" i="1"/>
  <c r="H285" i="1"/>
  <c r="E286" i="1"/>
  <c r="HM286" i="1" l="1"/>
  <c r="HP286" i="1" s="1"/>
  <c r="HX286" i="1"/>
  <c r="F287" i="1"/>
  <c r="HN287" i="1" s="1"/>
  <c r="Q288" i="1"/>
  <c r="T287" i="1"/>
  <c r="E287" i="1"/>
  <c r="H286" i="1"/>
  <c r="HM287" i="1" l="1"/>
  <c r="HP287" i="1" s="1"/>
  <c r="HX287" i="1"/>
  <c r="F288" i="1"/>
  <c r="HN288" i="1" s="1"/>
  <c r="T288" i="1"/>
  <c r="Q289" i="1"/>
  <c r="E288" i="1"/>
  <c r="H287" i="1"/>
  <c r="HM288" i="1" l="1"/>
  <c r="HP288" i="1" s="1"/>
  <c r="HX288" i="1"/>
  <c r="F289" i="1"/>
  <c r="HN289" i="1" s="1"/>
  <c r="Q290" i="1"/>
  <c r="T289" i="1"/>
  <c r="E289" i="1"/>
  <c r="H288" i="1"/>
  <c r="HM289" i="1" l="1"/>
  <c r="HP289" i="1" s="1"/>
  <c r="HX289" i="1"/>
  <c r="F290" i="1"/>
  <c r="HN290" i="1" s="1"/>
  <c r="HL301" i="1" s="1"/>
  <c r="Q293" i="1"/>
  <c r="T291" i="1"/>
  <c r="T290" i="1"/>
  <c r="E290" i="1"/>
  <c r="H289" i="1"/>
  <c r="ID301" i="1" l="1"/>
  <c r="ID299" i="1" s="1"/>
  <c r="HX290" i="1"/>
  <c r="HX291" i="1"/>
  <c r="HM290" i="1"/>
  <c r="F293" i="1"/>
  <c r="HN293" i="1" s="1"/>
  <c r="Q294" i="1"/>
  <c r="T293" i="1"/>
  <c r="E293" i="1"/>
  <c r="H291" i="1"/>
  <c r="H290" i="1"/>
  <c r="HM293" i="1" l="1"/>
  <c r="HP293" i="1" s="1"/>
  <c r="HX293" i="1"/>
  <c r="HP290" i="1"/>
  <c r="HP291" i="1"/>
  <c r="HK301" i="1"/>
  <c r="F294" i="1"/>
  <c r="HN294" i="1" s="1"/>
  <c r="Q295" i="1"/>
  <c r="T294" i="1"/>
  <c r="E294" i="1"/>
  <c r="H293" i="1"/>
  <c r="HM294" i="1" l="1"/>
  <c r="HP294" i="1" s="1"/>
  <c r="HX294" i="1"/>
  <c r="F295" i="1"/>
  <c r="HN295" i="1" s="1"/>
  <c r="T295" i="1"/>
  <c r="Q296" i="1"/>
  <c r="E295" i="1"/>
  <c r="H294" i="1"/>
  <c r="HM295" i="1" l="1"/>
  <c r="HP295" i="1" s="1"/>
  <c r="HX295" i="1"/>
  <c r="F296" i="1"/>
  <c r="HN296" i="1" s="1"/>
  <c r="T296" i="1"/>
  <c r="Q297" i="1"/>
  <c r="H295" i="1"/>
  <c r="E296" i="1"/>
  <c r="HM296" i="1" l="1"/>
  <c r="HP296" i="1" s="1"/>
  <c r="HX296" i="1"/>
  <c r="F297" i="1"/>
  <c r="HN297" i="1" s="1"/>
  <c r="T297" i="1"/>
  <c r="Q298" i="1"/>
  <c r="E297" i="1"/>
  <c r="H296" i="1"/>
  <c r="HM297" i="1" l="1"/>
  <c r="HP297" i="1" s="1"/>
  <c r="HX297" i="1"/>
  <c r="F298" i="1"/>
  <c r="HN298" i="1" s="1"/>
  <c r="Q299" i="1"/>
  <c r="T298" i="1"/>
  <c r="E298" i="1"/>
  <c r="H297" i="1"/>
  <c r="HM298" i="1" l="1"/>
  <c r="HP298" i="1" s="1"/>
  <c r="HX298" i="1"/>
  <c r="F299" i="1"/>
  <c r="HN299" i="1" s="1"/>
  <c r="HL310" i="1" s="1"/>
  <c r="Q302" i="1"/>
  <c r="T299" i="1"/>
  <c r="T300" i="1"/>
  <c r="E299" i="1"/>
  <c r="H298" i="1"/>
  <c r="ID310" i="1" l="1"/>
  <c r="ID308" i="1" s="1"/>
  <c r="HX299" i="1"/>
  <c r="HX300" i="1"/>
  <c r="HM299" i="1"/>
  <c r="F302" i="1"/>
  <c r="HN302" i="1" s="1"/>
  <c r="Q303" i="1"/>
  <c r="T302" i="1"/>
  <c r="E302" i="1"/>
  <c r="H300" i="1"/>
  <c r="H299" i="1"/>
  <c r="HM302" i="1" l="1"/>
  <c r="HP302" i="1" s="1"/>
  <c r="HX302" i="1"/>
  <c r="HP299" i="1"/>
  <c r="HK310" i="1"/>
  <c r="HP300" i="1"/>
  <c r="F303" i="1"/>
  <c r="HN303" i="1" s="1"/>
  <c r="T303" i="1"/>
  <c r="Q304" i="1"/>
  <c r="E303" i="1"/>
  <c r="H302" i="1"/>
  <c r="HM303" i="1" l="1"/>
  <c r="HP303" i="1" s="1"/>
  <c r="HX303" i="1"/>
  <c r="F304" i="1"/>
  <c r="HN304" i="1" s="1"/>
  <c r="T304" i="1"/>
  <c r="Q305" i="1"/>
  <c r="E304" i="1"/>
  <c r="H303" i="1"/>
  <c r="HM304" i="1" l="1"/>
  <c r="HP304" i="1" s="1"/>
  <c r="HX304" i="1"/>
  <c r="F305" i="1"/>
  <c r="HN305" i="1" s="1"/>
  <c r="T305" i="1"/>
  <c r="Q306" i="1"/>
  <c r="H304" i="1"/>
  <c r="E305" i="1"/>
  <c r="HM305" i="1" l="1"/>
  <c r="HP305" i="1" s="1"/>
  <c r="HX305" i="1"/>
  <c r="F306" i="1"/>
  <c r="HN306" i="1" s="1"/>
  <c r="T306" i="1"/>
  <c r="Q307" i="1"/>
  <c r="E306" i="1"/>
  <c r="H305" i="1"/>
  <c r="HM306" i="1" l="1"/>
  <c r="HP306" i="1" s="1"/>
  <c r="HX306" i="1"/>
  <c r="F307" i="1"/>
  <c r="HN307" i="1" s="1"/>
  <c r="T307" i="1"/>
  <c r="Q308" i="1"/>
  <c r="E307" i="1"/>
  <c r="H306" i="1"/>
  <c r="HM307" i="1" l="1"/>
  <c r="HP307" i="1" s="1"/>
  <c r="HX307" i="1"/>
  <c r="F308" i="1"/>
  <c r="HN308" i="1" s="1"/>
  <c r="HL319" i="1" s="1"/>
  <c r="Q311" i="1"/>
  <c r="T309" i="1"/>
  <c r="T308" i="1"/>
  <c r="H307" i="1"/>
  <c r="E308" i="1"/>
  <c r="ID319" i="1" l="1"/>
  <c r="ID317" i="1" s="1"/>
  <c r="HX308" i="1"/>
  <c r="HX309" i="1"/>
  <c r="HM308" i="1"/>
  <c r="F311" i="1"/>
  <c r="HN311" i="1" s="1"/>
  <c r="Q312" i="1"/>
  <c r="T311" i="1"/>
  <c r="E311" i="1"/>
  <c r="H308" i="1"/>
  <c r="H309" i="1"/>
  <c r="HM311" i="1" l="1"/>
  <c r="HP311" i="1" s="1"/>
  <c r="HX311" i="1"/>
  <c r="HP308" i="1"/>
  <c r="HK319" i="1"/>
  <c r="HP309" i="1"/>
  <c r="F312" i="1"/>
  <c r="HN312" i="1" s="1"/>
  <c r="T312" i="1"/>
  <c r="Q313" i="1"/>
  <c r="H311" i="1"/>
  <c r="E312" i="1"/>
  <c r="HM312" i="1" l="1"/>
  <c r="HP312" i="1" s="1"/>
  <c r="HX312" i="1"/>
  <c r="F313" i="1"/>
  <c r="HN313" i="1" s="1"/>
  <c r="Q314" i="1"/>
  <c r="T313" i="1"/>
  <c r="E313" i="1"/>
  <c r="H312" i="1"/>
  <c r="HM313" i="1" l="1"/>
  <c r="HP313" i="1" s="1"/>
  <c r="HX313" i="1"/>
  <c r="F314" i="1"/>
  <c r="HN314" i="1" s="1"/>
  <c r="T314" i="1"/>
  <c r="Q315" i="1"/>
  <c r="H313" i="1"/>
  <c r="E314" i="1"/>
  <c r="HM314" i="1" l="1"/>
  <c r="HP314" i="1" s="1"/>
  <c r="HX314" i="1"/>
  <c r="F315" i="1"/>
  <c r="HN315" i="1" s="1"/>
  <c r="Q316" i="1"/>
  <c r="T315" i="1"/>
  <c r="E315" i="1"/>
  <c r="H314" i="1"/>
  <c r="HM315" i="1" l="1"/>
  <c r="HP315" i="1" s="1"/>
  <c r="HX315" i="1"/>
  <c r="F316" i="1"/>
  <c r="HN316" i="1" s="1"/>
  <c r="T316" i="1"/>
  <c r="Q317" i="1"/>
  <c r="E316" i="1"/>
  <c r="H315" i="1"/>
  <c r="HM316" i="1" l="1"/>
  <c r="HP316" i="1" s="1"/>
  <c r="HX316" i="1"/>
  <c r="F317" i="1"/>
  <c r="HN317" i="1" s="1"/>
  <c r="HL328" i="1" s="1"/>
  <c r="Q320" i="1"/>
  <c r="T317" i="1"/>
  <c r="T318" i="1"/>
  <c r="H316" i="1"/>
  <c r="E317" i="1"/>
  <c r="ID328" i="1" l="1"/>
  <c r="ID326" i="1" s="1"/>
  <c r="HX317" i="1"/>
  <c r="HX318" i="1"/>
  <c r="HM317" i="1"/>
  <c r="F320" i="1"/>
  <c r="HN320" i="1" s="1"/>
  <c r="Q321" i="1"/>
  <c r="T320" i="1"/>
  <c r="E320" i="1"/>
  <c r="H317" i="1"/>
  <c r="H318" i="1"/>
  <c r="HM320" i="1" l="1"/>
  <c r="HP320" i="1" s="1"/>
  <c r="HX320" i="1"/>
  <c r="HP317" i="1"/>
  <c r="HP318" i="1"/>
  <c r="HK328" i="1"/>
  <c r="F321" i="1"/>
  <c r="HN321" i="1" s="1"/>
  <c r="Q322" i="1"/>
  <c r="T321" i="1"/>
  <c r="E321" i="1"/>
  <c r="H320" i="1"/>
  <c r="HM321" i="1" l="1"/>
  <c r="HP321" i="1" s="1"/>
  <c r="HX321" i="1"/>
  <c r="F322" i="1"/>
  <c r="HN322" i="1" s="1"/>
  <c r="Q323" i="1"/>
  <c r="T322" i="1"/>
  <c r="E322" i="1"/>
  <c r="H321" i="1"/>
  <c r="HM322" i="1" l="1"/>
  <c r="HP322" i="1" s="1"/>
  <c r="HX322" i="1"/>
  <c r="F323" i="1"/>
  <c r="HN323" i="1" s="1"/>
  <c r="Q324" i="1"/>
  <c r="T323" i="1"/>
  <c r="H322" i="1"/>
  <c r="E323" i="1"/>
  <c r="HM323" i="1" l="1"/>
  <c r="HP323" i="1" s="1"/>
  <c r="HX323" i="1"/>
  <c r="F324" i="1"/>
  <c r="HN324" i="1" s="1"/>
  <c r="T324" i="1"/>
  <c r="Q325" i="1"/>
  <c r="E324" i="1"/>
  <c r="H323" i="1"/>
  <c r="HM324" i="1" l="1"/>
  <c r="HP324" i="1" s="1"/>
  <c r="HX324" i="1"/>
  <c r="F325" i="1"/>
  <c r="HN325" i="1" s="1"/>
  <c r="Q326" i="1"/>
  <c r="T325" i="1"/>
  <c r="H324" i="1"/>
  <c r="E325" i="1"/>
  <c r="HM325" i="1" l="1"/>
  <c r="HP325" i="1" s="1"/>
  <c r="HX325" i="1"/>
  <c r="F326" i="1"/>
  <c r="HN326" i="1" s="1"/>
  <c r="HL337" i="1" s="1"/>
  <c r="Q329" i="1"/>
  <c r="T327" i="1"/>
  <c r="T326" i="1"/>
  <c r="H325" i="1"/>
  <c r="E326" i="1"/>
  <c r="ID337" i="1" l="1"/>
  <c r="ID335" i="1" s="1"/>
  <c r="HX326" i="1"/>
  <c r="HX327" i="1"/>
  <c r="HM326" i="1"/>
  <c r="F329" i="1"/>
  <c r="HN329" i="1" s="1"/>
  <c r="Q330" i="1"/>
  <c r="T329" i="1"/>
  <c r="E329" i="1"/>
  <c r="H327" i="1"/>
  <c r="H326" i="1"/>
  <c r="HM329" i="1" l="1"/>
  <c r="HP329" i="1" s="1"/>
  <c r="HX329" i="1"/>
  <c r="HP326" i="1"/>
  <c r="HK337" i="1"/>
  <c r="HP327" i="1"/>
  <c r="F330" i="1"/>
  <c r="HN330" i="1" s="1"/>
  <c r="Q331" i="1"/>
  <c r="T330" i="1"/>
  <c r="H329" i="1"/>
  <c r="E330" i="1"/>
  <c r="HM330" i="1" l="1"/>
  <c r="HP330" i="1" s="1"/>
  <c r="HX330" i="1"/>
  <c r="F331" i="1"/>
  <c r="HN331" i="1" s="1"/>
  <c r="Q332" i="1"/>
  <c r="T331" i="1"/>
  <c r="E331" i="1"/>
  <c r="H330" i="1"/>
  <c r="HM331" i="1" l="1"/>
  <c r="HP331" i="1" s="1"/>
  <c r="HX331" i="1"/>
  <c r="F332" i="1"/>
  <c r="HN332" i="1" s="1"/>
  <c r="Q333" i="1"/>
  <c r="T332" i="1"/>
  <c r="H331" i="1"/>
  <c r="E332" i="1"/>
  <c r="HM332" i="1" l="1"/>
  <c r="HP332" i="1" s="1"/>
  <c r="HX332" i="1"/>
  <c r="F333" i="1"/>
  <c r="HN333" i="1" s="1"/>
  <c r="Q334" i="1"/>
  <c r="T333" i="1"/>
  <c r="H332" i="1"/>
  <c r="E333" i="1"/>
  <c r="HM333" i="1" l="1"/>
  <c r="HP333" i="1" s="1"/>
  <c r="HX333" i="1"/>
  <c r="F334" i="1"/>
  <c r="HN334" i="1" s="1"/>
  <c r="T334" i="1"/>
  <c r="Q335" i="1"/>
  <c r="H333" i="1"/>
  <c r="E334" i="1"/>
  <c r="HM334" i="1" l="1"/>
  <c r="HP334" i="1" s="1"/>
  <c r="HX334" i="1"/>
  <c r="F335" i="1"/>
  <c r="HN335" i="1" s="1"/>
  <c r="HL346" i="1" s="1"/>
  <c r="Q338" i="1"/>
  <c r="T336" i="1"/>
  <c r="T335" i="1"/>
  <c r="E335" i="1"/>
  <c r="H334" i="1"/>
  <c r="ID346" i="1" l="1"/>
  <c r="ID344" i="1" s="1"/>
  <c r="HX335" i="1"/>
  <c r="HX336" i="1"/>
  <c r="HM335" i="1"/>
  <c r="F338" i="1"/>
  <c r="HN338" i="1" s="1"/>
  <c r="Q339" i="1"/>
  <c r="T338" i="1"/>
  <c r="E338" i="1"/>
  <c r="H335" i="1"/>
  <c r="H336" i="1"/>
  <c r="HM338" i="1" l="1"/>
  <c r="HP338" i="1" s="1"/>
  <c r="HX338" i="1"/>
  <c r="HP335" i="1"/>
  <c r="HK346" i="1"/>
  <c r="HP336" i="1"/>
  <c r="F339" i="1"/>
  <c r="HN339" i="1" s="1"/>
  <c r="Q340" i="1"/>
  <c r="T339" i="1"/>
  <c r="E339" i="1"/>
  <c r="H338" i="1"/>
  <c r="HM339" i="1" l="1"/>
  <c r="HP339" i="1" s="1"/>
  <c r="HX339" i="1"/>
  <c r="F340" i="1"/>
  <c r="HN340" i="1" s="1"/>
  <c r="Q341" i="1"/>
  <c r="T340" i="1"/>
  <c r="H339" i="1"/>
  <c r="E340" i="1"/>
  <c r="HM340" i="1" l="1"/>
  <c r="HP340" i="1" s="1"/>
  <c r="HX340" i="1"/>
  <c r="F341" i="1"/>
  <c r="HN341" i="1" s="1"/>
  <c r="Q342" i="1"/>
  <c r="T341" i="1"/>
  <c r="E341" i="1"/>
  <c r="H340" i="1"/>
  <c r="HM341" i="1" l="1"/>
  <c r="HP341" i="1" s="1"/>
  <c r="HX341" i="1"/>
  <c r="F342" i="1"/>
  <c r="HN342" i="1" s="1"/>
  <c r="T342" i="1"/>
  <c r="Q343" i="1"/>
  <c r="E342" i="1"/>
  <c r="H341" i="1"/>
  <c r="HM342" i="1" l="1"/>
  <c r="HP342" i="1" s="1"/>
  <c r="HX342" i="1"/>
  <c r="F343" i="1"/>
  <c r="HN343" i="1" s="1"/>
  <c r="Q344" i="1"/>
  <c r="T343" i="1"/>
  <c r="E343" i="1"/>
  <c r="H342" i="1"/>
  <c r="HM343" i="1" l="1"/>
  <c r="HP343" i="1" s="1"/>
  <c r="HX343" i="1"/>
  <c r="F344" i="1"/>
  <c r="HN344" i="1" s="1"/>
  <c r="HL355" i="1" s="1"/>
  <c r="Q347" i="1"/>
  <c r="T344" i="1"/>
  <c r="T345" i="1"/>
  <c r="H343" i="1"/>
  <c r="E344" i="1"/>
  <c r="ID355" i="1" l="1"/>
  <c r="ID353" i="1" s="1"/>
  <c r="HX344" i="1"/>
  <c r="HX345" i="1"/>
  <c r="HM344" i="1"/>
  <c r="F347" i="1"/>
  <c r="HN347" i="1" s="1"/>
  <c r="Q348" i="1"/>
  <c r="T347" i="1"/>
  <c r="E347" i="1"/>
  <c r="H344" i="1"/>
  <c r="H345" i="1"/>
  <c r="HM347" i="1" l="1"/>
  <c r="HP347" i="1" s="1"/>
  <c r="HX347" i="1"/>
  <c r="HP344" i="1"/>
  <c r="HP345" i="1"/>
  <c r="HK355" i="1"/>
  <c r="F348" i="1"/>
  <c r="HN348" i="1" s="1"/>
  <c r="T348" i="1"/>
  <c r="Q349" i="1"/>
  <c r="E348" i="1"/>
  <c r="H347" i="1"/>
  <c r="HM348" i="1" l="1"/>
  <c r="HP348" i="1" s="1"/>
  <c r="HX348" i="1"/>
  <c r="F349" i="1"/>
  <c r="HN349" i="1" s="1"/>
  <c r="Q350" i="1"/>
  <c r="T349" i="1"/>
  <c r="H348" i="1"/>
  <c r="E349" i="1"/>
  <c r="HM349" i="1" l="1"/>
  <c r="HP349" i="1" s="1"/>
  <c r="HX349" i="1"/>
  <c r="F350" i="1"/>
  <c r="HN350" i="1" s="1"/>
  <c r="T350" i="1"/>
  <c r="Q351" i="1"/>
  <c r="H349" i="1"/>
  <c r="E350" i="1"/>
  <c r="HM350" i="1" l="1"/>
  <c r="HP350" i="1" s="1"/>
  <c r="HX350" i="1"/>
  <c r="F351" i="1"/>
  <c r="HN351" i="1" s="1"/>
  <c r="T351" i="1"/>
  <c r="Q352" i="1"/>
  <c r="E351" i="1"/>
  <c r="H350" i="1"/>
  <c r="HM351" i="1" l="1"/>
  <c r="HP351" i="1" s="1"/>
  <c r="HX351" i="1"/>
  <c r="F352" i="1"/>
  <c r="HN352" i="1" s="1"/>
  <c r="Q353" i="1"/>
  <c r="T352" i="1"/>
  <c r="H351" i="1"/>
  <c r="E352" i="1"/>
  <c r="Q356" i="1" l="1"/>
  <c r="HM352" i="1"/>
  <c r="HP352" i="1" s="1"/>
  <c r="HX352" i="1"/>
  <c r="F353" i="1"/>
  <c r="HN353" i="1" s="1"/>
  <c r="HL364" i="1" s="1"/>
  <c r="T354" i="1"/>
  <c r="T353" i="1"/>
  <c r="E353" i="1"/>
  <c r="E356" i="1" s="1"/>
  <c r="H352" i="1"/>
  <c r="ID364" i="1" l="1"/>
  <c r="ID362" i="1" s="1"/>
  <c r="E357" i="1"/>
  <c r="H356" i="1"/>
  <c r="T356" i="1"/>
  <c r="HM356" i="1"/>
  <c r="HP356" i="1" s="1"/>
  <c r="Q357" i="1"/>
  <c r="HX356" i="1"/>
  <c r="HM353" i="1"/>
  <c r="HX353" i="1"/>
  <c r="HX354" i="1"/>
  <c r="H353" i="1"/>
  <c r="H354" i="1"/>
  <c r="H357" i="1" l="1"/>
  <c r="E358" i="1"/>
  <c r="T357" i="1"/>
  <c r="HX357" i="1"/>
  <c r="HM357" i="1"/>
  <c r="HP357" i="1" s="1"/>
  <c r="Q358" i="1"/>
  <c r="HP353" i="1"/>
  <c r="HK364" i="1"/>
  <c r="HP354" i="1"/>
  <c r="H358" i="1" l="1"/>
  <c r="E359" i="1"/>
  <c r="HM358" i="1"/>
  <c r="HP358" i="1" s="1"/>
  <c r="Q359" i="1"/>
  <c r="HX358" i="1"/>
  <c r="T358" i="1"/>
  <c r="H359" i="1" l="1"/>
  <c r="E360" i="1"/>
  <c r="Q360" i="1"/>
  <c r="HX359" i="1"/>
  <c r="T359" i="1"/>
  <c r="HM359" i="1"/>
  <c r="HP359" i="1" s="1"/>
  <c r="H360" i="1" l="1"/>
  <c r="HX360" i="1"/>
  <c r="HM360" i="1"/>
  <c r="HP360" i="1" s="1"/>
  <c r="T360" i="1"/>
  <c r="E362" i="1" l="1"/>
  <c r="H361" i="1"/>
  <c r="HX361" i="1"/>
  <c r="T361" i="1"/>
  <c r="HM361" i="1"/>
  <c r="HP361" i="1" s="1"/>
  <c r="Q362" i="1"/>
  <c r="E365" i="1" l="1"/>
  <c r="H363" i="1"/>
  <c r="H362" i="1"/>
  <c r="ID373" i="1"/>
  <c r="ID371" i="1" s="1"/>
  <c r="Q365" i="1"/>
  <c r="HX363" i="1"/>
  <c r="HX362" i="1"/>
  <c r="T362" i="1"/>
  <c r="HM362" i="1"/>
  <c r="T363" i="1"/>
  <c r="E366" i="1" l="1"/>
  <c r="H365" i="1"/>
  <c r="HK373" i="1"/>
  <c r="HP362" i="1"/>
  <c r="HP363" i="1"/>
  <c r="Q366" i="1"/>
  <c r="HM365" i="1"/>
  <c r="HP365" i="1" s="1"/>
  <c r="T365" i="1"/>
  <c r="HX365" i="1"/>
  <c r="E367" i="1" l="1"/>
  <c r="H366" i="1"/>
  <c r="T366" i="1"/>
  <c r="HM366" i="1"/>
  <c r="HP366" i="1" s="1"/>
  <c r="HX366" i="1"/>
  <c r="Q367" i="1"/>
  <c r="H367" i="1" l="1"/>
  <c r="E368" i="1"/>
  <c r="T367" i="1"/>
  <c r="HX367" i="1"/>
  <c r="Q368" i="1"/>
  <c r="HM367" i="1"/>
  <c r="HP367" i="1" s="1"/>
  <c r="E369" i="1" l="1"/>
  <c r="H368" i="1"/>
  <c r="HM368" i="1"/>
  <c r="HP368" i="1" s="1"/>
  <c r="T368" i="1"/>
  <c r="Q369" i="1"/>
  <c r="HX368" i="1"/>
  <c r="H369" i="1" l="1"/>
  <c r="E370" i="1"/>
  <c r="Q370" i="1"/>
  <c r="T369" i="1"/>
  <c r="HX369" i="1"/>
  <c r="HM369" i="1"/>
  <c r="HP369" i="1" s="1"/>
  <c r="E371" i="1" l="1"/>
  <c r="H370" i="1"/>
  <c r="HM370" i="1"/>
  <c r="HP370" i="1" s="1"/>
  <c r="HX370" i="1"/>
  <c r="Q371" i="1"/>
  <c r="T370" i="1"/>
  <c r="H371" i="1" l="1"/>
  <c r="H372" i="1"/>
  <c r="HX372" i="1"/>
  <c r="HM371" i="1"/>
  <c r="T371" i="1"/>
  <c r="T372" i="1"/>
  <c r="HX371" i="1"/>
  <c r="HP372" i="1" l="1"/>
  <c r="HP371" i="1"/>
</calcChain>
</file>

<file path=xl/comments1.xml><?xml version="1.0" encoding="utf-8"?>
<comments xmlns="http://schemas.openxmlformats.org/spreadsheetml/2006/main">
  <authors>
    <author>Jbarbosa</author>
  </authors>
  <commentList>
    <comment ref="B110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MANEJO DE MACHOS CEPA 7 EN LA CASETA B
14 DESCARTES UBICADOS ASI:
7 EN EL CORRAL 1
7 EN EL CORRAL 2
CUENTAS OK
A LA FECHA DE MAÑANA SALEN TODOS LOS DESCARTES DEL SISTEMA.</t>
        </r>
      </text>
    </comment>
    <comment ref="B116" authorId="0" shapeId="0">
      <text>
        <r>
          <rPr>
            <b/>
            <sz val="12"/>
            <color indexed="81"/>
            <rFont val="Tahoma"/>
            <family val="2"/>
          </rPr>
          <t xml:space="preserve">Jbarbosa:
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b/>
            <sz val="12"/>
            <color indexed="81"/>
            <rFont val="Tahoma"/>
            <family val="2"/>
          </rPr>
          <t>MANEJO DE MACHOS CEPA 7 EN LA CASETA A1</t>
        </r>
        <r>
          <rPr>
            <sz val="12"/>
            <color indexed="81"/>
            <rFont val="Tahoma"/>
            <family val="2"/>
          </rPr>
          <t xml:space="preserve">
16 DESCARTES UBICADOS ASI:
8 EN EL CORRAL 1
8 EN EL CORRAL 6
FALTARON 4 MACHOS
</t>
        </r>
        <r>
          <rPr>
            <b/>
            <sz val="12"/>
            <color indexed="81"/>
            <rFont val="Tahoma"/>
            <family val="2"/>
          </rPr>
          <t xml:space="preserve">
MANEJO DE MACHOS CEPA 7 EN LA CASETA A2</t>
        </r>
        <r>
          <rPr>
            <sz val="12"/>
            <color indexed="81"/>
            <rFont val="Tahoma"/>
            <family val="2"/>
          </rPr>
          <t xml:space="preserve">
17 DESCARTES UBICADOS ASI:
3 EN EL CORRAL 7
4 EN EL CORRAL 11
10 EN EL CORRAL 12
FALTARON 2 MACHOS</t>
        </r>
      </text>
    </comment>
    <comment ref="B182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Se seleccionan 25 machos de descarte y se disponen para la venta.
Corral 1 - 8 machos
Corral 7 - 8 machos
Corral 13 - 9 machos</t>
        </r>
      </text>
    </comment>
    <comment ref="B20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recogen aves recuperables de todos los corrales.
Al corral 1 se llevan las recuberables del corral 7.
Corral 3 - Recibe recuperables de los corrales 2-4-5-6
Corral 9 - Recibe recuperables de los corrales 8-10-11-12
Corral 15 - Recibe recuperables de los corrales 13-14-16-17-18</t>
        </r>
      </text>
    </comment>
    <comment ref="B278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MANEJO DE MACHOS CASETA A y B. FALTARON 5  MACHOS, SE DESCARTARON 3 MACHOS.
SE AJUSTA SALDO EN SISTEMA</t>
        </r>
      </text>
    </comment>
  </commentList>
</comments>
</file>

<file path=xl/comments2.xml><?xml version="1.0" encoding="utf-8"?>
<comments xmlns="http://schemas.openxmlformats.org/spreadsheetml/2006/main">
  <authors>
    <author>Jbarbosa</author>
  </authors>
  <commentList>
    <comment ref="B110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MANEJO DE MACHOS Y SALEN 19 DESCARTES UBICADOS ASI:
9 ESTAN EN EL CORRAL 1
7 ESTAN EN EL CORRAL 2
CUENTAS OK</t>
        </r>
      </text>
    </comment>
    <comment ref="B170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MANEJO DE MACHOS Y SE DISPONEN 24 MACHOS PARA LA VENTA.
FALTO 1 MACHO
CORRAL 1 - 8 DESCARTES
CORRAL 2 - 8 DESCARTES
CORRAL 4 - 8 DESCARTES</t>
        </r>
      </text>
    </comment>
    <comment ref="B20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grading en la cepa 4, las aves flacas quedan ubicadas en el corral 1-3-4.
El grading se realiza en 2 dias.
Dia 1 - Corrales 4,5,6
Dia 2 -  Corrales 1,2,3
Faltaron 14 aves en el conteo y doy la indicación de sacarlas del sistema.</t>
        </r>
      </text>
    </comment>
    <comment ref="HK20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Durante el manejo se descartan 7 aves el dia 9 de marzo y 13 aves el dia 10 de marzo por fracturas y mala condición.</t>
        </r>
      </text>
    </comment>
    <comment ref="B269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Se realiza grading de machos
Falto 1 macho</t>
        </r>
      </text>
    </comment>
  </commentList>
</comments>
</file>

<file path=xl/sharedStrings.xml><?xml version="1.0" encoding="utf-8"?>
<sst xmlns="http://schemas.openxmlformats.org/spreadsheetml/2006/main" count="792" uniqueCount="139">
  <si>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</si>
  <si>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</si>
  <si>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</si>
  <si>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</si>
  <si>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</si>
  <si>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</si>
  <si>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</si>
  <si>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</si>
  <si>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</si>
  <si>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</si>
  <si>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</si>
  <si>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</si>
  <si>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</si>
  <si>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</si>
  <si>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</si>
  <si>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</si>
  <si>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</si>
  <si>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</si>
  <si>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</si>
  <si>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</si>
  <si>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</si>
  <si>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 xml:space="preserve">CASETA B CORRAL 1 </t>
  </si>
  <si>
    <t>CASETA B CORRAL 3 REC</t>
  </si>
  <si>
    <t xml:space="preserve">CASETA B  </t>
  </si>
  <si>
    <t>CASETA C CORRAL 2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</si>
  <si>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</si>
  <si>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</si>
  <si>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</si>
  <si>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</si>
  <si>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</si>
  <si>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</si>
  <si>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</si>
  <si>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</si>
  <si>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</si>
  <si>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</si>
  <si>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</si>
  <si>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</si>
  <si>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</si>
  <si>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%PROD CAS B</t>
  </si>
  <si>
    <t>%HUEVO PISO CAS B</t>
  </si>
  <si>
    <t>Aves que inician semana</t>
  </si>
  <si>
    <t>B</t>
  </si>
  <si>
    <t># Mortalidad semanal</t>
  </si>
  <si>
    <t>% Mortalidad</t>
  </si>
  <si>
    <t>CASETA A1</t>
  </si>
  <si>
    <t xml:space="preserve">CASETA A1 CORRAL 1 </t>
  </si>
  <si>
    <t>CASETA A1 CORRAL 2</t>
  </si>
  <si>
    <t>CASETA A1 CORRAL 3 REC</t>
  </si>
  <si>
    <t>CASETA A1 CORRAL 4</t>
  </si>
  <si>
    <t>CASETA A1 CORRAL 5</t>
  </si>
  <si>
    <t>CASETA A1 CORRAL 6</t>
  </si>
  <si>
    <t>CASETA A2 CORRAL 7</t>
  </si>
  <si>
    <t xml:space="preserve">CASETA A2  </t>
  </si>
  <si>
    <t>CASETA B</t>
  </si>
  <si>
    <t>CASETA A2 CORRAL 8</t>
  </si>
  <si>
    <t>CASETA A2 CORRAL 9</t>
  </si>
  <si>
    <t>CASETA A2 CORRAL 10</t>
  </si>
  <si>
    <t>CASETA A2 CORRAL 11</t>
  </si>
  <si>
    <t>CASETA A2 CORRAL 12</t>
  </si>
  <si>
    <t>CASETA B CORRAL 13</t>
  </si>
  <si>
    <t>CASETA B CORRAL 14</t>
  </si>
  <si>
    <t>CASETA B CORRAL 15</t>
  </si>
  <si>
    <t>CASETA B CORRAL 16</t>
  </si>
  <si>
    <t>CASETA B CORRAL 17</t>
  </si>
  <si>
    <t>CASETA B CORRAL 18</t>
  </si>
  <si>
    <t>CASETA B CORRAL 6</t>
  </si>
  <si>
    <t>%PROD CAS A1</t>
  </si>
  <si>
    <t>%PROD CAS A2</t>
  </si>
  <si>
    <t>%HUEVO PISO CAS A1</t>
  </si>
  <si>
    <t>%HUEVO PISO CAS A2</t>
  </si>
  <si>
    <t>A1</t>
  </si>
  <si>
    <t>A2</t>
  </si>
  <si>
    <t>Linea hembra</t>
  </si>
  <si>
    <t>LINEA HEMBRA Alimento con 2930 kilocalorias para dar en pico 475 kilocalorias</t>
  </si>
  <si>
    <t>Caseta B</t>
  </si>
  <si>
    <t>475 kilocalorias</t>
  </si>
  <si>
    <t>Corral 1</t>
  </si>
  <si>
    <t>Corral 2</t>
  </si>
  <si>
    <t>Corral 3</t>
  </si>
  <si>
    <t>Corral 4</t>
  </si>
  <si>
    <t>Corral 5</t>
  </si>
  <si>
    <t>gr. Iniciales</t>
  </si>
  <si>
    <t>Incremento</t>
  </si>
  <si>
    <t>Porcentaje de producción</t>
  </si>
  <si>
    <t>Porcentaje de incremento</t>
  </si>
  <si>
    <t>gr. Finales</t>
  </si>
  <si>
    <t>Linea macho</t>
  </si>
  <si>
    <t>LINEA MACHO Alimento con 2930 kilocalorias para dar en pico 465 kilocalorias</t>
  </si>
  <si>
    <t>465 kilocalorias</t>
  </si>
  <si>
    <t>Corral 6</t>
  </si>
  <si>
    <t>Corral 7</t>
  </si>
  <si>
    <t>Corral 8</t>
  </si>
  <si>
    <t>Corral 9</t>
  </si>
  <si>
    <t>Corral 10</t>
  </si>
  <si>
    <t>Corral 11</t>
  </si>
  <si>
    <t>Corral 12</t>
  </si>
  <si>
    <t>Corral 13</t>
  </si>
  <si>
    <t>Corral 14</t>
  </si>
  <si>
    <t>Corral 15</t>
  </si>
  <si>
    <t>Corral 16</t>
  </si>
  <si>
    <t>Corral 17</t>
  </si>
  <si>
    <t>Corral 18</t>
  </si>
  <si>
    <t>Caseta A1</t>
  </si>
  <si>
    <t>Caseta A2</t>
  </si>
  <si>
    <t>F 541</t>
  </si>
  <si>
    <t>M 542</t>
  </si>
  <si>
    <t>Cas A - B</t>
  </si>
  <si>
    <t xml:space="preserve">Consumo </t>
  </si>
  <si>
    <t>Retiro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</si>
  <si>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</si>
  <si>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</si>
  <si>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</si>
  <si>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</si>
  <si>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</si>
  <si>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</si>
  <si>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</si>
  <si>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</si>
  <si>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</si>
  <si>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</si>
  <si>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</si>
  <si>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</si>
  <si>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</si>
  <si>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</si>
  <si>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</si>
  <si>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</si>
  <si>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</si>
  <si>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</si>
  <si>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</si>
  <si>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</si>
  <si>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</si>
  <si>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</si>
  <si>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</si>
  <si>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</si>
  <si>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</si>
  <si>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</si>
  <si>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</si>
  <si>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</si>
  <si>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>Corral 4 -5-6</t>
  </si>
  <si>
    <t>Corral 1-2-3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</si>
</sst>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4"/>
      <color indexed="81"/>
      <name val="Tahoma"/>
      <family val="2"/>
    </font>
    <font>
      <sz val="14"/>
      <color indexed="81"/>
      <name val="Tahoma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sz val="10"/>
      <color indexed="10"/>
      <name val="Arial"/>
      <family val="2"/>
    </font>
    <font>
      <sz val="10"/>
      <color theme="1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indexed="64"/>
      </patternFill>
    </fill>
  </fills>
  <borders count="5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/>
  </cellStyleXfs>
  <cellXfs count="285">
    <xf numFmtId="0" fontId="0" fillId="0" borderId="0" xfId="0"/>
    <xf numFmtId="49" fontId="5" fillId="0" borderId="2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5" fillId="0" borderId="16" xfId="0" applyFont="1" applyFill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1" fontId="6" fillId="0" borderId="19" xfId="0" applyNumberFormat="1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center" vertical="center"/>
    </xf>
    <xf numFmtId="0" fontId="5" fillId="0" borderId="22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6" fillId="0" borderId="23" xfId="0" applyFont="1" applyFill="1" applyBorder="1" applyAlignment="1">
      <alignment horizontal="center" vertical="center"/>
    </xf>
    <xf numFmtId="164" fontId="6" fillId="0" borderId="23" xfId="0" applyNumberFormat="1" applyFont="1" applyFill="1" applyBorder="1" applyAlignment="1">
      <alignment horizontal="center" vertical="center"/>
    </xf>
    <xf numFmtId="1" fontId="6" fillId="0" borderId="23" xfId="0" applyNumberFormat="1" applyFont="1" applyFill="1" applyBorder="1" applyAlignment="1">
      <alignment horizontal="center" vertical="center"/>
    </xf>
    <xf numFmtId="0" fontId="7" fillId="0" borderId="23" xfId="0" applyFont="1" applyFill="1" applyBorder="1" applyAlignment="1">
      <alignment horizontal="center" vertical="center"/>
    </xf>
    <xf numFmtId="0" fontId="7" fillId="0" borderId="25" xfId="0" applyFont="1" applyFill="1" applyBorder="1" applyAlignment="1">
      <alignment horizontal="center" vertical="center"/>
    </xf>
    <xf numFmtId="0" fontId="7" fillId="0" borderId="24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164" fontId="7" fillId="0" borderId="24" xfId="0" applyNumberFormat="1" applyFont="1" applyFill="1" applyBorder="1" applyAlignment="1">
      <alignment horizontal="center" vertical="center"/>
    </xf>
    <xf numFmtId="164" fontId="7" fillId="0" borderId="23" xfId="0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2" fontId="6" fillId="0" borderId="23" xfId="0" applyNumberFormat="1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/>
    </xf>
    <xf numFmtId="0" fontId="5" fillId="0" borderId="27" xfId="0" applyFont="1" applyFill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/>
    </xf>
    <xf numFmtId="0" fontId="5" fillId="0" borderId="30" xfId="0" applyFont="1" applyFill="1" applyBorder="1" applyAlignment="1">
      <alignment horizontal="center" vertical="center"/>
    </xf>
    <xf numFmtId="0" fontId="5" fillId="0" borderId="31" xfId="0" applyFont="1" applyFill="1" applyBorder="1" applyAlignment="1">
      <alignment horizontal="center" vertical="center"/>
    </xf>
    <xf numFmtId="0" fontId="5" fillId="0" borderId="32" xfId="0" applyFont="1" applyFill="1" applyBorder="1" applyAlignment="1">
      <alignment horizontal="center" vertical="center"/>
    </xf>
    <xf numFmtId="0" fontId="5" fillId="0" borderId="33" xfId="0" applyFont="1" applyFill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Fill="1" applyBorder="1" applyAlignment="1">
      <alignment horizontal="center" vertical="center"/>
    </xf>
    <xf numFmtId="0" fontId="5" fillId="0" borderId="34" xfId="0" applyFont="1" applyFill="1" applyBorder="1" applyAlignment="1">
      <alignment horizontal="center" vertical="center"/>
    </xf>
    <xf numFmtId="2" fontId="6" fillId="0" borderId="24" xfId="0" applyNumberFormat="1" applyFont="1" applyFill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Fill="1" applyBorder="1" applyAlignment="1">
      <alignment horizontal="center" vertical="center"/>
    </xf>
    <xf numFmtId="14" fontId="5" fillId="0" borderId="36" xfId="0" applyNumberFormat="1" applyFont="1" applyFill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Fill="1" applyBorder="1" applyAlignment="1">
      <alignment horizontal="center" vertical="center"/>
    </xf>
    <xf numFmtId="0" fontId="5" fillId="0" borderId="40" xfId="0" applyFont="1" applyFill="1" applyBorder="1" applyAlignment="1">
      <alignment horizontal="center" vertical="center"/>
    </xf>
    <xf numFmtId="1" fontId="5" fillId="0" borderId="33" xfId="0" applyNumberFormat="1" applyFont="1" applyFill="1" applyBorder="1" applyAlignment="1">
      <alignment horizontal="center" vertical="center"/>
    </xf>
    <xf numFmtId="0" fontId="6" fillId="0" borderId="33" xfId="0" applyFont="1" applyFill="1" applyBorder="1" applyAlignment="1">
      <alignment horizontal="center" vertical="center"/>
    </xf>
    <xf numFmtId="164" fontId="6" fillId="0" borderId="33" xfId="0" applyNumberFormat="1" applyFont="1" applyFill="1" applyBorder="1" applyAlignment="1">
      <alignment horizontal="center" vertical="center"/>
    </xf>
    <xf numFmtId="1" fontId="6" fillId="0" borderId="33" xfId="0" applyNumberFormat="1" applyFont="1" applyFill="1" applyBorder="1" applyAlignment="1">
      <alignment horizontal="center" vertical="center"/>
    </xf>
    <xf numFmtId="1" fontId="5" fillId="0" borderId="12" xfId="0" applyNumberFormat="1" applyFont="1" applyFill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Fill="1" applyBorder="1" applyAlignment="1">
      <alignment horizontal="center" vertical="center"/>
    </xf>
    <xf numFmtId="1" fontId="4" fillId="0" borderId="27" xfId="0" applyNumberFormat="1" applyFont="1" applyFill="1" applyBorder="1" applyAlignment="1">
      <alignment horizontal="center" vertical="center"/>
    </xf>
    <xf numFmtId="1" fontId="5" fillId="0" borderId="39" xfId="0" applyNumberFormat="1" applyFont="1" applyFill="1" applyBorder="1" applyAlignment="1">
      <alignment horizontal="center" vertical="center"/>
    </xf>
    <xf numFmtId="49" fontId="5" fillId="0" borderId="42" xfId="0" applyNumberFormat="1" applyFont="1" applyFill="1" applyBorder="1" applyAlignment="1">
      <alignment horizontal="center" vertical="center"/>
    </xf>
    <xf numFmtId="49" fontId="5" fillId="0" borderId="13" xfId="0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1" fontId="4" fillId="0" borderId="10" xfId="0" applyNumberFormat="1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6" fillId="0" borderId="27" xfId="0" applyFont="1" applyFill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10" fontId="5" fillId="0" borderId="31" xfId="0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0" fontId="5" fillId="0" borderId="12" xfId="0" applyNumberFormat="1" applyFont="1" applyFill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4" xfId="0" applyNumberFormat="1" applyFont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5" fontId="5" fillId="0" borderId="0" xfId="0" applyNumberFormat="1" applyFont="1" applyAlignment="1">
      <alignment horizontal="center" vertical="center"/>
    </xf>
    <xf numFmtId="0" fontId="5" fillId="0" borderId="49" xfId="0" applyFont="1" applyFill="1" applyBorder="1" applyAlignment="1">
      <alignment horizontal="center" vertical="center"/>
    </xf>
    <xf numFmtId="10" fontId="5" fillId="0" borderId="15" xfId="0" applyNumberFormat="1" applyFont="1" applyFill="1" applyBorder="1" applyAlignment="1">
      <alignment horizontal="center" vertical="center"/>
    </xf>
    <xf numFmtId="10" fontId="5" fillId="0" borderId="17" xfId="0" applyNumberFormat="1" applyFont="1" applyFill="1" applyBorder="1" applyAlignment="1">
      <alignment horizontal="center" vertical="center"/>
    </xf>
    <xf numFmtId="1" fontId="4" fillId="0" borderId="41" xfId="0" applyNumberFormat="1" applyFont="1" applyFill="1" applyBorder="1" applyAlignment="1">
      <alignment horizontal="center" vertical="center"/>
    </xf>
    <xf numFmtId="0" fontId="5" fillId="0" borderId="50" xfId="0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5" fillId="0" borderId="0" xfId="0" applyNumberFormat="1" applyFont="1" applyAlignment="1">
      <alignment horizontal="center" vertical="center" wrapText="1"/>
    </xf>
    <xf numFmtId="1" fontId="0" fillId="0" borderId="0" xfId="0" applyNumberFormat="1" applyAlignment="1">
      <alignment horizontal="left" vertical="center"/>
    </xf>
    <xf numFmtId="0" fontId="8" fillId="7" borderId="3" xfId="0" applyFont="1" applyFill="1" applyBorder="1" applyAlignment="1">
      <alignment vertical="center"/>
    </xf>
    <xf numFmtId="0" fontId="0" fillId="0" borderId="18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3" borderId="22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2" fontId="12" fillId="0" borderId="24" xfId="0" applyNumberFormat="1" applyFont="1" applyFill="1" applyBorder="1" applyAlignment="1">
      <alignment horizontal="center" vertical="center"/>
    </xf>
    <xf numFmtId="2" fontId="12" fillId="0" borderId="1" xfId="0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4" borderId="26" xfId="0" applyFill="1" applyBorder="1" applyAlignment="1">
      <alignment horizontal="center" vertical="center" wrapText="1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2" fontId="0" fillId="20" borderId="22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2" fontId="0" fillId="0" borderId="24" xfId="0" applyNumberFormat="1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2" fontId="12" fillId="20" borderId="22" xfId="0" applyNumberFormat="1" applyFont="1" applyFill="1" applyBorder="1" applyAlignment="1">
      <alignment horizontal="center" vertical="center"/>
    </xf>
    <xf numFmtId="164" fontId="5" fillId="20" borderId="23" xfId="0" applyNumberFormat="1" applyFont="1" applyFill="1" applyBorder="1" applyAlignment="1">
      <alignment horizontal="center" vertical="center"/>
    </xf>
    <xf numFmtId="2" fontId="12" fillId="20" borderId="53" xfId="0" applyNumberFormat="1" applyFont="1" applyFill="1" applyBorder="1" applyAlignment="1">
      <alignment horizontal="center" vertical="center"/>
    </xf>
    <xf numFmtId="2" fontId="12" fillId="11" borderId="22" xfId="0" applyNumberFormat="1" applyFont="1" applyFill="1" applyBorder="1" applyAlignment="1">
      <alignment horizontal="center" vertical="center"/>
    </xf>
    <xf numFmtId="164" fontId="5" fillId="11" borderId="33" xfId="0" applyNumberFormat="1" applyFont="1" applyFill="1" applyBorder="1" applyAlignment="1">
      <alignment horizontal="center" vertical="center"/>
    </xf>
    <xf numFmtId="2" fontId="12" fillId="4" borderId="53" xfId="0" applyNumberFormat="1" applyFont="1" applyFill="1" applyBorder="1" applyAlignment="1">
      <alignment horizontal="center" vertical="center"/>
    </xf>
    <xf numFmtId="164" fontId="5" fillId="4" borderId="33" xfId="0" applyNumberFormat="1" applyFont="1" applyFill="1" applyBorder="1" applyAlignment="1">
      <alignment horizontal="center" vertical="center"/>
    </xf>
    <xf numFmtId="2" fontId="12" fillId="11" borderId="53" xfId="0" applyNumberFormat="1" applyFont="1" applyFill="1" applyBorder="1" applyAlignment="1">
      <alignment horizontal="center" vertical="center"/>
    </xf>
    <xf numFmtId="2" fontId="12" fillId="4" borderId="22" xfId="0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12" fillId="12" borderId="22" xfId="0" applyNumberFormat="1" applyFont="1" applyFill="1" applyBorder="1" applyAlignment="1">
      <alignment horizontal="center" vertical="center"/>
    </xf>
    <xf numFmtId="0" fontId="5" fillId="12" borderId="23" xfId="0" applyFont="1" applyFill="1" applyBorder="1" applyAlignment="1">
      <alignment horizontal="center" vertical="center"/>
    </xf>
    <xf numFmtId="2" fontId="12" fillId="12" borderId="53" xfId="0" applyNumberFormat="1" applyFont="1" applyFill="1" applyBorder="1" applyAlignment="1">
      <alignment horizontal="center" vertical="center"/>
    </xf>
    <xf numFmtId="0" fontId="5" fillId="4" borderId="23" xfId="0" applyFont="1" applyFill="1" applyBorder="1" applyAlignment="1">
      <alignment horizontal="center" vertical="center"/>
    </xf>
    <xf numFmtId="164" fontId="5" fillId="12" borderId="23" xfId="0" applyNumberFormat="1" applyFont="1" applyFill="1" applyBorder="1" applyAlignment="1">
      <alignment horizontal="center" vertical="center"/>
    </xf>
    <xf numFmtId="2" fontId="12" fillId="16" borderId="53" xfId="0" applyNumberFormat="1" applyFont="1" applyFill="1" applyBorder="1" applyAlignment="1">
      <alignment horizontal="center" vertical="center"/>
    </xf>
    <xf numFmtId="164" fontId="5" fillId="16" borderId="23" xfId="0" applyNumberFormat="1" applyFont="1" applyFill="1" applyBorder="1" applyAlignment="1">
      <alignment horizontal="center" vertical="center"/>
    </xf>
    <xf numFmtId="2" fontId="12" fillId="16" borderId="22" xfId="0" applyNumberFormat="1" applyFont="1" applyFill="1" applyBorder="1" applyAlignment="1">
      <alignment horizontal="center" vertical="center"/>
    </xf>
    <xf numFmtId="2" fontId="0" fillId="0" borderId="53" xfId="0" applyNumberFormat="1" applyFill="1" applyBorder="1" applyAlignment="1">
      <alignment horizontal="center" vertical="center"/>
    </xf>
    <xf numFmtId="2" fontId="12" fillId="21" borderId="22" xfId="0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2" fontId="12" fillId="21" borderId="53" xfId="0" applyNumberFormat="1" applyFont="1" applyFill="1" applyBorder="1" applyAlignment="1">
      <alignment horizontal="center" vertical="center"/>
    </xf>
    <xf numFmtId="2" fontId="0" fillId="22" borderId="22" xfId="0" applyNumberForma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2" fontId="0" fillId="22" borderId="53" xfId="0" applyNumberForma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64" fontId="5" fillId="16" borderId="33" xfId="0" applyNumberFormat="1" applyFont="1" applyFill="1" applyBorder="1" applyAlignment="1">
      <alignment horizontal="center" vertical="center"/>
    </xf>
    <xf numFmtId="2" fontId="0" fillId="4" borderId="22" xfId="0" applyNumberFormat="1" applyFill="1" applyBorder="1" applyAlignment="1">
      <alignment horizontal="center" vertical="center"/>
    </xf>
    <xf numFmtId="2" fontId="12" fillId="13" borderId="53" xfId="0" applyNumberFormat="1" applyFont="1" applyFill="1" applyBorder="1" applyAlignment="1">
      <alignment horizontal="center" vertical="center"/>
    </xf>
    <xf numFmtId="164" fontId="5" fillId="13" borderId="23" xfId="0" applyNumberFormat="1" applyFont="1" applyFill="1" applyBorder="1" applyAlignment="1">
      <alignment horizontal="center" vertical="center"/>
    </xf>
    <xf numFmtId="2" fontId="12" fillId="13" borderId="22" xfId="0" applyNumberFormat="1" applyFont="1" applyFill="1" applyBorder="1" applyAlignment="1">
      <alignment horizontal="center" vertical="center"/>
    </xf>
    <xf numFmtId="2" fontId="12" fillId="7" borderId="53" xfId="0" applyNumberFormat="1" applyFont="1" applyFill="1" applyBorder="1" applyAlignment="1">
      <alignment horizontal="center" vertical="center"/>
    </xf>
    <xf numFmtId="164" fontId="5" fillId="7" borderId="23" xfId="0" applyNumberFormat="1" applyFont="1" applyFill="1" applyBorder="1" applyAlignment="1">
      <alignment horizontal="center" vertical="center"/>
    </xf>
    <xf numFmtId="2" fontId="0" fillId="4" borderId="53" xfId="0" applyNumberFormat="1" applyFill="1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5" fillId="13" borderId="23" xfId="0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2" fontId="12" fillId="7" borderId="22" xfId="0" applyNumberFormat="1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center" vertical="center"/>
    </xf>
    <xf numFmtId="2" fontId="12" fillId="6" borderId="5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2" fontId="12" fillId="6" borderId="22" xfId="0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2" fontId="0" fillId="12" borderId="22" xfId="0" applyNumberFormat="1" applyFill="1" applyBorder="1" applyAlignment="1">
      <alignment horizontal="center" vertical="center"/>
    </xf>
    <xf numFmtId="2" fontId="12" fillId="23" borderId="53" xfId="0" applyNumberFormat="1" applyFont="1" applyFill="1" applyBorder="1" applyAlignment="1">
      <alignment horizontal="center" vertical="center"/>
    </xf>
    <xf numFmtId="164" fontId="5" fillId="23" borderId="23" xfId="0" applyNumberFormat="1" applyFont="1" applyFill="1" applyBorder="1" applyAlignment="1">
      <alignment horizontal="center" vertical="center"/>
    </xf>
    <xf numFmtId="2" fontId="0" fillId="16" borderId="22" xfId="0" applyNumberFormat="1" applyFill="1" applyBorder="1" applyAlignment="1">
      <alignment horizontal="center" vertical="center"/>
    </xf>
    <xf numFmtId="164" fontId="5" fillId="7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4" fontId="5" fillId="23" borderId="33" xfId="0" applyNumberFormat="1" applyFont="1" applyFill="1" applyBorder="1" applyAlignment="1">
      <alignment horizontal="center" vertical="center"/>
    </xf>
    <xf numFmtId="2" fontId="12" fillId="23" borderId="22" xfId="0" applyNumberFormat="1" applyFont="1" applyFill="1" applyBorder="1" applyAlignment="1">
      <alignment horizontal="center" vertical="center"/>
    </xf>
    <xf numFmtId="164" fontId="5" fillId="13" borderId="33" xfId="0" applyNumberFormat="1" applyFont="1" applyFill="1" applyBorder="1" applyAlignment="1">
      <alignment horizontal="center" vertical="center"/>
    </xf>
    <xf numFmtId="2" fontId="0" fillId="21" borderId="22" xfId="0" applyNumberFormat="1" applyFill="1" applyBorder="1" applyAlignment="1">
      <alignment horizontal="center" vertical="center"/>
    </xf>
    <xf numFmtId="2" fontId="0" fillId="2" borderId="22" xfId="0" applyNumberForma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16" borderId="23" xfId="0" applyFont="1" applyFill="1" applyBorder="1" applyAlignment="1">
      <alignment horizontal="center" vertical="center"/>
    </xf>
    <xf numFmtId="2" fontId="0" fillId="12" borderId="53" xfId="0" applyNumberFormat="1" applyFill="1" applyBorder="1" applyAlignment="1">
      <alignment horizontal="center" vertical="center"/>
    </xf>
    <xf numFmtId="0" fontId="5" fillId="23" borderId="23" xfId="0" applyFont="1" applyFill="1" applyBorder="1" applyAlignment="1">
      <alignment horizontal="center" vertical="center"/>
    </xf>
    <xf numFmtId="164" fontId="5" fillId="2" borderId="23" xfId="0" applyNumberFormat="1" applyFont="1" applyFill="1" applyBorder="1" applyAlignment="1">
      <alignment horizontal="center" vertical="center"/>
    </xf>
    <xf numFmtId="2" fontId="0" fillId="7" borderId="22" xfId="0" applyNumberFormat="1" applyFill="1" applyBorder="1" applyAlignment="1">
      <alignment horizontal="center" vertical="center"/>
    </xf>
    <xf numFmtId="2" fontId="0" fillId="6" borderId="22" xfId="0" applyNumberFormat="1" applyFill="1" applyBorder="1" applyAlignment="1">
      <alignment horizontal="center" vertical="center"/>
    </xf>
    <xf numFmtId="2" fontId="0" fillId="16" borderId="53" xfId="0" applyNumberFormat="1" applyFill="1" applyBorder="1" applyAlignment="1">
      <alignment horizontal="center" vertical="center"/>
    </xf>
    <xf numFmtId="2" fontId="0" fillId="21" borderId="53" xfId="0" applyNumberFormat="1" applyFill="1" applyBorder="1" applyAlignment="1">
      <alignment horizontal="center" vertical="center"/>
    </xf>
    <xf numFmtId="2" fontId="0" fillId="2" borderId="53" xfId="0" applyNumberForma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20" fillId="0" borderId="22" xfId="0" applyFont="1" applyBorder="1" applyAlignment="1">
      <alignment horizontal="center"/>
    </xf>
    <xf numFmtId="2" fontId="9" fillId="3" borderId="22" xfId="0" applyNumberFormat="1" applyFont="1" applyFill="1" applyBorder="1" applyAlignment="1">
      <alignment horizontal="center" vertical="center"/>
    </xf>
    <xf numFmtId="164" fontId="9" fillId="0" borderId="22" xfId="0" applyNumberFormat="1" applyFont="1" applyFill="1" applyBorder="1" applyAlignment="1">
      <alignment horizontal="center" vertical="center"/>
    </xf>
    <xf numFmtId="0" fontId="20" fillId="0" borderId="23" xfId="0" applyFont="1" applyBorder="1" applyAlignment="1">
      <alignment horizontal="center"/>
    </xf>
    <xf numFmtId="2" fontId="9" fillId="3" borderId="23" xfId="0" applyNumberFormat="1" applyFont="1" applyFill="1" applyBorder="1" applyAlignment="1">
      <alignment horizontal="center" vertical="center"/>
    </xf>
    <xf numFmtId="164" fontId="9" fillId="0" borderId="23" xfId="0" applyNumberFormat="1" applyFont="1" applyFill="1" applyBorder="1" applyAlignment="1">
      <alignment horizontal="center" vertical="center"/>
    </xf>
    <xf numFmtId="2" fontId="9" fillId="0" borderId="23" xfId="0" applyNumberFormat="1" applyFont="1" applyFill="1" applyBorder="1" applyAlignment="1">
      <alignment horizontal="center" vertical="center"/>
    </xf>
    <xf numFmtId="0" fontId="20" fillId="0" borderId="24" xfId="0" applyFont="1" applyBorder="1" applyAlignment="1">
      <alignment horizontal="center"/>
    </xf>
    <xf numFmtId="2" fontId="9" fillId="3" borderId="24" xfId="0" applyNumberFormat="1" applyFont="1" applyFill="1" applyBorder="1" applyAlignment="1">
      <alignment horizontal="center" vertical="center"/>
    </xf>
    <xf numFmtId="2" fontId="9" fillId="0" borderId="24" xfId="0" applyNumberFormat="1" applyFont="1" applyBorder="1" applyAlignment="1">
      <alignment horizontal="center" vertical="center"/>
    </xf>
    <xf numFmtId="0" fontId="20" fillId="0" borderId="36" xfId="0" applyFont="1" applyBorder="1" applyAlignment="1">
      <alignment horizontal="center"/>
    </xf>
    <xf numFmtId="2" fontId="9" fillId="3" borderId="36" xfId="0" applyNumberFormat="1" applyFont="1" applyFill="1" applyBorder="1" applyAlignment="1">
      <alignment horizontal="center" vertical="center"/>
    </xf>
    <xf numFmtId="2" fontId="9" fillId="0" borderId="36" xfId="0" applyNumberFormat="1" applyFont="1" applyBorder="1" applyAlignment="1">
      <alignment horizontal="center" vertical="center"/>
    </xf>
    <xf numFmtId="2" fontId="20" fillId="0" borderId="22" xfId="2" applyNumberFormat="1" applyFont="1" applyFill="1" applyBorder="1" applyAlignment="1">
      <alignment horizontal="center" vertical="center"/>
    </xf>
    <xf numFmtId="2" fontId="9" fillId="3" borderId="22" xfId="2" applyNumberFormat="1" applyFont="1" applyFill="1" applyBorder="1" applyAlignment="1">
      <alignment horizontal="center" vertical="center"/>
    </xf>
    <xf numFmtId="2" fontId="9" fillId="0" borderId="22" xfId="2" applyNumberFormat="1" applyFont="1" applyFill="1" applyBorder="1" applyAlignment="1">
      <alignment horizontal="center" vertical="center"/>
    </xf>
    <xf numFmtId="2" fontId="20" fillId="0" borderId="23" xfId="2" applyNumberFormat="1" applyFont="1" applyFill="1" applyBorder="1" applyAlignment="1">
      <alignment horizontal="center" vertical="center"/>
    </xf>
    <xf numFmtId="2" fontId="9" fillId="3" borderId="23" xfId="2" applyNumberFormat="1" applyFont="1" applyFill="1" applyBorder="1" applyAlignment="1">
      <alignment horizontal="center" vertical="center"/>
    </xf>
    <xf numFmtId="2" fontId="9" fillId="0" borderId="23" xfId="2" applyNumberFormat="1" applyFont="1" applyFill="1" applyBorder="1" applyAlignment="1">
      <alignment horizontal="center" vertical="center"/>
    </xf>
    <xf numFmtId="2" fontId="20" fillId="0" borderId="36" xfId="2" applyNumberFormat="1" applyFont="1" applyFill="1" applyBorder="1" applyAlignment="1">
      <alignment horizontal="center" vertical="center"/>
    </xf>
    <xf numFmtId="2" fontId="9" fillId="3" borderId="36" xfId="2" applyNumberFormat="1" applyFont="1" applyFill="1" applyBorder="1" applyAlignment="1">
      <alignment horizontal="center" vertical="center"/>
    </xf>
    <xf numFmtId="2" fontId="21" fillId="0" borderId="36" xfId="2" applyNumberFormat="1" applyFont="1" applyFill="1" applyBorder="1" applyAlignment="1">
      <alignment horizontal="center" vertical="center"/>
    </xf>
    <xf numFmtId="0" fontId="4" fillId="24" borderId="10" xfId="0" applyFont="1" applyFill="1" applyBorder="1" applyAlignment="1">
      <alignment horizontal="center" vertical="center"/>
    </xf>
    <xf numFmtId="0" fontId="5" fillId="24" borderId="33" xfId="0" applyFont="1" applyFill="1" applyBorder="1" applyAlignment="1">
      <alignment horizontal="center" vertical="center"/>
    </xf>
    <xf numFmtId="10" fontId="6" fillId="24" borderId="33" xfId="1" applyNumberFormat="1" applyFont="1" applyFill="1" applyBorder="1" applyAlignment="1">
      <alignment horizontal="center" vertical="center"/>
    </xf>
    <xf numFmtId="10" fontId="6" fillId="24" borderId="23" xfId="1" applyNumberFormat="1" applyFont="1" applyFill="1" applyBorder="1" applyAlignment="1">
      <alignment horizontal="center" vertical="center"/>
    </xf>
    <xf numFmtId="10" fontId="4" fillId="24" borderId="27" xfId="1" applyNumberFormat="1" applyFont="1" applyFill="1" applyBorder="1" applyAlignment="1">
      <alignment horizontal="center" vertical="center"/>
    </xf>
    <xf numFmtId="0" fontId="5" fillId="24" borderId="12" xfId="0" applyFont="1" applyFill="1" applyBorder="1" applyAlignment="1">
      <alignment horizontal="center" vertical="center"/>
    </xf>
    <xf numFmtId="0" fontId="5" fillId="24" borderId="39" xfId="0" applyFont="1" applyFill="1" applyBorder="1" applyAlignment="1">
      <alignment horizontal="center" vertical="center"/>
    </xf>
    <xf numFmtId="0" fontId="0" fillId="24" borderId="0" xfId="0" applyFill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0" fontId="5" fillId="0" borderId="23" xfId="0" applyNumberFormat="1" applyFont="1" applyFill="1" applyBorder="1" applyAlignment="1">
      <alignment horizontal="center" vertical="center"/>
    </xf>
    <xf numFmtId="1" fontId="4" fillId="0" borderId="41" xfId="0" applyNumberFormat="1" applyFont="1" applyFill="1" applyBorder="1" applyAlignment="1">
      <alignment horizontal="center" vertical="center"/>
    </xf>
    <xf numFmtId="1" fontId="4" fillId="0" borderId="21" xfId="0" applyNumberFormat="1" applyFont="1" applyFill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4" fillId="0" borderId="42" xfId="0" applyNumberFormat="1" applyFont="1" applyFill="1" applyBorder="1" applyAlignment="1">
      <alignment horizontal="center" vertical="center"/>
    </xf>
    <xf numFmtId="49" fontId="2" fillId="0" borderId="13" xfId="0" applyNumberFormat="1" applyFont="1" applyFill="1" applyBorder="1" applyAlignment="1">
      <alignment horizontal="center" vertical="center"/>
    </xf>
    <xf numFmtId="49" fontId="2" fillId="0" borderId="14" xfId="0" applyNumberFormat="1" applyFont="1" applyFill="1" applyBorder="1" applyAlignment="1">
      <alignment horizontal="center" vertical="center"/>
    </xf>
    <xf numFmtId="49" fontId="2" fillId="0" borderId="45" xfId="0" applyNumberFormat="1" applyFont="1" applyFill="1" applyBorder="1" applyAlignment="1">
      <alignment horizontal="center" vertical="center"/>
    </xf>
    <xf numFmtId="49" fontId="2" fillId="0" borderId="46" xfId="0" applyNumberFormat="1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10" borderId="3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11" fillId="11" borderId="2" xfId="0" applyFont="1" applyFill="1" applyBorder="1" applyAlignment="1">
      <alignment horizontal="center" vertical="center"/>
    </xf>
    <xf numFmtId="0" fontId="11" fillId="11" borderId="3" xfId="0" applyFont="1" applyFill="1" applyBorder="1" applyAlignment="1">
      <alignment horizontal="center" vertical="center"/>
    </xf>
    <xf numFmtId="0" fontId="11" fillId="13" borderId="2" xfId="0" applyFont="1" applyFill="1" applyBorder="1" applyAlignment="1">
      <alignment horizontal="center" vertical="center"/>
    </xf>
    <xf numFmtId="0" fontId="11" fillId="13" borderId="3" xfId="0" applyFont="1" applyFill="1" applyBorder="1" applyAlignment="1">
      <alignment horizontal="center" vertical="center"/>
    </xf>
    <xf numFmtId="0" fontId="11" fillId="13" borderId="4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0" borderId="4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11" fillId="0" borderId="43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</cellXfs>
  <cellStyles count="3">
    <cellStyle name="Normal" xfId="0" builtinId="0"/>
    <cellStyle name="Normal 2 2" xfId="2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G373"/>
  <sheetViews>
    <sheetView showGridLines="0" tabSelected="1" zoomScale="70" zoomScaleNormal="70" workbookViewId="0">
      <pane xSplit="2" ySplit="3" topLeftCell="C356" activePane="bottomRight" state="frozen"/>
      <selection pane="topRight" activeCell="C1" sqref="C1"/>
      <selection pane="bottomLeft" activeCell="A4" sqref="A4"/>
      <selection pane="bottomRight" activeCell="D367" sqref="D367"/>
    </sheetView>
  </sheetViews>
  <sheetFormatPr baseColWidth="10" defaultRowHeight="18.75" x14ac:dyDescent="0.25"/>
  <cols>
    <col min="1" max="1" width="7.5703125" bestFit="1" customWidth="1"/>
    <col min="2" max="2" width="14.85546875" style="75" customWidth="1"/>
    <col min="3" max="3" width="8.85546875" style="75" bestFit="1" customWidth="1"/>
    <col min="4" max="4" width="9.42578125" style="75" bestFit="1" customWidth="1"/>
    <col min="5" max="5" width="8.5703125" style="75" bestFit="1" customWidth="1"/>
    <col min="6" max="6" width="8.140625" style="75" bestFit="1" customWidth="1"/>
    <col min="7" max="7" width="7.7109375" style="75" bestFit="1" customWidth="1"/>
    <col min="8" max="8" width="10.85546875" style="75" bestFit="1" customWidth="1"/>
    <col min="9" max="9" width="9.140625" style="75" bestFit="1" customWidth="1"/>
    <col min="10" max="10" width="11.7109375" style="75" bestFit="1" customWidth="1"/>
    <col min="11" max="11" width="8.7109375" style="75" bestFit="1" customWidth="1"/>
    <col min="12" max="12" width="8" style="75" bestFit="1" customWidth="1"/>
    <col min="13" max="14" width="10.85546875" style="75" bestFit="1" customWidth="1"/>
    <col min="15" max="15" width="8.85546875" style="75" bestFit="1" customWidth="1"/>
    <col min="16" max="16" width="9.42578125" style="75" bestFit="1" customWidth="1"/>
    <col min="17" max="17" width="7.5703125" style="75" bestFit="1" customWidth="1"/>
    <col min="18" max="18" width="8.140625" style="75" bestFit="1" customWidth="1"/>
    <col min="19" max="19" width="10" style="75" bestFit="1" customWidth="1"/>
    <col min="20" max="20" width="10.85546875" style="75" bestFit="1" customWidth="1"/>
    <col min="21" max="21" width="9.140625" style="75" bestFit="1" customWidth="1"/>
    <col min="22" max="22" width="11.7109375" style="75" bestFit="1" customWidth="1"/>
    <col min="23" max="23" width="8.7109375" style="75" bestFit="1" customWidth="1"/>
    <col min="24" max="24" width="8" style="75" bestFit="1" customWidth="1"/>
    <col min="25" max="26" width="10.85546875" style="75" bestFit="1" customWidth="1"/>
    <col min="27" max="27" width="8.85546875" style="75" bestFit="1" customWidth="1"/>
    <col min="28" max="28" width="9.42578125" style="75" bestFit="1" customWidth="1"/>
    <col min="29" max="29" width="7.5703125" style="75" bestFit="1" customWidth="1"/>
    <col min="30" max="30" width="8.140625" style="75" bestFit="1" customWidth="1"/>
    <col min="31" max="31" width="7.7109375" style="75" bestFit="1" customWidth="1"/>
    <col min="32" max="32" width="12.5703125" style="75" bestFit="1" customWidth="1"/>
    <col min="33" max="33" width="9.140625" style="75" bestFit="1" customWidth="1"/>
    <col min="34" max="34" width="11.7109375" style="75" bestFit="1" customWidth="1"/>
    <col min="35" max="35" width="8.7109375" style="75" bestFit="1" customWidth="1"/>
    <col min="36" max="36" width="8" style="75" bestFit="1" customWidth="1"/>
    <col min="37" max="38" width="10.85546875" style="75" bestFit="1" customWidth="1"/>
    <col min="39" max="39" width="8.85546875" style="75" bestFit="1" customWidth="1"/>
    <col min="40" max="40" width="9.42578125" style="75" bestFit="1" customWidth="1"/>
    <col min="41" max="41" width="7.5703125" style="75" bestFit="1" customWidth="1"/>
    <col min="42" max="42" width="8.140625" style="75" bestFit="1" customWidth="1"/>
    <col min="43" max="43" width="7.7109375" style="75" bestFit="1" customWidth="1"/>
    <col min="44" max="44" width="10.85546875" style="75" bestFit="1" customWidth="1"/>
    <col min="45" max="45" width="9.140625" style="75" bestFit="1" customWidth="1"/>
    <col min="46" max="46" width="11.7109375" style="75" bestFit="1" customWidth="1"/>
    <col min="47" max="47" width="8.7109375" style="75" bestFit="1" customWidth="1"/>
    <col min="48" max="48" width="8" style="75" bestFit="1" customWidth="1"/>
    <col min="49" max="50" width="10.85546875" style="75" bestFit="1" customWidth="1"/>
    <col min="51" max="51" width="8.85546875" style="75" bestFit="1" customWidth="1"/>
    <col min="52" max="52" width="9.42578125" style="75" bestFit="1" customWidth="1"/>
    <col min="53" max="53" width="7.5703125" style="75" bestFit="1" customWidth="1"/>
    <col min="54" max="54" width="8.140625" style="75" bestFit="1" customWidth="1"/>
    <col min="55" max="55" width="7.7109375" style="75" bestFit="1" customWidth="1"/>
    <col min="56" max="56" width="10.85546875" style="75" bestFit="1" customWidth="1"/>
    <col min="57" max="57" width="9.140625" style="75" bestFit="1" customWidth="1"/>
    <col min="58" max="58" width="11.7109375" style="75" bestFit="1" customWidth="1"/>
    <col min="59" max="59" width="8.7109375" style="75" bestFit="1" customWidth="1"/>
    <col min="60" max="60" width="8" style="75" bestFit="1" customWidth="1"/>
    <col min="61" max="62" width="10.85546875" style="75" bestFit="1" customWidth="1"/>
    <col min="63" max="63" width="8.85546875" style="75" bestFit="1" customWidth="1"/>
    <col min="64" max="64" width="9.42578125" style="75" bestFit="1" customWidth="1"/>
    <col min="65" max="65" width="7.5703125" style="75" bestFit="1" customWidth="1"/>
    <col min="66" max="66" width="8.140625" style="75" bestFit="1" customWidth="1"/>
    <col min="67" max="67" width="7.7109375" style="75" bestFit="1" customWidth="1"/>
    <col min="68" max="68" width="10.85546875" style="75" bestFit="1" customWidth="1"/>
    <col min="69" max="69" width="9.140625" style="75" bestFit="1" customWidth="1"/>
    <col min="70" max="70" width="11.7109375" style="75" bestFit="1" customWidth="1"/>
    <col min="71" max="71" width="8.7109375" style="75" bestFit="1" customWidth="1"/>
    <col min="72" max="72" width="8" style="75" bestFit="1" customWidth="1"/>
    <col min="73" max="74" width="10.85546875" style="75" bestFit="1" customWidth="1"/>
    <col min="75" max="75" width="8.85546875" style="75" bestFit="1" customWidth="1"/>
    <col min="76" max="76" width="9.42578125" style="75" bestFit="1" customWidth="1"/>
    <col min="77" max="77" width="7.5703125" style="75" bestFit="1" customWidth="1"/>
    <col min="78" max="78" width="8.140625" style="75" bestFit="1" customWidth="1"/>
    <col min="79" max="79" width="7.7109375" style="75" bestFit="1" customWidth="1"/>
    <col min="80" max="80" width="10.85546875" style="75" bestFit="1" customWidth="1"/>
    <col min="81" max="81" width="9.140625" style="75" bestFit="1" customWidth="1"/>
    <col min="82" max="82" width="11.7109375" style="75" bestFit="1" customWidth="1"/>
    <col min="83" max="83" width="8.7109375" style="75" bestFit="1" customWidth="1"/>
    <col min="84" max="84" width="8" style="75" bestFit="1" customWidth="1"/>
    <col min="85" max="86" width="10.85546875" style="75" bestFit="1" customWidth="1"/>
    <col min="87" max="87" width="8.85546875" style="75" bestFit="1" customWidth="1"/>
    <col min="88" max="88" width="9.42578125" style="75" bestFit="1" customWidth="1"/>
    <col min="89" max="89" width="7.5703125" style="75" bestFit="1" customWidth="1"/>
    <col min="90" max="90" width="8.140625" style="75" bestFit="1" customWidth="1"/>
    <col min="91" max="91" width="7.7109375" style="75" bestFit="1" customWidth="1"/>
    <col min="92" max="92" width="10.85546875" style="75" bestFit="1" customWidth="1"/>
    <col min="93" max="93" width="9.140625" style="75" bestFit="1" customWidth="1"/>
    <col min="94" max="94" width="11.7109375" style="75" bestFit="1" customWidth="1"/>
    <col min="95" max="96" width="8" style="75" bestFit="1" customWidth="1"/>
    <col min="97" max="98" width="10.85546875" style="75" bestFit="1" customWidth="1"/>
    <col min="99" max="99" width="8.85546875" style="75" bestFit="1" customWidth="1"/>
    <col min="100" max="100" width="9.42578125" style="75" bestFit="1" customWidth="1"/>
    <col min="101" max="101" width="7.5703125" style="75" bestFit="1" customWidth="1"/>
    <col min="102" max="102" width="8.140625" style="75" bestFit="1" customWidth="1"/>
    <col min="103" max="103" width="7.7109375" style="75" bestFit="1" customWidth="1"/>
    <col min="104" max="104" width="10.85546875" style="75" bestFit="1" customWidth="1"/>
    <col min="105" max="105" width="9.140625" style="75" bestFit="1" customWidth="1"/>
    <col min="106" max="106" width="11.7109375" style="75" bestFit="1" customWidth="1"/>
    <col min="107" max="107" width="8.7109375" style="75" bestFit="1" customWidth="1"/>
    <col min="108" max="108" width="8" style="75" bestFit="1" customWidth="1"/>
    <col min="109" max="110" width="10.85546875" style="75" bestFit="1" customWidth="1"/>
    <col min="111" max="111" width="8.85546875" style="75" bestFit="1" customWidth="1"/>
    <col min="112" max="112" width="9.42578125" style="75" bestFit="1" customWidth="1"/>
    <col min="113" max="113" width="7.5703125" style="75" bestFit="1" customWidth="1"/>
    <col min="114" max="114" width="8.140625" style="75" bestFit="1" customWidth="1"/>
    <col min="115" max="115" width="7.7109375" style="75" bestFit="1" customWidth="1"/>
    <col min="116" max="116" width="10.85546875" style="75" bestFit="1" customWidth="1"/>
    <col min="117" max="117" width="9.140625" style="75" bestFit="1" customWidth="1"/>
    <col min="118" max="118" width="11.7109375" style="75" bestFit="1" customWidth="1"/>
    <col min="119" max="119" width="8.7109375" style="75" bestFit="1" customWidth="1"/>
    <col min="120" max="120" width="8" style="75" bestFit="1" customWidth="1"/>
    <col min="121" max="122" width="10.85546875" style="75" bestFit="1" customWidth="1"/>
    <col min="123" max="123" width="8.85546875" style="75" bestFit="1" customWidth="1"/>
    <col min="124" max="124" width="9.42578125" style="75" bestFit="1" customWidth="1"/>
    <col min="125" max="125" width="7.5703125" style="75" bestFit="1" customWidth="1"/>
    <col min="126" max="126" width="8.140625" style="75" bestFit="1" customWidth="1"/>
    <col min="127" max="127" width="7.7109375" style="75" bestFit="1" customWidth="1"/>
    <col min="128" max="128" width="10.85546875" style="75" bestFit="1" customWidth="1"/>
    <col min="129" max="129" width="9.140625" style="75" bestFit="1" customWidth="1"/>
    <col min="130" max="130" width="11.7109375" style="75" bestFit="1" customWidth="1"/>
    <col min="131" max="131" width="9.140625" style="75" customWidth="1"/>
    <col min="132" max="132" width="8" style="75" bestFit="1" customWidth="1"/>
    <col min="133" max="134" width="10.85546875" style="75" bestFit="1" customWidth="1"/>
    <col min="135" max="135" width="8.85546875" style="75" bestFit="1" customWidth="1"/>
    <col min="136" max="136" width="9.42578125" style="75" bestFit="1" customWidth="1"/>
    <col min="137" max="137" width="7.5703125" style="75" bestFit="1" customWidth="1"/>
    <col min="138" max="138" width="8.140625" style="75" bestFit="1" customWidth="1"/>
    <col min="139" max="139" width="7.7109375" style="75" bestFit="1" customWidth="1"/>
    <col min="140" max="140" width="10.85546875" style="75" bestFit="1" customWidth="1"/>
    <col min="141" max="141" width="9.140625" style="75" bestFit="1" customWidth="1"/>
    <col min="142" max="142" width="11.7109375" style="75" bestFit="1" customWidth="1"/>
    <col min="143" max="143" width="8.7109375" style="75" bestFit="1" customWidth="1"/>
    <col min="144" max="144" width="8" style="75" bestFit="1" customWidth="1"/>
    <col min="145" max="146" width="10.85546875" style="75" bestFit="1" customWidth="1"/>
    <col min="147" max="147" width="8.85546875" style="75" bestFit="1" customWidth="1"/>
    <col min="148" max="148" width="9.42578125" style="75" bestFit="1" customWidth="1"/>
    <col min="149" max="149" width="7.5703125" style="75" bestFit="1" customWidth="1"/>
    <col min="150" max="150" width="8.140625" style="75" bestFit="1" customWidth="1"/>
    <col min="151" max="151" width="7.7109375" style="75" bestFit="1" customWidth="1"/>
    <col min="152" max="152" width="10.85546875" style="75" bestFit="1" customWidth="1"/>
    <col min="153" max="153" width="9.140625" style="75" bestFit="1" customWidth="1"/>
    <col min="154" max="154" width="11.7109375" style="75" bestFit="1" customWidth="1"/>
    <col min="155" max="155" width="8.7109375" style="75" bestFit="1" customWidth="1"/>
    <col min="156" max="156" width="8" style="75" bestFit="1" customWidth="1"/>
    <col min="157" max="158" width="10.85546875" style="75" bestFit="1" customWidth="1"/>
    <col min="159" max="159" width="8.85546875" style="75" bestFit="1" customWidth="1"/>
    <col min="160" max="160" width="9.42578125" style="75" bestFit="1" customWidth="1"/>
    <col min="161" max="161" width="7.5703125" style="75" bestFit="1" customWidth="1"/>
    <col min="162" max="162" width="8.140625" style="75" bestFit="1" customWidth="1"/>
    <col min="163" max="163" width="7.7109375" style="75" bestFit="1" customWidth="1"/>
    <col min="164" max="164" width="10.85546875" style="75" customWidth="1"/>
    <col min="165" max="165" width="9.140625" style="75" bestFit="1" customWidth="1"/>
    <col min="166" max="166" width="11.7109375" style="75" bestFit="1" customWidth="1"/>
    <col min="167" max="167" width="8.7109375" style="75" bestFit="1" customWidth="1"/>
    <col min="168" max="168" width="8" style="75" bestFit="1" customWidth="1"/>
    <col min="169" max="170" width="10.85546875" style="75" customWidth="1"/>
    <col min="171" max="171" width="8.85546875" style="75" bestFit="1" customWidth="1"/>
    <col min="172" max="172" width="9.42578125" style="75" bestFit="1" customWidth="1"/>
    <col min="173" max="173" width="7.5703125" style="75" bestFit="1" customWidth="1"/>
    <col min="174" max="174" width="8.140625" style="75" bestFit="1" customWidth="1"/>
    <col min="175" max="175" width="7.7109375" style="75" bestFit="1" customWidth="1"/>
    <col min="176" max="176" width="10.85546875" style="75" customWidth="1"/>
    <col min="177" max="177" width="9.140625" style="75" bestFit="1" customWidth="1"/>
    <col min="178" max="178" width="11.7109375" style="75" bestFit="1" customWidth="1"/>
    <col min="179" max="179" width="8.7109375" style="75" bestFit="1" customWidth="1"/>
    <col min="180" max="180" width="8" style="75" bestFit="1" customWidth="1"/>
    <col min="181" max="182" width="10.85546875" style="75" customWidth="1"/>
    <col min="183" max="183" width="8.85546875" style="75" bestFit="1" customWidth="1"/>
    <col min="184" max="184" width="9.42578125" style="75" bestFit="1" customWidth="1"/>
    <col min="185" max="185" width="7.5703125" style="75" bestFit="1" customWidth="1"/>
    <col min="186" max="186" width="8.140625" style="75" bestFit="1" customWidth="1"/>
    <col min="187" max="187" width="7.7109375" style="75" bestFit="1" customWidth="1"/>
    <col min="188" max="188" width="10.85546875" style="75" customWidth="1"/>
    <col min="189" max="189" width="9.140625" style="75" bestFit="1" customWidth="1"/>
    <col min="190" max="190" width="11.7109375" style="75" bestFit="1" customWidth="1"/>
    <col min="191" max="191" width="8.7109375" style="75" bestFit="1" customWidth="1"/>
    <col min="192" max="192" width="8" style="75" bestFit="1" customWidth="1"/>
    <col min="193" max="194" width="10.85546875" style="75" customWidth="1"/>
    <col min="195" max="195" width="8.85546875" style="75" bestFit="1" customWidth="1"/>
    <col min="196" max="196" width="9.42578125" style="75" bestFit="1" customWidth="1"/>
    <col min="197" max="197" width="7.5703125" style="75" bestFit="1" customWidth="1"/>
    <col min="198" max="198" width="8.140625" style="75" bestFit="1" customWidth="1"/>
    <col min="199" max="199" width="7.7109375" style="75" bestFit="1" customWidth="1"/>
    <col min="200" max="200" width="10.85546875" style="75" customWidth="1"/>
    <col min="201" max="201" width="9.140625" style="75" bestFit="1" customWidth="1"/>
    <col min="202" max="202" width="11.7109375" style="75" bestFit="1" customWidth="1"/>
    <col min="203" max="203" width="8.7109375" style="75" bestFit="1" customWidth="1"/>
    <col min="204" max="204" width="8" style="75" bestFit="1" customWidth="1"/>
    <col min="205" max="206" width="10.85546875" style="75" customWidth="1"/>
    <col min="207" max="207" width="8.85546875" style="75" bestFit="1" customWidth="1"/>
    <col min="208" max="208" width="9.42578125" style="75" bestFit="1" customWidth="1"/>
    <col min="209" max="209" width="7.5703125" style="75" bestFit="1" customWidth="1"/>
    <col min="210" max="210" width="8.140625" style="75" bestFit="1" customWidth="1"/>
    <col min="211" max="211" width="7.7109375" style="75" bestFit="1" customWidth="1"/>
    <col min="212" max="212" width="10.85546875" style="75" bestFit="1" customWidth="1"/>
    <col min="213" max="213" width="9.140625" style="75" bestFit="1" customWidth="1"/>
    <col min="214" max="214" width="11.7109375" style="75" bestFit="1" customWidth="1"/>
    <col min="215" max="215" width="8.7109375" style="75" customWidth="1"/>
    <col min="216" max="216" width="8" style="75" bestFit="1" customWidth="1"/>
    <col min="217" max="220" width="10.85546875" style="75" bestFit="1" customWidth="1"/>
    <col min="221" max="221" width="8.7109375" style="75" bestFit="1" customWidth="1"/>
    <col min="222" max="222" width="8.42578125" style="75" bestFit="1" customWidth="1"/>
    <col min="223" max="223" width="8.7109375" style="75" bestFit="1" customWidth="1"/>
    <col min="224" max="224" width="11.28515625" style="232" bestFit="1" customWidth="1"/>
    <col min="225" max="225" width="9" style="75" bestFit="1" customWidth="1"/>
    <col min="226" max="226" width="12.7109375" style="75" bestFit="1" customWidth="1"/>
    <col min="227" max="227" width="11.7109375" style="75" bestFit="1" customWidth="1"/>
    <col min="228" max="228" width="12.5703125" style="75" bestFit="1" customWidth="1"/>
    <col min="229" max="229" width="11.28515625" style="75" bestFit="1" customWidth="1"/>
    <col min="230" max="230" width="10.85546875" style="75" bestFit="1" customWidth="1"/>
    <col min="231" max="231" width="10.85546875" style="75" customWidth="1"/>
    <col min="232" max="234" width="11.42578125" style="76"/>
    <col min="235" max="237" width="14.140625" style="75" customWidth="1"/>
    <col min="238" max="240" width="10.140625" style="86" bestFit="1" customWidth="1"/>
    <col min="241" max="241" width="11.42578125" style="88"/>
    <col min="242" max="16384" width="11.42578125" style="75"/>
  </cols>
  <sheetData>
    <row r="1" spans="1:241" ht="47.25" thickBot="1" x14ac:dyDescent="0.3">
      <c r="A1" s="241"/>
      <c r="B1" s="242"/>
      <c r="C1" s="245" t="s">
        <v>44</v>
      </c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  <c r="AV1" s="246"/>
      <c r="AW1" s="246"/>
      <c r="AX1" s="246"/>
      <c r="AY1" s="246"/>
      <c r="AZ1" s="246"/>
      <c r="BA1" s="246"/>
      <c r="BB1" s="246"/>
      <c r="BC1" s="246"/>
      <c r="BD1" s="246"/>
      <c r="BE1" s="246"/>
      <c r="BF1" s="246"/>
      <c r="BG1" s="246"/>
      <c r="BH1" s="246"/>
      <c r="BI1" s="246"/>
      <c r="BJ1" s="246"/>
      <c r="BK1" s="246"/>
      <c r="BL1" s="246"/>
      <c r="BM1" s="246"/>
      <c r="BN1" s="246"/>
      <c r="BO1" s="246"/>
      <c r="BP1" s="246"/>
      <c r="BQ1" s="246"/>
      <c r="BR1" s="246"/>
      <c r="BS1" s="246"/>
      <c r="BT1" s="246"/>
      <c r="BU1" s="246"/>
      <c r="BV1" s="246"/>
      <c r="BW1" s="247" t="s">
        <v>52</v>
      </c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247"/>
      <c r="CQ1" s="247"/>
      <c r="CR1" s="247"/>
      <c r="CS1" s="247"/>
      <c r="CT1" s="247"/>
      <c r="CU1" s="247"/>
      <c r="CV1" s="247"/>
      <c r="CW1" s="247"/>
      <c r="CX1" s="247"/>
      <c r="CY1" s="247"/>
      <c r="CZ1" s="247"/>
      <c r="DA1" s="247"/>
      <c r="DB1" s="247"/>
      <c r="DC1" s="247"/>
      <c r="DD1" s="247"/>
      <c r="DE1" s="247"/>
      <c r="DF1" s="247"/>
      <c r="DG1" s="247"/>
      <c r="DH1" s="247"/>
      <c r="DI1" s="247"/>
      <c r="DJ1" s="247"/>
      <c r="DK1" s="247"/>
      <c r="DL1" s="247"/>
      <c r="DM1" s="247"/>
      <c r="DN1" s="247"/>
      <c r="DO1" s="247"/>
      <c r="DP1" s="247"/>
      <c r="DQ1" s="247"/>
      <c r="DR1" s="247"/>
      <c r="DS1" s="247"/>
      <c r="DT1" s="247"/>
      <c r="DU1" s="247"/>
      <c r="DV1" s="247"/>
      <c r="DW1" s="247"/>
      <c r="DX1" s="247"/>
      <c r="DY1" s="247"/>
      <c r="DZ1" s="247"/>
      <c r="EA1" s="247"/>
      <c r="EB1" s="247"/>
      <c r="EC1" s="247"/>
      <c r="ED1" s="247"/>
      <c r="EE1" s="247"/>
      <c r="EF1" s="247"/>
      <c r="EG1" s="247"/>
      <c r="EH1" s="247"/>
      <c r="EI1" s="247"/>
      <c r="EJ1" s="247"/>
      <c r="EK1" s="247"/>
      <c r="EL1" s="247"/>
      <c r="EM1" s="247"/>
      <c r="EN1" s="247"/>
      <c r="EO1" s="247"/>
      <c r="EP1" s="247"/>
      <c r="EQ1" s="256" t="s">
        <v>23</v>
      </c>
      <c r="ER1" s="256"/>
      <c r="ES1" s="256"/>
      <c r="ET1" s="256"/>
      <c r="EU1" s="256"/>
      <c r="EV1" s="256"/>
      <c r="EW1" s="256"/>
      <c r="EX1" s="256"/>
      <c r="EY1" s="256"/>
      <c r="EZ1" s="256"/>
      <c r="FA1" s="256"/>
      <c r="FB1" s="256"/>
      <c r="FC1" s="256"/>
      <c r="FD1" s="256"/>
      <c r="FE1" s="256"/>
      <c r="FF1" s="256"/>
      <c r="FG1" s="256"/>
      <c r="FH1" s="256"/>
      <c r="FI1" s="256"/>
      <c r="FJ1" s="256"/>
      <c r="FK1" s="256"/>
      <c r="FL1" s="256"/>
      <c r="FM1" s="256"/>
      <c r="FN1" s="256"/>
      <c r="FO1" s="256"/>
      <c r="FP1" s="256"/>
      <c r="FQ1" s="256"/>
      <c r="FR1" s="256"/>
      <c r="FS1" s="256"/>
      <c r="FT1" s="256"/>
      <c r="FU1" s="256"/>
      <c r="FV1" s="256"/>
      <c r="FW1" s="256"/>
      <c r="FX1" s="256"/>
      <c r="FY1" s="256"/>
      <c r="FZ1" s="256"/>
      <c r="GA1" s="256"/>
      <c r="GB1" s="256"/>
      <c r="GC1" s="256"/>
      <c r="GD1" s="256"/>
      <c r="GE1" s="256"/>
      <c r="GF1" s="256"/>
      <c r="GG1" s="256"/>
      <c r="GH1" s="256"/>
      <c r="GI1" s="256"/>
      <c r="GJ1" s="256"/>
      <c r="GK1" s="256"/>
      <c r="GL1" s="256"/>
      <c r="GM1" s="256"/>
      <c r="GN1" s="256"/>
      <c r="GO1" s="256"/>
      <c r="GP1" s="256"/>
      <c r="GQ1" s="256"/>
      <c r="GR1" s="256"/>
      <c r="GS1" s="256"/>
      <c r="GT1" s="256"/>
      <c r="GU1" s="256"/>
      <c r="GV1" s="256"/>
      <c r="GW1" s="256"/>
      <c r="GX1" s="256"/>
      <c r="GY1" s="256"/>
      <c r="GZ1" s="256"/>
      <c r="HA1" s="256"/>
      <c r="HB1" s="256"/>
      <c r="HC1" s="256"/>
      <c r="HD1" s="256"/>
      <c r="HE1" s="256"/>
      <c r="HF1" s="256"/>
      <c r="HG1" s="256"/>
      <c r="HH1" s="256"/>
      <c r="HI1" s="256"/>
      <c r="HJ1" s="257"/>
      <c r="HK1" s="248" t="s">
        <v>0</v>
      </c>
      <c r="HL1" s="249"/>
      <c r="HM1" s="249"/>
      <c r="HN1" s="249"/>
      <c r="HO1" s="249"/>
      <c r="HP1" s="249"/>
      <c r="HQ1" s="249"/>
      <c r="HR1" s="249"/>
      <c r="HS1" s="249"/>
      <c r="HT1" s="249"/>
      <c r="HU1" s="249"/>
      <c r="HV1" s="250"/>
      <c r="HW1" s="251"/>
    </row>
    <row r="2" spans="1:241" ht="24" thickBot="1" x14ac:dyDescent="0.3">
      <c r="A2" s="243"/>
      <c r="B2" s="244"/>
      <c r="C2" s="237" t="s">
        <v>45</v>
      </c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9"/>
      <c r="O2" s="237" t="s">
        <v>46</v>
      </c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9"/>
      <c r="AA2" s="237" t="s">
        <v>47</v>
      </c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9"/>
      <c r="AM2" s="237" t="s">
        <v>48</v>
      </c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9"/>
      <c r="AY2" s="237" t="s">
        <v>49</v>
      </c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9"/>
      <c r="BK2" s="237" t="s">
        <v>50</v>
      </c>
      <c r="BL2" s="238"/>
      <c r="BM2" s="238"/>
      <c r="BN2" s="238"/>
      <c r="BO2" s="238"/>
      <c r="BP2" s="238"/>
      <c r="BQ2" s="238"/>
      <c r="BR2" s="238"/>
      <c r="BS2" s="238"/>
      <c r="BT2" s="238"/>
      <c r="BU2" s="238"/>
      <c r="BV2" s="239"/>
      <c r="BW2" s="237" t="s">
        <v>51</v>
      </c>
      <c r="BX2" s="238"/>
      <c r="BY2" s="238"/>
      <c r="BZ2" s="238"/>
      <c r="CA2" s="238"/>
      <c r="CB2" s="238"/>
      <c r="CC2" s="238"/>
      <c r="CD2" s="238"/>
      <c r="CE2" s="238"/>
      <c r="CF2" s="238"/>
      <c r="CG2" s="238"/>
      <c r="CH2" s="239"/>
      <c r="CI2" s="237" t="s">
        <v>54</v>
      </c>
      <c r="CJ2" s="238"/>
      <c r="CK2" s="238"/>
      <c r="CL2" s="238"/>
      <c r="CM2" s="238"/>
      <c r="CN2" s="238"/>
      <c r="CO2" s="238"/>
      <c r="CP2" s="238"/>
      <c r="CQ2" s="238"/>
      <c r="CR2" s="238"/>
      <c r="CS2" s="238"/>
      <c r="CT2" s="239"/>
      <c r="CU2" s="237" t="s">
        <v>55</v>
      </c>
      <c r="CV2" s="238"/>
      <c r="CW2" s="238"/>
      <c r="CX2" s="238"/>
      <c r="CY2" s="238"/>
      <c r="CZ2" s="238"/>
      <c r="DA2" s="238"/>
      <c r="DB2" s="238"/>
      <c r="DC2" s="238"/>
      <c r="DD2" s="238"/>
      <c r="DE2" s="238"/>
      <c r="DF2" s="239"/>
      <c r="DG2" s="237" t="s">
        <v>56</v>
      </c>
      <c r="DH2" s="238"/>
      <c r="DI2" s="238"/>
      <c r="DJ2" s="238"/>
      <c r="DK2" s="238"/>
      <c r="DL2" s="238"/>
      <c r="DM2" s="238"/>
      <c r="DN2" s="238"/>
      <c r="DO2" s="238"/>
      <c r="DP2" s="238"/>
      <c r="DQ2" s="238"/>
      <c r="DR2" s="239"/>
      <c r="DS2" s="237" t="s">
        <v>57</v>
      </c>
      <c r="DT2" s="238"/>
      <c r="DU2" s="238"/>
      <c r="DV2" s="238"/>
      <c r="DW2" s="238"/>
      <c r="DX2" s="238"/>
      <c r="DY2" s="238"/>
      <c r="DZ2" s="238"/>
      <c r="EA2" s="238"/>
      <c r="EB2" s="238"/>
      <c r="EC2" s="238"/>
      <c r="ED2" s="239"/>
      <c r="EE2" s="237" t="s">
        <v>58</v>
      </c>
      <c r="EF2" s="238"/>
      <c r="EG2" s="238"/>
      <c r="EH2" s="238"/>
      <c r="EI2" s="238"/>
      <c r="EJ2" s="238"/>
      <c r="EK2" s="238"/>
      <c r="EL2" s="238"/>
      <c r="EM2" s="238"/>
      <c r="EN2" s="238"/>
      <c r="EO2" s="238"/>
      <c r="EP2" s="239"/>
      <c r="EQ2" s="237" t="s">
        <v>59</v>
      </c>
      <c r="ER2" s="238"/>
      <c r="ES2" s="238"/>
      <c r="ET2" s="238"/>
      <c r="EU2" s="238"/>
      <c r="EV2" s="238"/>
      <c r="EW2" s="238"/>
      <c r="EX2" s="238"/>
      <c r="EY2" s="238"/>
      <c r="EZ2" s="238"/>
      <c r="FA2" s="238"/>
      <c r="FB2" s="239"/>
      <c r="FC2" s="237" t="s">
        <v>60</v>
      </c>
      <c r="FD2" s="238"/>
      <c r="FE2" s="238"/>
      <c r="FF2" s="238"/>
      <c r="FG2" s="238"/>
      <c r="FH2" s="238"/>
      <c r="FI2" s="238"/>
      <c r="FJ2" s="238"/>
      <c r="FK2" s="238"/>
      <c r="FL2" s="238"/>
      <c r="FM2" s="238"/>
      <c r="FN2" s="239"/>
      <c r="FO2" s="237" t="s">
        <v>61</v>
      </c>
      <c r="FP2" s="238"/>
      <c r="FQ2" s="238"/>
      <c r="FR2" s="238"/>
      <c r="FS2" s="238"/>
      <c r="FT2" s="238"/>
      <c r="FU2" s="238"/>
      <c r="FV2" s="238"/>
      <c r="FW2" s="238"/>
      <c r="FX2" s="238"/>
      <c r="FY2" s="238"/>
      <c r="FZ2" s="239"/>
      <c r="GA2" s="237" t="s">
        <v>62</v>
      </c>
      <c r="GB2" s="238"/>
      <c r="GC2" s="238"/>
      <c r="GD2" s="238"/>
      <c r="GE2" s="238"/>
      <c r="GF2" s="238"/>
      <c r="GG2" s="238"/>
      <c r="GH2" s="238"/>
      <c r="GI2" s="238"/>
      <c r="GJ2" s="238"/>
      <c r="GK2" s="238"/>
      <c r="GL2" s="239"/>
      <c r="GM2" s="237" t="s">
        <v>63</v>
      </c>
      <c r="GN2" s="238"/>
      <c r="GO2" s="238"/>
      <c r="GP2" s="238"/>
      <c r="GQ2" s="238"/>
      <c r="GR2" s="238"/>
      <c r="GS2" s="238"/>
      <c r="GT2" s="238"/>
      <c r="GU2" s="238"/>
      <c r="GV2" s="238"/>
      <c r="GW2" s="238"/>
      <c r="GX2" s="239"/>
      <c r="GY2" s="237" t="s">
        <v>64</v>
      </c>
      <c r="GZ2" s="238"/>
      <c r="HA2" s="238"/>
      <c r="HB2" s="238"/>
      <c r="HC2" s="238"/>
      <c r="HD2" s="238"/>
      <c r="HE2" s="238"/>
      <c r="HF2" s="238"/>
      <c r="HG2" s="238"/>
      <c r="HH2" s="238"/>
      <c r="HI2" s="238"/>
      <c r="HJ2" s="239"/>
      <c r="HK2" s="252"/>
      <c r="HL2" s="253"/>
      <c r="HM2" s="253"/>
      <c r="HN2" s="253"/>
      <c r="HO2" s="253"/>
      <c r="HP2" s="253"/>
      <c r="HQ2" s="253"/>
      <c r="HR2" s="253"/>
      <c r="HS2" s="253"/>
      <c r="HT2" s="253"/>
      <c r="HU2" s="253"/>
      <c r="HV2" s="254"/>
      <c r="HW2" s="255"/>
    </row>
    <row r="3" spans="1:241" ht="57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59" t="s">
        <v>7</v>
      </c>
      <c r="HM3" s="59" t="s">
        <v>8</v>
      </c>
      <c r="HN3" s="59" t="s">
        <v>9</v>
      </c>
      <c r="HO3" s="59" t="s">
        <v>10</v>
      </c>
      <c r="HP3" s="225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X3" s="77" t="s">
        <v>66</v>
      </c>
      <c r="HY3" s="77" t="s">
        <v>67</v>
      </c>
      <c r="HZ3" s="77" t="s">
        <v>38</v>
      </c>
      <c r="IA3" s="77" t="s">
        <v>68</v>
      </c>
      <c r="IB3" s="77" t="s">
        <v>69</v>
      </c>
      <c r="IC3" s="77" t="s">
        <v>39</v>
      </c>
      <c r="ID3" s="87" t="s">
        <v>70</v>
      </c>
      <c r="IE3" s="87" t="s">
        <v>71</v>
      </c>
      <c r="IF3" s="87" t="s">
        <v>41</v>
      </c>
    </row>
    <row r="4" spans="1:241" ht="19.5" thickBot="1" x14ac:dyDescent="0.3">
      <c r="A4" s="82"/>
      <c r="B4" s="40">
        <v>44469</v>
      </c>
      <c r="C4" s="6"/>
      <c r="D4" s="7"/>
      <c r="E4" s="8">
        <v>761</v>
      </c>
      <c r="F4" s="7">
        <v>65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763</v>
      </c>
      <c r="R4" s="7">
        <v>65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216</v>
      </c>
      <c r="AD4" s="7">
        <v>19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763</v>
      </c>
      <c r="AP4" s="7">
        <v>65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763</v>
      </c>
      <c r="BB4" s="7">
        <v>65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763</v>
      </c>
      <c r="BN4" s="7">
        <v>64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762</v>
      </c>
      <c r="BZ4" s="7">
        <v>65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761</v>
      </c>
      <c r="CL4" s="7">
        <v>65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219</v>
      </c>
      <c r="CX4" s="7">
        <v>18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761</v>
      </c>
      <c r="DJ4" s="7">
        <v>65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762</v>
      </c>
      <c r="DV4" s="7">
        <v>65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762</v>
      </c>
      <c r="EH4" s="7">
        <v>65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762</v>
      </c>
      <c r="ET4" s="7">
        <v>65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763</v>
      </c>
      <c r="FF4" s="7">
        <v>65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216</v>
      </c>
      <c r="FR4" s="7">
        <v>18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762</v>
      </c>
      <c r="GD4" s="7">
        <v>65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762</v>
      </c>
      <c r="GP4" s="7">
        <v>65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762</v>
      </c>
      <c r="HB4" s="7">
        <v>65</v>
      </c>
      <c r="HC4" s="7"/>
      <c r="HD4" s="7"/>
      <c r="HE4" s="7"/>
      <c r="HF4" s="7"/>
      <c r="HG4" s="7"/>
      <c r="HH4" s="7"/>
      <c r="HI4" s="7"/>
      <c r="HJ4" s="9"/>
      <c r="HK4" s="33"/>
      <c r="HL4" s="34"/>
      <c r="HM4" s="47">
        <f t="shared" ref="HM4:HN7" si="0">+E4+Q4+AC4+AO4+BA4+BM4+BY4+CK4+CW4+DI4+DU4+EG4+ES4+FE4+FQ4+GC4+GO4+HA4</f>
        <v>12083</v>
      </c>
      <c r="HN4" s="34">
        <f t="shared" si="0"/>
        <v>1029</v>
      </c>
      <c r="HO4" s="34"/>
      <c r="HP4" s="226"/>
      <c r="HQ4" s="34"/>
      <c r="HR4" s="34"/>
      <c r="HS4" s="34"/>
      <c r="HT4" s="47"/>
      <c r="HU4" s="34"/>
      <c r="HV4" s="34"/>
      <c r="HW4" s="37"/>
      <c r="HY4" s="77"/>
      <c r="HZ4" s="77"/>
    </row>
    <row r="5" spans="1:241" x14ac:dyDescent="0.25">
      <c r="A5" s="236">
        <v>25</v>
      </c>
      <c r="B5" s="41">
        <f>+B4+1</f>
        <v>44470</v>
      </c>
      <c r="C5" s="10"/>
      <c r="D5" s="11"/>
      <c r="E5" s="11">
        <f>E4-C5</f>
        <v>761</v>
      </c>
      <c r="F5" s="11">
        <f>F4-D5</f>
        <v>65</v>
      </c>
      <c r="G5" s="11"/>
      <c r="H5" s="12">
        <f t="shared" ref="H5:H11" si="1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763</v>
      </c>
      <c r="R5" s="11">
        <f>R4-P5</f>
        <v>65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216</v>
      </c>
      <c r="AD5" s="11">
        <f>AD4-AB5</f>
        <v>19</v>
      </c>
      <c r="AE5" s="11"/>
      <c r="AF5" s="12">
        <f t="shared" ref="AF5:AF11" si="3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4">AO4-AM5</f>
        <v>763</v>
      </c>
      <c r="AP5" s="11">
        <f t="shared" si="4"/>
        <v>65</v>
      </c>
      <c r="AQ5" s="11"/>
      <c r="AR5" s="12">
        <f t="shared" ref="AR5:AR11" si="5">((AQ5+AS5)/AO5)</f>
        <v>0</v>
      </c>
      <c r="AS5" s="11"/>
      <c r="AT5" s="12" t="e">
        <f t="shared" ref="AT5:AT11" si="6">AS5/(AQ5+AS5)</f>
        <v>#DIV/0!</v>
      </c>
      <c r="AU5" s="13"/>
      <c r="AV5" s="11"/>
      <c r="AW5" s="11"/>
      <c r="AX5" s="14"/>
      <c r="AY5" s="10"/>
      <c r="AZ5" s="11"/>
      <c r="BA5" s="11">
        <f t="shared" ref="BA5:BB11" si="7">BA4-AY5</f>
        <v>763</v>
      </c>
      <c r="BB5" s="11">
        <f t="shared" si="7"/>
        <v>65</v>
      </c>
      <c r="BC5" s="11"/>
      <c r="BD5" s="12">
        <f t="shared" ref="BD5:BD11" si="8">((BC5+BE5)/BA5)</f>
        <v>0</v>
      </c>
      <c r="BE5" s="11"/>
      <c r="BF5" s="12" t="e">
        <f t="shared" ref="BF5:BF11" si="9">BE5/(BC5+BE5)</f>
        <v>#DIV/0!</v>
      </c>
      <c r="BG5" s="13"/>
      <c r="BH5" s="11"/>
      <c r="BI5" s="11"/>
      <c r="BJ5" s="14"/>
      <c r="BK5" s="10"/>
      <c r="BL5" s="11"/>
      <c r="BM5" s="11">
        <f t="shared" ref="BM5:BN11" si="10">BM4-BK5</f>
        <v>763</v>
      </c>
      <c r="BN5" s="11">
        <f t="shared" si="10"/>
        <v>64</v>
      </c>
      <c r="BO5" s="11"/>
      <c r="BP5" s="12">
        <f t="shared" ref="BP5:BP11" si="11">((BO5+BQ5)/BM5)</f>
        <v>0</v>
      </c>
      <c r="BQ5" s="11"/>
      <c r="BR5" s="12" t="e">
        <f t="shared" ref="BR5:BR11" si="12">BQ5/(BO5+BQ5)</f>
        <v>#DIV/0!</v>
      </c>
      <c r="BS5" s="13"/>
      <c r="BT5" s="11"/>
      <c r="BU5" s="11"/>
      <c r="BV5" s="14"/>
      <c r="BW5" s="10"/>
      <c r="BX5" s="11"/>
      <c r="BY5" s="11">
        <f t="shared" ref="BY5:BZ11" si="13">BY4-BW5</f>
        <v>762</v>
      </c>
      <c r="BZ5" s="11">
        <f t="shared" si="13"/>
        <v>65</v>
      </c>
      <c r="CA5" s="11"/>
      <c r="CB5" s="12">
        <f t="shared" ref="CB5:CB11" si="14">((CA5+CC5)/BY5)</f>
        <v>0</v>
      </c>
      <c r="CC5" s="11"/>
      <c r="CD5" s="12" t="e">
        <f t="shared" ref="CD5:CD11" si="15">CC5/(CA5+CC5)</f>
        <v>#DIV/0!</v>
      </c>
      <c r="CE5" s="13"/>
      <c r="CF5" s="11"/>
      <c r="CG5" s="11"/>
      <c r="CH5" s="14"/>
      <c r="CI5" s="10"/>
      <c r="CJ5" s="11"/>
      <c r="CK5" s="11">
        <f t="shared" ref="CK5:CL11" si="16">CK4-CI5</f>
        <v>761</v>
      </c>
      <c r="CL5" s="11">
        <f t="shared" si="16"/>
        <v>65</v>
      </c>
      <c r="CM5" s="11"/>
      <c r="CN5" s="12">
        <f t="shared" ref="CN5:CN11" si="17">((CM5+CO5)/CK5)</f>
        <v>0</v>
      </c>
      <c r="CO5" s="11"/>
      <c r="CP5" s="12" t="e">
        <f t="shared" ref="CP5:CP11" si="18">CO5/(CM5+CO5)</f>
        <v>#DIV/0!</v>
      </c>
      <c r="CQ5" s="13"/>
      <c r="CR5" s="11"/>
      <c r="CS5" s="11"/>
      <c r="CT5" s="14"/>
      <c r="CU5" s="10"/>
      <c r="CV5" s="11"/>
      <c r="CW5" s="11">
        <f t="shared" ref="CW5:CX11" si="19">CW4-CU5</f>
        <v>219</v>
      </c>
      <c r="CX5" s="11">
        <f t="shared" si="19"/>
        <v>18</v>
      </c>
      <c r="CY5" s="11"/>
      <c r="CZ5" s="12">
        <f t="shared" ref="CZ5:CZ11" si="20">((CY5+DA5)/CW5)</f>
        <v>0</v>
      </c>
      <c r="DA5" s="11"/>
      <c r="DB5" s="12" t="e">
        <f t="shared" ref="DB5:DB11" si="21">DA5/(CY5+DA5)</f>
        <v>#DIV/0!</v>
      </c>
      <c r="DC5" s="13"/>
      <c r="DD5" s="11"/>
      <c r="DE5" s="11"/>
      <c r="DF5" s="14"/>
      <c r="DG5" s="10"/>
      <c r="DH5" s="11"/>
      <c r="DI5" s="11">
        <f t="shared" ref="DI5:DJ11" si="22">DI4-DG5</f>
        <v>761</v>
      </c>
      <c r="DJ5" s="11">
        <f t="shared" si="22"/>
        <v>65</v>
      </c>
      <c r="DK5" s="11"/>
      <c r="DL5" s="12">
        <f t="shared" ref="DL5:DL11" si="23">((DK5+DM5)/DI5)</f>
        <v>0</v>
      </c>
      <c r="DM5" s="11"/>
      <c r="DN5" s="12" t="e">
        <f t="shared" ref="DN5:DN11" si="24">DM5/(DK5+DM5)</f>
        <v>#DIV/0!</v>
      </c>
      <c r="DO5" s="13"/>
      <c r="DP5" s="11"/>
      <c r="DQ5" s="11"/>
      <c r="DR5" s="14"/>
      <c r="DS5" s="10"/>
      <c r="DT5" s="11"/>
      <c r="DU5" s="11">
        <f t="shared" ref="DU5:DV11" si="25">DU4-DS5</f>
        <v>762</v>
      </c>
      <c r="DV5" s="11">
        <f t="shared" si="25"/>
        <v>65</v>
      </c>
      <c r="DW5" s="11"/>
      <c r="DX5" s="12">
        <f t="shared" ref="DX5:DX11" si="26">((DW5+DY5)/DU5)</f>
        <v>0</v>
      </c>
      <c r="DY5" s="11"/>
      <c r="DZ5" s="12" t="e">
        <f t="shared" ref="DZ5:DZ11" si="27">DY5/(DW5+DY5)</f>
        <v>#DIV/0!</v>
      </c>
      <c r="EA5" s="13"/>
      <c r="EB5" s="11"/>
      <c r="EC5" s="11"/>
      <c r="ED5" s="14"/>
      <c r="EE5" s="10"/>
      <c r="EF5" s="11"/>
      <c r="EG5" s="11">
        <f t="shared" ref="EG5:EH11" si="28">EG4-EE5</f>
        <v>762</v>
      </c>
      <c r="EH5" s="11">
        <f t="shared" si="28"/>
        <v>65</v>
      </c>
      <c r="EI5" s="11"/>
      <c r="EJ5" s="12">
        <f t="shared" ref="EJ5:EJ11" si="29">((EI5+EK5)/EG5)</f>
        <v>0</v>
      </c>
      <c r="EK5" s="11"/>
      <c r="EL5" s="12" t="e">
        <f t="shared" ref="EL5:EL11" si="30">EK5/(EI5+EK5)</f>
        <v>#DIV/0!</v>
      </c>
      <c r="EM5" s="13"/>
      <c r="EN5" s="11"/>
      <c r="EO5" s="11"/>
      <c r="EP5" s="14"/>
      <c r="EQ5" s="10"/>
      <c r="ER5" s="11"/>
      <c r="ES5" s="11">
        <f t="shared" ref="ES5:ET11" si="31">ES4-EQ5</f>
        <v>762</v>
      </c>
      <c r="ET5" s="11">
        <f t="shared" si="31"/>
        <v>65</v>
      </c>
      <c r="EU5" s="11"/>
      <c r="EV5" s="12">
        <f t="shared" ref="EV5:EV11" si="32">((EU5+EW5)/ES5)</f>
        <v>0</v>
      </c>
      <c r="EW5" s="11"/>
      <c r="EX5" s="12" t="e">
        <f t="shared" ref="EX5:EX11" si="33">EW5/(EU5+EW5)</f>
        <v>#DIV/0!</v>
      </c>
      <c r="EY5" s="13"/>
      <c r="EZ5" s="11"/>
      <c r="FA5" s="11"/>
      <c r="FB5" s="14"/>
      <c r="FC5" s="10"/>
      <c r="FD5" s="11"/>
      <c r="FE5" s="11">
        <f t="shared" ref="FE5:FF11" si="34">FE4-FC5</f>
        <v>763</v>
      </c>
      <c r="FF5" s="11">
        <f t="shared" si="34"/>
        <v>65</v>
      </c>
      <c r="FG5" s="11"/>
      <c r="FH5" s="12">
        <f t="shared" ref="FH5:FH11" si="35">((FG5+FI5)/FE5)</f>
        <v>0</v>
      </c>
      <c r="FI5" s="11"/>
      <c r="FJ5" s="12" t="e">
        <f t="shared" ref="FJ5:FJ11" si="36">FI5/(FG5+FI5)</f>
        <v>#DIV/0!</v>
      </c>
      <c r="FK5" s="13"/>
      <c r="FL5" s="11"/>
      <c r="FM5" s="11"/>
      <c r="FN5" s="14"/>
      <c r="FO5" s="10"/>
      <c r="FP5" s="11"/>
      <c r="FQ5" s="11">
        <f t="shared" ref="FQ5:FR11" si="37">FQ4-FO5</f>
        <v>216</v>
      </c>
      <c r="FR5" s="11">
        <f t="shared" si="37"/>
        <v>18</v>
      </c>
      <c r="FS5" s="11"/>
      <c r="FT5" s="12">
        <f t="shared" ref="FT5:FT11" si="38">((FS5+FU5)/FQ5)</f>
        <v>0</v>
      </c>
      <c r="FU5" s="11"/>
      <c r="FV5" s="12" t="e">
        <f t="shared" ref="FV5:FV11" si="39">FU5/(FS5+FU5)</f>
        <v>#DIV/0!</v>
      </c>
      <c r="FW5" s="13"/>
      <c r="FX5" s="11"/>
      <c r="FY5" s="11"/>
      <c r="FZ5" s="14"/>
      <c r="GA5" s="10"/>
      <c r="GB5" s="11"/>
      <c r="GC5" s="11">
        <f t="shared" ref="GC5:GD11" si="40">GC4-GA5</f>
        <v>762</v>
      </c>
      <c r="GD5" s="11">
        <f t="shared" si="40"/>
        <v>65</v>
      </c>
      <c r="GE5" s="11"/>
      <c r="GF5" s="12">
        <f t="shared" ref="GF5:GF11" si="41">((GE5+GG5)/GC5)</f>
        <v>0</v>
      </c>
      <c r="GG5" s="11"/>
      <c r="GH5" s="12" t="e">
        <f t="shared" ref="GH5:GH11" si="42">GG5/(GE5+GG5)</f>
        <v>#DIV/0!</v>
      </c>
      <c r="GI5" s="13"/>
      <c r="GJ5" s="11"/>
      <c r="GK5" s="11"/>
      <c r="GL5" s="14"/>
      <c r="GM5" s="10"/>
      <c r="GN5" s="11"/>
      <c r="GO5" s="11">
        <f t="shared" ref="GO5:GP11" si="43">GO4-GM5</f>
        <v>762</v>
      </c>
      <c r="GP5" s="11">
        <f t="shared" si="43"/>
        <v>65</v>
      </c>
      <c r="GQ5" s="11"/>
      <c r="GR5" s="12">
        <f t="shared" ref="GR5:GR11" si="44">((GQ5+GS5)/GO5)</f>
        <v>0</v>
      </c>
      <c r="GS5" s="11"/>
      <c r="GT5" s="12" t="e">
        <f t="shared" ref="GT5:GT11" si="45">GS5/(GQ5+GS5)</f>
        <v>#DIV/0!</v>
      </c>
      <c r="GU5" s="13"/>
      <c r="GV5" s="11"/>
      <c r="GW5" s="11"/>
      <c r="GX5" s="14"/>
      <c r="GY5" s="10"/>
      <c r="GZ5" s="11"/>
      <c r="HA5" s="11">
        <f t="shared" ref="HA5:HA11" si="46">HA4-GY5</f>
        <v>762</v>
      </c>
      <c r="HB5" s="11">
        <f t="shared" ref="HB5:HB11" si="47">HB4-GZ5</f>
        <v>65</v>
      </c>
      <c r="HC5" s="11"/>
      <c r="HD5" s="12">
        <f t="shared" ref="HD5:HD11" si="48">((HC5+HE5)/HA5)</f>
        <v>0</v>
      </c>
      <c r="HE5" s="11"/>
      <c r="HF5" s="12" t="e">
        <f t="shared" ref="HF5:HF11" si="49">HE5/(HC5+HE5)</f>
        <v>#DIV/0!</v>
      </c>
      <c r="HG5" s="13"/>
      <c r="HH5" s="11"/>
      <c r="HI5" s="11"/>
      <c r="HJ5" s="14"/>
      <c r="HK5" s="33">
        <f t="shared" ref="HK5:HL7" si="50">+C5+O5+AA5+AM5+AY5+BK5+BW5+CI5+CU5+DG5+DS5+EE5+EQ5+FC5+FO5+GA5+GM5+GY5</f>
        <v>0</v>
      </c>
      <c r="HL5" s="34">
        <f t="shared" si="50"/>
        <v>0</v>
      </c>
      <c r="HM5" s="34">
        <f t="shared" si="0"/>
        <v>12083</v>
      </c>
      <c r="HN5" s="34">
        <f t="shared" si="0"/>
        <v>1029</v>
      </c>
      <c r="HO5" s="34">
        <f>+G5+S5+AE5+AQ5+BC5+BO5+CA5+CM5+CY5+DK5+DW5+EI5+EU5+FG5+FS5+GE5+GQ5+HC5+HE5+I5+U5+AG5+AS5+BE5+BQ5+CC5+CO5+DA5+DM5+DY5+EK5+EW5+FI5+FU5+GG5+GS5</f>
        <v>0</v>
      </c>
      <c r="HP5" s="227">
        <f t="shared" ref="HP5" si="51">+(HO5)/HM5</f>
        <v>0</v>
      </c>
      <c r="HQ5" s="48">
        <f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 t="shared" ref="HU5" si="52">+HT5/HO5*100</f>
        <v>#DIV/0!</v>
      </c>
      <c r="HV5" s="48"/>
      <c r="HW5" s="37"/>
      <c r="HX5" s="78">
        <f>SUM(G5,I5,S5,U5,AE5,AG5,AQ5,AS5,BC5,BE5,BO5,BQ5)/SUM(E5,Q5,AC5,AO5,BA5,BM5)</f>
        <v>0</v>
      </c>
      <c r="HY5" s="78">
        <f>SUM(CA5,CC5,CM5,CO5,CY5,DA5,DK5,DM5,DW5,DY5,EI5,EK5)/SUM(BY5,CK5,CW5,DI5,DU5,EG5)</f>
        <v>0</v>
      </c>
      <c r="HZ5" s="78">
        <f>SUM(K5,EU5,EW5,FG5,FI5,FS5,FU5,GE5,GG5,GQ5,GS5,HC5,HE5)/SUM(ES5,FE5,FQ5,GC5,GO5,HA5)</f>
        <v>0</v>
      </c>
    </row>
    <row r="6" spans="1:241" x14ac:dyDescent="0.25">
      <c r="A6" s="236"/>
      <c r="B6" s="41">
        <f t="shared" ref="B6:B11" si="53">+B5+1</f>
        <v>44471</v>
      </c>
      <c r="C6" s="10"/>
      <c r="D6" s="11"/>
      <c r="E6" s="11">
        <f t="shared" ref="E6:F10" si="54">E5-C6</f>
        <v>761</v>
      </c>
      <c r="F6" s="11">
        <f t="shared" si="54"/>
        <v>65</v>
      </c>
      <c r="G6" s="11"/>
      <c r="H6" s="12">
        <f t="shared" si="1"/>
        <v>0</v>
      </c>
      <c r="I6" s="11"/>
      <c r="J6" s="12" t="e">
        <f t="shared" ref="J6:J11" si="55">I6/(G6+I6)</f>
        <v>#DIV/0!</v>
      </c>
      <c r="K6" s="13"/>
      <c r="L6" s="11"/>
      <c r="M6" s="11"/>
      <c r="N6" s="14"/>
      <c r="O6" s="10"/>
      <c r="P6" s="11"/>
      <c r="Q6" s="11">
        <f t="shared" ref="Q6:Q10" si="56">Q5-O6</f>
        <v>763</v>
      </c>
      <c r="R6" s="11">
        <f t="shared" ref="R6:R10" si="57">R5-P6</f>
        <v>65</v>
      </c>
      <c r="S6" s="11"/>
      <c r="T6" s="12">
        <f t="shared" si="2"/>
        <v>0</v>
      </c>
      <c r="U6" s="11"/>
      <c r="V6" s="12" t="e">
        <f t="shared" ref="V6:V11" si="58">U6/(S6+U6)</f>
        <v>#DIV/0!</v>
      </c>
      <c r="W6" s="13"/>
      <c r="X6" s="11"/>
      <c r="Y6" s="11"/>
      <c r="Z6" s="14"/>
      <c r="AA6" s="10"/>
      <c r="AB6" s="11"/>
      <c r="AC6" s="11">
        <f t="shared" ref="AC6:AC10" si="59">AC5-AA6</f>
        <v>216</v>
      </c>
      <c r="AD6" s="11">
        <f t="shared" ref="AD6:AD10" si="60">AD5-AB6</f>
        <v>19</v>
      </c>
      <c r="AE6" s="11"/>
      <c r="AF6" s="12">
        <f t="shared" si="3"/>
        <v>0</v>
      </c>
      <c r="AG6" s="11"/>
      <c r="AH6" s="12" t="e">
        <f t="shared" ref="AH6:AH11" si="61">AG6/(AE6+AG6)</f>
        <v>#DIV/0!</v>
      </c>
      <c r="AI6" s="13"/>
      <c r="AJ6" s="11"/>
      <c r="AK6" s="11"/>
      <c r="AL6" s="14"/>
      <c r="AM6" s="10"/>
      <c r="AN6" s="11"/>
      <c r="AO6" s="11">
        <f t="shared" si="4"/>
        <v>763</v>
      </c>
      <c r="AP6" s="11">
        <f t="shared" si="4"/>
        <v>65</v>
      </c>
      <c r="AQ6" s="11"/>
      <c r="AR6" s="12">
        <f t="shared" si="5"/>
        <v>0</v>
      </c>
      <c r="AS6" s="11"/>
      <c r="AT6" s="12" t="e">
        <f t="shared" si="6"/>
        <v>#DIV/0!</v>
      </c>
      <c r="AU6" s="13"/>
      <c r="AV6" s="11"/>
      <c r="AW6" s="11"/>
      <c r="AX6" s="14"/>
      <c r="AY6" s="10"/>
      <c r="AZ6" s="11"/>
      <c r="BA6" s="11">
        <f t="shared" si="7"/>
        <v>763</v>
      </c>
      <c r="BB6" s="11">
        <f t="shared" si="7"/>
        <v>65</v>
      </c>
      <c r="BC6" s="11"/>
      <c r="BD6" s="12">
        <f t="shared" si="8"/>
        <v>0</v>
      </c>
      <c r="BE6" s="11"/>
      <c r="BF6" s="12" t="e">
        <f t="shared" si="9"/>
        <v>#DIV/0!</v>
      </c>
      <c r="BG6" s="13"/>
      <c r="BH6" s="11"/>
      <c r="BI6" s="11"/>
      <c r="BJ6" s="14"/>
      <c r="BK6" s="10"/>
      <c r="BL6" s="11"/>
      <c r="BM6" s="11">
        <f t="shared" si="10"/>
        <v>763</v>
      </c>
      <c r="BN6" s="11">
        <f t="shared" si="10"/>
        <v>64</v>
      </c>
      <c r="BO6" s="11"/>
      <c r="BP6" s="12">
        <f t="shared" si="11"/>
        <v>0</v>
      </c>
      <c r="BQ6" s="11"/>
      <c r="BR6" s="12" t="e">
        <f t="shared" si="12"/>
        <v>#DIV/0!</v>
      </c>
      <c r="BS6" s="13"/>
      <c r="BT6" s="11"/>
      <c r="BU6" s="11"/>
      <c r="BV6" s="14"/>
      <c r="BW6" s="10"/>
      <c r="BX6" s="11"/>
      <c r="BY6" s="11">
        <f t="shared" si="13"/>
        <v>762</v>
      </c>
      <c r="BZ6" s="11">
        <f t="shared" si="13"/>
        <v>65</v>
      </c>
      <c r="CA6" s="11"/>
      <c r="CB6" s="12">
        <f t="shared" si="14"/>
        <v>0</v>
      </c>
      <c r="CC6" s="11"/>
      <c r="CD6" s="12" t="e">
        <f t="shared" si="15"/>
        <v>#DIV/0!</v>
      </c>
      <c r="CE6" s="13"/>
      <c r="CF6" s="11"/>
      <c r="CG6" s="11"/>
      <c r="CH6" s="14"/>
      <c r="CI6" s="10"/>
      <c r="CJ6" s="11"/>
      <c r="CK6" s="11">
        <f t="shared" si="16"/>
        <v>761</v>
      </c>
      <c r="CL6" s="11">
        <f t="shared" si="16"/>
        <v>65</v>
      </c>
      <c r="CM6" s="11"/>
      <c r="CN6" s="12">
        <f t="shared" si="17"/>
        <v>0</v>
      </c>
      <c r="CO6" s="11"/>
      <c r="CP6" s="12" t="e">
        <f t="shared" si="18"/>
        <v>#DIV/0!</v>
      </c>
      <c r="CQ6" s="13"/>
      <c r="CR6" s="11"/>
      <c r="CS6" s="11"/>
      <c r="CT6" s="14"/>
      <c r="CU6" s="10"/>
      <c r="CV6" s="11"/>
      <c r="CW6" s="11">
        <f t="shared" si="19"/>
        <v>219</v>
      </c>
      <c r="CX6" s="11">
        <f t="shared" si="19"/>
        <v>18</v>
      </c>
      <c r="CY6" s="11"/>
      <c r="CZ6" s="12">
        <f t="shared" si="20"/>
        <v>0</v>
      </c>
      <c r="DA6" s="11"/>
      <c r="DB6" s="12" t="e">
        <f t="shared" si="21"/>
        <v>#DIV/0!</v>
      </c>
      <c r="DC6" s="13"/>
      <c r="DD6" s="11"/>
      <c r="DE6" s="11"/>
      <c r="DF6" s="14"/>
      <c r="DG6" s="10"/>
      <c r="DH6" s="11"/>
      <c r="DI6" s="11">
        <f t="shared" si="22"/>
        <v>761</v>
      </c>
      <c r="DJ6" s="11">
        <f t="shared" si="22"/>
        <v>65</v>
      </c>
      <c r="DK6" s="11"/>
      <c r="DL6" s="12">
        <f t="shared" si="23"/>
        <v>0</v>
      </c>
      <c r="DM6" s="11"/>
      <c r="DN6" s="12" t="e">
        <f t="shared" si="24"/>
        <v>#DIV/0!</v>
      </c>
      <c r="DO6" s="13"/>
      <c r="DP6" s="11"/>
      <c r="DQ6" s="11"/>
      <c r="DR6" s="14"/>
      <c r="DS6" s="10"/>
      <c r="DT6" s="11"/>
      <c r="DU6" s="11">
        <f t="shared" si="25"/>
        <v>762</v>
      </c>
      <c r="DV6" s="11">
        <f t="shared" si="25"/>
        <v>65</v>
      </c>
      <c r="DW6" s="11"/>
      <c r="DX6" s="12">
        <f t="shared" si="26"/>
        <v>0</v>
      </c>
      <c r="DY6" s="11"/>
      <c r="DZ6" s="12" t="e">
        <f t="shared" si="27"/>
        <v>#DIV/0!</v>
      </c>
      <c r="EA6" s="13"/>
      <c r="EB6" s="11"/>
      <c r="EC6" s="11"/>
      <c r="ED6" s="14"/>
      <c r="EE6" s="10"/>
      <c r="EF6" s="11"/>
      <c r="EG6" s="11">
        <f t="shared" si="28"/>
        <v>762</v>
      </c>
      <c r="EH6" s="11">
        <f t="shared" si="28"/>
        <v>65</v>
      </c>
      <c r="EI6" s="11"/>
      <c r="EJ6" s="12">
        <f t="shared" si="29"/>
        <v>0</v>
      </c>
      <c r="EK6" s="11"/>
      <c r="EL6" s="12" t="e">
        <f t="shared" si="30"/>
        <v>#DIV/0!</v>
      </c>
      <c r="EM6" s="13"/>
      <c r="EN6" s="11"/>
      <c r="EO6" s="11"/>
      <c r="EP6" s="14"/>
      <c r="EQ6" s="10"/>
      <c r="ER6" s="11"/>
      <c r="ES6" s="11">
        <f t="shared" si="31"/>
        <v>762</v>
      </c>
      <c r="ET6" s="11">
        <f t="shared" si="31"/>
        <v>65</v>
      </c>
      <c r="EU6" s="11"/>
      <c r="EV6" s="12">
        <f t="shared" si="32"/>
        <v>0</v>
      </c>
      <c r="EW6" s="11"/>
      <c r="EX6" s="12" t="e">
        <f t="shared" si="33"/>
        <v>#DIV/0!</v>
      </c>
      <c r="EY6" s="13"/>
      <c r="EZ6" s="11"/>
      <c r="FA6" s="11"/>
      <c r="FB6" s="14"/>
      <c r="FC6" s="10"/>
      <c r="FD6" s="11"/>
      <c r="FE6" s="11">
        <f t="shared" si="34"/>
        <v>763</v>
      </c>
      <c r="FF6" s="11">
        <f t="shared" si="34"/>
        <v>65</v>
      </c>
      <c r="FG6" s="11"/>
      <c r="FH6" s="12">
        <f t="shared" si="35"/>
        <v>0</v>
      </c>
      <c r="FI6" s="11"/>
      <c r="FJ6" s="12" t="e">
        <f t="shared" si="36"/>
        <v>#DIV/0!</v>
      </c>
      <c r="FK6" s="13"/>
      <c r="FL6" s="11"/>
      <c r="FM6" s="11"/>
      <c r="FN6" s="14"/>
      <c r="FO6" s="10"/>
      <c r="FP6" s="11"/>
      <c r="FQ6" s="11">
        <f t="shared" si="37"/>
        <v>216</v>
      </c>
      <c r="FR6" s="11">
        <f t="shared" si="37"/>
        <v>18</v>
      </c>
      <c r="FS6" s="11"/>
      <c r="FT6" s="12">
        <f t="shared" si="38"/>
        <v>0</v>
      </c>
      <c r="FU6" s="11"/>
      <c r="FV6" s="12" t="e">
        <f t="shared" si="39"/>
        <v>#DIV/0!</v>
      </c>
      <c r="FW6" s="13"/>
      <c r="FX6" s="11"/>
      <c r="FY6" s="11"/>
      <c r="FZ6" s="14"/>
      <c r="GA6" s="10"/>
      <c r="GB6" s="11"/>
      <c r="GC6" s="11">
        <f t="shared" si="40"/>
        <v>762</v>
      </c>
      <c r="GD6" s="11">
        <f t="shared" si="40"/>
        <v>65</v>
      </c>
      <c r="GE6" s="11"/>
      <c r="GF6" s="12">
        <f t="shared" si="41"/>
        <v>0</v>
      </c>
      <c r="GG6" s="11"/>
      <c r="GH6" s="12" t="e">
        <f t="shared" si="42"/>
        <v>#DIV/0!</v>
      </c>
      <c r="GI6" s="13"/>
      <c r="GJ6" s="11"/>
      <c r="GK6" s="11"/>
      <c r="GL6" s="14"/>
      <c r="GM6" s="10"/>
      <c r="GN6" s="11"/>
      <c r="GO6" s="11">
        <f t="shared" si="43"/>
        <v>762</v>
      </c>
      <c r="GP6" s="11">
        <f t="shared" si="43"/>
        <v>65</v>
      </c>
      <c r="GQ6" s="11"/>
      <c r="GR6" s="12">
        <f t="shared" si="44"/>
        <v>0</v>
      </c>
      <c r="GS6" s="11"/>
      <c r="GT6" s="12" t="e">
        <f t="shared" si="45"/>
        <v>#DIV/0!</v>
      </c>
      <c r="GU6" s="13"/>
      <c r="GV6" s="11"/>
      <c r="GW6" s="11"/>
      <c r="GX6" s="14"/>
      <c r="GY6" s="10"/>
      <c r="GZ6" s="11"/>
      <c r="HA6" s="11">
        <f t="shared" si="46"/>
        <v>762</v>
      </c>
      <c r="HB6" s="11">
        <f t="shared" si="47"/>
        <v>65</v>
      </c>
      <c r="HC6" s="11"/>
      <c r="HD6" s="12">
        <f t="shared" si="48"/>
        <v>0</v>
      </c>
      <c r="HE6" s="11"/>
      <c r="HF6" s="12" t="e">
        <f t="shared" si="49"/>
        <v>#DIV/0!</v>
      </c>
      <c r="HG6" s="13"/>
      <c r="HH6" s="11"/>
      <c r="HI6" s="11"/>
      <c r="HJ6" s="14"/>
      <c r="HK6" s="10">
        <f t="shared" si="50"/>
        <v>0</v>
      </c>
      <c r="HL6" s="11">
        <f t="shared" si="50"/>
        <v>0</v>
      </c>
      <c r="HM6" s="11">
        <f t="shared" si="0"/>
        <v>12083</v>
      </c>
      <c r="HN6" s="11">
        <f t="shared" si="0"/>
        <v>1029</v>
      </c>
      <c r="HO6" s="11">
        <f>+G6+S6+AE6+AQ6+BC6+BO6+CA6+CM6+CY6+DK6+DW6+EI6+EU6+FG6+FS6+GE6+GQ6+HC6+HE6+I6+U6+AG6+AS6+BE6+BQ6+CC6+CO6+DA6+DM6+DY6+EK6+EW6+FI6+FU6+GG6+GS6</f>
        <v>0</v>
      </c>
      <c r="HP6" s="228">
        <f t="shared" ref="HP6:HP7" si="62">+(HO6)/HM6</f>
        <v>0</v>
      </c>
      <c r="HQ6" s="15">
        <f>+I6+U6+AG6+AS6+BE6+BQ6+CC6+CO6+DA6+DM6+DY6+EK6+EW6+FI6+FU6+GG6+GS6+HE6</f>
        <v>0</v>
      </c>
      <c r="HR6" s="12" t="e">
        <f>+(HQ6/(HO6))</f>
        <v>#DIV/0!</v>
      </c>
      <c r="HS6" s="16"/>
      <c r="HT6" s="17"/>
      <c r="HU6" s="16" t="e">
        <f t="shared" ref="HU6:HU7" si="63">+HT6/HO6*100</f>
        <v>#DIV/0!</v>
      </c>
      <c r="HV6" s="15"/>
      <c r="HW6" s="14"/>
      <c r="HX6" s="78">
        <f t="shared" ref="HX6:HX11" si="64">SUM(G6,I6,S6,U6,AE6,AG6,AQ6,AS6,BC6,BE6,BO6,BQ6)/SUM(E6,Q6,AC6,AO6,BA6,BM6)</f>
        <v>0</v>
      </c>
      <c r="HY6" s="78">
        <f t="shared" ref="HY6:HY11" si="65">SUM(CA6,CC6,CM6,CO6,CY6,DA6,DK6,DM6,DW6,DY6,EI6,EK6)/SUM(BY6,CK6,CW6,DI6,DU6,EG6)</f>
        <v>0</v>
      </c>
      <c r="HZ6" s="78">
        <f t="shared" ref="HZ6:HZ11" si="66">SUM(K6,EU6,EW6,FG6,FI6,FS6,FU6,GE6,GG6,GQ6,GS6,HC6,HE6)/SUM(ES6,FE6,FQ6,GC6,GO6,HA6)</f>
        <v>0</v>
      </c>
    </row>
    <row r="7" spans="1:241" x14ac:dyDescent="0.25">
      <c r="A7" s="236"/>
      <c r="B7" s="41">
        <f t="shared" si="53"/>
        <v>44472</v>
      </c>
      <c r="C7" s="10"/>
      <c r="D7" s="11"/>
      <c r="E7" s="11">
        <f t="shared" si="54"/>
        <v>761</v>
      </c>
      <c r="F7" s="11">
        <f t="shared" si="54"/>
        <v>65</v>
      </c>
      <c r="G7" s="11"/>
      <c r="H7" s="12">
        <f t="shared" si="1"/>
        <v>0</v>
      </c>
      <c r="I7" s="11"/>
      <c r="J7" s="12" t="e">
        <f t="shared" si="55"/>
        <v>#DIV/0!</v>
      </c>
      <c r="K7" s="13"/>
      <c r="L7" s="11"/>
      <c r="M7" s="11"/>
      <c r="N7" s="14"/>
      <c r="O7" s="10"/>
      <c r="P7" s="11"/>
      <c r="Q7" s="11">
        <f t="shared" si="56"/>
        <v>763</v>
      </c>
      <c r="R7" s="11">
        <f t="shared" si="57"/>
        <v>65</v>
      </c>
      <c r="S7" s="11"/>
      <c r="T7" s="12">
        <f t="shared" si="2"/>
        <v>0</v>
      </c>
      <c r="U7" s="11"/>
      <c r="V7" s="12" t="e">
        <f t="shared" si="58"/>
        <v>#DIV/0!</v>
      </c>
      <c r="W7" s="13"/>
      <c r="X7" s="11"/>
      <c r="Y7" s="11"/>
      <c r="Z7" s="14"/>
      <c r="AA7" s="10"/>
      <c r="AB7" s="11"/>
      <c r="AC7" s="11">
        <f t="shared" si="59"/>
        <v>216</v>
      </c>
      <c r="AD7" s="11">
        <f t="shared" si="60"/>
        <v>19</v>
      </c>
      <c r="AE7" s="11"/>
      <c r="AF7" s="12">
        <f t="shared" si="3"/>
        <v>0</v>
      </c>
      <c r="AG7" s="11"/>
      <c r="AH7" s="12" t="e">
        <f t="shared" si="61"/>
        <v>#DIV/0!</v>
      </c>
      <c r="AI7" s="13"/>
      <c r="AJ7" s="11"/>
      <c r="AK7" s="11"/>
      <c r="AL7" s="14"/>
      <c r="AM7" s="10"/>
      <c r="AN7" s="11"/>
      <c r="AO7" s="11">
        <f t="shared" si="4"/>
        <v>763</v>
      </c>
      <c r="AP7" s="11">
        <f t="shared" si="4"/>
        <v>65</v>
      </c>
      <c r="AQ7" s="11"/>
      <c r="AR7" s="12">
        <f t="shared" si="5"/>
        <v>0</v>
      </c>
      <c r="AS7" s="11"/>
      <c r="AT7" s="12" t="e">
        <f t="shared" si="6"/>
        <v>#DIV/0!</v>
      </c>
      <c r="AU7" s="13"/>
      <c r="AV7" s="11"/>
      <c r="AW7" s="11"/>
      <c r="AX7" s="14"/>
      <c r="AY7" s="10"/>
      <c r="AZ7" s="11"/>
      <c r="BA7" s="11">
        <f t="shared" si="7"/>
        <v>763</v>
      </c>
      <c r="BB7" s="11">
        <f t="shared" si="7"/>
        <v>65</v>
      </c>
      <c r="BC7" s="11"/>
      <c r="BD7" s="12">
        <f t="shared" si="8"/>
        <v>0</v>
      </c>
      <c r="BE7" s="11"/>
      <c r="BF7" s="12" t="e">
        <f t="shared" si="9"/>
        <v>#DIV/0!</v>
      </c>
      <c r="BG7" s="13"/>
      <c r="BH7" s="11"/>
      <c r="BI7" s="11"/>
      <c r="BJ7" s="14"/>
      <c r="BK7" s="10"/>
      <c r="BL7" s="11"/>
      <c r="BM7" s="11">
        <f t="shared" si="10"/>
        <v>763</v>
      </c>
      <c r="BN7" s="11">
        <f t="shared" si="10"/>
        <v>64</v>
      </c>
      <c r="BO7" s="11"/>
      <c r="BP7" s="12">
        <f t="shared" si="11"/>
        <v>0</v>
      </c>
      <c r="BQ7" s="11"/>
      <c r="BR7" s="12" t="e">
        <f t="shared" si="12"/>
        <v>#DIV/0!</v>
      </c>
      <c r="BS7" s="13"/>
      <c r="BT7" s="11"/>
      <c r="BU7" s="11"/>
      <c r="BV7" s="14"/>
      <c r="BW7" s="10"/>
      <c r="BX7" s="11"/>
      <c r="BY7" s="11">
        <f t="shared" si="13"/>
        <v>762</v>
      </c>
      <c r="BZ7" s="11">
        <f t="shared" si="13"/>
        <v>65</v>
      </c>
      <c r="CA7" s="11"/>
      <c r="CB7" s="12">
        <f t="shared" si="14"/>
        <v>0</v>
      </c>
      <c r="CC7" s="11"/>
      <c r="CD7" s="12" t="e">
        <f t="shared" si="15"/>
        <v>#DIV/0!</v>
      </c>
      <c r="CE7" s="13"/>
      <c r="CF7" s="11"/>
      <c r="CG7" s="11"/>
      <c r="CH7" s="14"/>
      <c r="CI7" s="10"/>
      <c r="CJ7" s="11"/>
      <c r="CK7" s="11">
        <f t="shared" si="16"/>
        <v>761</v>
      </c>
      <c r="CL7" s="11">
        <f t="shared" si="16"/>
        <v>65</v>
      </c>
      <c r="CM7" s="11"/>
      <c r="CN7" s="12">
        <f t="shared" si="17"/>
        <v>0</v>
      </c>
      <c r="CO7" s="11"/>
      <c r="CP7" s="12" t="e">
        <f t="shared" si="18"/>
        <v>#DIV/0!</v>
      </c>
      <c r="CQ7" s="13"/>
      <c r="CR7" s="11"/>
      <c r="CS7" s="11"/>
      <c r="CT7" s="14"/>
      <c r="CU7" s="10"/>
      <c r="CV7" s="11"/>
      <c r="CW7" s="11">
        <f t="shared" si="19"/>
        <v>219</v>
      </c>
      <c r="CX7" s="11">
        <f t="shared" si="19"/>
        <v>18</v>
      </c>
      <c r="CY7" s="11"/>
      <c r="CZ7" s="12">
        <f t="shared" si="20"/>
        <v>0</v>
      </c>
      <c r="DA7" s="11"/>
      <c r="DB7" s="12" t="e">
        <f t="shared" si="21"/>
        <v>#DIV/0!</v>
      </c>
      <c r="DC7" s="13"/>
      <c r="DD7" s="11"/>
      <c r="DE7" s="11"/>
      <c r="DF7" s="14"/>
      <c r="DG7" s="10"/>
      <c r="DH7" s="11"/>
      <c r="DI7" s="11">
        <f t="shared" si="22"/>
        <v>761</v>
      </c>
      <c r="DJ7" s="11">
        <f t="shared" si="22"/>
        <v>65</v>
      </c>
      <c r="DK7" s="11"/>
      <c r="DL7" s="12">
        <f t="shared" si="23"/>
        <v>0</v>
      </c>
      <c r="DM7" s="11"/>
      <c r="DN7" s="12" t="e">
        <f t="shared" si="24"/>
        <v>#DIV/0!</v>
      </c>
      <c r="DO7" s="13"/>
      <c r="DP7" s="11"/>
      <c r="DQ7" s="11"/>
      <c r="DR7" s="14"/>
      <c r="DS7" s="10"/>
      <c r="DT7" s="11"/>
      <c r="DU7" s="11">
        <f t="shared" si="25"/>
        <v>762</v>
      </c>
      <c r="DV7" s="11">
        <f t="shared" si="25"/>
        <v>65</v>
      </c>
      <c r="DW7" s="11">
        <v>2</v>
      </c>
      <c r="DX7" s="12">
        <f t="shared" si="26"/>
        <v>2.6246719160104987E-3</v>
      </c>
      <c r="DY7" s="11"/>
      <c r="DZ7" s="12">
        <f t="shared" si="27"/>
        <v>0</v>
      </c>
      <c r="EA7" s="13"/>
      <c r="EB7" s="11"/>
      <c r="EC7" s="11"/>
      <c r="ED7" s="14"/>
      <c r="EE7" s="10"/>
      <c r="EF7" s="11"/>
      <c r="EG7" s="11">
        <f t="shared" si="28"/>
        <v>762</v>
      </c>
      <c r="EH7" s="11">
        <f t="shared" si="28"/>
        <v>65</v>
      </c>
      <c r="EI7" s="11"/>
      <c r="EJ7" s="12">
        <f t="shared" si="29"/>
        <v>0</v>
      </c>
      <c r="EK7" s="11"/>
      <c r="EL7" s="12" t="e">
        <f t="shared" si="30"/>
        <v>#DIV/0!</v>
      </c>
      <c r="EM7" s="13"/>
      <c r="EN7" s="11"/>
      <c r="EO7" s="11"/>
      <c r="EP7" s="14"/>
      <c r="EQ7" s="10"/>
      <c r="ER7" s="11"/>
      <c r="ES7" s="11">
        <f t="shared" si="31"/>
        <v>762</v>
      </c>
      <c r="ET7" s="11">
        <f t="shared" si="31"/>
        <v>65</v>
      </c>
      <c r="EU7" s="11"/>
      <c r="EV7" s="12">
        <f t="shared" si="32"/>
        <v>0</v>
      </c>
      <c r="EW7" s="11"/>
      <c r="EX7" s="12" t="e">
        <f t="shared" si="33"/>
        <v>#DIV/0!</v>
      </c>
      <c r="EY7" s="13"/>
      <c r="EZ7" s="11"/>
      <c r="FA7" s="11"/>
      <c r="FB7" s="14"/>
      <c r="FC7" s="10"/>
      <c r="FD7" s="11"/>
      <c r="FE7" s="11">
        <f t="shared" si="34"/>
        <v>763</v>
      </c>
      <c r="FF7" s="11">
        <f t="shared" si="34"/>
        <v>65</v>
      </c>
      <c r="FG7" s="11"/>
      <c r="FH7" s="12">
        <f t="shared" si="35"/>
        <v>0</v>
      </c>
      <c r="FI7" s="11"/>
      <c r="FJ7" s="12" t="e">
        <f t="shared" si="36"/>
        <v>#DIV/0!</v>
      </c>
      <c r="FK7" s="13"/>
      <c r="FL7" s="11"/>
      <c r="FM7" s="11"/>
      <c r="FN7" s="14"/>
      <c r="FO7" s="10"/>
      <c r="FP7" s="11"/>
      <c r="FQ7" s="11">
        <f t="shared" si="37"/>
        <v>216</v>
      </c>
      <c r="FR7" s="11">
        <f t="shared" si="37"/>
        <v>18</v>
      </c>
      <c r="FS7" s="11"/>
      <c r="FT7" s="12">
        <f t="shared" si="38"/>
        <v>0</v>
      </c>
      <c r="FU7" s="11"/>
      <c r="FV7" s="12" t="e">
        <f t="shared" si="39"/>
        <v>#DIV/0!</v>
      </c>
      <c r="FW7" s="13"/>
      <c r="FX7" s="11"/>
      <c r="FY7" s="11"/>
      <c r="FZ7" s="14"/>
      <c r="GA7" s="10"/>
      <c r="GB7" s="11"/>
      <c r="GC7" s="11">
        <f t="shared" si="40"/>
        <v>762</v>
      </c>
      <c r="GD7" s="11">
        <f t="shared" si="40"/>
        <v>65</v>
      </c>
      <c r="GE7" s="11"/>
      <c r="GF7" s="12">
        <f t="shared" si="41"/>
        <v>0</v>
      </c>
      <c r="GG7" s="11"/>
      <c r="GH7" s="12" t="e">
        <f t="shared" si="42"/>
        <v>#DIV/0!</v>
      </c>
      <c r="GI7" s="13"/>
      <c r="GJ7" s="11"/>
      <c r="GK7" s="11"/>
      <c r="GL7" s="14"/>
      <c r="GM7" s="10"/>
      <c r="GN7" s="11"/>
      <c r="GO7" s="11">
        <f t="shared" si="43"/>
        <v>762</v>
      </c>
      <c r="GP7" s="11">
        <f t="shared" si="43"/>
        <v>65</v>
      </c>
      <c r="GQ7" s="11"/>
      <c r="GR7" s="12">
        <f t="shared" si="44"/>
        <v>0</v>
      </c>
      <c r="GS7" s="11"/>
      <c r="GT7" s="12" t="e">
        <f t="shared" si="45"/>
        <v>#DIV/0!</v>
      </c>
      <c r="GU7" s="13"/>
      <c r="GV7" s="11"/>
      <c r="GW7" s="11"/>
      <c r="GX7" s="14"/>
      <c r="GY7" s="10"/>
      <c r="GZ7" s="11"/>
      <c r="HA7" s="11">
        <f t="shared" si="46"/>
        <v>762</v>
      </c>
      <c r="HB7" s="11">
        <f t="shared" si="47"/>
        <v>65</v>
      </c>
      <c r="HC7" s="11"/>
      <c r="HD7" s="12">
        <f t="shared" si="48"/>
        <v>0</v>
      </c>
      <c r="HE7" s="11"/>
      <c r="HF7" s="12" t="e">
        <f t="shared" si="49"/>
        <v>#DIV/0!</v>
      </c>
      <c r="HG7" s="13"/>
      <c r="HH7" s="11"/>
      <c r="HI7" s="11"/>
      <c r="HJ7" s="14"/>
      <c r="HK7" s="10">
        <f t="shared" si="50"/>
        <v>0</v>
      </c>
      <c r="HL7" s="11">
        <f t="shared" si="50"/>
        <v>0</v>
      </c>
      <c r="HM7" s="11">
        <f t="shared" si="0"/>
        <v>12083</v>
      </c>
      <c r="HN7" s="11">
        <f t="shared" si="0"/>
        <v>1029</v>
      </c>
      <c r="HO7" s="11">
        <f>+G7+S7+AE7+AQ7+BC7+BO7+CA7+CM7+CY7+DK7+DW7+EI7+EU7+FG7+FS7+GE7+GQ7+HC7+HE7+I7+U7+AG7+AS7+BE7+BQ7+CC7+CO7+DA7+DM7+DY7+EK7+EW7+FI7+FU7+GG7+GS7</f>
        <v>2</v>
      </c>
      <c r="HP7" s="228">
        <f t="shared" si="62"/>
        <v>1.6552180749813787E-4</v>
      </c>
      <c r="HQ7" s="15">
        <f>+I7+U7+AG7+AS7+BE7+BQ7+CC7+CO7+DA7+DM7+DY7+EK7+EW7+FI7+FU7+GG7+GS7+HE7</f>
        <v>0</v>
      </c>
      <c r="HR7" s="12">
        <f>+(HQ7/(HO7))</f>
        <v>0</v>
      </c>
      <c r="HS7" s="16"/>
      <c r="HT7" s="17"/>
      <c r="HU7" s="16">
        <f t="shared" si="63"/>
        <v>0</v>
      </c>
      <c r="HV7" s="15"/>
      <c r="HW7" s="14"/>
      <c r="HX7" s="78">
        <f t="shared" si="64"/>
        <v>0</v>
      </c>
      <c r="HY7" s="78">
        <f t="shared" si="65"/>
        <v>4.9664762850757391E-4</v>
      </c>
      <c r="HZ7" s="78">
        <f t="shared" si="66"/>
        <v>0</v>
      </c>
    </row>
    <row r="8" spans="1:241" x14ac:dyDescent="0.25">
      <c r="A8" s="236"/>
      <c r="B8" s="41">
        <f t="shared" si="53"/>
        <v>44473</v>
      </c>
      <c r="C8" s="10"/>
      <c r="D8" s="11"/>
      <c r="E8" s="11">
        <f t="shared" si="54"/>
        <v>761</v>
      </c>
      <c r="F8" s="11">
        <f t="shared" si="54"/>
        <v>65</v>
      </c>
      <c r="G8" s="11"/>
      <c r="H8" s="12">
        <f t="shared" si="1"/>
        <v>0</v>
      </c>
      <c r="I8" s="11"/>
      <c r="J8" s="12" t="e">
        <f t="shared" si="55"/>
        <v>#DIV/0!</v>
      </c>
      <c r="K8" s="13"/>
      <c r="L8" s="11"/>
      <c r="M8" s="18"/>
      <c r="N8" s="19"/>
      <c r="O8" s="10"/>
      <c r="P8" s="11"/>
      <c r="Q8" s="11">
        <f t="shared" si="56"/>
        <v>763</v>
      </c>
      <c r="R8" s="11">
        <f t="shared" si="57"/>
        <v>65</v>
      </c>
      <c r="S8" s="11"/>
      <c r="T8" s="12">
        <f t="shared" si="2"/>
        <v>0</v>
      </c>
      <c r="U8" s="11"/>
      <c r="V8" s="12" t="e">
        <f t="shared" si="58"/>
        <v>#DIV/0!</v>
      </c>
      <c r="W8" s="13"/>
      <c r="X8" s="11"/>
      <c r="Y8" s="18"/>
      <c r="Z8" s="19"/>
      <c r="AA8" s="10"/>
      <c r="AB8" s="11"/>
      <c r="AC8" s="11">
        <f t="shared" si="59"/>
        <v>216</v>
      </c>
      <c r="AD8" s="11">
        <f t="shared" si="60"/>
        <v>19</v>
      </c>
      <c r="AE8" s="11"/>
      <c r="AF8" s="12">
        <f t="shared" si="3"/>
        <v>0</v>
      </c>
      <c r="AG8" s="11"/>
      <c r="AH8" s="12" t="e">
        <f t="shared" si="61"/>
        <v>#DIV/0!</v>
      </c>
      <c r="AI8" s="13"/>
      <c r="AJ8" s="11"/>
      <c r="AK8" s="18"/>
      <c r="AL8" s="19"/>
      <c r="AM8" s="10"/>
      <c r="AN8" s="11"/>
      <c r="AO8" s="11">
        <f t="shared" si="4"/>
        <v>763</v>
      </c>
      <c r="AP8" s="11">
        <f t="shared" si="4"/>
        <v>65</v>
      </c>
      <c r="AQ8" s="11"/>
      <c r="AR8" s="12">
        <f t="shared" si="5"/>
        <v>0</v>
      </c>
      <c r="AS8" s="11"/>
      <c r="AT8" s="12" t="e">
        <f t="shared" si="6"/>
        <v>#DIV/0!</v>
      </c>
      <c r="AU8" s="13"/>
      <c r="AV8" s="11"/>
      <c r="AW8" s="18"/>
      <c r="AX8" s="19"/>
      <c r="AY8" s="10"/>
      <c r="AZ8" s="11"/>
      <c r="BA8" s="11">
        <f t="shared" si="7"/>
        <v>763</v>
      </c>
      <c r="BB8" s="11">
        <f t="shared" si="7"/>
        <v>65</v>
      </c>
      <c r="BC8" s="11"/>
      <c r="BD8" s="12">
        <f t="shared" si="8"/>
        <v>0</v>
      </c>
      <c r="BE8" s="11"/>
      <c r="BF8" s="12" t="e">
        <f t="shared" si="9"/>
        <v>#DIV/0!</v>
      </c>
      <c r="BG8" s="13"/>
      <c r="BH8" s="11"/>
      <c r="BI8" s="18"/>
      <c r="BJ8" s="19"/>
      <c r="BK8" s="10"/>
      <c r="BL8" s="11"/>
      <c r="BM8" s="11">
        <f t="shared" si="10"/>
        <v>763</v>
      </c>
      <c r="BN8" s="11">
        <f t="shared" si="10"/>
        <v>64</v>
      </c>
      <c r="BO8" s="11"/>
      <c r="BP8" s="12">
        <f t="shared" si="11"/>
        <v>0</v>
      </c>
      <c r="BQ8" s="11"/>
      <c r="BR8" s="12" t="e">
        <f t="shared" si="12"/>
        <v>#DIV/0!</v>
      </c>
      <c r="BS8" s="13"/>
      <c r="BT8" s="11"/>
      <c r="BU8" s="18"/>
      <c r="BV8" s="19"/>
      <c r="BW8" s="10"/>
      <c r="BX8" s="11"/>
      <c r="BY8" s="11">
        <f t="shared" si="13"/>
        <v>762</v>
      </c>
      <c r="BZ8" s="11">
        <f t="shared" si="13"/>
        <v>65</v>
      </c>
      <c r="CA8" s="11"/>
      <c r="CB8" s="12">
        <f t="shared" si="14"/>
        <v>0</v>
      </c>
      <c r="CC8" s="11"/>
      <c r="CD8" s="12" t="e">
        <f t="shared" si="15"/>
        <v>#DIV/0!</v>
      </c>
      <c r="CE8" s="13"/>
      <c r="CF8" s="11"/>
      <c r="CG8" s="18"/>
      <c r="CH8" s="19"/>
      <c r="CI8" s="10"/>
      <c r="CJ8" s="11"/>
      <c r="CK8" s="11">
        <f t="shared" si="16"/>
        <v>761</v>
      </c>
      <c r="CL8" s="11">
        <f t="shared" si="16"/>
        <v>65</v>
      </c>
      <c r="CM8" s="11"/>
      <c r="CN8" s="12">
        <f t="shared" si="17"/>
        <v>0</v>
      </c>
      <c r="CO8" s="11"/>
      <c r="CP8" s="12" t="e">
        <f t="shared" si="18"/>
        <v>#DIV/0!</v>
      </c>
      <c r="CQ8" s="13"/>
      <c r="CR8" s="11"/>
      <c r="CS8" s="18"/>
      <c r="CT8" s="19"/>
      <c r="CU8" s="10"/>
      <c r="CV8" s="11"/>
      <c r="CW8" s="11">
        <f t="shared" si="19"/>
        <v>219</v>
      </c>
      <c r="CX8" s="11">
        <f t="shared" si="19"/>
        <v>18</v>
      </c>
      <c r="CY8" s="11"/>
      <c r="CZ8" s="12">
        <f t="shared" si="20"/>
        <v>0</v>
      </c>
      <c r="DA8" s="11"/>
      <c r="DB8" s="12" t="e">
        <f t="shared" si="21"/>
        <v>#DIV/0!</v>
      </c>
      <c r="DC8" s="13"/>
      <c r="DD8" s="11"/>
      <c r="DE8" s="18"/>
      <c r="DF8" s="19"/>
      <c r="DG8" s="10"/>
      <c r="DH8" s="11"/>
      <c r="DI8" s="11">
        <f t="shared" si="22"/>
        <v>761</v>
      </c>
      <c r="DJ8" s="11">
        <f t="shared" si="22"/>
        <v>65</v>
      </c>
      <c r="DK8" s="11"/>
      <c r="DL8" s="12">
        <f t="shared" si="23"/>
        <v>0</v>
      </c>
      <c r="DM8" s="11"/>
      <c r="DN8" s="12" t="e">
        <f t="shared" si="24"/>
        <v>#DIV/0!</v>
      </c>
      <c r="DO8" s="13"/>
      <c r="DP8" s="11"/>
      <c r="DQ8" s="18"/>
      <c r="DR8" s="19"/>
      <c r="DS8" s="10"/>
      <c r="DT8" s="11"/>
      <c r="DU8" s="11">
        <f t="shared" si="25"/>
        <v>762</v>
      </c>
      <c r="DV8" s="11">
        <f t="shared" si="25"/>
        <v>65</v>
      </c>
      <c r="DW8" s="11">
        <v>1</v>
      </c>
      <c r="DX8" s="12">
        <f t="shared" si="26"/>
        <v>1.3123359580052493E-3</v>
      </c>
      <c r="DY8" s="11"/>
      <c r="DZ8" s="12">
        <f t="shared" si="27"/>
        <v>0</v>
      </c>
      <c r="EA8" s="13"/>
      <c r="EB8" s="11"/>
      <c r="EC8" s="18"/>
      <c r="ED8" s="19"/>
      <c r="EE8" s="10"/>
      <c r="EF8" s="11"/>
      <c r="EG8" s="11">
        <f t="shared" si="28"/>
        <v>762</v>
      </c>
      <c r="EH8" s="11">
        <f t="shared" si="28"/>
        <v>65</v>
      </c>
      <c r="EI8" s="11">
        <v>1</v>
      </c>
      <c r="EJ8" s="12">
        <f t="shared" si="29"/>
        <v>1.3123359580052493E-3</v>
      </c>
      <c r="EK8" s="11"/>
      <c r="EL8" s="12">
        <f t="shared" si="30"/>
        <v>0</v>
      </c>
      <c r="EM8" s="13"/>
      <c r="EN8" s="11"/>
      <c r="EO8" s="18"/>
      <c r="EP8" s="19"/>
      <c r="EQ8" s="10"/>
      <c r="ER8" s="11"/>
      <c r="ES8" s="11">
        <f t="shared" si="31"/>
        <v>762</v>
      </c>
      <c r="ET8" s="11">
        <f t="shared" si="31"/>
        <v>65</v>
      </c>
      <c r="EU8" s="11"/>
      <c r="EV8" s="12">
        <f t="shared" si="32"/>
        <v>0</v>
      </c>
      <c r="EW8" s="11"/>
      <c r="EX8" s="12" t="e">
        <f t="shared" si="33"/>
        <v>#DIV/0!</v>
      </c>
      <c r="EY8" s="13"/>
      <c r="EZ8" s="11"/>
      <c r="FA8" s="18"/>
      <c r="FB8" s="19"/>
      <c r="FC8" s="10"/>
      <c r="FD8" s="11"/>
      <c r="FE8" s="11">
        <f t="shared" si="34"/>
        <v>763</v>
      </c>
      <c r="FF8" s="11">
        <f t="shared" si="34"/>
        <v>65</v>
      </c>
      <c r="FG8" s="11"/>
      <c r="FH8" s="12">
        <f t="shared" si="35"/>
        <v>0</v>
      </c>
      <c r="FI8" s="11"/>
      <c r="FJ8" s="12" t="e">
        <f t="shared" si="36"/>
        <v>#DIV/0!</v>
      </c>
      <c r="FK8" s="13"/>
      <c r="FL8" s="11"/>
      <c r="FM8" s="18"/>
      <c r="FN8" s="19"/>
      <c r="FO8" s="10"/>
      <c r="FP8" s="11"/>
      <c r="FQ8" s="11">
        <f t="shared" si="37"/>
        <v>216</v>
      </c>
      <c r="FR8" s="11">
        <f t="shared" si="37"/>
        <v>18</v>
      </c>
      <c r="FS8" s="11"/>
      <c r="FT8" s="12">
        <f t="shared" si="38"/>
        <v>0</v>
      </c>
      <c r="FU8" s="11"/>
      <c r="FV8" s="12" t="e">
        <f t="shared" si="39"/>
        <v>#DIV/0!</v>
      </c>
      <c r="FW8" s="13"/>
      <c r="FX8" s="11"/>
      <c r="FY8" s="18"/>
      <c r="FZ8" s="19"/>
      <c r="GA8" s="10"/>
      <c r="GB8" s="11"/>
      <c r="GC8" s="11">
        <f t="shared" si="40"/>
        <v>762</v>
      </c>
      <c r="GD8" s="11">
        <f t="shared" si="40"/>
        <v>65</v>
      </c>
      <c r="GE8" s="11"/>
      <c r="GF8" s="12">
        <f t="shared" si="41"/>
        <v>0</v>
      </c>
      <c r="GG8" s="11"/>
      <c r="GH8" s="12" t="e">
        <f t="shared" si="42"/>
        <v>#DIV/0!</v>
      </c>
      <c r="GI8" s="13"/>
      <c r="GJ8" s="11"/>
      <c r="GK8" s="18"/>
      <c r="GL8" s="19"/>
      <c r="GM8" s="10"/>
      <c r="GN8" s="11"/>
      <c r="GO8" s="11">
        <f t="shared" si="43"/>
        <v>762</v>
      </c>
      <c r="GP8" s="11">
        <f t="shared" si="43"/>
        <v>65</v>
      </c>
      <c r="GQ8" s="11"/>
      <c r="GR8" s="12">
        <f t="shared" si="44"/>
        <v>0</v>
      </c>
      <c r="GS8" s="11"/>
      <c r="GT8" s="12" t="e">
        <f t="shared" si="45"/>
        <v>#DIV/0!</v>
      </c>
      <c r="GU8" s="13"/>
      <c r="GV8" s="11"/>
      <c r="GW8" s="18"/>
      <c r="GX8" s="19"/>
      <c r="GY8" s="10"/>
      <c r="GZ8" s="11"/>
      <c r="HA8" s="11">
        <f t="shared" si="46"/>
        <v>762</v>
      </c>
      <c r="HB8" s="11">
        <f t="shared" si="47"/>
        <v>65</v>
      </c>
      <c r="HC8" s="11"/>
      <c r="HD8" s="12">
        <f t="shared" si="48"/>
        <v>0</v>
      </c>
      <c r="HE8" s="11"/>
      <c r="HF8" s="12" t="e">
        <f t="shared" si="49"/>
        <v>#DIV/0!</v>
      </c>
      <c r="HG8" s="13"/>
      <c r="HH8" s="11"/>
      <c r="HI8" s="18"/>
      <c r="HJ8" s="19"/>
      <c r="HK8" s="10">
        <f t="shared" ref="HK8:HK11" si="67">+C8+O8+AA8+AM8+AY8+BK8+BW8+CI8+CU8+DG8+DS8+EE8+EQ8+FC8+FO8+GA8+GM8+GY8</f>
        <v>0</v>
      </c>
      <c r="HL8" s="11">
        <f t="shared" ref="HL8:HL11" si="68">+D8+P8+AB8+AN8+AZ8+BL8+BX8+CJ8+CV8+DH8+DT8+EF8+ER8+FD8+FP8+GB8+GN8+GZ8</f>
        <v>0</v>
      </c>
      <c r="HM8" s="11">
        <f t="shared" ref="HM8:HM11" si="69">+E8+Q8+AC8+AO8+BA8+BM8+BY8+CK8+CW8+DI8+DU8+EG8+ES8+FE8+FQ8+GC8+GO8+HA8</f>
        <v>12083</v>
      </c>
      <c r="HN8" s="11">
        <f t="shared" ref="HN8:HN11" si="70">+F8+R8+AD8+AP8+BB8+BN8+BZ8+CL8+CX8+DJ8+DV8+EH8+ET8+FF8+FR8+GD8+GP8+HB8</f>
        <v>1029</v>
      </c>
      <c r="HO8" s="11">
        <f t="shared" ref="HO8:HO11" si="71">+G8+S8+AE8+AQ8+BC8+BO8+CA8+CM8+CY8+DK8+DW8+EI8+EU8+FG8+FS8+GE8+GQ8+HC8+HE8+I8+U8+AG8+AS8+BE8+BQ8+CC8+CO8+DA8+DM8+DY8+EK8+EW8+FI8+FU8+GG8+GS8</f>
        <v>2</v>
      </c>
      <c r="HP8" s="228">
        <f t="shared" ref="HP8:HP11" si="72">+(HO8)/HM8</f>
        <v>1.6552180749813787E-4</v>
      </c>
      <c r="HQ8" s="15">
        <f t="shared" ref="HQ8:HQ11" si="73">+I8+U8+AG8+AS8+BE8+BQ8+CC8+CO8+DA8+DM8+DY8+EK8+EW8+FI8+FU8+GG8+GS8+HE8</f>
        <v>0</v>
      </c>
      <c r="HR8" s="12">
        <f t="shared" ref="HR8:HR11" si="74">+(HQ8/(HO8))</f>
        <v>0</v>
      </c>
      <c r="HS8" s="16"/>
      <c r="HT8" s="17"/>
      <c r="HU8" s="16">
        <f t="shared" ref="HU8:HU11" si="75">+HT8/HO8*100</f>
        <v>0</v>
      </c>
      <c r="HV8" s="18"/>
      <c r="HW8" s="20"/>
      <c r="HX8" s="78">
        <f t="shared" si="64"/>
        <v>0</v>
      </c>
      <c r="HY8" s="78">
        <f t="shared" si="65"/>
        <v>4.9664762850757391E-4</v>
      </c>
      <c r="HZ8" s="78">
        <f t="shared" si="66"/>
        <v>0</v>
      </c>
    </row>
    <row r="9" spans="1:241" x14ac:dyDescent="0.25">
      <c r="A9" s="236"/>
      <c r="B9" s="41">
        <f t="shared" si="53"/>
        <v>44474</v>
      </c>
      <c r="C9" s="10"/>
      <c r="D9" s="11"/>
      <c r="E9" s="11">
        <f t="shared" si="54"/>
        <v>761</v>
      </c>
      <c r="F9" s="11">
        <f t="shared" si="54"/>
        <v>65</v>
      </c>
      <c r="G9" s="11"/>
      <c r="H9" s="12">
        <f t="shared" si="1"/>
        <v>0</v>
      </c>
      <c r="I9" s="11"/>
      <c r="J9" s="12" t="e">
        <f t="shared" si="55"/>
        <v>#DIV/0!</v>
      </c>
      <c r="K9" s="13"/>
      <c r="L9" s="13"/>
      <c r="M9" s="21">
        <v>3250</v>
      </c>
      <c r="N9" s="69">
        <v>3850</v>
      </c>
      <c r="O9" s="10"/>
      <c r="P9" s="11"/>
      <c r="Q9" s="11">
        <f t="shared" si="56"/>
        <v>763</v>
      </c>
      <c r="R9" s="11">
        <f t="shared" si="57"/>
        <v>65</v>
      </c>
      <c r="S9" s="11"/>
      <c r="T9" s="12">
        <f t="shared" si="2"/>
        <v>0</v>
      </c>
      <c r="U9" s="11"/>
      <c r="V9" s="12" t="e">
        <f t="shared" si="58"/>
        <v>#DIV/0!</v>
      </c>
      <c r="W9" s="13"/>
      <c r="X9" s="13"/>
      <c r="Y9" s="21">
        <v>3250</v>
      </c>
      <c r="Z9" s="69">
        <v>3850</v>
      </c>
      <c r="AA9" s="10"/>
      <c r="AB9" s="11"/>
      <c r="AC9" s="11">
        <f t="shared" si="59"/>
        <v>216</v>
      </c>
      <c r="AD9" s="11">
        <f t="shared" si="60"/>
        <v>19</v>
      </c>
      <c r="AE9" s="11"/>
      <c r="AF9" s="12">
        <f t="shared" si="3"/>
        <v>0</v>
      </c>
      <c r="AG9" s="11"/>
      <c r="AH9" s="12" t="e">
        <f t="shared" si="61"/>
        <v>#DIV/0!</v>
      </c>
      <c r="AI9" s="13"/>
      <c r="AJ9" s="13"/>
      <c r="AK9" s="21">
        <v>3250</v>
      </c>
      <c r="AL9" s="69">
        <v>3850</v>
      </c>
      <c r="AM9" s="10"/>
      <c r="AN9" s="11"/>
      <c r="AO9" s="11">
        <f t="shared" si="4"/>
        <v>763</v>
      </c>
      <c r="AP9" s="11">
        <f t="shared" si="4"/>
        <v>65</v>
      </c>
      <c r="AQ9" s="11"/>
      <c r="AR9" s="12">
        <f t="shared" si="5"/>
        <v>0</v>
      </c>
      <c r="AS9" s="11"/>
      <c r="AT9" s="12" t="e">
        <f t="shared" si="6"/>
        <v>#DIV/0!</v>
      </c>
      <c r="AU9" s="13"/>
      <c r="AV9" s="13"/>
      <c r="AW9" s="21">
        <v>3250</v>
      </c>
      <c r="AX9" s="69">
        <v>3850</v>
      </c>
      <c r="AY9" s="10"/>
      <c r="AZ9" s="11"/>
      <c r="BA9" s="11">
        <f t="shared" si="7"/>
        <v>763</v>
      </c>
      <c r="BB9" s="11">
        <f t="shared" si="7"/>
        <v>65</v>
      </c>
      <c r="BC9" s="11"/>
      <c r="BD9" s="12">
        <f t="shared" si="8"/>
        <v>0</v>
      </c>
      <c r="BE9" s="11"/>
      <c r="BF9" s="12" t="e">
        <f t="shared" si="9"/>
        <v>#DIV/0!</v>
      </c>
      <c r="BG9" s="13"/>
      <c r="BH9" s="13"/>
      <c r="BI9" s="21">
        <v>3250</v>
      </c>
      <c r="BJ9" s="69">
        <v>3850</v>
      </c>
      <c r="BK9" s="10"/>
      <c r="BL9" s="11"/>
      <c r="BM9" s="11">
        <f t="shared" si="10"/>
        <v>763</v>
      </c>
      <c r="BN9" s="11">
        <f t="shared" si="10"/>
        <v>64</v>
      </c>
      <c r="BO9" s="11"/>
      <c r="BP9" s="12">
        <f t="shared" si="11"/>
        <v>0</v>
      </c>
      <c r="BQ9" s="11"/>
      <c r="BR9" s="12" t="e">
        <f t="shared" si="12"/>
        <v>#DIV/0!</v>
      </c>
      <c r="BS9" s="13"/>
      <c r="BT9" s="13"/>
      <c r="BU9" s="21">
        <v>3250</v>
      </c>
      <c r="BV9" s="69">
        <v>3850</v>
      </c>
      <c r="BW9" s="10"/>
      <c r="BX9" s="11"/>
      <c r="BY9" s="11">
        <f t="shared" si="13"/>
        <v>762</v>
      </c>
      <c r="BZ9" s="11">
        <f t="shared" si="13"/>
        <v>65</v>
      </c>
      <c r="CA9" s="11"/>
      <c r="CB9" s="12">
        <f t="shared" si="14"/>
        <v>0</v>
      </c>
      <c r="CC9" s="11"/>
      <c r="CD9" s="12" t="e">
        <f t="shared" si="15"/>
        <v>#DIV/0!</v>
      </c>
      <c r="CE9" s="13"/>
      <c r="CF9" s="13"/>
      <c r="CG9" s="21">
        <v>3250</v>
      </c>
      <c r="CH9" s="69">
        <v>3850</v>
      </c>
      <c r="CI9" s="10"/>
      <c r="CJ9" s="11"/>
      <c r="CK9" s="11">
        <f t="shared" si="16"/>
        <v>761</v>
      </c>
      <c r="CL9" s="11">
        <f t="shared" si="16"/>
        <v>65</v>
      </c>
      <c r="CM9" s="11"/>
      <c r="CN9" s="12">
        <f t="shared" si="17"/>
        <v>0</v>
      </c>
      <c r="CO9" s="11"/>
      <c r="CP9" s="12" t="e">
        <f t="shared" si="18"/>
        <v>#DIV/0!</v>
      </c>
      <c r="CQ9" s="13"/>
      <c r="CR9" s="13"/>
      <c r="CS9" s="21">
        <v>3250</v>
      </c>
      <c r="CT9" s="69">
        <v>3850</v>
      </c>
      <c r="CU9" s="10"/>
      <c r="CV9" s="11"/>
      <c r="CW9" s="11">
        <f t="shared" si="19"/>
        <v>219</v>
      </c>
      <c r="CX9" s="11">
        <f t="shared" si="19"/>
        <v>18</v>
      </c>
      <c r="CY9" s="11"/>
      <c r="CZ9" s="12">
        <f t="shared" si="20"/>
        <v>0</v>
      </c>
      <c r="DA9" s="11"/>
      <c r="DB9" s="12" t="e">
        <f t="shared" si="21"/>
        <v>#DIV/0!</v>
      </c>
      <c r="DC9" s="13"/>
      <c r="DD9" s="13"/>
      <c r="DE9" s="21">
        <v>3250</v>
      </c>
      <c r="DF9" s="69">
        <v>3850</v>
      </c>
      <c r="DG9" s="10"/>
      <c r="DH9" s="11"/>
      <c r="DI9" s="11">
        <f t="shared" si="22"/>
        <v>761</v>
      </c>
      <c r="DJ9" s="11">
        <f t="shared" si="22"/>
        <v>65</v>
      </c>
      <c r="DK9" s="11">
        <v>2</v>
      </c>
      <c r="DL9" s="12">
        <f t="shared" si="23"/>
        <v>2.6281208935611039E-3</v>
      </c>
      <c r="DM9" s="11"/>
      <c r="DN9" s="12">
        <f t="shared" si="24"/>
        <v>0</v>
      </c>
      <c r="DO9" s="13"/>
      <c r="DP9" s="13"/>
      <c r="DQ9" s="21">
        <v>3250</v>
      </c>
      <c r="DR9" s="69">
        <v>3850</v>
      </c>
      <c r="DS9" s="10"/>
      <c r="DT9" s="11"/>
      <c r="DU9" s="11">
        <f t="shared" si="25"/>
        <v>762</v>
      </c>
      <c r="DV9" s="11">
        <f t="shared" si="25"/>
        <v>65</v>
      </c>
      <c r="DW9" s="11">
        <v>1</v>
      </c>
      <c r="DX9" s="12">
        <f t="shared" si="26"/>
        <v>1.3123359580052493E-3</v>
      </c>
      <c r="DY9" s="11"/>
      <c r="DZ9" s="12">
        <f t="shared" si="27"/>
        <v>0</v>
      </c>
      <c r="EA9" s="13"/>
      <c r="EB9" s="13"/>
      <c r="EC9" s="21">
        <v>3250</v>
      </c>
      <c r="ED9" s="69">
        <v>3850</v>
      </c>
      <c r="EE9" s="10"/>
      <c r="EF9" s="11"/>
      <c r="EG9" s="11">
        <f t="shared" si="28"/>
        <v>762</v>
      </c>
      <c r="EH9" s="11">
        <f t="shared" si="28"/>
        <v>65</v>
      </c>
      <c r="EI9" s="11">
        <v>1</v>
      </c>
      <c r="EJ9" s="12">
        <f t="shared" si="29"/>
        <v>1.3123359580052493E-3</v>
      </c>
      <c r="EK9" s="11"/>
      <c r="EL9" s="12">
        <f t="shared" si="30"/>
        <v>0</v>
      </c>
      <c r="EM9" s="13"/>
      <c r="EN9" s="13"/>
      <c r="EO9" s="21">
        <v>3250</v>
      </c>
      <c r="EP9" s="69">
        <v>3850</v>
      </c>
      <c r="EQ9" s="10"/>
      <c r="ER9" s="11"/>
      <c r="ES9" s="11">
        <f t="shared" si="31"/>
        <v>762</v>
      </c>
      <c r="ET9" s="11">
        <f t="shared" si="31"/>
        <v>65</v>
      </c>
      <c r="EU9" s="11"/>
      <c r="EV9" s="12">
        <f t="shared" si="32"/>
        <v>0</v>
      </c>
      <c r="EW9" s="11"/>
      <c r="EX9" s="12" t="e">
        <f t="shared" si="33"/>
        <v>#DIV/0!</v>
      </c>
      <c r="EY9" s="13"/>
      <c r="EZ9" s="13"/>
      <c r="FA9" s="21">
        <v>3250</v>
      </c>
      <c r="FB9" s="69">
        <v>3850</v>
      </c>
      <c r="FC9" s="10"/>
      <c r="FD9" s="11"/>
      <c r="FE9" s="11">
        <f t="shared" si="34"/>
        <v>763</v>
      </c>
      <c r="FF9" s="11">
        <f t="shared" si="34"/>
        <v>65</v>
      </c>
      <c r="FG9" s="11"/>
      <c r="FH9" s="12">
        <f t="shared" si="35"/>
        <v>0</v>
      </c>
      <c r="FI9" s="11"/>
      <c r="FJ9" s="12" t="e">
        <f t="shared" si="36"/>
        <v>#DIV/0!</v>
      </c>
      <c r="FK9" s="13"/>
      <c r="FL9" s="13"/>
      <c r="FM9" s="21">
        <v>3250</v>
      </c>
      <c r="FN9" s="69">
        <v>3850</v>
      </c>
      <c r="FO9" s="10"/>
      <c r="FP9" s="11"/>
      <c r="FQ9" s="11">
        <f t="shared" si="37"/>
        <v>216</v>
      </c>
      <c r="FR9" s="11">
        <f t="shared" si="37"/>
        <v>18</v>
      </c>
      <c r="FS9" s="11"/>
      <c r="FT9" s="12">
        <f t="shared" si="38"/>
        <v>0</v>
      </c>
      <c r="FU9" s="11"/>
      <c r="FV9" s="12" t="e">
        <f t="shared" si="39"/>
        <v>#DIV/0!</v>
      </c>
      <c r="FW9" s="13"/>
      <c r="FX9" s="13"/>
      <c r="FY9" s="21">
        <v>3250</v>
      </c>
      <c r="FZ9" s="69">
        <v>3850</v>
      </c>
      <c r="GA9" s="10"/>
      <c r="GB9" s="11"/>
      <c r="GC9" s="11">
        <f t="shared" si="40"/>
        <v>762</v>
      </c>
      <c r="GD9" s="11">
        <f t="shared" si="40"/>
        <v>65</v>
      </c>
      <c r="GE9" s="11"/>
      <c r="GF9" s="12">
        <f t="shared" si="41"/>
        <v>0</v>
      </c>
      <c r="GG9" s="11"/>
      <c r="GH9" s="12" t="e">
        <f t="shared" si="42"/>
        <v>#DIV/0!</v>
      </c>
      <c r="GI9" s="13"/>
      <c r="GJ9" s="13"/>
      <c r="GK9" s="21">
        <v>3250</v>
      </c>
      <c r="GL9" s="69">
        <v>3850</v>
      </c>
      <c r="GM9" s="10"/>
      <c r="GN9" s="11"/>
      <c r="GO9" s="11">
        <f t="shared" si="43"/>
        <v>762</v>
      </c>
      <c r="GP9" s="11">
        <f t="shared" si="43"/>
        <v>65</v>
      </c>
      <c r="GQ9" s="11"/>
      <c r="GR9" s="12">
        <f t="shared" si="44"/>
        <v>0</v>
      </c>
      <c r="GS9" s="11"/>
      <c r="GT9" s="12" t="e">
        <f t="shared" si="45"/>
        <v>#DIV/0!</v>
      </c>
      <c r="GU9" s="13"/>
      <c r="GV9" s="13"/>
      <c r="GW9" s="21">
        <v>3250</v>
      </c>
      <c r="GX9" s="69">
        <v>3850</v>
      </c>
      <c r="GY9" s="10"/>
      <c r="GZ9" s="11"/>
      <c r="HA9" s="11">
        <f t="shared" si="46"/>
        <v>762</v>
      </c>
      <c r="HB9" s="11">
        <f t="shared" si="47"/>
        <v>65</v>
      </c>
      <c r="HC9" s="11"/>
      <c r="HD9" s="12">
        <f t="shared" si="48"/>
        <v>0</v>
      </c>
      <c r="HE9" s="11"/>
      <c r="HF9" s="12" t="e">
        <f t="shared" si="49"/>
        <v>#DIV/0!</v>
      </c>
      <c r="HG9" s="13"/>
      <c r="HH9" s="13"/>
      <c r="HI9" s="21">
        <v>3250</v>
      </c>
      <c r="HJ9" s="69">
        <v>3850</v>
      </c>
      <c r="HK9" s="10">
        <f t="shared" si="67"/>
        <v>0</v>
      </c>
      <c r="HL9" s="11">
        <f t="shared" si="68"/>
        <v>0</v>
      </c>
      <c r="HM9" s="11">
        <f t="shared" si="69"/>
        <v>12083</v>
      </c>
      <c r="HN9" s="11">
        <f t="shared" si="70"/>
        <v>1029</v>
      </c>
      <c r="HO9" s="11">
        <f t="shared" si="71"/>
        <v>4</v>
      </c>
      <c r="HP9" s="228">
        <f t="shared" si="72"/>
        <v>3.3104361499627574E-4</v>
      </c>
      <c r="HQ9" s="15">
        <f t="shared" si="73"/>
        <v>0</v>
      </c>
      <c r="HR9" s="12">
        <f t="shared" si="74"/>
        <v>0</v>
      </c>
      <c r="HS9" s="16"/>
      <c r="HT9" s="17"/>
      <c r="HU9" s="16">
        <f t="shared" si="75"/>
        <v>0</v>
      </c>
      <c r="HV9" s="23">
        <v>3250</v>
      </c>
      <c r="HW9" s="22">
        <v>3850</v>
      </c>
      <c r="HX9" s="78">
        <f t="shared" si="64"/>
        <v>0</v>
      </c>
      <c r="HY9" s="78">
        <f t="shared" si="65"/>
        <v>9.9329525701514782E-4</v>
      </c>
      <c r="HZ9" s="78">
        <f t="shared" si="66"/>
        <v>0</v>
      </c>
    </row>
    <row r="10" spans="1:241" x14ac:dyDescent="0.25">
      <c r="A10" s="236"/>
      <c r="B10" s="41">
        <f t="shared" si="53"/>
        <v>44475</v>
      </c>
      <c r="C10" s="10"/>
      <c r="D10" s="11"/>
      <c r="E10" s="11">
        <f t="shared" si="54"/>
        <v>761</v>
      </c>
      <c r="F10" s="11">
        <f t="shared" si="54"/>
        <v>65</v>
      </c>
      <c r="G10" s="11"/>
      <c r="H10" s="12">
        <f t="shared" si="1"/>
        <v>0</v>
      </c>
      <c r="I10" s="11"/>
      <c r="J10" s="12" t="e">
        <f t="shared" si="55"/>
        <v>#DIV/0!</v>
      </c>
      <c r="K10" s="13"/>
      <c r="L10" s="11"/>
      <c r="M10" s="24">
        <v>3238.9795918367345</v>
      </c>
      <c r="N10" s="70">
        <v>3835</v>
      </c>
      <c r="O10" s="10"/>
      <c r="P10" s="11"/>
      <c r="Q10" s="11">
        <f t="shared" si="56"/>
        <v>763</v>
      </c>
      <c r="R10" s="11">
        <f t="shared" si="57"/>
        <v>65</v>
      </c>
      <c r="S10" s="11"/>
      <c r="T10" s="12">
        <f t="shared" si="2"/>
        <v>0</v>
      </c>
      <c r="U10" s="11"/>
      <c r="V10" s="12" t="e">
        <f t="shared" si="58"/>
        <v>#DIV/0!</v>
      </c>
      <c r="W10" s="13"/>
      <c r="X10" s="11"/>
      <c r="Y10" s="24">
        <v>3148.6046511627906</v>
      </c>
      <c r="Z10" s="70">
        <v>3863.6363636363635</v>
      </c>
      <c r="AA10" s="10"/>
      <c r="AB10" s="11"/>
      <c r="AC10" s="11">
        <f t="shared" si="59"/>
        <v>216</v>
      </c>
      <c r="AD10" s="11">
        <f t="shared" si="60"/>
        <v>19</v>
      </c>
      <c r="AE10" s="11"/>
      <c r="AF10" s="12">
        <f t="shared" si="3"/>
        <v>0</v>
      </c>
      <c r="AG10" s="11"/>
      <c r="AH10" s="12" t="e">
        <f t="shared" si="61"/>
        <v>#DIV/0!</v>
      </c>
      <c r="AI10" s="13"/>
      <c r="AJ10" s="11"/>
      <c r="AK10" s="24">
        <v>3378.75</v>
      </c>
      <c r="AL10" s="70">
        <v>3810</v>
      </c>
      <c r="AM10" s="10"/>
      <c r="AN10" s="11"/>
      <c r="AO10" s="11">
        <f t="shared" si="4"/>
        <v>763</v>
      </c>
      <c r="AP10" s="11">
        <f t="shared" si="4"/>
        <v>65</v>
      </c>
      <c r="AQ10" s="11"/>
      <c r="AR10" s="12">
        <f t="shared" si="5"/>
        <v>0</v>
      </c>
      <c r="AS10" s="11"/>
      <c r="AT10" s="12" t="e">
        <f t="shared" si="6"/>
        <v>#DIV/0!</v>
      </c>
      <c r="AU10" s="13"/>
      <c r="AV10" s="11"/>
      <c r="AW10" s="24">
        <v>3206.086956521739</v>
      </c>
      <c r="AX10" s="70">
        <v>3729</v>
      </c>
      <c r="AY10" s="10"/>
      <c r="AZ10" s="11"/>
      <c r="BA10" s="11">
        <f t="shared" si="7"/>
        <v>763</v>
      </c>
      <c r="BB10" s="11">
        <f t="shared" si="7"/>
        <v>65</v>
      </c>
      <c r="BC10" s="11"/>
      <c r="BD10" s="12">
        <f t="shared" si="8"/>
        <v>0</v>
      </c>
      <c r="BE10" s="11"/>
      <c r="BF10" s="12" t="e">
        <f t="shared" si="9"/>
        <v>#DIV/0!</v>
      </c>
      <c r="BG10" s="13"/>
      <c r="BH10" s="11"/>
      <c r="BI10" s="24">
        <v>3331.818181818182</v>
      </c>
      <c r="BJ10" s="70">
        <v>3937</v>
      </c>
      <c r="BK10" s="10"/>
      <c r="BL10" s="11"/>
      <c r="BM10" s="11">
        <f t="shared" si="10"/>
        <v>763</v>
      </c>
      <c r="BN10" s="11">
        <f t="shared" si="10"/>
        <v>64</v>
      </c>
      <c r="BO10" s="11"/>
      <c r="BP10" s="12">
        <f t="shared" si="11"/>
        <v>0</v>
      </c>
      <c r="BQ10" s="11"/>
      <c r="BR10" s="12" t="e">
        <f t="shared" si="12"/>
        <v>#DIV/0!</v>
      </c>
      <c r="BS10" s="13"/>
      <c r="BT10" s="11"/>
      <c r="BU10" s="24">
        <v>3252.7083333333335</v>
      </c>
      <c r="BV10" s="70">
        <v>3876.6666666666665</v>
      </c>
      <c r="BW10" s="10"/>
      <c r="BX10" s="11"/>
      <c r="BY10" s="11">
        <f t="shared" si="13"/>
        <v>762</v>
      </c>
      <c r="BZ10" s="11">
        <f t="shared" si="13"/>
        <v>65</v>
      </c>
      <c r="CA10" s="11"/>
      <c r="CB10" s="12">
        <f t="shared" si="14"/>
        <v>0</v>
      </c>
      <c r="CC10" s="11"/>
      <c r="CD10" s="12" t="e">
        <f t="shared" si="15"/>
        <v>#DIV/0!</v>
      </c>
      <c r="CE10" s="13"/>
      <c r="CF10" s="11"/>
      <c r="CG10" s="24">
        <v>3257.7272727272725</v>
      </c>
      <c r="CH10" s="70">
        <v>3832.7272727272725</v>
      </c>
      <c r="CI10" s="10"/>
      <c r="CJ10" s="11"/>
      <c r="CK10" s="11">
        <f t="shared" si="16"/>
        <v>761</v>
      </c>
      <c r="CL10" s="11">
        <f t="shared" si="16"/>
        <v>65</v>
      </c>
      <c r="CM10" s="11"/>
      <c r="CN10" s="12">
        <f t="shared" si="17"/>
        <v>0</v>
      </c>
      <c r="CO10" s="11"/>
      <c r="CP10" s="12" t="e">
        <f t="shared" si="18"/>
        <v>#DIV/0!</v>
      </c>
      <c r="CQ10" s="13"/>
      <c r="CR10" s="11"/>
      <c r="CS10" s="24">
        <v>3232.8571428571427</v>
      </c>
      <c r="CT10" s="70">
        <v>3940</v>
      </c>
      <c r="CU10" s="10"/>
      <c r="CV10" s="11"/>
      <c r="CW10" s="11">
        <f t="shared" si="19"/>
        <v>219</v>
      </c>
      <c r="CX10" s="11">
        <f t="shared" si="19"/>
        <v>18</v>
      </c>
      <c r="CY10" s="11"/>
      <c r="CZ10" s="12">
        <f t="shared" si="20"/>
        <v>0</v>
      </c>
      <c r="DA10" s="11"/>
      <c r="DB10" s="12" t="e">
        <f t="shared" si="21"/>
        <v>#DIV/0!</v>
      </c>
      <c r="DC10" s="13"/>
      <c r="DD10" s="11"/>
      <c r="DE10" s="24">
        <v>3115.294117647059</v>
      </c>
      <c r="DF10" s="70">
        <v>3868</v>
      </c>
      <c r="DG10" s="10"/>
      <c r="DH10" s="11"/>
      <c r="DI10" s="11">
        <f t="shared" si="22"/>
        <v>761</v>
      </c>
      <c r="DJ10" s="11">
        <f t="shared" si="22"/>
        <v>65</v>
      </c>
      <c r="DK10" s="11">
        <v>2</v>
      </c>
      <c r="DL10" s="12">
        <f t="shared" si="23"/>
        <v>2.6281208935611039E-3</v>
      </c>
      <c r="DM10" s="11"/>
      <c r="DN10" s="12">
        <f t="shared" si="24"/>
        <v>0</v>
      </c>
      <c r="DO10" s="13"/>
      <c r="DP10" s="11"/>
      <c r="DQ10" s="24">
        <v>3268.627450980392</v>
      </c>
      <c r="DR10" s="70">
        <v>4036</v>
      </c>
      <c r="DS10" s="10"/>
      <c r="DT10" s="11"/>
      <c r="DU10" s="11">
        <f t="shared" si="25"/>
        <v>762</v>
      </c>
      <c r="DV10" s="11">
        <f t="shared" si="25"/>
        <v>65</v>
      </c>
      <c r="DW10" s="11">
        <v>1</v>
      </c>
      <c r="DX10" s="12">
        <f t="shared" si="26"/>
        <v>1.3123359580052493E-3</v>
      </c>
      <c r="DY10" s="11"/>
      <c r="DZ10" s="12">
        <f t="shared" si="27"/>
        <v>0</v>
      </c>
      <c r="EA10" s="13"/>
      <c r="EB10" s="11"/>
      <c r="EC10" s="24">
        <v>3273.0188679245284</v>
      </c>
      <c r="ED10" s="70">
        <v>4086</v>
      </c>
      <c r="EE10" s="10"/>
      <c r="EF10" s="11"/>
      <c r="EG10" s="11">
        <f t="shared" si="28"/>
        <v>762</v>
      </c>
      <c r="EH10" s="11">
        <f t="shared" si="28"/>
        <v>65</v>
      </c>
      <c r="EI10" s="11">
        <v>1</v>
      </c>
      <c r="EJ10" s="12">
        <f t="shared" si="29"/>
        <v>1.3123359580052493E-3</v>
      </c>
      <c r="EK10" s="11"/>
      <c r="EL10" s="12">
        <f t="shared" si="30"/>
        <v>0</v>
      </c>
      <c r="EM10" s="13"/>
      <c r="EN10" s="11"/>
      <c r="EO10" s="24">
        <v>3425.9574468085107</v>
      </c>
      <c r="EP10" s="70">
        <v>4148</v>
      </c>
      <c r="EQ10" s="10"/>
      <c r="ER10" s="11"/>
      <c r="ES10" s="11">
        <f t="shared" si="31"/>
        <v>762</v>
      </c>
      <c r="ET10" s="11">
        <f t="shared" si="31"/>
        <v>65</v>
      </c>
      <c r="EU10" s="11"/>
      <c r="EV10" s="12">
        <f t="shared" si="32"/>
        <v>0</v>
      </c>
      <c r="EW10" s="11"/>
      <c r="EX10" s="12" t="e">
        <f t="shared" si="33"/>
        <v>#DIV/0!</v>
      </c>
      <c r="EY10" s="13"/>
      <c r="EZ10" s="11"/>
      <c r="FA10" s="24">
        <v>3229.2307692307691</v>
      </c>
      <c r="FB10" s="70">
        <v>3971</v>
      </c>
      <c r="FC10" s="10"/>
      <c r="FD10" s="11"/>
      <c r="FE10" s="11">
        <f t="shared" si="34"/>
        <v>763</v>
      </c>
      <c r="FF10" s="11">
        <f t="shared" si="34"/>
        <v>65</v>
      </c>
      <c r="FG10" s="11"/>
      <c r="FH10" s="12">
        <f t="shared" si="35"/>
        <v>0</v>
      </c>
      <c r="FI10" s="11"/>
      <c r="FJ10" s="12" t="e">
        <f t="shared" si="36"/>
        <v>#DIV/0!</v>
      </c>
      <c r="FK10" s="13"/>
      <c r="FL10" s="11"/>
      <c r="FM10" s="24">
        <v>3283.1372549019607</v>
      </c>
      <c r="FN10" s="70">
        <v>3975</v>
      </c>
      <c r="FO10" s="10"/>
      <c r="FP10" s="11"/>
      <c r="FQ10" s="11">
        <f t="shared" si="37"/>
        <v>216</v>
      </c>
      <c r="FR10" s="11">
        <f t="shared" si="37"/>
        <v>18</v>
      </c>
      <c r="FS10" s="11"/>
      <c r="FT10" s="12">
        <f t="shared" si="38"/>
        <v>0</v>
      </c>
      <c r="FU10" s="11"/>
      <c r="FV10" s="12" t="e">
        <f t="shared" si="39"/>
        <v>#DIV/0!</v>
      </c>
      <c r="FW10" s="13"/>
      <c r="FX10" s="11"/>
      <c r="FY10" s="24">
        <v>3223.75</v>
      </c>
      <c r="FZ10" s="70">
        <v>3812</v>
      </c>
      <c r="GA10" s="10"/>
      <c r="GB10" s="11"/>
      <c r="GC10" s="11">
        <f t="shared" si="40"/>
        <v>762</v>
      </c>
      <c r="GD10" s="11">
        <f t="shared" si="40"/>
        <v>65</v>
      </c>
      <c r="GE10" s="11">
        <v>1</v>
      </c>
      <c r="GF10" s="12">
        <f t="shared" si="41"/>
        <v>1.3123359580052493E-3</v>
      </c>
      <c r="GG10" s="11"/>
      <c r="GH10" s="12">
        <f t="shared" si="42"/>
        <v>0</v>
      </c>
      <c r="GI10" s="13"/>
      <c r="GJ10" s="11"/>
      <c r="GK10" s="24">
        <v>3318.9795918367345</v>
      </c>
      <c r="GL10" s="70">
        <v>4056</v>
      </c>
      <c r="GM10" s="10"/>
      <c r="GN10" s="11"/>
      <c r="GO10" s="11">
        <f t="shared" si="43"/>
        <v>762</v>
      </c>
      <c r="GP10" s="11">
        <f t="shared" si="43"/>
        <v>65</v>
      </c>
      <c r="GQ10" s="11"/>
      <c r="GR10" s="12">
        <f t="shared" si="44"/>
        <v>0</v>
      </c>
      <c r="GS10" s="11"/>
      <c r="GT10" s="12" t="e">
        <f t="shared" si="45"/>
        <v>#DIV/0!</v>
      </c>
      <c r="GU10" s="13"/>
      <c r="GV10" s="11"/>
      <c r="GW10" s="24">
        <v>3331.4</v>
      </c>
      <c r="GX10" s="70">
        <v>4086</v>
      </c>
      <c r="GY10" s="10"/>
      <c r="GZ10" s="11"/>
      <c r="HA10" s="11">
        <f t="shared" si="46"/>
        <v>762</v>
      </c>
      <c r="HB10" s="11">
        <f t="shared" si="47"/>
        <v>65</v>
      </c>
      <c r="HC10" s="11"/>
      <c r="HD10" s="12">
        <f t="shared" si="48"/>
        <v>0</v>
      </c>
      <c r="HE10" s="11"/>
      <c r="HF10" s="12" t="e">
        <f t="shared" si="49"/>
        <v>#DIV/0!</v>
      </c>
      <c r="HG10" s="13"/>
      <c r="HH10" s="11"/>
      <c r="HI10" s="24">
        <v>3370.6</v>
      </c>
      <c r="HJ10" s="70">
        <v>4216</v>
      </c>
      <c r="HK10" s="10">
        <f t="shared" si="67"/>
        <v>0</v>
      </c>
      <c r="HL10" s="11">
        <f t="shared" si="68"/>
        <v>0</v>
      </c>
      <c r="HM10" s="11">
        <f t="shared" si="69"/>
        <v>12083</v>
      </c>
      <c r="HN10" s="11">
        <f t="shared" si="70"/>
        <v>1029</v>
      </c>
      <c r="HO10" s="11">
        <f t="shared" si="71"/>
        <v>5</v>
      </c>
      <c r="HP10" s="228">
        <f t="shared" si="72"/>
        <v>4.1380451874534468E-4</v>
      </c>
      <c r="HQ10" s="15">
        <f t="shared" si="73"/>
        <v>0</v>
      </c>
      <c r="HR10" s="12">
        <f t="shared" si="74"/>
        <v>0</v>
      </c>
      <c r="HS10" s="16"/>
      <c r="HT10" s="17"/>
      <c r="HU10" s="16">
        <f t="shared" si="75"/>
        <v>0</v>
      </c>
      <c r="HV10" s="23">
        <v>3275.6649616368286</v>
      </c>
      <c r="HW10" s="22">
        <v>3957.2781065088757</v>
      </c>
      <c r="HX10" s="78">
        <f t="shared" si="64"/>
        <v>0</v>
      </c>
      <c r="HY10" s="78">
        <f t="shared" si="65"/>
        <v>9.9329525701514782E-4</v>
      </c>
      <c r="HZ10" s="78">
        <f t="shared" si="66"/>
        <v>2.4832381425378696E-4</v>
      </c>
    </row>
    <row r="11" spans="1:241" x14ac:dyDescent="0.25">
      <c r="A11" s="236"/>
      <c r="B11" s="41">
        <f t="shared" si="53"/>
        <v>44476</v>
      </c>
      <c r="C11" s="10"/>
      <c r="D11" s="11"/>
      <c r="E11" s="11">
        <f>E10-C11</f>
        <v>761</v>
      </c>
      <c r="F11" s="11">
        <f>F10-D11</f>
        <v>65</v>
      </c>
      <c r="G11" s="11"/>
      <c r="H11" s="12">
        <f t="shared" si="1"/>
        <v>0</v>
      </c>
      <c r="I11" s="11"/>
      <c r="J11" s="12" t="e">
        <f t="shared" si="55"/>
        <v>#DIV/0!</v>
      </c>
      <c r="K11" s="13"/>
      <c r="L11" s="11"/>
      <c r="M11" s="24">
        <v>75.510204081632651</v>
      </c>
      <c r="N11" s="71">
        <v>100</v>
      </c>
      <c r="O11" s="10"/>
      <c r="P11" s="11"/>
      <c r="Q11" s="11">
        <f>Q10-O11</f>
        <v>763</v>
      </c>
      <c r="R11" s="11">
        <f>R10-P11</f>
        <v>65</v>
      </c>
      <c r="S11" s="11"/>
      <c r="T11" s="12">
        <f t="shared" si="2"/>
        <v>0</v>
      </c>
      <c r="U11" s="11"/>
      <c r="V11" s="12" t="e">
        <f t="shared" si="58"/>
        <v>#DIV/0!</v>
      </c>
      <c r="W11" s="13"/>
      <c r="X11" s="11"/>
      <c r="Y11" s="24">
        <v>81.395348837209298</v>
      </c>
      <c r="Z11" s="71">
        <v>100</v>
      </c>
      <c r="AA11" s="10"/>
      <c r="AB11" s="11"/>
      <c r="AC11" s="11">
        <f>AC10-AA11</f>
        <v>216</v>
      </c>
      <c r="AD11" s="11">
        <f>AD10-AB11</f>
        <v>19</v>
      </c>
      <c r="AE11" s="11"/>
      <c r="AF11" s="12">
        <f t="shared" si="3"/>
        <v>0</v>
      </c>
      <c r="AG11" s="11"/>
      <c r="AH11" s="12" t="e">
        <f t="shared" si="61"/>
        <v>#DIV/0!</v>
      </c>
      <c r="AI11" s="13"/>
      <c r="AJ11" s="11"/>
      <c r="AK11" s="24">
        <v>87.5</v>
      </c>
      <c r="AL11" s="71">
        <v>100</v>
      </c>
      <c r="AM11" s="10"/>
      <c r="AN11" s="11"/>
      <c r="AO11" s="11">
        <f t="shared" si="4"/>
        <v>763</v>
      </c>
      <c r="AP11" s="11">
        <f t="shared" si="4"/>
        <v>65</v>
      </c>
      <c r="AQ11" s="11">
        <v>1</v>
      </c>
      <c r="AR11" s="12">
        <f t="shared" si="5"/>
        <v>1.3106159895150721E-3</v>
      </c>
      <c r="AS11" s="11"/>
      <c r="AT11" s="12">
        <f t="shared" si="6"/>
        <v>0</v>
      </c>
      <c r="AU11" s="13"/>
      <c r="AV11" s="11"/>
      <c r="AW11" s="24">
        <v>86.956521739130437</v>
      </c>
      <c r="AX11" s="71">
        <v>100</v>
      </c>
      <c r="AY11" s="10"/>
      <c r="AZ11" s="11"/>
      <c r="BA11" s="11">
        <f t="shared" si="7"/>
        <v>763</v>
      </c>
      <c r="BB11" s="11">
        <f t="shared" si="7"/>
        <v>65</v>
      </c>
      <c r="BC11" s="11">
        <v>2</v>
      </c>
      <c r="BD11" s="12">
        <f t="shared" si="8"/>
        <v>2.6212319790301442E-3</v>
      </c>
      <c r="BE11" s="11"/>
      <c r="BF11" s="12">
        <f t="shared" si="9"/>
        <v>0</v>
      </c>
      <c r="BG11" s="13"/>
      <c r="BH11" s="11"/>
      <c r="BI11" s="24">
        <v>90.909090909090907</v>
      </c>
      <c r="BJ11" s="71">
        <v>100</v>
      </c>
      <c r="BK11" s="10"/>
      <c r="BL11" s="11"/>
      <c r="BM11" s="11">
        <f t="shared" si="10"/>
        <v>763</v>
      </c>
      <c r="BN11" s="11">
        <f t="shared" si="10"/>
        <v>64</v>
      </c>
      <c r="BO11" s="11">
        <v>1</v>
      </c>
      <c r="BP11" s="12">
        <f t="shared" si="11"/>
        <v>1.3106159895150721E-3</v>
      </c>
      <c r="BQ11" s="11"/>
      <c r="BR11" s="12">
        <f t="shared" si="12"/>
        <v>0</v>
      </c>
      <c r="BS11" s="13"/>
      <c r="BT11" s="11"/>
      <c r="BU11" s="24">
        <v>81.25</v>
      </c>
      <c r="BV11" s="71">
        <v>100</v>
      </c>
      <c r="BW11" s="10"/>
      <c r="BX11" s="11"/>
      <c r="BY11" s="11">
        <f t="shared" si="13"/>
        <v>762</v>
      </c>
      <c r="BZ11" s="11">
        <f t="shared" si="13"/>
        <v>65</v>
      </c>
      <c r="CA11" s="11"/>
      <c r="CB11" s="12">
        <f t="shared" si="14"/>
        <v>0</v>
      </c>
      <c r="CC11" s="11"/>
      <c r="CD11" s="12" t="e">
        <f t="shared" si="15"/>
        <v>#DIV/0!</v>
      </c>
      <c r="CE11" s="13"/>
      <c r="CF11" s="11"/>
      <c r="CG11" s="24">
        <v>97.727272727272734</v>
      </c>
      <c r="CH11" s="71">
        <v>100</v>
      </c>
      <c r="CI11" s="10"/>
      <c r="CJ11" s="11"/>
      <c r="CK11" s="11">
        <f t="shared" si="16"/>
        <v>761</v>
      </c>
      <c r="CL11" s="11">
        <f t="shared" si="16"/>
        <v>65</v>
      </c>
      <c r="CM11" s="11">
        <v>1</v>
      </c>
      <c r="CN11" s="12">
        <f t="shared" si="17"/>
        <v>1.3140604467805519E-3</v>
      </c>
      <c r="CO11" s="11"/>
      <c r="CP11" s="12">
        <f t="shared" si="18"/>
        <v>0</v>
      </c>
      <c r="CQ11" s="13"/>
      <c r="CR11" s="11"/>
      <c r="CS11" s="24">
        <v>92.857142857142861</v>
      </c>
      <c r="CT11" s="71">
        <v>100</v>
      </c>
      <c r="CU11" s="10"/>
      <c r="CV11" s="11"/>
      <c r="CW11" s="11">
        <f t="shared" si="19"/>
        <v>219</v>
      </c>
      <c r="CX11" s="11">
        <f t="shared" si="19"/>
        <v>18</v>
      </c>
      <c r="CY11" s="11"/>
      <c r="CZ11" s="12">
        <f t="shared" si="20"/>
        <v>0</v>
      </c>
      <c r="DA11" s="11"/>
      <c r="DB11" s="12" t="e">
        <f t="shared" si="21"/>
        <v>#DIV/0!</v>
      </c>
      <c r="DC11" s="13"/>
      <c r="DD11" s="11"/>
      <c r="DE11" s="24">
        <v>82.352941176470594</v>
      </c>
      <c r="DF11" s="71">
        <v>100</v>
      </c>
      <c r="DG11" s="10"/>
      <c r="DH11" s="11"/>
      <c r="DI11" s="11">
        <f t="shared" si="22"/>
        <v>761</v>
      </c>
      <c r="DJ11" s="11">
        <f t="shared" si="22"/>
        <v>65</v>
      </c>
      <c r="DK11" s="11">
        <v>1</v>
      </c>
      <c r="DL11" s="12">
        <f t="shared" si="23"/>
        <v>1.3140604467805519E-3</v>
      </c>
      <c r="DM11" s="11"/>
      <c r="DN11" s="12">
        <f t="shared" si="24"/>
        <v>0</v>
      </c>
      <c r="DO11" s="13"/>
      <c r="DP11" s="11"/>
      <c r="DQ11" s="24">
        <v>92.156862745098039</v>
      </c>
      <c r="DR11" s="71">
        <v>100</v>
      </c>
      <c r="DS11" s="10"/>
      <c r="DT11" s="11"/>
      <c r="DU11" s="11">
        <f t="shared" si="25"/>
        <v>762</v>
      </c>
      <c r="DV11" s="11">
        <f t="shared" si="25"/>
        <v>65</v>
      </c>
      <c r="DW11" s="11">
        <v>1</v>
      </c>
      <c r="DX11" s="12">
        <f t="shared" si="26"/>
        <v>1.3123359580052493E-3</v>
      </c>
      <c r="DY11" s="11"/>
      <c r="DZ11" s="12">
        <f t="shared" si="27"/>
        <v>0</v>
      </c>
      <c r="EA11" s="13"/>
      <c r="EB11" s="11"/>
      <c r="EC11" s="24">
        <v>90.566037735849051</v>
      </c>
      <c r="ED11" s="71">
        <v>100</v>
      </c>
      <c r="EE11" s="10"/>
      <c r="EF11" s="11"/>
      <c r="EG11" s="11">
        <f t="shared" si="28"/>
        <v>762</v>
      </c>
      <c r="EH11" s="11">
        <f t="shared" si="28"/>
        <v>65</v>
      </c>
      <c r="EI11" s="11">
        <v>1</v>
      </c>
      <c r="EJ11" s="12">
        <f t="shared" si="29"/>
        <v>1.3123359580052493E-3</v>
      </c>
      <c r="EK11" s="11"/>
      <c r="EL11" s="12">
        <f t="shared" si="30"/>
        <v>0</v>
      </c>
      <c r="EM11" s="13"/>
      <c r="EN11" s="11"/>
      <c r="EO11" s="24">
        <v>95.744680851063833</v>
      </c>
      <c r="EP11" s="71">
        <v>100</v>
      </c>
      <c r="EQ11" s="10"/>
      <c r="ER11" s="11"/>
      <c r="ES11" s="11">
        <f t="shared" si="31"/>
        <v>762</v>
      </c>
      <c r="ET11" s="11">
        <f t="shared" si="31"/>
        <v>65</v>
      </c>
      <c r="EU11" s="11"/>
      <c r="EV11" s="12">
        <f t="shared" si="32"/>
        <v>0</v>
      </c>
      <c r="EW11" s="11"/>
      <c r="EX11" s="12" t="e">
        <f t="shared" si="33"/>
        <v>#DIV/0!</v>
      </c>
      <c r="EY11" s="13"/>
      <c r="EZ11" s="11"/>
      <c r="FA11" s="24">
        <v>86.538461538461533</v>
      </c>
      <c r="FB11" s="71">
        <v>100</v>
      </c>
      <c r="FC11" s="10"/>
      <c r="FD11" s="11"/>
      <c r="FE11" s="11">
        <f t="shared" si="34"/>
        <v>763</v>
      </c>
      <c r="FF11" s="11">
        <f t="shared" si="34"/>
        <v>65</v>
      </c>
      <c r="FG11" s="11"/>
      <c r="FH11" s="12">
        <f t="shared" si="35"/>
        <v>0</v>
      </c>
      <c r="FI11" s="11"/>
      <c r="FJ11" s="12" t="e">
        <f t="shared" si="36"/>
        <v>#DIV/0!</v>
      </c>
      <c r="FK11" s="13"/>
      <c r="FL11" s="11"/>
      <c r="FM11" s="24">
        <v>86.274509803921575</v>
      </c>
      <c r="FN11" s="71">
        <v>100</v>
      </c>
      <c r="FO11" s="10"/>
      <c r="FP11" s="11"/>
      <c r="FQ11" s="11">
        <f t="shared" si="37"/>
        <v>216</v>
      </c>
      <c r="FR11" s="11">
        <f t="shared" si="37"/>
        <v>18</v>
      </c>
      <c r="FS11" s="11"/>
      <c r="FT11" s="12">
        <f t="shared" si="38"/>
        <v>0</v>
      </c>
      <c r="FU11" s="11"/>
      <c r="FV11" s="12" t="e">
        <f t="shared" si="39"/>
        <v>#DIV/0!</v>
      </c>
      <c r="FW11" s="13"/>
      <c r="FX11" s="11"/>
      <c r="FY11" s="24">
        <v>87.5</v>
      </c>
      <c r="FZ11" s="71">
        <v>100</v>
      </c>
      <c r="GA11" s="10"/>
      <c r="GB11" s="11"/>
      <c r="GC11" s="11">
        <f t="shared" si="40"/>
        <v>762</v>
      </c>
      <c r="GD11" s="11">
        <f t="shared" si="40"/>
        <v>65</v>
      </c>
      <c r="GE11" s="11">
        <v>1</v>
      </c>
      <c r="GF11" s="12">
        <f t="shared" si="41"/>
        <v>1.3123359580052493E-3</v>
      </c>
      <c r="GG11" s="11"/>
      <c r="GH11" s="12">
        <f t="shared" si="42"/>
        <v>0</v>
      </c>
      <c r="GI11" s="13"/>
      <c r="GJ11" s="11"/>
      <c r="GK11" s="24">
        <v>79.591836734693871</v>
      </c>
      <c r="GL11" s="71">
        <v>100</v>
      </c>
      <c r="GM11" s="10"/>
      <c r="GN11" s="11"/>
      <c r="GO11" s="11">
        <f t="shared" si="43"/>
        <v>762</v>
      </c>
      <c r="GP11" s="11">
        <f t="shared" si="43"/>
        <v>65</v>
      </c>
      <c r="GQ11" s="11"/>
      <c r="GR11" s="12">
        <f t="shared" si="44"/>
        <v>0</v>
      </c>
      <c r="GS11" s="11"/>
      <c r="GT11" s="12" t="e">
        <f t="shared" si="45"/>
        <v>#DIV/0!</v>
      </c>
      <c r="GU11" s="13"/>
      <c r="GV11" s="11"/>
      <c r="GW11" s="24">
        <v>86</v>
      </c>
      <c r="GX11" s="71">
        <v>100</v>
      </c>
      <c r="GY11" s="10"/>
      <c r="GZ11" s="11"/>
      <c r="HA11" s="11">
        <f t="shared" si="46"/>
        <v>762</v>
      </c>
      <c r="HB11" s="11">
        <f t="shared" si="47"/>
        <v>65</v>
      </c>
      <c r="HC11" s="11"/>
      <c r="HD11" s="12">
        <f t="shared" si="48"/>
        <v>0</v>
      </c>
      <c r="HE11" s="11"/>
      <c r="HF11" s="12" t="e">
        <f t="shared" si="49"/>
        <v>#DIV/0!</v>
      </c>
      <c r="HG11" s="13"/>
      <c r="HH11" s="11"/>
      <c r="HI11" s="24">
        <v>86</v>
      </c>
      <c r="HJ11" s="71">
        <v>100</v>
      </c>
      <c r="HK11" s="10">
        <f t="shared" si="67"/>
        <v>0</v>
      </c>
      <c r="HL11" s="11">
        <f t="shared" si="68"/>
        <v>0</v>
      </c>
      <c r="HM11" s="11">
        <f t="shared" si="69"/>
        <v>12083</v>
      </c>
      <c r="HN11" s="11">
        <f t="shared" si="70"/>
        <v>1029</v>
      </c>
      <c r="HO11" s="11">
        <f t="shared" si="71"/>
        <v>9</v>
      </c>
      <c r="HP11" s="228">
        <f t="shared" si="72"/>
        <v>7.4484813374162042E-4</v>
      </c>
      <c r="HQ11" s="15">
        <f t="shared" si="73"/>
        <v>0</v>
      </c>
      <c r="HR11" s="12">
        <f t="shared" si="74"/>
        <v>0</v>
      </c>
      <c r="HS11" s="16"/>
      <c r="HT11" s="17"/>
      <c r="HU11" s="16">
        <f t="shared" si="75"/>
        <v>0</v>
      </c>
      <c r="HV11" s="23">
        <v>84.910485933503836</v>
      </c>
      <c r="HW11" s="22">
        <v>97.041420118343197</v>
      </c>
      <c r="HX11" s="78">
        <f t="shared" si="64"/>
        <v>9.9280218416480524E-4</v>
      </c>
      <c r="HY11" s="78">
        <f t="shared" si="65"/>
        <v>9.9329525701514782E-4</v>
      </c>
      <c r="HZ11" s="78">
        <f t="shared" si="66"/>
        <v>2.4832381425378696E-4</v>
      </c>
      <c r="ID11" s="85">
        <f>ID12/ID13</f>
        <v>0</v>
      </c>
      <c r="IE11" s="85">
        <f t="shared" ref="IE11:IF11" si="76">IE12/IE13</f>
        <v>0</v>
      </c>
      <c r="IF11" s="85">
        <f t="shared" si="76"/>
        <v>0</v>
      </c>
      <c r="IG11" s="88" t="s">
        <v>43</v>
      </c>
    </row>
    <row r="12" spans="1:241" ht="19.5" thickBot="1" x14ac:dyDescent="0.3">
      <c r="A12" s="240"/>
      <c r="B12" s="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>
        <f>M10/M9*100-100</f>
        <v>-0.33908948194662969</v>
      </c>
      <c r="N12" s="72">
        <f>N10/N9*100-100</f>
        <v>-0.38961038961038241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>
        <f>Y10/Y9*100-100</f>
        <v>-3.1198568872987522</v>
      </c>
      <c r="Z12" s="72">
        <f>Z10/Z9*100-100</f>
        <v>0.35419126328217487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>
        <f>AK10/AK9*100-100</f>
        <v>3.961538461538467</v>
      </c>
      <c r="AL12" s="72">
        <f>AL10/AL9*100-100</f>
        <v>-1.038961038961034</v>
      </c>
      <c r="AM12" s="26">
        <f t="shared" ref="AM12:AN12" si="77">SUM(AM5:AM11)</f>
        <v>0</v>
      </c>
      <c r="AN12" s="27">
        <f t="shared" si="77"/>
        <v>0</v>
      </c>
      <c r="AO12" s="27"/>
      <c r="AP12" s="27"/>
      <c r="AQ12" s="27">
        <f t="shared" ref="AQ12" si="78">SUM(AQ5:AQ11)</f>
        <v>1</v>
      </c>
      <c r="AR12" s="28">
        <f t="shared" ref="AR12" si="79">((AQ12+AS12)/7)/AO11</f>
        <v>1.8723085564501028E-4</v>
      </c>
      <c r="AS12" s="27">
        <f t="shared" ref="AS12" si="80">SUM(AS5:AS11)</f>
        <v>0</v>
      </c>
      <c r="AT12" s="28">
        <f t="shared" ref="AT12" si="81">(AS12/(AS12+AQ12))</f>
        <v>0</v>
      </c>
      <c r="AU12" s="27"/>
      <c r="AV12" s="27"/>
      <c r="AW12" s="29">
        <f t="shared" ref="AW12:AX12" si="82">AW10/AW9*100-100</f>
        <v>-1.3511705685618836</v>
      </c>
      <c r="AX12" s="72">
        <f t="shared" si="82"/>
        <v>-3.142857142857153</v>
      </c>
      <c r="AY12" s="26">
        <f t="shared" ref="AY12:AZ12" si="83">SUM(AY5:AY11)</f>
        <v>0</v>
      </c>
      <c r="AZ12" s="27">
        <f t="shared" si="83"/>
        <v>0</v>
      </c>
      <c r="BA12" s="27"/>
      <c r="BB12" s="27"/>
      <c r="BC12" s="27">
        <f t="shared" ref="BC12" si="84">SUM(BC5:BC11)</f>
        <v>2</v>
      </c>
      <c r="BD12" s="28">
        <f t="shared" ref="BD12" si="85">((BC12+BE12)/7)/BA11</f>
        <v>3.7446171129002057E-4</v>
      </c>
      <c r="BE12" s="27">
        <f t="shared" ref="BE12" si="86">SUM(BE5:BE11)</f>
        <v>0</v>
      </c>
      <c r="BF12" s="28">
        <f t="shared" ref="BF12" si="87">(BE12/(BE12+BC12))</f>
        <v>0</v>
      </c>
      <c r="BG12" s="27"/>
      <c r="BH12" s="27"/>
      <c r="BI12" s="29">
        <f t="shared" ref="BI12:BJ12" si="88">BI10/BI9*100-100</f>
        <v>2.5174825174825202</v>
      </c>
      <c r="BJ12" s="72">
        <f t="shared" si="88"/>
        <v>2.2597402597402549</v>
      </c>
      <c r="BK12" s="26">
        <f t="shared" ref="BK12:BL12" si="89">SUM(BK5:BK11)</f>
        <v>0</v>
      </c>
      <c r="BL12" s="27">
        <f t="shared" si="89"/>
        <v>0</v>
      </c>
      <c r="BM12" s="27"/>
      <c r="BN12" s="27"/>
      <c r="BO12" s="27">
        <f t="shared" ref="BO12" si="90">SUM(BO5:BO11)</f>
        <v>1</v>
      </c>
      <c r="BP12" s="28">
        <f t="shared" ref="BP12" si="91">((BO12+BQ12)/7)/BM11</f>
        <v>1.8723085564501028E-4</v>
      </c>
      <c r="BQ12" s="27">
        <f t="shared" ref="BQ12" si="92">SUM(BQ5:BQ11)</f>
        <v>0</v>
      </c>
      <c r="BR12" s="28">
        <f t="shared" ref="BR12" si="93">(BQ12/(BQ12+BO12))</f>
        <v>0</v>
      </c>
      <c r="BS12" s="27"/>
      <c r="BT12" s="27"/>
      <c r="BU12" s="29">
        <f t="shared" ref="BU12:BV12" si="94">BU10/BU9*100-100</f>
        <v>8.3333333333342807E-2</v>
      </c>
      <c r="BV12" s="72">
        <f t="shared" si="94"/>
        <v>0.69264069264067984</v>
      </c>
      <c r="BW12" s="26">
        <f t="shared" ref="BW12:BX12" si="95">SUM(BW5:BW11)</f>
        <v>0</v>
      </c>
      <c r="BX12" s="27">
        <f t="shared" si="95"/>
        <v>0</v>
      </c>
      <c r="BY12" s="27"/>
      <c r="BZ12" s="27"/>
      <c r="CA12" s="27">
        <f t="shared" ref="CA12" si="96">SUM(CA5:CA11)</f>
        <v>0</v>
      </c>
      <c r="CB12" s="28">
        <f t="shared" ref="CB12" si="97">((CA12+CC12)/7)/BY11</f>
        <v>0</v>
      </c>
      <c r="CC12" s="27">
        <f t="shared" ref="CC12" si="98">SUM(CC5:CC11)</f>
        <v>0</v>
      </c>
      <c r="CD12" s="28" t="e">
        <f t="shared" ref="CD12" si="99">(CC12/(CC12+CA12))</f>
        <v>#DIV/0!</v>
      </c>
      <c r="CE12" s="27"/>
      <c r="CF12" s="27"/>
      <c r="CG12" s="29">
        <v>5.3660051740347277E-2</v>
      </c>
      <c r="CH12" s="72">
        <f t="shared" ref="CH12" si="100">CH10/CH9*100-100</f>
        <v>-0.4486422668240948</v>
      </c>
      <c r="CI12" s="26">
        <f t="shared" ref="CI12:CJ12" si="101">SUM(CI5:CI11)</f>
        <v>0</v>
      </c>
      <c r="CJ12" s="27">
        <f t="shared" si="101"/>
        <v>0</v>
      </c>
      <c r="CK12" s="27"/>
      <c r="CL12" s="27"/>
      <c r="CM12" s="27">
        <f t="shared" ref="CM12" si="102">SUM(CM5:CM11)</f>
        <v>1</v>
      </c>
      <c r="CN12" s="28">
        <f t="shared" ref="CN12" si="103">((CM12+CO12)/7)/CK11</f>
        <v>1.8772292096865025E-4</v>
      </c>
      <c r="CO12" s="27">
        <f t="shared" ref="CO12" si="104">SUM(CO5:CO11)</f>
        <v>0</v>
      </c>
      <c r="CP12" s="28">
        <f t="shared" ref="CP12" si="105">(CO12/(CO12+CM12))</f>
        <v>0</v>
      </c>
      <c r="CQ12" s="27"/>
      <c r="CR12" s="27"/>
      <c r="CS12" s="29">
        <f t="shared" ref="CS12:CT12" si="106">CS10/CS9*100-100</f>
        <v>-0.52747252747253981</v>
      </c>
      <c r="CT12" s="72">
        <f t="shared" si="106"/>
        <v>2.3376623376623229</v>
      </c>
      <c r="CU12" s="26">
        <f t="shared" ref="CU12:CV12" si="107">SUM(CU5:CU11)</f>
        <v>0</v>
      </c>
      <c r="CV12" s="27">
        <f t="shared" si="107"/>
        <v>0</v>
      </c>
      <c r="CW12" s="27"/>
      <c r="CX12" s="27"/>
      <c r="CY12" s="27">
        <f t="shared" ref="CY12" si="108">SUM(CY5:CY11)</f>
        <v>0</v>
      </c>
      <c r="CZ12" s="28">
        <f t="shared" ref="CZ12" si="109">((CY12+DA12)/7)/CW11</f>
        <v>0</v>
      </c>
      <c r="DA12" s="27">
        <f t="shared" ref="DA12" si="110">SUM(DA5:DA11)</f>
        <v>0</v>
      </c>
      <c r="DB12" s="28" t="e">
        <f t="shared" ref="DB12" si="111">(DA12/(DA12+CY12))</f>
        <v>#DIV/0!</v>
      </c>
      <c r="DC12" s="27"/>
      <c r="DD12" s="27"/>
      <c r="DE12" s="29">
        <f t="shared" ref="DE12:DF12" si="112">DE10/DE9*100-100</f>
        <v>-4.144796380090483</v>
      </c>
      <c r="DF12" s="72">
        <f t="shared" si="112"/>
        <v>0.46753246753246458</v>
      </c>
      <c r="DG12" s="26">
        <f t="shared" ref="DG12:DH12" si="113">SUM(DG5:DG11)</f>
        <v>0</v>
      </c>
      <c r="DH12" s="27">
        <f t="shared" si="113"/>
        <v>0</v>
      </c>
      <c r="DI12" s="27"/>
      <c r="DJ12" s="27"/>
      <c r="DK12" s="27">
        <f t="shared" ref="DK12" si="114">SUM(DK5:DK11)</f>
        <v>5</v>
      </c>
      <c r="DL12" s="28">
        <f t="shared" ref="DL12" si="115">((DK12+DM12)/7)/DI11</f>
        <v>9.3861460484325138E-4</v>
      </c>
      <c r="DM12" s="27">
        <f t="shared" ref="DM12" si="116">SUM(DM5:DM11)</f>
        <v>0</v>
      </c>
      <c r="DN12" s="28">
        <f t="shared" ref="DN12" si="117">(DM12/(DM12+DK12))</f>
        <v>0</v>
      </c>
      <c r="DO12" s="27"/>
      <c r="DP12" s="27"/>
      <c r="DQ12" s="29">
        <f t="shared" ref="DQ12:DR12" si="118">DQ10/DQ9*100-100</f>
        <v>0.57315233785821817</v>
      </c>
      <c r="DR12" s="72">
        <f t="shared" si="118"/>
        <v>4.8311688311688243</v>
      </c>
      <c r="DS12" s="26">
        <f t="shared" ref="DS12:DT12" si="119">SUM(DS5:DS11)</f>
        <v>0</v>
      </c>
      <c r="DT12" s="27">
        <f t="shared" si="119"/>
        <v>0</v>
      </c>
      <c r="DU12" s="27"/>
      <c r="DV12" s="27"/>
      <c r="DW12" s="27">
        <f t="shared" ref="DW12" si="120">SUM(DW5:DW11)</f>
        <v>6</v>
      </c>
      <c r="DX12" s="28">
        <f t="shared" ref="DX12" si="121">((DW12+DY12)/7)/DU11</f>
        <v>1.1248593925759279E-3</v>
      </c>
      <c r="DY12" s="27">
        <f t="shared" ref="DY12" si="122">SUM(DY5:DY11)</f>
        <v>0</v>
      </c>
      <c r="DZ12" s="28">
        <f t="shared" ref="DZ12" si="123">(DY12/(DY12+DW12))</f>
        <v>0</v>
      </c>
      <c r="EA12" s="27"/>
      <c r="EB12" s="27"/>
      <c r="EC12" s="29">
        <f t="shared" ref="EC12:ED12" si="124">EC10/EC9*100-100</f>
        <v>0.70827285921626526</v>
      </c>
      <c r="ED12" s="72">
        <f t="shared" si="124"/>
        <v>6.1298701298701417</v>
      </c>
      <c r="EE12" s="26">
        <f t="shared" ref="EE12:EF12" si="125">SUM(EE5:EE11)</f>
        <v>0</v>
      </c>
      <c r="EF12" s="27">
        <f t="shared" si="125"/>
        <v>0</v>
      </c>
      <c r="EG12" s="27"/>
      <c r="EH12" s="27"/>
      <c r="EI12" s="27">
        <f t="shared" ref="EI12" si="126">SUM(EI5:EI11)</f>
        <v>4</v>
      </c>
      <c r="EJ12" s="28">
        <f t="shared" ref="EJ12" si="127">((EI12+EK12)/7)/EG11</f>
        <v>7.4990626171728527E-4</v>
      </c>
      <c r="EK12" s="27">
        <f t="shared" ref="EK12" si="128">SUM(EK5:EK11)</f>
        <v>0</v>
      </c>
      <c r="EL12" s="28">
        <f t="shared" ref="EL12" si="129">(EK12/(EK12+EI12))</f>
        <v>0</v>
      </c>
      <c r="EM12" s="27"/>
      <c r="EN12" s="27"/>
      <c r="EO12" s="29">
        <f t="shared" ref="EO12:EP12" si="130">EO10/EO9*100-100</f>
        <v>5.4140752864157093</v>
      </c>
      <c r="EP12" s="72">
        <f t="shared" si="130"/>
        <v>7.7402597402597308</v>
      </c>
      <c r="EQ12" s="26">
        <f t="shared" ref="EQ12:ER12" si="131">SUM(EQ5:EQ11)</f>
        <v>0</v>
      </c>
      <c r="ER12" s="27">
        <f t="shared" si="131"/>
        <v>0</v>
      </c>
      <c r="ES12" s="27"/>
      <c r="ET12" s="27"/>
      <c r="EU12" s="27">
        <f t="shared" ref="EU12" si="132">SUM(EU5:EU11)</f>
        <v>0</v>
      </c>
      <c r="EV12" s="28">
        <f t="shared" ref="EV12" si="133">((EU12+EW12)/7)/ES11</f>
        <v>0</v>
      </c>
      <c r="EW12" s="27">
        <f t="shared" ref="EW12" si="134">SUM(EW5:EW11)</f>
        <v>0</v>
      </c>
      <c r="EX12" s="28" t="e">
        <f t="shared" ref="EX12" si="135">(EW12/(EW12+EU12))</f>
        <v>#DIV/0!</v>
      </c>
      <c r="EY12" s="27"/>
      <c r="EZ12" s="27"/>
      <c r="FA12" s="29">
        <f t="shared" ref="FA12:FB12" si="136">FA10/FA9*100-100</f>
        <v>-0.63905325443786865</v>
      </c>
      <c r="FB12" s="72">
        <f t="shared" si="136"/>
        <v>3.1428571428571388</v>
      </c>
      <c r="FC12" s="26">
        <f t="shared" ref="FC12:FD12" si="137">SUM(FC5:FC11)</f>
        <v>0</v>
      </c>
      <c r="FD12" s="27">
        <f t="shared" si="137"/>
        <v>0</v>
      </c>
      <c r="FE12" s="27"/>
      <c r="FF12" s="27"/>
      <c r="FG12" s="27">
        <f t="shared" ref="FG12" si="138">SUM(FG5:FG11)</f>
        <v>0</v>
      </c>
      <c r="FH12" s="28">
        <f t="shared" ref="FH12" si="139">((FG12+FI12)/7)/FE11</f>
        <v>0</v>
      </c>
      <c r="FI12" s="27">
        <f t="shared" ref="FI12" si="140">SUM(FI5:FI11)</f>
        <v>0</v>
      </c>
      <c r="FJ12" s="28" t="e">
        <f t="shared" ref="FJ12" si="141">(FI12/(FI12+FG12))</f>
        <v>#DIV/0!</v>
      </c>
      <c r="FK12" s="27"/>
      <c r="FL12" s="27"/>
      <c r="FM12" s="29">
        <f t="shared" ref="FM12:FN12" si="142">FM10/FM9*100-100</f>
        <v>1.0196078431372655</v>
      </c>
      <c r="FN12" s="72">
        <f t="shared" si="142"/>
        <v>3.2467532467532578</v>
      </c>
      <c r="FO12" s="26">
        <f t="shared" ref="FO12:FP12" si="143">SUM(FO5:FO11)</f>
        <v>0</v>
      </c>
      <c r="FP12" s="27">
        <f t="shared" si="143"/>
        <v>0</v>
      </c>
      <c r="FQ12" s="27"/>
      <c r="FR12" s="27"/>
      <c r="FS12" s="27">
        <f t="shared" ref="FS12" si="144">SUM(FS5:FS11)</f>
        <v>0</v>
      </c>
      <c r="FT12" s="28">
        <f t="shared" ref="FT12" si="145">((FS12+FU12)/7)/FQ11</f>
        <v>0</v>
      </c>
      <c r="FU12" s="27">
        <f t="shared" ref="FU12" si="146">SUM(FU5:FU11)</f>
        <v>0</v>
      </c>
      <c r="FV12" s="28" t="e">
        <f t="shared" ref="FV12" si="147">(FU12/(FU12+FS12))</f>
        <v>#DIV/0!</v>
      </c>
      <c r="FW12" s="27"/>
      <c r="FX12" s="27"/>
      <c r="FY12" s="29">
        <f t="shared" ref="FY12:FZ12" si="148">FY10/FY9*100-100</f>
        <v>-0.8076923076923066</v>
      </c>
      <c r="FZ12" s="72">
        <f t="shared" si="148"/>
        <v>-0.98701298701298867</v>
      </c>
      <c r="GA12" s="26">
        <f t="shared" ref="GA12:GB12" si="149">SUM(GA5:GA11)</f>
        <v>0</v>
      </c>
      <c r="GB12" s="27">
        <f t="shared" si="149"/>
        <v>0</v>
      </c>
      <c r="GC12" s="27"/>
      <c r="GD12" s="27"/>
      <c r="GE12" s="27">
        <f t="shared" ref="GE12" si="150">SUM(GE5:GE11)</f>
        <v>2</v>
      </c>
      <c r="GF12" s="28">
        <f t="shared" ref="GF12" si="151">((GE12+GG12)/7)/GC11</f>
        <v>3.7495313085864263E-4</v>
      </c>
      <c r="GG12" s="27">
        <f t="shared" ref="GG12" si="152">SUM(GG5:GG11)</f>
        <v>0</v>
      </c>
      <c r="GH12" s="28">
        <f t="shared" ref="GH12" si="153">(GG12/(GG12+GE12))</f>
        <v>0</v>
      </c>
      <c r="GI12" s="27"/>
      <c r="GJ12" s="27"/>
      <c r="GK12" s="29">
        <f t="shared" ref="GK12:GL12" si="154">GK10/GK9*100-100</f>
        <v>2.1224489795918373</v>
      </c>
      <c r="GL12" s="72">
        <f t="shared" si="154"/>
        <v>5.3506493506493484</v>
      </c>
      <c r="GM12" s="26">
        <f t="shared" ref="GM12:GN12" si="155">SUM(GM5:GM11)</f>
        <v>0</v>
      </c>
      <c r="GN12" s="27">
        <f t="shared" si="155"/>
        <v>0</v>
      </c>
      <c r="GO12" s="27"/>
      <c r="GP12" s="27"/>
      <c r="GQ12" s="27">
        <f t="shared" ref="GQ12" si="156">SUM(GQ5:GQ11)</f>
        <v>0</v>
      </c>
      <c r="GR12" s="28">
        <f t="shared" ref="GR12" si="157">((GQ12+GS12)/7)/GO11</f>
        <v>0</v>
      </c>
      <c r="GS12" s="27">
        <f t="shared" ref="GS12" si="158">SUM(GS5:GS11)</f>
        <v>0</v>
      </c>
      <c r="GT12" s="28" t="e">
        <f t="shared" ref="GT12" si="159">(GS12/(GS12+GQ12))</f>
        <v>#DIV/0!</v>
      </c>
      <c r="GU12" s="27"/>
      <c r="GV12" s="27"/>
      <c r="GW12" s="29">
        <f t="shared" ref="GW12:GX12" si="160">GW10/GW9*100-100</f>
        <v>2.5046153846153913</v>
      </c>
      <c r="GX12" s="72">
        <f t="shared" si="160"/>
        <v>6.1298701298701417</v>
      </c>
      <c r="GY12" s="26">
        <f t="shared" ref="GY12:GZ12" si="161">SUM(GY5:GY11)</f>
        <v>0</v>
      </c>
      <c r="GZ12" s="27">
        <f t="shared" si="161"/>
        <v>0</v>
      </c>
      <c r="HA12" s="27"/>
      <c r="HB12" s="27"/>
      <c r="HC12" s="27">
        <f t="shared" ref="HC12" si="162">SUM(HC5:HC11)</f>
        <v>0</v>
      </c>
      <c r="HD12" s="28">
        <f t="shared" ref="HD12" si="163">((HC12+HE12)/7)/HA11</f>
        <v>0</v>
      </c>
      <c r="HE12" s="27">
        <f t="shared" ref="HE12" si="164">SUM(HE5:HE11)</f>
        <v>0</v>
      </c>
      <c r="HF12" s="28" t="e">
        <f t="shared" ref="HF12" si="165">(HE12/(HE12+HC12))</f>
        <v>#DIV/0!</v>
      </c>
      <c r="HG12" s="27"/>
      <c r="HH12" s="27"/>
      <c r="HI12" s="29">
        <f t="shared" ref="HI12:HJ12" si="166">HI10/HI9*100-100</f>
        <v>3.7107692307692304</v>
      </c>
      <c r="HJ12" s="72">
        <f t="shared" si="166"/>
        <v>9.5064935064935128</v>
      </c>
      <c r="HK12" s="26">
        <f>+C12+O12+AA12+AM12+AY12+BK12+BW12+CI12+CU12+DG12+DS12+EE12+EQ12+FC12+FO12+GA12+GM12+GY12</f>
        <v>0</v>
      </c>
      <c r="HL12" s="27">
        <f>+D12+P12+AB12+AN12+AZ12+BL12+BX12+CJ12+CV12+DH12+DT12+EF12+ER12+FD12+FP12+GB12+GN12+GZ12</f>
        <v>0</v>
      </c>
      <c r="HM12" s="27"/>
      <c r="HN12" s="27"/>
      <c r="HO12" s="27">
        <f>+G12+S12+AE12+AQ12+BC12+BO12+CA12+CM12+CY12+DK12+DW12+EI12+EU12+FG12+FS12+GE12+GQ12+HC12+I12+U12+AG12+AS12+BE12+BQ12+CC12+CO12+DA12+DM12+DY12+EK12+EW12+FI12+FU12+GG12+GS12+HE12</f>
        <v>22</v>
      </c>
      <c r="HP12" s="229">
        <f>+((HO12)/HM11)/7</f>
        <v>2.6010569749707377E-4</v>
      </c>
      <c r="HQ12" s="62">
        <f>+I12+U12+AG12+AS12+BE12+BQ12+CC12+CO12+DA12+DM12+DY12+EK12+EW12+FI12+FU12+GG12+GS12+HE12</f>
        <v>0</v>
      </c>
      <c r="HR12" s="52">
        <f t="shared" ref="HR12" si="167">+(HQ12/(HO12))</f>
        <v>0</v>
      </c>
      <c r="HS12" s="53">
        <f t="shared" ref="HS12" si="168">SUM(HS5:HS11)/7</f>
        <v>0</v>
      </c>
      <c r="HT12" s="54">
        <f t="shared" ref="HT12" si="169">SUM(HT5:HT11)</f>
        <v>0</v>
      </c>
      <c r="HU12" s="53" t="e">
        <f t="shared" ref="HU12" si="170">AVERAGE(HU5:HU11)</f>
        <v>#DIV/0!</v>
      </c>
      <c r="HV12" s="63">
        <f>HV10/HV9*100-100</f>
        <v>0.7896911272870426</v>
      </c>
      <c r="HW12" s="72">
        <f>HW10/HW9*100-100</f>
        <v>2.7864443249058723</v>
      </c>
      <c r="HX12" s="78">
        <f>SUM(G12,I12,S12,U12,AE12,AG12,AQ12,AS12,BC12,BE12,BO12,BQ12)/7/SUM(E11,Q11,AC11,AO11,BA11,BM11)</f>
        <v>1.4182888345211502E-4</v>
      </c>
      <c r="HY12" s="78">
        <f>SUM(CA12,CC12,CM12,CO12,CY12,DA12,DK12,DM12,DW12,DY12,EI12,EK12)/7/SUM(BY11,CK11,CW11,DI11,DU11,EG11)</f>
        <v>5.6759728972294158E-4</v>
      </c>
      <c r="HZ12" s="78">
        <f>SUM(K12,EU12,EW12,FG12,FI12,FS12,FU12,GE12,GG12,GQ12,GS12,HC12,HE12)/7/SUM(ES11,FE11,FQ11,GC11,GO11,HA11)</f>
        <v>7.0949661215367698E-5</v>
      </c>
      <c r="IA12" s="84">
        <f>SUM(I12,U12,AG12,AS12,BE12,BQ12/SUM(G12,I12,S12,U12,AE12,AG12,AQ12,AS12,BC12,BE12,BO12,BQ12))</f>
        <v>0</v>
      </c>
      <c r="IB12" s="84">
        <f>SUM(CC12,CO12,DA12,DM12,DY12,EK12/SUM(CA12,CC12,CM12,CO12,CY12,DA12,DK12,DM12,DW12,DY12,EI12,EK12))</f>
        <v>0</v>
      </c>
      <c r="IC12" s="84">
        <f>SUM(EW12,FI12,FU12,GG12,GS12,HE12/SUM(EU12,EW12,FG12,FI12,FS12,FU12,GE12,GG12,GQ12,GS12,HC12,HE12))</f>
        <v>0</v>
      </c>
      <c r="ID12" s="86">
        <f>SUM(C12,O12,AA12,AM12,AY12,BK12)</f>
        <v>0</v>
      </c>
      <c r="IE12" s="86">
        <f>SUM(BW12,CI12,CU12,DG12,DS12,EE12)</f>
        <v>0</v>
      </c>
      <c r="IF12" s="86">
        <f>SUM(EQ12,FC12,FO12,GA12,GM12,GY12)</f>
        <v>0</v>
      </c>
      <c r="IG12" s="88" t="s">
        <v>42</v>
      </c>
    </row>
    <row r="13" spans="1:241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5">
        <f>HK12/HM4</f>
        <v>0</v>
      </c>
      <c r="HL13" s="68">
        <f>HL12/HN4</f>
        <v>0</v>
      </c>
      <c r="HM13" s="30"/>
      <c r="HN13" s="30"/>
      <c r="HO13" s="30"/>
      <c r="HP13" s="230"/>
      <c r="HQ13" s="30"/>
      <c r="HR13" s="30"/>
      <c r="HS13" s="30"/>
      <c r="HT13" s="51"/>
      <c r="HU13" s="30"/>
      <c r="HV13" s="30"/>
      <c r="HW13" s="31"/>
      <c r="HY13" s="77"/>
      <c r="HZ13" s="77"/>
      <c r="ID13" s="86">
        <f>SUM(E4,Q4,AC4,AO4,BA4,BM4)</f>
        <v>4029</v>
      </c>
      <c r="IE13" s="86">
        <f>SUM(BY4,CK4,CW4,DI4,DU4,EG4)</f>
        <v>4027</v>
      </c>
      <c r="IF13" s="86">
        <f>SUM(ES4,FE4,FQ4,GC4,GO4,HA4)</f>
        <v>4027</v>
      </c>
      <c r="IG13" s="88" t="s">
        <v>40</v>
      </c>
    </row>
    <row r="14" spans="1:241" x14ac:dyDescent="0.25">
      <c r="A14" s="235">
        <v>26</v>
      </c>
      <c r="B14" s="73">
        <f>B11+1</f>
        <v>44477</v>
      </c>
      <c r="C14" s="33"/>
      <c r="D14" s="34"/>
      <c r="E14" s="34">
        <f>E11-C14</f>
        <v>761</v>
      </c>
      <c r="F14" s="34">
        <f>F11-D14</f>
        <v>65</v>
      </c>
      <c r="G14" s="34">
        <v>1</v>
      </c>
      <c r="H14" s="35">
        <f t="shared" ref="H14:H20" si="171">((G14+I14)/E14)</f>
        <v>1.3140604467805519E-3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 t="shared" ref="Q14:R14" si="172">Q11-O14</f>
        <v>763</v>
      </c>
      <c r="R14" s="34">
        <f t="shared" si="172"/>
        <v>65</v>
      </c>
      <c r="S14" s="34">
        <v>2</v>
      </c>
      <c r="T14" s="35">
        <f t="shared" ref="T14:T20" si="173">((S14+U14)/Q14)</f>
        <v>2.6212319790301442E-3</v>
      </c>
      <c r="U14" s="34"/>
      <c r="V14" s="35">
        <f t="shared" ref="V14:V20" si="174">U14/(S14+U14)</f>
        <v>0</v>
      </c>
      <c r="W14" s="36"/>
      <c r="X14" s="34"/>
      <c r="Y14" s="34"/>
      <c r="Z14" s="37"/>
      <c r="AA14" s="33"/>
      <c r="AB14" s="34"/>
      <c r="AC14" s="34">
        <f t="shared" ref="AC14:AD14" si="175">AC11-AA14</f>
        <v>216</v>
      </c>
      <c r="AD14" s="34">
        <f t="shared" si="175"/>
        <v>19</v>
      </c>
      <c r="AE14" s="34"/>
      <c r="AF14" s="35">
        <f t="shared" ref="AF14:AF20" si="176">((AE14+AG14)/AC14)</f>
        <v>0</v>
      </c>
      <c r="AG14" s="34"/>
      <c r="AH14" s="35" t="e">
        <f t="shared" ref="AH14:AH20" si="177">AG14/(AE14+AG14)</f>
        <v>#DIV/0!</v>
      </c>
      <c r="AI14" s="36"/>
      <c r="AJ14" s="34"/>
      <c r="AK14" s="34"/>
      <c r="AL14" s="37"/>
      <c r="AM14" s="33"/>
      <c r="AN14" s="34"/>
      <c r="AO14" s="34">
        <v>763</v>
      </c>
      <c r="AP14" s="34">
        <f t="shared" ref="AP14" si="178">AP11-AN14</f>
        <v>65</v>
      </c>
      <c r="AQ14" s="34"/>
      <c r="AR14" s="35">
        <f t="shared" ref="AR14:AR20" si="179">((AQ14+AS14)/AO14)</f>
        <v>0</v>
      </c>
      <c r="AS14" s="34"/>
      <c r="AT14" s="35" t="e">
        <f t="shared" ref="AT14:AT20" si="180">AS14/(AQ14+AS14)</f>
        <v>#DIV/0!</v>
      </c>
      <c r="AU14" s="36"/>
      <c r="AV14" s="34"/>
      <c r="AW14" s="34"/>
      <c r="AX14" s="37"/>
      <c r="AY14" s="33"/>
      <c r="AZ14" s="34"/>
      <c r="BA14" s="34">
        <v>763</v>
      </c>
      <c r="BB14" s="34">
        <f t="shared" ref="BB14" si="181">BB11-AZ14</f>
        <v>65</v>
      </c>
      <c r="BC14" s="34">
        <v>1</v>
      </c>
      <c r="BD14" s="35">
        <f t="shared" ref="BD14:BD20" si="182">((BC14+BE14)/BA14)</f>
        <v>1.3106159895150721E-3</v>
      </c>
      <c r="BE14" s="34"/>
      <c r="BF14" s="35">
        <f t="shared" ref="BF14:BF20" si="183">BE14/(BC14+BE14)</f>
        <v>0</v>
      </c>
      <c r="BG14" s="36"/>
      <c r="BH14" s="34"/>
      <c r="BI14" s="34"/>
      <c r="BJ14" s="37"/>
      <c r="BK14" s="33"/>
      <c r="BL14" s="34"/>
      <c r="BM14" s="34">
        <v>763</v>
      </c>
      <c r="BN14" s="34">
        <f t="shared" ref="BN14" si="184">BN11-BL14</f>
        <v>64</v>
      </c>
      <c r="BO14" s="34">
        <v>1</v>
      </c>
      <c r="BP14" s="35">
        <f t="shared" ref="BP14:BP20" si="185">((BO14+BQ14)/BM14)</f>
        <v>1.3106159895150721E-3</v>
      </c>
      <c r="BQ14" s="34"/>
      <c r="BR14" s="35">
        <f t="shared" ref="BR14:BR20" si="186">BQ14/(BO14+BQ14)</f>
        <v>0</v>
      </c>
      <c r="BS14" s="36"/>
      <c r="BT14" s="34"/>
      <c r="BU14" s="34"/>
      <c r="BV14" s="37"/>
      <c r="BW14" s="33"/>
      <c r="BX14" s="34"/>
      <c r="BY14" s="34">
        <f t="shared" ref="BY14:BZ14" si="187">BY11-BW14</f>
        <v>762</v>
      </c>
      <c r="BZ14" s="34">
        <f t="shared" si="187"/>
        <v>65</v>
      </c>
      <c r="CA14" s="34"/>
      <c r="CB14" s="35">
        <f t="shared" ref="CB14:CB20" si="188">((CA14+CC14)/BY14)</f>
        <v>0</v>
      </c>
      <c r="CC14" s="34"/>
      <c r="CD14" s="35" t="e">
        <f t="shared" ref="CD14:CD20" si="189">CC14/(CA14+CC14)</f>
        <v>#DIV/0!</v>
      </c>
      <c r="CE14" s="36"/>
      <c r="CF14" s="34"/>
      <c r="CG14" s="34"/>
      <c r="CH14" s="37"/>
      <c r="CI14" s="33"/>
      <c r="CJ14" s="34"/>
      <c r="CK14" s="34">
        <f t="shared" ref="CK14:CL14" si="190">CK11-CI14</f>
        <v>761</v>
      </c>
      <c r="CL14" s="34">
        <f t="shared" si="190"/>
        <v>65</v>
      </c>
      <c r="CM14" s="34">
        <v>2</v>
      </c>
      <c r="CN14" s="35">
        <f t="shared" ref="CN14:CN20" si="191">((CM14+CO14)/CK14)</f>
        <v>2.6281208935611039E-3</v>
      </c>
      <c r="CO14" s="34"/>
      <c r="CP14" s="35">
        <f t="shared" ref="CP14:CP20" si="192">CO14/(CM14+CO14)</f>
        <v>0</v>
      </c>
      <c r="CQ14" s="36"/>
      <c r="CR14" s="34"/>
      <c r="CS14" s="34"/>
      <c r="CT14" s="37"/>
      <c r="CU14" s="33"/>
      <c r="CV14" s="34"/>
      <c r="CW14" s="34">
        <f t="shared" ref="CW14:CX14" si="193">CW11-CU14</f>
        <v>219</v>
      </c>
      <c r="CX14" s="34">
        <f t="shared" si="193"/>
        <v>18</v>
      </c>
      <c r="CY14" s="34"/>
      <c r="CZ14" s="35">
        <f t="shared" ref="CZ14:CZ20" si="194">((CY14+DA14)/CW14)</f>
        <v>0</v>
      </c>
      <c r="DA14" s="34"/>
      <c r="DB14" s="35" t="e">
        <f t="shared" ref="DB14:DB20" si="195">DA14/(CY14+DA14)</f>
        <v>#DIV/0!</v>
      </c>
      <c r="DC14" s="36"/>
      <c r="DD14" s="34"/>
      <c r="DE14" s="34"/>
      <c r="DF14" s="37"/>
      <c r="DG14" s="33"/>
      <c r="DH14" s="34"/>
      <c r="DI14" s="34">
        <f t="shared" ref="DI14:DJ14" si="196">DI11-DG14</f>
        <v>761</v>
      </c>
      <c r="DJ14" s="34">
        <f t="shared" si="196"/>
        <v>65</v>
      </c>
      <c r="DK14" s="34">
        <v>4</v>
      </c>
      <c r="DL14" s="35">
        <f t="shared" ref="DL14:DL20" si="197">((DK14+DM14)/DI14)</f>
        <v>5.2562417871222077E-3</v>
      </c>
      <c r="DM14" s="34"/>
      <c r="DN14" s="35">
        <f t="shared" ref="DN14:DN20" si="198">DM14/(DK14+DM14)</f>
        <v>0</v>
      </c>
      <c r="DO14" s="36"/>
      <c r="DP14" s="34"/>
      <c r="DQ14" s="34"/>
      <c r="DR14" s="37"/>
      <c r="DS14" s="33"/>
      <c r="DT14" s="34"/>
      <c r="DU14" s="34">
        <f t="shared" ref="DU14:DV14" si="199">DU11-DS14</f>
        <v>762</v>
      </c>
      <c r="DV14" s="34">
        <f t="shared" si="199"/>
        <v>65</v>
      </c>
      <c r="DW14" s="34"/>
      <c r="DX14" s="35">
        <f t="shared" ref="DX14:DX20" si="200">((DW14+DY14)/DU14)</f>
        <v>0</v>
      </c>
      <c r="DY14" s="34"/>
      <c r="DZ14" s="35" t="e">
        <f t="shared" ref="DZ14:DZ20" si="201">DY14/(DW14+DY14)</f>
        <v>#DIV/0!</v>
      </c>
      <c r="EA14" s="36"/>
      <c r="EB14" s="34"/>
      <c r="EC14" s="34"/>
      <c r="ED14" s="37"/>
      <c r="EE14" s="33"/>
      <c r="EF14" s="34"/>
      <c r="EG14" s="34">
        <f t="shared" ref="EG14:EH14" si="202">EG11-EE14</f>
        <v>762</v>
      </c>
      <c r="EH14" s="34">
        <f t="shared" si="202"/>
        <v>65</v>
      </c>
      <c r="EI14" s="34">
        <v>1</v>
      </c>
      <c r="EJ14" s="35">
        <f t="shared" ref="EJ14:EJ20" si="203">((EI14+EK14)/EG14)</f>
        <v>1.3123359580052493E-3</v>
      </c>
      <c r="EK14" s="34"/>
      <c r="EL14" s="35">
        <f t="shared" ref="EL14:EL20" si="204">EK14/(EI14+EK14)</f>
        <v>0</v>
      </c>
      <c r="EM14" s="36"/>
      <c r="EN14" s="34"/>
      <c r="EO14" s="34"/>
      <c r="EP14" s="37"/>
      <c r="EQ14" s="33"/>
      <c r="ER14" s="34"/>
      <c r="ES14" s="34">
        <f t="shared" ref="ES14:ET14" si="205">ES11-EQ14</f>
        <v>762</v>
      </c>
      <c r="ET14" s="34">
        <f t="shared" si="205"/>
        <v>65</v>
      </c>
      <c r="EU14" s="34"/>
      <c r="EV14" s="35">
        <f t="shared" ref="EV14:EV20" si="206">((EU14+EW14)/ES14)</f>
        <v>0</v>
      </c>
      <c r="EW14" s="34"/>
      <c r="EX14" s="35" t="e">
        <f t="shared" ref="EX14:EX20" si="207">EW14/(EU14+EW14)</f>
        <v>#DIV/0!</v>
      </c>
      <c r="EY14" s="36"/>
      <c r="EZ14" s="34"/>
      <c r="FA14" s="34"/>
      <c r="FB14" s="37"/>
      <c r="FC14" s="33"/>
      <c r="FD14" s="34"/>
      <c r="FE14" s="34">
        <f t="shared" ref="FE14:FF14" si="208">FE11-FC14</f>
        <v>763</v>
      </c>
      <c r="FF14" s="34">
        <f t="shared" si="208"/>
        <v>65</v>
      </c>
      <c r="FG14" s="34">
        <v>1</v>
      </c>
      <c r="FH14" s="35">
        <f t="shared" ref="FH14:FH20" si="209">((FG14+FI14)/FE14)</f>
        <v>1.3106159895150721E-3</v>
      </c>
      <c r="FI14" s="34"/>
      <c r="FJ14" s="35">
        <f t="shared" ref="FJ14:FJ20" si="210">FI14/(FG14+FI14)</f>
        <v>0</v>
      </c>
      <c r="FK14" s="36"/>
      <c r="FL14" s="34"/>
      <c r="FM14" s="34"/>
      <c r="FN14" s="37"/>
      <c r="FO14" s="33"/>
      <c r="FP14" s="34"/>
      <c r="FQ14" s="34">
        <f t="shared" ref="FQ14:FR14" si="211">FQ11-FO14</f>
        <v>216</v>
      </c>
      <c r="FR14" s="34">
        <f t="shared" si="211"/>
        <v>18</v>
      </c>
      <c r="FS14" s="34"/>
      <c r="FT14" s="35">
        <f t="shared" ref="FT14:FT20" si="212">((FS14+FU14)/FQ14)</f>
        <v>0</v>
      </c>
      <c r="FU14" s="34"/>
      <c r="FV14" s="35" t="e">
        <f t="shared" ref="FV14:FV20" si="213">FU14/(FS14+FU14)</f>
        <v>#DIV/0!</v>
      </c>
      <c r="FW14" s="36"/>
      <c r="FX14" s="34"/>
      <c r="FY14" s="34"/>
      <c r="FZ14" s="37"/>
      <c r="GA14" s="33"/>
      <c r="GB14" s="34"/>
      <c r="GC14" s="34">
        <f t="shared" ref="GC14:GD14" si="214">GC11-GA14</f>
        <v>762</v>
      </c>
      <c r="GD14" s="34">
        <f t="shared" si="214"/>
        <v>65</v>
      </c>
      <c r="GE14" s="34">
        <v>3</v>
      </c>
      <c r="GF14" s="35">
        <f t="shared" ref="GF14:GF20" si="215">((GE14+GG14)/GC14)</f>
        <v>3.937007874015748E-3</v>
      </c>
      <c r="GG14" s="34"/>
      <c r="GH14" s="35">
        <f t="shared" ref="GH14:GH20" si="216">GG14/(GE14+GG14)</f>
        <v>0</v>
      </c>
      <c r="GI14" s="36"/>
      <c r="GJ14" s="34"/>
      <c r="GK14" s="34"/>
      <c r="GL14" s="37"/>
      <c r="GM14" s="33"/>
      <c r="GN14" s="34"/>
      <c r="GO14" s="34">
        <f t="shared" ref="GO14:GP14" si="217">GO11-GM14</f>
        <v>762</v>
      </c>
      <c r="GP14" s="34">
        <f t="shared" si="217"/>
        <v>65</v>
      </c>
      <c r="GQ14" s="34">
        <v>2</v>
      </c>
      <c r="GR14" s="35">
        <f t="shared" ref="GR14:GR20" si="218">((GQ14+GS14)/GO14)</f>
        <v>2.6246719160104987E-3</v>
      </c>
      <c r="GS14" s="34"/>
      <c r="GT14" s="35">
        <f t="shared" ref="GT14:GT20" si="219">GS14/(GQ14+GS14)</f>
        <v>0</v>
      </c>
      <c r="GU14" s="36"/>
      <c r="GV14" s="34"/>
      <c r="GW14" s="34"/>
      <c r="GX14" s="37"/>
      <c r="GY14" s="33"/>
      <c r="GZ14" s="34"/>
      <c r="HA14" s="34">
        <f t="shared" ref="HA14" si="220">HA11-GY14</f>
        <v>762</v>
      </c>
      <c r="HB14" s="34">
        <f t="shared" ref="HB14" si="221">HB11-GZ14</f>
        <v>65</v>
      </c>
      <c r="HC14" s="34"/>
      <c r="HD14" s="35">
        <f t="shared" ref="HD14:HD20" si="222">((HC14+HE14)/HA14)</f>
        <v>0</v>
      </c>
      <c r="HE14" s="34"/>
      <c r="HF14" s="35" t="e">
        <f t="shared" ref="HF14:HF20" si="223">HE14/(HC14+HE14)</f>
        <v>#DIV/0!</v>
      </c>
      <c r="HG14" s="36"/>
      <c r="HH14" s="34"/>
      <c r="HI14" s="34"/>
      <c r="HJ14" s="37"/>
      <c r="HK14" s="33">
        <f t="shared" ref="HK14:HN16" si="224">+C14+O14+AA14+AM14+AY14+BK14+BW14+CI14+CU14+DG14+DS14+EE14+EQ14+FC14+FO14+GA14+GM14+GY14</f>
        <v>0</v>
      </c>
      <c r="HL14" s="34">
        <f t="shared" si="224"/>
        <v>0</v>
      </c>
      <c r="HM14" s="34">
        <f t="shared" si="224"/>
        <v>12083</v>
      </c>
      <c r="HN14" s="34">
        <f t="shared" si="224"/>
        <v>1029</v>
      </c>
      <c r="HO14" s="34">
        <f>+G14+S14+AE14+AQ14+BC14+BO14+CA14+CM14+CY14+DK14+DW14+EI14+EU14+FG14+FS14+GE14+GQ14+HC14+HE14+I14+U14+AG14+AS14+BE14+BQ14+CC14+CO14+DA14+DM14+DY14+EK14+EW14+FI14+FU14+GG14+GS14</f>
        <v>18</v>
      </c>
      <c r="HP14" s="227">
        <f t="shared" ref="HP14:HP20" si="225">+(HO14)/HM14</f>
        <v>1.4896962674832408E-3</v>
      </c>
      <c r="HQ14" s="48">
        <f>+I14+U14+AG14+AS14+BE14+BQ14+CC14+CO14+DA14+DM14+DY14+EK14+EW14+FI14+FU14+GG14+GS14+HE14</f>
        <v>0</v>
      </c>
      <c r="HR14" s="35">
        <f>+(HQ14/(HO14))</f>
        <v>0</v>
      </c>
      <c r="HS14" s="49"/>
      <c r="HT14" s="50"/>
      <c r="HU14" s="49">
        <f t="shared" ref="HU14:HU20" si="226">+HT14/HO14*100</f>
        <v>0</v>
      </c>
      <c r="HV14" s="48"/>
      <c r="HW14" s="37"/>
      <c r="HX14" s="78">
        <f>SUM(G14,I14,S14,U14,AE14,AG14,AQ14,AS14,BC14,BE14,BO14,BQ14)/SUM(E14,Q14,AC14,AO14,BA14,BM14)</f>
        <v>1.2410027302060065E-3</v>
      </c>
      <c r="HY14" s="78">
        <f>SUM(CA14,CC14,CM14,CO14,CY14,DA14,DK14,DM14,DW14,DY14,EI14,EK14)/SUM(BY14,CK14,CW14,DI14,DU14,EG14)</f>
        <v>1.7382666997765085E-3</v>
      </c>
      <c r="HZ14" s="78">
        <f>SUM(K14,EU14,EW14,FG14,FI14,FS14,FU14,GE14,GG14,GQ14,GS14,HC14,HE14)/SUM(ES14,FE14,FQ14,GC14,GO14,HA14)</f>
        <v>1.4899428855227217E-3</v>
      </c>
    </row>
    <row r="15" spans="1:241" x14ac:dyDescent="0.25">
      <c r="A15" s="236"/>
      <c r="B15" s="41">
        <f t="shared" ref="B15:B20" si="227">+B14+1</f>
        <v>44478</v>
      </c>
      <c r="C15" s="10"/>
      <c r="D15" s="11"/>
      <c r="E15" s="74">
        <f t="shared" ref="E15:F19" si="228">E14-C15</f>
        <v>761</v>
      </c>
      <c r="F15" s="74">
        <f t="shared" si="228"/>
        <v>65</v>
      </c>
      <c r="G15" s="11"/>
      <c r="H15" s="12">
        <f t="shared" si="171"/>
        <v>0</v>
      </c>
      <c r="I15" s="11"/>
      <c r="J15" s="12" t="e">
        <f t="shared" ref="J15:J20" si="229">I15/(G15+I15)</f>
        <v>#DIV/0!</v>
      </c>
      <c r="K15" s="13"/>
      <c r="L15" s="11"/>
      <c r="M15" s="11"/>
      <c r="N15" s="14"/>
      <c r="O15" s="10"/>
      <c r="P15" s="11"/>
      <c r="Q15" s="74">
        <f t="shared" ref="Q15:Q20" si="230">Q14-O15</f>
        <v>763</v>
      </c>
      <c r="R15" s="74">
        <f t="shared" ref="R15:R20" si="231">R14-P15</f>
        <v>65</v>
      </c>
      <c r="S15" s="11">
        <v>1</v>
      </c>
      <c r="T15" s="12">
        <f t="shared" si="173"/>
        <v>1.3106159895150721E-3</v>
      </c>
      <c r="U15" s="11"/>
      <c r="V15" s="12">
        <f t="shared" si="174"/>
        <v>0</v>
      </c>
      <c r="W15" s="13"/>
      <c r="X15" s="11"/>
      <c r="Y15" s="11"/>
      <c r="Z15" s="14"/>
      <c r="AA15" s="10"/>
      <c r="AB15" s="11"/>
      <c r="AC15" s="74">
        <f t="shared" ref="AC15:AC20" si="232">AC14-AA15</f>
        <v>216</v>
      </c>
      <c r="AD15" s="74">
        <f t="shared" ref="AD15:AD20" si="233">AD14-AB15</f>
        <v>19</v>
      </c>
      <c r="AE15" s="11"/>
      <c r="AF15" s="12">
        <f t="shared" si="176"/>
        <v>0</v>
      </c>
      <c r="AG15" s="11"/>
      <c r="AH15" s="12" t="e">
        <f t="shared" si="177"/>
        <v>#DIV/0!</v>
      </c>
      <c r="AI15" s="13"/>
      <c r="AJ15" s="11"/>
      <c r="AK15" s="11"/>
      <c r="AL15" s="14"/>
      <c r="AM15" s="10"/>
      <c r="AN15" s="11"/>
      <c r="AO15" s="74">
        <f t="shared" ref="AO15:AO20" si="234">AO14-AM15</f>
        <v>763</v>
      </c>
      <c r="AP15" s="74">
        <f t="shared" ref="AP15:AP20" si="235">AP14-AN15</f>
        <v>65</v>
      </c>
      <c r="AQ15" s="11">
        <v>4</v>
      </c>
      <c r="AR15" s="12">
        <f t="shared" si="179"/>
        <v>5.2424639580602884E-3</v>
      </c>
      <c r="AS15" s="11"/>
      <c r="AT15" s="12">
        <f t="shared" si="180"/>
        <v>0</v>
      </c>
      <c r="AU15" s="13"/>
      <c r="AV15" s="11"/>
      <c r="AW15" s="11"/>
      <c r="AX15" s="14"/>
      <c r="AY15" s="10"/>
      <c r="AZ15" s="11"/>
      <c r="BA15" s="74">
        <f t="shared" ref="BA15:BA20" si="236">BA14-AY15</f>
        <v>763</v>
      </c>
      <c r="BB15" s="74">
        <f t="shared" ref="BB15:BB20" si="237">BB14-AZ15</f>
        <v>65</v>
      </c>
      <c r="BC15" s="11">
        <v>4</v>
      </c>
      <c r="BD15" s="12">
        <f t="shared" si="182"/>
        <v>5.2424639580602884E-3</v>
      </c>
      <c r="BE15" s="11"/>
      <c r="BF15" s="12">
        <f t="shared" si="183"/>
        <v>0</v>
      </c>
      <c r="BG15" s="13"/>
      <c r="BH15" s="11"/>
      <c r="BI15" s="11"/>
      <c r="BJ15" s="14"/>
      <c r="BK15" s="10"/>
      <c r="BL15" s="11"/>
      <c r="BM15" s="74">
        <f t="shared" ref="BM15:BM20" si="238">BM14-BK15</f>
        <v>763</v>
      </c>
      <c r="BN15" s="74">
        <f t="shared" ref="BN15:BN20" si="239">BN14-BL15</f>
        <v>64</v>
      </c>
      <c r="BO15" s="11">
        <v>2</v>
      </c>
      <c r="BP15" s="12">
        <f t="shared" si="185"/>
        <v>2.6212319790301442E-3</v>
      </c>
      <c r="BQ15" s="11"/>
      <c r="BR15" s="12">
        <f t="shared" si="186"/>
        <v>0</v>
      </c>
      <c r="BS15" s="13"/>
      <c r="BT15" s="11"/>
      <c r="BU15" s="11"/>
      <c r="BV15" s="14"/>
      <c r="BW15" s="10"/>
      <c r="BX15" s="11"/>
      <c r="BY15" s="74">
        <f t="shared" ref="BY15:BY20" si="240">BY14-BW15</f>
        <v>762</v>
      </c>
      <c r="BZ15" s="74">
        <f t="shared" ref="BZ15:BZ20" si="241">BZ14-BX15</f>
        <v>65</v>
      </c>
      <c r="CA15" s="11"/>
      <c r="CB15" s="12">
        <f t="shared" si="188"/>
        <v>0</v>
      </c>
      <c r="CC15" s="11"/>
      <c r="CD15" s="12" t="e">
        <f t="shared" si="189"/>
        <v>#DIV/0!</v>
      </c>
      <c r="CE15" s="13"/>
      <c r="CF15" s="11"/>
      <c r="CG15" s="11"/>
      <c r="CH15" s="14"/>
      <c r="CI15" s="10"/>
      <c r="CJ15" s="11"/>
      <c r="CK15" s="74">
        <f t="shared" ref="CK15:CK20" si="242">CK14-CI15</f>
        <v>761</v>
      </c>
      <c r="CL15" s="74">
        <f t="shared" ref="CL15:CL20" si="243">CL14-CJ15</f>
        <v>65</v>
      </c>
      <c r="CM15" s="11">
        <v>4</v>
      </c>
      <c r="CN15" s="12">
        <f t="shared" si="191"/>
        <v>5.2562417871222077E-3</v>
      </c>
      <c r="CO15" s="11"/>
      <c r="CP15" s="12">
        <f t="shared" si="192"/>
        <v>0</v>
      </c>
      <c r="CQ15" s="13"/>
      <c r="CR15" s="11"/>
      <c r="CS15" s="11"/>
      <c r="CT15" s="14"/>
      <c r="CU15" s="10"/>
      <c r="CV15" s="11"/>
      <c r="CW15" s="74">
        <f t="shared" ref="CW15:CW20" si="244">CW14-CU15</f>
        <v>219</v>
      </c>
      <c r="CX15" s="74">
        <f t="shared" ref="CX15:CX20" si="245">CX14-CV15</f>
        <v>18</v>
      </c>
      <c r="CY15" s="11">
        <v>1</v>
      </c>
      <c r="CZ15" s="12">
        <f t="shared" si="194"/>
        <v>4.5662100456621002E-3</v>
      </c>
      <c r="DA15" s="11"/>
      <c r="DB15" s="12">
        <f t="shared" si="195"/>
        <v>0</v>
      </c>
      <c r="DC15" s="13"/>
      <c r="DD15" s="11"/>
      <c r="DE15" s="11"/>
      <c r="DF15" s="14"/>
      <c r="DG15" s="10"/>
      <c r="DH15" s="11"/>
      <c r="DI15" s="74">
        <f t="shared" ref="DI15:DI20" si="246">DI14-DG15</f>
        <v>761</v>
      </c>
      <c r="DJ15" s="74">
        <f t="shared" ref="DJ15:DJ20" si="247">DJ14-DH15</f>
        <v>65</v>
      </c>
      <c r="DK15" s="11">
        <v>5</v>
      </c>
      <c r="DL15" s="12">
        <f t="shared" si="197"/>
        <v>6.5703022339027592E-3</v>
      </c>
      <c r="DM15" s="11"/>
      <c r="DN15" s="12">
        <f t="shared" si="198"/>
        <v>0</v>
      </c>
      <c r="DO15" s="13"/>
      <c r="DP15" s="11"/>
      <c r="DQ15" s="11"/>
      <c r="DR15" s="14"/>
      <c r="DS15" s="10"/>
      <c r="DT15" s="11"/>
      <c r="DU15" s="74">
        <f t="shared" ref="DU15:DU20" si="248">DU14-DS15</f>
        <v>762</v>
      </c>
      <c r="DV15" s="74">
        <f t="shared" ref="DV15:DV20" si="249">DV14-DT15</f>
        <v>65</v>
      </c>
      <c r="DW15" s="11">
        <v>5</v>
      </c>
      <c r="DX15" s="12">
        <f t="shared" si="200"/>
        <v>6.5616797900262466E-3</v>
      </c>
      <c r="DY15" s="11"/>
      <c r="DZ15" s="12">
        <f t="shared" si="201"/>
        <v>0</v>
      </c>
      <c r="EA15" s="13"/>
      <c r="EB15" s="11"/>
      <c r="EC15" s="11"/>
      <c r="ED15" s="14"/>
      <c r="EE15" s="10"/>
      <c r="EF15" s="11"/>
      <c r="EG15" s="74">
        <f t="shared" ref="EG15:EG20" si="250">EG14-EE15</f>
        <v>762</v>
      </c>
      <c r="EH15" s="74">
        <f t="shared" ref="EH15:EH20" si="251">EH14-EF15</f>
        <v>65</v>
      </c>
      <c r="EI15" s="11">
        <v>2</v>
      </c>
      <c r="EJ15" s="12">
        <f t="shared" si="203"/>
        <v>2.6246719160104987E-3</v>
      </c>
      <c r="EK15" s="11"/>
      <c r="EL15" s="12">
        <f t="shared" si="204"/>
        <v>0</v>
      </c>
      <c r="EM15" s="13"/>
      <c r="EN15" s="11"/>
      <c r="EO15" s="11"/>
      <c r="EP15" s="14"/>
      <c r="EQ15" s="10"/>
      <c r="ER15" s="11"/>
      <c r="ES15" s="74">
        <f t="shared" ref="ES15:ES20" si="252">ES14-EQ15</f>
        <v>762</v>
      </c>
      <c r="ET15" s="74">
        <f t="shared" ref="ET15:ET20" si="253">ET14-ER15</f>
        <v>65</v>
      </c>
      <c r="EU15" s="11">
        <v>1</v>
      </c>
      <c r="EV15" s="12">
        <f t="shared" si="206"/>
        <v>1.3123359580052493E-3</v>
      </c>
      <c r="EW15" s="11"/>
      <c r="EX15" s="12">
        <f t="shared" si="207"/>
        <v>0</v>
      </c>
      <c r="EY15" s="13"/>
      <c r="EZ15" s="11"/>
      <c r="FA15" s="11"/>
      <c r="FB15" s="14"/>
      <c r="FC15" s="10"/>
      <c r="FD15" s="11"/>
      <c r="FE15" s="74">
        <f t="shared" ref="FE15:FE20" si="254">FE14-FC15</f>
        <v>763</v>
      </c>
      <c r="FF15" s="74">
        <f t="shared" ref="FF15:FF20" si="255">FF14-FD15</f>
        <v>65</v>
      </c>
      <c r="FG15" s="11">
        <v>1</v>
      </c>
      <c r="FH15" s="12">
        <f t="shared" si="209"/>
        <v>1.3106159895150721E-3</v>
      </c>
      <c r="FI15" s="11"/>
      <c r="FJ15" s="12">
        <f t="shared" si="210"/>
        <v>0</v>
      </c>
      <c r="FK15" s="13"/>
      <c r="FL15" s="11"/>
      <c r="FM15" s="11"/>
      <c r="FN15" s="14"/>
      <c r="FO15" s="10"/>
      <c r="FP15" s="11"/>
      <c r="FQ15" s="74">
        <f t="shared" ref="FQ15:FQ20" si="256">FQ14-FO15</f>
        <v>216</v>
      </c>
      <c r="FR15" s="74">
        <f t="shared" ref="FR15:FR20" si="257">FR14-FP15</f>
        <v>18</v>
      </c>
      <c r="FS15" s="11"/>
      <c r="FT15" s="12">
        <f t="shared" si="212"/>
        <v>0</v>
      </c>
      <c r="FU15" s="11"/>
      <c r="FV15" s="12" t="e">
        <f t="shared" si="213"/>
        <v>#DIV/0!</v>
      </c>
      <c r="FW15" s="13"/>
      <c r="FX15" s="11"/>
      <c r="FY15" s="11"/>
      <c r="FZ15" s="14"/>
      <c r="GA15" s="10"/>
      <c r="GB15" s="11"/>
      <c r="GC15" s="74">
        <f t="shared" ref="GC15:GC20" si="258">GC14-GA15</f>
        <v>762</v>
      </c>
      <c r="GD15" s="74">
        <f t="shared" ref="GD15:GD20" si="259">GD14-GB15</f>
        <v>65</v>
      </c>
      <c r="GE15" s="11">
        <v>2</v>
      </c>
      <c r="GF15" s="12">
        <f t="shared" si="215"/>
        <v>2.6246719160104987E-3</v>
      </c>
      <c r="GG15" s="11"/>
      <c r="GH15" s="12">
        <f t="shared" si="216"/>
        <v>0</v>
      </c>
      <c r="GI15" s="13"/>
      <c r="GJ15" s="11"/>
      <c r="GK15" s="11"/>
      <c r="GL15" s="14"/>
      <c r="GM15" s="10"/>
      <c r="GN15" s="11"/>
      <c r="GO15" s="74">
        <f t="shared" ref="GO15:GO20" si="260">GO14-GM15</f>
        <v>762</v>
      </c>
      <c r="GP15" s="74">
        <f t="shared" ref="GP15:GP20" si="261">GP14-GN15</f>
        <v>65</v>
      </c>
      <c r="GQ15" s="11">
        <v>4</v>
      </c>
      <c r="GR15" s="12">
        <f t="shared" si="218"/>
        <v>5.2493438320209973E-3</v>
      </c>
      <c r="GS15" s="11"/>
      <c r="GT15" s="12">
        <f t="shared" si="219"/>
        <v>0</v>
      </c>
      <c r="GU15" s="13"/>
      <c r="GV15" s="11"/>
      <c r="GW15" s="11"/>
      <c r="GX15" s="14"/>
      <c r="GY15" s="10"/>
      <c r="GZ15" s="11"/>
      <c r="HA15" s="74">
        <f t="shared" ref="HA15:HA20" si="262">HA14-GY15</f>
        <v>762</v>
      </c>
      <c r="HB15" s="74">
        <f t="shared" ref="HB15:HB20" si="263">HB14-GZ15</f>
        <v>65</v>
      </c>
      <c r="HC15" s="11"/>
      <c r="HD15" s="12">
        <f t="shared" si="222"/>
        <v>0</v>
      </c>
      <c r="HE15" s="11"/>
      <c r="HF15" s="12" t="e">
        <f t="shared" si="223"/>
        <v>#DIV/0!</v>
      </c>
      <c r="HG15" s="13"/>
      <c r="HH15" s="11"/>
      <c r="HI15" s="11"/>
      <c r="HJ15" s="14"/>
      <c r="HK15" s="10">
        <f t="shared" si="224"/>
        <v>0</v>
      </c>
      <c r="HL15" s="11">
        <f t="shared" si="224"/>
        <v>0</v>
      </c>
      <c r="HM15" s="11">
        <f t="shared" si="224"/>
        <v>12083</v>
      </c>
      <c r="HN15" s="11">
        <f t="shared" si="224"/>
        <v>1029</v>
      </c>
      <c r="HO15" s="11">
        <f>+G15+S15+AE15+AQ15+BC15+BO15+CA15+CM15+CY15+DK15+DW15+EI15+EU15+FG15+FS15+GE15+GQ15+HC15+HE15+I15+U15+AG15+AS15+BE15+BQ15+CC15+CO15+DA15+DM15+DY15+EK15+EW15+FI15+FU15+GG15+GS15</f>
        <v>36</v>
      </c>
      <c r="HP15" s="228">
        <f t="shared" si="225"/>
        <v>2.9793925349664817E-3</v>
      </c>
      <c r="HQ15" s="15">
        <f>+I15+U15+AG15+AS15+BE15+BQ15+CC15+CO15+DA15+DM15+DY15+EK15+EW15+FI15+FU15+GG15+GS15+HE15</f>
        <v>0</v>
      </c>
      <c r="HR15" s="12">
        <f>+(HQ15/(HO15))</f>
        <v>0</v>
      </c>
      <c r="HS15" s="16"/>
      <c r="HT15" s="17"/>
      <c r="HU15" s="16">
        <f t="shared" si="226"/>
        <v>0</v>
      </c>
      <c r="HV15" s="15"/>
      <c r="HW15" s="14"/>
      <c r="HX15" s="78">
        <f t="shared" ref="HX15:HX20" si="264">SUM(G15,I15,S15,U15,AE15,AG15,AQ15,AS15,BC15,BE15,BO15,BQ15)/SUM(E15,Q15,AC15,AO15,BA15,BM15)</f>
        <v>2.730206006453214E-3</v>
      </c>
      <c r="HY15" s="78">
        <f t="shared" ref="HY15:HY20" si="265">SUM(CA15,CC15,CM15,CO15,CY15,DA15,DK15,DM15,DW15,DY15,EI15,EK15)/SUM(BY15,CK15,CW15,DI15,DU15,EG15)</f>
        <v>4.221504842314378E-3</v>
      </c>
      <c r="HZ15" s="78">
        <f t="shared" ref="HZ15:HZ20" si="266">SUM(K15,EU15,EW15,FG15,FI15,FS15,FU15,GE15,GG15,GQ15,GS15,HC15,HE15)/SUM(ES15,FE15,FQ15,GC15,GO15,HA15)</f>
        <v>1.9865905140302956E-3</v>
      </c>
    </row>
    <row r="16" spans="1:241" x14ac:dyDescent="0.25">
      <c r="A16" s="236"/>
      <c r="B16" s="41">
        <f t="shared" si="227"/>
        <v>44479</v>
      </c>
      <c r="C16" s="10"/>
      <c r="D16" s="11"/>
      <c r="E16" s="74">
        <f t="shared" si="228"/>
        <v>761</v>
      </c>
      <c r="F16" s="74">
        <f t="shared" si="228"/>
        <v>65</v>
      </c>
      <c r="G16" s="11">
        <v>4</v>
      </c>
      <c r="H16" s="12">
        <f t="shared" si="171"/>
        <v>5.2562417871222077E-3</v>
      </c>
      <c r="I16" s="11"/>
      <c r="J16" s="12">
        <f t="shared" si="229"/>
        <v>0</v>
      </c>
      <c r="K16" s="13"/>
      <c r="L16" s="11"/>
      <c r="M16" s="11"/>
      <c r="N16" s="14"/>
      <c r="O16" s="10"/>
      <c r="P16" s="11"/>
      <c r="Q16" s="74">
        <f t="shared" si="230"/>
        <v>763</v>
      </c>
      <c r="R16" s="74">
        <f t="shared" si="231"/>
        <v>65</v>
      </c>
      <c r="S16" s="11">
        <v>2</v>
      </c>
      <c r="T16" s="12">
        <f t="shared" si="173"/>
        <v>2.6212319790301442E-3</v>
      </c>
      <c r="U16" s="11"/>
      <c r="V16" s="12">
        <f t="shared" si="174"/>
        <v>0</v>
      </c>
      <c r="W16" s="13"/>
      <c r="X16" s="11"/>
      <c r="Y16" s="11"/>
      <c r="Z16" s="14"/>
      <c r="AA16" s="10"/>
      <c r="AB16" s="11"/>
      <c r="AC16" s="74">
        <f t="shared" si="232"/>
        <v>216</v>
      </c>
      <c r="AD16" s="74">
        <f t="shared" si="233"/>
        <v>19</v>
      </c>
      <c r="AE16" s="11"/>
      <c r="AF16" s="12">
        <f t="shared" si="176"/>
        <v>0</v>
      </c>
      <c r="AG16" s="11"/>
      <c r="AH16" s="12" t="e">
        <f t="shared" si="177"/>
        <v>#DIV/0!</v>
      </c>
      <c r="AI16" s="13"/>
      <c r="AJ16" s="11"/>
      <c r="AK16" s="11"/>
      <c r="AL16" s="14"/>
      <c r="AM16" s="10"/>
      <c r="AN16" s="11"/>
      <c r="AO16" s="74">
        <f t="shared" si="234"/>
        <v>763</v>
      </c>
      <c r="AP16" s="74">
        <f t="shared" si="235"/>
        <v>65</v>
      </c>
      <c r="AQ16" s="11">
        <v>4</v>
      </c>
      <c r="AR16" s="12">
        <f t="shared" si="179"/>
        <v>5.2424639580602884E-3</v>
      </c>
      <c r="AS16" s="11"/>
      <c r="AT16" s="12">
        <f t="shared" si="180"/>
        <v>0</v>
      </c>
      <c r="AU16" s="13"/>
      <c r="AV16" s="11"/>
      <c r="AW16" s="11"/>
      <c r="AX16" s="14"/>
      <c r="AY16" s="10"/>
      <c r="AZ16" s="11"/>
      <c r="BA16" s="74">
        <f t="shared" si="236"/>
        <v>763</v>
      </c>
      <c r="BB16" s="74">
        <f t="shared" si="237"/>
        <v>65</v>
      </c>
      <c r="BC16" s="11">
        <v>8</v>
      </c>
      <c r="BD16" s="12">
        <f t="shared" si="182"/>
        <v>1.0484927916120577E-2</v>
      </c>
      <c r="BE16" s="11"/>
      <c r="BF16" s="12">
        <f t="shared" si="183"/>
        <v>0</v>
      </c>
      <c r="BG16" s="13"/>
      <c r="BH16" s="11"/>
      <c r="BI16" s="11"/>
      <c r="BJ16" s="14"/>
      <c r="BK16" s="10"/>
      <c r="BL16" s="11"/>
      <c r="BM16" s="74">
        <f t="shared" si="238"/>
        <v>763</v>
      </c>
      <c r="BN16" s="74">
        <f t="shared" si="239"/>
        <v>64</v>
      </c>
      <c r="BO16" s="11">
        <v>5</v>
      </c>
      <c r="BP16" s="12">
        <f t="shared" si="185"/>
        <v>6.55307994757536E-3</v>
      </c>
      <c r="BQ16" s="11"/>
      <c r="BR16" s="12">
        <f t="shared" si="186"/>
        <v>0</v>
      </c>
      <c r="BS16" s="13"/>
      <c r="BT16" s="11"/>
      <c r="BU16" s="11"/>
      <c r="BV16" s="14"/>
      <c r="BW16" s="10"/>
      <c r="BX16" s="11"/>
      <c r="BY16" s="74">
        <f t="shared" si="240"/>
        <v>762</v>
      </c>
      <c r="BZ16" s="74">
        <f t="shared" si="241"/>
        <v>65</v>
      </c>
      <c r="CA16" s="11">
        <v>1</v>
      </c>
      <c r="CB16" s="12">
        <f t="shared" si="188"/>
        <v>1.3123359580052493E-3</v>
      </c>
      <c r="CC16" s="11"/>
      <c r="CD16" s="12">
        <f t="shared" si="189"/>
        <v>0</v>
      </c>
      <c r="CE16" s="13"/>
      <c r="CF16" s="11"/>
      <c r="CG16" s="11"/>
      <c r="CH16" s="14"/>
      <c r="CI16" s="10"/>
      <c r="CJ16" s="11"/>
      <c r="CK16" s="74">
        <f t="shared" si="242"/>
        <v>761</v>
      </c>
      <c r="CL16" s="74">
        <f t="shared" si="243"/>
        <v>65</v>
      </c>
      <c r="CM16" s="11">
        <v>9</v>
      </c>
      <c r="CN16" s="12">
        <f t="shared" si="191"/>
        <v>1.1826544021024968E-2</v>
      </c>
      <c r="CO16" s="11"/>
      <c r="CP16" s="12">
        <f t="shared" si="192"/>
        <v>0</v>
      </c>
      <c r="CQ16" s="13"/>
      <c r="CR16" s="11"/>
      <c r="CS16" s="11"/>
      <c r="CT16" s="14"/>
      <c r="CU16" s="10"/>
      <c r="CV16" s="11"/>
      <c r="CW16" s="74">
        <f t="shared" si="244"/>
        <v>219</v>
      </c>
      <c r="CX16" s="74">
        <f t="shared" si="245"/>
        <v>18</v>
      </c>
      <c r="CY16" s="11">
        <v>2</v>
      </c>
      <c r="CZ16" s="12">
        <f t="shared" si="194"/>
        <v>9.1324200913242004E-3</v>
      </c>
      <c r="DA16" s="11"/>
      <c r="DB16" s="12">
        <f t="shared" si="195"/>
        <v>0</v>
      </c>
      <c r="DC16" s="13"/>
      <c r="DD16" s="11"/>
      <c r="DE16" s="11"/>
      <c r="DF16" s="14"/>
      <c r="DG16" s="10"/>
      <c r="DH16" s="11"/>
      <c r="DI16" s="74">
        <f t="shared" si="246"/>
        <v>761</v>
      </c>
      <c r="DJ16" s="74">
        <f t="shared" si="247"/>
        <v>65</v>
      </c>
      <c r="DK16" s="11">
        <v>11</v>
      </c>
      <c r="DL16" s="12">
        <f t="shared" si="197"/>
        <v>1.4454664914586071E-2</v>
      </c>
      <c r="DM16" s="11"/>
      <c r="DN16" s="12">
        <f t="shared" si="198"/>
        <v>0</v>
      </c>
      <c r="DO16" s="13"/>
      <c r="DP16" s="11"/>
      <c r="DQ16" s="11"/>
      <c r="DR16" s="14"/>
      <c r="DS16" s="10"/>
      <c r="DT16" s="11"/>
      <c r="DU16" s="74">
        <f t="shared" si="248"/>
        <v>762</v>
      </c>
      <c r="DV16" s="74">
        <f t="shared" si="249"/>
        <v>65</v>
      </c>
      <c r="DW16" s="11">
        <v>5</v>
      </c>
      <c r="DX16" s="12">
        <f t="shared" si="200"/>
        <v>6.5616797900262466E-3</v>
      </c>
      <c r="DY16" s="11"/>
      <c r="DZ16" s="12">
        <f t="shared" si="201"/>
        <v>0</v>
      </c>
      <c r="EA16" s="13"/>
      <c r="EB16" s="11"/>
      <c r="EC16" s="11"/>
      <c r="ED16" s="14"/>
      <c r="EE16" s="10"/>
      <c r="EF16" s="11"/>
      <c r="EG16" s="74">
        <f t="shared" si="250"/>
        <v>762</v>
      </c>
      <c r="EH16" s="74">
        <f t="shared" si="251"/>
        <v>65</v>
      </c>
      <c r="EI16" s="11">
        <v>2</v>
      </c>
      <c r="EJ16" s="12">
        <f t="shared" si="203"/>
        <v>2.6246719160104987E-3</v>
      </c>
      <c r="EK16" s="11"/>
      <c r="EL16" s="12">
        <f t="shared" si="204"/>
        <v>0</v>
      </c>
      <c r="EM16" s="13"/>
      <c r="EN16" s="11"/>
      <c r="EO16" s="11"/>
      <c r="EP16" s="14"/>
      <c r="EQ16" s="10"/>
      <c r="ER16" s="11"/>
      <c r="ES16" s="74">
        <f t="shared" si="252"/>
        <v>762</v>
      </c>
      <c r="ET16" s="74">
        <f t="shared" si="253"/>
        <v>65</v>
      </c>
      <c r="EU16" s="11">
        <v>5</v>
      </c>
      <c r="EV16" s="12">
        <f t="shared" si="206"/>
        <v>6.5616797900262466E-3</v>
      </c>
      <c r="EW16" s="11"/>
      <c r="EX16" s="12">
        <f t="shared" si="207"/>
        <v>0</v>
      </c>
      <c r="EY16" s="13"/>
      <c r="EZ16" s="11"/>
      <c r="FA16" s="11"/>
      <c r="FB16" s="14"/>
      <c r="FC16" s="10"/>
      <c r="FD16" s="11"/>
      <c r="FE16" s="74">
        <f t="shared" si="254"/>
        <v>763</v>
      </c>
      <c r="FF16" s="74">
        <f t="shared" si="255"/>
        <v>65</v>
      </c>
      <c r="FG16" s="11"/>
      <c r="FH16" s="12">
        <f t="shared" si="209"/>
        <v>0</v>
      </c>
      <c r="FI16" s="11"/>
      <c r="FJ16" s="12" t="e">
        <f t="shared" si="210"/>
        <v>#DIV/0!</v>
      </c>
      <c r="FK16" s="13"/>
      <c r="FL16" s="11"/>
      <c r="FM16" s="11"/>
      <c r="FN16" s="14"/>
      <c r="FO16" s="10"/>
      <c r="FP16" s="11"/>
      <c r="FQ16" s="74">
        <f t="shared" si="256"/>
        <v>216</v>
      </c>
      <c r="FR16" s="74">
        <f t="shared" si="257"/>
        <v>18</v>
      </c>
      <c r="FS16" s="11"/>
      <c r="FT16" s="12">
        <f t="shared" si="212"/>
        <v>0</v>
      </c>
      <c r="FU16" s="11"/>
      <c r="FV16" s="12" t="e">
        <f t="shared" si="213"/>
        <v>#DIV/0!</v>
      </c>
      <c r="FW16" s="13"/>
      <c r="FX16" s="11"/>
      <c r="FY16" s="11"/>
      <c r="FZ16" s="14"/>
      <c r="GA16" s="10"/>
      <c r="GB16" s="11"/>
      <c r="GC16" s="74">
        <f t="shared" si="258"/>
        <v>762</v>
      </c>
      <c r="GD16" s="74">
        <f t="shared" si="259"/>
        <v>65</v>
      </c>
      <c r="GE16" s="11">
        <v>9</v>
      </c>
      <c r="GF16" s="12">
        <f t="shared" si="215"/>
        <v>1.1811023622047244E-2</v>
      </c>
      <c r="GG16" s="11"/>
      <c r="GH16" s="12">
        <f t="shared" si="216"/>
        <v>0</v>
      </c>
      <c r="GI16" s="13"/>
      <c r="GJ16" s="11"/>
      <c r="GK16" s="11"/>
      <c r="GL16" s="14"/>
      <c r="GM16" s="10"/>
      <c r="GN16" s="11"/>
      <c r="GO16" s="74">
        <f t="shared" si="260"/>
        <v>762</v>
      </c>
      <c r="GP16" s="74">
        <f t="shared" si="261"/>
        <v>65</v>
      </c>
      <c r="GQ16" s="11">
        <v>2</v>
      </c>
      <c r="GR16" s="12">
        <f t="shared" si="218"/>
        <v>2.6246719160104987E-3</v>
      </c>
      <c r="GS16" s="11"/>
      <c r="GT16" s="12">
        <f t="shared" si="219"/>
        <v>0</v>
      </c>
      <c r="GU16" s="13"/>
      <c r="GV16" s="11"/>
      <c r="GW16" s="11"/>
      <c r="GX16" s="14"/>
      <c r="GY16" s="10"/>
      <c r="GZ16" s="11"/>
      <c r="HA16" s="74">
        <f t="shared" si="262"/>
        <v>762</v>
      </c>
      <c r="HB16" s="74">
        <f t="shared" si="263"/>
        <v>65</v>
      </c>
      <c r="HC16" s="11">
        <v>1</v>
      </c>
      <c r="HD16" s="12">
        <f t="shared" si="222"/>
        <v>1.3123359580052493E-3</v>
      </c>
      <c r="HE16" s="11"/>
      <c r="HF16" s="12">
        <f t="shared" si="223"/>
        <v>0</v>
      </c>
      <c r="HG16" s="13"/>
      <c r="HH16" s="11"/>
      <c r="HI16" s="11"/>
      <c r="HJ16" s="14"/>
      <c r="HK16" s="10">
        <f t="shared" si="224"/>
        <v>0</v>
      </c>
      <c r="HL16" s="11">
        <f t="shared" si="224"/>
        <v>0</v>
      </c>
      <c r="HM16" s="11">
        <f t="shared" si="224"/>
        <v>12083</v>
      </c>
      <c r="HN16" s="11">
        <f t="shared" si="224"/>
        <v>1029</v>
      </c>
      <c r="HO16" s="11">
        <f>+G16+S16+AE16+AQ16+BC16+BO16+CA16+CM16+CY16+DK16+DW16+EI16+EU16+FG16+FS16+GE16+GQ16+HC16+HE16+I16+U16+AG16+AS16+BE16+BQ16+CC16+CO16+DA16+DM16+DY16+EK16+EW16+FI16+FU16+GG16+GS16</f>
        <v>70</v>
      </c>
      <c r="HP16" s="228">
        <f t="shared" si="225"/>
        <v>5.7932632624348255E-3</v>
      </c>
      <c r="HQ16" s="15">
        <f>+I16+U16+AG16+AS16+BE16+BQ16+CC16+CO16+DA16+DM16+DY16+EK16+EW16+FI16+FU16+GG16+GS16+HE16</f>
        <v>0</v>
      </c>
      <c r="HR16" s="12">
        <f>+(HQ16/(HO16))</f>
        <v>0</v>
      </c>
      <c r="HS16" s="16"/>
      <c r="HT16" s="17"/>
      <c r="HU16" s="16">
        <f t="shared" si="226"/>
        <v>0</v>
      </c>
      <c r="HV16" s="15"/>
      <c r="HW16" s="14"/>
      <c r="HX16" s="78">
        <f t="shared" si="264"/>
        <v>5.7086125589476296E-3</v>
      </c>
      <c r="HY16" s="78">
        <f t="shared" si="265"/>
        <v>7.4497144276136082E-3</v>
      </c>
      <c r="HZ16" s="78">
        <f t="shared" si="266"/>
        <v>4.221504842314378E-3</v>
      </c>
    </row>
    <row r="17" spans="1:241" x14ac:dyDescent="0.25">
      <c r="A17" s="236"/>
      <c r="B17" s="41">
        <f t="shared" si="227"/>
        <v>44480</v>
      </c>
      <c r="C17" s="10"/>
      <c r="D17" s="11"/>
      <c r="E17" s="74">
        <f t="shared" si="228"/>
        <v>761</v>
      </c>
      <c r="F17" s="74">
        <f t="shared" si="228"/>
        <v>65</v>
      </c>
      <c r="G17" s="11">
        <v>6</v>
      </c>
      <c r="H17" s="12">
        <f t="shared" si="171"/>
        <v>7.8843626806833107E-3</v>
      </c>
      <c r="I17" s="11"/>
      <c r="J17" s="12">
        <f t="shared" si="229"/>
        <v>0</v>
      </c>
      <c r="K17" s="11"/>
      <c r="L17" s="11"/>
      <c r="M17" s="18"/>
      <c r="N17" s="20"/>
      <c r="O17" s="10"/>
      <c r="P17" s="11"/>
      <c r="Q17" s="74">
        <f t="shared" si="230"/>
        <v>763</v>
      </c>
      <c r="R17" s="74">
        <f t="shared" si="231"/>
        <v>65</v>
      </c>
      <c r="S17" s="11">
        <v>7</v>
      </c>
      <c r="T17" s="12">
        <f t="shared" si="173"/>
        <v>9.1743119266055051E-3</v>
      </c>
      <c r="U17" s="11"/>
      <c r="V17" s="12">
        <f t="shared" si="174"/>
        <v>0</v>
      </c>
      <c r="W17" s="11"/>
      <c r="X17" s="11"/>
      <c r="Y17" s="18"/>
      <c r="Z17" s="20"/>
      <c r="AA17" s="10"/>
      <c r="AB17" s="11"/>
      <c r="AC17" s="74">
        <f t="shared" si="232"/>
        <v>216</v>
      </c>
      <c r="AD17" s="74">
        <f t="shared" si="233"/>
        <v>19</v>
      </c>
      <c r="AE17" s="11"/>
      <c r="AF17" s="12">
        <f t="shared" si="176"/>
        <v>0</v>
      </c>
      <c r="AG17" s="11"/>
      <c r="AH17" s="12" t="e">
        <f t="shared" si="177"/>
        <v>#DIV/0!</v>
      </c>
      <c r="AI17" s="11"/>
      <c r="AJ17" s="11"/>
      <c r="AK17" s="18"/>
      <c r="AL17" s="20"/>
      <c r="AM17" s="10"/>
      <c r="AN17" s="11"/>
      <c r="AO17" s="74">
        <f t="shared" si="234"/>
        <v>763</v>
      </c>
      <c r="AP17" s="74">
        <f t="shared" si="235"/>
        <v>65</v>
      </c>
      <c r="AQ17" s="11">
        <v>5</v>
      </c>
      <c r="AR17" s="12">
        <f t="shared" si="179"/>
        <v>6.55307994757536E-3</v>
      </c>
      <c r="AS17" s="11"/>
      <c r="AT17" s="12">
        <f t="shared" si="180"/>
        <v>0</v>
      </c>
      <c r="AU17" s="11"/>
      <c r="AV17" s="11"/>
      <c r="AW17" s="18"/>
      <c r="AX17" s="20"/>
      <c r="AY17" s="10"/>
      <c r="AZ17" s="11"/>
      <c r="BA17" s="74">
        <f t="shared" si="236"/>
        <v>763</v>
      </c>
      <c r="BB17" s="74">
        <f t="shared" si="237"/>
        <v>65</v>
      </c>
      <c r="BC17" s="11">
        <v>20</v>
      </c>
      <c r="BD17" s="12">
        <f t="shared" si="182"/>
        <v>2.621231979030144E-2</v>
      </c>
      <c r="BE17" s="11"/>
      <c r="BF17" s="12">
        <f t="shared" si="183"/>
        <v>0</v>
      </c>
      <c r="BG17" s="11"/>
      <c r="BH17" s="11"/>
      <c r="BI17" s="18"/>
      <c r="BJ17" s="20"/>
      <c r="BK17" s="10"/>
      <c r="BL17" s="11"/>
      <c r="BM17" s="74">
        <f t="shared" si="238"/>
        <v>763</v>
      </c>
      <c r="BN17" s="74">
        <f t="shared" si="239"/>
        <v>64</v>
      </c>
      <c r="BO17" s="11">
        <v>6</v>
      </c>
      <c r="BP17" s="12">
        <f t="shared" si="185"/>
        <v>7.8636959370904317E-3</v>
      </c>
      <c r="BQ17" s="11"/>
      <c r="BR17" s="12">
        <f t="shared" si="186"/>
        <v>0</v>
      </c>
      <c r="BS17" s="11"/>
      <c r="BT17" s="11"/>
      <c r="BU17" s="18"/>
      <c r="BV17" s="20"/>
      <c r="BW17" s="10"/>
      <c r="BX17" s="11"/>
      <c r="BY17" s="74">
        <f t="shared" si="240"/>
        <v>762</v>
      </c>
      <c r="BZ17" s="74">
        <f t="shared" si="241"/>
        <v>65</v>
      </c>
      <c r="CA17" s="11">
        <v>4</v>
      </c>
      <c r="CB17" s="12">
        <f t="shared" si="188"/>
        <v>5.2493438320209973E-3</v>
      </c>
      <c r="CC17" s="11"/>
      <c r="CD17" s="12">
        <f t="shared" si="189"/>
        <v>0</v>
      </c>
      <c r="CE17" s="11"/>
      <c r="CF17" s="11"/>
      <c r="CG17" s="18"/>
      <c r="CH17" s="20"/>
      <c r="CI17" s="10"/>
      <c r="CJ17" s="11"/>
      <c r="CK17" s="74">
        <f t="shared" si="242"/>
        <v>761</v>
      </c>
      <c r="CL17" s="74">
        <f t="shared" si="243"/>
        <v>65</v>
      </c>
      <c r="CM17" s="11">
        <v>24</v>
      </c>
      <c r="CN17" s="12">
        <f t="shared" si="191"/>
        <v>3.1537450722733243E-2</v>
      </c>
      <c r="CO17" s="11"/>
      <c r="CP17" s="12">
        <f t="shared" si="192"/>
        <v>0</v>
      </c>
      <c r="CQ17" s="11"/>
      <c r="CR17" s="11"/>
      <c r="CS17" s="18"/>
      <c r="CT17" s="20"/>
      <c r="CU17" s="10"/>
      <c r="CV17" s="11"/>
      <c r="CW17" s="74">
        <f t="shared" si="244"/>
        <v>219</v>
      </c>
      <c r="CX17" s="74">
        <f t="shared" si="245"/>
        <v>18</v>
      </c>
      <c r="CY17" s="11">
        <v>2</v>
      </c>
      <c r="CZ17" s="12">
        <f t="shared" si="194"/>
        <v>9.1324200913242004E-3</v>
      </c>
      <c r="DA17" s="11"/>
      <c r="DB17" s="12">
        <f t="shared" si="195"/>
        <v>0</v>
      </c>
      <c r="DC17" s="11"/>
      <c r="DD17" s="11"/>
      <c r="DE17" s="18"/>
      <c r="DF17" s="20"/>
      <c r="DG17" s="10"/>
      <c r="DH17" s="11"/>
      <c r="DI17" s="74">
        <f t="shared" si="246"/>
        <v>761</v>
      </c>
      <c r="DJ17" s="74">
        <f t="shared" si="247"/>
        <v>65</v>
      </c>
      <c r="DK17" s="11">
        <v>18</v>
      </c>
      <c r="DL17" s="12">
        <f t="shared" si="197"/>
        <v>2.3653088042049936E-2</v>
      </c>
      <c r="DM17" s="11"/>
      <c r="DN17" s="12">
        <f t="shared" si="198"/>
        <v>0</v>
      </c>
      <c r="DO17" s="11"/>
      <c r="DP17" s="11"/>
      <c r="DQ17" s="18"/>
      <c r="DR17" s="20"/>
      <c r="DS17" s="10"/>
      <c r="DT17" s="11"/>
      <c r="DU17" s="74">
        <f t="shared" si="248"/>
        <v>762</v>
      </c>
      <c r="DV17" s="74">
        <f t="shared" si="249"/>
        <v>65</v>
      </c>
      <c r="DW17" s="11">
        <v>20</v>
      </c>
      <c r="DX17" s="12">
        <f t="shared" si="200"/>
        <v>2.6246719160104987E-2</v>
      </c>
      <c r="DY17" s="11"/>
      <c r="DZ17" s="12">
        <f t="shared" si="201"/>
        <v>0</v>
      </c>
      <c r="EA17" s="11"/>
      <c r="EB17" s="11"/>
      <c r="EC17" s="18"/>
      <c r="ED17" s="20"/>
      <c r="EE17" s="10"/>
      <c r="EF17" s="11"/>
      <c r="EG17" s="74">
        <f t="shared" si="250"/>
        <v>762</v>
      </c>
      <c r="EH17" s="74">
        <f t="shared" si="251"/>
        <v>65</v>
      </c>
      <c r="EI17" s="11">
        <v>12</v>
      </c>
      <c r="EJ17" s="12">
        <f t="shared" si="203"/>
        <v>1.5748031496062992E-2</v>
      </c>
      <c r="EK17" s="11"/>
      <c r="EL17" s="12">
        <f t="shared" si="204"/>
        <v>0</v>
      </c>
      <c r="EM17" s="11"/>
      <c r="EN17" s="11"/>
      <c r="EO17" s="18"/>
      <c r="EP17" s="20"/>
      <c r="EQ17" s="10"/>
      <c r="ER17" s="11"/>
      <c r="ES17" s="74">
        <f t="shared" si="252"/>
        <v>762</v>
      </c>
      <c r="ET17" s="74">
        <f t="shared" si="253"/>
        <v>65</v>
      </c>
      <c r="EU17" s="11">
        <v>5</v>
      </c>
      <c r="EV17" s="12">
        <f t="shared" si="206"/>
        <v>6.5616797900262466E-3</v>
      </c>
      <c r="EW17" s="11"/>
      <c r="EX17" s="12">
        <f t="shared" si="207"/>
        <v>0</v>
      </c>
      <c r="EY17" s="11"/>
      <c r="EZ17" s="11"/>
      <c r="FA17" s="18"/>
      <c r="FB17" s="20"/>
      <c r="FC17" s="10"/>
      <c r="FD17" s="11"/>
      <c r="FE17" s="74">
        <f t="shared" si="254"/>
        <v>763</v>
      </c>
      <c r="FF17" s="74">
        <f t="shared" si="255"/>
        <v>65</v>
      </c>
      <c r="FG17" s="11">
        <v>10</v>
      </c>
      <c r="FH17" s="12">
        <f t="shared" si="209"/>
        <v>1.310615989515072E-2</v>
      </c>
      <c r="FI17" s="11"/>
      <c r="FJ17" s="12">
        <f t="shared" si="210"/>
        <v>0</v>
      </c>
      <c r="FK17" s="11"/>
      <c r="FL17" s="11"/>
      <c r="FM17" s="18"/>
      <c r="FN17" s="20"/>
      <c r="FO17" s="10"/>
      <c r="FP17" s="11"/>
      <c r="FQ17" s="74">
        <f t="shared" si="256"/>
        <v>216</v>
      </c>
      <c r="FR17" s="74">
        <f t="shared" si="257"/>
        <v>18</v>
      </c>
      <c r="FS17" s="11">
        <v>1</v>
      </c>
      <c r="FT17" s="12">
        <f t="shared" si="212"/>
        <v>4.6296296296296294E-3</v>
      </c>
      <c r="FU17" s="11"/>
      <c r="FV17" s="12">
        <f t="shared" si="213"/>
        <v>0</v>
      </c>
      <c r="FW17" s="11"/>
      <c r="FX17" s="11"/>
      <c r="FY17" s="18"/>
      <c r="FZ17" s="20"/>
      <c r="GA17" s="10"/>
      <c r="GB17" s="11"/>
      <c r="GC17" s="74">
        <f t="shared" si="258"/>
        <v>762</v>
      </c>
      <c r="GD17" s="74">
        <f t="shared" si="259"/>
        <v>65</v>
      </c>
      <c r="GE17" s="11">
        <v>22</v>
      </c>
      <c r="GF17" s="12">
        <f t="shared" si="215"/>
        <v>2.8871391076115485E-2</v>
      </c>
      <c r="GG17" s="11"/>
      <c r="GH17" s="12">
        <f t="shared" si="216"/>
        <v>0</v>
      </c>
      <c r="GI17" s="11"/>
      <c r="GJ17" s="11"/>
      <c r="GK17" s="18"/>
      <c r="GL17" s="20"/>
      <c r="GM17" s="10"/>
      <c r="GN17" s="11"/>
      <c r="GO17" s="74">
        <f t="shared" si="260"/>
        <v>762</v>
      </c>
      <c r="GP17" s="74">
        <f t="shared" si="261"/>
        <v>65</v>
      </c>
      <c r="GQ17" s="11">
        <v>12</v>
      </c>
      <c r="GR17" s="12">
        <f t="shared" si="218"/>
        <v>1.5748031496062992E-2</v>
      </c>
      <c r="GS17" s="11"/>
      <c r="GT17" s="12">
        <f t="shared" si="219"/>
        <v>0</v>
      </c>
      <c r="GU17" s="11"/>
      <c r="GV17" s="11"/>
      <c r="GW17" s="18"/>
      <c r="GX17" s="20"/>
      <c r="GY17" s="10"/>
      <c r="GZ17" s="11"/>
      <c r="HA17" s="74">
        <f t="shared" si="262"/>
        <v>762</v>
      </c>
      <c r="HB17" s="74">
        <f t="shared" si="263"/>
        <v>65</v>
      </c>
      <c r="HC17" s="11"/>
      <c r="HD17" s="12">
        <f t="shared" si="222"/>
        <v>0</v>
      </c>
      <c r="HE17" s="11"/>
      <c r="HF17" s="12" t="e">
        <f t="shared" si="223"/>
        <v>#DIV/0!</v>
      </c>
      <c r="HG17" s="11"/>
      <c r="HH17" s="11"/>
      <c r="HI17" s="18"/>
      <c r="HJ17" s="20"/>
      <c r="HK17" s="10">
        <f t="shared" ref="HK17:HK20" si="267">+C17+O17+AA17+AM17+AY17+BK17+BW17+CI17+CU17+DG17+DS17+EE17+EQ17+FC17+FO17+GA17+GM17+GY17</f>
        <v>0</v>
      </c>
      <c r="HL17" s="11">
        <f t="shared" ref="HL17:HL20" si="268">+D17+P17+AB17+AN17+AZ17+BL17+BX17+CJ17+CV17+DH17+DT17+EF17+ER17+FD17+FP17+GB17+GN17+GZ17</f>
        <v>0</v>
      </c>
      <c r="HM17" s="11">
        <f t="shared" ref="HM17:HM20" si="269">+E17+Q17+AC17+AO17+BA17+BM17+BY17+CK17+CW17+DI17+DU17+EG17+ES17+FE17+FQ17+GC17+GO17+HA17</f>
        <v>12083</v>
      </c>
      <c r="HN17" s="11">
        <f t="shared" ref="HN17:HN20" si="270">+F17+R17+AD17+AP17+BB17+BN17+BZ17+CL17+CX17+DJ17+DV17+EH17+ET17+FF17+FR17+GD17+GP17+HB17</f>
        <v>1029</v>
      </c>
      <c r="HO17" s="11">
        <f t="shared" ref="HO17:HO20" si="271">+G17+S17+AE17+AQ17+BC17+BO17+CA17+CM17+CY17+DK17+DW17+EI17+EU17+FG17+FS17+GE17+GQ17+HC17+HE17+I17+U17+AG17+AS17+BE17+BQ17+CC17+CO17+DA17+DM17+DY17+EK17+EW17+FI17+FU17+GG17+GS17</f>
        <v>174</v>
      </c>
      <c r="HP17" s="228">
        <f t="shared" si="225"/>
        <v>1.4400397252337995E-2</v>
      </c>
      <c r="HQ17" s="15">
        <f t="shared" ref="HQ17:HQ20" si="272">+I17+U17+AG17+AS17+BE17+BQ17+CC17+CO17+DA17+DM17+DY17+EK17+EW17+FI17+FU17+GG17+GS17+HE17</f>
        <v>0</v>
      </c>
      <c r="HR17" s="12">
        <f t="shared" ref="HR17:HR21" si="273">+(HQ17/(HO17))</f>
        <v>0</v>
      </c>
      <c r="HS17" s="16"/>
      <c r="HT17" s="17"/>
      <c r="HU17" s="16">
        <f t="shared" si="226"/>
        <v>0</v>
      </c>
      <c r="HV17" s="18"/>
      <c r="HW17" s="20"/>
      <c r="HX17" s="78">
        <f t="shared" si="264"/>
        <v>1.0920824025812856E-2</v>
      </c>
      <c r="HY17" s="78">
        <f t="shared" si="265"/>
        <v>1.9865905140302956E-2</v>
      </c>
      <c r="HZ17" s="78">
        <f t="shared" si="266"/>
        <v>1.2416190712689347E-2</v>
      </c>
    </row>
    <row r="18" spans="1:241" x14ac:dyDescent="0.25">
      <c r="A18" s="236"/>
      <c r="B18" s="41">
        <f>+B17+1</f>
        <v>44481</v>
      </c>
      <c r="C18" s="10">
        <v>1</v>
      </c>
      <c r="D18" s="11"/>
      <c r="E18" s="74">
        <f t="shared" si="228"/>
        <v>760</v>
      </c>
      <c r="F18" s="74">
        <f t="shared" si="228"/>
        <v>65</v>
      </c>
      <c r="G18" s="11">
        <v>15</v>
      </c>
      <c r="H18" s="12">
        <f t="shared" si="171"/>
        <v>1.9736842105263157E-2</v>
      </c>
      <c r="I18" s="11"/>
      <c r="J18" s="12">
        <f t="shared" si="229"/>
        <v>0</v>
      </c>
      <c r="K18" s="13"/>
      <c r="L18" s="13"/>
      <c r="M18" s="25">
        <v>3415</v>
      </c>
      <c r="N18" s="38">
        <v>3940</v>
      </c>
      <c r="O18" s="10"/>
      <c r="P18" s="11"/>
      <c r="Q18" s="74">
        <f t="shared" si="230"/>
        <v>763</v>
      </c>
      <c r="R18" s="74">
        <f t="shared" si="231"/>
        <v>65</v>
      </c>
      <c r="S18" s="11">
        <v>14</v>
      </c>
      <c r="T18" s="12">
        <f t="shared" si="173"/>
        <v>1.834862385321101E-2</v>
      </c>
      <c r="U18" s="11"/>
      <c r="V18" s="12">
        <f t="shared" si="174"/>
        <v>0</v>
      </c>
      <c r="W18" s="13"/>
      <c r="X18" s="13"/>
      <c r="Y18" s="25">
        <v>3415</v>
      </c>
      <c r="Z18" s="38">
        <v>3940</v>
      </c>
      <c r="AA18" s="10"/>
      <c r="AB18" s="11"/>
      <c r="AC18" s="74">
        <f t="shared" si="232"/>
        <v>216</v>
      </c>
      <c r="AD18" s="74">
        <f t="shared" si="233"/>
        <v>19</v>
      </c>
      <c r="AE18" s="11">
        <v>5</v>
      </c>
      <c r="AF18" s="12">
        <f t="shared" si="176"/>
        <v>2.3148148148148147E-2</v>
      </c>
      <c r="AG18" s="11"/>
      <c r="AH18" s="12">
        <f t="shared" si="177"/>
        <v>0</v>
      </c>
      <c r="AI18" s="13"/>
      <c r="AJ18" s="13"/>
      <c r="AK18" s="25">
        <v>3415</v>
      </c>
      <c r="AL18" s="38">
        <v>3940</v>
      </c>
      <c r="AM18" s="10"/>
      <c r="AN18" s="11"/>
      <c r="AO18" s="74">
        <f t="shared" si="234"/>
        <v>763</v>
      </c>
      <c r="AP18" s="74">
        <f t="shared" si="235"/>
        <v>65</v>
      </c>
      <c r="AQ18" s="11">
        <v>14</v>
      </c>
      <c r="AR18" s="12">
        <f t="shared" si="179"/>
        <v>1.834862385321101E-2</v>
      </c>
      <c r="AS18" s="11"/>
      <c r="AT18" s="12">
        <f t="shared" si="180"/>
        <v>0</v>
      </c>
      <c r="AU18" s="13"/>
      <c r="AV18" s="13"/>
      <c r="AW18" s="25">
        <v>3415</v>
      </c>
      <c r="AX18" s="38">
        <v>3940</v>
      </c>
      <c r="AY18" s="10"/>
      <c r="AZ18" s="11"/>
      <c r="BA18" s="74">
        <f t="shared" si="236"/>
        <v>763</v>
      </c>
      <c r="BB18" s="74">
        <f t="shared" si="237"/>
        <v>65</v>
      </c>
      <c r="BC18" s="11">
        <v>22</v>
      </c>
      <c r="BD18" s="12">
        <f t="shared" si="182"/>
        <v>2.8833551769331587E-2</v>
      </c>
      <c r="BE18" s="11"/>
      <c r="BF18" s="12">
        <f t="shared" si="183"/>
        <v>0</v>
      </c>
      <c r="BG18" s="13"/>
      <c r="BH18" s="13"/>
      <c r="BI18" s="25">
        <v>3415</v>
      </c>
      <c r="BJ18" s="38">
        <v>3940</v>
      </c>
      <c r="BK18" s="10"/>
      <c r="BL18" s="11"/>
      <c r="BM18" s="74">
        <f t="shared" si="238"/>
        <v>763</v>
      </c>
      <c r="BN18" s="74">
        <f t="shared" si="239"/>
        <v>64</v>
      </c>
      <c r="BO18" s="11">
        <v>16</v>
      </c>
      <c r="BP18" s="12">
        <f t="shared" si="185"/>
        <v>2.0969855832241154E-2</v>
      </c>
      <c r="BQ18" s="11"/>
      <c r="BR18" s="12">
        <f t="shared" si="186"/>
        <v>0</v>
      </c>
      <c r="BS18" s="13"/>
      <c r="BT18" s="13"/>
      <c r="BU18" s="25">
        <v>3415</v>
      </c>
      <c r="BV18" s="38">
        <v>3940</v>
      </c>
      <c r="BW18" s="10"/>
      <c r="BX18" s="11"/>
      <c r="BY18" s="74">
        <f t="shared" si="240"/>
        <v>762</v>
      </c>
      <c r="BZ18" s="74">
        <f t="shared" si="241"/>
        <v>65</v>
      </c>
      <c r="CA18" s="11">
        <v>9</v>
      </c>
      <c r="CB18" s="12">
        <f t="shared" si="188"/>
        <v>1.1811023622047244E-2</v>
      </c>
      <c r="CC18" s="11"/>
      <c r="CD18" s="12">
        <f t="shared" si="189"/>
        <v>0</v>
      </c>
      <c r="CE18" s="13"/>
      <c r="CF18" s="13"/>
      <c r="CG18" s="25">
        <v>3415</v>
      </c>
      <c r="CH18" s="38">
        <v>3940</v>
      </c>
      <c r="CI18" s="10"/>
      <c r="CJ18" s="11"/>
      <c r="CK18" s="74">
        <f t="shared" si="242"/>
        <v>761</v>
      </c>
      <c r="CL18" s="74">
        <f t="shared" si="243"/>
        <v>65</v>
      </c>
      <c r="CM18" s="11">
        <v>23</v>
      </c>
      <c r="CN18" s="12">
        <f t="shared" si="191"/>
        <v>3.0223390275952694E-2</v>
      </c>
      <c r="CO18" s="11"/>
      <c r="CP18" s="12">
        <f t="shared" si="192"/>
        <v>0</v>
      </c>
      <c r="CQ18" s="13"/>
      <c r="CR18" s="13"/>
      <c r="CS18" s="25">
        <v>3415</v>
      </c>
      <c r="CT18" s="38">
        <v>3940</v>
      </c>
      <c r="CU18" s="10">
        <v>1</v>
      </c>
      <c r="CV18" s="11"/>
      <c r="CW18" s="74">
        <f t="shared" si="244"/>
        <v>218</v>
      </c>
      <c r="CX18" s="74">
        <f t="shared" si="245"/>
        <v>18</v>
      </c>
      <c r="CY18" s="11">
        <v>3</v>
      </c>
      <c r="CZ18" s="12">
        <f t="shared" si="194"/>
        <v>1.3761467889908258E-2</v>
      </c>
      <c r="DA18" s="11"/>
      <c r="DB18" s="12">
        <f t="shared" si="195"/>
        <v>0</v>
      </c>
      <c r="DC18" s="13"/>
      <c r="DD18" s="13"/>
      <c r="DE18" s="25">
        <v>3415</v>
      </c>
      <c r="DF18" s="38">
        <v>3940</v>
      </c>
      <c r="DG18" s="10"/>
      <c r="DH18" s="11"/>
      <c r="DI18" s="74">
        <f t="shared" si="246"/>
        <v>761</v>
      </c>
      <c r="DJ18" s="74">
        <f t="shared" si="247"/>
        <v>65</v>
      </c>
      <c r="DK18" s="11">
        <v>29</v>
      </c>
      <c r="DL18" s="12">
        <f t="shared" si="197"/>
        <v>3.8107752956636008E-2</v>
      </c>
      <c r="DM18" s="11"/>
      <c r="DN18" s="12">
        <f t="shared" si="198"/>
        <v>0</v>
      </c>
      <c r="DO18" s="13"/>
      <c r="DP18" s="13"/>
      <c r="DQ18" s="25">
        <v>3415</v>
      </c>
      <c r="DR18" s="38">
        <v>3940</v>
      </c>
      <c r="DS18" s="10"/>
      <c r="DT18" s="11"/>
      <c r="DU18" s="74">
        <f t="shared" si="248"/>
        <v>762</v>
      </c>
      <c r="DV18" s="74">
        <f t="shared" si="249"/>
        <v>65</v>
      </c>
      <c r="DW18" s="11">
        <v>26</v>
      </c>
      <c r="DX18" s="12">
        <f t="shared" si="200"/>
        <v>3.4120734908136482E-2</v>
      </c>
      <c r="DY18" s="11"/>
      <c r="DZ18" s="12">
        <f t="shared" si="201"/>
        <v>0</v>
      </c>
      <c r="EA18" s="13"/>
      <c r="EB18" s="13"/>
      <c r="EC18" s="25">
        <v>3415</v>
      </c>
      <c r="ED18" s="38">
        <v>3940</v>
      </c>
      <c r="EE18" s="10"/>
      <c r="EF18" s="11"/>
      <c r="EG18" s="74">
        <f t="shared" si="250"/>
        <v>762</v>
      </c>
      <c r="EH18" s="74">
        <f t="shared" si="251"/>
        <v>65</v>
      </c>
      <c r="EI18" s="11">
        <v>18</v>
      </c>
      <c r="EJ18" s="12">
        <f t="shared" si="203"/>
        <v>2.3622047244094488E-2</v>
      </c>
      <c r="EK18" s="11"/>
      <c r="EL18" s="12">
        <f t="shared" si="204"/>
        <v>0</v>
      </c>
      <c r="EM18" s="13"/>
      <c r="EN18" s="13"/>
      <c r="EO18" s="25">
        <v>3415</v>
      </c>
      <c r="EP18" s="38">
        <v>3940</v>
      </c>
      <c r="EQ18" s="10"/>
      <c r="ER18" s="11"/>
      <c r="ES18" s="74">
        <f t="shared" si="252"/>
        <v>762</v>
      </c>
      <c r="ET18" s="74">
        <f t="shared" si="253"/>
        <v>65</v>
      </c>
      <c r="EU18" s="11">
        <v>16</v>
      </c>
      <c r="EV18" s="12">
        <f t="shared" si="206"/>
        <v>2.0997375328083989E-2</v>
      </c>
      <c r="EW18" s="11"/>
      <c r="EX18" s="12">
        <f t="shared" si="207"/>
        <v>0</v>
      </c>
      <c r="EY18" s="13"/>
      <c r="EZ18" s="13"/>
      <c r="FA18" s="25">
        <v>3415</v>
      </c>
      <c r="FB18" s="38">
        <v>3940</v>
      </c>
      <c r="FC18" s="10"/>
      <c r="FD18" s="11"/>
      <c r="FE18" s="74">
        <f t="shared" si="254"/>
        <v>763</v>
      </c>
      <c r="FF18" s="74">
        <f t="shared" si="255"/>
        <v>65</v>
      </c>
      <c r="FG18" s="11">
        <v>16</v>
      </c>
      <c r="FH18" s="12">
        <f t="shared" si="209"/>
        <v>2.0969855832241154E-2</v>
      </c>
      <c r="FI18" s="11"/>
      <c r="FJ18" s="12">
        <f t="shared" si="210"/>
        <v>0</v>
      </c>
      <c r="FK18" s="13"/>
      <c r="FL18" s="13"/>
      <c r="FM18" s="25">
        <v>3415</v>
      </c>
      <c r="FN18" s="38">
        <v>3940</v>
      </c>
      <c r="FO18" s="10"/>
      <c r="FP18" s="11"/>
      <c r="FQ18" s="74">
        <f t="shared" si="256"/>
        <v>216</v>
      </c>
      <c r="FR18" s="74">
        <f t="shared" si="257"/>
        <v>18</v>
      </c>
      <c r="FS18" s="11">
        <v>1</v>
      </c>
      <c r="FT18" s="12">
        <f t="shared" si="212"/>
        <v>4.6296296296296294E-3</v>
      </c>
      <c r="FU18" s="11"/>
      <c r="FV18" s="12">
        <f t="shared" si="213"/>
        <v>0</v>
      </c>
      <c r="FW18" s="13"/>
      <c r="FX18" s="13"/>
      <c r="FY18" s="25">
        <v>3415</v>
      </c>
      <c r="FZ18" s="38">
        <v>3940</v>
      </c>
      <c r="GA18" s="10"/>
      <c r="GB18" s="11"/>
      <c r="GC18" s="74">
        <f t="shared" si="258"/>
        <v>762</v>
      </c>
      <c r="GD18" s="74">
        <f t="shared" si="259"/>
        <v>65</v>
      </c>
      <c r="GE18" s="11">
        <v>29</v>
      </c>
      <c r="GF18" s="12">
        <f t="shared" si="215"/>
        <v>3.805774278215223E-2</v>
      </c>
      <c r="GG18" s="11"/>
      <c r="GH18" s="12">
        <f t="shared" si="216"/>
        <v>0</v>
      </c>
      <c r="GI18" s="13"/>
      <c r="GJ18" s="13"/>
      <c r="GK18" s="25">
        <v>3415</v>
      </c>
      <c r="GL18" s="38">
        <v>3940</v>
      </c>
      <c r="GM18" s="10"/>
      <c r="GN18" s="11"/>
      <c r="GO18" s="74">
        <f t="shared" si="260"/>
        <v>762</v>
      </c>
      <c r="GP18" s="74">
        <f t="shared" si="261"/>
        <v>65</v>
      </c>
      <c r="GQ18" s="11">
        <v>18</v>
      </c>
      <c r="GR18" s="12">
        <f t="shared" si="218"/>
        <v>2.3622047244094488E-2</v>
      </c>
      <c r="GS18" s="11"/>
      <c r="GT18" s="12">
        <f t="shared" si="219"/>
        <v>0</v>
      </c>
      <c r="GU18" s="13"/>
      <c r="GV18" s="13"/>
      <c r="GW18" s="25">
        <v>3415</v>
      </c>
      <c r="GX18" s="38">
        <v>3940</v>
      </c>
      <c r="GY18" s="10"/>
      <c r="GZ18" s="11"/>
      <c r="HA18" s="74">
        <f t="shared" si="262"/>
        <v>762</v>
      </c>
      <c r="HB18" s="74">
        <f t="shared" si="263"/>
        <v>65</v>
      </c>
      <c r="HC18" s="11">
        <v>2</v>
      </c>
      <c r="HD18" s="12">
        <f t="shared" si="222"/>
        <v>2.6246719160104987E-3</v>
      </c>
      <c r="HE18" s="11"/>
      <c r="HF18" s="12">
        <f t="shared" si="223"/>
        <v>0</v>
      </c>
      <c r="HG18" s="13"/>
      <c r="HH18" s="13"/>
      <c r="HI18" s="25">
        <v>3415</v>
      </c>
      <c r="HJ18" s="38">
        <v>3940</v>
      </c>
      <c r="HK18" s="10">
        <f t="shared" si="267"/>
        <v>2</v>
      </c>
      <c r="HL18" s="11">
        <f t="shared" si="268"/>
        <v>0</v>
      </c>
      <c r="HM18" s="11">
        <f t="shared" si="269"/>
        <v>12081</v>
      </c>
      <c r="HN18" s="11">
        <f t="shared" si="270"/>
        <v>1029</v>
      </c>
      <c r="HO18" s="11">
        <f t="shared" si="271"/>
        <v>276</v>
      </c>
      <c r="HP18" s="228">
        <f t="shared" si="225"/>
        <v>2.2845790911348397E-2</v>
      </c>
      <c r="HQ18" s="15">
        <f t="shared" si="272"/>
        <v>0</v>
      </c>
      <c r="HR18" s="12">
        <f t="shared" si="273"/>
        <v>0</v>
      </c>
      <c r="HS18" s="16"/>
      <c r="HT18" s="17"/>
      <c r="HU18" s="16">
        <f t="shared" si="226"/>
        <v>0</v>
      </c>
      <c r="HV18" s="23">
        <v>3415</v>
      </c>
      <c r="HW18" s="22">
        <v>3940</v>
      </c>
      <c r="HX18" s="78">
        <f t="shared" si="264"/>
        <v>2.1350546176762662E-2</v>
      </c>
      <c r="HY18" s="78">
        <f t="shared" si="265"/>
        <v>2.6825633383010434E-2</v>
      </c>
      <c r="HZ18" s="78">
        <f t="shared" si="266"/>
        <v>2.0362552768810528E-2</v>
      </c>
    </row>
    <row r="19" spans="1:241" x14ac:dyDescent="0.25">
      <c r="A19" s="236"/>
      <c r="B19" s="41">
        <f t="shared" si="227"/>
        <v>44482</v>
      </c>
      <c r="C19" s="10"/>
      <c r="D19" s="11"/>
      <c r="E19" s="74">
        <f t="shared" si="228"/>
        <v>760</v>
      </c>
      <c r="F19" s="74">
        <f t="shared" si="228"/>
        <v>65</v>
      </c>
      <c r="G19" s="11">
        <v>25</v>
      </c>
      <c r="H19" s="12">
        <f t="shared" si="171"/>
        <v>3.2894736842105261E-2</v>
      </c>
      <c r="I19" s="11"/>
      <c r="J19" s="12">
        <f t="shared" si="229"/>
        <v>0</v>
      </c>
      <c r="K19" s="13"/>
      <c r="L19" s="11"/>
      <c r="M19" s="25">
        <v>3382.0967741935483</v>
      </c>
      <c r="N19" s="38">
        <v>3960</v>
      </c>
      <c r="O19" s="10"/>
      <c r="P19" s="11"/>
      <c r="Q19" s="74">
        <f t="shared" si="230"/>
        <v>763</v>
      </c>
      <c r="R19" s="74">
        <f t="shared" si="231"/>
        <v>65</v>
      </c>
      <c r="S19" s="11">
        <v>37</v>
      </c>
      <c r="T19" s="12">
        <f t="shared" si="173"/>
        <v>4.8492791612057669E-2</v>
      </c>
      <c r="U19" s="11"/>
      <c r="V19" s="12">
        <f t="shared" si="174"/>
        <v>0</v>
      </c>
      <c r="W19" s="13"/>
      <c r="X19" s="11"/>
      <c r="Y19" s="25">
        <v>3346.7857142857142</v>
      </c>
      <c r="Z19" s="38">
        <v>3991</v>
      </c>
      <c r="AA19" s="10"/>
      <c r="AB19" s="11">
        <v>1</v>
      </c>
      <c r="AC19" s="74">
        <f t="shared" si="232"/>
        <v>216</v>
      </c>
      <c r="AD19" s="74">
        <f t="shared" si="233"/>
        <v>18</v>
      </c>
      <c r="AE19" s="11">
        <v>6</v>
      </c>
      <c r="AF19" s="12">
        <f t="shared" si="176"/>
        <v>2.7777777777777776E-2</v>
      </c>
      <c r="AG19" s="11"/>
      <c r="AH19" s="12">
        <f t="shared" si="177"/>
        <v>0</v>
      </c>
      <c r="AI19" s="13"/>
      <c r="AJ19" s="11"/>
      <c r="AK19" s="25">
        <v>3545.7142857142858</v>
      </c>
      <c r="AL19" s="38">
        <v>4090</v>
      </c>
      <c r="AM19" s="10"/>
      <c r="AN19" s="11"/>
      <c r="AO19" s="74">
        <f t="shared" si="234"/>
        <v>763</v>
      </c>
      <c r="AP19" s="74">
        <f t="shared" si="235"/>
        <v>65</v>
      </c>
      <c r="AQ19" s="11">
        <v>28</v>
      </c>
      <c r="AR19" s="12">
        <f t="shared" si="179"/>
        <v>3.669724770642202E-2</v>
      </c>
      <c r="AS19" s="11"/>
      <c r="AT19" s="12">
        <f t="shared" si="180"/>
        <v>0</v>
      </c>
      <c r="AU19" s="13"/>
      <c r="AV19" s="11"/>
      <c r="AW19" s="25">
        <v>3440</v>
      </c>
      <c r="AX19" s="38">
        <v>3862.7272727272725</v>
      </c>
      <c r="AY19" s="10"/>
      <c r="AZ19" s="11"/>
      <c r="BA19" s="74">
        <f t="shared" si="236"/>
        <v>763</v>
      </c>
      <c r="BB19" s="74">
        <f t="shared" si="237"/>
        <v>65</v>
      </c>
      <c r="BC19" s="11">
        <v>41</v>
      </c>
      <c r="BD19" s="12">
        <f t="shared" si="182"/>
        <v>5.3735255570117955E-2</v>
      </c>
      <c r="BE19" s="11"/>
      <c r="BF19" s="12">
        <f t="shared" si="183"/>
        <v>0</v>
      </c>
      <c r="BG19" s="13"/>
      <c r="BH19" s="11"/>
      <c r="BI19" s="25">
        <v>3542.3076923076924</v>
      </c>
      <c r="BJ19" s="38">
        <v>3940</v>
      </c>
      <c r="BK19" s="10"/>
      <c r="BL19" s="11"/>
      <c r="BM19" s="74">
        <f t="shared" si="238"/>
        <v>763</v>
      </c>
      <c r="BN19" s="74">
        <f t="shared" si="239"/>
        <v>64</v>
      </c>
      <c r="BO19" s="11">
        <v>34</v>
      </c>
      <c r="BP19" s="12">
        <f t="shared" si="185"/>
        <v>4.456094364351245E-2</v>
      </c>
      <c r="BQ19" s="11"/>
      <c r="BR19" s="12">
        <f t="shared" si="186"/>
        <v>0</v>
      </c>
      <c r="BS19" s="13"/>
      <c r="BT19" s="11"/>
      <c r="BU19" s="25">
        <v>3481.8333333333335</v>
      </c>
      <c r="BV19" s="38">
        <v>4029</v>
      </c>
      <c r="BW19" s="10"/>
      <c r="BX19" s="11"/>
      <c r="BY19" s="74">
        <f t="shared" si="240"/>
        <v>762</v>
      </c>
      <c r="BZ19" s="74">
        <f t="shared" si="241"/>
        <v>65</v>
      </c>
      <c r="CA19" s="11">
        <v>24</v>
      </c>
      <c r="CB19" s="12">
        <f t="shared" si="188"/>
        <v>3.1496062992125984E-2</v>
      </c>
      <c r="CC19" s="11"/>
      <c r="CD19" s="12">
        <f t="shared" si="189"/>
        <v>0</v>
      </c>
      <c r="CE19" s="13"/>
      <c r="CF19" s="11"/>
      <c r="CG19" s="25">
        <v>3422.9268292682927</v>
      </c>
      <c r="CH19" s="38">
        <v>3948.8888888888887</v>
      </c>
      <c r="CI19" s="10"/>
      <c r="CJ19" s="11"/>
      <c r="CK19" s="74">
        <f t="shared" si="242"/>
        <v>761</v>
      </c>
      <c r="CL19" s="74">
        <f t="shared" si="243"/>
        <v>65</v>
      </c>
      <c r="CM19" s="11">
        <v>49</v>
      </c>
      <c r="CN19" s="12">
        <f t="shared" si="191"/>
        <v>6.4388961892247049E-2</v>
      </c>
      <c r="CO19" s="11"/>
      <c r="CP19" s="12">
        <f t="shared" si="192"/>
        <v>0</v>
      </c>
      <c r="CQ19" s="13"/>
      <c r="CR19" s="11"/>
      <c r="CS19" s="25">
        <v>3499.4444444444443</v>
      </c>
      <c r="CT19" s="38">
        <v>4068</v>
      </c>
      <c r="CU19" s="10"/>
      <c r="CV19" s="11"/>
      <c r="CW19" s="74">
        <f t="shared" si="244"/>
        <v>218</v>
      </c>
      <c r="CX19" s="74">
        <f t="shared" si="245"/>
        <v>18</v>
      </c>
      <c r="CY19" s="11">
        <v>6</v>
      </c>
      <c r="CZ19" s="12">
        <f t="shared" si="194"/>
        <v>2.7522935779816515E-2</v>
      </c>
      <c r="DA19" s="11"/>
      <c r="DB19" s="12">
        <f t="shared" si="195"/>
        <v>0</v>
      </c>
      <c r="DC19" s="13"/>
      <c r="DD19" s="11"/>
      <c r="DE19" s="25">
        <v>3540</v>
      </c>
      <c r="DF19" s="38">
        <v>4050</v>
      </c>
      <c r="DG19" s="10"/>
      <c r="DH19" s="11"/>
      <c r="DI19" s="74">
        <f t="shared" si="246"/>
        <v>761</v>
      </c>
      <c r="DJ19" s="74">
        <f t="shared" si="247"/>
        <v>65</v>
      </c>
      <c r="DK19" s="11">
        <v>51</v>
      </c>
      <c r="DL19" s="12">
        <f t="shared" si="197"/>
        <v>6.7017082785808146E-2</v>
      </c>
      <c r="DM19" s="11"/>
      <c r="DN19" s="12">
        <f t="shared" si="198"/>
        <v>0</v>
      </c>
      <c r="DO19" s="13"/>
      <c r="DP19" s="11"/>
      <c r="DQ19" s="25">
        <v>3503.8596491228072</v>
      </c>
      <c r="DR19" s="38">
        <v>4136.666666666667</v>
      </c>
      <c r="DS19" s="10"/>
      <c r="DT19" s="11"/>
      <c r="DU19" s="74">
        <f t="shared" si="248"/>
        <v>762</v>
      </c>
      <c r="DV19" s="74">
        <f t="shared" si="249"/>
        <v>65</v>
      </c>
      <c r="DW19" s="11">
        <v>52</v>
      </c>
      <c r="DX19" s="12">
        <f t="shared" si="200"/>
        <v>6.8241469816272965E-2</v>
      </c>
      <c r="DY19" s="11"/>
      <c r="DZ19" s="12">
        <f t="shared" si="201"/>
        <v>0</v>
      </c>
      <c r="EA19" s="13"/>
      <c r="EB19" s="11"/>
      <c r="EC19" s="25">
        <v>3603.2142857142858</v>
      </c>
      <c r="ED19" s="38">
        <v>4238</v>
      </c>
      <c r="EE19" s="10"/>
      <c r="EF19" s="11"/>
      <c r="EG19" s="74">
        <f t="shared" si="250"/>
        <v>762</v>
      </c>
      <c r="EH19" s="74">
        <f t="shared" si="251"/>
        <v>65</v>
      </c>
      <c r="EI19" s="11">
        <v>24</v>
      </c>
      <c r="EJ19" s="12">
        <f t="shared" si="203"/>
        <v>3.1496062992125984E-2</v>
      </c>
      <c r="EK19" s="11"/>
      <c r="EL19" s="12">
        <f t="shared" si="204"/>
        <v>0</v>
      </c>
      <c r="EM19" s="13"/>
      <c r="EN19" s="11"/>
      <c r="EO19" s="25">
        <v>3585.6862745098038</v>
      </c>
      <c r="EP19" s="38">
        <v>4219.090909090909</v>
      </c>
      <c r="EQ19" s="10"/>
      <c r="ER19" s="11"/>
      <c r="ES19" s="74">
        <f t="shared" si="252"/>
        <v>762</v>
      </c>
      <c r="ET19" s="74">
        <f t="shared" si="253"/>
        <v>65</v>
      </c>
      <c r="EU19" s="11">
        <v>22</v>
      </c>
      <c r="EV19" s="12">
        <f t="shared" si="206"/>
        <v>2.8871391076115485E-2</v>
      </c>
      <c r="EW19" s="11"/>
      <c r="EX19" s="12">
        <f t="shared" si="207"/>
        <v>0</v>
      </c>
      <c r="EY19" s="13"/>
      <c r="EZ19" s="11"/>
      <c r="FA19" s="25">
        <v>3397.719298245614</v>
      </c>
      <c r="FB19" s="38">
        <v>4056</v>
      </c>
      <c r="FC19" s="10"/>
      <c r="FD19" s="11"/>
      <c r="FE19" s="74">
        <f t="shared" si="254"/>
        <v>763</v>
      </c>
      <c r="FF19" s="74">
        <f t="shared" si="255"/>
        <v>65</v>
      </c>
      <c r="FG19" s="11">
        <v>41</v>
      </c>
      <c r="FH19" s="12">
        <f t="shared" si="209"/>
        <v>5.3735255570117955E-2</v>
      </c>
      <c r="FI19" s="11"/>
      <c r="FJ19" s="12">
        <f t="shared" si="210"/>
        <v>0</v>
      </c>
      <c r="FK19" s="13"/>
      <c r="FL19" s="11"/>
      <c r="FM19" s="25">
        <v>3598.2456140350878</v>
      </c>
      <c r="FN19" s="38">
        <v>4093.6363636363635</v>
      </c>
      <c r="FO19" s="10"/>
      <c r="FP19" s="11"/>
      <c r="FQ19" s="74">
        <f t="shared" si="256"/>
        <v>216</v>
      </c>
      <c r="FR19" s="74">
        <f t="shared" si="257"/>
        <v>18</v>
      </c>
      <c r="FS19" s="11"/>
      <c r="FT19" s="12">
        <f t="shared" si="212"/>
        <v>0</v>
      </c>
      <c r="FU19" s="11"/>
      <c r="FV19" s="12" t="e">
        <f t="shared" si="213"/>
        <v>#DIV/0!</v>
      </c>
      <c r="FW19" s="13"/>
      <c r="FX19" s="11"/>
      <c r="FY19" s="25">
        <v>3587.0454545454545</v>
      </c>
      <c r="FZ19" s="38">
        <v>3960</v>
      </c>
      <c r="GA19" s="10"/>
      <c r="GB19" s="11"/>
      <c r="GC19" s="74">
        <f t="shared" si="258"/>
        <v>762</v>
      </c>
      <c r="GD19" s="74">
        <f t="shared" si="259"/>
        <v>65</v>
      </c>
      <c r="GE19" s="11">
        <v>63</v>
      </c>
      <c r="GF19" s="12">
        <f t="shared" si="215"/>
        <v>8.2677165354330714E-2</v>
      </c>
      <c r="GG19" s="11"/>
      <c r="GH19" s="12">
        <f t="shared" si="216"/>
        <v>0</v>
      </c>
      <c r="GI19" s="13"/>
      <c r="GJ19" s="11"/>
      <c r="GK19" s="25">
        <v>3634.3902439024391</v>
      </c>
      <c r="GL19" s="38">
        <v>3972.6666666666665</v>
      </c>
      <c r="GM19" s="10"/>
      <c r="GN19" s="11"/>
      <c r="GO19" s="74">
        <f t="shared" si="260"/>
        <v>762</v>
      </c>
      <c r="GP19" s="74">
        <f t="shared" si="261"/>
        <v>65</v>
      </c>
      <c r="GQ19" s="11">
        <v>29</v>
      </c>
      <c r="GR19" s="12">
        <f t="shared" si="218"/>
        <v>3.805774278215223E-2</v>
      </c>
      <c r="GS19" s="11"/>
      <c r="GT19" s="12">
        <f t="shared" si="219"/>
        <v>0</v>
      </c>
      <c r="GU19" s="13"/>
      <c r="GV19" s="11"/>
      <c r="GW19" s="25">
        <v>3527.7966101694915</v>
      </c>
      <c r="GX19" s="38">
        <v>4140</v>
      </c>
      <c r="GY19" s="10"/>
      <c r="GZ19" s="11"/>
      <c r="HA19" s="74">
        <f t="shared" si="262"/>
        <v>762</v>
      </c>
      <c r="HB19" s="74">
        <f t="shared" si="263"/>
        <v>65</v>
      </c>
      <c r="HC19" s="11">
        <v>5</v>
      </c>
      <c r="HD19" s="12">
        <f t="shared" si="222"/>
        <v>6.5616797900262466E-3</v>
      </c>
      <c r="HE19" s="11"/>
      <c r="HF19" s="12">
        <f t="shared" si="223"/>
        <v>0</v>
      </c>
      <c r="HG19" s="13"/>
      <c r="HH19" s="11"/>
      <c r="HI19" s="25">
        <v>3546.7857142857142</v>
      </c>
      <c r="HJ19" s="38">
        <v>4257</v>
      </c>
      <c r="HK19" s="10">
        <f t="shared" si="267"/>
        <v>0</v>
      </c>
      <c r="HL19" s="11">
        <f t="shared" si="268"/>
        <v>1</v>
      </c>
      <c r="HM19" s="11">
        <f t="shared" si="269"/>
        <v>12081</v>
      </c>
      <c r="HN19" s="11">
        <f t="shared" si="270"/>
        <v>1028</v>
      </c>
      <c r="HO19" s="11">
        <f t="shared" si="271"/>
        <v>537</v>
      </c>
      <c r="HP19" s="228">
        <f t="shared" si="225"/>
        <v>4.444996275142786E-2</v>
      </c>
      <c r="HQ19" s="15">
        <f t="shared" si="272"/>
        <v>0</v>
      </c>
      <c r="HR19" s="12">
        <f t="shared" si="273"/>
        <v>0</v>
      </c>
      <c r="HS19" s="16"/>
      <c r="HT19" s="17"/>
      <c r="HU19" s="16">
        <f t="shared" si="226"/>
        <v>0</v>
      </c>
      <c r="HV19" s="23">
        <v>3504.101694915254</v>
      </c>
      <c r="HW19" s="22">
        <v>4056.6279069767443</v>
      </c>
      <c r="HX19" s="78">
        <f t="shared" si="264"/>
        <v>4.2452830188679243E-2</v>
      </c>
      <c r="HY19" s="78">
        <f t="shared" si="265"/>
        <v>5.1167411823149531E-2</v>
      </c>
      <c r="HZ19" s="78">
        <f t="shared" si="266"/>
        <v>3.9731810280605913E-2</v>
      </c>
    </row>
    <row r="20" spans="1:241" x14ac:dyDescent="0.25">
      <c r="A20" s="236"/>
      <c r="B20" s="41">
        <f t="shared" si="227"/>
        <v>44483</v>
      </c>
      <c r="C20" s="10"/>
      <c r="D20" s="11"/>
      <c r="E20" s="74">
        <f>E19-C20</f>
        <v>760</v>
      </c>
      <c r="F20" s="74">
        <f>F19-D20</f>
        <v>65</v>
      </c>
      <c r="G20" s="11">
        <v>20</v>
      </c>
      <c r="H20" s="12">
        <f t="shared" si="171"/>
        <v>3.8157894736842106E-2</v>
      </c>
      <c r="I20" s="11">
        <v>9</v>
      </c>
      <c r="J20" s="12">
        <f t="shared" si="229"/>
        <v>0.31034482758620691</v>
      </c>
      <c r="K20" s="13"/>
      <c r="L20" s="11"/>
      <c r="M20" s="39">
        <v>87.096774193548384</v>
      </c>
      <c r="N20" s="43">
        <v>100</v>
      </c>
      <c r="O20" s="10"/>
      <c r="P20" s="11"/>
      <c r="Q20" s="74">
        <f t="shared" si="230"/>
        <v>763</v>
      </c>
      <c r="R20" s="74">
        <f t="shared" si="231"/>
        <v>65</v>
      </c>
      <c r="S20" s="11">
        <v>35</v>
      </c>
      <c r="T20" s="12">
        <f t="shared" si="173"/>
        <v>5.7667103538663174E-2</v>
      </c>
      <c r="U20" s="11">
        <v>9</v>
      </c>
      <c r="V20" s="12">
        <f t="shared" si="174"/>
        <v>0.20454545454545456</v>
      </c>
      <c r="W20" s="125">
        <v>129.71503999999999</v>
      </c>
      <c r="X20" s="11"/>
      <c r="Y20" s="39">
        <v>83.928571428571431</v>
      </c>
      <c r="Z20" s="43">
        <v>100</v>
      </c>
      <c r="AA20" s="10"/>
      <c r="AB20" s="11"/>
      <c r="AC20" s="74">
        <f t="shared" si="232"/>
        <v>216</v>
      </c>
      <c r="AD20" s="74">
        <f t="shared" si="233"/>
        <v>18</v>
      </c>
      <c r="AE20" s="11">
        <v>5</v>
      </c>
      <c r="AF20" s="12">
        <f t="shared" si="176"/>
        <v>2.7777777777777776E-2</v>
      </c>
      <c r="AG20" s="11">
        <v>1</v>
      </c>
      <c r="AH20" s="12">
        <f t="shared" si="177"/>
        <v>0.16666666666666666</v>
      </c>
      <c r="AI20" s="13"/>
      <c r="AJ20" s="11"/>
      <c r="AK20" s="39">
        <v>78.571428571428569</v>
      </c>
      <c r="AL20" s="43">
        <v>100</v>
      </c>
      <c r="AM20" s="10"/>
      <c r="AN20" s="11"/>
      <c r="AO20" s="74">
        <f t="shared" si="234"/>
        <v>763</v>
      </c>
      <c r="AP20" s="74">
        <f t="shared" si="235"/>
        <v>65</v>
      </c>
      <c r="AQ20" s="11">
        <v>30</v>
      </c>
      <c r="AR20" s="12">
        <f t="shared" si="179"/>
        <v>4.456094364351245E-2</v>
      </c>
      <c r="AS20" s="11">
        <v>4</v>
      </c>
      <c r="AT20" s="12">
        <f t="shared" si="180"/>
        <v>0.11764705882352941</v>
      </c>
      <c r="AU20" s="125">
        <v>126.90703999999999</v>
      </c>
      <c r="AV20" s="11"/>
      <c r="AW20" s="39">
        <v>87.272727272727266</v>
      </c>
      <c r="AX20" s="43">
        <v>100</v>
      </c>
      <c r="AY20" s="10"/>
      <c r="AZ20" s="11"/>
      <c r="BA20" s="74">
        <f t="shared" si="236"/>
        <v>763</v>
      </c>
      <c r="BB20" s="74">
        <f t="shared" si="237"/>
        <v>65</v>
      </c>
      <c r="BC20" s="11">
        <v>30</v>
      </c>
      <c r="BD20" s="12">
        <f t="shared" si="182"/>
        <v>5.1114023591087812E-2</v>
      </c>
      <c r="BE20" s="11">
        <v>9</v>
      </c>
      <c r="BF20" s="12">
        <f t="shared" si="183"/>
        <v>0.23076923076923078</v>
      </c>
      <c r="BG20" s="125">
        <v>125.03504</v>
      </c>
      <c r="BH20" s="11"/>
      <c r="BI20" s="39">
        <v>94.230769230769226</v>
      </c>
      <c r="BJ20" s="43">
        <v>88.888888888888886</v>
      </c>
      <c r="BK20" s="10"/>
      <c r="BL20" s="11"/>
      <c r="BM20" s="74">
        <f t="shared" si="238"/>
        <v>763</v>
      </c>
      <c r="BN20" s="74">
        <f t="shared" si="239"/>
        <v>64</v>
      </c>
      <c r="BO20" s="11">
        <v>29</v>
      </c>
      <c r="BP20" s="12">
        <f t="shared" si="185"/>
        <v>6.0288335517693317E-2</v>
      </c>
      <c r="BQ20" s="11">
        <v>17</v>
      </c>
      <c r="BR20" s="12">
        <f t="shared" si="186"/>
        <v>0.36956521739130432</v>
      </c>
      <c r="BS20" s="125">
        <v>125.97104</v>
      </c>
      <c r="BT20" s="11"/>
      <c r="BU20" s="39">
        <v>88.333333333333329</v>
      </c>
      <c r="BV20" s="43">
        <v>100</v>
      </c>
      <c r="BW20" s="10"/>
      <c r="BX20" s="11"/>
      <c r="BY20" s="74">
        <f t="shared" si="240"/>
        <v>762</v>
      </c>
      <c r="BZ20" s="74">
        <f t="shared" si="241"/>
        <v>65</v>
      </c>
      <c r="CA20" s="11">
        <v>24</v>
      </c>
      <c r="CB20" s="12">
        <f t="shared" si="188"/>
        <v>4.4619422572178477E-2</v>
      </c>
      <c r="CC20" s="11">
        <v>10</v>
      </c>
      <c r="CD20" s="12">
        <f t="shared" si="189"/>
        <v>0.29411764705882354</v>
      </c>
      <c r="CE20" s="125">
        <v>125.03504</v>
      </c>
      <c r="CF20" s="11"/>
      <c r="CG20" s="39">
        <v>80.487804878048777</v>
      </c>
      <c r="CH20" s="43">
        <v>88.888888888888886</v>
      </c>
      <c r="CI20" s="10"/>
      <c r="CJ20" s="11"/>
      <c r="CK20" s="74">
        <f t="shared" si="242"/>
        <v>761</v>
      </c>
      <c r="CL20" s="74">
        <f t="shared" si="243"/>
        <v>65</v>
      </c>
      <c r="CM20" s="11">
        <v>28</v>
      </c>
      <c r="CN20" s="12">
        <f t="shared" si="191"/>
        <v>4.9934296977660969E-2</v>
      </c>
      <c r="CO20" s="11">
        <v>10</v>
      </c>
      <c r="CP20" s="12">
        <f t="shared" si="192"/>
        <v>0.26315789473684209</v>
      </c>
      <c r="CQ20" s="125">
        <v>124.09904</v>
      </c>
      <c r="CR20" s="11"/>
      <c r="CS20" s="39">
        <v>96.296296296296291</v>
      </c>
      <c r="CT20" s="43">
        <v>100</v>
      </c>
      <c r="CU20" s="10"/>
      <c r="CV20" s="11"/>
      <c r="CW20" s="74">
        <f t="shared" si="244"/>
        <v>218</v>
      </c>
      <c r="CX20" s="74">
        <f t="shared" si="245"/>
        <v>18</v>
      </c>
      <c r="CY20" s="11">
        <v>7</v>
      </c>
      <c r="CZ20" s="12">
        <f t="shared" si="194"/>
        <v>3.2110091743119268E-2</v>
      </c>
      <c r="DA20" s="11"/>
      <c r="DB20" s="12">
        <f t="shared" si="195"/>
        <v>0</v>
      </c>
      <c r="DC20" s="13"/>
      <c r="DD20" s="11"/>
      <c r="DE20" s="39">
        <v>76.92307692307692</v>
      </c>
      <c r="DF20" s="43">
        <v>100</v>
      </c>
      <c r="DG20" s="10"/>
      <c r="DH20" s="11"/>
      <c r="DI20" s="74">
        <f t="shared" si="246"/>
        <v>761</v>
      </c>
      <c r="DJ20" s="74">
        <f t="shared" si="247"/>
        <v>65</v>
      </c>
      <c r="DK20" s="11">
        <v>40</v>
      </c>
      <c r="DL20" s="12">
        <f t="shared" si="197"/>
        <v>7.3587385019710905E-2</v>
      </c>
      <c r="DM20" s="11">
        <v>16</v>
      </c>
      <c r="DN20" s="12">
        <f t="shared" si="198"/>
        <v>0.2857142857142857</v>
      </c>
      <c r="DO20" s="125">
        <v>123.63104</v>
      </c>
      <c r="DP20" s="11"/>
      <c r="DQ20" s="39">
        <v>94.736842105263165</v>
      </c>
      <c r="DR20" s="43">
        <v>100</v>
      </c>
      <c r="DS20" s="10"/>
      <c r="DT20" s="11"/>
      <c r="DU20" s="74">
        <f t="shared" si="248"/>
        <v>762</v>
      </c>
      <c r="DV20" s="74">
        <f t="shared" si="249"/>
        <v>65</v>
      </c>
      <c r="DW20" s="11">
        <v>26</v>
      </c>
      <c r="DX20" s="12">
        <f t="shared" si="200"/>
        <v>4.7244094488188976E-2</v>
      </c>
      <c r="DY20" s="11">
        <v>10</v>
      </c>
      <c r="DZ20" s="12">
        <f t="shared" si="201"/>
        <v>0.27777777777777779</v>
      </c>
      <c r="EA20" s="125">
        <v>122.69504000000001</v>
      </c>
      <c r="EB20" s="11"/>
      <c r="EC20" s="39">
        <v>85.714285714285708</v>
      </c>
      <c r="ED20" s="43">
        <v>100</v>
      </c>
      <c r="EE20" s="10"/>
      <c r="EF20" s="11"/>
      <c r="EG20" s="74">
        <f t="shared" si="250"/>
        <v>762</v>
      </c>
      <c r="EH20" s="74">
        <f t="shared" si="251"/>
        <v>65</v>
      </c>
      <c r="EI20" s="11">
        <v>17</v>
      </c>
      <c r="EJ20" s="12">
        <f t="shared" si="203"/>
        <v>3.2808398950131233E-2</v>
      </c>
      <c r="EK20" s="11">
        <v>8</v>
      </c>
      <c r="EL20" s="12">
        <f t="shared" si="204"/>
        <v>0.32</v>
      </c>
      <c r="EM20" s="13"/>
      <c r="EN20" s="11"/>
      <c r="EO20" s="39">
        <v>96.078431372549019</v>
      </c>
      <c r="EP20" s="43">
        <v>100</v>
      </c>
      <c r="EQ20" s="10"/>
      <c r="ER20" s="11"/>
      <c r="ES20" s="74">
        <f t="shared" si="252"/>
        <v>762</v>
      </c>
      <c r="ET20" s="74">
        <f t="shared" si="253"/>
        <v>65</v>
      </c>
      <c r="EU20" s="11">
        <v>15</v>
      </c>
      <c r="EV20" s="12">
        <f t="shared" si="206"/>
        <v>4.3307086614173228E-2</v>
      </c>
      <c r="EW20" s="11">
        <v>18</v>
      </c>
      <c r="EX20" s="12">
        <f t="shared" si="207"/>
        <v>0.54545454545454541</v>
      </c>
      <c r="EY20" s="13"/>
      <c r="EZ20" s="11"/>
      <c r="FA20" s="39">
        <v>98.245614035087726</v>
      </c>
      <c r="FB20" s="43">
        <v>100</v>
      </c>
      <c r="FC20" s="10"/>
      <c r="FD20" s="11"/>
      <c r="FE20" s="74">
        <f t="shared" si="254"/>
        <v>763</v>
      </c>
      <c r="FF20" s="74">
        <f t="shared" si="255"/>
        <v>65</v>
      </c>
      <c r="FG20" s="11">
        <v>20</v>
      </c>
      <c r="FH20" s="12">
        <f t="shared" si="209"/>
        <v>4.0629095674967232E-2</v>
      </c>
      <c r="FI20" s="11">
        <v>11</v>
      </c>
      <c r="FJ20" s="12">
        <f t="shared" si="210"/>
        <v>0.35483870967741937</v>
      </c>
      <c r="FK20" s="13"/>
      <c r="FL20" s="11"/>
      <c r="FM20" s="39">
        <v>82.456140350877192</v>
      </c>
      <c r="FN20" s="43">
        <v>100</v>
      </c>
      <c r="FO20" s="10"/>
      <c r="FP20" s="11"/>
      <c r="FQ20" s="74">
        <f t="shared" si="256"/>
        <v>216</v>
      </c>
      <c r="FR20" s="74">
        <f t="shared" si="257"/>
        <v>18</v>
      </c>
      <c r="FS20" s="11">
        <v>2</v>
      </c>
      <c r="FT20" s="12">
        <f t="shared" si="212"/>
        <v>1.3888888888888888E-2</v>
      </c>
      <c r="FU20" s="11">
        <v>1</v>
      </c>
      <c r="FV20" s="12">
        <f t="shared" si="213"/>
        <v>0.33333333333333331</v>
      </c>
      <c r="FW20" s="13"/>
      <c r="FX20" s="11"/>
      <c r="FY20" s="39">
        <v>81.818181818181813</v>
      </c>
      <c r="FZ20" s="43">
        <v>100</v>
      </c>
      <c r="GA20" s="10"/>
      <c r="GB20" s="11"/>
      <c r="GC20" s="74">
        <f t="shared" si="258"/>
        <v>762</v>
      </c>
      <c r="GD20" s="74">
        <f t="shared" si="259"/>
        <v>65</v>
      </c>
      <c r="GE20" s="11">
        <v>18</v>
      </c>
      <c r="GF20" s="12">
        <f t="shared" si="215"/>
        <v>4.4619422572178477E-2</v>
      </c>
      <c r="GG20" s="11">
        <v>16</v>
      </c>
      <c r="GH20" s="12">
        <f t="shared" si="216"/>
        <v>0.47058823529411764</v>
      </c>
      <c r="GI20" s="125">
        <v>124.56704000000001</v>
      </c>
      <c r="GJ20" s="11"/>
      <c r="GK20" s="39">
        <v>95.121951219512198</v>
      </c>
      <c r="GL20" s="43">
        <v>100</v>
      </c>
      <c r="GM20" s="10"/>
      <c r="GN20" s="11"/>
      <c r="GO20" s="74">
        <f t="shared" si="260"/>
        <v>762</v>
      </c>
      <c r="GP20" s="74">
        <f t="shared" si="261"/>
        <v>65</v>
      </c>
      <c r="GQ20" s="11">
        <v>20</v>
      </c>
      <c r="GR20" s="12">
        <f t="shared" si="218"/>
        <v>4.3307086614173228E-2</v>
      </c>
      <c r="GS20" s="11">
        <v>13</v>
      </c>
      <c r="GT20" s="12">
        <f t="shared" si="219"/>
        <v>0.39393939393939392</v>
      </c>
      <c r="GU20" s="125">
        <v>123.63104</v>
      </c>
      <c r="GV20" s="11"/>
      <c r="GW20" s="39">
        <v>89.830508474576277</v>
      </c>
      <c r="GX20" s="43">
        <v>100</v>
      </c>
      <c r="GY20" s="10"/>
      <c r="GZ20" s="11"/>
      <c r="HA20" s="74">
        <f t="shared" si="262"/>
        <v>762</v>
      </c>
      <c r="HB20" s="74">
        <f t="shared" si="263"/>
        <v>65</v>
      </c>
      <c r="HC20" s="11">
        <v>3</v>
      </c>
      <c r="HD20" s="12">
        <f t="shared" si="222"/>
        <v>9.1863517060367453E-3</v>
      </c>
      <c r="HE20" s="11">
        <v>4</v>
      </c>
      <c r="HF20" s="12">
        <f t="shared" si="223"/>
        <v>0.5714285714285714</v>
      </c>
      <c r="HG20" s="13"/>
      <c r="HH20" s="11"/>
      <c r="HI20" s="39">
        <v>87.5</v>
      </c>
      <c r="HJ20" s="43">
        <v>100</v>
      </c>
      <c r="HK20" s="10">
        <f t="shared" si="267"/>
        <v>0</v>
      </c>
      <c r="HL20" s="11">
        <f t="shared" si="268"/>
        <v>0</v>
      </c>
      <c r="HM20" s="11">
        <f t="shared" si="269"/>
        <v>12081</v>
      </c>
      <c r="HN20" s="11">
        <f t="shared" si="270"/>
        <v>1028</v>
      </c>
      <c r="HO20" s="11">
        <f t="shared" si="271"/>
        <v>535</v>
      </c>
      <c r="HP20" s="228">
        <f t="shared" si="225"/>
        <v>4.428441354192534E-2</v>
      </c>
      <c r="HQ20" s="15">
        <f t="shared" si="272"/>
        <v>166</v>
      </c>
      <c r="HR20" s="12">
        <f t="shared" si="273"/>
        <v>0.3102803738317757</v>
      </c>
      <c r="HS20" s="16"/>
      <c r="HT20" s="17">
        <v>284</v>
      </c>
      <c r="HU20" s="16">
        <f t="shared" si="226"/>
        <v>53.084112149532714</v>
      </c>
      <c r="HV20" s="23">
        <v>86.55367231638418</v>
      </c>
      <c r="HW20" s="22">
        <v>94.767441860465112</v>
      </c>
      <c r="HX20" s="78">
        <f t="shared" si="264"/>
        <v>4.9155908639523335E-2</v>
      </c>
      <c r="HY20" s="78">
        <f t="shared" si="265"/>
        <v>4.8683556880278193E-2</v>
      </c>
      <c r="HZ20" s="78">
        <f t="shared" si="266"/>
        <v>3.5013657809783959E-2</v>
      </c>
      <c r="ID20" s="85">
        <f>ID21/ID22</f>
        <v>2.4820054604120131E-4</v>
      </c>
      <c r="IE20" s="85">
        <f t="shared" ref="IE20:IF20" si="274">IE21/IE22</f>
        <v>2.4832381425378696E-4</v>
      </c>
      <c r="IF20" s="85">
        <f t="shared" si="274"/>
        <v>0</v>
      </c>
      <c r="IG20" s="88" t="s">
        <v>43</v>
      </c>
    </row>
    <row r="21" spans="1:241" ht="19.5" thickBot="1" x14ac:dyDescent="0.3">
      <c r="A21" s="236"/>
      <c r="B21" s="42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71</v>
      </c>
      <c r="H21" s="28">
        <f>((G21+I21)/7)/E20</f>
        <v>1.5037593984962407E-2</v>
      </c>
      <c r="I21" s="27">
        <f>SUM(I14:I20)</f>
        <v>9</v>
      </c>
      <c r="J21" s="28">
        <f>(I21/(I21+G21))</f>
        <v>0.1125</v>
      </c>
      <c r="K21" s="27"/>
      <c r="L21" s="27"/>
      <c r="M21" s="29">
        <f>M19/M18*100-100</f>
        <v>-0.96349123884192522</v>
      </c>
      <c r="N21" s="72">
        <f>N19/N18*100-100</f>
        <v>0.50761421319795375</v>
      </c>
      <c r="O21" s="26">
        <f t="shared" ref="O21:P21" si="275">SUM(O14:O20)</f>
        <v>0</v>
      </c>
      <c r="P21" s="27">
        <f t="shared" si="275"/>
        <v>0</v>
      </c>
      <c r="Q21" s="27"/>
      <c r="R21" s="27"/>
      <c r="S21" s="27">
        <f t="shared" ref="S21" si="276">SUM(S14:S20)</f>
        <v>98</v>
      </c>
      <c r="T21" s="28">
        <f t="shared" ref="T21" si="277">((S21+U21)/7)/Q20</f>
        <v>2.0033701554016101E-2</v>
      </c>
      <c r="U21" s="27">
        <f t="shared" ref="U21" si="278">SUM(U14:U20)</f>
        <v>9</v>
      </c>
      <c r="V21" s="28">
        <f t="shared" ref="V21" si="279">(U21/(U21+S21))</f>
        <v>8.4112149532710276E-2</v>
      </c>
      <c r="W21" s="27"/>
      <c r="X21" s="27"/>
      <c r="Y21" s="29">
        <f t="shared" ref="Y21:Z21" si="280">Y19/Y18*100-100</f>
        <v>-1.9974900648399938</v>
      </c>
      <c r="Z21" s="72">
        <f t="shared" si="280"/>
        <v>1.2944162436548226</v>
      </c>
      <c r="AA21" s="26">
        <f t="shared" ref="AA21:AB21" si="281">SUM(AA14:AA20)</f>
        <v>0</v>
      </c>
      <c r="AB21" s="27">
        <f t="shared" si="281"/>
        <v>1</v>
      </c>
      <c r="AC21" s="27"/>
      <c r="AD21" s="27"/>
      <c r="AE21" s="27">
        <f t="shared" ref="AE21" si="282">SUM(AE14:AE20)</f>
        <v>16</v>
      </c>
      <c r="AF21" s="28">
        <f t="shared" ref="AF21" si="283">((AE21+AG21)/7)/AC20</f>
        <v>1.1243386243386243E-2</v>
      </c>
      <c r="AG21" s="27">
        <f t="shared" ref="AG21" si="284">SUM(AG14:AG20)</f>
        <v>1</v>
      </c>
      <c r="AH21" s="28">
        <f t="shared" ref="AH21" si="285">(AG21/(AG21+AE21))</f>
        <v>5.8823529411764705E-2</v>
      </c>
      <c r="AI21" s="27"/>
      <c r="AJ21" s="27"/>
      <c r="AK21" s="29">
        <f t="shared" ref="AK21:AL21" si="286">AK19/AK18*100-100</f>
        <v>3.8276511190127565</v>
      </c>
      <c r="AL21" s="72">
        <f t="shared" si="286"/>
        <v>3.8071065989847739</v>
      </c>
      <c r="AM21" s="26">
        <f t="shared" ref="AM21:AN21" si="287">SUM(AM14:AM20)</f>
        <v>0</v>
      </c>
      <c r="AN21" s="27">
        <f t="shared" si="287"/>
        <v>0</v>
      </c>
      <c r="AO21" s="27"/>
      <c r="AP21" s="27"/>
      <c r="AQ21" s="27">
        <f t="shared" ref="AQ21" si="288">SUM(AQ14:AQ20)</f>
        <v>85</v>
      </c>
      <c r="AR21" s="28">
        <f t="shared" ref="AR21" si="289">((AQ21+AS21)/7)/AO20</f>
        <v>1.6663546152405916E-2</v>
      </c>
      <c r="AS21" s="27">
        <f t="shared" ref="AS21" si="290">SUM(AS14:AS20)</f>
        <v>4</v>
      </c>
      <c r="AT21" s="28">
        <f t="shared" ref="AT21" si="291">(AS21/(AS21+AQ21))</f>
        <v>4.49438202247191E-2</v>
      </c>
      <c r="AU21" s="27"/>
      <c r="AV21" s="27"/>
      <c r="AW21" s="29">
        <f t="shared" ref="AW21:AX21" si="292">AW19/AW18*100-100</f>
        <v>0.7320644216691079</v>
      </c>
      <c r="AX21" s="72">
        <f t="shared" si="292"/>
        <v>-1.9612367328103488</v>
      </c>
      <c r="AY21" s="26">
        <f t="shared" ref="AY21:AZ21" si="293">SUM(AY14:AY20)</f>
        <v>0</v>
      </c>
      <c r="AZ21" s="27">
        <f t="shared" si="293"/>
        <v>0</v>
      </c>
      <c r="BA21" s="27"/>
      <c r="BB21" s="27"/>
      <c r="BC21" s="27">
        <f t="shared" ref="BC21" si="294">SUM(BC14:BC20)</f>
        <v>126</v>
      </c>
      <c r="BD21" s="28">
        <f t="shared" ref="BD21" si="295">((BC21+BE21)/7)/BA20</f>
        <v>2.5276165512076388E-2</v>
      </c>
      <c r="BE21" s="27">
        <f t="shared" ref="BE21" si="296">SUM(BE14:BE20)</f>
        <v>9</v>
      </c>
      <c r="BF21" s="28">
        <f t="shared" ref="BF21" si="297">(BE21/(BE21+BC21))</f>
        <v>6.6666666666666666E-2</v>
      </c>
      <c r="BG21" s="27"/>
      <c r="BH21" s="27"/>
      <c r="BI21" s="29">
        <f t="shared" ref="BI21:BJ21" si="298">BI19/BI18*100-100</f>
        <v>3.7278972857303785</v>
      </c>
      <c r="BJ21" s="72">
        <f t="shared" si="298"/>
        <v>0</v>
      </c>
      <c r="BK21" s="26">
        <f t="shared" ref="BK21:BL21" si="299">SUM(BK14:BK20)</f>
        <v>0</v>
      </c>
      <c r="BL21" s="27">
        <f t="shared" si="299"/>
        <v>0</v>
      </c>
      <c r="BM21" s="27"/>
      <c r="BN21" s="27"/>
      <c r="BO21" s="27">
        <f t="shared" ref="BO21" si="300">SUM(BO14:BO20)</f>
        <v>93</v>
      </c>
      <c r="BP21" s="28">
        <f t="shared" ref="BP21" si="301">((BO21+BQ21)/7)/BM20</f>
        <v>2.0595394120951131E-2</v>
      </c>
      <c r="BQ21" s="27">
        <f t="shared" ref="BQ21" si="302">SUM(BQ14:BQ20)</f>
        <v>17</v>
      </c>
      <c r="BR21" s="28">
        <f t="shared" ref="BR21" si="303">(BQ21/(BQ21+BO21))</f>
        <v>0.15454545454545454</v>
      </c>
      <c r="BS21" s="27"/>
      <c r="BT21" s="27"/>
      <c r="BU21" s="29">
        <f t="shared" ref="BU21:BV21" si="304">BU19/BU18*100-100</f>
        <v>1.9570522205954148</v>
      </c>
      <c r="BV21" s="72">
        <f t="shared" si="304"/>
        <v>2.2588832487309531</v>
      </c>
      <c r="BW21" s="26">
        <f t="shared" ref="BW21:BX21" si="305">SUM(BW14:BW20)</f>
        <v>0</v>
      </c>
      <c r="BX21" s="27">
        <f t="shared" si="305"/>
        <v>0</v>
      </c>
      <c r="BY21" s="27"/>
      <c r="BZ21" s="27"/>
      <c r="CA21" s="27">
        <f t="shared" ref="CA21" si="306">SUM(CA14:CA20)</f>
        <v>62</v>
      </c>
      <c r="CB21" s="28">
        <f t="shared" ref="CB21" si="307">((CA21+CC21)/7)/BY20</f>
        <v>1.3498312710911137E-2</v>
      </c>
      <c r="CC21" s="27">
        <f t="shared" ref="CC21" si="308">SUM(CC14:CC20)</f>
        <v>10</v>
      </c>
      <c r="CD21" s="28">
        <f t="shared" ref="CD21" si="309">(CC21/(CC21+CA21))</f>
        <v>0.1388888888888889</v>
      </c>
      <c r="CE21" s="27"/>
      <c r="CF21" s="27"/>
      <c r="CG21" s="29">
        <f t="shared" ref="CG21:CH21" si="310">CG19/CG18*100-100</f>
        <v>0.23211798735849243</v>
      </c>
      <c r="CH21" s="72">
        <f t="shared" si="310"/>
        <v>0.22560631697687938</v>
      </c>
      <c r="CI21" s="26">
        <f t="shared" ref="CI21:CJ21" si="311">SUM(CI14:CI20)</f>
        <v>0</v>
      </c>
      <c r="CJ21" s="27">
        <f t="shared" si="311"/>
        <v>0</v>
      </c>
      <c r="CK21" s="27"/>
      <c r="CL21" s="27"/>
      <c r="CM21" s="27">
        <f t="shared" ref="CM21" si="312">SUM(CM14:CM20)</f>
        <v>139</v>
      </c>
      <c r="CN21" s="28">
        <f t="shared" ref="CN21" si="313">((CM21+CO21)/7)/CK20</f>
        <v>2.7970715224328889E-2</v>
      </c>
      <c r="CO21" s="27">
        <f t="shared" ref="CO21" si="314">SUM(CO14:CO20)</f>
        <v>10</v>
      </c>
      <c r="CP21" s="28">
        <f t="shared" ref="CP21" si="315">(CO21/(CO21+CM21))</f>
        <v>6.7114093959731544E-2</v>
      </c>
      <c r="CQ21" s="27"/>
      <c r="CR21" s="27"/>
      <c r="CS21" s="29">
        <f t="shared" ref="CS21:CT21" si="316">CS19/CS18*100-100</f>
        <v>2.4727509354156609</v>
      </c>
      <c r="CT21" s="72">
        <f t="shared" si="316"/>
        <v>3.2487309644670006</v>
      </c>
      <c r="CU21" s="26">
        <f t="shared" ref="CU21:CV21" si="317">SUM(CU14:CU20)</f>
        <v>1</v>
      </c>
      <c r="CV21" s="27">
        <f t="shared" si="317"/>
        <v>0</v>
      </c>
      <c r="CW21" s="27"/>
      <c r="CX21" s="27"/>
      <c r="CY21" s="27">
        <f t="shared" ref="CY21" si="318">SUM(CY14:CY20)</f>
        <v>21</v>
      </c>
      <c r="CZ21" s="28">
        <f t="shared" ref="CZ21" si="319">((CY21+DA21)/7)/CW20</f>
        <v>1.3761467889908258E-2</v>
      </c>
      <c r="DA21" s="27">
        <f t="shared" ref="DA21" si="320">SUM(DA14:DA20)</f>
        <v>0</v>
      </c>
      <c r="DB21" s="28">
        <f t="shared" ref="DB21" si="321">(DA21/(DA21+CY21))</f>
        <v>0</v>
      </c>
      <c r="DC21" s="27"/>
      <c r="DD21" s="27"/>
      <c r="DE21" s="29">
        <f t="shared" ref="DE21:DF21" si="322">DE19/DE18*100-100</f>
        <v>3.6603221083455253</v>
      </c>
      <c r="DF21" s="72">
        <f t="shared" si="322"/>
        <v>2.791878172588838</v>
      </c>
      <c r="DG21" s="26">
        <f t="shared" ref="DG21:DH21" si="323">SUM(DG14:DG20)</f>
        <v>0</v>
      </c>
      <c r="DH21" s="27">
        <f t="shared" si="323"/>
        <v>0</v>
      </c>
      <c r="DI21" s="27"/>
      <c r="DJ21" s="27"/>
      <c r="DK21" s="27">
        <f t="shared" ref="DK21" si="324">SUM(DK14:DK20)</f>
        <v>158</v>
      </c>
      <c r="DL21" s="28">
        <f t="shared" ref="DL21" si="325">((DK21+DM21)/7)/DI20</f>
        <v>3.2663788248545149E-2</v>
      </c>
      <c r="DM21" s="27">
        <f t="shared" ref="DM21" si="326">SUM(DM14:DM20)</f>
        <v>16</v>
      </c>
      <c r="DN21" s="28">
        <f t="shared" ref="DN21" si="327">(DM21/(DM21+DK21))</f>
        <v>9.1954022988505746E-2</v>
      </c>
      <c r="DO21" s="27"/>
      <c r="DP21" s="27"/>
      <c r="DQ21" s="29">
        <f t="shared" ref="DQ21:DR21" si="328">DQ19/DQ18*100-100</f>
        <v>2.6020395057922912</v>
      </c>
      <c r="DR21" s="72">
        <f t="shared" si="328"/>
        <v>4.9915397631133658</v>
      </c>
      <c r="DS21" s="26">
        <f t="shared" ref="DS21:DT21" si="329">SUM(DS14:DS20)</f>
        <v>0</v>
      </c>
      <c r="DT21" s="27">
        <f t="shared" si="329"/>
        <v>0</v>
      </c>
      <c r="DU21" s="27"/>
      <c r="DV21" s="27"/>
      <c r="DW21" s="27">
        <f t="shared" ref="DW21" si="330">SUM(DW14:DW20)</f>
        <v>134</v>
      </c>
      <c r="DX21" s="28">
        <f t="shared" ref="DX21" si="331">((DW21+DY21)/7)/DU20</f>
        <v>2.6996625421822275E-2</v>
      </c>
      <c r="DY21" s="27">
        <f t="shared" ref="DY21" si="332">SUM(DY14:DY20)</f>
        <v>10</v>
      </c>
      <c r="DZ21" s="28">
        <f t="shared" ref="DZ21" si="333">(DY21/(DY21+DW21))</f>
        <v>6.9444444444444448E-2</v>
      </c>
      <c r="EA21" s="27"/>
      <c r="EB21" s="27"/>
      <c r="EC21" s="29">
        <f t="shared" ref="EC21:ED21" si="334">EC19/EC18*100-100</f>
        <v>5.5113992888517203</v>
      </c>
      <c r="ED21" s="72">
        <f t="shared" si="334"/>
        <v>7.5634517766497424</v>
      </c>
      <c r="EE21" s="26">
        <f t="shared" ref="EE21:EF21" si="335">SUM(EE14:EE20)</f>
        <v>0</v>
      </c>
      <c r="EF21" s="27">
        <f t="shared" si="335"/>
        <v>0</v>
      </c>
      <c r="EG21" s="27"/>
      <c r="EH21" s="27"/>
      <c r="EI21" s="27">
        <f t="shared" ref="EI21" si="336">SUM(EI14:EI20)</f>
        <v>76</v>
      </c>
      <c r="EJ21" s="28">
        <f t="shared" ref="EJ21" si="337">((EI21+EK21)/7)/EG20</f>
        <v>1.5748031496062992E-2</v>
      </c>
      <c r="EK21" s="27">
        <f t="shared" ref="EK21" si="338">SUM(EK14:EK20)</f>
        <v>8</v>
      </c>
      <c r="EL21" s="28">
        <f t="shared" ref="EL21" si="339">(EK21/(EK21+EI21))</f>
        <v>9.5238095238095233E-2</v>
      </c>
      <c r="EM21" s="27"/>
      <c r="EN21" s="27"/>
      <c r="EO21" s="29">
        <f t="shared" ref="EO21:EP21" si="340">EO19/EO18*100-100</f>
        <v>4.9981339534349587</v>
      </c>
      <c r="EP21" s="72">
        <f t="shared" si="340"/>
        <v>7.0835256114443865</v>
      </c>
      <c r="EQ21" s="26">
        <f t="shared" ref="EQ21:ER21" si="341">SUM(EQ14:EQ20)</f>
        <v>0</v>
      </c>
      <c r="ER21" s="27">
        <f t="shared" si="341"/>
        <v>0</v>
      </c>
      <c r="ES21" s="27"/>
      <c r="ET21" s="27"/>
      <c r="EU21" s="27">
        <f t="shared" ref="EU21" si="342">SUM(EU14:EU20)</f>
        <v>64</v>
      </c>
      <c r="EV21" s="28">
        <f t="shared" ref="EV21" si="343">((EU21+EW21)/7)/ES20</f>
        <v>1.5373078365204348E-2</v>
      </c>
      <c r="EW21" s="27">
        <f t="shared" ref="EW21" si="344">SUM(EW14:EW20)</f>
        <v>18</v>
      </c>
      <c r="EX21" s="28">
        <f t="shared" ref="EX21" si="345">(EW21/(EW21+EU21))</f>
        <v>0.21951219512195122</v>
      </c>
      <c r="EY21" s="27"/>
      <c r="EZ21" s="27"/>
      <c r="FA21" s="29">
        <f t="shared" ref="FA21:FB21" si="346">FA19/FA18*100-100</f>
        <v>-0.50602347743443943</v>
      </c>
      <c r="FB21" s="72">
        <f t="shared" si="346"/>
        <v>2.9441624365482255</v>
      </c>
      <c r="FC21" s="26">
        <f t="shared" ref="FC21:FD21" si="347">SUM(FC14:FC20)</f>
        <v>0</v>
      </c>
      <c r="FD21" s="27">
        <f t="shared" si="347"/>
        <v>0</v>
      </c>
      <c r="FE21" s="27"/>
      <c r="FF21" s="27"/>
      <c r="FG21" s="27">
        <f t="shared" ref="FG21" si="348">SUM(FG14:FG20)</f>
        <v>89</v>
      </c>
      <c r="FH21" s="28">
        <f t="shared" ref="FH21" si="349">((FG21+FI21)/7)/FE20</f>
        <v>1.872308556450103E-2</v>
      </c>
      <c r="FI21" s="27">
        <f t="shared" ref="FI21" si="350">SUM(FI14:FI20)</f>
        <v>11</v>
      </c>
      <c r="FJ21" s="28">
        <f t="shared" ref="FJ21" si="351">(FI21/(FI21+FG21))</f>
        <v>0.11</v>
      </c>
      <c r="FK21" s="27"/>
      <c r="FL21" s="27"/>
      <c r="FM21" s="29">
        <f t="shared" ref="FM21:FN21" si="352">FM19/FM18*100-100</f>
        <v>5.3659037784798755</v>
      </c>
      <c r="FN21" s="72">
        <f t="shared" si="352"/>
        <v>3.899400092293476</v>
      </c>
      <c r="FO21" s="26">
        <f t="shared" ref="FO21:FP21" si="353">SUM(FO14:FO20)</f>
        <v>0</v>
      </c>
      <c r="FP21" s="27">
        <f t="shared" si="353"/>
        <v>0</v>
      </c>
      <c r="FQ21" s="27"/>
      <c r="FR21" s="27"/>
      <c r="FS21" s="27">
        <f t="shared" ref="FS21" si="354">SUM(FS14:FS20)</f>
        <v>4</v>
      </c>
      <c r="FT21" s="28">
        <f t="shared" ref="FT21" si="355">((FS21+FU21)/7)/FQ20</f>
        <v>3.3068783068783071E-3</v>
      </c>
      <c r="FU21" s="27">
        <f t="shared" ref="FU21" si="356">SUM(FU14:FU20)</f>
        <v>1</v>
      </c>
      <c r="FV21" s="28">
        <f t="shared" ref="FV21" si="357">(FU21/(FU21+FS21))</f>
        <v>0.2</v>
      </c>
      <c r="FW21" s="27"/>
      <c r="FX21" s="27"/>
      <c r="FY21" s="29">
        <f t="shared" ref="FY21:FZ21" si="358">FY19/FY18*100-100</f>
        <v>5.0379342473046762</v>
      </c>
      <c r="FZ21" s="72">
        <f t="shared" si="358"/>
        <v>0.50761421319795375</v>
      </c>
      <c r="GA21" s="26">
        <f t="shared" ref="GA21:GB21" si="359">SUM(GA14:GA20)</f>
        <v>0</v>
      </c>
      <c r="GB21" s="27">
        <f t="shared" si="359"/>
        <v>0</v>
      </c>
      <c r="GC21" s="27"/>
      <c r="GD21" s="27"/>
      <c r="GE21" s="27">
        <f t="shared" ref="GE21" si="360">SUM(GE14:GE20)</f>
        <v>146</v>
      </c>
      <c r="GF21" s="28">
        <f t="shared" ref="GF21" si="361">((GE21+GG21)/7)/GC20</f>
        <v>3.0371203599550055E-2</v>
      </c>
      <c r="GG21" s="27">
        <f t="shared" ref="GG21" si="362">SUM(GG14:GG20)</f>
        <v>16</v>
      </c>
      <c r="GH21" s="28">
        <f t="shared" ref="GH21" si="363">(GG21/(GG21+GE21))</f>
        <v>9.8765432098765427E-2</v>
      </c>
      <c r="GI21" s="27"/>
      <c r="GJ21" s="27"/>
      <c r="GK21" s="29">
        <f t="shared" ref="GK21:GL21" si="364">GK19/GK18*100-100</f>
        <v>6.4243116808913214</v>
      </c>
      <c r="GL21" s="72">
        <f t="shared" si="364"/>
        <v>0.82910321488999728</v>
      </c>
      <c r="GM21" s="26">
        <f t="shared" ref="GM21:GN21" si="365">SUM(GM14:GM20)</f>
        <v>0</v>
      </c>
      <c r="GN21" s="27">
        <f t="shared" si="365"/>
        <v>0</v>
      </c>
      <c r="GO21" s="27"/>
      <c r="GP21" s="27"/>
      <c r="GQ21" s="27">
        <f t="shared" ref="GQ21" si="366">SUM(GQ14:GQ20)</f>
        <v>87</v>
      </c>
      <c r="GR21" s="28">
        <f t="shared" ref="GR21" si="367">((GQ21+GS21)/7)/GO20</f>
        <v>1.8747656542932135E-2</v>
      </c>
      <c r="GS21" s="27">
        <f t="shared" ref="GS21" si="368">SUM(GS14:GS20)</f>
        <v>13</v>
      </c>
      <c r="GT21" s="28">
        <f t="shared" ref="GT21" si="369">(GS21/(GS21+GQ21))</f>
        <v>0.13</v>
      </c>
      <c r="GU21" s="27"/>
      <c r="GV21" s="27"/>
      <c r="GW21" s="29">
        <f t="shared" ref="GW21:GX21" si="370">GW19/GW18*100-100</f>
        <v>3.3029754075985807</v>
      </c>
      <c r="GX21" s="72">
        <f t="shared" si="370"/>
        <v>5.0761421319796938</v>
      </c>
      <c r="GY21" s="26">
        <f t="shared" ref="GY21:GZ21" si="371">SUM(GY14:GY20)</f>
        <v>0</v>
      </c>
      <c r="GZ21" s="27">
        <f t="shared" si="371"/>
        <v>0</v>
      </c>
      <c r="HA21" s="27"/>
      <c r="HB21" s="27"/>
      <c r="HC21" s="27">
        <f t="shared" ref="HC21" si="372">SUM(HC14:HC20)</f>
        <v>11</v>
      </c>
      <c r="HD21" s="28">
        <f t="shared" ref="HD21" si="373">((HC21+HE21)/7)/HA20</f>
        <v>2.8121484814398199E-3</v>
      </c>
      <c r="HE21" s="27">
        <f t="shared" ref="HE21" si="374">SUM(HE14:HE20)</f>
        <v>4</v>
      </c>
      <c r="HF21" s="28">
        <f t="shared" ref="HF21" si="375">(HE21/(HE21+HC21))</f>
        <v>0.26666666666666666</v>
      </c>
      <c r="HG21" s="27"/>
      <c r="HH21" s="27"/>
      <c r="HI21" s="29">
        <f t="shared" ref="HI21:HJ21" si="376">HI19/HI18*100-100</f>
        <v>3.8590253085128552</v>
      </c>
      <c r="HJ21" s="72">
        <f t="shared" si="376"/>
        <v>8.0456852791878077</v>
      </c>
      <c r="HK21" s="26">
        <f>+C21+O21+AA21+AM21+AY21+BK21+BW21+CI21+CU21+DG21+DS21+EE21+EQ21+FC21+FO21+GA21+GM21+GY21</f>
        <v>2</v>
      </c>
      <c r="HL21" s="27">
        <f>+D21+P21+AB21+AN21+AZ21+BL21+BX21+CJ21+CV21+DH21+DT21+EF21+ER21+FD21+FP21+GB21+GN21+GZ21</f>
        <v>1</v>
      </c>
      <c r="HM21" s="27"/>
      <c r="HN21" s="27"/>
      <c r="HO21" s="27">
        <f>+G21+S21+AE21+AQ21+BC21+BO21+CA21+CM21+CY21+DK21+DW21+EI21+EU21+FG21+FS21+GE21+GQ21+HC21+I21+U21+AG21+AS21+BE21+BQ21+CC21+CO21+DA21+DM21+DY21+EK21+EW21+FI21+FU21+GG21+GS21+HE21</f>
        <v>1646</v>
      </c>
      <c r="HP21" s="229">
        <f>+((HO21)/HM20)/7</f>
        <v>1.9463857060082541E-2</v>
      </c>
      <c r="HQ21" s="62">
        <f>+I21+U21+AG21+AS21+BE21+BQ21+CC21+CO21+DA21+DM21+DY21+EK21+EW21+FI21+FU21+GG21+GS21+HE21</f>
        <v>166</v>
      </c>
      <c r="HR21" s="52">
        <f t="shared" si="273"/>
        <v>0.10085054678007291</v>
      </c>
      <c r="HS21" s="53">
        <f t="shared" ref="HS21" si="377">SUM(HS14:HS20)/7</f>
        <v>0</v>
      </c>
      <c r="HT21" s="54">
        <f t="shared" ref="HT21" si="378">SUM(HT14:HT20)</f>
        <v>284</v>
      </c>
      <c r="HU21" s="53">
        <f t="shared" ref="HU21" si="379">AVERAGE(HU14:HU20)</f>
        <v>7.5834445927903875</v>
      </c>
      <c r="HV21" s="63">
        <f>HV19/HV18*100-100</f>
        <v>2.6091272303148969</v>
      </c>
      <c r="HW21" s="72">
        <f>HW19/HW18*100-100</f>
        <v>2.9600991618463013</v>
      </c>
      <c r="HX21" s="78">
        <f>SUM(G21,I21,S21,U21,AE21,AG21,AQ21,AS21,BC21,BE21,BO21,BQ21)/7/SUM(E20,Q20,AC20,AO20,BA20,BM20)</f>
        <v>1.9080720669598525E-2</v>
      </c>
      <c r="HY21" s="78">
        <f>SUM(CA21,CC21,CM21,CO21,CY21,DA21,DK21,DM21,DW21,DY21,EI21,EK21)/7/SUM(BY20,CK20,CW20,DI20,DU20,EG20)</f>
        <v>2.2851465474416296E-2</v>
      </c>
      <c r="HZ21" s="78">
        <f>SUM(K21,EU21,EW21,FG21,FI21,FS21,FU21,GE21,GG21,GQ21,GS21,HC21,HE21)/7/SUM(ES20,FE20,FQ20,GC20,GO20,HA20)</f>
        <v>1.6460321401965308E-2</v>
      </c>
      <c r="IA21" s="84">
        <f>SUM(I21,U21,AG21,AS21,BE21,BQ21)/SUM(G21,I21,S21,U21,AE21,AG21,AQ21,AS21,BC21,BE21,BO21,BQ21)</f>
        <v>9.1078066914498143E-2</v>
      </c>
      <c r="IB21" s="84">
        <f>SUM(CC21,CO21,DA21,DM21,DY21,EK21)/SUM(CA21,CC21,CM21,CO21,CY21,DA21,DK21,DM21,DW21,DY21,EI21,EK21)</f>
        <v>8.3850931677018639E-2</v>
      </c>
      <c r="IC21" s="84">
        <f>SUM(EW21,FI21,FU21,GG21,GS21,HE21)/SUM(EU21,EW21,FG21,FI21,FS21,FU21,GE21,GG21,GQ21,GS21,HC21,HE21)</f>
        <v>0.13577586206896552</v>
      </c>
      <c r="ID21" s="86">
        <f>SUM(C21,O21,AA21,AM21,AY21,BK21)</f>
        <v>1</v>
      </c>
      <c r="IE21" s="86">
        <f>SUM(BW21,CI21,CU21,DG21,DS21,EE21)</f>
        <v>1</v>
      </c>
      <c r="IF21" s="86">
        <f>SUM(EQ21,FC21,FO21,GA21,GM21,GY21)</f>
        <v>0</v>
      </c>
      <c r="IG21" s="88" t="s">
        <v>42</v>
      </c>
    </row>
    <row r="22" spans="1:241" ht="19.5" thickBot="1" x14ac:dyDescent="0.3">
      <c r="A22" s="56"/>
      <c r="B22" s="83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5">
        <f>HK21/HM11</f>
        <v>1.6552180749813787E-4</v>
      </c>
      <c r="HL22" s="68">
        <f>HL21/HN11</f>
        <v>9.7181729834791054E-4</v>
      </c>
      <c r="HM22" s="30"/>
      <c r="HN22" s="30"/>
      <c r="HO22" s="30"/>
      <c r="HP22" s="230"/>
      <c r="HQ22" s="30"/>
      <c r="HR22" s="30"/>
      <c r="HS22" s="30"/>
      <c r="HT22" s="51"/>
      <c r="HU22" s="30"/>
      <c r="HV22" s="30"/>
      <c r="HW22" s="31"/>
      <c r="HY22" s="77"/>
      <c r="HZ22" s="77"/>
      <c r="ID22" s="86">
        <f>SUM(E11,Q11,AC11,AO11,BA11,BM11)</f>
        <v>4029</v>
      </c>
      <c r="IE22" s="86">
        <f>SUM(BY11,CK11,CW11,DI11,DU11,EG11)</f>
        <v>4027</v>
      </c>
      <c r="IF22" s="86">
        <f>SUM(ES11,FE11,FQ11,GC11,GO11,HA11)</f>
        <v>4027</v>
      </c>
      <c r="IG22" s="88" t="s">
        <v>40</v>
      </c>
    </row>
    <row r="23" spans="1:241" x14ac:dyDescent="0.25">
      <c r="A23" s="235">
        <v>27</v>
      </c>
      <c r="B23" s="73">
        <f>B20+1</f>
        <v>44484</v>
      </c>
      <c r="C23" s="33"/>
      <c r="D23" s="34"/>
      <c r="E23" s="34">
        <f>E20-C23</f>
        <v>760</v>
      </c>
      <c r="F23" s="34">
        <f>F20-D23</f>
        <v>65</v>
      </c>
      <c r="G23" s="34">
        <v>51</v>
      </c>
      <c r="H23" s="35">
        <f t="shared" ref="H23:H29" si="380">((G23+I23)/E23)</f>
        <v>8.4210526315789472E-2</v>
      </c>
      <c r="I23" s="34">
        <v>13</v>
      </c>
      <c r="J23" s="35">
        <f>I23/(G23+I23)</f>
        <v>0.203125</v>
      </c>
      <c r="K23" s="128">
        <v>128.31103999999999</v>
      </c>
      <c r="L23" s="34"/>
      <c r="M23" s="34"/>
      <c r="N23" s="37"/>
      <c r="O23" s="33"/>
      <c r="P23" s="34"/>
      <c r="Q23" s="34">
        <f t="shared" ref="Q23" si="381">Q20-O23</f>
        <v>763</v>
      </c>
      <c r="R23" s="34">
        <f t="shared" ref="R23" si="382">R20-P23</f>
        <v>65</v>
      </c>
      <c r="S23" s="34">
        <v>63</v>
      </c>
      <c r="T23" s="35">
        <f t="shared" ref="T23:T29" si="383">((S23+U23)/Q23)</f>
        <v>0.10747051114023591</v>
      </c>
      <c r="U23" s="34">
        <v>19</v>
      </c>
      <c r="V23" s="35">
        <f t="shared" ref="V23:V29" si="384">U23/(S23+U23)</f>
        <v>0.23170731707317074</v>
      </c>
      <c r="W23" s="36"/>
      <c r="X23" s="34"/>
      <c r="Y23" s="34"/>
      <c r="Z23" s="37"/>
      <c r="AA23" s="33"/>
      <c r="AB23" s="34"/>
      <c r="AC23" s="34">
        <f t="shared" ref="AC23" si="385">AC20-AA23</f>
        <v>216</v>
      </c>
      <c r="AD23" s="34">
        <f t="shared" ref="AD23" si="386">AD20-AB23</f>
        <v>18</v>
      </c>
      <c r="AE23" s="34">
        <v>14</v>
      </c>
      <c r="AF23" s="35">
        <f t="shared" ref="AF23:AF29" si="387">((AE23+AG23)/AC23)</f>
        <v>0.125</v>
      </c>
      <c r="AG23" s="34">
        <v>13</v>
      </c>
      <c r="AH23" s="35">
        <f t="shared" ref="AH23:AH29" si="388">AG23/(AE23+AG23)</f>
        <v>0.48148148148148145</v>
      </c>
      <c r="AI23" s="128">
        <v>129.24704</v>
      </c>
      <c r="AJ23" s="34"/>
      <c r="AK23" s="34"/>
      <c r="AL23" s="37"/>
      <c r="AM23" s="33"/>
      <c r="AN23" s="34"/>
      <c r="AO23" s="34">
        <f t="shared" ref="AO23" si="389">AO20-AM23</f>
        <v>763</v>
      </c>
      <c r="AP23" s="34">
        <f t="shared" ref="AP23" si="390">AP20-AN23</f>
        <v>65</v>
      </c>
      <c r="AQ23" s="34">
        <v>51</v>
      </c>
      <c r="AR23" s="35">
        <f t="shared" ref="AR23:AR29" si="391">((AQ23+AS23)/AO23)</f>
        <v>8.9121887287024901E-2</v>
      </c>
      <c r="AS23" s="34">
        <v>17</v>
      </c>
      <c r="AT23" s="35">
        <f t="shared" ref="AT23:AT29" si="392">AS23/(AQ23+AS23)</f>
        <v>0.25</v>
      </c>
      <c r="AU23" s="36"/>
      <c r="AV23" s="34"/>
      <c r="AW23" s="34"/>
      <c r="AX23" s="37"/>
      <c r="AY23" s="33"/>
      <c r="AZ23" s="34"/>
      <c r="BA23" s="34">
        <f t="shared" ref="BA23" si="393">BA20-AY23</f>
        <v>763</v>
      </c>
      <c r="BB23" s="34">
        <f t="shared" ref="BB23" si="394">BB20-AZ23</f>
        <v>65</v>
      </c>
      <c r="BC23" s="34">
        <v>69</v>
      </c>
      <c r="BD23" s="35">
        <f t="shared" ref="BD23:BD29" si="395">((BC23+BE23)/BA23)</f>
        <v>0.11926605504587157</v>
      </c>
      <c r="BE23" s="34">
        <v>22</v>
      </c>
      <c r="BF23" s="35">
        <f t="shared" ref="BF23:BF29" si="396">BE23/(BC23+BE23)</f>
        <v>0.24175824175824176</v>
      </c>
      <c r="BG23" s="36"/>
      <c r="BH23" s="34"/>
      <c r="BI23" s="34"/>
      <c r="BJ23" s="37"/>
      <c r="BK23" s="33"/>
      <c r="BL23" s="34"/>
      <c r="BM23" s="34">
        <f t="shared" ref="BM23" si="397">BM20-BK23</f>
        <v>763</v>
      </c>
      <c r="BN23" s="34">
        <f t="shared" ref="BN23" si="398">BN20-BL23</f>
        <v>64</v>
      </c>
      <c r="BO23" s="34">
        <v>59</v>
      </c>
      <c r="BP23" s="35">
        <f t="shared" ref="BP23:BP29" si="399">((BO23+BQ23)/BM23)</f>
        <v>9.3053735255570119E-2</v>
      </c>
      <c r="BQ23" s="34">
        <v>12</v>
      </c>
      <c r="BR23" s="35">
        <f t="shared" ref="BR23:BR29" si="400">BQ23/(BO23+BQ23)</f>
        <v>0.16901408450704225</v>
      </c>
      <c r="BS23" s="36"/>
      <c r="BT23" s="34"/>
      <c r="BU23" s="34"/>
      <c r="BV23" s="37"/>
      <c r="BW23" s="33"/>
      <c r="BX23" s="34"/>
      <c r="BY23" s="34">
        <f t="shared" ref="BY23" si="401">BY20-BW23</f>
        <v>762</v>
      </c>
      <c r="BZ23" s="34">
        <f t="shared" ref="BZ23" si="402">BZ20-BX23</f>
        <v>65</v>
      </c>
      <c r="CA23" s="34">
        <v>51</v>
      </c>
      <c r="CB23" s="35">
        <f t="shared" ref="CB23:CB29" si="403">((CA23+CC23)/BY23)</f>
        <v>8.9238845144356954E-2</v>
      </c>
      <c r="CC23" s="34">
        <v>17</v>
      </c>
      <c r="CD23" s="35">
        <f t="shared" ref="CD23:CD29" si="404">CC23/(CA23+CC23)</f>
        <v>0.25</v>
      </c>
      <c r="CE23" s="36"/>
      <c r="CF23" s="34"/>
      <c r="CG23" s="34"/>
      <c r="CH23" s="37"/>
      <c r="CI23" s="33"/>
      <c r="CJ23" s="34"/>
      <c r="CK23" s="34">
        <f t="shared" ref="CK23" si="405">CK20-CI23</f>
        <v>761</v>
      </c>
      <c r="CL23" s="34">
        <f t="shared" ref="CL23" si="406">CL20-CJ23</f>
        <v>65</v>
      </c>
      <c r="CM23" s="34">
        <v>92</v>
      </c>
      <c r="CN23" s="35">
        <f t="shared" ref="CN23:CN29" si="407">((CM23+CO23)/CK23)</f>
        <v>0.14717477003942181</v>
      </c>
      <c r="CO23" s="34">
        <v>20</v>
      </c>
      <c r="CP23" s="35">
        <f t="shared" ref="CP23:CP29" si="408">CO23/(CM23+CO23)</f>
        <v>0.17857142857142858</v>
      </c>
      <c r="CQ23" s="130">
        <v>127.14479</v>
      </c>
      <c r="CR23" s="34"/>
      <c r="CS23" s="34"/>
      <c r="CT23" s="37"/>
      <c r="CU23" s="33"/>
      <c r="CV23" s="34"/>
      <c r="CW23" s="34">
        <f t="shared" ref="CW23" si="409">CW20-CU23</f>
        <v>218</v>
      </c>
      <c r="CX23" s="34">
        <f t="shared" ref="CX23" si="410">CX20-CV23</f>
        <v>18</v>
      </c>
      <c r="CY23" s="34">
        <v>13</v>
      </c>
      <c r="CZ23" s="35">
        <f t="shared" ref="CZ23:CZ29" si="411">((CY23+DA23)/CW23)</f>
        <v>6.8807339449541288E-2</v>
      </c>
      <c r="DA23" s="34">
        <v>2</v>
      </c>
      <c r="DB23" s="35">
        <f t="shared" ref="DB23:DB29" si="412">DA23/(CY23+DA23)</f>
        <v>0.13333333333333333</v>
      </c>
      <c r="DC23" s="128">
        <v>124.56704000000001</v>
      </c>
      <c r="DD23" s="34"/>
      <c r="DE23" s="34"/>
      <c r="DF23" s="37"/>
      <c r="DG23" s="33"/>
      <c r="DH23" s="34"/>
      <c r="DI23" s="34">
        <f t="shared" ref="DI23" si="413">DI20-DG23</f>
        <v>761</v>
      </c>
      <c r="DJ23" s="34">
        <f t="shared" ref="DJ23" si="414">DJ20-DH23</f>
        <v>65</v>
      </c>
      <c r="DK23" s="34">
        <v>107</v>
      </c>
      <c r="DL23" s="35">
        <f t="shared" ref="DL23:DL29" si="415">((DK23+DM23)/DI23)</f>
        <v>0.16951379763469118</v>
      </c>
      <c r="DM23" s="34">
        <v>22</v>
      </c>
      <c r="DN23" s="35">
        <f t="shared" ref="DN23:DN29" si="416">DM23/(DK23+DM23)</f>
        <v>0.17054263565891473</v>
      </c>
      <c r="DO23" s="130">
        <v>126.71429000000001</v>
      </c>
      <c r="DP23" s="34"/>
      <c r="DQ23" s="34"/>
      <c r="DR23" s="37"/>
      <c r="DS23" s="33"/>
      <c r="DT23" s="34"/>
      <c r="DU23" s="34">
        <f t="shared" ref="DU23" si="417">DU20-DS23</f>
        <v>762</v>
      </c>
      <c r="DV23" s="34">
        <f t="shared" ref="DV23" si="418">DV20-DT23</f>
        <v>65</v>
      </c>
      <c r="DW23" s="34">
        <v>78</v>
      </c>
      <c r="DX23" s="35">
        <f t="shared" ref="DX23:DX29" si="419">((DW23+DY23)/DU23)</f>
        <v>0.12860892388451445</v>
      </c>
      <c r="DY23" s="34">
        <v>20</v>
      </c>
      <c r="DZ23" s="35">
        <f t="shared" ref="DZ23:DZ29" si="420">DY23/(DW23+DY23)</f>
        <v>0.20408163265306123</v>
      </c>
      <c r="EA23" s="36"/>
      <c r="EB23" s="34"/>
      <c r="EC23" s="34"/>
      <c r="ED23" s="37"/>
      <c r="EE23" s="33"/>
      <c r="EF23" s="34"/>
      <c r="EG23" s="34">
        <f t="shared" ref="EG23" si="421">EG20-EE23</f>
        <v>762</v>
      </c>
      <c r="EH23" s="34">
        <f t="shared" ref="EH23" si="422">EH20-EF23</f>
        <v>65</v>
      </c>
      <c r="EI23" s="34">
        <v>42</v>
      </c>
      <c r="EJ23" s="35">
        <f t="shared" ref="EJ23:EJ29" si="423">((EI23+EK23)/EG23)</f>
        <v>8.3989501312335957E-2</v>
      </c>
      <c r="EK23" s="34">
        <v>22</v>
      </c>
      <c r="EL23" s="35">
        <f t="shared" ref="EL23:EL29" si="424">EK23/(EI23+EK23)</f>
        <v>0.34375</v>
      </c>
      <c r="EM23" s="128">
        <v>121.29104</v>
      </c>
      <c r="EN23" s="34"/>
      <c r="EO23" s="34"/>
      <c r="EP23" s="37"/>
      <c r="EQ23" s="33"/>
      <c r="ER23" s="34"/>
      <c r="ES23" s="34">
        <f t="shared" ref="ES23" si="425">ES20-EQ23</f>
        <v>762</v>
      </c>
      <c r="ET23" s="34">
        <f t="shared" ref="ET23" si="426">ET20-ER23</f>
        <v>65</v>
      </c>
      <c r="EU23" s="34">
        <v>44</v>
      </c>
      <c r="EV23" s="35">
        <f t="shared" ref="EV23:EV29" si="427">((EU23+EW23)/ES23)</f>
        <v>7.4803149606299218E-2</v>
      </c>
      <c r="EW23" s="34">
        <v>13</v>
      </c>
      <c r="EX23" s="35">
        <f t="shared" ref="EX23:EX29" si="428">EW23/(EU23+EW23)</f>
        <v>0.22807017543859648</v>
      </c>
      <c r="EY23" s="128">
        <v>127.37504</v>
      </c>
      <c r="EZ23" s="34"/>
      <c r="FA23" s="34"/>
      <c r="FB23" s="37"/>
      <c r="FC23" s="33"/>
      <c r="FD23" s="34"/>
      <c r="FE23" s="34">
        <f t="shared" ref="FE23" si="429">FE20-FC23</f>
        <v>763</v>
      </c>
      <c r="FF23" s="34">
        <f t="shared" ref="FF23" si="430">FF20-FD23</f>
        <v>65</v>
      </c>
      <c r="FG23" s="34">
        <v>64</v>
      </c>
      <c r="FH23" s="35">
        <f t="shared" ref="FH23:FH29" si="431">((FG23+FI23)/FE23)</f>
        <v>0.1218872870249017</v>
      </c>
      <c r="FI23" s="34">
        <v>29</v>
      </c>
      <c r="FJ23" s="35">
        <f t="shared" ref="FJ23:FJ29" si="432">FI23/(FG23+FI23)</f>
        <v>0.31182795698924731</v>
      </c>
      <c r="FK23" s="128">
        <v>125.50304</v>
      </c>
      <c r="FL23" s="34"/>
      <c r="FM23" s="34"/>
      <c r="FN23" s="37"/>
      <c r="FO23" s="33"/>
      <c r="FP23" s="34"/>
      <c r="FQ23" s="34">
        <f t="shared" ref="FQ23" si="433">FQ20-FO23</f>
        <v>216</v>
      </c>
      <c r="FR23" s="34">
        <f t="shared" ref="FR23" si="434">FR20-FP23</f>
        <v>18</v>
      </c>
      <c r="FS23" s="34">
        <v>9</v>
      </c>
      <c r="FT23" s="35">
        <f t="shared" ref="FT23:FT29" si="435">((FS23+FU23)/FQ23)</f>
        <v>6.9444444444444448E-2</v>
      </c>
      <c r="FU23" s="34">
        <v>6</v>
      </c>
      <c r="FV23" s="35">
        <f t="shared" ref="FV23:FV29" si="436">FU23/(FS23+FU23)</f>
        <v>0.4</v>
      </c>
      <c r="FW23" s="128">
        <v>128.77904000000001</v>
      </c>
      <c r="FX23" s="34"/>
      <c r="FY23" s="34"/>
      <c r="FZ23" s="37"/>
      <c r="GA23" s="33"/>
      <c r="GB23" s="34"/>
      <c r="GC23" s="34">
        <f t="shared" ref="GC23" si="437">GC20-GA23</f>
        <v>762</v>
      </c>
      <c r="GD23" s="34">
        <f t="shared" ref="GD23" si="438">GD20-GB23</f>
        <v>65</v>
      </c>
      <c r="GE23" s="34">
        <v>114</v>
      </c>
      <c r="GF23" s="35">
        <f t="shared" ref="GF23:GF29" si="439">((GE23+GG23)/GC23)</f>
        <v>0.16797900262467191</v>
      </c>
      <c r="GG23" s="34">
        <v>14</v>
      </c>
      <c r="GH23" s="35">
        <f t="shared" ref="GH23:GH29" si="440">GG23/(GE23+GG23)</f>
        <v>0.109375</v>
      </c>
      <c r="GI23" s="130">
        <v>127.57529000000001</v>
      </c>
      <c r="GJ23" s="34"/>
      <c r="GK23" s="34"/>
      <c r="GL23" s="37"/>
      <c r="GM23" s="33"/>
      <c r="GN23" s="34"/>
      <c r="GO23" s="34">
        <f t="shared" ref="GO23" si="441">GO20-GM23</f>
        <v>762</v>
      </c>
      <c r="GP23" s="34">
        <f t="shared" ref="GP23" si="442">GP20-GN23</f>
        <v>65</v>
      </c>
      <c r="GQ23" s="34">
        <v>47</v>
      </c>
      <c r="GR23" s="35">
        <f t="shared" ref="GR23:GR29" si="443">((GQ23+GS23)/GO23)</f>
        <v>9.3175853018372709E-2</v>
      </c>
      <c r="GS23" s="34">
        <v>24</v>
      </c>
      <c r="GT23" s="35">
        <f t="shared" ref="GT23:GT29" si="444">GS23/(GQ23+GS23)</f>
        <v>0.3380281690140845</v>
      </c>
      <c r="GU23" s="36"/>
      <c r="GV23" s="34"/>
      <c r="GW23" s="34"/>
      <c r="GX23" s="37"/>
      <c r="GY23" s="33"/>
      <c r="GZ23" s="34"/>
      <c r="HA23" s="34">
        <f t="shared" ref="HA23" si="445">HA20-GY23</f>
        <v>762</v>
      </c>
      <c r="HB23" s="34">
        <f t="shared" ref="HB23" si="446">HB20-GZ23</f>
        <v>65</v>
      </c>
      <c r="HC23" s="34">
        <v>23</v>
      </c>
      <c r="HD23" s="35">
        <f t="shared" ref="HD23:HD29" si="447">((HC23+HE23)/HA23)</f>
        <v>3.937007874015748E-2</v>
      </c>
      <c r="HE23" s="34">
        <v>7</v>
      </c>
      <c r="HF23" s="35">
        <f t="shared" ref="HF23:HF29" si="448">HE23/(HC23+HE23)</f>
        <v>0.23333333333333334</v>
      </c>
      <c r="HG23" s="128">
        <v>122.69504000000001</v>
      </c>
      <c r="HH23" s="34"/>
      <c r="HI23" s="34"/>
      <c r="HJ23" s="37"/>
      <c r="HK23" s="33">
        <f t="shared" ref="HK23:HN25" si="449">+C23+O23+AA23+AM23+AY23+BK23+BW23+CI23+CU23+DG23+DS23+EE23+EQ23+FC23+FO23+GA23+GM23+GY23</f>
        <v>0</v>
      </c>
      <c r="HL23" s="34">
        <f t="shared" si="449"/>
        <v>0</v>
      </c>
      <c r="HM23" s="34">
        <f t="shared" si="449"/>
        <v>12081</v>
      </c>
      <c r="HN23" s="34">
        <f t="shared" si="449"/>
        <v>1028</v>
      </c>
      <c r="HO23" s="34">
        <f>+G23+S23+AE23+AQ23+BC23+BO23+CA23+CM23+CY23+DK23+DW23+EI23+EU23+FG23+FS23+GE23+GQ23+HC23+HE23+I23+U23+AG23+AS23+BE23+BQ23+CC23+CO23+DA23+DM23+DY23+EK23+EW23+FI23+FU23+GG23+GS23</f>
        <v>1283</v>
      </c>
      <c r="HP23" s="227">
        <f t="shared" ref="HP23:HP29" si="450">+(HO23)/HM23</f>
        <v>0.10619981789586955</v>
      </c>
      <c r="HQ23" s="48">
        <f>+I23+U23+AG23+AS23+BE23+BQ23+CC23+CO23+DA23+DM23+DY23+EK23+EW23+FI23+FU23+GG23+GS23+HE23</f>
        <v>292</v>
      </c>
      <c r="HR23" s="35">
        <f>+(HQ23/(HO23))</f>
        <v>0.22759158222915044</v>
      </c>
      <c r="HS23" s="49">
        <v>47.08</v>
      </c>
      <c r="HT23" s="50">
        <v>810</v>
      </c>
      <c r="HU23" s="49">
        <f t="shared" ref="HU23:HU29" si="451">+HT23/HO23*100</f>
        <v>63.133281371784875</v>
      </c>
      <c r="HV23" s="48"/>
      <c r="HW23" s="37"/>
      <c r="HX23" s="78">
        <f t="shared" ref="HX23:HX29" si="452">SUM(G23,I23,S23,U23,AE23,AG23,AQ23,AS23,BC23,BE23,BO23,BQ23)/SUM(E23,Q23,AC23,AO23,BA23,BM23)</f>
        <v>0.10004965243296922</v>
      </c>
      <c r="HY23" s="78">
        <f t="shared" ref="HY23:HY29" si="453">SUM(CA23,CC23,CM23,CO23,CY23,DA23,DK23,DM23,DW23,DY23,EI23,EK23)/SUM(BY23,CK23,CW23,DI23,DU23,EG23)</f>
        <v>0.12071535022354694</v>
      </c>
      <c r="HZ23" s="78">
        <f t="shared" ref="HZ23:HZ29" si="454">SUM(K23,EU23,EW23,FG23,FI23,FS23,FU23,GE23,GG23,GQ23,GS23,HC23,HE23)/SUM(ES23,FE23,FQ23,GC23,GO23,HA23)</f>
        <v>0.12970226967966228</v>
      </c>
    </row>
    <row r="24" spans="1:241" x14ac:dyDescent="0.25">
      <c r="A24" s="236"/>
      <c r="B24" s="41">
        <f t="shared" ref="B24:B29" si="455">+B23+1</f>
        <v>44485</v>
      </c>
      <c r="C24" s="10"/>
      <c r="D24" s="11"/>
      <c r="E24" s="74">
        <f t="shared" ref="E24:E28" si="456">E23-C24</f>
        <v>760</v>
      </c>
      <c r="F24" s="74">
        <f t="shared" ref="F24:F28" si="457">F23-D24</f>
        <v>65</v>
      </c>
      <c r="G24" s="11">
        <v>92</v>
      </c>
      <c r="H24" s="12">
        <f t="shared" si="380"/>
        <v>0.14605263157894738</v>
      </c>
      <c r="I24" s="11">
        <v>19</v>
      </c>
      <c r="J24" s="12">
        <f t="shared" ref="J24:J29" si="458">I24/(G24+I24)</f>
        <v>0.17117117117117117</v>
      </c>
      <c r="K24" s="133">
        <v>131.01928999999998</v>
      </c>
      <c r="L24" s="11"/>
      <c r="M24" s="11"/>
      <c r="N24" s="14"/>
      <c r="O24" s="10"/>
      <c r="P24" s="11"/>
      <c r="Q24" s="74">
        <f t="shared" ref="Q24:Q29" si="459">Q23-O24</f>
        <v>763</v>
      </c>
      <c r="R24" s="74">
        <f t="shared" ref="R24:R29" si="460">R23-P24</f>
        <v>65</v>
      </c>
      <c r="S24" s="11">
        <v>102</v>
      </c>
      <c r="T24" s="12">
        <f t="shared" si="383"/>
        <v>0.16120576671035386</v>
      </c>
      <c r="U24" s="11">
        <v>21</v>
      </c>
      <c r="V24" s="12">
        <f t="shared" si="384"/>
        <v>0.17073170731707318</v>
      </c>
      <c r="W24" s="133">
        <v>132.31079</v>
      </c>
      <c r="X24" s="11"/>
      <c r="Y24" s="11"/>
      <c r="Z24" s="14"/>
      <c r="AA24" s="10"/>
      <c r="AB24" s="11"/>
      <c r="AC24" s="74">
        <f t="shared" ref="AC24:AC29" si="461">AC23-AA24</f>
        <v>216</v>
      </c>
      <c r="AD24" s="74">
        <f t="shared" ref="AD24:AD29" si="462">AD23-AB24</f>
        <v>18</v>
      </c>
      <c r="AE24" s="11">
        <v>11</v>
      </c>
      <c r="AF24" s="12">
        <f t="shared" si="387"/>
        <v>6.4814814814814811E-2</v>
      </c>
      <c r="AG24" s="11">
        <v>3</v>
      </c>
      <c r="AH24" s="12">
        <f t="shared" si="388"/>
        <v>0.21428571428571427</v>
      </c>
      <c r="AI24" s="13"/>
      <c r="AJ24" s="11"/>
      <c r="AK24" s="11"/>
      <c r="AL24" s="14"/>
      <c r="AM24" s="10"/>
      <c r="AN24" s="11"/>
      <c r="AO24" s="74">
        <f t="shared" ref="AO24:AO29" si="463">AO23-AM24</f>
        <v>763</v>
      </c>
      <c r="AP24" s="74">
        <f t="shared" ref="AP24:AP29" si="464">AP23-AN24</f>
        <v>65</v>
      </c>
      <c r="AQ24" s="11">
        <v>100</v>
      </c>
      <c r="AR24" s="12">
        <f t="shared" si="391"/>
        <v>0.16775884665792923</v>
      </c>
      <c r="AS24" s="11">
        <v>28</v>
      </c>
      <c r="AT24" s="12">
        <f t="shared" si="392"/>
        <v>0.21875</v>
      </c>
      <c r="AU24" s="133">
        <v>129.72779</v>
      </c>
      <c r="AV24" s="11"/>
      <c r="AW24" s="11"/>
      <c r="AX24" s="14"/>
      <c r="AY24" s="10"/>
      <c r="AZ24" s="11"/>
      <c r="BA24" s="74">
        <f t="shared" ref="BA24:BA29" si="465">BA23-AY24</f>
        <v>763</v>
      </c>
      <c r="BB24" s="74">
        <f t="shared" ref="BB24:BB29" si="466">BB23-AZ24</f>
        <v>65</v>
      </c>
      <c r="BC24" s="11">
        <v>126</v>
      </c>
      <c r="BD24" s="12">
        <f t="shared" si="395"/>
        <v>0.20707732634338138</v>
      </c>
      <c r="BE24" s="11">
        <v>32</v>
      </c>
      <c r="BF24" s="12">
        <f t="shared" si="396"/>
        <v>0.20253164556962025</v>
      </c>
      <c r="BG24" s="133">
        <v>128.00578999999999</v>
      </c>
      <c r="BH24" s="11"/>
      <c r="BI24" s="11"/>
      <c r="BJ24" s="14"/>
      <c r="BK24" s="10"/>
      <c r="BL24" s="11"/>
      <c r="BM24" s="74">
        <f t="shared" ref="BM24:BM29" si="467">BM23-BK24</f>
        <v>763</v>
      </c>
      <c r="BN24" s="74">
        <f t="shared" ref="BN24:BN29" si="468">BN23-BL24</f>
        <v>64</v>
      </c>
      <c r="BO24" s="11">
        <v>109</v>
      </c>
      <c r="BP24" s="12">
        <f t="shared" si="399"/>
        <v>0.17693315858453473</v>
      </c>
      <c r="BQ24" s="11">
        <v>26</v>
      </c>
      <c r="BR24" s="12">
        <f t="shared" si="400"/>
        <v>0.19259259259259259</v>
      </c>
      <c r="BS24" s="133">
        <v>128.86679000000001</v>
      </c>
      <c r="BT24" s="11"/>
      <c r="BU24" s="11"/>
      <c r="BV24" s="14"/>
      <c r="BW24" s="10"/>
      <c r="BX24" s="11"/>
      <c r="BY24" s="74">
        <f t="shared" ref="BY24:BY29" si="469">BY23-BW24</f>
        <v>762</v>
      </c>
      <c r="BZ24" s="74">
        <f t="shared" ref="BZ24:BZ29" si="470">BZ23-BX24</f>
        <v>65</v>
      </c>
      <c r="CA24" s="11">
        <v>96</v>
      </c>
      <c r="CB24" s="12">
        <f t="shared" si="403"/>
        <v>0.15354330708661418</v>
      </c>
      <c r="CC24" s="11">
        <v>21</v>
      </c>
      <c r="CD24" s="12">
        <f t="shared" si="404"/>
        <v>0.17948717948717949</v>
      </c>
      <c r="CE24" s="133">
        <v>128.00578999999999</v>
      </c>
      <c r="CF24" s="11"/>
      <c r="CG24" s="11"/>
      <c r="CH24" s="14"/>
      <c r="CI24" s="10">
        <v>1</v>
      </c>
      <c r="CJ24" s="11"/>
      <c r="CK24" s="74">
        <f t="shared" ref="CK24:CK29" si="471">CK23-CI24</f>
        <v>760</v>
      </c>
      <c r="CL24" s="74">
        <f t="shared" ref="CL24:CL29" si="472">CL23-CJ24</f>
        <v>65</v>
      </c>
      <c r="CM24" s="11">
        <v>129</v>
      </c>
      <c r="CN24" s="12">
        <f t="shared" si="407"/>
        <v>0.1986842105263158</v>
      </c>
      <c r="CO24" s="11">
        <v>22</v>
      </c>
      <c r="CP24" s="12">
        <f t="shared" si="408"/>
        <v>0.14569536423841059</v>
      </c>
      <c r="CQ24" s="13"/>
      <c r="CR24" s="11"/>
      <c r="CS24" s="11"/>
      <c r="CT24" s="14"/>
      <c r="CU24" s="10">
        <v>1</v>
      </c>
      <c r="CV24" s="11"/>
      <c r="CW24" s="74">
        <f t="shared" ref="CW24:CW29" si="473">CW23-CU24</f>
        <v>217</v>
      </c>
      <c r="CX24" s="74">
        <f t="shared" ref="CX24:CX29" si="474">CX23-CV24</f>
        <v>18</v>
      </c>
      <c r="CY24" s="11">
        <v>22</v>
      </c>
      <c r="CZ24" s="12">
        <f t="shared" si="411"/>
        <v>0.11059907834101383</v>
      </c>
      <c r="DA24" s="11">
        <v>2</v>
      </c>
      <c r="DB24" s="12">
        <f t="shared" si="412"/>
        <v>8.3333333333333329E-2</v>
      </c>
      <c r="DC24" s="13"/>
      <c r="DD24" s="11"/>
      <c r="DE24" s="11"/>
      <c r="DF24" s="14"/>
      <c r="DG24" s="10"/>
      <c r="DH24" s="11"/>
      <c r="DI24" s="74">
        <f t="shared" ref="DI24:DI29" si="475">DI23-DG24</f>
        <v>761</v>
      </c>
      <c r="DJ24" s="74">
        <f t="shared" ref="DJ24:DJ29" si="476">DJ23-DH24</f>
        <v>65</v>
      </c>
      <c r="DK24" s="11">
        <v>150</v>
      </c>
      <c r="DL24" s="12">
        <f t="shared" si="415"/>
        <v>0.24835742444152431</v>
      </c>
      <c r="DM24" s="11">
        <v>39</v>
      </c>
      <c r="DN24" s="12">
        <f t="shared" si="416"/>
        <v>0.20634920634920634</v>
      </c>
      <c r="DO24" s="13"/>
      <c r="DP24" s="11"/>
      <c r="DQ24" s="11"/>
      <c r="DR24" s="14"/>
      <c r="DS24" s="10"/>
      <c r="DT24" s="11"/>
      <c r="DU24" s="74">
        <f t="shared" ref="DU24:DU29" si="477">DU23-DS24</f>
        <v>762</v>
      </c>
      <c r="DV24" s="74">
        <f t="shared" ref="DV24:DV29" si="478">DV23-DT24</f>
        <v>65</v>
      </c>
      <c r="DW24" s="11">
        <v>123</v>
      </c>
      <c r="DX24" s="12">
        <f t="shared" si="419"/>
        <v>0.19685039370078741</v>
      </c>
      <c r="DY24" s="11">
        <v>27</v>
      </c>
      <c r="DZ24" s="12">
        <f t="shared" si="420"/>
        <v>0.18</v>
      </c>
      <c r="EA24" s="133">
        <v>125.85329</v>
      </c>
      <c r="EB24" s="11"/>
      <c r="EC24" s="11"/>
      <c r="ED24" s="14"/>
      <c r="EE24" s="10"/>
      <c r="EF24" s="11"/>
      <c r="EG24" s="74">
        <f t="shared" ref="EG24:EG29" si="479">EG23-EE24</f>
        <v>762</v>
      </c>
      <c r="EH24" s="74">
        <f t="shared" ref="EH24:EH29" si="480">EH23-EF24</f>
        <v>65</v>
      </c>
      <c r="EI24" s="11">
        <v>92</v>
      </c>
      <c r="EJ24" s="12">
        <f t="shared" si="423"/>
        <v>0.14041994750656167</v>
      </c>
      <c r="EK24" s="11">
        <v>15</v>
      </c>
      <c r="EL24" s="12">
        <f t="shared" si="424"/>
        <v>0.14018691588785046</v>
      </c>
      <c r="EM24" s="133">
        <v>124.56179</v>
      </c>
      <c r="EN24" s="11"/>
      <c r="EO24" s="11"/>
      <c r="EP24" s="14"/>
      <c r="EQ24" s="10"/>
      <c r="ER24" s="11"/>
      <c r="ES24" s="74">
        <f t="shared" ref="ES24:ES29" si="481">ES23-EQ24</f>
        <v>762</v>
      </c>
      <c r="ET24" s="74">
        <f t="shared" ref="ET24:ET29" si="482">ET23-ER24</f>
        <v>65</v>
      </c>
      <c r="EU24" s="11">
        <v>85</v>
      </c>
      <c r="EV24" s="12">
        <f t="shared" si="427"/>
        <v>0.13385826771653545</v>
      </c>
      <c r="EW24" s="11">
        <v>17</v>
      </c>
      <c r="EX24" s="12">
        <f t="shared" si="428"/>
        <v>0.16666666666666666</v>
      </c>
      <c r="EY24" s="133">
        <v>130.15828999999999</v>
      </c>
      <c r="EZ24" s="11"/>
      <c r="FA24" s="11"/>
      <c r="FB24" s="14"/>
      <c r="FC24" s="10"/>
      <c r="FD24" s="11"/>
      <c r="FE24" s="74">
        <f t="shared" ref="FE24:FE29" si="483">FE23-FC24</f>
        <v>763</v>
      </c>
      <c r="FF24" s="74">
        <f t="shared" ref="FF24:FF29" si="484">FF23-FD24</f>
        <v>65</v>
      </c>
      <c r="FG24" s="11">
        <v>121</v>
      </c>
      <c r="FH24" s="12">
        <f t="shared" si="431"/>
        <v>0.19659239842726081</v>
      </c>
      <c r="FI24" s="11">
        <v>29</v>
      </c>
      <c r="FJ24" s="12">
        <f t="shared" si="432"/>
        <v>0.19333333333333333</v>
      </c>
      <c r="FK24" s="133">
        <v>128.43628999999999</v>
      </c>
      <c r="FL24" s="11"/>
      <c r="FM24" s="11"/>
      <c r="FN24" s="14"/>
      <c r="FO24" s="10"/>
      <c r="FP24" s="11"/>
      <c r="FQ24" s="74">
        <f t="shared" ref="FQ24:FQ29" si="485">FQ23-FO24</f>
        <v>216</v>
      </c>
      <c r="FR24" s="74">
        <f t="shared" ref="FR24:FR29" si="486">FR23-FP24</f>
        <v>18</v>
      </c>
      <c r="FS24" s="11">
        <v>16</v>
      </c>
      <c r="FT24" s="12">
        <f t="shared" si="435"/>
        <v>7.8703703703703706E-2</v>
      </c>
      <c r="FU24" s="11">
        <v>1</v>
      </c>
      <c r="FV24" s="12">
        <f t="shared" si="436"/>
        <v>5.8823529411764705E-2</v>
      </c>
      <c r="FW24" s="13"/>
      <c r="FX24" s="11"/>
      <c r="FY24" s="11"/>
      <c r="FZ24" s="14"/>
      <c r="GA24" s="10"/>
      <c r="GB24" s="11"/>
      <c r="GC24" s="74">
        <f t="shared" ref="GC24:GC29" si="487">GC23-GA24</f>
        <v>762</v>
      </c>
      <c r="GD24" s="74">
        <f t="shared" ref="GD24:GD29" si="488">GD23-GB24</f>
        <v>65</v>
      </c>
      <c r="GE24" s="11">
        <v>133</v>
      </c>
      <c r="GF24" s="12">
        <f t="shared" si="439"/>
        <v>0.2125984251968504</v>
      </c>
      <c r="GG24" s="11">
        <v>29</v>
      </c>
      <c r="GH24" s="12">
        <f t="shared" si="440"/>
        <v>0.17901234567901234</v>
      </c>
      <c r="GI24" s="13"/>
      <c r="GJ24" s="11"/>
      <c r="GK24" s="11"/>
      <c r="GL24" s="14"/>
      <c r="GM24" s="10"/>
      <c r="GN24" s="11"/>
      <c r="GO24" s="74">
        <f t="shared" ref="GO24:GO29" si="489">GO23-GM24</f>
        <v>762</v>
      </c>
      <c r="GP24" s="74">
        <f t="shared" ref="GP24:GP29" si="490">GP23-GN24</f>
        <v>65</v>
      </c>
      <c r="GQ24" s="11">
        <v>123</v>
      </c>
      <c r="GR24" s="12">
        <f t="shared" si="443"/>
        <v>0.19553805774278216</v>
      </c>
      <c r="GS24" s="11">
        <v>26</v>
      </c>
      <c r="GT24" s="12">
        <f t="shared" si="444"/>
        <v>0.17449664429530201</v>
      </c>
      <c r="GU24" s="133">
        <v>126.71429000000001</v>
      </c>
      <c r="GV24" s="11"/>
      <c r="GW24" s="11"/>
      <c r="GX24" s="14"/>
      <c r="GY24" s="10"/>
      <c r="GZ24" s="11"/>
      <c r="HA24" s="74">
        <f t="shared" ref="HA24:HA29" si="491">HA23-GY24</f>
        <v>762</v>
      </c>
      <c r="HB24" s="74">
        <f t="shared" ref="HB24:HB29" si="492">HB23-GZ24</f>
        <v>65</v>
      </c>
      <c r="HC24" s="11">
        <v>60</v>
      </c>
      <c r="HD24" s="12">
        <f t="shared" si="447"/>
        <v>8.6614173228346455E-2</v>
      </c>
      <c r="HE24" s="11">
        <v>6</v>
      </c>
      <c r="HF24" s="12">
        <f t="shared" si="448"/>
        <v>9.0909090909090912E-2</v>
      </c>
      <c r="HG24" s="13"/>
      <c r="HH24" s="11"/>
      <c r="HI24" s="11"/>
      <c r="HJ24" s="14"/>
      <c r="HK24" s="10">
        <f t="shared" si="449"/>
        <v>2</v>
      </c>
      <c r="HL24" s="11">
        <f t="shared" si="449"/>
        <v>0</v>
      </c>
      <c r="HM24" s="11">
        <f t="shared" si="449"/>
        <v>12079</v>
      </c>
      <c r="HN24" s="11">
        <f t="shared" si="449"/>
        <v>1028</v>
      </c>
      <c r="HO24" s="11">
        <f>+G24+S24+AE24+AQ24+BC24+BO24+CA24+CM24+CY24+DK24+DW24+EI24+EU24+FG24+FS24+GE24+GQ24+HC24+HE24+I24+U24+AG24+AS24+BE24+BQ24+CC24+CO24+DA24+DM24+DY24+EK24+EW24+FI24+FU24+GG24+GS24</f>
        <v>2053</v>
      </c>
      <c r="HP24" s="228">
        <f t="shared" si="450"/>
        <v>0.16996440102657503</v>
      </c>
      <c r="HQ24" s="15">
        <f>+I24+U24+AG24+AS24+BE24+BQ24+CC24+CO24+DA24+DM24+DY24+EK24+EW24+FI24+FU24+GG24+GS24+HE24</f>
        <v>363</v>
      </c>
      <c r="HR24" s="12">
        <f>+(HQ24/(HO24))</f>
        <v>0.17681441792498781</v>
      </c>
      <c r="HS24" s="16">
        <v>47.2</v>
      </c>
      <c r="HT24" s="17">
        <v>1298</v>
      </c>
      <c r="HU24" s="16">
        <f t="shared" si="451"/>
        <v>63.224549439844132</v>
      </c>
      <c r="HV24" s="15"/>
      <c r="HW24" s="14"/>
      <c r="HX24" s="78">
        <f t="shared" si="452"/>
        <v>0.16608738828202582</v>
      </c>
      <c r="HY24" s="78">
        <f t="shared" si="453"/>
        <v>0.18339960238568589</v>
      </c>
      <c r="HZ24" s="78">
        <f t="shared" si="454"/>
        <v>0.1929523938415694</v>
      </c>
    </row>
    <row r="25" spans="1:241" x14ac:dyDescent="0.25">
      <c r="A25" s="236"/>
      <c r="B25" s="41">
        <f t="shared" si="455"/>
        <v>44486</v>
      </c>
      <c r="C25" s="10"/>
      <c r="D25" s="11"/>
      <c r="E25" s="74">
        <f t="shared" si="456"/>
        <v>760</v>
      </c>
      <c r="F25" s="74">
        <f t="shared" si="457"/>
        <v>65</v>
      </c>
      <c r="G25" s="11">
        <v>106</v>
      </c>
      <c r="H25" s="12">
        <f t="shared" si="380"/>
        <v>0.18026315789473685</v>
      </c>
      <c r="I25" s="11">
        <v>31</v>
      </c>
      <c r="J25" s="12">
        <f t="shared" si="458"/>
        <v>0.22627737226277372</v>
      </c>
      <c r="K25" s="13"/>
      <c r="L25" s="11"/>
      <c r="M25" s="11"/>
      <c r="N25" s="14"/>
      <c r="O25" s="10"/>
      <c r="P25" s="11"/>
      <c r="Q25" s="74">
        <f t="shared" si="459"/>
        <v>763</v>
      </c>
      <c r="R25" s="74">
        <f t="shared" si="460"/>
        <v>65</v>
      </c>
      <c r="S25" s="11">
        <v>128</v>
      </c>
      <c r="T25" s="12">
        <f t="shared" si="383"/>
        <v>0.20445609436435125</v>
      </c>
      <c r="U25" s="11">
        <v>28</v>
      </c>
      <c r="V25" s="12">
        <f t="shared" si="384"/>
        <v>0.17948717948717949</v>
      </c>
      <c r="W25" s="13"/>
      <c r="X25" s="11"/>
      <c r="Y25" s="11"/>
      <c r="Z25" s="14"/>
      <c r="AA25" s="10"/>
      <c r="AB25" s="11"/>
      <c r="AC25" s="74">
        <f t="shared" si="461"/>
        <v>216</v>
      </c>
      <c r="AD25" s="74">
        <f t="shared" si="462"/>
        <v>18</v>
      </c>
      <c r="AE25" s="11">
        <v>18</v>
      </c>
      <c r="AF25" s="12">
        <f t="shared" si="387"/>
        <v>0.12037037037037036</v>
      </c>
      <c r="AG25" s="11">
        <v>8</v>
      </c>
      <c r="AH25" s="12">
        <f t="shared" si="388"/>
        <v>0.30769230769230771</v>
      </c>
      <c r="AI25" s="13"/>
      <c r="AJ25" s="11"/>
      <c r="AK25" s="11"/>
      <c r="AL25" s="14"/>
      <c r="AM25" s="10"/>
      <c r="AN25" s="11"/>
      <c r="AO25" s="74">
        <f t="shared" si="463"/>
        <v>763</v>
      </c>
      <c r="AP25" s="74">
        <f t="shared" si="464"/>
        <v>65</v>
      </c>
      <c r="AQ25" s="11">
        <v>107</v>
      </c>
      <c r="AR25" s="12">
        <f t="shared" si="391"/>
        <v>0.17169069462647443</v>
      </c>
      <c r="AS25" s="11">
        <v>24</v>
      </c>
      <c r="AT25" s="12">
        <f t="shared" si="392"/>
        <v>0.18320610687022901</v>
      </c>
      <c r="AU25" s="13"/>
      <c r="AV25" s="11"/>
      <c r="AW25" s="11"/>
      <c r="AX25" s="14"/>
      <c r="AY25" s="10"/>
      <c r="AZ25" s="11"/>
      <c r="BA25" s="74">
        <f t="shared" si="465"/>
        <v>763</v>
      </c>
      <c r="BB25" s="74">
        <f t="shared" si="466"/>
        <v>65</v>
      </c>
      <c r="BC25" s="11">
        <v>142</v>
      </c>
      <c r="BD25" s="12">
        <f t="shared" si="395"/>
        <v>0.2306684141546527</v>
      </c>
      <c r="BE25" s="11">
        <v>34</v>
      </c>
      <c r="BF25" s="12">
        <f t="shared" si="396"/>
        <v>0.19318181818181818</v>
      </c>
      <c r="BG25" s="13"/>
      <c r="BH25" s="11"/>
      <c r="BI25" s="11"/>
      <c r="BJ25" s="14"/>
      <c r="BK25" s="10"/>
      <c r="BL25" s="11"/>
      <c r="BM25" s="74">
        <f t="shared" si="467"/>
        <v>763</v>
      </c>
      <c r="BN25" s="74">
        <f t="shared" si="468"/>
        <v>64</v>
      </c>
      <c r="BO25" s="11">
        <v>110</v>
      </c>
      <c r="BP25" s="12">
        <f t="shared" si="399"/>
        <v>0.17562254259501967</v>
      </c>
      <c r="BQ25" s="11">
        <v>24</v>
      </c>
      <c r="BR25" s="12">
        <f t="shared" si="400"/>
        <v>0.17910447761194029</v>
      </c>
      <c r="BS25" s="13"/>
      <c r="BT25" s="11"/>
      <c r="BU25" s="11"/>
      <c r="BV25" s="14"/>
      <c r="BW25" s="10"/>
      <c r="BX25" s="11"/>
      <c r="BY25" s="74">
        <f t="shared" si="469"/>
        <v>762</v>
      </c>
      <c r="BZ25" s="74">
        <f t="shared" si="470"/>
        <v>65</v>
      </c>
      <c r="CA25" s="11">
        <v>99</v>
      </c>
      <c r="CB25" s="12">
        <f t="shared" si="403"/>
        <v>0.17454068241469817</v>
      </c>
      <c r="CC25" s="11">
        <v>34</v>
      </c>
      <c r="CD25" s="12">
        <f t="shared" si="404"/>
        <v>0.25563909774436089</v>
      </c>
      <c r="CE25" s="13"/>
      <c r="CF25" s="11"/>
      <c r="CG25" s="11"/>
      <c r="CH25" s="14"/>
      <c r="CI25" s="10"/>
      <c r="CJ25" s="11"/>
      <c r="CK25" s="74">
        <f t="shared" si="471"/>
        <v>760</v>
      </c>
      <c r="CL25" s="74">
        <f t="shared" si="472"/>
        <v>65</v>
      </c>
      <c r="CM25" s="11">
        <v>179</v>
      </c>
      <c r="CN25" s="12">
        <f t="shared" si="407"/>
        <v>0.27894736842105261</v>
      </c>
      <c r="CO25" s="11">
        <v>33</v>
      </c>
      <c r="CP25" s="12">
        <f t="shared" si="408"/>
        <v>0.15566037735849056</v>
      </c>
      <c r="CQ25" s="13"/>
      <c r="CR25" s="11"/>
      <c r="CS25" s="11"/>
      <c r="CT25" s="14"/>
      <c r="CU25" s="10"/>
      <c r="CV25" s="11"/>
      <c r="CW25" s="74">
        <f t="shared" si="473"/>
        <v>217</v>
      </c>
      <c r="CX25" s="74">
        <f t="shared" si="474"/>
        <v>18</v>
      </c>
      <c r="CY25" s="11">
        <v>27</v>
      </c>
      <c r="CZ25" s="12">
        <f t="shared" si="411"/>
        <v>0.16129032258064516</v>
      </c>
      <c r="DA25" s="11">
        <v>8</v>
      </c>
      <c r="DB25" s="12">
        <f t="shared" si="412"/>
        <v>0.22857142857142856</v>
      </c>
      <c r="DC25" s="13"/>
      <c r="DD25" s="11"/>
      <c r="DE25" s="11"/>
      <c r="DF25" s="14"/>
      <c r="DG25" s="10"/>
      <c r="DH25" s="11"/>
      <c r="DI25" s="74">
        <f t="shared" si="475"/>
        <v>761</v>
      </c>
      <c r="DJ25" s="74">
        <f t="shared" si="476"/>
        <v>65</v>
      </c>
      <c r="DK25" s="11">
        <v>201</v>
      </c>
      <c r="DL25" s="12">
        <f t="shared" si="415"/>
        <v>0.31143232588699082</v>
      </c>
      <c r="DM25" s="11">
        <v>36</v>
      </c>
      <c r="DN25" s="12">
        <f t="shared" si="416"/>
        <v>0.15189873417721519</v>
      </c>
      <c r="DO25" s="13"/>
      <c r="DP25" s="11"/>
      <c r="DQ25" s="11"/>
      <c r="DR25" s="14"/>
      <c r="DS25" s="10"/>
      <c r="DT25" s="11"/>
      <c r="DU25" s="74">
        <f t="shared" si="477"/>
        <v>762</v>
      </c>
      <c r="DV25" s="74">
        <f t="shared" si="478"/>
        <v>65</v>
      </c>
      <c r="DW25" s="11">
        <v>152</v>
      </c>
      <c r="DX25" s="12">
        <f t="shared" si="419"/>
        <v>0.25196850393700787</v>
      </c>
      <c r="DY25" s="11">
        <v>40</v>
      </c>
      <c r="DZ25" s="12">
        <f t="shared" si="420"/>
        <v>0.20833333333333334</v>
      </c>
      <c r="EA25" s="13"/>
      <c r="EB25" s="11"/>
      <c r="EC25" s="11"/>
      <c r="ED25" s="14"/>
      <c r="EE25" s="10"/>
      <c r="EF25" s="11"/>
      <c r="EG25" s="74">
        <f t="shared" si="479"/>
        <v>762</v>
      </c>
      <c r="EH25" s="74">
        <f t="shared" si="480"/>
        <v>65</v>
      </c>
      <c r="EI25" s="11">
        <v>78</v>
      </c>
      <c r="EJ25" s="12">
        <f t="shared" si="423"/>
        <v>0.13385826771653545</v>
      </c>
      <c r="EK25" s="11">
        <v>24</v>
      </c>
      <c r="EL25" s="12">
        <f t="shared" si="424"/>
        <v>0.23529411764705882</v>
      </c>
      <c r="EM25" s="13"/>
      <c r="EN25" s="11"/>
      <c r="EO25" s="11"/>
      <c r="EP25" s="14"/>
      <c r="EQ25" s="10"/>
      <c r="ER25" s="11"/>
      <c r="ES25" s="74">
        <f t="shared" si="481"/>
        <v>762</v>
      </c>
      <c r="ET25" s="74">
        <f t="shared" si="482"/>
        <v>65</v>
      </c>
      <c r="EU25" s="11">
        <v>108</v>
      </c>
      <c r="EV25" s="12">
        <f t="shared" si="427"/>
        <v>0.17585301837270342</v>
      </c>
      <c r="EW25" s="11">
        <v>26</v>
      </c>
      <c r="EX25" s="12">
        <f t="shared" si="428"/>
        <v>0.19402985074626866</v>
      </c>
      <c r="EY25" s="13"/>
      <c r="EZ25" s="11"/>
      <c r="FA25" s="11"/>
      <c r="FB25" s="14"/>
      <c r="FC25" s="10"/>
      <c r="FD25" s="11"/>
      <c r="FE25" s="74">
        <f t="shared" si="483"/>
        <v>763</v>
      </c>
      <c r="FF25" s="74">
        <f t="shared" si="484"/>
        <v>65</v>
      </c>
      <c r="FG25" s="11">
        <v>140</v>
      </c>
      <c r="FH25" s="12">
        <f t="shared" si="431"/>
        <v>0.23591087811271297</v>
      </c>
      <c r="FI25" s="11">
        <v>40</v>
      </c>
      <c r="FJ25" s="12">
        <f t="shared" si="432"/>
        <v>0.22222222222222221</v>
      </c>
      <c r="FK25" s="13"/>
      <c r="FL25" s="11"/>
      <c r="FM25" s="11"/>
      <c r="FN25" s="14"/>
      <c r="FO25" s="10"/>
      <c r="FP25" s="11"/>
      <c r="FQ25" s="74">
        <f t="shared" si="485"/>
        <v>216</v>
      </c>
      <c r="FR25" s="74">
        <f t="shared" si="486"/>
        <v>18</v>
      </c>
      <c r="FS25" s="11">
        <v>17</v>
      </c>
      <c r="FT25" s="12">
        <f t="shared" si="435"/>
        <v>9.7222222222222224E-2</v>
      </c>
      <c r="FU25" s="11">
        <v>4</v>
      </c>
      <c r="FV25" s="12">
        <f t="shared" si="436"/>
        <v>0.19047619047619047</v>
      </c>
      <c r="FW25" s="13"/>
      <c r="FX25" s="11"/>
      <c r="FY25" s="11"/>
      <c r="FZ25" s="14"/>
      <c r="GA25" s="10"/>
      <c r="GB25" s="11"/>
      <c r="GC25" s="74">
        <f t="shared" si="487"/>
        <v>762</v>
      </c>
      <c r="GD25" s="74">
        <f t="shared" si="488"/>
        <v>65</v>
      </c>
      <c r="GE25" s="11">
        <v>169</v>
      </c>
      <c r="GF25" s="12">
        <f t="shared" si="439"/>
        <v>0.2532808398950131</v>
      </c>
      <c r="GG25" s="11">
        <v>24</v>
      </c>
      <c r="GH25" s="12">
        <f t="shared" si="440"/>
        <v>0.12435233160621761</v>
      </c>
      <c r="GI25" s="13"/>
      <c r="GJ25" s="11"/>
      <c r="GK25" s="11"/>
      <c r="GL25" s="14"/>
      <c r="GM25" s="10"/>
      <c r="GN25" s="11"/>
      <c r="GO25" s="74">
        <f t="shared" si="489"/>
        <v>762</v>
      </c>
      <c r="GP25" s="74">
        <f t="shared" si="490"/>
        <v>65</v>
      </c>
      <c r="GQ25" s="11">
        <v>152</v>
      </c>
      <c r="GR25" s="12">
        <f t="shared" si="443"/>
        <v>0.24671916010498687</v>
      </c>
      <c r="GS25" s="11">
        <v>36</v>
      </c>
      <c r="GT25" s="12">
        <f t="shared" si="444"/>
        <v>0.19148936170212766</v>
      </c>
      <c r="GU25" s="13"/>
      <c r="GV25" s="11"/>
      <c r="GW25" s="11"/>
      <c r="GX25" s="14"/>
      <c r="GY25" s="10"/>
      <c r="GZ25" s="11"/>
      <c r="HA25" s="74">
        <f t="shared" si="491"/>
        <v>762</v>
      </c>
      <c r="HB25" s="74">
        <f t="shared" si="492"/>
        <v>65</v>
      </c>
      <c r="HC25" s="11">
        <v>64</v>
      </c>
      <c r="HD25" s="12">
        <f t="shared" si="447"/>
        <v>9.8425196850393706E-2</v>
      </c>
      <c r="HE25" s="11">
        <v>11</v>
      </c>
      <c r="HF25" s="12">
        <f t="shared" si="448"/>
        <v>0.14666666666666667</v>
      </c>
      <c r="HG25" s="13"/>
      <c r="HH25" s="11"/>
      <c r="HI25" s="11"/>
      <c r="HJ25" s="14"/>
      <c r="HK25" s="10">
        <f t="shared" si="449"/>
        <v>0</v>
      </c>
      <c r="HL25" s="11">
        <f t="shared" si="449"/>
        <v>0</v>
      </c>
      <c r="HM25" s="11">
        <f t="shared" si="449"/>
        <v>12079</v>
      </c>
      <c r="HN25" s="11">
        <f t="shared" si="449"/>
        <v>1028</v>
      </c>
      <c r="HO25" s="11">
        <f>+G25+S25+AE25+AQ25+BC25+BO25+CA25+CM25+CY25+DK25+DW25+EI25+EU25+FG25+FS25+GE25+GQ25+HC25+HE25+I25+U25+AG25+AS25+BE25+BQ25+CC25+CO25+DA25+DM25+DY25+EK25+EW25+FI25+FU25+GG25+GS25</f>
        <v>2462</v>
      </c>
      <c r="HP25" s="228">
        <f t="shared" si="450"/>
        <v>0.20382481993542512</v>
      </c>
      <c r="HQ25" s="15">
        <f>+I25+U25+AG25+AS25+BE25+BQ25+CC25+CO25+DA25+DM25+DY25+EK25+EW25+FI25+FU25+GG25+GS25+HE25</f>
        <v>465</v>
      </c>
      <c r="HR25" s="12">
        <f>+(HQ25/(HO25))</f>
        <v>0.18887083671811536</v>
      </c>
      <c r="HS25" s="16">
        <v>47.8</v>
      </c>
      <c r="HT25" s="17">
        <v>1845</v>
      </c>
      <c r="HU25" s="16">
        <f t="shared" si="451"/>
        <v>74.939073923639327</v>
      </c>
      <c r="HV25" s="15"/>
      <c r="HW25" s="14"/>
      <c r="HX25" s="78">
        <f t="shared" si="452"/>
        <v>0.18867924528301888</v>
      </c>
      <c r="HY25" s="78">
        <f t="shared" si="453"/>
        <v>0.22639165009940357</v>
      </c>
      <c r="HZ25" s="78">
        <f t="shared" si="454"/>
        <v>0.19642413707474546</v>
      </c>
    </row>
    <row r="26" spans="1:241" x14ac:dyDescent="0.25">
      <c r="A26" s="236"/>
      <c r="B26" s="41">
        <f t="shared" si="455"/>
        <v>44487</v>
      </c>
      <c r="C26" s="10"/>
      <c r="D26" s="11"/>
      <c r="E26" s="74">
        <f t="shared" si="456"/>
        <v>760</v>
      </c>
      <c r="F26" s="74">
        <f t="shared" si="457"/>
        <v>65</v>
      </c>
      <c r="G26" s="11">
        <v>139</v>
      </c>
      <c r="H26" s="12">
        <f t="shared" si="380"/>
        <v>0.21973684210526315</v>
      </c>
      <c r="I26" s="11">
        <v>28</v>
      </c>
      <c r="J26" s="12">
        <f t="shared" si="458"/>
        <v>0.16766467065868262</v>
      </c>
      <c r="K26" s="11"/>
      <c r="L26" s="11"/>
      <c r="M26" s="18"/>
      <c r="N26" s="20"/>
      <c r="O26" s="10"/>
      <c r="P26" s="11"/>
      <c r="Q26" s="74">
        <f t="shared" si="459"/>
        <v>763</v>
      </c>
      <c r="R26" s="74">
        <f t="shared" si="460"/>
        <v>65</v>
      </c>
      <c r="S26" s="11">
        <v>166</v>
      </c>
      <c r="T26" s="12">
        <f t="shared" si="383"/>
        <v>0.25688073394495414</v>
      </c>
      <c r="U26" s="11">
        <v>30</v>
      </c>
      <c r="V26" s="12">
        <f t="shared" si="384"/>
        <v>0.15306122448979592</v>
      </c>
      <c r="W26" s="135">
        <v>135.32185999999999</v>
      </c>
      <c r="X26" s="11"/>
      <c r="Y26" s="18"/>
      <c r="Z26" s="20"/>
      <c r="AA26" s="10">
        <v>1</v>
      </c>
      <c r="AB26" s="11"/>
      <c r="AC26" s="74">
        <f t="shared" si="461"/>
        <v>215</v>
      </c>
      <c r="AD26" s="74">
        <f t="shared" si="462"/>
        <v>18</v>
      </c>
      <c r="AE26" s="11">
        <v>34</v>
      </c>
      <c r="AF26" s="12">
        <f t="shared" si="387"/>
        <v>0.19069767441860466</v>
      </c>
      <c r="AG26" s="11">
        <v>7</v>
      </c>
      <c r="AH26" s="12">
        <f t="shared" si="388"/>
        <v>0.17073170731707318</v>
      </c>
      <c r="AI26" s="11"/>
      <c r="AJ26" s="11"/>
      <c r="AK26" s="18"/>
      <c r="AL26" s="20"/>
      <c r="AM26" s="10"/>
      <c r="AN26" s="11"/>
      <c r="AO26" s="74">
        <f t="shared" si="463"/>
        <v>763</v>
      </c>
      <c r="AP26" s="74">
        <f t="shared" si="464"/>
        <v>65</v>
      </c>
      <c r="AQ26" s="11">
        <v>137</v>
      </c>
      <c r="AR26" s="12">
        <f t="shared" si="391"/>
        <v>0.21494102228047182</v>
      </c>
      <c r="AS26" s="11">
        <v>27</v>
      </c>
      <c r="AT26" s="12">
        <f t="shared" si="392"/>
        <v>0.16463414634146342</v>
      </c>
      <c r="AU26" s="11"/>
      <c r="AV26" s="11"/>
      <c r="AW26" s="18"/>
      <c r="AX26" s="20"/>
      <c r="AY26" s="10"/>
      <c r="AZ26" s="11"/>
      <c r="BA26" s="74">
        <f t="shared" si="465"/>
        <v>763</v>
      </c>
      <c r="BB26" s="74">
        <f t="shared" si="466"/>
        <v>65</v>
      </c>
      <c r="BC26" s="11">
        <v>185</v>
      </c>
      <c r="BD26" s="12">
        <f t="shared" si="395"/>
        <v>0.28178243774574052</v>
      </c>
      <c r="BE26" s="11">
        <v>30</v>
      </c>
      <c r="BF26" s="12">
        <f t="shared" si="396"/>
        <v>0.13953488372093023</v>
      </c>
      <c r="BG26" s="135">
        <v>131.45185999999998</v>
      </c>
      <c r="BH26" s="11"/>
      <c r="BI26" s="18"/>
      <c r="BJ26" s="20"/>
      <c r="BK26" s="10"/>
      <c r="BL26" s="11"/>
      <c r="BM26" s="74">
        <f t="shared" si="467"/>
        <v>763</v>
      </c>
      <c r="BN26" s="74">
        <f t="shared" si="468"/>
        <v>64</v>
      </c>
      <c r="BO26" s="11">
        <v>149</v>
      </c>
      <c r="BP26" s="12">
        <f t="shared" si="399"/>
        <v>0.24639580602883354</v>
      </c>
      <c r="BQ26" s="11">
        <v>39</v>
      </c>
      <c r="BR26" s="12">
        <f t="shared" si="400"/>
        <v>0.20744680851063829</v>
      </c>
      <c r="BS26" s="135">
        <v>132.22586000000001</v>
      </c>
      <c r="BT26" s="11"/>
      <c r="BU26" s="18"/>
      <c r="BV26" s="20"/>
      <c r="BW26" s="10"/>
      <c r="BX26" s="11"/>
      <c r="BY26" s="74">
        <f t="shared" si="469"/>
        <v>762</v>
      </c>
      <c r="BZ26" s="74">
        <f t="shared" si="470"/>
        <v>65</v>
      </c>
      <c r="CA26" s="11">
        <v>154</v>
      </c>
      <c r="CB26" s="12">
        <f t="shared" si="403"/>
        <v>0.24934383202099739</v>
      </c>
      <c r="CC26" s="11">
        <v>36</v>
      </c>
      <c r="CD26" s="12">
        <f t="shared" si="404"/>
        <v>0.18947368421052632</v>
      </c>
      <c r="CE26" s="135">
        <v>131.45185999999998</v>
      </c>
      <c r="CF26" s="11"/>
      <c r="CG26" s="18"/>
      <c r="CH26" s="20"/>
      <c r="CI26" s="10"/>
      <c r="CJ26" s="11"/>
      <c r="CK26" s="74">
        <f t="shared" si="471"/>
        <v>760</v>
      </c>
      <c r="CL26" s="74">
        <f t="shared" si="472"/>
        <v>65</v>
      </c>
      <c r="CM26" s="11">
        <v>199</v>
      </c>
      <c r="CN26" s="12">
        <f t="shared" si="407"/>
        <v>0.31447368421052629</v>
      </c>
      <c r="CO26" s="11">
        <v>40</v>
      </c>
      <c r="CP26" s="12">
        <f t="shared" si="408"/>
        <v>0.16736401673640167</v>
      </c>
      <c r="CQ26" s="138">
        <v>130.67786000000001</v>
      </c>
      <c r="CR26" s="11"/>
      <c r="CS26" s="18"/>
      <c r="CT26" s="20"/>
      <c r="CU26" s="10"/>
      <c r="CV26" s="11"/>
      <c r="CW26" s="74">
        <f t="shared" si="473"/>
        <v>217</v>
      </c>
      <c r="CX26" s="74">
        <f t="shared" si="474"/>
        <v>18</v>
      </c>
      <c r="CY26" s="11">
        <v>40</v>
      </c>
      <c r="CZ26" s="12">
        <f t="shared" si="411"/>
        <v>0.20737327188940091</v>
      </c>
      <c r="DA26" s="11">
        <v>5</v>
      </c>
      <c r="DB26" s="12">
        <f t="shared" si="412"/>
        <v>0.1111111111111111</v>
      </c>
      <c r="DC26" s="137">
        <v>127.57529000000001</v>
      </c>
      <c r="DD26" s="11"/>
      <c r="DE26" s="18"/>
      <c r="DF26" s="20"/>
      <c r="DG26" s="10"/>
      <c r="DH26" s="11"/>
      <c r="DI26" s="74">
        <f t="shared" si="475"/>
        <v>761</v>
      </c>
      <c r="DJ26" s="74">
        <f t="shared" si="476"/>
        <v>65</v>
      </c>
      <c r="DK26" s="11">
        <v>234</v>
      </c>
      <c r="DL26" s="12">
        <f t="shared" si="415"/>
        <v>0.34559789750328518</v>
      </c>
      <c r="DM26" s="11">
        <v>29</v>
      </c>
      <c r="DN26" s="12">
        <f t="shared" si="416"/>
        <v>0.11026615969581749</v>
      </c>
      <c r="DO26" s="135">
        <v>130.29086000000001</v>
      </c>
      <c r="DP26" s="11"/>
      <c r="DQ26" s="18"/>
      <c r="DR26" s="20"/>
      <c r="DS26" s="10"/>
      <c r="DT26" s="11"/>
      <c r="DU26" s="74">
        <f t="shared" si="477"/>
        <v>762</v>
      </c>
      <c r="DV26" s="74">
        <f t="shared" si="478"/>
        <v>65</v>
      </c>
      <c r="DW26" s="11">
        <v>188</v>
      </c>
      <c r="DX26" s="12">
        <f t="shared" si="419"/>
        <v>0.29527559055118108</v>
      </c>
      <c r="DY26" s="11">
        <v>37</v>
      </c>
      <c r="DZ26" s="12">
        <f t="shared" si="420"/>
        <v>0.16444444444444445</v>
      </c>
      <c r="EA26" s="135">
        <v>129.51686000000001</v>
      </c>
      <c r="EB26" s="11"/>
      <c r="EC26" s="18"/>
      <c r="ED26" s="20"/>
      <c r="EE26" s="10"/>
      <c r="EF26" s="11"/>
      <c r="EG26" s="74">
        <f t="shared" si="479"/>
        <v>762</v>
      </c>
      <c r="EH26" s="74">
        <f t="shared" si="480"/>
        <v>65</v>
      </c>
      <c r="EI26" s="11">
        <v>117</v>
      </c>
      <c r="EJ26" s="12">
        <f t="shared" si="423"/>
        <v>0.17322834645669291</v>
      </c>
      <c r="EK26" s="11">
        <v>15</v>
      </c>
      <c r="EL26" s="12">
        <f t="shared" si="424"/>
        <v>0.11363636363636363</v>
      </c>
      <c r="EM26" s="11"/>
      <c r="EN26" s="11"/>
      <c r="EO26" s="18"/>
      <c r="EP26" s="20"/>
      <c r="EQ26" s="10"/>
      <c r="ER26" s="11"/>
      <c r="ES26" s="74">
        <f t="shared" si="481"/>
        <v>762</v>
      </c>
      <c r="ET26" s="74">
        <f t="shared" si="482"/>
        <v>65</v>
      </c>
      <c r="EU26" s="11">
        <v>149</v>
      </c>
      <c r="EV26" s="12">
        <f t="shared" si="427"/>
        <v>0.23097112860892388</v>
      </c>
      <c r="EW26" s="11">
        <v>27</v>
      </c>
      <c r="EX26" s="12">
        <f t="shared" si="428"/>
        <v>0.15340909090909091</v>
      </c>
      <c r="EY26" s="11"/>
      <c r="EZ26" s="11"/>
      <c r="FA26" s="18"/>
      <c r="FB26" s="20"/>
      <c r="FC26" s="10"/>
      <c r="FD26" s="11">
        <v>1</v>
      </c>
      <c r="FE26" s="74">
        <f t="shared" si="483"/>
        <v>763</v>
      </c>
      <c r="FF26" s="74">
        <f t="shared" si="484"/>
        <v>64</v>
      </c>
      <c r="FG26" s="11">
        <v>194</v>
      </c>
      <c r="FH26" s="12">
        <f t="shared" si="431"/>
        <v>0.29882044560943644</v>
      </c>
      <c r="FI26" s="11">
        <v>34</v>
      </c>
      <c r="FJ26" s="12">
        <f t="shared" si="432"/>
        <v>0.14912280701754385</v>
      </c>
      <c r="FK26" s="135">
        <v>131.83885999999998</v>
      </c>
      <c r="FL26" s="11"/>
      <c r="FM26" s="18"/>
      <c r="FN26" s="20"/>
      <c r="FO26" s="10"/>
      <c r="FP26" s="11"/>
      <c r="FQ26" s="74">
        <f t="shared" si="485"/>
        <v>216</v>
      </c>
      <c r="FR26" s="74">
        <f t="shared" si="486"/>
        <v>18</v>
      </c>
      <c r="FS26" s="11">
        <v>39</v>
      </c>
      <c r="FT26" s="12">
        <f t="shared" si="435"/>
        <v>0.21296296296296297</v>
      </c>
      <c r="FU26" s="11">
        <v>7</v>
      </c>
      <c r="FV26" s="12">
        <f t="shared" si="436"/>
        <v>0.15217391304347827</v>
      </c>
      <c r="FW26" s="137">
        <v>131.44979000000001</v>
      </c>
      <c r="FX26" s="11"/>
      <c r="FY26" s="18"/>
      <c r="FZ26" s="20"/>
      <c r="GA26" s="10"/>
      <c r="GB26" s="11"/>
      <c r="GC26" s="74">
        <f t="shared" si="487"/>
        <v>762</v>
      </c>
      <c r="GD26" s="74">
        <f t="shared" si="488"/>
        <v>65</v>
      </c>
      <c r="GE26" s="11">
        <v>208</v>
      </c>
      <c r="GF26" s="12">
        <f t="shared" si="439"/>
        <v>0.32152230971128609</v>
      </c>
      <c r="GG26" s="11">
        <v>37</v>
      </c>
      <c r="GH26" s="12">
        <f t="shared" si="440"/>
        <v>0.15102040816326531</v>
      </c>
      <c r="GI26" s="135">
        <v>131.06486000000001</v>
      </c>
      <c r="GJ26" s="11"/>
      <c r="GK26" s="18"/>
      <c r="GL26" s="20"/>
      <c r="GM26" s="10"/>
      <c r="GN26" s="11"/>
      <c r="GO26" s="74">
        <f t="shared" si="489"/>
        <v>762</v>
      </c>
      <c r="GP26" s="74">
        <f t="shared" si="490"/>
        <v>65</v>
      </c>
      <c r="GQ26" s="11">
        <v>195</v>
      </c>
      <c r="GR26" s="12">
        <f t="shared" si="443"/>
        <v>0.30708661417322836</v>
      </c>
      <c r="GS26" s="11">
        <v>39</v>
      </c>
      <c r="GT26" s="12">
        <f t="shared" si="444"/>
        <v>0.16666666666666666</v>
      </c>
      <c r="GU26" s="135">
        <v>130.29086000000001</v>
      </c>
      <c r="GV26" s="11"/>
      <c r="GW26" s="18"/>
      <c r="GX26" s="20"/>
      <c r="GY26" s="10"/>
      <c r="GZ26" s="11">
        <v>1</v>
      </c>
      <c r="HA26" s="74">
        <f t="shared" si="491"/>
        <v>762</v>
      </c>
      <c r="HB26" s="74">
        <f t="shared" si="492"/>
        <v>64</v>
      </c>
      <c r="HC26" s="11">
        <v>81</v>
      </c>
      <c r="HD26" s="12">
        <f t="shared" si="447"/>
        <v>0.1194225721784777</v>
      </c>
      <c r="HE26" s="11">
        <v>10</v>
      </c>
      <c r="HF26" s="12">
        <f t="shared" si="448"/>
        <v>0.10989010989010989</v>
      </c>
      <c r="HG26" s="11"/>
      <c r="HH26" s="11"/>
      <c r="HI26" s="18"/>
      <c r="HJ26" s="20"/>
      <c r="HK26" s="10">
        <f t="shared" ref="HK26:HK29" si="493">+C26+O26+AA26+AM26+AY26+BK26+BW26+CI26+CU26+DG26+DS26+EE26+EQ26+FC26+FO26+GA26+GM26+GY26</f>
        <v>1</v>
      </c>
      <c r="HL26" s="11">
        <f t="shared" ref="HL26:HL29" si="494">+D26+P26+AB26+AN26+AZ26+BL26+BX26+CJ26+CV26+DH26+DT26+EF26+ER26+FD26+FP26+GB26+GN26+GZ26</f>
        <v>2</v>
      </c>
      <c r="HM26" s="11">
        <f t="shared" ref="HM26:HM29" si="495">+E26+Q26+AC26+AO26+BA26+BM26+BY26+CK26+CW26+DI26+DU26+EG26+ES26+FE26+FQ26+GC26+GO26+HA26</f>
        <v>12078</v>
      </c>
      <c r="HN26" s="11">
        <f t="shared" ref="HN26:HN29" si="496">+F26+R26+AD26+AP26+BB26+BN26+BZ26+CL26+CX26+DJ26+DV26+EH26+ET26+FF26+FR26+GD26+GP26+HB26</f>
        <v>1026</v>
      </c>
      <c r="HO26" s="11">
        <f t="shared" ref="HO26:HO29" si="497">+G26+S26+AE26+AQ26+BC26+BO26+CA26+CM26+CY26+DK26+DW26+EI26+EU26+FG26+FS26+GE26+GQ26+HC26+HE26+I26+U26+AG26+AS26+BE26+BQ26+CC26+CO26+DA26+DM26+DY26+EK26+EW26+FI26+FU26+GG26+GS26</f>
        <v>3085</v>
      </c>
      <c r="HP26" s="228">
        <f t="shared" si="450"/>
        <v>0.25542308329193575</v>
      </c>
      <c r="HQ26" s="15">
        <v>477</v>
      </c>
      <c r="HR26" s="12">
        <f t="shared" ref="HR26:HR30" si="498">+(HQ26/(HO26))</f>
        <v>0.1546191247974068</v>
      </c>
      <c r="HS26" s="16">
        <v>48.75</v>
      </c>
      <c r="HT26" s="17">
        <v>2360</v>
      </c>
      <c r="HU26" s="16">
        <f t="shared" si="451"/>
        <v>76.499189627228532</v>
      </c>
      <c r="HV26" s="18"/>
      <c r="HW26" s="20"/>
      <c r="HX26" s="78">
        <f t="shared" si="452"/>
        <v>0.24112242364042713</v>
      </c>
      <c r="HY26" s="78">
        <f t="shared" si="453"/>
        <v>0.27186878727634195</v>
      </c>
      <c r="HZ26" s="78">
        <f t="shared" si="454"/>
        <v>0.25329029053886265</v>
      </c>
    </row>
    <row r="27" spans="1:241" x14ac:dyDescent="0.25">
      <c r="A27" s="236"/>
      <c r="B27" s="41">
        <f>+B26+1</f>
        <v>44488</v>
      </c>
      <c r="C27" s="10"/>
      <c r="D27" s="11"/>
      <c r="E27" s="74">
        <f t="shared" si="456"/>
        <v>760</v>
      </c>
      <c r="F27" s="74">
        <f t="shared" si="457"/>
        <v>65</v>
      </c>
      <c r="G27" s="11">
        <v>171</v>
      </c>
      <c r="H27" s="12">
        <f t="shared" si="380"/>
        <v>0.26315789473684209</v>
      </c>
      <c r="I27" s="11">
        <v>29</v>
      </c>
      <c r="J27" s="12">
        <f t="shared" si="458"/>
        <v>0.14499999999999999</v>
      </c>
      <c r="K27" s="138">
        <v>134.16085999999999</v>
      </c>
      <c r="L27" s="13"/>
      <c r="M27" s="25">
        <v>3550</v>
      </c>
      <c r="N27" s="38">
        <v>4010</v>
      </c>
      <c r="O27" s="10"/>
      <c r="P27" s="11"/>
      <c r="Q27" s="74">
        <f t="shared" si="459"/>
        <v>763</v>
      </c>
      <c r="R27" s="74">
        <f t="shared" si="460"/>
        <v>65</v>
      </c>
      <c r="S27" s="11">
        <v>220</v>
      </c>
      <c r="T27" s="12">
        <f t="shared" si="383"/>
        <v>0.33813892529488859</v>
      </c>
      <c r="U27" s="11">
        <v>38</v>
      </c>
      <c r="V27" s="12">
        <f t="shared" si="384"/>
        <v>0.14728682170542637</v>
      </c>
      <c r="W27" s="13"/>
      <c r="X27" s="13"/>
      <c r="Y27" s="25">
        <v>3550</v>
      </c>
      <c r="Z27" s="38">
        <v>4010</v>
      </c>
      <c r="AA27" s="10"/>
      <c r="AB27" s="11"/>
      <c r="AC27" s="74">
        <f t="shared" si="461"/>
        <v>215</v>
      </c>
      <c r="AD27" s="74">
        <f t="shared" si="462"/>
        <v>18</v>
      </c>
      <c r="AE27" s="11">
        <v>41</v>
      </c>
      <c r="AF27" s="12">
        <f t="shared" si="387"/>
        <v>0.22325581395348837</v>
      </c>
      <c r="AG27" s="11">
        <v>7</v>
      </c>
      <c r="AH27" s="12">
        <f t="shared" si="388"/>
        <v>0.14583333333333334</v>
      </c>
      <c r="AI27" s="13"/>
      <c r="AJ27" s="13"/>
      <c r="AK27" s="25">
        <v>3550</v>
      </c>
      <c r="AL27" s="38">
        <v>4010</v>
      </c>
      <c r="AM27" s="10"/>
      <c r="AN27" s="11"/>
      <c r="AO27" s="74">
        <f t="shared" si="463"/>
        <v>763</v>
      </c>
      <c r="AP27" s="74">
        <f t="shared" si="464"/>
        <v>65</v>
      </c>
      <c r="AQ27" s="11">
        <v>187</v>
      </c>
      <c r="AR27" s="12">
        <f t="shared" si="391"/>
        <v>0.28440366972477066</v>
      </c>
      <c r="AS27" s="11">
        <v>30</v>
      </c>
      <c r="AT27" s="12">
        <f t="shared" si="392"/>
        <v>0.13824884792626729</v>
      </c>
      <c r="AU27" s="138">
        <v>132.99986000000001</v>
      </c>
      <c r="AV27" s="13"/>
      <c r="AW27" s="25">
        <v>3550</v>
      </c>
      <c r="AX27" s="38">
        <v>4010</v>
      </c>
      <c r="AY27" s="10"/>
      <c r="AZ27" s="11"/>
      <c r="BA27" s="74">
        <f t="shared" si="465"/>
        <v>763</v>
      </c>
      <c r="BB27" s="74">
        <f t="shared" si="466"/>
        <v>65</v>
      </c>
      <c r="BC27" s="11">
        <v>205</v>
      </c>
      <c r="BD27" s="12">
        <f t="shared" si="395"/>
        <v>0.30799475753604194</v>
      </c>
      <c r="BE27" s="11">
        <v>30</v>
      </c>
      <c r="BF27" s="12">
        <f t="shared" si="396"/>
        <v>0.1276595744680851</v>
      </c>
      <c r="BG27" s="13"/>
      <c r="BH27" s="13"/>
      <c r="BI27" s="25">
        <v>3550</v>
      </c>
      <c r="BJ27" s="38">
        <v>4010</v>
      </c>
      <c r="BK27" s="10"/>
      <c r="BL27" s="11"/>
      <c r="BM27" s="74">
        <f t="shared" si="467"/>
        <v>763</v>
      </c>
      <c r="BN27" s="74">
        <f t="shared" si="468"/>
        <v>64</v>
      </c>
      <c r="BO27" s="11">
        <v>191</v>
      </c>
      <c r="BP27" s="12">
        <f t="shared" si="399"/>
        <v>0.2948885976408912</v>
      </c>
      <c r="BQ27" s="11">
        <v>34</v>
      </c>
      <c r="BR27" s="12">
        <f t="shared" si="400"/>
        <v>0.15111111111111111</v>
      </c>
      <c r="BS27" s="13"/>
      <c r="BT27" s="13"/>
      <c r="BU27" s="25">
        <v>3550</v>
      </c>
      <c r="BV27" s="38">
        <v>4010</v>
      </c>
      <c r="BW27" s="10"/>
      <c r="BX27" s="11"/>
      <c r="BY27" s="74">
        <f t="shared" si="469"/>
        <v>762</v>
      </c>
      <c r="BZ27" s="74">
        <f t="shared" si="470"/>
        <v>65</v>
      </c>
      <c r="CA27" s="11">
        <v>201</v>
      </c>
      <c r="CB27" s="12">
        <f t="shared" si="403"/>
        <v>0.3110236220472441</v>
      </c>
      <c r="CC27" s="11">
        <v>36</v>
      </c>
      <c r="CD27" s="12">
        <f t="shared" si="404"/>
        <v>0.15189873417721519</v>
      </c>
      <c r="CE27" s="13"/>
      <c r="CF27" s="13"/>
      <c r="CG27" s="25">
        <v>3550</v>
      </c>
      <c r="CH27" s="38">
        <v>4010</v>
      </c>
      <c r="CI27" s="10"/>
      <c r="CJ27" s="11"/>
      <c r="CK27" s="74">
        <f t="shared" si="471"/>
        <v>760</v>
      </c>
      <c r="CL27" s="74">
        <f t="shared" si="472"/>
        <v>65</v>
      </c>
      <c r="CM27" s="11">
        <v>265</v>
      </c>
      <c r="CN27" s="12">
        <f t="shared" si="407"/>
        <v>0.41710526315789476</v>
      </c>
      <c r="CO27" s="11">
        <v>52</v>
      </c>
      <c r="CP27" s="12">
        <f t="shared" si="408"/>
        <v>0.16403785488958991</v>
      </c>
      <c r="CQ27" s="13"/>
      <c r="CR27" s="13"/>
      <c r="CS27" s="25">
        <v>3550</v>
      </c>
      <c r="CT27" s="38">
        <v>4010</v>
      </c>
      <c r="CU27" s="10"/>
      <c r="CV27" s="11"/>
      <c r="CW27" s="74">
        <f t="shared" si="473"/>
        <v>217</v>
      </c>
      <c r="CX27" s="74">
        <f t="shared" si="474"/>
        <v>18</v>
      </c>
      <c r="CY27" s="11">
        <v>44</v>
      </c>
      <c r="CZ27" s="12">
        <f t="shared" si="411"/>
        <v>0.2304147465437788</v>
      </c>
      <c r="DA27" s="11">
        <v>6</v>
      </c>
      <c r="DB27" s="12">
        <f t="shared" si="412"/>
        <v>0.12</v>
      </c>
      <c r="DC27" s="13"/>
      <c r="DD27" s="13"/>
      <c r="DE27" s="25">
        <v>3550</v>
      </c>
      <c r="DF27" s="38">
        <v>4010</v>
      </c>
      <c r="DG27" s="10"/>
      <c r="DH27" s="11"/>
      <c r="DI27" s="74">
        <f t="shared" si="475"/>
        <v>761</v>
      </c>
      <c r="DJ27" s="74">
        <f t="shared" si="476"/>
        <v>65</v>
      </c>
      <c r="DK27" s="11">
        <v>296</v>
      </c>
      <c r="DL27" s="12">
        <f t="shared" si="415"/>
        <v>0.44546649145860712</v>
      </c>
      <c r="DM27" s="11">
        <v>43</v>
      </c>
      <c r="DN27" s="12">
        <f t="shared" si="416"/>
        <v>0.12684365781710916</v>
      </c>
      <c r="DO27" s="140">
        <v>134.36075000000002</v>
      </c>
      <c r="DP27" s="13"/>
      <c r="DQ27" s="25">
        <v>3550</v>
      </c>
      <c r="DR27" s="38">
        <v>4010</v>
      </c>
      <c r="DS27" s="10"/>
      <c r="DT27" s="11"/>
      <c r="DU27" s="74">
        <f t="shared" si="477"/>
        <v>762</v>
      </c>
      <c r="DV27" s="74">
        <f t="shared" si="478"/>
        <v>65</v>
      </c>
      <c r="DW27" s="11">
        <v>206</v>
      </c>
      <c r="DX27" s="12">
        <f t="shared" si="419"/>
        <v>0.31889763779527558</v>
      </c>
      <c r="DY27" s="11">
        <v>37</v>
      </c>
      <c r="DZ27" s="12">
        <f t="shared" si="420"/>
        <v>0.15226337448559671</v>
      </c>
      <c r="EA27" s="13"/>
      <c r="EB27" s="13"/>
      <c r="EC27" s="25">
        <v>3550</v>
      </c>
      <c r="ED27" s="38">
        <v>4010</v>
      </c>
      <c r="EE27" s="10"/>
      <c r="EF27" s="11"/>
      <c r="EG27" s="74">
        <f t="shared" si="479"/>
        <v>762</v>
      </c>
      <c r="EH27" s="74">
        <f t="shared" si="480"/>
        <v>65</v>
      </c>
      <c r="EI27" s="11">
        <v>105</v>
      </c>
      <c r="EJ27" s="12">
        <f t="shared" si="423"/>
        <v>0.17060367454068243</v>
      </c>
      <c r="EK27" s="11">
        <v>25</v>
      </c>
      <c r="EL27" s="12">
        <f t="shared" si="424"/>
        <v>0.19230769230769232</v>
      </c>
      <c r="EM27" s="13"/>
      <c r="EN27" s="13"/>
      <c r="EO27" s="25">
        <v>3550</v>
      </c>
      <c r="EP27" s="38">
        <v>4010</v>
      </c>
      <c r="EQ27" s="10"/>
      <c r="ER27" s="11"/>
      <c r="ES27" s="74">
        <f t="shared" si="481"/>
        <v>762</v>
      </c>
      <c r="ET27" s="74">
        <f t="shared" si="482"/>
        <v>65</v>
      </c>
      <c r="EU27" s="11">
        <v>169</v>
      </c>
      <c r="EV27" s="12">
        <f t="shared" si="427"/>
        <v>0.26246719160104987</v>
      </c>
      <c r="EW27" s="11">
        <v>31</v>
      </c>
      <c r="EX27" s="12">
        <f t="shared" si="428"/>
        <v>0.155</v>
      </c>
      <c r="EY27" s="138">
        <v>133.38685999999998</v>
      </c>
      <c r="EZ27" s="13"/>
      <c r="FA27" s="25">
        <v>3550</v>
      </c>
      <c r="FB27" s="38">
        <v>4010</v>
      </c>
      <c r="FC27" s="10"/>
      <c r="FD27" s="11"/>
      <c r="FE27" s="74">
        <f t="shared" si="483"/>
        <v>763</v>
      </c>
      <c r="FF27" s="74">
        <f t="shared" si="484"/>
        <v>64</v>
      </c>
      <c r="FG27" s="11">
        <v>248</v>
      </c>
      <c r="FH27" s="12">
        <f t="shared" si="431"/>
        <v>0.37876802096985585</v>
      </c>
      <c r="FI27" s="11">
        <v>41</v>
      </c>
      <c r="FJ27" s="12">
        <f t="shared" si="432"/>
        <v>0.14186851211072665</v>
      </c>
      <c r="FK27" s="140">
        <v>135.71074999999999</v>
      </c>
      <c r="FL27" s="13"/>
      <c r="FM27" s="25">
        <v>3550</v>
      </c>
      <c r="FN27" s="38">
        <v>4010</v>
      </c>
      <c r="FO27" s="10"/>
      <c r="FP27" s="11"/>
      <c r="FQ27" s="74">
        <f t="shared" si="485"/>
        <v>216</v>
      </c>
      <c r="FR27" s="74">
        <f t="shared" si="486"/>
        <v>18</v>
      </c>
      <c r="FS27" s="11">
        <v>35</v>
      </c>
      <c r="FT27" s="12">
        <f t="shared" si="435"/>
        <v>0.19907407407407407</v>
      </c>
      <c r="FU27" s="11">
        <v>8</v>
      </c>
      <c r="FV27" s="12">
        <f t="shared" si="436"/>
        <v>0.18604651162790697</v>
      </c>
      <c r="FW27" s="13"/>
      <c r="FX27" s="13"/>
      <c r="FY27" s="25">
        <v>3550</v>
      </c>
      <c r="FZ27" s="38">
        <v>4010</v>
      </c>
      <c r="GA27" s="10"/>
      <c r="GB27" s="11"/>
      <c r="GC27" s="74">
        <f t="shared" si="487"/>
        <v>762</v>
      </c>
      <c r="GD27" s="74">
        <f t="shared" si="488"/>
        <v>65</v>
      </c>
      <c r="GE27" s="11">
        <v>254</v>
      </c>
      <c r="GF27" s="12">
        <f t="shared" si="439"/>
        <v>0.36614173228346458</v>
      </c>
      <c r="GG27" s="11">
        <v>25</v>
      </c>
      <c r="GH27" s="12">
        <f t="shared" si="440"/>
        <v>8.9605734767025089E-2</v>
      </c>
      <c r="GI27" s="140">
        <v>135.03575000000001</v>
      </c>
      <c r="GJ27" s="13"/>
      <c r="GK27" s="25">
        <v>3550</v>
      </c>
      <c r="GL27" s="38">
        <v>4010</v>
      </c>
      <c r="GM27" s="10"/>
      <c r="GN27" s="11"/>
      <c r="GO27" s="74">
        <f t="shared" si="489"/>
        <v>762</v>
      </c>
      <c r="GP27" s="74">
        <f t="shared" si="490"/>
        <v>65</v>
      </c>
      <c r="GQ27" s="11">
        <v>232</v>
      </c>
      <c r="GR27" s="12">
        <f t="shared" si="443"/>
        <v>0.34645669291338582</v>
      </c>
      <c r="GS27" s="11">
        <v>32</v>
      </c>
      <c r="GT27" s="12">
        <f t="shared" si="444"/>
        <v>0.12121212121212122</v>
      </c>
      <c r="GU27" s="140">
        <v>134.36075000000002</v>
      </c>
      <c r="GV27" s="13"/>
      <c r="GW27" s="25">
        <v>3550</v>
      </c>
      <c r="GX27" s="38">
        <v>4010</v>
      </c>
      <c r="GY27" s="10"/>
      <c r="GZ27" s="11"/>
      <c r="HA27" s="74">
        <f t="shared" si="491"/>
        <v>762</v>
      </c>
      <c r="HB27" s="74">
        <f t="shared" si="492"/>
        <v>64</v>
      </c>
      <c r="HC27" s="11">
        <v>93</v>
      </c>
      <c r="HD27" s="12">
        <f t="shared" si="447"/>
        <v>0.13648293963254593</v>
      </c>
      <c r="HE27" s="11">
        <v>11</v>
      </c>
      <c r="HF27" s="12">
        <f t="shared" si="448"/>
        <v>0.10576923076923077</v>
      </c>
      <c r="HG27" s="133">
        <v>125.85329</v>
      </c>
      <c r="HH27" s="13"/>
      <c r="HI27" s="25">
        <v>3550</v>
      </c>
      <c r="HJ27" s="38">
        <v>4010</v>
      </c>
      <c r="HK27" s="10">
        <f t="shared" si="493"/>
        <v>0</v>
      </c>
      <c r="HL27" s="11">
        <f t="shared" si="494"/>
        <v>0</v>
      </c>
      <c r="HM27" s="11">
        <f t="shared" si="495"/>
        <v>12078</v>
      </c>
      <c r="HN27" s="11">
        <f t="shared" si="496"/>
        <v>1026</v>
      </c>
      <c r="HO27" s="11">
        <f t="shared" si="497"/>
        <v>3678</v>
      </c>
      <c r="HP27" s="228">
        <f t="shared" si="450"/>
        <v>0.30452061599602581</v>
      </c>
      <c r="HQ27" s="15">
        <f t="shared" ref="HQ27:HQ29" si="499">+I27+U27+AG27+AS27+BE27+BQ27+CC27+CO27+DA27+DM27+DY27+EK27+EW27+FI27+FU27+GG27+GS27+HE27</f>
        <v>515</v>
      </c>
      <c r="HR27" s="12">
        <f t="shared" si="498"/>
        <v>0.14002175095160413</v>
      </c>
      <c r="HS27" s="16">
        <v>48.4</v>
      </c>
      <c r="HT27" s="17">
        <v>2839</v>
      </c>
      <c r="HU27" s="16">
        <f t="shared" si="451"/>
        <v>77.188689505165854</v>
      </c>
      <c r="HV27" s="23">
        <v>3550</v>
      </c>
      <c r="HW27" s="22">
        <v>4010</v>
      </c>
      <c r="HX27" s="78">
        <f t="shared" si="452"/>
        <v>0.29376707226222992</v>
      </c>
      <c r="HY27" s="78">
        <f t="shared" si="453"/>
        <v>0.32703777335984097</v>
      </c>
      <c r="HZ27" s="78">
        <f t="shared" si="454"/>
        <v>0.32608911348398312</v>
      </c>
    </row>
    <row r="28" spans="1:241" x14ac:dyDescent="0.25">
      <c r="A28" s="236"/>
      <c r="B28" s="41">
        <f t="shared" si="455"/>
        <v>44489</v>
      </c>
      <c r="C28" s="10"/>
      <c r="D28" s="11"/>
      <c r="E28" s="74">
        <f t="shared" si="456"/>
        <v>760</v>
      </c>
      <c r="F28" s="74">
        <f t="shared" si="457"/>
        <v>65</v>
      </c>
      <c r="G28" s="11">
        <v>211</v>
      </c>
      <c r="H28" s="12">
        <f t="shared" si="380"/>
        <v>0.32105263157894737</v>
      </c>
      <c r="I28" s="11">
        <v>33</v>
      </c>
      <c r="J28" s="12">
        <f t="shared" si="458"/>
        <v>0.13524590163934427</v>
      </c>
      <c r="K28" s="13"/>
      <c r="L28" s="11"/>
      <c r="M28" s="25">
        <v>3492.8301886792451</v>
      </c>
      <c r="N28" s="38">
        <v>4136</v>
      </c>
      <c r="O28" s="10"/>
      <c r="P28" s="11"/>
      <c r="Q28" s="74">
        <f t="shared" si="459"/>
        <v>763</v>
      </c>
      <c r="R28" s="74">
        <f t="shared" si="460"/>
        <v>65</v>
      </c>
      <c r="S28" s="11">
        <v>232</v>
      </c>
      <c r="T28" s="12">
        <f t="shared" si="383"/>
        <v>0.34600262123197906</v>
      </c>
      <c r="U28" s="11">
        <v>32</v>
      </c>
      <c r="V28" s="12">
        <f t="shared" si="384"/>
        <v>0.12121212121212122</v>
      </c>
      <c r="W28" s="140">
        <v>138.74824999999998</v>
      </c>
      <c r="X28" s="11"/>
      <c r="Y28" s="25">
        <v>3532.8070175438597</v>
      </c>
      <c r="Z28" s="38">
        <v>3955</v>
      </c>
      <c r="AA28" s="10"/>
      <c r="AB28" s="11"/>
      <c r="AC28" s="74">
        <f t="shared" si="461"/>
        <v>215</v>
      </c>
      <c r="AD28" s="74">
        <f t="shared" si="462"/>
        <v>18</v>
      </c>
      <c r="AE28" s="11">
        <v>40</v>
      </c>
      <c r="AF28" s="12">
        <f t="shared" si="387"/>
        <v>0.22325581395348837</v>
      </c>
      <c r="AG28" s="11">
        <v>8</v>
      </c>
      <c r="AH28" s="12">
        <f t="shared" si="388"/>
        <v>0.16666666666666666</v>
      </c>
      <c r="AI28" s="133">
        <v>131.88029</v>
      </c>
      <c r="AJ28" s="11"/>
      <c r="AK28" s="25">
        <v>3541.25</v>
      </c>
      <c r="AL28" s="38">
        <v>4080</v>
      </c>
      <c r="AM28" s="10"/>
      <c r="AN28" s="11"/>
      <c r="AO28" s="74">
        <f t="shared" si="463"/>
        <v>763</v>
      </c>
      <c r="AP28" s="74">
        <f t="shared" si="464"/>
        <v>65</v>
      </c>
      <c r="AQ28" s="11">
        <v>220</v>
      </c>
      <c r="AR28" s="12">
        <f t="shared" si="391"/>
        <v>0.33682830930537355</v>
      </c>
      <c r="AS28" s="11">
        <v>37</v>
      </c>
      <c r="AT28" s="12">
        <f t="shared" si="392"/>
        <v>0.14396887159533073</v>
      </c>
      <c r="AU28" s="13"/>
      <c r="AV28" s="11"/>
      <c r="AW28" s="25">
        <v>3577.6785714285716</v>
      </c>
      <c r="AX28" s="38">
        <v>3994.4444444444443</v>
      </c>
      <c r="AY28" s="10"/>
      <c r="AZ28" s="11"/>
      <c r="BA28" s="74">
        <f t="shared" si="465"/>
        <v>763</v>
      </c>
      <c r="BB28" s="74">
        <f t="shared" si="466"/>
        <v>65</v>
      </c>
      <c r="BC28" s="11">
        <v>243</v>
      </c>
      <c r="BD28" s="12">
        <f t="shared" si="395"/>
        <v>0.36959370904325034</v>
      </c>
      <c r="BE28" s="11">
        <v>39</v>
      </c>
      <c r="BF28" s="12">
        <f t="shared" si="396"/>
        <v>0.13829787234042554</v>
      </c>
      <c r="BG28" s="140">
        <v>135.37324999999998</v>
      </c>
      <c r="BH28" s="11"/>
      <c r="BI28" s="25">
        <v>3633.9655172413795</v>
      </c>
      <c r="BJ28" s="38">
        <v>4082</v>
      </c>
      <c r="BK28" s="10"/>
      <c r="BL28" s="11"/>
      <c r="BM28" s="74">
        <f t="shared" si="467"/>
        <v>763</v>
      </c>
      <c r="BN28" s="74">
        <f t="shared" si="468"/>
        <v>64</v>
      </c>
      <c r="BO28" s="11">
        <v>224</v>
      </c>
      <c r="BP28" s="12">
        <f t="shared" si="399"/>
        <v>0.34076015727391873</v>
      </c>
      <c r="BQ28" s="11">
        <v>36</v>
      </c>
      <c r="BR28" s="12">
        <f t="shared" si="400"/>
        <v>0.13846153846153847</v>
      </c>
      <c r="BS28" s="140">
        <v>136.04825000000002</v>
      </c>
      <c r="BT28" s="11"/>
      <c r="BU28" s="25">
        <v>3536.4912280701756</v>
      </c>
      <c r="BV28" s="38">
        <v>4134</v>
      </c>
      <c r="BW28" s="10"/>
      <c r="BX28" s="11"/>
      <c r="BY28" s="74">
        <f t="shared" si="469"/>
        <v>762</v>
      </c>
      <c r="BZ28" s="74">
        <f t="shared" si="470"/>
        <v>65</v>
      </c>
      <c r="CA28" s="11">
        <v>214</v>
      </c>
      <c r="CB28" s="12">
        <f t="shared" si="403"/>
        <v>0.33333333333333331</v>
      </c>
      <c r="CC28" s="11">
        <v>40</v>
      </c>
      <c r="CD28" s="12">
        <f t="shared" si="404"/>
        <v>0.15748031496062992</v>
      </c>
      <c r="CE28" s="13"/>
      <c r="CF28" s="11"/>
      <c r="CG28" s="25">
        <v>3472.280701754386</v>
      </c>
      <c r="CH28" s="38">
        <v>4134.4444444444443</v>
      </c>
      <c r="CI28" s="10"/>
      <c r="CJ28" s="11"/>
      <c r="CK28" s="74">
        <f t="shared" si="471"/>
        <v>760</v>
      </c>
      <c r="CL28" s="74">
        <f t="shared" si="472"/>
        <v>65</v>
      </c>
      <c r="CM28" s="11">
        <v>286</v>
      </c>
      <c r="CN28" s="12">
        <f t="shared" si="407"/>
        <v>0.41315789473684211</v>
      </c>
      <c r="CO28" s="11">
        <v>28</v>
      </c>
      <c r="CP28" s="12">
        <f t="shared" si="408"/>
        <v>8.9171974522292988E-2</v>
      </c>
      <c r="CQ28" s="140">
        <v>134.69825</v>
      </c>
      <c r="CR28" s="11"/>
      <c r="CS28" s="25">
        <v>3605.7894736842104</v>
      </c>
      <c r="CT28" s="38">
        <v>4043</v>
      </c>
      <c r="CU28" s="10"/>
      <c r="CV28" s="11"/>
      <c r="CW28" s="74">
        <f t="shared" si="473"/>
        <v>217</v>
      </c>
      <c r="CX28" s="74">
        <f t="shared" si="474"/>
        <v>18</v>
      </c>
      <c r="CY28" s="11">
        <v>51</v>
      </c>
      <c r="CZ28" s="12">
        <f t="shared" si="411"/>
        <v>0.31336405529953915</v>
      </c>
      <c r="DA28" s="11">
        <v>17</v>
      </c>
      <c r="DB28" s="12">
        <f t="shared" si="412"/>
        <v>0.25</v>
      </c>
      <c r="DC28" s="138">
        <v>131.06486000000001</v>
      </c>
      <c r="DD28" s="11"/>
      <c r="DE28" s="25">
        <v>3691.25</v>
      </c>
      <c r="DF28" s="38">
        <v>3920</v>
      </c>
      <c r="DG28" s="10"/>
      <c r="DH28" s="11"/>
      <c r="DI28" s="74">
        <f t="shared" si="475"/>
        <v>761</v>
      </c>
      <c r="DJ28" s="74">
        <f t="shared" si="476"/>
        <v>65</v>
      </c>
      <c r="DK28" s="11">
        <v>295</v>
      </c>
      <c r="DL28" s="12">
        <f t="shared" si="415"/>
        <v>0.43363994743758211</v>
      </c>
      <c r="DM28" s="11">
        <v>35</v>
      </c>
      <c r="DN28" s="12">
        <f t="shared" si="416"/>
        <v>0.10606060606060606</v>
      </c>
      <c r="DO28" s="13"/>
      <c r="DP28" s="11"/>
      <c r="DQ28" s="25">
        <v>3572.1428571428573</v>
      </c>
      <c r="DR28" s="38">
        <v>4228.75</v>
      </c>
      <c r="DS28" s="10"/>
      <c r="DT28" s="11"/>
      <c r="DU28" s="74">
        <f t="shared" si="477"/>
        <v>762</v>
      </c>
      <c r="DV28" s="74">
        <f t="shared" si="478"/>
        <v>65</v>
      </c>
      <c r="DW28" s="11">
        <v>247</v>
      </c>
      <c r="DX28" s="12">
        <f t="shared" si="419"/>
        <v>0.36745406824146981</v>
      </c>
      <c r="DY28" s="11">
        <v>33</v>
      </c>
      <c r="DZ28" s="12">
        <f t="shared" si="420"/>
        <v>0.11785714285714285</v>
      </c>
      <c r="EA28" s="140">
        <v>133.68575000000001</v>
      </c>
      <c r="EB28" s="11"/>
      <c r="EC28" s="25">
        <v>3670.3571428571427</v>
      </c>
      <c r="ED28" s="38">
        <v>4291.1111111111113</v>
      </c>
      <c r="EE28" s="10"/>
      <c r="EF28" s="11"/>
      <c r="EG28" s="74">
        <f t="shared" si="479"/>
        <v>762</v>
      </c>
      <c r="EH28" s="74">
        <f t="shared" si="480"/>
        <v>65</v>
      </c>
      <c r="EI28" s="11">
        <v>123</v>
      </c>
      <c r="EJ28" s="12">
        <f t="shared" si="423"/>
        <v>0.20472440944881889</v>
      </c>
      <c r="EK28" s="11">
        <v>33</v>
      </c>
      <c r="EL28" s="12">
        <f t="shared" si="424"/>
        <v>0.21153846153846154</v>
      </c>
      <c r="EM28" s="13"/>
      <c r="EN28" s="11"/>
      <c r="EO28" s="25">
        <v>3654.1176470588234</v>
      </c>
      <c r="EP28" s="38">
        <v>4239</v>
      </c>
      <c r="EQ28" s="10"/>
      <c r="ER28" s="11"/>
      <c r="ES28" s="74">
        <f t="shared" si="481"/>
        <v>762</v>
      </c>
      <c r="ET28" s="74">
        <f t="shared" si="482"/>
        <v>65</v>
      </c>
      <c r="EU28" s="11">
        <v>208</v>
      </c>
      <c r="EV28" s="12">
        <f t="shared" si="427"/>
        <v>0.31627296587926507</v>
      </c>
      <c r="EW28" s="11">
        <v>33</v>
      </c>
      <c r="EX28" s="12">
        <f t="shared" si="428"/>
        <v>0.13692946058091288</v>
      </c>
      <c r="EY28" s="13"/>
      <c r="EZ28" s="11"/>
      <c r="FA28" s="25">
        <v>3689.8214285714284</v>
      </c>
      <c r="FB28" s="38">
        <v>4035</v>
      </c>
      <c r="FC28" s="10"/>
      <c r="FD28" s="11"/>
      <c r="FE28" s="74">
        <f t="shared" si="483"/>
        <v>763</v>
      </c>
      <c r="FF28" s="74">
        <f t="shared" si="484"/>
        <v>64</v>
      </c>
      <c r="FG28" s="11">
        <v>266</v>
      </c>
      <c r="FH28" s="12">
        <f t="shared" si="431"/>
        <v>0.40629095674967236</v>
      </c>
      <c r="FI28" s="11">
        <v>44</v>
      </c>
      <c r="FJ28" s="12">
        <f t="shared" si="432"/>
        <v>0.14193548387096774</v>
      </c>
      <c r="FK28" s="13"/>
      <c r="FL28" s="11"/>
      <c r="FM28" s="25">
        <v>3674.2372881355932</v>
      </c>
      <c r="FN28" s="38">
        <v>4078</v>
      </c>
      <c r="FO28" s="10"/>
      <c r="FP28" s="11"/>
      <c r="FQ28" s="74">
        <f t="shared" si="485"/>
        <v>216</v>
      </c>
      <c r="FR28" s="74">
        <f t="shared" si="486"/>
        <v>18</v>
      </c>
      <c r="FS28" s="11">
        <v>47</v>
      </c>
      <c r="FT28" s="12">
        <f t="shared" si="435"/>
        <v>0.25</v>
      </c>
      <c r="FU28" s="11">
        <v>7</v>
      </c>
      <c r="FV28" s="12">
        <f t="shared" si="436"/>
        <v>0.12962962962962962</v>
      </c>
      <c r="FW28" s="138">
        <v>134.54786000000001</v>
      </c>
      <c r="FX28" s="11"/>
      <c r="FY28" s="25">
        <v>3643.3333333333335</v>
      </c>
      <c r="FZ28" s="38">
        <v>4167.5</v>
      </c>
      <c r="GA28" s="10"/>
      <c r="GB28" s="11"/>
      <c r="GC28" s="74">
        <f t="shared" si="487"/>
        <v>762</v>
      </c>
      <c r="GD28" s="74">
        <f t="shared" si="488"/>
        <v>65</v>
      </c>
      <c r="GE28" s="11">
        <v>276</v>
      </c>
      <c r="GF28" s="12">
        <f t="shared" si="439"/>
        <v>0.41732283464566927</v>
      </c>
      <c r="GG28" s="11">
        <v>42</v>
      </c>
      <c r="GH28" s="12">
        <f t="shared" si="440"/>
        <v>0.13207547169811321</v>
      </c>
      <c r="GI28" s="13"/>
      <c r="GJ28" s="11"/>
      <c r="GK28" s="25">
        <v>3728.6206896551726</v>
      </c>
      <c r="GL28" s="38">
        <v>4201.1111111111113</v>
      </c>
      <c r="GM28" s="10"/>
      <c r="GN28" s="11"/>
      <c r="GO28" s="74">
        <f t="shared" si="489"/>
        <v>762</v>
      </c>
      <c r="GP28" s="74">
        <f t="shared" si="490"/>
        <v>65</v>
      </c>
      <c r="GQ28" s="11">
        <v>260</v>
      </c>
      <c r="GR28" s="12">
        <f t="shared" si="443"/>
        <v>0.38451443569553806</v>
      </c>
      <c r="GS28" s="11">
        <v>33</v>
      </c>
      <c r="GT28" s="12">
        <f t="shared" si="444"/>
        <v>0.11262798634812286</v>
      </c>
      <c r="GU28" s="13"/>
      <c r="GV28" s="11"/>
      <c r="GW28" s="25">
        <v>3672.878787878788</v>
      </c>
      <c r="GX28" s="38">
        <v>4247</v>
      </c>
      <c r="GY28" s="10"/>
      <c r="GZ28" s="11"/>
      <c r="HA28" s="74">
        <f t="shared" si="491"/>
        <v>762</v>
      </c>
      <c r="HB28" s="74">
        <f t="shared" si="492"/>
        <v>64</v>
      </c>
      <c r="HC28" s="11">
        <v>134</v>
      </c>
      <c r="HD28" s="12">
        <f t="shared" si="447"/>
        <v>0.20603674540682415</v>
      </c>
      <c r="HE28" s="11">
        <v>23</v>
      </c>
      <c r="HF28" s="12">
        <f t="shared" si="448"/>
        <v>0.1464968152866242</v>
      </c>
      <c r="HG28" s="13"/>
      <c r="HH28" s="11"/>
      <c r="HI28" s="25">
        <v>3705.3571428571427</v>
      </c>
      <c r="HJ28" s="38">
        <v>4284.4444444444443</v>
      </c>
      <c r="HK28" s="10">
        <f t="shared" si="493"/>
        <v>0</v>
      </c>
      <c r="HL28" s="11">
        <f t="shared" si="494"/>
        <v>0</v>
      </c>
      <c r="HM28" s="11">
        <f t="shared" si="495"/>
        <v>12078</v>
      </c>
      <c r="HN28" s="11">
        <f t="shared" si="496"/>
        <v>1026</v>
      </c>
      <c r="HO28" s="11">
        <f t="shared" si="497"/>
        <v>4130</v>
      </c>
      <c r="HP28" s="228">
        <f t="shared" si="450"/>
        <v>0.34194403046862065</v>
      </c>
      <c r="HQ28" s="15">
        <f t="shared" si="499"/>
        <v>553</v>
      </c>
      <c r="HR28" s="12">
        <f t="shared" si="498"/>
        <v>0.13389830508474576</v>
      </c>
      <c r="HS28" s="16">
        <v>49.5</v>
      </c>
      <c r="HT28" s="17">
        <v>3241</v>
      </c>
      <c r="HU28" s="16">
        <f t="shared" si="451"/>
        <v>78.474576271186436</v>
      </c>
      <c r="HV28" s="23">
        <v>3616.1444444444446</v>
      </c>
      <c r="HW28" s="22">
        <v>4133.2679738562092</v>
      </c>
      <c r="HX28" s="78">
        <f t="shared" si="452"/>
        <v>0.33647876831388129</v>
      </c>
      <c r="HY28" s="78">
        <f t="shared" si="453"/>
        <v>0.34840954274353875</v>
      </c>
      <c r="HZ28" s="78">
        <f t="shared" si="454"/>
        <v>0.34094859697044949</v>
      </c>
    </row>
    <row r="29" spans="1:241" x14ac:dyDescent="0.25">
      <c r="A29" s="236"/>
      <c r="B29" s="41">
        <f t="shared" si="455"/>
        <v>44490</v>
      </c>
      <c r="C29" s="10"/>
      <c r="D29" s="11"/>
      <c r="E29" s="74">
        <f>E28-C29</f>
        <v>760</v>
      </c>
      <c r="F29" s="74">
        <f>F28-D29</f>
        <v>65</v>
      </c>
      <c r="G29" s="11">
        <v>221</v>
      </c>
      <c r="H29" s="12">
        <f t="shared" si="380"/>
        <v>0.36578947368421055</v>
      </c>
      <c r="I29" s="11">
        <v>57</v>
      </c>
      <c r="J29" s="12">
        <f t="shared" si="458"/>
        <v>0.20503597122302158</v>
      </c>
      <c r="K29" s="140">
        <v>137.73575</v>
      </c>
      <c r="L29" s="11"/>
      <c r="M29" s="39">
        <v>84.905660377358487</v>
      </c>
      <c r="N29" s="43">
        <v>100</v>
      </c>
      <c r="O29" s="10"/>
      <c r="P29" s="11"/>
      <c r="Q29" s="74">
        <f t="shared" si="459"/>
        <v>763</v>
      </c>
      <c r="R29" s="74">
        <f t="shared" si="460"/>
        <v>65</v>
      </c>
      <c r="S29" s="11">
        <v>258</v>
      </c>
      <c r="T29" s="12">
        <f t="shared" si="383"/>
        <v>0.39580602883355176</v>
      </c>
      <c r="U29" s="11">
        <v>44</v>
      </c>
      <c r="V29" s="12">
        <f t="shared" si="384"/>
        <v>0.14569536423841059</v>
      </c>
      <c r="W29" s="13"/>
      <c r="X29" s="11"/>
      <c r="Y29" s="39">
        <v>82.456140350877192</v>
      </c>
      <c r="Z29" s="43">
        <v>100</v>
      </c>
      <c r="AA29" s="10"/>
      <c r="AB29" s="11"/>
      <c r="AC29" s="74">
        <f t="shared" si="461"/>
        <v>215</v>
      </c>
      <c r="AD29" s="74">
        <f t="shared" si="462"/>
        <v>18</v>
      </c>
      <c r="AE29" s="11">
        <v>63</v>
      </c>
      <c r="AF29" s="12">
        <f t="shared" si="387"/>
        <v>0.34883720930232559</v>
      </c>
      <c r="AG29" s="11">
        <v>12</v>
      </c>
      <c r="AH29" s="12">
        <f t="shared" si="388"/>
        <v>0.16</v>
      </c>
      <c r="AI29" s="138">
        <v>134.93486000000001</v>
      </c>
      <c r="AJ29" s="11"/>
      <c r="AK29" s="39">
        <v>75</v>
      </c>
      <c r="AL29" s="43">
        <v>100</v>
      </c>
      <c r="AM29" s="10"/>
      <c r="AN29" s="11"/>
      <c r="AO29" s="74">
        <f t="shared" si="463"/>
        <v>763</v>
      </c>
      <c r="AP29" s="74">
        <f t="shared" si="464"/>
        <v>65</v>
      </c>
      <c r="AQ29" s="11">
        <v>256</v>
      </c>
      <c r="AR29" s="12">
        <f t="shared" si="391"/>
        <v>0.42070773263433814</v>
      </c>
      <c r="AS29" s="11">
        <v>65</v>
      </c>
      <c r="AT29" s="12">
        <f t="shared" si="392"/>
        <v>0.20249221183800623</v>
      </c>
      <c r="AU29" s="140">
        <v>136.72325000000001</v>
      </c>
      <c r="AV29" s="11"/>
      <c r="AW29" s="39">
        <v>82.142857142857139</v>
      </c>
      <c r="AX29" s="43">
        <v>100</v>
      </c>
      <c r="AY29" s="10"/>
      <c r="AZ29" s="11"/>
      <c r="BA29" s="74">
        <f t="shared" si="465"/>
        <v>763</v>
      </c>
      <c r="BB29" s="74">
        <f t="shared" si="466"/>
        <v>65</v>
      </c>
      <c r="BC29" s="11">
        <v>290</v>
      </c>
      <c r="BD29" s="12">
        <f t="shared" si="395"/>
        <v>0.44036697247706424</v>
      </c>
      <c r="BE29" s="11">
        <v>46</v>
      </c>
      <c r="BF29" s="12">
        <f t="shared" si="396"/>
        <v>0.13690476190476192</v>
      </c>
      <c r="BG29" s="144">
        <v>139.76996</v>
      </c>
      <c r="BH29" s="11"/>
      <c r="BI29" s="39">
        <v>89.65517241379311</v>
      </c>
      <c r="BJ29" s="43">
        <v>80</v>
      </c>
      <c r="BK29" s="10"/>
      <c r="BL29" s="11"/>
      <c r="BM29" s="74">
        <f t="shared" si="467"/>
        <v>763</v>
      </c>
      <c r="BN29" s="74">
        <f t="shared" si="468"/>
        <v>64</v>
      </c>
      <c r="BO29" s="11">
        <v>252</v>
      </c>
      <c r="BP29" s="12">
        <f t="shared" si="399"/>
        <v>0.41022280471821754</v>
      </c>
      <c r="BQ29" s="11">
        <v>61</v>
      </c>
      <c r="BR29" s="12">
        <f t="shared" si="400"/>
        <v>0.19488817891373802</v>
      </c>
      <c r="BS29" s="13"/>
      <c r="BT29" s="11"/>
      <c r="BU29" s="39">
        <v>85.964912280701753</v>
      </c>
      <c r="BV29" s="43">
        <v>100</v>
      </c>
      <c r="BW29" s="10"/>
      <c r="BX29" s="11"/>
      <c r="BY29" s="74">
        <f t="shared" si="469"/>
        <v>762</v>
      </c>
      <c r="BZ29" s="74">
        <f t="shared" si="470"/>
        <v>65</v>
      </c>
      <c r="CA29" s="11">
        <v>231</v>
      </c>
      <c r="CB29" s="12">
        <f t="shared" si="403"/>
        <v>0.35170603674540685</v>
      </c>
      <c r="CC29" s="11">
        <v>37</v>
      </c>
      <c r="CD29" s="12">
        <f t="shared" si="404"/>
        <v>0.13805970149253732</v>
      </c>
      <c r="CE29" s="140">
        <v>135.37324999999998</v>
      </c>
      <c r="CF29" s="11"/>
      <c r="CG29" s="39">
        <v>91.228070175438603</v>
      </c>
      <c r="CH29" s="43">
        <v>88.888888888888886</v>
      </c>
      <c r="CI29" s="10"/>
      <c r="CJ29" s="11"/>
      <c r="CK29" s="74">
        <f t="shared" si="471"/>
        <v>760</v>
      </c>
      <c r="CL29" s="74">
        <f t="shared" si="472"/>
        <v>65</v>
      </c>
      <c r="CM29" s="11">
        <v>319</v>
      </c>
      <c r="CN29" s="12">
        <f t="shared" si="407"/>
        <v>0.49473684210526314</v>
      </c>
      <c r="CO29" s="11">
        <v>57</v>
      </c>
      <c r="CP29" s="12">
        <f t="shared" si="408"/>
        <v>0.15159574468085107</v>
      </c>
      <c r="CQ29" s="144">
        <v>139.20596</v>
      </c>
      <c r="CR29" s="11"/>
      <c r="CS29" s="39">
        <v>85.964912280701753</v>
      </c>
      <c r="CT29" s="43">
        <v>100</v>
      </c>
      <c r="CU29" s="10"/>
      <c r="CV29" s="11"/>
      <c r="CW29" s="74">
        <f t="shared" si="473"/>
        <v>217</v>
      </c>
      <c r="CX29" s="74">
        <f t="shared" si="474"/>
        <v>18</v>
      </c>
      <c r="CY29" s="11">
        <v>78</v>
      </c>
      <c r="CZ29" s="12">
        <f t="shared" si="411"/>
        <v>0.41474654377880182</v>
      </c>
      <c r="DA29" s="11">
        <v>12</v>
      </c>
      <c r="DB29" s="12">
        <f t="shared" si="412"/>
        <v>0.13333333333333333</v>
      </c>
      <c r="DC29" s="140">
        <v>135.03575000000001</v>
      </c>
      <c r="DD29" s="11"/>
      <c r="DE29" s="39">
        <v>100</v>
      </c>
      <c r="DF29" s="43">
        <v>100</v>
      </c>
      <c r="DG29" s="10"/>
      <c r="DH29" s="11"/>
      <c r="DI29" s="74">
        <f t="shared" si="475"/>
        <v>761</v>
      </c>
      <c r="DJ29" s="74">
        <f t="shared" si="476"/>
        <v>65</v>
      </c>
      <c r="DK29" s="11">
        <v>324</v>
      </c>
      <c r="DL29" s="12">
        <f t="shared" si="415"/>
        <v>0.50197109067017087</v>
      </c>
      <c r="DM29" s="11">
        <v>58</v>
      </c>
      <c r="DN29" s="12">
        <f t="shared" si="416"/>
        <v>0.15183246073298429</v>
      </c>
      <c r="DO29" s="144">
        <v>138.92396000000002</v>
      </c>
      <c r="DP29" s="11"/>
      <c r="DQ29" s="39">
        <v>94.642857142857139</v>
      </c>
      <c r="DR29" s="43">
        <v>100</v>
      </c>
      <c r="DS29" s="10">
        <v>1</v>
      </c>
      <c r="DT29" s="11"/>
      <c r="DU29" s="74">
        <f t="shared" si="477"/>
        <v>761</v>
      </c>
      <c r="DV29" s="74">
        <f t="shared" si="478"/>
        <v>65</v>
      </c>
      <c r="DW29" s="11">
        <v>286</v>
      </c>
      <c r="DX29" s="12">
        <f t="shared" si="419"/>
        <v>0.47568988173455978</v>
      </c>
      <c r="DY29" s="11">
        <v>76</v>
      </c>
      <c r="DZ29" s="12">
        <f t="shared" si="420"/>
        <v>0.20994475138121546</v>
      </c>
      <c r="EA29" s="144">
        <v>138.35996</v>
      </c>
      <c r="EB29" s="11"/>
      <c r="EC29" s="39">
        <v>85.714285714285708</v>
      </c>
      <c r="ED29" s="43">
        <v>100</v>
      </c>
      <c r="EE29" s="10"/>
      <c r="EF29" s="11"/>
      <c r="EG29" s="74">
        <f t="shared" si="479"/>
        <v>762</v>
      </c>
      <c r="EH29" s="74">
        <f t="shared" si="480"/>
        <v>65</v>
      </c>
      <c r="EI29" s="11">
        <v>130</v>
      </c>
      <c r="EJ29" s="12">
        <f t="shared" si="423"/>
        <v>0.23622047244094488</v>
      </c>
      <c r="EK29" s="11">
        <v>50</v>
      </c>
      <c r="EL29" s="12">
        <f t="shared" si="424"/>
        <v>0.27777777777777779</v>
      </c>
      <c r="EM29" s="138">
        <v>128.35586000000001</v>
      </c>
      <c r="EN29" s="11"/>
      <c r="EO29" s="39">
        <v>98.039215686274517</v>
      </c>
      <c r="EP29" s="43">
        <v>90</v>
      </c>
      <c r="EQ29" s="10"/>
      <c r="ER29" s="11"/>
      <c r="ES29" s="74">
        <f t="shared" si="481"/>
        <v>762</v>
      </c>
      <c r="ET29" s="74">
        <f t="shared" si="482"/>
        <v>65</v>
      </c>
      <c r="EU29" s="11">
        <v>240</v>
      </c>
      <c r="EV29" s="12">
        <f t="shared" si="427"/>
        <v>0.37270341207349084</v>
      </c>
      <c r="EW29" s="11">
        <v>44</v>
      </c>
      <c r="EX29" s="12">
        <f t="shared" si="428"/>
        <v>0.15492957746478872</v>
      </c>
      <c r="EY29" s="140">
        <v>137.06074999999998</v>
      </c>
      <c r="EZ29" s="11"/>
      <c r="FA29" s="39">
        <v>94.642857142857139</v>
      </c>
      <c r="FB29" s="43">
        <v>100</v>
      </c>
      <c r="FC29" s="10"/>
      <c r="FD29" s="11"/>
      <c r="FE29" s="74">
        <f t="shared" si="483"/>
        <v>763</v>
      </c>
      <c r="FF29" s="74">
        <f t="shared" si="484"/>
        <v>64</v>
      </c>
      <c r="FG29" s="11">
        <v>309</v>
      </c>
      <c r="FH29" s="12">
        <f t="shared" si="431"/>
        <v>0.46526867627785057</v>
      </c>
      <c r="FI29" s="11">
        <v>46</v>
      </c>
      <c r="FJ29" s="12">
        <f t="shared" si="432"/>
        <v>0.12957746478873239</v>
      </c>
      <c r="FK29" s="144">
        <v>140.05195999999998</v>
      </c>
      <c r="FL29" s="11"/>
      <c r="FM29" s="39">
        <v>88.13559322033899</v>
      </c>
      <c r="FN29" s="43">
        <v>100</v>
      </c>
      <c r="FO29" s="10"/>
      <c r="FP29" s="11"/>
      <c r="FQ29" s="74">
        <f t="shared" si="485"/>
        <v>216</v>
      </c>
      <c r="FR29" s="74">
        <f t="shared" si="486"/>
        <v>18</v>
      </c>
      <c r="FS29" s="11">
        <v>55</v>
      </c>
      <c r="FT29" s="12">
        <f t="shared" si="435"/>
        <v>0.30555555555555558</v>
      </c>
      <c r="FU29" s="11">
        <v>11</v>
      </c>
      <c r="FV29" s="12">
        <f t="shared" si="436"/>
        <v>0.16666666666666666</v>
      </c>
      <c r="FW29" s="13"/>
      <c r="FX29" s="11"/>
      <c r="FY29" s="39">
        <v>93.333333333333329</v>
      </c>
      <c r="FZ29" s="43">
        <v>100</v>
      </c>
      <c r="GA29" s="10"/>
      <c r="GB29" s="11"/>
      <c r="GC29" s="74">
        <f t="shared" si="487"/>
        <v>762</v>
      </c>
      <c r="GD29" s="74">
        <f t="shared" si="488"/>
        <v>65</v>
      </c>
      <c r="GE29" s="11">
        <v>310</v>
      </c>
      <c r="GF29" s="12">
        <f t="shared" si="439"/>
        <v>0.45800524934383202</v>
      </c>
      <c r="GG29" s="11">
        <v>39</v>
      </c>
      <c r="GH29" s="12">
        <f t="shared" si="440"/>
        <v>0.11174785100286533</v>
      </c>
      <c r="GI29" s="144">
        <v>139.48796000000002</v>
      </c>
      <c r="GJ29" s="11"/>
      <c r="GK29" s="39">
        <v>91.379310344827587</v>
      </c>
      <c r="GL29" s="43">
        <v>100</v>
      </c>
      <c r="GM29" s="10"/>
      <c r="GN29" s="11"/>
      <c r="GO29" s="74">
        <f t="shared" si="489"/>
        <v>762</v>
      </c>
      <c r="GP29" s="74">
        <f t="shared" si="490"/>
        <v>65</v>
      </c>
      <c r="GQ29" s="11">
        <v>302</v>
      </c>
      <c r="GR29" s="12">
        <f t="shared" si="443"/>
        <v>0.45538057742782151</v>
      </c>
      <c r="GS29" s="11">
        <v>45</v>
      </c>
      <c r="GT29" s="12">
        <f t="shared" si="444"/>
        <v>0.12968299711815562</v>
      </c>
      <c r="GU29" s="144">
        <v>138.92396000000002</v>
      </c>
      <c r="GV29" s="11"/>
      <c r="GW29" s="39">
        <v>89.393939393939391</v>
      </c>
      <c r="GX29" s="43">
        <v>100</v>
      </c>
      <c r="GY29" s="10">
        <v>1</v>
      </c>
      <c r="GZ29" s="11"/>
      <c r="HA29" s="74">
        <f t="shared" si="491"/>
        <v>761</v>
      </c>
      <c r="HB29" s="74">
        <f t="shared" si="492"/>
        <v>64</v>
      </c>
      <c r="HC29" s="11">
        <v>149</v>
      </c>
      <c r="HD29" s="12">
        <f t="shared" si="447"/>
        <v>0.23653088042049936</v>
      </c>
      <c r="HE29" s="11">
        <v>31</v>
      </c>
      <c r="HF29" s="12">
        <f t="shared" si="448"/>
        <v>0.17222222222222222</v>
      </c>
      <c r="HG29" s="138">
        <v>129.51686000000001</v>
      </c>
      <c r="HH29" s="11"/>
      <c r="HI29" s="39">
        <v>82.142857142857139</v>
      </c>
      <c r="HJ29" s="43">
        <v>100</v>
      </c>
      <c r="HK29" s="10">
        <f t="shared" si="493"/>
        <v>2</v>
      </c>
      <c r="HL29" s="11">
        <f t="shared" si="494"/>
        <v>0</v>
      </c>
      <c r="HM29" s="11">
        <f t="shared" si="495"/>
        <v>12076</v>
      </c>
      <c r="HN29" s="11">
        <f t="shared" si="496"/>
        <v>1026</v>
      </c>
      <c r="HO29" s="11">
        <f t="shared" si="497"/>
        <v>4864</v>
      </c>
      <c r="HP29" s="228">
        <f t="shared" si="450"/>
        <v>0.40278237827095065</v>
      </c>
      <c r="HQ29" s="15">
        <f t="shared" si="499"/>
        <v>791</v>
      </c>
      <c r="HR29" s="12">
        <f t="shared" si="498"/>
        <v>0.16262335526315788</v>
      </c>
      <c r="HS29" s="16">
        <v>49</v>
      </c>
      <c r="HT29" s="17">
        <v>3727</v>
      </c>
      <c r="HU29" s="16">
        <f t="shared" si="451"/>
        <v>76.624177631578945</v>
      </c>
      <c r="HV29" s="23">
        <v>87.222222222222229</v>
      </c>
      <c r="HW29" s="22">
        <v>98.039215686274517</v>
      </c>
      <c r="HX29" s="78">
        <f t="shared" si="452"/>
        <v>0.40352619816240376</v>
      </c>
      <c r="HY29" s="78">
        <f t="shared" si="453"/>
        <v>0.41213025105642553</v>
      </c>
      <c r="HZ29" s="78">
        <f t="shared" si="454"/>
        <v>0.42690902881271736</v>
      </c>
      <c r="ID29" s="85">
        <f t="shared" ref="ID29:IF29" si="500">ID30/ID31</f>
        <v>2.4826216484607745E-4</v>
      </c>
      <c r="IE29" s="85">
        <f t="shared" si="500"/>
        <v>7.4515648286140089E-4</v>
      </c>
      <c r="IF29" s="85">
        <f t="shared" si="500"/>
        <v>2.4832381425378696E-4</v>
      </c>
      <c r="IG29" s="88" t="s">
        <v>43</v>
      </c>
    </row>
    <row r="30" spans="1:241" ht="19.5" thickBot="1" x14ac:dyDescent="0.3">
      <c r="A30" s="236"/>
      <c r="B30" s="42"/>
      <c r="C30" s="26">
        <f>SUM(C23:C29)</f>
        <v>0</v>
      </c>
      <c r="D30" s="27">
        <f>SUM(D23:D29)</f>
        <v>0</v>
      </c>
      <c r="E30" s="27"/>
      <c r="F30" s="27"/>
      <c r="G30" s="27">
        <f>SUM(G23:G29)</f>
        <v>991</v>
      </c>
      <c r="H30" s="28">
        <f>((G30+I30)/7)/E29</f>
        <v>0.22575187969924815</v>
      </c>
      <c r="I30" s="27">
        <f>SUM(I23:I29)</f>
        <v>210</v>
      </c>
      <c r="J30" s="28">
        <f>(I30/(I30+G30))</f>
        <v>0.17485428809325562</v>
      </c>
      <c r="K30" s="27"/>
      <c r="L30" s="27"/>
      <c r="M30" s="29">
        <f>M28/M27*100-100</f>
        <v>-1.6104172203029492</v>
      </c>
      <c r="N30" s="72">
        <f>N28/N27*100-100</f>
        <v>3.1421446384039911</v>
      </c>
      <c r="O30" s="26">
        <f t="shared" ref="O30" si="501">SUM(O23:O29)</f>
        <v>0</v>
      </c>
      <c r="P30" s="27">
        <f t="shared" ref="P30" si="502">SUM(P23:P29)</f>
        <v>0</v>
      </c>
      <c r="Q30" s="27"/>
      <c r="R30" s="27"/>
      <c r="S30" s="27">
        <f t="shared" ref="S30" si="503">SUM(S23:S29)</f>
        <v>1169</v>
      </c>
      <c r="T30" s="28">
        <f t="shared" ref="T30" si="504">((S30+U30)/7)/Q29</f>
        <v>0.2585658116457592</v>
      </c>
      <c r="U30" s="27">
        <f t="shared" ref="U30" si="505">SUM(U23:U29)</f>
        <v>212</v>
      </c>
      <c r="V30" s="28">
        <f t="shared" ref="V30" si="506">(U30/(U30+S30))</f>
        <v>0.15351194786386677</v>
      </c>
      <c r="W30" s="27"/>
      <c r="X30" s="27"/>
      <c r="Y30" s="29">
        <f t="shared" ref="Y30:Z30" si="507">Y28/Y27*100-100</f>
        <v>-0.48430936496170318</v>
      </c>
      <c r="Z30" s="72">
        <f t="shared" si="507"/>
        <v>-1.3715710723191989</v>
      </c>
      <c r="AA30" s="26">
        <f t="shared" ref="AA30" si="508">SUM(AA23:AA29)</f>
        <v>1</v>
      </c>
      <c r="AB30" s="27">
        <f t="shared" ref="AB30" si="509">SUM(AB23:AB29)</f>
        <v>0</v>
      </c>
      <c r="AC30" s="27"/>
      <c r="AD30" s="27"/>
      <c r="AE30" s="27">
        <f t="shared" ref="AE30" si="510">SUM(AE23:AE29)</f>
        <v>221</v>
      </c>
      <c r="AF30" s="28">
        <f t="shared" ref="AF30" si="511">((AE30+AG30)/7)/AC29</f>
        <v>0.18538205980066444</v>
      </c>
      <c r="AG30" s="27">
        <f t="shared" ref="AG30" si="512">SUM(AG23:AG29)</f>
        <v>58</v>
      </c>
      <c r="AH30" s="28">
        <f t="shared" ref="AH30" si="513">(AG30/(AG30+AE30))</f>
        <v>0.2078853046594982</v>
      </c>
      <c r="AI30" s="27"/>
      <c r="AJ30" s="27"/>
      <c r="AK30" s="29">
        <f t="shared" ref="AK30:AL30" si="514">AK28/AK27*100-100</f>
        <v>-0.24647887323943962</v>
      </c>
      <c r="AL30" s="72">
        <f t="shared" si="514"/>
        <v>1.7456359102244363</v>
      </c>
      <c r="AM30" s="26">
        <f t="shared" ref="AM30" si="515">SUM(AM23:AM29)</f>
        <v>0</v>
      </c>
      <c r="AN30" s="27">
        <f t="shared" ref="AN30" si="516">SUM(AN23:AN29)</f>
        <v>0</v>
      </c>
      <c r="AO30" s="27"/>
      <c r="AP30" s="27"/>
      <c r="AQ30" s="27">
        <f t="shared" ref="AQ30" si="517">SUM(AQ23:AQ29)</f>
        <v>1058</v>
      </c>
      <c r="AR30" s="28">
        <f t="shared" ref="AR30" si="518">((AQ30+AS30)/7)/AO29</f>
        <v>0.24077888035948325</v>
      </c>
      <c r="AS30" s="27">
        <f t="shared" ref="AS30" si="519">SUM(AS23:AS29)</f>
        <v>228</v>
      </c>
      <c r="AT30" s="28">
        <f t="shared" ref="AT30" si="520">(AS30/(AS30+AQ30))</f>
        <v>0.17729393468118196</v>
      </c>
      <c r="AU30" s="27"/>
      <c r="AV30" s="27"/>
      <c r="AW30" s="29">
        <f t="shared" ref="AW30:AX30" si="521">AW28/AW27*100-100</f>
        <v>0.77967806841046183</v>
      </c>
      <c r="AX30" s="72">
        <f t="shared" si="521"/>
        <v>-0.38791909116099532</v>
      </c>
      <c r="AY30" s="26">
        <f t="shared" ref="AY30" si="522">SUM(AY23:AY29)</f>
        <v>0</v>
      </c>
      <c r="AZ30" s="27">
        <f t="shared" ref="AZ30" si="523">SUM(AZ23:AZ29)</f>
        <v>0</v>
      </c>
      <c r="BA30" s="27"/>
      <c r="BB30" s="27"/>
      <c r="BC30" s="27">
        <f t="shared" ref="BC30" si="524">SUM(BC23:BC29)</f>
        <v>1260</v>
      </c>
      <c r="BD30" s="28">
        <f t="shared" ref="BD30" si="525">((BC30+BE30)/7)/BA29</f>
        <v>0.27953566747800035</v>
      </c>
      <c r="BE30" s="27">
        <f t="shared" ref="BE30" si="526">SUM(BE23:BE29)</f>
        <v>233</v>
      </c>
      <c r="BF30" s="28">
        <f t="shared" ref="BF30" si="527">(BE30/(BE30+BC30))</f>
        <v>0.15606162089752176</v>
      </c>
      <c r="BG30" s="27"/>
      <c r="BH30" s="27"/>
      <c r="BI30" s="29">
        <f t="shared" ref="BI30:BJ30" si="528">BI28/BI27*100-100</f>
        <v>2.3652258377853315</v>
      </c>
      <c r="BJ30" s="72">
        <f t="shared" si="528"/>
        <v>1.7955112219451479</v>
      </c>
      <c r="BK30" s="26">
        <f t="shared" ref="BK30" si="529">SUM(BK23:BK29)</f>
        <v>0</v>
      </c>
      <c r="BL30" s="27">
        <f t="shared" ref="BL30" si="530">SUM(BL23:BL29)</f>
        <v>0</v>
      </c>
      <c r="BM30" s="27"/>
      <c r="BN30" s="27"/>
      <c r="BO30" s="27">
        <f t="shared" ref="BO30" si="531">SUM(BO23:BO29)</f>
        <v>1094</v>
      </c>
      <c r="BP30" s="28">
        <f t="shared" ref="BP30" si="532">((BO30+BQ30)/7)/BM29</f>
        <v>0.24826811458528364</v>
      </c>
      <c r="BQ30" s="27">
        <f t="shared" ref="BQ30" si="533">SUM(BQ23:BQ29)</f>
        <v>232</v>
      </c>
      <c r="BR30" s="28">
        <f t="shared" ref="BR30" si="534">(BQ30/(BQ30+BO30))</f>
        <v>0.17496229260935142</v>
      </c>
      <c r="BS30" s="27"/>
      <c r="BT30" s="27"/>
      <c r="BU30" s="29">
        <f t="shared" ref="BU30:BV30" si="535">BU28/BU27*100-100</f>
        <v>-0.38052878675561885</v>
      </c>
      <c r="BV30" s="72">
        <f t="shared" si="535"/>
        <v>3.0922693266832937</v>
      </c>
      <c r="BW30" s="26">
        <f t="shared" ref="BW30" si="536">SUM(BW23:BW29)</f>
        <v>0</v>
      </c>
      <c r="BX30" s="27">
        <f t="shared" ref="BX30" si="537">SUM(BX23:BX29)</f>
        <v>0</v>
      </c>
      <c r="BY30" s="27"/>
      <c r="BZ30" s="27"/>
      <c r="CA30" s="27">
        <f t="shared" ref="CA30" si="538">SUM(CA23:CA29)</f>
        <v>1046</v>
      </c>
      <c r="CB30" s="28">
        <f t="shared" ref="CB30" si="539">((CA30+CC30)/7)/BY29</f>
        <v>0.23753280839895013</v>
      </c>
      <c r="CC30" s="27">
        <f t="shared" ref="CC30" si="540">SUM(CC23:CC29)</f>
        <v>221</v>
      </c>
      <c r="CD30" s="28">
        <f t="shared" ref="CD30" si="541">(CC30/(CC30+CA30))</f>
        <v>0.17442778216258878</v>
      </c>
      <c r="CE30" s="27"/>
      <c r="CF30" s="27"/>
      <c r="CG30" s="29">
        <f t="shared" ref="CG30:CH30" si="542">CG28/CG27*100-100</f>
        <v>-2.1892760069187034</v>
      </c>
      <c r="CH30" s="72">
        <f t="shared" si="542"/>
        <v>3.1033527292878773</v>
      </c>
      <c r="CI30" s="26">
        <f t="shared" ref="CI30" si="543">SUM(CI23:CI29)</f>
        <v>1</v>
      </c>
      <c r="CJ30" s="27">
        <f t="shared" ref="CJ30" si="544">SUM(CJ23:CJ29)</f>
        <v>0</v>
      </c>
      <c r="CK30" s="27"/>
      <c r="CL30" s="27"/>
      <c r="CM30" s="27">
        <f t="shared" ref="CM30" si="545">SUM(CM23:CM29)</f>
        <v>1469</v>
      </c>
      <c r="CN30" s="28">
        <f t="shared" ref="CN30" si="546">((CM30+CO30)/7)/CK29</f>
        <v>0.32349624060150378</v>
      </c>
      <c r="CO30" s="27">
        <f t="shared" ref="CO30" si="547">SUM(CO23:CO29)</f>
        <v>252</v>
      </c>
      <c r="CP30" s="28">
        <f t="shared" ref="CP30" si="548">(CO30/(CO30+CM30))</f>
        <v>0.14642649622312609</v>
      </c>
      <c r="CQ30" s="27"/>
      <c r="CR30" s="27"/>
      <c r="CS30" s="29">
        <f t="shared" ref="CS30:CT30" si="549">CS28/CS27*100-100</f>
        <v>1.5715344699777489</v>
      </c>
      <c r="CT30" s="72">
        <f t="shared" si="549"/>
        <v>0.82294264339151368</v>
      </c>
      <c r="CU30" s="26">
        <f t="shared" ref="CU30" si="550">SUM(CU23:CU29)</f>
        <v>1</v>
      </c>
      <c r="CV30" s="27">
        <f t="shared" ref="CV30" si="551">SUM(CV23:CV29)</f>
        <v>0</v>
      </c>
      <c r="CW30" s="27"/>
      <c r="CX30" s="27"/>
      <c r="CY30" s="27">
        <f t="shared" ref="CY30" si="552">SUM(CY23:CY29)</f>
        <v>275</v>
      </c>
      <c r="CZ30" s="28">
        <f t="shared" ref="CZ30" si="553">((CY30+DA30)/7)/CW29</f>
        <v>0.21527320605661621</v>
      </c>
      <c r="DA30" s="27">
        <f t="shared" ref="DA30" si="554">SUM(DA23:DA29)</f>
        <v>52</v>
      </c>
      <c r="DB30" s="28">
        <f t="shared" ref="DB30" si="555">(DA30/(DA30+CY30))</f>
        <v>0.15902140672782875</v>
      </c>
      <c r="DC30" s="27"/>
      <c r="DD30" s="27"/>
      <c r="DE30" s="29">
        <f t="shared" ref="DE30:DF30" si="556">DE28/DE27*100-100</f>
        <v>3.9788732394366235</v>
      </c>
      <c r="DF30" s="72">
        <f t="shared" si="556"/>
        <v>-2.2443890274314242</v>
      </c>
      <c r="DG30" s="26">
        <f t="shared" ref="DG30" si="557">SUM(DG23:DG29)</f>
        <v>0</v>
      </c>
      <c r="DH30" s="27">
        <f t="shared" ref="DH30" si="558">SUM(DH23:DH29)</f>
        <v>0</v>
      </c>
      <c r="DI30" s="27"/>
      <c r="DJ30" s="27"/>
      <c r="DK30" s="27">
        <f t="shared" ref="DK30" si="559">SUM(DK23:DK29)</f>
        <v>1607</v>
      </c>
      <c r="DL30" s="28">
        <f t="shared" ref="DL30" si="560">((DK30+DM30)/7)/DI29</f>
        <v>0.35085413929040737</v>
      </c>
      <c r="DM30" s="27">
        <f t="shared" ref="DM30" si="561">SUM(DM23:DM29)</f>
        <v>262</v>
      </c>
      <c r="DN30" s="28">
        <f t="shared" ref="DN30" si="562">(DM30/(DM30+DK30))</f>
        <v>0.14018191546281433</v>
      </c>
      <c r="DO30" s="27"/>
      <c r="DP30" s="27"/>
      <c r="DQ30" s="29">
        <f t="shared" ref="DQ30:DR30" si="563">DQ28/DQ27*100-100</f>
        <v>0.62374245472838652</v>
      </c>
      <c r="DR30" s="72">
        <f t="shared" si="563"/>
        <v>5.4551122194513653</v>
      </c>
      <c r="DS30" s="26">
        <f t="shared" ref="DS30" si="564">SUM(DS23:DS29)</f>
        <v>1</v>
      </c>
      <c r="DT30" s="27">
        <f t="shared" ref="DT30" si="565">SUM(DT23:DT29)</f>
        <v>0</v>
      </c>
      <c r="DU30" s="27"/>
      <c r="DV30" s="27"/>
      <c r="DW30" s="27">
        <f t="shared" ref="DW30" si="566">SUM(DW23:DW29)</f>
        <v>1280</v>
      </c>
      <c r="DX30" s="28">
        <f t="shared" ref="DX30" si="567">((DW30+DY30)/7)/DU29</f>
        <v>0.29097052750140789</v>
      </c>
      <c r="DY30" s="27">
        <f t="shared" ref="DY30" si="568">SUM(DY23:DY29)</f>
        <v>270</v>
      </c>
      <c r="DZ30" s="28">
        <f t="shared" ref="DZ30" si="569">(DY30/(DY30+DW30))</f>
        <v>0.17419354838709677</v>
      </c>
      <c r="EA30" s="27"/>
      <c r="EB30" s="27"/>
      <c r="EC30" s="29">
        <f t="shared" ref="EC30:ED30" si="570">EC28/EC27*100-100</f>
        <v>3.3903420523138834</v>
      </c>
      <c r="ED30" s="72">
        <f t="shared" si="570"/>
        <v>7.0102521474092612</v>
      </c>
      <c r="EE30" s="26">
        <f t="shared" ref="EE30" si="571">SUM(EE23:EE29)</f>
        <v>0</v>
      </c>
      <c r="EF30" s="27">
        <f t="shared" ref="EF30" si="572">SUM(EF23:EF29)</f>
        <v>0</v>
      </c>
      <c r="EG30" s="27"/>
      <c r="EH30" s="27"/>
      <c r="EI30" s="27">
        <f t="shared" ref="EI30" si="573">SUM(EI23:EI29)</f>
        <v>687</v>
      </c>
      <c r="EJ30" s="28">
        <f t="shared" ref="EJ30" si="574">((EI30+EK30)/7)/EG29</f>
        <v>0.16329208848893889</v>
      </c>
      <c r="EK30" s="27">
        <f t="shared" ref="EK30" si="575">SUM(EK23:EK29)</f>
        <v>184</v>
      </c>
      <c r="EL30" s="28">
        <f t="shared" ref="EL30" si="576">(EK30/(EK30+EI30))</f>
        <v>0.21125143513203215</v>
      </c>
      <c r="EM30" s="27"/>
      <c r="EN30" s="27"/>
      <c r="EO30" s="29">
        <f t="shared" ref="EO30:EP30" si="577">EO28/EO27*100-100</f>
        <v>2.9328914664457244</v>
      </c>
      <c r="EP30" s="72">
        <f t="shared" si="577"/>
        <v>5.7107231920199553</v>
      </c>
      <c r="EQ30" s="26">
        <f t="shared" ref="EQ30" si="578">SUM(EQ23:EQ29)</f>
        <v>0</v>
      </c>
      <c r="ER30" s="27">
        <f t="shared" ref="ER30" si="579">SUM(ER23:ER29)</f>
        <v>0</v>
      </c>
      <c r="ES30" s="27"/>
      <c r="ET30" s="27"/>
      <c r="EU30" s="27">
        <f t="shared" ref="EU30" si="580">SUM(EU23:EU29)</f>
        <v>1003</v>
      </c>
      <c r="EV30" s="28">
        <f t="shared" ref="EV30" si="581">((EU30+EW30)/7)/ES29</f>
        <v>0.22384701912260968</v>
      </c>
      <c r="EW30" s="27">
        <f t="shared" ref="EW30" si="582">SUM(EW23:EW29)</f>
        <v>191</v>
      </c>
      <c r="EX30" s="28">
        <f t="shared" ref="EX30" si="583">(EW30/(EW30+EU30))</f>
        <v>0.15996649916247907</v>
      </c>
      <c r="EY30" s="27"/>
      <c r="EZ30" s="27"/>
      <c r="FA30" s="29">
        <f t="shared" ref="FA30:FB30" si="584">FA28/FA27*100-100</f>
        <v>3.9386317907444663</v>
      </c>
      <c r="FB30" s="72">
        <f t="shared" si="584"/>
        <v>0.62344139650872421</v>
      </c>
      <c r="FC30" s="26">
        <f t="shared" ref="FC30" si="585">SUM(FC23:FC29)</f>
        <v>0</v>
      </c>
      <c r="FD30" s="27">
        <f t="shared" ref="FD30" si="586">SUM(FD23:FD29)</f>
        <v>1</v>
      </c>
      <c r="FE30" s="27"/>
      <c r="FF30" s="27"/>
      <c r="FG30" s="27">
        <f t="shared" ref="FG30" si="587">SUM(FG23:FG29)</f>
        <v>1342</v>
      </c>
      <c r="FH30" s="28">
        <f t="shared" ref="FH30" si="588">((FG30+FI30)/7)/FE29</f>
        <v>0.3005055233102415</v>
      </c>
      <c r="FI30" s="27">
        <f t="shared" ref="FI30" si="589">SUM(FI23:FI29)</f>
        <v>263</v>
      </c>
      <c r="FJ30" s="28">
        <f t="shared" ref="FJ30" si="590">(FI30/(FI30+FG30))</f>
        <v>0.16386292834890967</v>
      </c>
      <c r="FK30" s="27"/>
      <c r="FL30" s="27"/>
      <c r="FM30" s="29">
        <f t="shared" ref="FM30:FN30" si="591">FM28/FM27*100-100</f>
        <v>3.499641919312495</v>
      </c>
      <c r="FN30" s="72">
        <f t="shared" si="591"/>
        <v>1.6957605985037389</v>
      </c>
      <c r="FO30" s="26">
        <f t="shared" ref="FO30" si="592">SUM(FO23:FO29)</f>
        <v>0</v>
      </c>
      <c r="FP30" s="27">
        <f t="shared" ref="FP30" si="593">SUM(FP23:FP29)</f>
        <v>0</v>
      </c>
      <c r="FQ30" s="27"/>
      <c r="FR30" s="27"/>
      <c r="FS30" s="27">
        <f t="shared" ref="FS30" si="594">SUM(FS23:FS29)</f>
        <v>218</v>
      </c>
      <c r="FT30" s="28">
        <f t="shared" ref="FT30" si="595">((FS30+FU30)/7)/FQ29</f>
        <v>0.17328042328042328</v>
      </c>
      <c r="FU30" s="27">
        <f t="shared" ref="FU30" si="596">SUM(FU23:FU29)</f>
        <v>44</v>
      </c>
      <c r="FV30" s="28">
        <f t="shared" ref="FV30" si="597">(FU30/(FU30+FS30))</f>
        <v>0.16793893129770993</v>
      </c>
      <c r="FW30" s="27"/>
      <c r="FX30" s="27"/>
      <c r="FY30" s="29">
        <f t="shared" ref="FY30:FZ30" si="598">FY28/FY27*100-100</f>
        <v>2.6291079812206704</v>
      </c>
      <c r="FZ30" s="72">
        <f t="shared" si="598"/>
        <v>3.9276807980049853</v>
      </c>
      <c r="GA30" s="26">
        <f t="shared" ref="GA30" si="599">SUM(GA23:GA29)</f>
        <v>0</v>
      </c>
      <c r="GB30" s="27">
        <f t="shared" ref="GB30" si="600">SUM(GB23:GB29)</f>
        <v>0</v>
      </c>
      <c r="GC30" s="27"/>
      <c r="GD30" s="27"/>
      <c r="GE30" s="27">
        <f t="shared" ref="GE30" si="601">SUM(GE23:GE29)</f>
        <v>1464</v>
      </c>
      <c r="GF30" s="28">
        <f t="shared" ref="GF30" si="602">((GE30+GG30)/7)/GC29</f>
        <v>0.31383577052868389</v>
      </c>
      <c r="GG30" s="27">
        <f t="shared" ref="GG30" si="603">SUM(GG23:GG29)</f>
        <v>210</v>
      </c>
      <c r="GH30" s="28">
        <f t="shared" ref="GH30" si="604">(GG30/(GG30+GE30))</f>
        <v>0.12544802867383512</v>
      </c>
      <c r="GI30" s="27"/>
      <c r="GJ30" s="27"/>
      <c r="GK30" s="29">
        <f t="shared" ref="GK30:GL30" si="605">GK28/GK27*100-100</f>
        <v>5.031568722680916</v>
      </c>
      <c r="GL30" s="72">
        <f t="shared" si="605"/>
        <v>4.765863119977837</v>
      </c>
      <c r="GM30" s="26">
        <f t="shared" ref="GM30" si="606">SUM(GM23:GM29)</f>
        <v>0</v>
      </c>
      <c r="GN30" s="27">
        <f t="shared" ref="GN30" si="607">SUM(GN23:GN29)</f>
        <v>0</v>
      </c>
      <c r="GO30" s="27"/>
      <c r="GP30" s="27"/>
      <c r="GQ30" s="27">
        <f t="shared" ref="GQ30" si="608">SUM(GQ23:GQ29)</f>
        <v>1311</v>
      </c>
      <c r="GR30" s="28">
        <f t="shared" ref="GR30" si="609">((GQ30+GS30)/7)/GO29</f>
        <v>0.28983877015373077</v>
      </c>
      <c r="GS30" s="27">
        <f t="shared" ref="GS30" si="610">SUM(GS23:GS29)</f>
        <v>235</v>
      </c>
      <c r="GT30" s="28">
        <f t="shared" ref="GT30" si="611">(GS30/(GS30+GQ30))</f>
        <v>0.15200517464424321</v>
      </c>
      <c r="GU30" s="27"/>
      <c r="GV30" s="27"/>
      <c r="GW30" s="29">
        <f t="shared" ref="GW30:GX30" si="612">GW28/GW27*100-100</f>
        <v>3.4613743064447249</v>
      </c>
      <c r="GX30" s="72">
        <f t="shared" si="612"/>
        <v>5.9102244389027447</v>
      </c>
      <c r="GY30" s="26">
        <f t="shared" ref="GY30" si="613">SUM(GY23:GY29)</f>
        <v>1</v>
      </c>
      <c r="GZ30" s="27">
        <f t="shared" ref="GZ30" si="614">SUM(GZ23:GZ29)</f>
        <v>1</v>
      </c>
      <c r="HA30" s="27"/>
      <c r="HB30" s="27"/>
      <c r="HC30" s="27">
        <f t="shared" ref="HC30" si="615">SUM(HC23:HC29)</f>
        <v>604</v>
      </c>
      <c r="HD30" s="28">
        <f t="shared" ref="HD30" si="616">((HC30+HE30)/7)/HA29</f>
        <v>0.13196921344096113</v>
      </c>
      <c r="HE30" s="27">
        <f t="shared" ref="HE30" si="617">SUM(HE23:HE29)</f>
        <v>99</v>
      </c>
      <c r="HF30" s="28">
        <f t="shared" ref="HF30" si="618">(HE30/(HE30+HC30))</f>
        <v>0.14082503556187767</v>
      </c>
      <c r="HG30" s="27"/>
      <c r="HH30" s="27"/>
      <c r="HI30" s="29">
        <f t="shared" ref="HI30:HJ30" si="619">HI28/HI27*100-100</f>
        <v>4.3762575452716277</v>
      </c>
      <c r="HJ30" s="72">
        <f t="shared" si="619"/>
        <v>6.844001108340251</v>
      </c>
      <c r="HK30" s="26">
        <f>+C30+O30+AA30+AM30+AY30+BK30+BW30+CI30+CU30+DG30+DS30+EE30+EQ30+FC30+FO30+GA30+GM30+GY30</f>
        <v>5</v>
      </c>
      <c r="HL30" s="27">
        <f>+D30+P30+AB30+AN30+AZ30+BL30+BX30+CJ30+CV30+DH30+DT30+EF30+ER30+FD30+FP30+GB30+GN30+GZ30</f>
        <v>2</v>
      </c>
      <c r="HM30" s="27"/>
      <c r="HN30" s="27"/>
      <c r="HO30" s="27">
        <f>+G30+S30+AE30+AQ30+BC30+BO30+CA30+CM30+CY30+DK30+DW30+EI30+EU30+FG30+FS30+GE30+GQ30+HC30+I30+U30+AG30+AS30+BE30+BQ30+CC30+CO30+DA30+DM30+DY30+EK30+EW30+FI30+FU30+GG30+GS30+HE30</f>
        <v>21555</v>
      </c>
      <c r="HP30" s="229">
        <f>+((HO30)/HM29)/7</f>
        <v>0.25499219230587233</v>
      </c>
      <c r="HQ30" s="62">
        <f>+I30+U30+AG30+AS30+BE30+BQ30+CC30+CO30+DA30+DM30+DY30+EK30+EW30+FI30+FU30+GG30+GS30+HE30</f>
        <v>3456</v>
      </c>
      <c r="HR30" s="52">
        <f t="shared" si="498"/>
        <v>0.16033402922755741</v>
      </c>
      <c r="HS30" s="53">
        <f t="shared" ref="HS30" si="620">SUM(HS23:HS29)/7</f>
        <v>48.247142857142862</v>
      </c>
      <c r="HT30" s="54">
        <f t="shared" ref="HT30" si="621">SUM(HT23:HT29)</f>
        <v>16120</v>
      </c>
      <c r="HU30" s="53">
        <f t="shared" ref="HU30" si="622">AVERAGE(HU23:HU29)</f>
        <v>72.869076824346877</v>
      </c>
      <c r="HV30" s="63">
        <f>HV28/HV27*100-100</f>
        <v>1.8632237871674562</v>
      </c>
      <c r="HW30" s="72">
        <f>HW28/HW27*100-100</f>
        <v>3.0740143106286553</v>
      </c>
      <c r="HX30" s="78">
        <f t="shared" ref="HX30" si="623">SUM(G30,I30,S30,U30,AE30,AG30,AQ30,AS30,BC30,BE30,BO30,BQ30)/7/SUM(E29,Q29,AC29,AO29,BA29,BM29)</f>
        <v>0.24711767001312568</v>
      </c>
      <c r="HY30" s="78">
        <f t="shared" ref="HY30" si="624">SUM(CA30,CC30,CM30,CO30,CY30,DA30,DK30,DM30,DW30,DY30,EI30,EK30)/7/SUM(BY29,CK29,CW29,DI29,DU29,EG29)</f>
        <v>0.27005433045701499</v>
      </c>
      <c r="HZ30" s="78">
        <f t="shared" ref="HZ30" si="625">SUM(K30,EU30,EW30,FG30,FI30,FS30,FU30,GE30,GG30,GQ30,GS30,HC30,HE30)/7/SUM(ES29,FE29,FQ29,GC29,GO29,HA29)</f>
        <v>0.24781775601447731</v>
      </c>
      <c r="IA30" s="84">
        <f>SUM(I30,U30,AG30,AS30,BE30,BQ30)/SUM(G30,I30,S30,U30,AE30,AG30,AQ30,AS30,BC30,BE30,BO30,BQ30)</f>
        <v>0.16838931955211026</v>
      </c>
      <c r="IB30" s="84">
        <f>SUM(CC30,CO30,DA30,DM30,DY30,EK30)/SUM(CA30,CC30,CM30,CO30,CY30,DA30,DK30,DM30,DW30,DY30,EI30,EK30)</f>
        <v>0.16318211702827087</v>
      </c>
      <c r="IC30" s="84">
        <f>SUM(EW30,FI30,FU30,GG30,GS30,HE30)/SUM(EU30,EW30,FG30,FI30,FS30,FU30,GE30,GG30,GQ30,GS30,HC30,HE30)</f>
        <v>0.14919816723940435</v>
      </c>
      <c r="ID30" s="86">
        <f t="shared" ref="ID30" si="626">SUM(C30,O30,AA30,AM30,AY30,BK30)</f>
        <v>1</v>
      </c>
      <c r="IE30" s="86">
        <f t="shared" ref="IE30" si="627">SUM(BW30,CI30,CU30,DG30,DS30,EE30)</f>
        <v>3</v>
      </c>
      <c r="IF30" s="86">
        <f t="shared" ref="IF30" si="628">SUM(EQ30,FC30,FO30,GA30,GM30,GY30)</f>
        <v>1</v>
      </c>
      <c r="IG30" s="88" t="s">
        <v>42</v>
      </c>
    </row>
    <row r="31" spans="1:241" ht="19.5" thickBot="1" x14ac:dyDescent="0.3">
      <c r="A31" s="56"/>
      <c r="B31" s="83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5">
        <f>HK30/HM20</f>
        <v>4.1387302375631157E-4</v>
      </c>
      <c r="HL31" s="68">
        <f>HL30/HN20</f>
        <v>1.9455252918287938E-3</v>
      </c>
      <c r="HM31" s="30"/>
      <c r="HN31" s="30"/>
      <c r="HO31" s="30"/>
      <c r="HP31" s="230"/>
      <c r="HQ31" s="30"/>
      <c r="HR31" s="30"/>
      <c r="HS31" s="30"/>
      <c r="HT31" s="51"/>
      <c r="HU31" s="30"/>
      <c r="HV31" s="30"/>
      <c r="HW31" s="31"/>
      <c r="HY31" s="77"/>
      <c r="HZ31" s="77"/>
      <c r="ID31" s="86">
        <f t="shared" ref="ID31" si="629">SUM(E20,Q20,AC20,AO20,BA20,BM20)</f>
        <v>4028</v>
      </c>
      <c r="IE31" s="86">
        <f t="shared" ref="IE31" si="630">SUM(BY20,CK20,CW20,DI20,DU20,EG20)</f>
        <v>4026</v>
      </c>
      <c r="IF31" s="86">
        <f t="shared" ref="IF31" si="631">SUM(ES20,FE20,FQ20,GC20,GO20,HA20)</f>
        <v>4027</v>
      </c>
      <c r="IG31" s="88" t="s">
        <v>40</v>
      </c>
    </row>
    <row r="32" spans="1:241" x14ac:dyDescent="0.25">
      <c r="A32" s="235">
        <v>28</v>
      </c>
      <c r="B32" s="73">
        <f>B29+1</f>
        <v>44491</v>
      </c>
      <c r="C32" s="33"/>
      <c r="D32" s="34"/>
      <c r="E32" s="34">
        <f>E29-C32</f>
        <v>760</v>
      </c>
      <c r="F32" s="34">
        <f>F29-D32</f>
        <v>65</v>
      </c>
      <c r="G32" s="34">
        <v>268</v>
      </c>
      <c r="H32" s="35">
        <f t="shared" ref="H32:H38" si="632">((G32+I32)/E32)</f>
        <v>0.39078947368421052</v>
      </c>
      <c r="I32" s="34">
        <v>29</v>
      </c>
      <c r="J32" s="35">
        <f>I32/(G32+I32)</f>
        <v>9.7643097643097643E-2</v>
      </c>
      <c r="K32" s="36"/>
      <c r="L32" s="34"/>
      <c r="M32" s="34"/>
      <c r="N32" s="37"/>
      <c r="O32" s="33"/>
      <c r="P32" s="34"/>
      <c r="Q32" s="34">
        <f t="shared" ref="Q32" si="633">Q29-O32</f>
        <v>763</v>
      </c>
      <c r="R32" s="34">
        <f t="shared" ref="R32" si="634">R29-P32</f>
        <v>65</v>
      </c>
      <c r="S32" s="34">
        <v>308</v>
      </c>
      <c r="T32" s="35">
        <f t="shared" ref="T32:T38" si="635">((S32+U32)/Q32)</f>
        <v>0.45347313237221493</v>
      </c>
      <c r="U32" s="34">
        <v>38</v>
      </c>
      <c r="V32" s="35">
        <f t="shared" ref="V32:V38" si="636">U32/(S32+U32)</f>
        <v>0.10982658959537572</v>
      </c>
      <c r="W32" s="149">
        <v>142.58995999999999</v>
      </c>
      <c r="X32" s="34"/>
      <c r="Y32" s="34"/>
      <c r="Z32" s="37"/>
      <c r="AA32" s="33"/>
      <c r="AB32" s="34"/>
      <c r="AC32" s="34">
        <f t="shared" ref="AC32" si="637">AC29-AA32</f>
        <v>215</v>
      </c>
      <c r="AD32" s="34">
        <f t="shared" ref="AD32" si="638">AD29-AB32</f>
        <v>18</v>
      </c>
      <c r="AE32" s="34">
        <v>73</v>
      </c>
      <c r="AF32" s="35">
        <f t="shared" ref="AF32:AF38" si="639">((AE32+AG32)/AC32)</f>
        <v>0.413953488372093</v>
      </c>
      <c r="AG32" s="34">
        <v>16</v>
      </c>
      <c r="AH32" s="35">
        <f t="shared" ref="AH32:AH38" si="640">AG32/(AE32+AG32)</f>
        <v>0.1797752808988764</v>
      </c>
      <c r="AI32" s="36"/>
      <c r="AJ32" s="34"/>
      <c r="AK32" s="34"/>
      <c r="AL32" s="37"/>
      <c r="AM32" s="33"/>
      <c r="AN32" s="34"/>
      <c r="AO32" s="34">
        <f t="shared" ref="AO32" si="641">AO29-AM32</f>
        <v>763</v>
      </c>
      <c r="AP32" s="34">
        <f t="shared" ref="AP32" si="642">AP29-AN32</f>
        <v>65</v>
      </c>
      <c r="AQ32" s="34">
        <v>278</v>
      </c>
      <c r="AR32" s="35">
        <f t="shared" ref="AR32:AR38" si="643">((AQ32+AS32)/AO32)</f>
        <v>0.4076015727391874</v>
      </c>
      <c r="AS32" s="34">
        <v>33</v>
      </c>
      <c r="AT32" s="35">
        <f t="shared" ref="AT32:AT38" si="644">AS32/(AQ32+AS32)</f>
        <v>0.10610932475884244</v>
      </c>
      <c r="AU32" s="36"/>
      <c r="AV32" s="34"/>
      <c r="AW32" s="34"/>
      <c r="AX32" s="37"/>
      <c r="AY32" s="33"/>
      <c r="AZ32" s="34"/>
      <c r="BA32" s="34">
        <f t="shared" ref="BA32" si="645">BA29-AY32</f>
        <v>763</v>
      </c>
      <c r="BB32" s="34">
        <f t="shared" ref="BB32" si="646">BB29-AZ32</f>
        <v>65</v>
      </c>
      <c r="BC32" s="34">
        <v>323</v>
      </c>
      <c r="BD32" s="35">
        <f t="shared" ref="BD32:BD38" si="647">((BC32+BE32)/BA32)</f>
        <v>0.45740498034076016</v>
      </c>
      <c r="BE32" s="34">
        <v>26</v>
      </c>
      <c r="BF32" s="35">
        <f t="shared" ref="BF32:BF38" si="648">BE32/(BC32+BE32)</f>
        <v>7.4498567335243557E-2</v>
      </c>
      <c r="BG32" s="36"/>
      <c r="BH32" s="34"/>
      <c r="BI32" s="34"/>
      <c r="BJ32" s="37"/>
      <c r="BK32" s="33"/>
      <c r="BL32" s="34"/>
      <c r="BM32" s="34">
        <f t="shared" ref="BM32" si="649">BM29-BK32</f>
        <v>763</v>
      </c>
      <c r="BN32" s="34">
        <f t="shared" ref="BN32" si="650">BN29-BL32</f>
        <v>64</v>
      </c>
      <c r="BO32" s="34">
        <v>297</v>
      </c>
      <c r="BP32" s="35">
        <f t="shared" ref="BP32:BP38" si="651">((BO32+BQ32)/BM32)</f>
        <v>0.43512450851900392</v>
      </c>
      <c r="BQ32" s="34">
        <v>35</v>
      </c>
      <c r="BR32" s="35">
        <f t="shared" ref="BR32:BR38" si="652">BQ32/(BO32+BQ32)</f>
        <v>0.10542168674698796</v>
      </c>
      <c r="BS32" s="36"/>
      <c r="BT32" s="34"/>
      <c r="BU32" s="34"/>
      <c r="BV32" s="37"/>
      <c r="BW32" s="33"/>
      <c r="BX32" s="34"/>
      <c r="BY32" s="34">
        <f t="shared" ref="BY32" si="653">BY29-BW32</f>
        <v>762</v>
      </c>
      <c r="BZ32" s="34">
        <f t="shared" ref="BZ32" si="654">BZ29-BX32</f>
        <v>65</v>
      </c>
      <c r="CA32" s="34">
        <v>293</v>
      </c>
      <c r="CB32" s="35">
        <f t="shared" ref="CB32:CB38" si="655">((CA32+CC32)/BY32)</f>
        <v>0.43175853018372701</v>
      </c>
      <c r="CC32" s="34">
        <v>36</v>
      </c>
      <c r="CD32" s="35">
        <f t="shared" ref="CD32:CD38" si="656">CC32/(CA32+CC32)</f>
        <v>0.10942249240121581</v>
      </c>
      <c r="CE32" s="36"/>
      <c r="CF32" s="34"/>
      <c r="CG32" s="34"/>
      <c r="CH32" s="37"/>
      <c r="CI32" s="33"/>
      <c r="CJ32" s="34"/>
      <c r="CK32" s="34">
        <f t="shared" ref="CK32" si="657">CK29-CI32</f>
        <v>760</v>
      </c>
      <c r="CL32" s="34">
        <f t="shared" ref="CL32" si="658">CL29-CJ32</f>
        <v>65</v>
      </c>
      <c r="CM32" s="34">
        <v>360</v>
      </c>
      <c r="CN32" s="35">
        <f t="shared" ref="CN32:CN38" si="659">((CM32+CO32)/CK32)</f>
        <v>0.52236842105263159</v>
      </c>
      <c r="CO32" s="34">
        <v>37</v>
      </c>
      <c r="CP32" s="35">
        <f t="shared" ref="CP32:CP38" si="660">CO32/(CM32+CO32)</f>
        <v>9.3198992443324941E-2</v>
      </c>
      <c r="CQ32" s="36"/>
      <c r="CR32" s="34"/>
      <c r="CS32" s="34"/>
      <c r="CT32" s="37"/>
      <c r="CU32" s="33"/>
      <c r="CV32" s="34"/>
      <c r="CW32" s="34">
        <f t="shared" ref="CW32" si="661">CW29-CU32</f>
        <v>217</v>
      </c>
      <c r="CX32" s="34">
        <f t="shared" ref="CX32" si="662">CX29-CV32</f>
        <v>18</v>
      </c>
      <c r="CY32" s="34">
        <v>81</v>
      </c>
      <c r="CZ32" s="35">
        <f t="shared" ref="CZ32:CZ38" si="663">((CY32+DA32)/CW32)</f>
        <v>0.41935483870967744</v>
      </c>
      <c r="DA32" s="34">
        <v>10</v>
      </c>
      <c r="DB32" s="35">
        <f t="shared" ref="DB32:DB38" si="664">DA32/(CY32+DA32)</f>
        <v>0.10989010989010989</v>
      </c>
      <c r="DC32" s="36"/>
      <c r="DD32" s="34"/>
      <c r="DE32" s="34"/>
      <c r="DF32" s="37"/>
      <c r="DG32" s="33">
        <v>1</v>
      </c>
      <c r="DH32" s="34"/>
      <c r="DI32" s="34">
        <f t="shared" ref="DI32" si="665">DI29-DG32</f>
        <v>760</v>
      </c>
      <c r="DJ32" s="34">
        <f t="shared" ref="DJ32" si="666">DJ29-DH32</f>
        <v>65</v>
      </c>
      <c r="DK32" s="34">
        <v>337</v>
      </c>
      <c r="DL32" s="35">
        <f t="shared" ref="DL32:DL38" si="667">((DK32+DM32)/DI32)</f>
        <v>0.50394736842105259</v>
      </c>
      <c r="DM32" s="34">
        <v>46</v>
      </c>
      <c r="DN32" s="35">
        <f t="shared" ref="DN32:DN38" si="668">DM32/(DK32+DM32)</f>
        <v>0.12010443864229765</v>
      </c>
      <c r="DO32" s="36"/>
      <c r="DP32" s="34"/>
      <c r="DQ32" s="34"/>
      <c r="DR32" s="37"/>
      <c r="DS32" s="33"/>
      <c r="DT32" s="34"/>
      <c r="DU32" s="34">
        <f t="shared" ref="DU32" si="669">DU29-DS32</f>
        <v>761</v>
      </c>
      <c r="DV32" s="34">
        <f t="shared" ref="DV32" si="670">DV29-DT32</f>
        <v>65</v>
      </c>
      <c r="DW32" s="34">
        <v>322</v>
      </c>
      <c r="DX32" s="35">
        <f t="shared" ref="DX32:DX38" si="671">((DW32+DY32)/DU32)</f>
        <v>0.47963206307490147</v>
      </c>
      <c r="DY32" s="34">
        <v>43</v>
      </c>
      <c r="DZ32" s="35">
        <f t="shared" ref="DZ32:DZ38" si="672">DY32/(DW32+DY32)</f>
        <v>0.11780821917808219</v>
      </c>
      <c r="EA32" s="36"/>
      <c r="EB32" s="34"/>
      <c r="EC32" s="34"/>
      <c r="ED32" s="37"/>
      <c r="EE32" s="33"/>
      <c r="EF32" s="34"/>
      <c r="EG32" s="34">
        <f t="shared" ref="EG32" si="673">EG29-EE32</f>
        <v>762</v>
      </c>
      <c r="EH32" s="34">
        <f t="shared" ref="EH32" si="674">EH29-EF32</f>
        <v>65</v>
      </c>
      <c r="EI32" s="34">
        <v>202</v>
      </c>
      <c r="EJ32" s="35">
        <f t="shared" ref="EJ32:EJ38" si="675">((EI32+EK32)/EG32)</f>
        <v>0.31627296587926507</v>
      </c>
      <c r="EK32" s="34">
        <v>39</v>
      </c>
      <c r="EL32" s="35">
        <f t="shared" ref="EL32:EL38" si="676">EK32/(EI32+EK32)</f>
        <v>0.16182572614107885</v>
      </c>
      <c r="EM32" s="36"/>
      <c r="EN32" s="34"/>
      <c r="EO32" s="34"/>
      <c r="EP32" s="37"/>
      <c r="EQ32" s="33"/>
      <c r="ER32" s="34"/>
      <c r="ES32" s="34">
        <f t="shared" ref="ES32" si="677">ES29-EQ32</f>
        <v>762</v>
      </c>
      <c r="ET32" s="34">
        <f t="shared" ref="ET32" si="678">ET29-ER32</f>
        <v>65</v>
      </c>
      <c r="EU32" s="34">
        <v>258</v>
      </c>
      <c r="EV32" s="35">
        <f t="shared" ref="EV32:EV38" si="679">((EU32+EW32)/ES32)</f>
        <v>0.39632545931758528</v>
      </c>
      <c r="EW32" s="34">
        <v>44</v>
      </c>
      <c r="EX32" s="35">
        <f t="shared" ref="EX32:EX38" si="680">EW32/(EU32+EW32)</f>
        <v>0.14569536423841059</v>
      </c>
      <c r="EY32" s="36"/>
      <c r="EZ32" s="34"/>
      <c r="FA32" s="34"/>
      <c r="FB32" s="37"/>
      <c r="FC32" s="33"/>
      <c r="FD32" s="34"/>
      <c r="FE32" s="34">
        <f t="shared" ref="FE32" si="681">FE29-FC32</f>
        <v>763</v>
      </c>
      <c r="FF32" s="34">
        <f t="shared" ref="FF32" si="682">FF29-FD32</f>
        <v>64</v>
      </c>
      <c r="FG32" s="34">
        <v>347</v>
      </c>
      <c r="FH32" s="35">
        <f t="shared" ref="FH32:FH38" si="683">((FG32+FI32)/FE32)</f>
        <v>0.50589777195281782</v>
      </c>
      <c r="FI32" s="34">
        <v>39</v>
      </c>
      <c r="FJ32" s="35">
        <f t="shared" ref="FJ32:FJ38" si="684">FI32/(FG32+FI32)</f>
        <v>0.10103626943005181</v>
      </c>
      <c r="FK32" s="36"/>
      <c r="FL32" s="34"/>
      <c r="FM32" s="34"/>
      <c r="FN32" s="37"/>
      <c r="FO32" s="33"/>
      <c r="FP32" s="34"/>
      <c r="FQ32" s="34">
        <f t="shared" ref="FQ32" si="685">FQ29-FO32</f>
        <v>216</v>
      </c>
      <c r="FR32" s="34">
        <f t="shared" ref="FR32" si="686">FR29-FP32</f>
        <v>18</v>
      </c>
      <c r="FS32" s="34">
        <v>67</v>
      </c>
      <c r="FT32" s="35">
        <f t="shared" ref="FT32:FT38" si="687">((FS32+FU32)/FQ32)</f>
        <v>0.34259259259259262</v>
      </c>
      <c r="FU32" s="34">
        <v>7</v>
      </c>
      <c r="FV32" s="35">
        <f t="shared" ref="FV32:FV38" si="688">FU32/(FS32+FU32)</f>
        <v>9.45945945945946E-2</v>
      </c>
      <c r="FW32" s="150">
        <v>138.07325000000003</v>
      </c>
      <c r="FX32" s="34"/>
      <c r="FY32" s="34"/>
      <c r="FZ32" s="37"/>
      <c r="GA32" s="33"/>
      <c r="GB32" s="34"/>
      <c r="GC32" s="34">
        <f t="shared" ref="GC32" si="689">GC29-GA32</f>
        <v>762</v>
      </c>
      <c r="GD32" s="34">
        <f t="shared" ref="GD32" si="690">GD29-GB32</f>
        <v>65</v>
      </c>
      <c r="GE32" s="34">
        <v>335</v>
      </c>
      <c r="GF32" s="35">
        <f t="shared" ref="GF32:GF38" si="691">((GE32+GG32)/GC32)</f>
        <v>0.48687664041994749</v>
      </c>
      <c r="GG32" s="34">
        <v>36</v>
      </c>
      <c r="GH32" s="35">
        <f t="shared" ref="GH32:GH38" si="692">GG32/(GE32+GG32)</f>
        <v>9.7035040431266845E-2</v>
      </c>
      <c r="GI32" s="36"/>
      <c r="GJ32" s="34"/>
      <c r="GK32" s="34"/>
      <c r="GL32" s="37"/>
      <c r="GM32" s="33"/>
      <c r="GN32" s="34"/>
      <c r="GO32" s="34">
        <f t="shared" ref="GO32" si="693">GO29-GM32</f>
        <v>762</v>
      </c>
      <c r="GP32" s="34">
        <f t="shared" ref="GP32" si="694">GP29-GN32</f>
        <v>65</v>
      </c>
      <c r="GQ32" s="34">
        <v>323</v>
      </c>
      <c r="GR32" s="35">
        <f t="shared" ref="GR32:GR38" si="695">((GQ32+GS32)/GO32)</f>
        <v>0.50131233595800528</v>
      </c>
      <c r="GS32" s="34">
        <v>59</v>
      </c>
      <c r="GT32" s="35">
        <f t="shared" ref="GT32:GT38" si="696">GS32/(GQ32+GS32)</f>
        <v>0.15445026178010471</v>
      </c>
      <c r="GU32" s="36"/>
      <c r="GV32" s="34"/>
      <c r="GW32" s="34"/>
      <c r="GX32" s="37"/>
      <c r="GY32" s="33"/>
      <c r="GZ32" s="34"/>
      <c r="HA32" s="34">
        <f t="shared" ref="HA32" si="697">HA29-GY32</f>
        <v>761</v>
      </c>
      <c r="HB32" s="34">
        <f t="shared" ref="HB32" si="698">HB29-GZ32</f>
        <v>64</v>
      </c>
      <c r="HC32" s="34">
        <v>178</v>
      </c>
      <c r="HD32" s="35">
        <f t="shared" ref="HD32:HD38" si="699">((HC32+HE32)/HA32)</f>
        <v>0.28383705650459923</v>
      </c>
      <c r="HE32" s="34">
        <v>38</v>
      </c>
      <c r="HF32" s="35">
        <f t="shared" ref="HF32:HF38" si="700">HE32/(HC32+HE32)</f>
        <v>0.17592592592592593</v>
      </c>
      <c r="HG32" s="36"/>
      <c r="HH32" s="34"/>
      <c r="HI32" s="34"/>
      <c r="HJ32" s="37"/>
      <c r="HK32" s="33">
        <f t="shared" ref="HK32:HK39" si="701">+C32+O32+AA32+AM32+AY32+BK32+BW32+CI32+CU32+DG32+DS32+EE32+EQ32+FC32+FO32+GA32+GM32+GY32</f>
        <v>1</v>
      </c>
      <c r="HL32" s="34">
        <f t="shared" ref="HL32:HL39" si="702">+D32+P32+AB32+AN32+AZ32+BL32+BX32+CJ32+CV32+DH32+DT32+EF32+ER32+FD32+FP32+GB32+GN32+GZ32</f>
        <v>0</v>
      </c>
      <c r="HM32" s="34">
        <f t="shared" ref="HM32:HM38" si="703">+E32+Q32+AC32+AO32+BA32+BM32+BY32+CK32+CW32+DI32+DU32+EG32+ES32+FE32+FQ32+GC32+GO32+HA32</f>
        <v>12075</v>
      </c>
      <c r="HN32" s="34">
        <f t="shared" ref="HN32:HN38" si="704">+F32+R32+AD32+AP32+BB32+BN32+BZ32+CL32+CX32+DJ32+DV32+EH32+ET32+FF32+FR32+GD32+GP32+HB32</f>
        <v>1026</v>
      </c>
      <c r="HO32" s="34">
        <f t="shared" ref="HO32:HO38" si="705">+G32+S32+AE32+AQ32+BC32+BO32+CA32+CM32+CY32+DK32+DW32+EI32+EU32+FG32+FS32+GE32+GQ32+HC32+HE32+I32+U32+AG32+AS32+BE32+BQ32+CC32+CO32+DA32+DM32+DY32+EK32+EW32+FI32+FU32+GG32+GS32</f>
        <v>5261</v>
      </c>
      <c r="HP32" s="227">
        <f t="shared" ref="HP32:HP38" si="706">+(HO32)/HM32</f>
        <v>0.4356935817805383</v>
      </c>
      <c r="HQ32" s="48">
        <f t="shared" ref="HQ32:HQ39" si="707">+I32+U32+AG32+AS32+BE32+BQ32+CC32+CO32+DA32+DM32+DY32+EK32+EW32+FI32+FU32+GG32+GS32+HE32</f>
        <v>611</v>
      </c>
      <c r="HR32" s="35">
        <f t="shared" ref="HR32:HR39" si="708">+(HQ32/(HO32))</f>
        <v>0.11613761642273332</v>
      </c>
      <c r="HS32" s="49">
        <v>50.2</v>
      </c>
      <c r="HT32" s="50">
        <v>4231</v>
      </c>
      <c r="HU32" s="49">
        <f t="shared" ref="HU32:HU38" si="709">+HT32/HO32*100</f>
        <v>80.421973008933662</v>
      </c>
      <c r="HV32" s="48"/>
      <c r="HW32" s="37"/>
      <c r="HX32" s="78">
        <f t="shared" ref="HX32:HX38" si="710">SUM(G32,I32,S32,U32,AE32,AG32,AQ32,AS32,BC32,BE32,BO32,BQ32)/SUM(E32,Q32,AC32,AO32,BA32,BM32)</f>
        <v>0.42811025577352868</v>
      </c>
      <c r="HY32" s="78">
        <f t="shared" ref="HY32:HY38" si="711">SUM(CA32,CC32,CM32,CO32,CY32,DA32,DK32,DM32,DW32,DY32,EI32,EK32)/SUM(BY32,CK32,CW32,DI32,DU32,EG32)</f>
        <v>0.44903033316757834</v>
      </c>
      <c r="HZ32" s="78">
        <f t="shared" ref="HZ32:HZ38" si="712">SUM(K32,EU32,EW32,FG32,FI32,FS32,FU32,GE32,GG32,GQ32,GS32,HC32,HE32)/SUM(ES32,FE32,FQ32,GC32,GO32,HA32)</f>
        <v>0.42995529061102833</v>
      </c>
    </row>
    <row r="33" spans="1:241" x14ac:dyDescent="0.25">
      <c r="A33" s="236"/>
      <c r="B33" s="41">
        <f t="shared" ref="B33:B38" si="713">+B32+1</f>
        <v>44492</v>
      </c>
      <c r="C33" s="10"/>
      <c r="D33" s="11"/>
      <c r="E33" s="74">
        <f t="shared" ref="E33:E37" si="714">E32-C33</f>
        <v>760</v>
      </c>
      <c r="F33" s="74">
        <f t="shared" ref="F33:F37" si="715">F32-D33</f>
        <v>65</v>
      </c>
      <c r="G33" s="11">
        <v>311</v>
      </c>
      <c r="H33" s="12">
        <f t="shared" si="632"/>
        <v>0.45526315789473687</v>
      </c>
      <c r="I33" s="11">
        <v>35</v>
      </c>
      <c r="J33" s="12">
        <f t="shared" ref="J33:J38" si="716">I33/(G33+I33)</f>
        <v>0.10115606936416185</v>
      </c>
      <c r="K33" s="144">
        <v>141.74395999999999</v>
      </c>
      <c r="L33" s="11"/>
      <c r="M33" s="11"/>
      <c r="N33" s="14"/>
      <c r="O33" s="10"/>
      <c r="P33" s="11"/>
      <c r="Q33" s="74">
        <f t="shared" ref="Q33:Q38" si="717">Q32-O33</f>
        <v>763</v>
      </c>
      <c r="R33" s="74">
        <f t="shared" ref="R33:R38" si="718">R32-P33</f>
        <v>65</v>
      </c>
      <c r="S33" s="11">
        <v>340</v>
      </c>
      <c r="T33" s="12">
        <f t="shared" si="635"/>
        <v>0.48623853211009177</v>
      </c>
      <c r="U33" s="11">
        <v>31</v>
      </c>
      <c r="V33" s="12">
        <f t="shared" si="636"/>
        <v>8.3557951482479784E-2</v>
      </c>
      <c r="W33" s="13"/>
      <c r="X33" s="11"/>
      <c r="Y33" s="11"/>
      <c r="Z33" s="14"/>
      <c r="AA33" s="10">
        <v>1</v>
      </c>
      <c r="AB33" s="11"/>
      <c r="AC33" s="74">
        <f t="shared" ref="AC33:AC38" si="719">AC32-AA33</f>
        <v>214</v>
      </c>
      <c r="AD33" s="74">
        <f t="shared" ref="AD33:AD38" si="720">AD32-AB33</f>
        <v>18</v>
      </c>
      <c r="AE33" s="11">
        <v>79</v>
      </c>
      <c r="AF33" s="12">
        <f t="shared" si="639"/>
        <v>0.41588785046728971</v>
      </c>
      <c r="AG33" s="11">
        <v>10</v>
      </c>
      <c r="AH33" s="12">
        <f t="shared" si="640"/>
        <v>0.11235955056179775</v>
      </c>
      <c r="AI33" s="13"/>
      <c r="AJ33" s="11"/>
      <c r="AK33" s="11"/>
      <c r="AL33" s="14"/>
      <c r="AM33" s="10"/>
      <c r="AN33" s="11"/>
      <c r="AO33" s="74">
        <f t="shared" ref="AO33:AO38" si="721">AO32-AM33</f>
        <v>763</v>
      </c>
      <c r="AP33" s="74">
        <f t="shared" ref="AP33:AP38" si="722">AP32-AN33</f>
        <v>65</v>
      </c>
      <c r="AQ33" s="11">
        <v>331</v>
      </c>
      <c r="AR33" s="12">
        <f t="shared" si="643"/>
        <v>0.48492791612057667</v>
      </c>
      <c r="AS33" s="11">
        <v>39</v>
      </c>
      <c r="AT33" s="12">
        <f t="shared" si="644"/>
        <v>0.10540540540540541</v>
      </c>
      <c r="AU33" s="144">
        <v>140.89796000000001</v>
      </c>
      <c r="AV33" s="11"/>
      <c r="AW33" s="11"/>
      <c r="AX33" s="14"/>
      <c r="AY33" s="10"/>
      <c r="AZ33" s="11"/>
      <c r="BA33" s="74">
        <f t="shared" ref="BA33:BA38" si="723">BA32-AY33</f>
        <v>763</v>
      </c>
      <c r="BB33" s="74">
        <f t="shared" ref="BB33:BB38" si="724">BB32-AZ33</f>
        <v>65</v>
      </c>
      <c r="BC33" s="11">
        <v>345</v>
      </c>
      <c r="BD33" s="12">
        <f t="shared" si="647"/>
        <v>0.50196592398427264</v>
      </c>
      <c r="BE33" s="11">
        <v>38</v>
      </c>
      <c r="BF33" s="12">
        <f t="shared" si="648"/>
        <v>9.921671018276762E-2</v>
      </c>
      <c r="BG33" s="13"/>
      <c r="BH33" s="11"/>
      <c r="BI33" s="11"/>
      <c r="BJ33" s="14"/>
      <c r="BK33" s="10"/>
      <c r="BL33" s="11"/>
      <c r="BM33" s="74">
        <f t="shared" ref="BM33:BM38" si="725">BM32-BK33</f>
        <v>763</v>
      </c>
      <c r="BN33" s="74">
        <f t="shared" ref="BN33:BN38" si="726">BN32-BL33</f>
        <v>64</v>
      </c>
      <c r="BO33" s="11">
        <v>326</v>
      </c>
      <c r="BP33" s="12">
        <f t="shared" si="651"/>
        <v>0.4600262123197903</v>
      </c>
      <c r="BQ33" s="11">
        <v>25</v>
      </c>
      <c r="BR33" s="12">
        <f t="shared" si="652"/>
        <v>7.1225071225071226E-2</v>
      </c>
      <c r="BS33" s="144">
        <v>140.33396000000002</v>
      </c>
      <c r="BT33" s="11"/>
      <c r="BU33" s="11"/>
      <c r="BV33" s="14"/>
      <c r="BW33" s="10"/>
      <c r="BX33" s="11"/>
      <c r="BY33" s="74">
        <f t="shared" ref="BY33:BY38" si="727">BY32-BW33</f>
        <v>762</v>
      </c>
      <c r="BZ33" s="74">
        <f t="shared" ref="BZ33:BZ38" si="728">BZ32-BX33</f>
        <v>65</v>
      </c>
      <c r="CA33" s="11">
        <v>329</v>
      </c>
      <c r="CB33" s="12">
        <f t="shared" si="655"/>
        <v>0.47900262467191601</v>
      </c>
      <c r="CC33" s="11">
        <v>36</v>
      </c>
      <c r="CD33" s="12">
        <f t="shared" si="656"/>
        <v>9.8630136986301367E-2</v>
      </c>
      <c r="CE33" s="144">
        <v>139.76996</v>
      </c>
      <c r="CF33" s="11"/>
      <c r="CG33" s="11"/>
      <c r="CH33" s="14"/>
      <c r="CI33" s="10"/>
      <c r="CJ33" s="11"/>
      <c r="CK33" s="74">
        <f t="shared" ref="CK33:CK38" si="729">CK32-CI33</f>
        <v>760</v>
      </c>
      <c r="CL33" s="74">
        <f t="shared" ref="CL33:CL38" si="730">CL32-CJ33</f>
        <v>65</v>
      </c>
      <c r="CM33" s="11">
        <v>377</v>
      </c>
      <c r="CN33" s="12">
        <f t="shared" si="659"/>
        <v>0.55921052631578949</v>
      </c>
      <c r="CO33" s="11">
        <v>48</v>
      </c>
      <c r="CP33" s="12">
        <f t="shared" si="660"/>
        <v>0.11294117647058824</v>
      </c>
      <c r="CQ33" s="153">
        <v>144.20099000000002</v>
      </c>
      <c r="CR33" s="11"/>
      <c r="CS33" s="11"/>
      <c r="CT33" s="14"/>
      <c r="CU33" s="10">
        <v>1</v>
      </c>
      <c r="CV33" s="11"/>
      <c r="CW33" s="74">
        <f t="shared" ref="CW33:CW38" si="731">CW32-CU33</f>
        <v>216</v>
      </c>
      <c r="CX33" s="74">
        <f t="shared" ref="CX33:CX38" si="732">CX32-CV33</f>
        <v>18</v>
      </c>
      <c r="CY33" s="11">
        <v>89</v>
      </c>
      <c r="CZ33" s="12">
        <f t="shared" si="663"/>
        <v>0.46296296296296297</v>
      </c>
      <c r="DA33" s="11">
        <v>11</v>
      </c>
      <c r="DB33" s="12">
        <f t="shared" si="664"/>
        <v>0.11</v>
      </c>
      <c r="DC33" s="144">
        <v>139.48796000000002</v>
      </c>
      <c r="DD33" s="11"/>
      <c r="DE33" s="11"/>
      <c r="DF33" s="14"/>
      <c r="DG33" s="10"/>
      <c r="DH33" s="11"/>
      <c r="DI33" s="74">
        <f t="shared" ref="DI33:DI38" si="733">DI32-DG33</f>
        <v>760</v>
      </c>
      <c r="DJ33" s="74">
        <f t="shared" ref="DJ33:DJ38" si="734">DJ32-DH33</f>
        <v>65</v>
      </c>
      <c r="DK33" s="11">
        <v>403</v>
      </c>
      <c r="DL33" s="12">
        <f t="shared" si="667"/>
        <v>0.60657894736842111</v>
      </c>
      <c r="DM33" s="11">
        <v>58</v>
      </c>
      <c r="DN33" s="12">
        <f t="shared" si="668"/>
        <v>0.12581344902386118</v>
      </c>
      <c r="DO33" s="153">
        <v>143.98049000000003</v>
      </c>
      <c r="DP33" s="11"/>
      <c r="DQ33" s="11"/>
      <c r="DR33" s="14"/>
      <c r="DS33" s="10"/>
      <c r="DT33" s="11"/>
      <c r="DU33" s="74">
        <f t="shared" ref="DU33:DU38" si="735">DU32-DS33</f>
        <v>761</v>
      </c>
      <c r="DV33" s="74">
        <f t="shared" ref="DV33:DV38" si="736">DV32-DT33</f>
        <v>65</v>
      </c>
      <c r="DW33" s="11">
        <v>367</v>
      </c>
      <c r="DX33" s="12">
        <f t="shared" si="671"/>
        <v>0.54796320630749018</v>
      </c>
      <c r="DY33" s="11">
        <v>50</v>
      </c>
      <c r="DZ33" s="12">
        <f t="shared" si="672"/>
        <v>0.11990407673860912</v>
      </c>
      <c r="EA33" s="153">
        <v>143.53949</v>
      </c>
      <c r="EB33" s="11"/>
      <c r="EC33" s="11"/>
      <c r="ED33" s="14"/>
      <c r="EE33" s="10"/>
      <c r="EF33" s="11"/>
      <c r="EG33" s="74">
        <f t="shared" ref="EG33:EG38" si="737">EG32-EE33</f>
        <v>762</v>
      </c>
      <c r="EH33" s="74">
        <f t="shared" ref="EH33:EH38" si="738">EH32-EF33</f>
        <v>65</v>
      </c>
      <c r="EI33" s="11">
        <v>240</v>
      </c>
      <c r="EJ33" s="12">
        <f t="shared" si="675"/>
        <v>0.38451443569553806</v>
      </c>
      <c r="EK33" s="11">
        <v>53</v>
      </c>
      <c r="EL33" s="12">
        <f t="shared" si="676"/>
        <v>0.18088737201365188</v>
      </c>
      <c r="EM33" s="140">
        <v>132.67325</v>
      </c>
      <c r="EN33" s="11"/>
      <c r="EO33" s="11"/>
      <c r="EP33" s="14"/>
      <c r="EQ33" s="10"/>
      <c r="ER33" s="11"/>
      <c r="ES33" s="74">
        <f t="shared" ref="ES33:ES38" si="739">ES32-EQ33</f>
        <v>762</v>
      </c>
      <c r="ET33" s="74">
        <f t="shared" ref="ET33:ET38" si="740">ET32-ER33</f>
        <v>65</v>
      </c>
      <c r="EU33" s="11">
        <v>316</v>
      </c>
      <c r="EV33" s="12">
        <f t="shared" si="679"/>
        <v>0.46062992125984253</v>
      </c>
      <c r="EW33" s="11">
        <v>35</v>
      </c>
      <c r="EX33" s="12">
        <f t="shared" si="680"/>
        <v>9.9715099715099717E-2</v>
      </c>
      <c r="EY33" s="144">
        <v>141.17995999999999</v>
      </c>
      <c r="EZ33" s="11"/>
      <c r="FA33" s="11"/>
      <c r="FB33" s="14"/>
      <c r="FC33" s="10"/>
      <c r="FD33" s="11"/>
      <c r="FE33" s="74">
        <f t="shared" ref="FE33:FE38" si="741">FE32-FC33</f>
        <v>763</v>
      </c>
      <c r="FF33" s="74">
        <f t="shared" ref="FF33:FF38" si="742">FF32-FD33</f>
        <v>64</v>
      </c>
      <c r="FG33" s="11">
        <v>377</v>
      </c>
      <c r="FH33" s="12">
        <f t="shared" si="683"/>
        <v>0.54390563564875494</v>
      </c>
      <c r="FI33" s="11">
        <v>38</v>
      </c>
      <c r="FJ33" s="12">
        <f t="shared" si="684"/>
        <v>9.1566265060240959E-2</v>
      </c>
      <c r="FK33" s="153">
        <v>144.86248999999998</v>
      </c>
      <c r="FL33" s="11"/>
      <c r="FM33" s="11"/>
      <c r="FN33" s="14"/>
      <c r="FO33" s="10">
        <v>1</v>
      </c>
      <c r="FP33" s="11"/>
      <c r="FQ33" s="74">
        <f t="shared" ref="FQ33:FQ38" si="743">FQ32-FO33</f>
        <v>215</v>
      </c>
      <c r="FR33" s="74">
        <f t="shared" ref="FR33:FR38" si="744">FR32-FP33</f>
        <v>18</v>
      </c>
      <c r="FS33" s="11">
        <v>71</v>
      </c>
      <c r="FT33" s="12">
        <f t="shared" si="687"/>
        <v>0.36279069767441863</v>
      </c>
      <c r="FU33" s="11">
        <v>7</v>
      </c>
      <c r="FV33" s="12">
        <f t="shared" si="688"/>
        <v>8.9743589743589744E-2</v>
      </c>
      <c r="FW33" s="13"/>
      <c r="FX33" s="11"/>
      <c r="FY33" s="11"/>
      <c r="FZ33" s="14"/>
      <c r="GA33" s="10"/>
      <c r="GB33" s="11"/>
      <c r="GC33" s="74">
        <f t="shared" ref="GC33:GC38" si="745">GC32-GA33</f>
        <v>762</v>
      </c>
      <c r="GD33" s="74">
        <f t="shared" ref="GD33:GD38" si="746">GD32-GB33</f>
        <v>65</v>
      </c>
      <c r="GE33" s="11">
        <v>377</v>
      </c>
      <c r="GF33" s="12">
        <f t="shared" si="691"/>
        <v>0.53018372703412076</v>
      </c>
      <c r="GG33" s="11">
        <v>27</v>
      </c>
      <c r="GH33" s="12">
        <f t="shared" si="692"/>
        <v>6.6831683168316836E-2</v>
      </c>
      <c r="GI33" s="13"/>
      <c r="GJ33" s="11"/>
      <c r="GK33" s="11"/>
      <c r="GL33" s="14"/>
      <c r="GM33" s="10"/>
      <c r="GN33" s="11"/>
      <c r="GO33" s="74">
        <f t="shared" ref="GO33:GO38" si="747">GO32-GM33</f>
        <v>762</v>
      </c>
      <c r="GP33" s="74">
        <f t="shared" ref="GP33:GP38" si="748">GP32-GN33</f>
        <v>65</v>
      </c>
      <c r="GQ33" s="11">
        <v>339</v>
      </c>
      <c r="GR33" s="12">
        <f t="shared" si="695"/>
        <v>0.49868766404199477</v>
      </c>
      <c r="GS33" s="11">
        <v>41</v>
      </c>
      <c r="GT33" s="12">
        <f t="shared" si="696"/>
        <v>0.10789473684210527</v>
      </c>
      <c r="GU33" s="13"/>
      <c r="GV33" s="11"/>
      <c r="GW33" s="11"/>
      <c r="GX33" s="14"/>
      <c r="GY33" s="10">
        <v>1</v>
      </c>
      <c r="GZ33" s="11"/>
      <c r="HA33" s="74">
        <f t="shared" ref="HA33:HA38" si="749">HA32-GY33</f>
        <v>760</v>
      </c>
      <c r="HB33" s="74">
        <f t="shared" ref="HB33:HB38" si="750">HB32-GZ33</f>
        <v>64</v>
      </c>
      <c r="HC33" s="11">
        <v>212</v>
      </c>
      <c r="HD33" s="12">
        <f t="shared" si="699"/>
        <v>0.34078947368421053</v>
      </c>
      <c r="HE33" s="11">
        <v>47</v>
      </c>
      <c r="HF33" s="12">
        <f t="shared" si="700"/>
        <v>0.18146718146718147</v>
      </c>
      <c r="HG33" s="140">
        <v>133.68575000000001</v>
      </c>
      <c r="HH33" s="11"/>
      <c r="HI33" s="11"/>
      <c r="HJ33" s="14"/>
      <c r="HK33" s="10">
        <f t="shared" si="701"/>
        <v>4</v>
      </c>
      <c r="HL33" s="11">
        <f t="shared" si="702"/>
        <v>0</v>
      </c>
      <c r="HM33" s="11">
        <f t="shared" si="703"/>
        <v>12071</v>
      </c>
      <c r="HN33" s="11">
        <f t="shared" si="704"/>
        <v>1026</v>
      </c>
      <c r="HO33" s="11">
        <f t="shared" si="705"/>
        <v>5858</v>
      </c>
      <c r="HP33" s="228">
        <f t="shared" si="706"/>
        <v>0.48529533592908625</v>
      </c>
      <c r="HQ33" s="15">
        <f t="shared" si="707"/>
        <v>629</v>
      </c>
      <c r="HR33" s="12">
        <f t="shared" si="708"/>
        <v>0.10737453055650392</v>
      </c>
      <c r="HS33" s="16">
        <v>50.9</v>
      </c>
      <c r="HT33" s="17">
        <v>4908</v>
      </c>
      <c r="HU33" s="16">
        <f t="shared" si="709"/>
        <v>83.782861044725166</v>
      </c>
      <c r="HV33" s="15"/>
      <c r="HW33" s="14"/>
      <c r="HX33" s="78">
        <f t="shared" si="710"/>
        <v>0.47441629408842523</v>
      </c>
      <c r="HY33" s="78">
        <f t="shared" si="711"/>
        <v>0.51255906490922654</v>
      </c>
      <c r="HZ33" s="78">
        <f t="shared" si="712"/>
        <v>0.5041610238568589</v>
      </c>
    </row>
    <row r="34" spans="1:241" x14ac:dyDescent="0.25">
      <c r="A34" s="236"/>
      <c r="B34" s="41">
        <f t="shared" si="713"/>
        <v>44493</v>
      </c>
      <c r="C34" s="10"/>
      <c r="D34" s="11"/>
      <c r="E34" s="74">
        <f t="shared" si="714"/>
        <v>760</v>
      </c>
      <c r="F34" s="74">
        <f t="shared" si="715"/>
        <v>65</v>
      </c>
      <c r="G34" s="11">
        <v>350</v>
      </c>
      <c r="H34" s="12">
        <f t="shared" si="632"/>
        <v>0.50131578947368416</v>
      </c>
      <c r="I34" s="11">
        <v>31</v>
      </c>
      <c r="J34" s="12">
        <f t="shared" si="716"/>
        <v>8.1364829396325458E-2</v>
      </c>
      <c r="K34" s="13"/>
      <c r="L34" s="11"/>
      <c r="M34" s="11"/>
      <c r="N34" s="14"/>
      <c r="O34" s="10"/>
      <c r="P34" s="11"/>
      <c r="Q34" s="74">
        <f t="shared" si="717"/>
        <v>763</v>
      </c>
      <c r="R34" s="74">
        <f t="shared" si="718"/>
        <v>65</v>
      </c>
      <c r="S34" s="11">
        <v>376</v>
      </c>
      <c r="T34" s="12">
        <f t="shared" si="635"/>
        <v>0.53735255570117957</v>
      </c>
      <c r="U34" s="11">
        <v>34</v>
      </c>
      <c r="V34" s="12">
        <f t="shared" si="636"/>
        <v>8.2926829268292687E-2</v>
      </c>
      <c r="W34" s="153">
        <v>146.84699000000001</v>
      </c>
      <c r="X34" s="11"/>
      <c r="Y34" s="11"/>
      <c r="Z34" s="14"/>
      <c r="AA34" s="10"/>
      <c r="AB34" s="11"/>
      <c r="AC34" s="74">
        <f t="shared" si="719"/>
        <v>214</v>
      </c>
      <c r="AD34" s="74">
        <f t="shared" si="720"/>
        <v>18</v>
      </c>
      <c r="AE34" s="11">
        <v>92</v>
      </c>
      <c r="AF34" s="12">
        <f t="shared" si="639"/>
        <v>0.49532710280373832</v>
      </c>
      <c r="AG34" s="11">
        <v>14</v>
      </c>
      <c r="AH34" s="12">
        <f t="shared" si="640"/>
        <v>0.13207547169811321</v>
      </c>
      <c r="AI34" s="140">
        <v>138.41075000000001</v>
      </c>
      <c r="AJ34" s="11"/>
      <c r="AK34" s="11"/>
      <c r="AL34" s="14"/>
      <c r="AM34" s="10">
        <v>1</v>
      </c>
      <c r="AN34" s="11"/>
      <c r="AO34" s="74">
        <f t="shared" si="721"/>
        <v>762</v>
      </c>
      <c r="AP34" s="74">
        <f t="shared" si="722"/>
        <v>65</v>
      </c>
      <c r="AQ34" s="11">
        <v>364</v>
      </c>
      <c r="AR34" s="12">
        <f t="shared" si="643"/>
        <v>0.53149606299212604</v>
      </c>
      <c r="AS34" s="11">
        <v>41</v>
      </c>
      <c r="AT34" s="12">
        <f t="shared" si="644"/>
        <v>0.10123456790123457</v>
      </c>
      <c r="AU34" s="153">
        <v>145.52399000000003</v>
      </c>
      <c r="AV34" s="11"/>
      <c r="AW34" s="11"/>
      <c r="AX34" s="14"/>
      <c r="AY34" s="10"/>
      <c r="AZ34" s="11"/>
      <c r="BA34" s="74">
        <f t="shared" si="723"/>
        <v>763</v>
      </c>
      <c r="BB34" s="74">
        <f t="shared" si="724"/>
        <v>65</v>
      </c>
      <c r="BC34" s="11">
        <v>365</v>
      </c>
      <c r="BD34" s="12">
        <f t="shared" si="647"/>
        <v>0.53604193971166447</v>
      </c>
      <c r="BE34" s="11">
        <v>44</v>
      </c>
      <c r="BF34" s="12">
        <f t="shared" si="648"/>
        <v>0.10757946210268948</v>
      </c>
      <c r="BG34" s="153">
        <v>144.64198999999999</v>
      </c>
      <c r="BH34" s="11"/>
      <c r="BI34" s="11"/>
      <c r="BJ34" s="14"/>
      <c r="BK34" s="10"/>
      <c r="BL34" s="11"/>
      <c r="BM34" s="74">
        <f t="shared" si="725"/>
        <v>763</v>
      </c>
      <c r="BN34" s="74">
        <f t="shared" si="726"/>
        <v>64</v>
      </c>
      <c r="BO34" s="11">
        <v>364</v>
      </c>
      <c r="BP34" s="12">
        <f t="shared" si="651"/>
        <v>0.54914809960681521</v>
      </c>
      <c r="BQ34" s="11">
        <v>55</v>
      </c>
      <c r="BR34" s="12">
        <f t="shared" si="652"/>
        <v>0.13126491646778043</v>
      </c>
      <c r="BS34" s="153">
        <v>145.08299000000002</v>
      </c>
      <c r="BT34" s="11"/>
      <c r="BU34" s="11"/>
      <c r="BV34" s="14"/>
      <c r="BW34" s="10"/>
      <c r="BX34" s="11"/>
      <c r="BY34" s="74">
        <f t="shared" si="727"/>
        <v>762</v>
      </c>
      <c r="BZ34" s="74">
        <f t="shared" si="728"/>
        <v>65</v>
      </c>
      <c r="CA34" s="11">
        <v>369</v>
      </c>
      <c r="CB34" s="12">
        <f t="shared" si="655"/>
        <v>0.53543307086614178</v>
      </c>
      <c r="CC34" s="11">
        <v>39</v>
      </c>
      <c r="CD34" s="12">
        <f t="shared" si="656"/>
        <v>9.5588235294117641E-2</v>
      </c>
      <c r="CE34" s="153">
        <v>144.64198999999999</v>
      </c>
      <c r="CF34" s="11"/>
      <c r="CG34" s="11"/>
      <c r="CH34" s="14"/>
      <c r="CI34" s="10"/>
      <c r="CJ34" s="11"/>
      <c r="CK34" s="74">
        <f t="shared" si="729"/>
        <v>760</v>
      </c>
      <c r="CL34" s="74">
        <f t="shared" si="730"/>
        <v>65</v>
      </c>
      <c r="CM34" s="11">
        <v>405</v>
      </c>
      <c r="CN34" s="12">
        <f t="shared" si="659"/>
        <v>0.59078947368421053</v>
      </c>
      <c r="CO34" s="11">
        <v>44</v>
      </c>
      <c r="CP34" s="12">
        <f t="shared" si="660"/>
        <v>9.7995545657015584E-2</v>
      </c>
      <c r="CQ34" s="156">
        <v>149.68334000000002</v>
      </c>
      <c r="CR34" s="11"/>
      <c r="CS34" s="11"/>
      <c r="CT34" s="14"/>
      <c r="CU34" s="10"/>
      <c r="CV34" s="11"/>
      <c r="CW34" s="74">
        <f t="shared" si="731"/>
        <v>216</v>
      </c>
      <c r="CX34" s="74">
        <f t="shared" si="732"/>
        <v>18</v>
      </c>
      <c r="CY34" s="11">
        <v>100</v>
      </c>
      <c r="CZ34" s="12">
        <f t="shared" si="663"/>
        <v>0.50462962962962965</v>
      </c>
      <c r="DA34" s="11">
        <v>9</v>
      </c>
      <c r="DB34" s="12">
        <f t="shared" si="664"/>
        <v>8.2568807339449546E-2</v>
      </c>
      <c r="DC34" s="13"/>
      <c r="DD34" s="11"/>
      <c r="DE34" s="11"/>
      <c r="DF34" s="14"/>
      <c r="DG34" s="10"/>
      <c r="DH34" s="11"/>
      <c r="DI34" s="74">
        <f t="shared" si="733"/>
        <v>760</v>
      </c>
      <c r="DJ34" s="74">
        <f t="shared" si="734"/>
        <v>65</v>
      </c>
      <c r="DK34" s="11">
        <v>437</v>
      </c>
      <c r="DL34" s="12">
        <f t="shared" si="667"/>
        <v>0.62631578947368416</v>
      </c>
      <c r="DM34" s="11">
        <v>39</v>
      </c>
      <c r="DN34" s="12">
        <f t="shared" si="668"/>
        <v>8.1932773109243698E-2</v>
      </c>
      <c r="DO34" s="156">
        <v>149.53034000000002</v>
      </c>
      <c r="DP34" s="11"/>
      <c r="DQ34" s="11"/>
      <c r="DR34" s="14"/>
      <c r="DS34" s="10"/>
      <c r="DT34" s="11"/>
      <c r="DU34" s="74">
        <f t="shared" si="735"/>
        <v>761</v>
      </c>
      <c r="DV34" s="74">
        <f t="shared" si="736"/>
        <v>65</v>
      </c>
      <c r="DW34" s="11">
        <v>393</v>
      </c>
      <c r="DX34" s="12">
        <f t="shared" si="671"/>
        <v>0.57424441524310121</v>
      </c>
      <c r="DY34" s="11">
        <v>44</v>
      </c>
      <c r="DZ34" s="12">
        <f t="shared" si="672"/>
        <v>0.10068649885583524</v>
      </c>
      <c r="EA34" s="13"/>
      <c r="EB34" s="11"/>
      <c r="EC34" s="11"/>
      <c r="ED34" s="14"/>
      <c r="EE34" s="10">
        <v>1</v>
      </c>
      <c r="EF34" s="11"/>
      <c r="EG34" s="74">
        <f t="shared" si="737"/>
        <v>761</v>
      </c>
      <c r="EH34" s="74">
        <f t="shared" si="738"/>
        <v>65</v>
      </c>
      <c r="EI34" s="11">
        <v>296</v>
      </c>
      <c r="EJ34" s="12">
        <f t="shared" si="675"/>
        <v>0.44152431011826543</v>
      </c>
      <c r="EK34" s="11">
        <v>40</v>
      </c>
      <c r="EL34" s="12">
        <f t="shared" si="676"/>
        <v>0.11904761904761904</v>
      </c>
      <c r="EM34" s="144">
        <v>137.51396</v>
      </c>
      <c r="EN34" s="11"/>
      <c r="EO34" s="11"/>
      <c r="EP34" s="14"/>
      <c r="EQ34" s="10"/>
      <c r="ER34" s="11"/>
      <c r="ES34" s="74">
        <f t="shared" si="739"/>
        <v>762</v>
      </c>
      <c r="ET34" s="74">
        <f t="shared" si="740"/>
        <v>65</v>
      </c>
      <c r="EU34" s="11">
        <v>356</v>
      </c>
      <c r="EV34" s="12">
        <f t="shared" si="679"/>
        <v>0.53018372703412076</v>
      </c>
      <c r="EW34" s="11">
        <v>48</v>
      </c>
      <c r="EX34" s="12">
        <f t="shared" si="680"/>
        <v>0.11881188118811881</v>
      </c>
      <c r="EY34" s="13"/>
      <c r="EZ34" s="11"/>
      <c r="FA34" s="11"/>
      <c r="FB34" s="14"/>
      <c r="FC34" s="10"/>
      <c r="FD34" s="11"/>
      <c r="FE34" s="74">
        <f t="shared" si="741"/>
        <v>763</v>
      </c>
      <c r="FF34" s="74">
        <f t="shared" si="742"/>
        <v>64</v>
      </c>
      <c r="FG34" s="11">
        <v>409</v>
      </c>
      <c r="FH34" s="12">
        <f t="shared" si="683"/>
        <v>0.57011795543905641</v>
      </c>
      <c r="FI34" s="11">
        <v>26</v>
      </c>
      <c r="FJ34" s="12">
        <f t="shared" si="684"/>
        <v>5.9770114942528735E-2</v>
      </c>
      <c r="FK34" s="13"/>
      <c r="FL34" s="11"/>
      <c r="FM34" s="11"/>
      <c r="FN34" s="14"/>
      <c r="FO34" s="10"/>
      <c r="FP34" s="11"/>
      <c r="FQ34" s="74">
        <f t="shared" si="743"/>
        <v>215</v>
      </c>
      <c r="FR34" s="74">
        <f t="shared" si="744"/>
        <v>18</v>
      </c>
      <c r="FS34" s="11">
        <v>80</v>
      </c>
      <c r="FT34" s="12">
        <f t="shared" si="687"/>
        <v>0.41860465116279072</v>
      </c>
      <c r="FU34" s="11">
        <v>10</v>
      </c>
      <c r="FV34" s="12">
        <f t="shared" si="688"/>
        <v>0.1111111111111111</v>
      </c>
      <c r="FW34" s="13"/>
      <c r="FX34" s="11"/>
      <c r="FY34" s="11"/>
      <c r="FZ34" s="14"/>
      <c r="GA34" s="10">
        <v>1</v>
      </c>
      <c r="GB34" s="11"/>
      <c r="GC34" s="74">
        <f t="shared" si="745"/>
        <v>761</v>
      </c>
      <c r="GD34" s="74">
        <f t="shared" si="746"/>
        <v>65</v>
      </c>
      <c r="GE34" s="11">
        <v>392</v>
      </c>
      <c r="GF34" s="12">
        <f t="shared" si="691"/>
        <v>0.54927726675427069</v>
      </c>
      <c r="GG34" s="11">
        <v>26</v>
      </c>
      <c r="GH34" s="12">
        <f t="shared" si="692"/>
        <v>6.2200956937799042E-2</v>
      </c>
      <c r="GI34" s="153">
        <v>144.42149000000001</v>
      </c>
      <c r="GJ34" s="11"/>
      <c r="GK34" s="11"/>
      <c r="GL34" s="14"/>
      <c r="GM34" s="10">
        <v>1</v>
      </c>
      <c r="GN34" s="11"/>
      <c r="GO34" s="74">
        <f t="shared" si="747"/>
        <v>761</v>
      </c>
      <c r="GP34" s="74">
        <f t="shared" si="748"/>
        <v>65</v>
      </c>
      <c r="GQ34" s="11">
        <v>375</v>
      </c>
      <c r="GR34" s="12">
        <f t="shared" si="695"/>
        <v>0.55190538764783181</v>
      </c>
      <c r="GS34" s="11">
        <v>45</v>
      </c>
      <c r="GT34" s="12">
        <f t="shared" si="696"/>
        <v>0.10714285714285714</v>
      </c>
      <c r="GU34" s="153">
        <v>143.98049000000003</v>
      </c>
      <c r="GV34" s="11"/>
      <c r="GW34" s="11"/>
      <c r="GX34" s="14"/>
      <c r="GY34" s="10"/>
      <c r="GZ34" s="11"/>
      <c r="HA34" s="74">
        <f t="shared" si="749"/>
        <v>760</v>
      </c>
      <c r="HB34" s="74">
        <f t="shared" si="750"/>
        <v>64</v>
      </c>
      <c r="HC34" s="11">
        <v>263</v>
      </c>
      <c r="HD34" s="12">
        <f t="shared" si="699"/>
        <v>0.39736842105263159</v>
      </c>
      <c r="HE34" s="11">
        <v>39</v>
      </c>
      <c r="HF34" s="12">
        <f t="shared" si="700"/>
        <v>0.12913907284768211</v>
      </c>
      <c r="HG34" s="13"/>
      <c r="HH34" s="11"/>
      <c r="HI34" s="11"/>
      <c r="HJ34" s="14"/>
      <c r="HK34" s="10">
        <f t="shared" si="701"/>
        <v>4</v>
      </c>
      <c r="HL34" s="11">
        <f t="shared" si="702"/>
        <v>0</v>
      </c>
      <c r="HM34" s="11">
        <f t="shared" si="703"/>
        <v>12067</v>
      </c>
      <c r="HN34" s="11">
        <f t="shared" si="704"/>
        <v>1026</v>
      </c>
      <c r="HO34" s="11">
        <f t="shared" si="705"/>
        <v>6414</v>
      </c>
      <c r="HP34" s="228">
        <f t="shared" si="706"/>
        <v>0.53153227811386428</v>
      </c>
      <c r="HQ34" s="15">
        <f t="shared" si="707"/>
        <v>628</v>
      </c>
      <c r="HR34" s="12">
        <f t="shared" si="708"/>
        <v>9.7910820081072658E-2</v>
      </c>
      <c r="HS34" s="16">
        <v>51</v>
      </c>
      <c r="HT34" s="17">
        <v>5424</v>
      </c>
      <c r="HU34" s="16">
        <f t="shared" si="709"/>
        <v>84.565014031805433</v>
      </c>
      <c r="HV34" s="15"/>
      <c r="HW34" s="14"/>
      <c r="HX34" s="78">
        <f t="shared" si="710"/>
        <v>0.52919254658385095</v>
      </c>
      <c r="HY34" s="78">
        <f t="shared" si="711"/>
        <v>0.55099502487562191</v>
      </c>
      <c r="HZ34" s="78">
        <f t="shared" si="712"/>
        <v>0.51442068622575832</v>
      </c>
    </row>
    <row r="35" spans="1:241" x14ac:dyDescent="0.25">
      <c r="A35" s="236"/>
      <c r="B35" s="41">
        <f t="shared" si="713"/>
        <v>44494</v>
      </c>
      <c r="C35" s="10"/>
      <c r="D35" s="11"/>
      <c r="E35" s="74">
        <f t="shared" si="714"/>
        <v>760</v>
      </c>
      <c r="F35" s="74">
        <f t="shared" si="715"/>
        <v>65</v>
      </c>
      <c r="G35" s="11">
        <v>375</v>
      </c>
      <c r="H35" s="12">
        <f t="shared" si="632"/>
        <v>0.54078947368421049</v>
      </c>
      <c r="I35" s="11">
        <v>36</v>
      </c>
      <c r="J35" s="12">
        <f t="shared" si="716"/>
        <v>8.7591240875912413E-2</v>
      </c>
      <c r="K35" s="162">
        <v>146.18548999999999</v>
      </c>
      <c r="L35" s="11"/>
      <c r="M35" s="18"/>
      <c r="N35" s="20"/>
      <c r="O35" s="10"/>
      <c r="P35" s="11"/>
      <c r="Q35" s="74">
        <f t="shared" si="717"/>
        <v>763</v>
      </c>
      <c r="R35" s="74">
        <f t="shared" si="718"/>
        <v>65</v>
      </c>
      <c r="S35" s="11">
        <v>399</v>
      </c>
      <c r="T35" s="12">
        <f t="shared" si="635"/>
        <v>0.57667103538663167</v>
      </c>
      <c r="U35" s="11">
        <v>41</v>
      </c>
      <c r="V35" s="12">
        <f t="shared" si="636"/>
        <v>9.3181818181818185E-2</v>
      </c>
      <c r="W35" s="11"/>
      <c r="X35" s="11"/>
      <c r="Y35" s="18"/>
      <c r="Z35" s="20"/>
      <c r="AA35" s="10"/>
      <c r="AB35" s="11"/>
      <c r="AC35" s="74">
        <f t="shared" si="719"/>
        <v>214</v>
      </c>
      <c r="AD35" s="74">
        <f t="shared" si="720"/>
        <v>18</v>
      </c>
      <c r="AE35" s="11">
        <v>96</v>
      </c>
      <c r="AF35" s="12">
        <f t="shared" si="639"/>
        <v>0.52336448598130836</v>
      </c>
      <c r="AG35" s="11">
        <v>16</v>
      </c>
      <c r="AH35" s="12">
        <f t="shared" si="640"/>
        <v>0.14285714285714285</v>
      </c>
      <c r="AI35" s="163">
        <v>142.30796000000001</v>
      </c>
      <c r="AJ35" s="11"/>
      <c r="AK35" s="18"/>
      <c r="AL35" s="20"/>
      <c r="AM35" s="10">
        <v>1</v>
      </c>
      <c r="AN35" s="11"/>
      <c r="AO35" s="74">
        <f t="shared" si="721"/>
        <v>761</v>
      </c>
      <c r="AP35" s="74">
        <f t="shared" si="722"/>
        <v>65</v>
      </c>
      <c r="AQ35" s="11">
        <v>389</v>
      </c>
      <c r="AR35" s="12">
        <f t="shared" si="643"/>
        <v>0.54796320630749018</v>
      </c>
      <c r="AS35" s="11">
        <v>28</v>
      </c>
      <c r="AT35" s="12">
        <f t="shared" si="644"/>
        <v>6.7146282973621102E-2</v>
      </c>
      <c r="AU35" s="11"/>
      <c r="AV35" s="11"/>
      <c r="AW35" s="18"/>
      <c r="AX35" s="20"/>
      <c r="AY35" s="10"/>
      <c r="AZ35" s="11"/>
      <c r="BA35" s="74">
        <f t="shared" si="723"/>
        <v>763</v>
      </c>
      <c r="BB35" s="74">
        <f t="shared" si="724"/>
        <v>65</v>
      </c>
      <c r="BC35" s="11">
        <v>424</v>
      </c>
      <c r="BD35" s="12">
        <f t="shared" si="647"/>
        <v>0.59633027522935778</v>
      </c>
      <c r="BE35" s="11">
        <v>31</v>
      </c>
      <c r="BF35" s="12">
        <f t="shared" si="648"/>
        <v>6.8131868131868126E-2</v>
      </c>
      <c r="BG35" s="165">
        <v>149.98934</v>
      </c>
      <c r="BH35" s="11"/>
      <c r="BI35" s="18"/>
      <c r="BJ35" s="20"/>
      <c r="BK35" s="10"/>
      <c r="BL35" s="11"/>
      <c r="BM35" s="74">
        <f t="shared" si="725"/>
        <v>763</v>
      </c>
      <c r="BN35" s="74">
        <f t="shared" si="726"/>
        <v>64</v>
      </c>
      <c r="BO35" s="11">
        <v>398</v>
      </c>
      <c r="BP35" s="12">
        <f t="shared" si="651"/>
        <v>0.57011795543905641</v>
      </c>
      <c r="BQ35" s="11">
        <v>37</v>
      </c>
      <c r="BR35" s="12">
        <f t="shared" si="652"/>
        <v>8.5057471264367815E-2</v>
      </c>
      <c r="BS35" s="11"/>
      <c r="BT35" s="11"/>
      <c r="BU35" s="18"/>
      <c r="BV35" s="20"/>
      <c r="BW35" s="10"/>
      <c r="BX35" s="11"/>
      <c r="BY35" s="74">
        <f t="shared" si="727"/>
        <v>762</v>
      </c>
      <c r="BZ35" s="74">
        <f t="shared" si="728"/>
        <v>65</v>
      </c>
      <c r="CA35" s="11">
        <v>399</v>
      </c>
      <c r="CB35" s="12">
        <f t="shared" si="655"/>
        <v>0.5538057742782152</v>
      </c>
      <c r="CC35" s="11">
        <v>23</v>
      </c>
      <c r="CD35" s="12">
        <f t="shared" si="656"/>
        <v>5.4502369668246446E-2</v>
      </c>
      <c r="CE35" s="11"/>
      <c r="CF35" s="11"/>
      <c r="CG35" s="18"/>
      <c r="CH35" s="20"/>
      <c r="CI35" s="10"/>
      <c r="CJ35" s="11"/>
      <c r="CK35" s="74">
        <f t="shared" si="729"/>
        <v>760</v>
      </c>
      <c r="CL35" s="74">
        <f t="shared" si="730"/>
        <v>65</v>
      </c>
      <c r="CM35" s="11">
        <v>425</v>
      </c>
      <c r="CN35" s="12">
        <f t="shared" si="659"/>
        <v>0.61447368421052628</v>
      </c>
      <c r="CO35" s="11">
        <v>42</v>
      </c>
      <c r="CP35" s="12">
        <f t="shared" si="660"/>
        <v>8.9935760171306209E-2</v>
      </c>
      <c r="CQ35" s="11"/>
      <c r="CR35" s="11"/>
      <c r="CS35" s="18"/>
      <c r="CT35" s="20"/>
      <c r="CU35" s="10">
        <v>1</v>
      </c>
      <c r="CV35" s="11"/>
      <c r="CW35" s="74">
        <f t="shared" si="731"/>
        <v>215</v>
      </c>
      <c r="CX35" s="74">
        <f t="shared" si="732"/>
        <v>18</v>
      </c>
      <c r="CY35" s="11">
        <v>109</v>
      </c>
      <c r="CZ35" s="12">
        <f t="shared" si="663"/>
        <v>0.54418604651162794</v>
      </c>
      <c r="DA35" s="11">
        <v>8</v>
      </c>
      <c r="DB35" s="12">
        <f t="shared" si="664"/>
        <v>6.8376068376068383E-2</v>
      </c>
      <c r="DC35" s="162">
        <v>144.42149000000001</v>
      </c>
      <c r="DD35" s="11"/>
      <c r="DE35" s="18"/>
      <c r="DF35" s="20"/>
      <c r="DG35" s="10"/>
      <c r="DH35" s="11"/>
      <c r="DI35" s="74">
        <f t="shared" si="733"/>
        <v>760</v>
      </c>
      <c r="DJ35" s="74">
        <f t="shared" si="734"/>
        <v>65</v>
      </c>
      <c r="DK35" s="11">
        <v>471</v>
      </c>
      <c r="DL35" s="12">
        <f t="shared" si="667"/>
        <v>0.67763157894736847</v>
      </c>
      <c r="DM35" s="11">
        <v>44</v>
      </c>
      <c r="DN35" s="12">
        <f t="shared" si="668"/>
        <v>8.5436893203883493E-2</v>
      </c>
      <c r="DO35" s="167">
        <v>155.57351000000003</v>
      </c>
      <c r="DP35" s="11"/>
      <c r="DQ35" s="18"/>
      <c r="DR35" s="20"/>
      <c r="DS35" s="10"/>
      <c r="DT35" s="11"/>
      <c r="DU35" s="74">
        <f t="shared" si="735"/>
        <v>761</v>
      </c>
      <c r="DV35" s="74">
        <f t="shared" si="736"/>
        <v>65</v>
      </c>
      <c r="DW35" s="11">
        <v>448</v>
      </c>
      <c r="DX35" s="12">
        <f t="shared" si="671"/>
        <v>0.62943495400788441</v>
      </c>
      <c r="DY35" s="11">
        <v>31</v>
      </c>
      <c r="DZ35" s="12">
        <f t="shared" si="672"/>
        <v>6.471816283924843E-2</v>
      </c>
      <c r="EA35" s="156">
        <v>149.22434000000001</v>
      </c>
      <c r="EB35" s="11"/>
      <c r="EC35" s="18"/>
      <c r="ED35" s="20"/>
      <c r="EE35" s="10"/>
      <c r="EF35" s="11"/>
      <c r="EG35" s="74">
        <f t="shared" si="737"/>
        <v>761</v>
      </c>
      <c r="EH35" s="74">
        <f t="shared" si="738"/>
        <v>65</v>
      </c>
      <c r="EI35" s="11">
        <v>309</v>
      </c>
      <c r="EJ35" s="12">
        <f t="shared" si="675"/>
        <v>0.45992115637319314</v>
      </c>
      <c r="EK35" s="11">
        <v>41</v>
      </c>
      <c r="EL35" s="12">
        <f t="shared" si="676"/>
        <v>0.11714285714285715</v>
      </c>
      <c r="EM35" s="11"/>
      <c r="EN35" s="11"/>
      <c r="EO35" s="18"/>
      <c r="EP35" s="20"/>
      <c r="EQ35" s="10"/>
      <c r="ER35" s="11"/>
      <c r="ES35" s="74">
        <f t="shared" si="739"/>
        <v>762</v>
      </c>
      <c r="ET35" s="74">
        <f t="shared" si="740"/>
        <v>65</v>
      </c>
      <c r="EU35" s="11">
        <v>400</v>
      </c>
      <c r="EV35" s="12">
        <f t="shared" si="679"/>
        <v>0.57480314960629919</v>
      </c>
      <c r="EW35" s="11">
        <v>38</v>
      </c>
      <c r="EX35" s="12">
        <f t="shared" si="680"/>
        <v>8.6757990867579904E-2</v>
      </c>
      <c r="EY35" s="162">
        <v>145.74448999999998</v>
      </c>
      <c r="EZ35" s="11"/>
      <c r="FA35" s="18"/>
      <c r="FB35" s="20"/>
      <c r="FC35" s="10"/>
      <c r="FD35" s="11"/>
      <c r="FE35" s="74">
        <f t="shared" si="741"/>
        <v>763</v>
      </c>
      <c r="FF35" s="74">
        <f t="shared" si="742"/>
        <v>64</v>
      </c>
      <c r="FG35" s="11">
        <v>449</v>
      </c>
      <c r="FH35" s="12">
        <f t="shared" si="683"/>
        <v>0.63564875491480999</v>
      </c>
      <c r="FI35" s="11">
        <v>36</v>
      </c>
      <c r="FJ35" s="12">
        <f t="shared" si="684"/>
        <v>7.422680412371134E-2</v>
      </c>
      <c r="FK35" s="165">
        <v>150.14233999999999</v>
      </c>
      <c r="FL35" s="11"/>
      <c r="FM35" s="18"/>
      <c r="FN35" s="20"/>
      <c r="FO35" s="10"/>
      <c r="FP35" s="11"/>
      <c r="FQ35" s="74">
        <f t="shared" si="743"/>
        <v>215</v>
      </c>
      <c r="FR35" s="74">
        <f t="shared" si="744"/>
        <v>18</v>
      </c>
      <c r="FS35" s="11">
        <v>88</v>
      </c>
      <c r="FT35" s="12">
        <f t="shared" si="687"/>
        <v>0.46511627906976744</v>
      </c>
      <c r="FU35" s="11">
        <v>12</v>
      </c>
      <c r="FV35" s="12">
        <f t="shared" si="688"/>
        <v>0.12</v>
      </c>
      <c r="FW35" s="163">
        <v>142.02596000000003</v>
      </c>
      <c r="FX35" s="11"/>
      <c r="FY35" s="18"/>
      <c r="FZ35" s="20"/>
      <c r="GA35" s="10">
        <v>1</v>
      </c>
      <c r="GB35" s="11"/>
      <c r="GC35" s="74">
        <f t="shared" si="745"/>
        <v>760</v>
      </c>
      <c r="GD35" s="74">
        <f t="shared" si="746"/>
        <v>65</v>
      </c>
      <c r="GE35" s="11">
        <v>409</v>
      </c>
      <c r="GF35" s="12">
        <f t="shared" si="691"/>
        <v>0.56710526315789478</v>
      </c>
      <c r="GG35" s="11">
        <v>22</v>
      </c>
      <c r="GH35" s="12">
        <f t="shared" si="692"/>
        <v>5.1044083526682132E-2</v>
      </c>
      <c r="GI35" s="11"/>
      <c r="GJ35" s="11"/>
      <c r="GK35" s="18"/>
      <c r="GL35" s="20"/>
      <c r="GM35" s="10">
        <v>1</v>
      </c>
      <c r="GN35" s="11"/>
      <c r="GO35" s="74">
        <f t="shared" si="747"/>
        <v>760</v>
      </c>
      <c r="GP35" s="74">
        <f t="shared" si="748"/>
        <v>65</v>
      </c>
      <c r="GQ35" s="11">
        <v>425</v>
      </c>
      <c r="GR35" s="12">
        <f t="shared" si="695"/>
        <v>0.61184210526315785</v>
      </c>
      <c r="GS35" s="11">
        <v>40</v>
      </c>
      <c r="GT35" s="12">
        <f t="shared" si="696"/>
        <v>8.6021505376344093E-2</v>
      </c>
      <c r="GU35" s="165">
        <v>149.53034000000002</v>
      </c>
      <c r="GV35" s="11"/>
      <c r="GW35" s="18"/>
      <c r="GX35" s="20"/>
      <c r="GY35" s="10"/>
      <c r="GZ35" s="11"/>
      <c r="HA35" s="74">
        <f t="shared" si="749"/>
        <v>760</v>
      </c>
      <c r="HB35" s="74">
        <f t="shared" si="750"/>
        <v>64</v>
      </c>
      <c r="HC35" s="11">
        <v>301</v>
      </c>
      <c r="HD35" s="12">
        <f t="shared" si="699"/>
        <v>0.43815789473684208</v>
      </c>
      <c r="HE35" s="11">
        <v>32</v>
      </c>
      <c r="HF35" s="12">
        <f t="shared" si="700"/>
        <v>9.6096096096096095E-2</v>
      </c>
      <c r="HG35" s="163">
        <v>138.35996</v>
      </c>
      <c r="HH35" s="11"/>
      <c r="HI35" s="18"/>
      <c r="HJ35" s="20"/>
      <c r="HK35" s="10">
        <f t="shared" si="701"/>
        <v>4</v>
      </c>
      <c r="HL35" s="11">
        <f t="shared" si="702"/>
        <v>0</v>
      </c>
      <c r="HM35" s="11">
        <f t="shared" si="703"/>
        <v>12063</v>
      </c>
      <c r="HN35" s="11">
        <f t="shared" si="704"/>
        <v>1026</v>
      </c>
      <c r="HO35" s="11">
        <f t="shared" si="705"/>
        <v>6872</v>
      </c>
      <c r="HP35" s="228">
        <f t="shared" si="706"/>
        <v>0.56967586835778827</v>
      </c>
      <c r="HQ35" s="15">
        <f t="shared" si="707"/>
        <v>558</v>
      </c>
      <c r="HR35" s="12">
        <f t="shared" si="708"/>
        <v>8.1199068684516887E-2</v>
      </c>
      <c r="HS35" s="16">
        <v>51.33</v>
      </c>
      <c r="HT35" s="17">
        <v>6000</v>
      </c>
      <c r="HU35" s="16">
        <f t="shared" si="709"/>
        <v>87.31082654249127</v>
      </c>
      <c r="HV35" s="18"/>
      <c r="HW35" s="20"/>
      <c r="HX35" s="78">
        <f t="shared" si="710"/>
        <v>0.56411530815109345</v>
      </c>
      <c r="HY35" s="78">
        <f t="shared" si="711"/>
        <v>0.58472256780293608</v>
      </c>
      <c r="HZ35" s="78">
        <f t="shared" si="712"/>
        <v>0.59656355472636813</v>
      </c>
    </row>
    <row r="36" spans="1:241" x14ac:dyDescent="0.25">
      <c r="A36" s="236"/>
      <c r="B36" s="41">
        <f>+B35+1</f>
        <v>44495</v>
      </c>
      <c r="C36" s="10"/>
      <c r="D36" s="11"/>
      <c r="E36" s="74">
        <f t="shared" si="714"/>
        <v>760</v>
      </c>
      <c r="F36" s="74">
        <f t="shared" si="715"/>
        <v>65</v>
      </c>
      <c r="G36" s="11">
        <v>399</v>
      </c>
      <c r="H36" s="12">
        <f t="shared" si="632"/>
        <v>0.56842105263157894</v>
      </c>
      <c r="I36" s="11">
        <v>33</v>
      </c>
      <c r="J36" s="12">
        <f t="shared" si="716"/>
        <v>7.6388888888888895E-2</v>
      </c>
      <c r="K36" s="13"/>
      <c r="L36" s="13"/>
      <c r="M36" s="25">
        <v>3665</v>
      </c>
      <c r="N36" s="38">
        <v>4070</v>
      </c>
      <c r="O36" s="10"/>
      <c r="P36" s="11"/>
      <c r="Q36" s="74">
        <f t="shared" si="717"/>
        <v>763</v>
      </c>
      <c r="R36" s="74">
        <f t="shared" si="718"/>
        <v>65</v>
      </c>
      <c r="S36" s="11">
        <v>415</v>
      </c>
      <c r="T36" s="12">
        <f t="shared" si="635"/>
        <v>0.58322411533420704</v>
      </c>
      <c r="U36" s="11">
        <v>30</v>
      </c>
      <c r="V36" s="12">
        <f t="shared" si="636"/>
        <v>6.741573033707865E-2</v>
      </c>
      <c r="W36" s="13"/>
      <c r="X36" s="13"/>
      <c r="Y36" s="25">
        <v>3665</v>
      </c>
      <c r="Z36" s="38">
        <v>4070</v>
      </c>
      <c r="AA36" s="10"/>
      <c r="AB36" s="11"/>
      <c r="AC36" s="74">
        <f t="shared" si="719"/>
        <v>214</v>
      </c>
      <c r="AD36" s="74">
        <f t="shared" si="720"/>
        <v>18</v>
      </c>
      <c r="AE36" s="11">
        <v>110</v>
      </c>
      <c r="AF36" s="12">
        <f t="shared" si="639"/>
        <v>0.57943925233644855</v>
      </c>
      <c r="AG36" s="11">
        <v>14</v>
      </c>
      <c r="AH36" s="12">
        <f t="shared" si="640"/>
        <v>0.11290322580645161</v>
      </c>
      <c r="AI36" s="13"/>
      <c r="AJ36" s="13"/>
      <c r="AK36" s="25">
        <v>3665</v>
      </c>
      <c r="AL36" s="38">
        <v>4070</v>
      </c>
      <c r="AM36" s="10"/>
      <c r="AN36" s="11"/>
      <c r="AO36" s="74">
        <f t="shared" si="721"/>
        <v>761</v>
      </c>
      <c r="AP36" s="74">
        <f t="shared" si="722"/>
        <v>65</v>
      </c>
      <c r="AQ36" s="11">
        <v>434</v>
      </c>
      <c r="AR36" s="12">
        <f t="shared" si="643"/>
        <v>0.59789750328515112</v>
      </c>
      <c r="AS36" s="11">
        <v>21</v>
      </c>
      <c r="AT36" s="12">
        <f t="shared" si="644"/>
        <v>4.6153846153846156E-2</v>
      </c>
      <c r="AU36" s="156">
        <v>150.60134000000002</v>
      </c>
      <c r="AV36" s="13"/>
      <c r="AW36" s="25">
        <v>3665</v>
      </c>
      <c r="AX36" s="38">
        <v>4070</v>
      </c>
      <c r="AY36" s="10"/>
      <c r="AZ36" s="11"/>
      <c r="BA36" s="74">
        <f t="shared" si="723"/>
        <v>763</v>
      </c>
      <c r="BB36" s="74">
        <f t="shared" si="724"/>
        <v>65</v>
      </c>
      <c r="BC36" s="11">
        <v>477</v>
      </c>
      <c r="BD36" s="12">
        <f t="shared" si="647"/>
        <v>0.67234600262123201</v>
      </c>
      <c r="BE36" s="11">
        <v>36</v>
      </c>
      <c r="BF36" s="12">
        <f t="shared" si="648"/>
        <v>7.0175438596491224E-2</v>
      </c>
      <c r="BG36" s="169">
        <v>155.81200999999999</v>
      </c>
      <c r="BH36" s="13"/>
      <c r="BI36" s="25">
        <v>3665</v>
      </c>
      <c r="BJ36" s="38">
        <v>4070</v>
      </c>
      <c r="BK36" s="10"/>
      <c r="BL36" s="11"/>
      <c r="BM36" s="74">
        <f t="shared" si="725"/>
        <v>763</v>
      </c>
      <c r="BN36" s="74">
        <f t="shared" si="726"/>
        <v>64</v>
      </c>
      <c r="BO36" s="11">
        <v>420</v>
      </c>
      <c r="BP36" s="12">
        <f t="shared" si="651"/>
        <v>0.59764089121887287</v>
      </c>
      <c r="BQ36" s="11">
        <v>36</v>
      </c>
      <c r="BR36" s="12">
        <f t="shared" si="652"/>
        <v>7.8947368421052627E-2</v>
      </c>
      <c r="BS36" s="156">
        <v>150.29534000000004</v>
      </c>
      <c r="BT36" s="13"/>
      <c r="BU36" s="25">
        <v>3665</v>
      </c>
      <c r="BV36" s="38">
        <v>4070</v>
      </c>
      <c r="BW36" s="10"/>
      <c r="BX36" s="11"/>
      <c r="BY36" s="74">
        <f t="shared" si="727"/>
        <v>762</v>
      </c>
      <c r="BZ36" s="74">
        <f t="shared" si="728"/>
        <v>65</v>
      </c>
      <c r="CA36" s="11">
        <v>370</v>
      </c>
      <c r="CB36" s="12">
        <f t="shared" si="655"/>
        <v>0.53018372703412076</v>
      </c>
      <c r="CC36" s="11">
        <v>34</v>
      </c>
      <c r="CD36" s="12">
        <f t="shared" si="656"/>
        <v>8.4158415841584164E-2</v>
      </c>
      <c r="CE36" s="13"/>
      <c r="CF36" s="13"/>
      <c r="CG36" s="25">
        <v>3665</v>
      </c>
      <c r="CH36" s="38">
        <v>4070</v>
      </c>
      <c r="CI36" s="10"/>
      <c r="CJ36" s="11"/>
      <c r="CK36" s="74">
        <f t="shared" si="729"/>
        <v>760</v>
      </c>
      <c r="CL36" s="74">
        <f t="shared" si="730"/>
        <v>65</v>
      </c>
      <c r="CM36" s="11">
        <v>462</v>
      </c>
      <c r="CN36" s="12">
        <f t="shared" si="659"/>
        <v>0.64078947368421058</v>
      </c>
      <c r="CO36" s="11">
        <v>25</v>
      </c>
      <c r="CP36" s="12">
        <f t="shared" si="660"/>
        <v>5.1334702258726897E-2</v>
      </c>
      <c r="CQ36" s="169">
        <v>155.65301000000002</v>
      </c>
      <c r="CR36" s="13"/>
      <c r="CS36" s="25">
        <v>3665</v>
      </c>
      <c r="CT36" s="38">
        <v>4070</v>
      </c>
      <c r="CU36" s="10"/>
      <c r="CV36" s="11"/>
      <c r="CW36" s="74">
        <f t="shared" si="731"/>
        <v>215</v>
      </c>
      <c r="CX36" s="74">
        <f t="shared" si="732"/>
        <v>18</v>
      </c>
      <c r="CY36" s="11">
        <v>114</v>
      </c>
      <c r="CZ36" s="12">
        <f t="shared" si="663"/>
        <v>0.586046511627907</v>
      </c>
      <c r="DA36" s="11">
        <v>12</v>
      </c>
      <c r="DB36" s="12">
        <f t="shared" si="664"/>
        <v>9.5238095238095233E-2</v>
      </c>
      <c r="DC36" s="13"/>
      <c r="DD36" s="13"/>
      <c r="DE36" s="25">
        <v>3665</v>
      </c>
      <c r="DF36" s="38">
        <v>4070</v>
      </c>
      <c r="DG36" s="10"/>
      <c r="DH36" s="11"/>
      <c r="DI36" s="74">
        <f t="shared" si="733"/>
        <v>760</v>
      </c>
      <c r="DJ36" s="74">
        <f t="shared" si="734"/>
        <v>65</v>
      </c>
      <c r="DK36" s="11">
        <v>485</v>
      </c>
      <c r="DL36" s="12">
        <f t="shared" si="667"/>
        <v>0.67894736842105263</v>
      </c>
      <c r="DM36" s="11">
        <v>31</v>
      </c>
      <c r="DN36" s="12">
        <f t="shared" si="668"/>
        <v>6.0077519379844964E-2</v>
      </c>
      <c r="DO36" s="13"/>
      <c r="DP36" s="13"/>
      <c r="DQ36" s="25">
        <v>3665</v>
      </c>
      <c r="DR36" s="38">
        <v>4070</v>
      </c>
      <c r="DS36" s="10"/>
      <c r="DT36" s="11"/>
      <c r="DU36" s="74">
        <f t="shared" si="735"/>
        <v>761</v>
      </c>
      <c r="DV36" s="74">
        <f t="shared" si="736"/>
        <v>65</v>
      </c>
      <c r="DW36" s="11">
        <v>478</v>
      </c>
      <c r="DX36" s="12">
        <f t="shared" si="671"/>
        <v>0.67148488830486197</v>
      </c>
      <c r="DY36" s="11">
        <v>33</v>
      </c>
      <c r="DZ36" s="12">
        <f t="shared" si="672"/>
        <v>6.4579256360078274E-2</v>
      </c>
      <c r="EA36" s="169">
        <v>155.41451000000001</v>
      </c>
      <c r="EB36" s="13"/>
      <c r="EC36" s="25">
        <v>3665</v>
      </c>
      <c r="ED36" s="38">
        <v>4070</v>
      </c>
      <c r="EE36" s="10">
        <v>1</v>
      </c>
      <c r="EF36" s="11"/>
      <c r="EG36" s="74">
        <f t="shared" si="737"/>
        <v>760</v>
      </c>
      <c r="EH36" s="74">
        <f t="shared" si="738"/>
        <v>65</v>
      </c>
      <c r="EI36" s="11">
        <v>389</v>
      </c>
      <c r="EJ36" s="12">
        <f t="shared" si="675"/>
        <v>0.55526315789473679</v>
      </c>
      <c r="EK36" s="11">
        <v>33</v>
      </c>
      <c r="EL36" s="12">
        <f t="shared" si="676"/>
        <v>7.8199052132701424E-2</v>
      </c>
      <c r="EM36" s="153">
        <v>142.87799000000001</v>
      </c>
      <c r="EN36" s="13"/>
      <c r="EO36" s="25">
        <v>3665</v>
      </c>
      <c r="EP36" s="38">
        <v>4070</v>
      </c>
      <c r="EQ36" s="10"/>
      <c r="ER36" s="11"/>
      <c r="ES36" s="74">
        <f t="shared" si="739"/>
        <v>762</v>
      </c>
      <c r="ET36" s="74">
        <f t="shared" si="740"/>
        <v>65</v>
      </c>
      <c r="EU36" s="11">
        <v>421</v>
      </c>
      <c r="EV36" s="12">
        <f t="shared" si="679"/>
        <v>0.59448818897637801</v>
      </c>
      <c r="EW36" s="11">
        <v>32</v>
      </c>
      <c r="EX36" s="12">
        <f t="shared" si="680"/>
        <v>7.0640176600441501E-2</v>
      </c>
      <c r="EY36" s="156">
        <v>150.75433999999998</v>
      </c>
      <c r="EZ36" s="13"/>
      <c r="FA36" s="25">
        <v>3665</v>
      </c>
      <c r="FB36" s="38">
        <v>4070</v>
      </c>
      <c r="FC36" s="10"/>
      <c r="FD36" s="11"/>
      <c r="FE36" s="74">
        <f t="shared" si="741"/>
        <v>763</v>
      </c>
      <c r="FF36" s="74">
        <f t="shared" si="742"/>
        <v>64</v>
      </c>
      <c r="FG36" s="11">
        <v>474</v>
      </c>
      <c r="FH36" s="12">
        <f t="shared" si="683"/>
        <v>0.66055045871559637</v>
      </c>
      <c r="FI36" s="11">
        <v>30</v>
      </c>
      <c r="FJ36" s="12">
        <f t="shared" si="684"/>
        <v>5.9523809523809521E-2</v>
      </c>
      <c r="FK36" s="169">
        <v>155.89150999999998</v>
      </c>
      <c r="FL36" s="13"/>
      <c r="FM36" s="25">
        <v>3665</v>
      </c>
      <c r="FN36" s="38">
        <v>4070</v>
      </c>
      <c r="FO36" s="10"/>
      <c r="FP36" s="11"/>
      <c r="FQ36" s="74">
        <f t="shared" si="743"/>
        <v>215</v>
      </c>
      <c r="FR36" s="74">
        <f t="shared" si="744"/>
        <v>18</v>
      </c>
      <c r="FS36" s="11">
        <v>94</v>
      </c>
      <c r="FT36" s="12">
        <f t="shared" si="687"/>
        <v>0.49767441860465117</v>
      </c>
      <c r="FU36" s="11">
        <v>13</v>
      </c>
      <c r="FV36" s="12">
        <f t="shared" si="688"/>
        <v>0.12149532710280374</v>
      </c>
      <c r="FW36" s="13"/>
      <c r="FX36" s="13"/>
      <c r="FY36" s="25">
        <v>3665</v>
      </c>
      <c r="FZ36" s="38">
        <v>4070</v>
      </c>
      <c r="GA36" s="10">
        <v>1</v>
      </c>
      <c r="GB36" s="11"/>
      <c r="GC36" s="74">
        <f t="shared" si="745"/>
        <v>759</v>
      </c>
      <c r="GD36" s="74">
        <f t="shared" si="746"/>
        <v>65</v>
      </c>
      <c r="GE36" s="11">
        <v>457</v>
      </c>
      <c r="GF36" s="12">
        <f t="shared" si="691"/>
        <v>0.63372859025032935</v>
      </c>
      <c r="GG36" s="11">
        <v>24</v>
      </c>
      <c r="GH36" s="12">
        <f t="shared" si="692"/>
        <v>4.9896049896049899E-2</v>
      </c>
      <c r="GI36" s="156">
        <v>149.83634000000001</v>
      </c>
      <c r="GJ36" s="13"/>
      <c r="GK36" s="25">
        <v>3665</v>
      </c>
      <c r="GL36" s="38">
        <v>4070</v>
      </c>
      <c r="GM36" s="10">
        <v>1</v>
      </c>
      <c r="GN36" s="11"/>
      <c r="GO36" s="74">
        <f t="shared" si="747"/>
        <v>759</v>
      </c>
      <c r="GP36" s="74">
        <f t="shared" si="748"/>
        <v>65</v>
      </c>
      <c r="GQ36" s="11">
        <v>428</v>
      </c>
      <c r="GR36" s="12">
        <f t="shared" si="695"/>
        <v>0.60869565217391308</v>
      </c>
      <c r="GS36" s="11">
        <v>34</v>
      </c>
      <c r="GT36" s="12">
        <f t="shared" si="696"/>
        <v>7.3593073593073599E-2</v>
      </c>
      <c r="GU36" s="13"/>
      <c r="GV36" s="13"/>
      <c r="GW36" s="25">
        <v>3665</v>
      </c>
      <c r="GX36" s="38">
        <v>4070</v>
      </c>
      <c r="GY36" s="10"/>
      <c r="GZ36" s="11"/>
      <c r="HA36" s="74">
        <f t="shared" si="749"/>
        <v>760</v>
      </c>
      <c r="HB36" s="74">
        <f t="shared" si="750"/>
        <v>64</v>
      </c>
      <c r="HC36" s="11">
        <v>324</v>
      </c>
      <c r="HD36" s="12">
        <f t="shared" si="699"/>
        <v>0.48289473684210527</v>
      </c>
      <c r="HE36" s="11">
        <v>43</v>
      </c>
      <c r="HF36" s="12">
        <f t="shared" si="700"/>
        <v>0.11716621253405994</v>
      </c>
      <c r="HG36" s="13"/>
      <c r="HH36" s="13"/>
      <c r="HI36" s="25">
        <v>3665</v>
      </c>
      <c r="HJ36" s="38">
        <v>4070</v>
      </c>
      <c r="HK36" s="10">
        <f t="shared" si="701"/>
        <v>3</v>
      </c>
      <c r="HL36" s="11">
        <f t="shared" si="702"/>
        <v>0</v>
      </c>
      <c r="HM36" s="11">
        <f t="shared" si="703"/>
        <v>12060</v>
      </c>
      <c r="HN36" s="11">
        <f t="shared" si="704"/>
        <v>1026</v>
      </c>
      <c r="HO36" s="11">
        <f t="shared" si="705"/>
        <v>7265</v>
      </c>
      <c r="HP36" s="228">
        <f t="shared" si="706"/>
        <v>0.60240464344941957</v>
      </c>
      <c r="HQ36" s="15">
        <f t="shared" si="707"/>
        <v>514</v>
      </c>
      <c r="HR36" s="12">
        <f t="shared" si="708"/>
        <v>7.0750172057811422E-2</v>
      </c>
      <c r="HS36" s="16">
        <v>51.3</v>
      </c>
      <c r="HT36" s="17">
        <v>6402</v>
      </c>
      <c r="HU36" s="16">
        <f t="shared" si="709"/>
        <v>88.121128699242945</v>
      </c>
      <c r="HV36" s="23">
        <v>3665</v>
      </c>
      <c r="HW36" s="22">
        <v>4070</v>
      </c>
      <c r="HX36" s="78">
        <f t="shared" si="710"/>
        <v>0.60263419483101388</v>
      </c>
      <c r="HY36" s="78">
        <f t="shared" si="711"/>
        <v>0.6137381781981085</v>
      </c>
      <c r="HZ36" s="78">
        <f t="shared" si="712"/>
        <v>0.59084121453459437</v>
      </c>
    </row>
    <row r="37" spans="1:241" x14ac:dyDescent="0.25">
      <c r="A37" s="236"/>
      <c r="B37" s="41">
        <f t="shared" si="713"/>
        <v>44496</v>
      </c>
      <c r="C37" s="10"/>
      <c r="D37" s="11"/>
      <c r="E37" s="74">
        <f t="shared" si="714"/>
        <v>760</v>
      </c>
      <c r="F37" s="74">
        <f t="shared" si="715"/>
        <v>65</v>
      </c>
      <c r="G37" s="11">
        <v>410</v>
      </c>
      <c r="H37" s="12">
        <f t="shared" si="632"/>
        <v>0.58552631578947367</v>
      </c>
      <c r="I37" s="11">
        <v>35</v>
      </c>
      <c r="J37" s="12">
        <f t="shared" si="716"/>
        <v>7.8651685393258425E-2</v>
      </c>
      <c r="K37" s="13"/>
      <c r="L37" s="11"/>
      <c r="M37" s="25">
        <v>3732.2222222222222</v>
      </c>
      <c r="N37" s="38">
        <v>4244.4444444444443</v>
      </c>
      <c r="O37" s="10"/>
      <c r="P37" s="11"/>
      <c r="Q37" s="74">
        <f t="shared" si="717"/>
        <v>763</v>
      </c>
      <c r="R37" s="74">
        <f t="shared" si="718"/>
        <v>65</v>
      </c>
      <c r="S37" s="11">
        <v>430</v>
      </c>
      <c r="T37" s="12">
        <f t="shared" si="635"/>
        <v>0.59633027522935778</v>
      </c>
      <c r="U37" s="11">
        <v>25</v>
      </c>
      <c r="V37" s="12">
        <f t="shared" si="636"/>
        <v>5.4945054945054944E-2</v>
      </c>
      <c r="W37" s="13"/>
      <c r="X37" s="11"/>
      <c r="Y37" s="25">
        <v>3662.6785714285716</v>
      </c>
      <c r="Z37" s="38">
        <v>4085</v>
      </c>
      <c r="AA37" s="10"/>
      <c r="AB37" s="11"/>
      <c r="AC37" s="74">
        <f t="shared" si="719"/>
        <v>214</v>
      </c>
      <c r="AD37" s="74">
        <f t="shared" si="720"/>
        <v>18</v>
      </c>
      <c r="AE37" s="11">
        <v>104</v>
      </c>
      <c r="AF37" s="12">
        <f t="shared" si="639"/>
        <v>0.55140186915887845</v>
      </c>
      <c r="AG37" s="11">
        <v>14</v>
      </c>
      <c r="AH37" s="12">
        <f t="shared" si="640"/>
        <v>0.11864406779661017</v>
      </c>
      <c r="AI37" s="13"/>
      <c r="AJ37" s="11"/>
      <c r="AK37" s="25">
        <v>3851.4285714285716</v>
      </c>
      <c r="AL37" s="38">
        <v>4242.5</v>
      </c>
      <c r="AM37" s="10"/>
      <c r="AN37" s="11"/>
      <c r="AO37" s="74">
        <f t="shared" si="721"/>
        <v>761</v>
      </c>
      <c r="AP37" s="74">
        <f t="shared" si="722"/>
        <v>65</v>
      </c>
      <c r="AQ37" s="11">
        <v>433</v>
      </c>
      <c r="AR37" s="12">
        <f t="shared" si="643"/>
        <v>0.59789750328515112</v>
      </c>
      <c r="AS37" s="11">
        <v>22</v>
      </c>
      <c r="AT37" s="12">
        <f t="shared" si="644"/>
        <v>4.8351648351648353E-2</v>
      </c>
      <c r="AU37" s="13"/>
      <c r="AV37" s="11"/>
      <c r="AW37" s="25">
        <v>3718.5185185185187</v>
      </c>
      <c r="AX37" s="38">
        <v>4162</v>
      </c>
      <c r="AY37" s="10"/>
      <c r="AZ37" s="11"/>
      <c r="BA37" s="74">
        <f t="shared" si="723"/>
        <v>763</v>
      </c>
      <c r="BB37" s="74">
        <f t="shared" si="724"/>
        <v>65</v>
      </c>
      <c r="BC37" s="11">
        <v>456</v>
      </c>
      <c r="BD37" s="12">
        <f t="shared" si="647"/>
        <v>0.63695937090432508</v>
      </c>
      <c r="BE37" s="11">
        <v>30</v>
      </c>
      <c r="BF37" s="12">
        <f t="shared" si="648"/>
        <v>6.1728395061728392E-2</v>
      </c>
      <c r="BG37" s="13"/>
      <c r="BH37" s="11"/>
      <c r="BI37" s="25">
        <v>3854.8214285714284</v>
      </c>
      <c r="BJ37" s="38">
        <v>4182</v>
      </c>
      <c r="BK37" s="10">
        <v>1</v>
      </c>
      <c r="BL37" s="11"/>
      <c r="BM37" s="74">
        <f t="shared" si="725"/>
        <v>762</v>
      </c>
      <c r="BN37" s="74">
        <f t="shared" si="726"/>
        <v>64</v>
      </c>
      <c r="BO37" s="11">
        <v>444</v>
      </c>
      <c r="BP37" s="12">
        <f t="shared" si="651"/>
        <v>0.62467191601049865</v>
      </c>
      <c r="BQ37" s="11">
        <v>32</v>
      </c>
      <c r="BR37" s="12">
        <f t="shared" si="652"/>
        <v>6.7226890756302518E-2</v>
      </c>
      <c r="BS37" s="13"/>
      <c r="BT37" s="11"/>
      <c r="BU37" s="25">
        <v>3694.909090909091</v>
      </c>
      <c r="BV37" s="38">
        <v>4256</v>
      </c>
      <c r="BW37" s="10"/>
      <c r="BX37" s="11"/>
      <c r="BY37" s="74">
        <f t="shared" si="727"/>
        <v>762</v>
      </c>
      <c r="BZ37" s="74">
        <f t="shared" si="728"/>
        <v>65</v>
      </c>
      <c r="CA37" s="11">
        <v>424</v>
      </c>
      <c r="CB37" s="12">
        <f t="shared" si="655"/>
        <v>0.60367454068241466</v>
      </c>
      <c r="CC37" s="11">
        <v>36</v>
      </c>
      <c r="CD37" s="12">
        <f t="shared" si="656"/>
        <v>7.8260869565217397E-2</v>
      </c>
      <c r="CE37" s="13"/>
      <c r="CF37" s="11"/>
      <c r="CG37" s="25">
        <v>3681.3333333333335</v>
      </c>
      <c r="CH37" s="38">
        <v>4358.181818181818</v>
      </c>
      <c r="CI37" s="10"/>
      <c r="CJ37" s="11"/>
      <c r="CK37" s="74">
        <f t="shared" si="729"/>
        <v>760</v>
      </c>
      <c r="CL37" s="74">
        <f t="shared" si="730"/>
        <v>65</v>
      </c>
      <c r="CM37" s="11">
        <v>476</v>
      </c>
      <c r="CN37" s="12">
        <f t="shared" si="659"/>
        <v>0.68421052631578949</v>
      </c>
      <c r="CO37" s="11">
        <v>44</v>
      </c>
      <c r="CP37" s="12">
        <f t="shared" si="660"/>
        <v>8.461538461538462E-2</v>
      </c>
      <c r="CQ37" s="13"/>
      <c r="CR37" s="11"/>
      <c r="CS37" s="25">
        <v>3740</v>
      </c>
      <c r="CT37" s="38">
        <v>4285</v>
      </c>
      <c r="CU37" s="10">
        <v>1</v>
      </c>
      <c r="CV37" s="11"/>
      <c r="CW37" s="74">
        <f t="shared" si="731"/>
        <v>214</v>
      </c>
      <c r="CX37" s="74">
        <f t="shared" si="732"/>
        <v>18</v>
      </c>
      <c r="CY37" s="11">
        <v>123</v>
      </c>
      <c r="CZ37" s="12">
        <f t="shared" si="663"/>
        <v>0.64018691588785048</v>
      </c>
      <c r="DA37" s="11">
        <v>14</v>
      </c>
      <c r="DB37" s="12">
        <f t="shared" si="664"/>
        <v>0.10218978102189781</v>
      </c>
      <c r="DC37" s="13"/>
      <c r="DD37" s="11"/>
      <c r="DE37" s="25">
        <v>3770</v>
      </c>
      <c r="DF37" s="38">
        <v>4298</v>
      </c>
      <c r="DG37" s="10">
        <v>1</v>
      </c>
      <c r="DH37" s="11"/>
      <c r="DI37" s="74">
        <f t="shared" si="733"/>
        <v>759</v>
      </c>
      <c r="DJ37" s="74">
        <f t="shared" si="734"/>
        <v>65</v>
      </c>
      <c r="DK37" s="11">
        <v>507</v>
      </c>
      <c r="DL37" s="12">
        <f t="shared" si="667"/>
        <v>0.70487483530961792</v>
      </c>
      <c r="DM37" s="11">
        <v>28</v>
      </c>
      <c r="DN37" s="12">
        <f t="shared" si="668"/>
        <v>5.2336448598130844E-2</v>
      </c>
      <c r="DO37" s="13"/>
      <c r="DP37" s="11"/>
      <c r="DQ37" s="25">
        <v>3746.7924528301887</v>
      </c>
      <c r="DR37" s="38">
        <v>4274</v>
      </c>
      <c r="DS37" s="10"/>
      <c r="DT37" s="11"/>
      <c r="DU37" s="74">
        <f t="shared" si="735"/>
        <v>761</v>
      </c>
      <c r="DV37" s="74">
        <f t="shared" si="736"/>
        <v>65</v>
      </c>
      <c r="DW37" s="11">
        <v>467</v>
      </c>
      <c r="DX37" s="12">
        <f t="shared" si="671"/>
        <v>0.66097240473061758</v>
      </c>
      <c r="DY37" s="11">
        <v>36</v>
      </c>
      <c r="DZ37" s="12">
        <f t="shared" si="672"/>
        <v>7.1570576540755465E-2</v>
      </c>
      <c r="EA37" s="13"/>
      <c r="EB37" s="11"/>
      <c r="EC37" s="25">
        <v>3759.655172413793</v>
      </c>
      <c r="ED37" s="38">
        <v>4378</v>
      </c>
      <c r="EE37" s="10"/>
      <c r="EF37" s="11"/>
      <c r="EG37" s="74">
        <f t="shared" si="737"/>
        <v>760</v>
      </c>
      <c r="EH37" s="74">
        <f t="shared" si="738"/>
        <v>65</v>
      </c>
      <c r="EI37" s="11">
        <v>387</v>
      </c>
      <c r="EJ37" s="12">
        <f t="shared" si="675"/>
        <v>0.55394736842105263</v>
      </c>
      <c r="EK37" s="11">
        <v>34</v>
      </c>
      <c r="EL37" s="12">
        <f t="shared" si="676"/>
        <v>8.076009501187649E-2</v>
      </c>
      <c r="EM37" s="13"/>
      <c r="EN37" s="11"/>
      <c r="EO37" s="25">
        <v>3743.5087719298244</v>
      </c>
      <c r="EP37" s="38">
        <v>4306</v>
      </c>
      <c r="EQ37" s="10"/>
      <c r="ER37" s="11"/>
      <c r="ES37" s="74">
        <f t="shared" si="739"/>
        <v>762</v>
      </c>
      <c r="ET37" s="74">
        <f t="shared" si="740"/>
        <v>65</v>
      </c>
      <c r="EU37" s="11">
        <v>414</v>
      </c>
      <c r="EV37" s="12">
        <f t="shared" si="679"/>
        <v>0.5879265091863517</v>
      </c>
      <c r="EW37" s="11">
        <v>34</v>
      </c>
      <c r="EX37" s="12">
        <f t="shared" si="680"/>
        <v>7.5892857142857137E-2</v>
      </c>
      <c r="EY37" s="13"/>
      <c r="EZ37" s="11"/>
      <c r="FA37" s="25">
        <v>3679.818181818182</v>
      </c>
      <c r="FB37" s="38">
        <v>4215</v>
      </c>
      <c r="FC37" s="10"/>
      <c r="FD37" s="11"/>
      <c r="FE37" s="74">
        <f t="shared" si="741"/>
        <v>763</v>
      </c>
      <c r="FF37" s="74">
        <f t="shared" si="742"/>
        <v>64</v>
      </c>
      <c r="FG37" s="11">
        <v>497</v>
      </c>
      <c r="FH37" s="12">
        <f t="shared" si="683"/>
        <v>0.6946264744429882</v>
      </c>
      <c r="FI37" s="11">
        <v>33</v>
      </c>
      <c r="FJ37" s="12">
        <f t="shared" si="684"/>
        <v>6.2264150943396226E-2</v>
      </c>
      <c r="FK37" s="13"/>
      <c r="FL37" s="11"/>
      <c r="FM37" s="25">
        <v>3735.8064516129034</v>
      </c>
      <c r="FN37" s="38">
        <v>4252.727272727273</v>
      </c>
      <c r="FO37" s="10"/>
      <c r="FP37" s="11"/>
      <c r="FQ37" s="74">
        <f t="shared" si="743"/>
        <v>215</v>
      </c>
      <c r="FR37" s="74">
        <f t="shared" si="744"/>
        <v>18</v>
      </c>
      <c r="FS37" s="11">
        <v>96</v>
      </c>
      <c r="FT37" s="12">
        <f t="shared" si="687"/>
        <v>0.48372093023255813</v>
      </c>
      <c r="FU37" s="11">
        <v>8</v>
      </c>
      <c r="FV37" s="12">
        <f t="shared" si="688"/>
        <v>7.6923076923076927E-2</v>
      </c>
      <c r="FW37" s="13"/>
      <c r="FX37" s="11"/>
      <c r="FY37" s="25">
        <v>3648.8235294117649</v>
      </c>
      <c r="FZ37" s="38">
        <v>4232.5</v>
      </c>
      <c r="GA37" s="10"/>
      <c r="GB37" s="11"/>
      <c r="GC37" s="74">
        <f t="shared" si="745"/>
        <v>759</v>
      </c>
      <c r="GD37" s="74">
        <f t="shared" si="746"/>
        <v>65</v>
      </c>
      <c r="GE37" s="11">
        <v>436</v>
      </c>
      <c r="GF37" s="12">
        <f t="shared" si="691"/>
        <v>0.60737812911725952</v>
      </c>
      <c r="GG37" s="11">
        <v>25</v>
      </c>
      <c r="GH37" s="12">
        <f t="shared" si="692"/>
        <v>5.4229934924078092E-2</v>
      </c>
      <c r="GI37" s="13"/>
      <c r="GJ37" s="11"/>
      <c r="GK37" s="25">
        <v>3750.5084745762711</v>
      </c>
      <c r="GL37" s="38">
        <v>4218</v>
      </c>
      <c r="GM37" s="10"/>
      <c r="GN37" s="11"/>
      <c r="GO37" s="74">
        <f t="shared" si="747"/>
        <v>759</v>
      </c>
      <c r="GP37" s="74">
        <f t="shared" si="748"/>
        <v>65</v>
      </c>
      <c r="GQ37" s="11">
        <v>439</v>
      </c>
      <c r="GR37" s="12">
        <f t="shared" si="695"/>
        <v>0.62845849802371545</v>
      </c>
      <c r="GS37" s="11">
        <v>38</v>
      </c>
      <c r="GT37" s="12">
        <f t="shared" si="696"/>
        <v>7.9664570230607967E-2</v>
      </c>
      <c r="GU37" s="13"/>
      <c r="GV37" s="11"/>
      <c r="GW37" s="25">
        <v>3852.3728813559323</v>
      </c>
      <c r="GX37" s="38">
        <v>4259</v>
      </c>
      <c r="GY37" s="10">
        <v>1</v>
      </c>
      <c r="GZ37" s="11"/>
      <c r="HA37" s="74">
        <f t="shared" si="749"/>
        <v>759</v>
      </c>
      <c r="HB37" s="74">
        <f t="shared" si="750"/>
        <v>64</v>
      </c>
      <c r="HC37" s="11">
        <v>347</v>
      </c>
      <c r="HD37" s="12">
        <f t="shared" si="699"/>
        <v>0.50592885375494068</v>
      </c>
      <c r="HE37" s="11">
        <v>37</v>
      </c>
      <c r="HF37" s="12">
        <f t="shared" si="700"/>
        <v>9.6354166666666671E-2</v>
      </c>
      <c r="HG37" s="13"/>
      <c r="HH37" s="11"/>
      <c r="HI37" s="25">
        <v>3826.4285714285716</v>
      </c>
      <c r="HJ37" s="38">
        <v>4318</v>
      </c>
      <c r="HK37" s="10">
        <f t="shared" si="701"/>
        <v>4</v>
      </c>
      <c r="HL37" s="11">
        <f t="shared" si="702"/>
        <v>0</v>
      </c>
      <c r="HM37" s="11">
        <f t="shared" si="703"/>
        <v>12056</v>
      </c>
      <c r="HN37" s="11">
        <f t="shared" si="704"/>
        <v>1026</v>
      </c>
      <c r="HO37" s="11">
        <f t="shared" si="705"/>
        <v>7415</v>
      </c>
      <c r="HP37" s="228">
        <f t="shared" si="706"/>
        <v>0.61504644990046453</v>
      </c>
      <c r="HQ37" s="15">
        <f t="shared" si="707"/>
        <v>525</v>
      </c>
      <c r="HR37" s="12">
        <f t="shared" si="708"/>
        <v>7.0802427511800409E-2</v>
      </c>
      <c r="HS37" s="16">
        <v>51.4</v>
      </c>
      <c r="HT37" s="17">
        <v>6563</v>
      </c>
      <c r="HU37" s="16">
        <f t="shared" si="709"/>
        <v>88.509777478084956</v>
      </c>
      <c r="HV37" s="23">
        <v>3745.7918050941307</v>
      </c>
      <c r="HW37" s="22">
        <v>4254.207317073171</v>
      </c>
      <c r="HX37" s="78">
        <f t="shared" si="710"/>
        <v>0.60526969922943075</v>
      </c>
      <c r="HY37" s="78">
        <f t="shared" si="711"/>
        <v>0.64143426294820716</v>
      </c>
      <c r="HZ37" s="78">
        <f t="shared" si="712"/>
        <v>0.59845655962160815</v>
      </c>
    </row>
    <row r="38" spans="1:241" x14ac:dyDescent="0.25">
      <c r="A38" s="236"/>
      <c r="B38" s="41">
        <f t="shared" si="713"/>
        <v>44497</v>
      </c>
      <c r="C38" s="10"/>
      <c r="D38" s="11"/>
      <c r="E38" s="74">
        <f>E37-C38</f>
        <v>760</v>
      </c>
      <c r="F38" s="74">
        <f>F37-D38</f>
        <v>65</v>
      </c>
      <c r="G38" s="11">
        <v>421</v>
      </c>
      <c r="H38" s="12">
        <f t="shared" si="632"/>
        <v>0.5881578947368421</v>
      </c>
      <c r="I38" s="11">
        <v>26</v>
      </c>
      <c r="J38" s="12">
        <f t="shared" si="716"/>
        <v>5.8165548098434001E-2</v>
      </c>
      <c r="K38" s="13"/>
      <c r="L38" s="11"/>
      <c r="M38" s="39">
        <v>81.481481481481481</v>
      </c>
      <c r="N38" s="43">
        <v>100</v>
      </c>
      <c r="O38" s="10"/>
      <c r="P38" s="11"/>
      <c r="Q38" s="74">
        <f t="shared" si="717"/>
        <v>763</v>
      </c>
      <c r="R38" s="74">
        <f t="shared" si="718"/>
        <v>65</v>
      </c>
      <c r="S38" s="11">
        <v>436</v>
      </c>
      <c r="T38" s="12">
        <f t="shared" si="635"/>
        <v>0.61861074705111407</v>
      </c>
      <c r="U38" s="11">
        <v>36</v>
      </c>
      <c r="V38" s="12">
        <f t="shared" si="636"/>
        <v>7.6271186440677971E-2</v>
      </c>
      <c r="W38" s="156">
        <v>151.51934</v>
      </c>
      <c r="X38" s="11"/>
      <c r="Y38" s="39">
        <v>75</v>
      </c>
      <c r="Z38" s="43">
        <v>100</v>
      </c>
      <c r="AA38" s="10"/>
      <c r="AB38" s="11"/>
      <c r="AC38" s="74">
        <f t="shared" si="719"/>
        <v>214</v>
      </c>
      <c r="AD38" s="74">
        <f t="shared" si="720"/>
        <v>18</v>
      </c>
      <c r="AE38" s="11">
        <v>114</v>
      </c>
      <c r="AF38" s="12">
        <f t="shared" si="639"/>
        <v>0.57943925233644855</v>
      </c>
      <c r="AG38" s="11">
        <v>10</v>
      </c>
      <c r="AH38" s="12">
        <f t="shared" si="640"/>
        <v>8.0645161290322578E-2</v>
      </c>
      <c r="AI38" s="153">
        <v>146.62649000000002</v>
      </c>
      <c r="AJ38" s="11"/>
      <c r="AK38" s="39">
        <v>71.428571428571431</v>
      </c>
      <c r="AL38" s="43">
        <v>100</v>
      </c>
      <c r="AM38" s="10"/>
      <c r="AN38" s="11"/>
      <c r="AO38" s="74">
        <f t="shared" si="721"/>
        <v>761</v>
      </c>
      <c r="AP38" s="74">
        <f t="shared" si="722"/>
        <v>65</v>
      </c>
      <c r="AQ38" s="11">
        <v>446</v>
      </c>
      <c r="AR38" s="12">
        <f t="shared" si="643"/>
        <v>0.61498028909329827</v>
      </c>
      <c r="AS38" s="11">
        <v>22</v>
      </c>
      <c r="AT38" s="12">
        <f t="shared" si="644"/>
        <v>4.7008547008547008E-2</v>
      </c>
      <c r="AU38" s="13"/>
      <c r="AV38" s="11"/>
      <c r="AW38" s="39">
        <v>77.777777777777771</v>
      </c>
      <c r="AX38" s="43">
        <v>100</v>
      </c>
      <c r="AY38" s="10"/>
      <c r="AZ38" s="11"/>
      <c r="BA38" s="74">
        <f t="shared" si="723"/>
        <v>763</v>
      </c>
      <c r="BB38" s="74">
        <f t="shared" si="724"/>
        <v>65</v>
      </c>
      <c r="BC38" s="11">
        <v>476</v>
      </c>
      <c r="BD38" s="12">
        <f t="shared" si="647"/>
        <v>0.66972477064220182</v>
      </c>
      <c r="BE38" s="11">
        <v>35</v>
      </c>
      <c r="BF38" s="12">
        <f t="shared" si="648"/>
        <v>6.8493150684931503E-2</v>
      </c>
      <c r="BG38" s="13"/>
      <c r="BH38" s="11"/>
      <c r="BI38" s="39">
        <v>89.285714285714292</v>
      </c>
      <c r="BJ38" s="43">
        <v>100</v>
      </c>
      <c r="BK38" s="10"/>
      <c r="BL38" s="11"/>
      <c r="BM38" s="74">
        <f t="shared" si="725"/>
        <v>762</v>
      </c>
      <c r="BN38" s="74">
        <f t="shared" si="726"/>
        <v>64</v>
      </c>
      <c r="BO38" s="11">
        <v>449</v>
      </c>
      <c r="BP38" s="12">
        <f t="shared" si="651"/>
        <v>0.62598425196850394</v>
      </c>
      <c r="BQ38" s="11">
        <v>28</v>
      </c>
      <c r="BR38" s="12">
        <f t="shared" si="652"/>
        <v>5.8700209643605873E-2</v>
      </c>
      <c r="BS38" s="13"/>
      <c r="BT38" s="11"/>
      <c r="BU38" s="39">
        <v>74.545454545454547</v>
      </c>
      <c r="BV38" s="43">
        <v>100</v>
      </c>
      <c r="BW38" s="10"/>
      <c r="BX38" s="11"/>
      <c r="BY38" s="74">
        <f t="shared" si="727"/>
        <v>762</v>
      </c>
      <c r="BZ38" s="74">
        <f t="shared" si="728"/>
        <v>65</v>
      </c>
      <c r="CA38" s="11">
        <v>450</v>
      </c>
      <c r="CB38" s="12">
        <f t="shared" si="655"/>
        <v>0.62335958005249348</v>
      </c>
      <c r="CC38" s="11">
        <v>25</v>
      </c>
      <c r="CD38" s="12">
        <f t="shared" si="656"/>
        <v>5.2631578947368418E-2</v>
      </c>
      <c r="CE38" s="156">
        <v>149.98934</v>
      </c>
      <c r="CF38" s="11"/>
      <c r="CG38" s="39">
        <v>83.333333333333329</v>
      </c>
      <c r="CH38" s="43">
        <v>100</v>
      </c>
      <c r="CI38" s="10"/>
      <c r="CJ38" s="11"/>
      <c r="CK38" s="74">
        <f t="shared" si="729"/>
        <v>760</v>
      </c>
      <c r="CL38" s="74">
        <f t="shared" si="730"/>
        <v>65</v>
      </c>
      <c r="CM38" s="11">
        <v>498</v>
      </c>
      <c r="CN38" s="12">
        <f t="shared" si="659"/>
        <v>0.68157894736842106</v>
      </c>
      <c r="CO38" s="11">
        <v>20</v>
      </c>
      <c r="CP38" s="12">
        <f t="shared" si="660"/>
        <v>3.8610038610038609E-2</v>
      </c>
      <c r="CQ38" s="13"/>
      <c r="CR38" s="11"/>
      <c r="CS38" s="39">
        <v>85.483870967741936</v>
      </c>
      <c r="CT38" s="43">
        <v>80</v>
      </c>
      <c r="CU38" s="10">
        <v>1</v>
      </c>
      <c r="CV38" s="11"/>
      <c r="CW38" s="74">
        <f t="shared" si="731"/>
        <v>213</v>
      </c>
      <c r="CX38" s="74">
        <f t="shared" si="732"/>
        <v>18</v>
      </c>
      <c r="CY38" s="11">
        <v>127</v>
      </c>
      <c r="CZ38" s="12">
        <f t="shared" si="663"/>
        <v>0.62910798122065725</v>
      </c>
      <c r="DA38" s="11">
        <v>7</v>
      </c>
      <c r="DB38" s="12">
        <f t="shared" si="664"/>
        <v>5.2238805970149252E-2</v>
      </c>
      <c r="DC38" s="156">
        <v>149.83634000000001</v>
      </c>
      <c r="DD38" s="11"/>
      <c r="DE38" s="39">
        <v>87.5</v>
      </c>
      <c r="DF38" s="43">
        <v>100</v>
      </c>
      <c r="DG38" s="10"/>
      <c r="DH38" s="11"/>
      <c r="DI38" s="74">
        <f t="shared" si="733"/>
        <v>759</v>
      </c>
      <c r="DJ38" s="74">
        <f t="shared" si="734"/>
        <v>65</v>
      </c>
      <c r="DK38" s="11">
        <v>493</v>
      </c>
      <c r="DL38" s="12">
        <f t="shared" si="667"/>
        <v>0.70487483530961792</v>
      </c>
      <c r="DM38" s="11">
        <v>42</v>
      </c>
      <c r="DN38" s="12">
        <f t="shared" si="668"/>
        <v>7.8504672897196259E-2</v>
      </c>
      <c r="DO38" s="172">
        <v>162.11000000000004</v>
      </c>
      <c r="DP38" s="11"/>
      <c r="DQ38" s="39">
        <v>86.79245283018868</v>
      </c>
      <c r="DR38" s="43">
        <v>100</v>
      </c>
      <c r="DS38" s="10"/>
      <c r="DT38" s="11"/>
      <c r="DU38" s="74">
        <f t="shared" si="735"/>
        <v>761</v>
      </c>
      <c r="DV38" s="74">
        <f t="shared" si="736"/>
        <v>65</v>
      </c>
      <c r="DW38" s="11">
        <v>471</v>
      </c>
      <c r="DX38" s="12">
        <f t="shared" si="671"/>
        <v>0.67017082785808146</v>
      </c>
      <c r="DY38" s="11">
        <v>39</v>
      </c>
      <c r="DZ38" s="12">
        <f t="shared" si="672"/>
        <v>7.6470588235294124E-2</v>
      </c>
      <c r="EA38" s="13"/>
      <c r="EB38" s="11"/>
      <c r="EC38" s="39">
        <v>79.310344827586206</v>
      </c>
      <c r="ED38" s="43">
        <v>100</v>
      </c>
      <c r="EE38" s="10">
        <v>1</v>
      </c>
      <c r="EF38" s="11"/>
      <c r="EG38" s="74">
        <f t="shared" si="737"/>
        <v>759</v>
      </c>
      <c r="EH38" s="74">
        <f t="shared" si="738"/>
        <v>65</v>
      </c>
      <c r="EI38" s="11">
        <v>432</v>
      </c>
      <c r="EJ38" s="12">
        <f t="shared" si="675"/>
        <v>0.61660079051383399</v>
      </c>
      <c r="EK38" s="11">
        <v>36</v>
      </c>
      <c r="EL38" s="12">
        <f t="shared" si="676"/>
        <v>7.6923076923076927E-2</v>
      </c>
      <c r="EM38" s="156">
        <v>148.76534000000001</v>
      </c>
      <c r="EN38" s="11"/>
      <c r="EO38" s="39">
        <v>85.964912280701753</v>
      </c>
      <c r="EP38" s="43">
        <v>90</v>
      </c>
      <c r="EQ38" s="10"/>
      <c r="ER38" s="11"/>
      <c r="ES38" s="74">
        <f t="shared" si="739"/>
        <v>762</v>
      </c>
      <c r="ET38" s="74">
        <f t="shared" si="740"/>
        <v>65</v>
      </c>
      <c r="EU38" s="11">
        <v>461</v>
      </c>
      <c r="EV38" s="12">
        <f t="shared" si="679"/>
        <v>0.63910761154855644</v>
      </c>
      <c r="EW38" s="11">
        <v>26</v>
      </c>
      <c r="EX38" s="12">
        <f t="shared" si="680"/>
        <v>5.3388090349075976E-2</v>
      </c>
      <c r="EY38" s="13"/>
      <c r="EZ38" s="11"/>
      <c r="FA38" s="39">
        <v>90.909090909090907</v>
      </c>
      <c r="FB38" s="43">
        <v>100</v>
      </c>
      <c r="FC38" s="10"/>
      <c r="FD38" s="11"/>
      <c r="FE38" s="74">
        <f t="shared" si="741"/>
        <v>763</v>
      </c>
      <c r="FF38" s="74">
        <f t="shared" si="742"/>
        <v>64</v>
      </c>
      <c r="FG38" s="11">
        <v>499</v>
      </c>
      <c r="FH38" s="12">
        <f t="shared" si="683"/>
        <v>0.6933158584534731</v>
      </c>
      <c r="FI38" s="11">
        <v>30</v>
      </c>
      <c r="FJ38" s="12">
        <f t="shared" si="684"/>
        <v>5.6710775047258979E-2</v>
      </c>
      <c r="FK38" s="172">
        <v>162.10999999999999</v>
      </c>
      <c r="FL38" s="11"/>
      <c r="FM38" s="39">
        <v>90.322580645161295</v>
      </c>
      <c r="FN38" s="43">
        <v>100</v>
      </c>
      <c r="FO38" s="10"/>
      <c r="FP38" s="11"/>
      <c r="FQ38" s="74">
        <f t="shared" si="743"/>
        <v>215</v>
      </c>
      <c r="FR38" s="74">
        <f t="shared" si="744"/>
        <v>18</v>
      </c>
      <c r="FS38" s="11">
        <v>107</v>
      </c>
      <c r="FT38" s="12">
        <f t="shared" si="687"/>
        <v>0.51162790697674421</v>
      </c>
      <c r="FU38" s="11">
        <v>3</v>
      </c>
      <c r="FV38" s="12">
        <f t="shared" si="688"/>
        <v>2.7272727272727271E-2</v>
      </c>
      <c r="FW38" s="13"/>
      <c r="FX38" s="11"/>
      <c r="FY38" s="39">
        <v>100</v>
      </c>
      <c r="FZ38" s="43">
        <v>100</v>
      </c>
      <c r="GA38" s="10"/>
      <c r="GB38" s="11"/>
      <c r="GC38" s="74">
        <f t="shared" si="745"/>
        <v>759</v>
      </c>
      <c r="GD38" s="74">
        <f t="shared" si="746"/>
        <v>65</v>
      </c>
      <c r="GE38" s="11">
        <v>457</v>
      </c>
      <c r="GF38" s="12">
        <f t="shared" si="691"/>
        <v>0.64295125164690381</v>
      </c>
      <c r="GG38" s="11">
        <v>31</v>
      </c>
      <c r="GH38" s="12">
        <f t="shared" si="692"/>
        <v>6.3524590163934427E-2</v>
      </c>
      <c r="GI38" s="169">
        <v>155.73251000000002</v>
      </c>
      <c r="GJ38" s="11"/>
      <c r="GK38" s="39">
        <v>81.355932203389827</v>
      </c>
      <c r="GL38" s="43">
        <v>100</v>
      </c>
      <c r="GM38" s="10">
        <v>1</v>
      </c>
      <c r="GN38" s="11"/>
      <c r="GO38" s="74">
        <f t="shared" si="747"/>
        <v>758</v>
      </c>
      <c r="GP38" s="74">
        <f t="shared" si="748"/>
        <v>65</v>
      </c>
      <c r="GQ38" s="11">
        <v>486</v>
      </c>
      <c r="GR38" s="12">
        <f t="shared" si="695"/>
        <v>0.68733509234828494</v>
      </c>
      <c r="GS38" s="11">
        <v>35</v>
      </c>
      <c r="GT38" s="12">
        <f t="shared" si="696"/>
        <v>6.71785028790787E-2</v>
      </c>
      <c r="GU38" s="169">
        <v>155.57351000000003</v>
      </c>
      <c r="GV38" s="11"/>
      <c r="GW38" s="39">
        <v>83.050847457627114</v>
      </c>
      <c r="GX38" s="43">
        <v>100</v>
      </c>
      <c r="GY38" s="10"/>
      <c r="GZ38" s="11"/>
      <c r="HA38" s="74">
        <f t="shared" si="749"/>
        <v>759</v>
      </c>
      <c r="HB38" s="74">
        <f t="shared" si="750"/>
        <v>64</v>
      </c>
      <c r="HC38" s="11">
        <v>381</v>
      </c>
      <c r="HD38" s="12">
        <f t="shared" si="699"/>
        <v>0.54940711462450598</v>
      </c>
      <c r="HE38" s="11">
        <v>36</v>
      </c>
      <c r="HF38" s="12">
        <f t="shared" si="700"/>
        <v>8.6330935251798566E-2</v>
      </c>
      <c r="HG38" s="153">
        <v>143.53949</v>
      </c>
      <c r="HH38" s="11"/>
      <c r="HI38" s="39">
        <v>87.5</v>
      </c>
      <c r="HJ38" s="43">
        <v>100</v>
      </c>
      <c r="HK38" s="10">
        <f t="shared" si="701"/>
        <v>3</v>
      </c>
      <c r="HL38" s="11">
        <f t="shared" si="702"/>
        <v>0</v>
      </c>
      <c r="HM38" s="11">
        <f t="shared" si="703"/>
        <v>12053</v>
      </c>
      <c r="HN38" s="11">
        <f t="shared" si="704"/>
        <v>1026</v>
      </c>
      <c r="HO38" s="11">
        <f t="shared" si="705"/>
        <v>7691</v>
      </c>
      <c r="HP38" s="228">
        <f t="shared" si="706"/>
        <v>0.63809839873890317</v>
      </c>
      <c r="HQ38" s="15">
        <f t="shared" si="707"/>
        <v>487</v>
      </c>
      <c r="HR38" s="12">
        <f t="shared" si="708"/>
        <v>6.3320764529970097E-2</v>
      </c>
      <c r="HS38" s="16">
        <v>51.4</v>
      </c>
      <c r="HT38" s="17">
        <v>6865</v>
      </c>
      <c r="HU38" s="16">
        <f t="shared" si="709"/>
        <v>89.260174229619039</v>
      </c>
      <c r="HV38" s="23">
        <v>81.838316722037646</v>
      </c>
      <c r="HW38" s="22">
        <v>93.902439024390247</v>
      </c>
      <c r="HX38" s="78">
        <f t="shared" si="710"/>
        <v>0.62117822520507082</v>
      </c>
      <c r="HY38" s="78">
        <f t="shared" si="711"/>
        <v>0.65769805680119586</v>
      </c>
      <c r="HZ38" s="78">
        <f t="shared" si="712"/>
        <v>0.63545816733067728</v>
      </c>
      <c r="ID38" s="85">
        <f t="shared" ref="ID38:IF38" si="751">ID39/ID40</f>
        <v>9.9329525701514782E-4</v>
      </c>
      <c r="IE38" s="85">
        <f t="shared" si="751"/>
        <v>2.2371364653243847E-3</v>
      </c>
      <c r="IF38" s="85">
        <f t="shared" si="751"/>
        <v>2.4838549428713363E-3</v>
      </c>
      <c r="IG38" s="88" t="s">
        <v>43</v>
      </c>
    </row>
    <row r="39" spans="1:241" ht="19.5" thickBot="1" x14ac:dyDescent="0.3">
      <c r="A39" s="236"/>
      <c r="B39" s="42"/>
      <c r="C39" s="26">
        <f>SUM(C32:C38)</f>
        <v>0</v>
      </c>
      <c r="D39" s="27">
        <f>SUM(D32:D38)</f>
        <v>0</v>
      </c>
      <c r="E39" s="27"/>
      <c r="F39" s="27"/>
      <c r="G39" s="27">
        <f>SUM(G32:G38)</f>
        <v>2534</v>
      </c>
      <c r="H39" s="28">
        <f>((G39+I39)/7)/E38</f>
        <v>0.51860902255639096</v>
      </c>
      <c r="I39" s="27">
        <f>SUM(I32:I38)</f>
        <v>225</v>
      </c>
      <c r="J39" s="28">
        <f>(I39/(I39+G39))</f>
        <v>8.1551286698079012E-2</v>
      </c>
      <c r="K39" s="27"/>
      <c r="L39" s="27"/>
      <c r="M39" s="29">
        <f>M37/M36*100-100</f>
        <v>1.8341670456267991</v>
      </c>
      <c r="N39" s="72">
        <f>N37/N36*100-100</f>
        <v>4.2861042861042762</v>
      </c>
      <c r="O39" s="26">
        <f t="shared" ref="O39" si="752">SUM(O32:O38)</f>
        <v>0</v>
      </c>
      <c r="P39" s="27">
        <f t="shared" ref="P39" si="753">SUM(P32:P38)</f>
        <v>0</v>
      </c>
      <c r="Q39" s="27"/>
      <c r="R39" s="27"/>
      <c r="S39" s="27">
        <f t="shared" ref="S39" si="754">SUM(S32:S38)</f>
        <v>2704</v>
      </c>
      <c r="T39" s="28">
        <f t="shared" ref="T39" si="755">((S39+U39)/7)/Q38</f>
        <v>0.55027148474068521</v>
      </c>
      <c r="U39" s="27">
        <f t="shared" ref="U39" si="756">SUM(U32:U38)</f>
        <v>235</v>
      </c>
      <c r="V39" s="28">
        <f t="shared" ref="V39" si="757">(U39/(U39+S39))</f>
        <v>7.9959169785641368E-2</v>
      </c>
      <c r="W39" s="27"/>
      <c r="X39" s="27"/>
      <c r="Y39" s="29">
        <f t="shared" ref="Y39:Z39" si="758">Y37/Y36*100-100</f>
        <v>-6.3340479438693365E-2</v>
      </c>
      <c r="Z39" s="72">
        <f t="shared" si="758"/>
        <v>0.36855036855037326</v>
      </c>
      <c r="AA39" s="26">
        <f t="shared" ref="AA39" si="759">SUM(AA32:AA38)</f>
        <v>1</v>
      </c>
      <c r="AB39" s="27">
        <f t="shared" ref="AB39" si="760">SUM(AB32:AB38)</f>
        <v>0</v>
      </c>
      <c r="AC39" s="27"/>
      <c r="AD39" s="27"/>
      <c r="AE39" s="27">
        <f t="shared" ref="AE39" si="761">SUM(AE32:AE38)</f>
        <v>668</v>
      </c>
      <c r="AF39" s="28">
        <f t="shared" ref="AF39" si="762">((AE39+AG39)/7)/AC38</f>
        <v>0.50867823765020026</v>
      </c>
      <c r="AG39" s="27">
        <f t="shared" ref="AG39" si="763">SUM(AG32:AG38)</f>
        <v>94</v>
      </c>
      <c r="AH39" s="28">
        <f t="shared" ref="AH39" si="764">(AG39/(AG39+AE39))</f>
        <v>0.12335958005249344</v>
      </c>
      <c r="AI39" s="27"/>
      <c r="AJ39" s="27"/>
      <c r="AK39" s="29">
        <f t="shared" ref="AK39:AL39" si="765">AK37/AK36*100-100</f>
        <v>5.0867277333853025</v>
      </c>
      <c r="AL39" s="72">
        <f t="shared" si="765"/>
        <v>4.2383292383292286</v>
      </c>
      <c r="AM39" s="26">
        <f t="shared" ref="AM39" si="766">SUM(AM32:AM38)</f>
        <v>2</v>
      </c>
      <c r="AN39" s="27">
        <f t="shared" ref="AN39" si="767">SUM(AN32:AN38)</f>
        <v>0</v>
      </c>
      <c r="AO39" s="27"/>
      <c r="AP39" s="27"/>
      <c r="AQ39" s="27">
        <f t="shared" ref="AQ39" si="768">SUM(AQ32:AQ38)</f>
        <v>2675</v>
      </c>
      <c r="AR39" s="28">
        <f t="shared" ref="AR39" si="769">((AQ39+AS39)/7)/AO38</f>
        <v>0.54082973531068146</v>
      </c>
      <c r="AS39" s="27">
        <f t="shared" ref="AS39" si="770">SUM(AS32:AS38)</f>
        <v>206</v>
      </c>
      <c r="AT39" s="28">
        <f t="shared" ref="AT39" si="771">(AS39/(AS39+AQ39))</f>
        <v>7.150295036445678E-2</v>
      </c>
      <c r="AU39" s="27"/>
      <c r="AV39" s="27"/>
      <c r="AW39" s="29">
        <f t="shared" ref="AW39:AX39" si="772">AW37/AW36*100-100</f>
        <v>1.4602597140114284</v>
      </c>
      <c r="AX39" s="72">
        <f t="shared" si="772"/>
        <v>2.2604422604422609</v>
      </c>
      <c r="AY39" s="26">
        <f t="shared" ref="AY39" si="773">SUM(AY32:AY38)</f>
        <v>0</v>
      </c>
      <c r="AZ39" s="27">
        <f t="shared" ref="AZ39" si="774">SUM(AZ32:AZ38)</f>
        <v>0</v>
      </c>
      <c r="BA39" s="27"/>
      <c r="BB39" s="27"/>
      <c r="BC39" s="27">
        <f t="shared" ref="BC39" si="775">SUM(BC32:BC38)</f>
        <v>2866</v>
      </c>
      <c r="BD39" s="28">
        <f t="shared" ref="BD39" si="776">((BC39+BE39)/7)/BA38</f>
        <v>0.58153903763340198</v>
      </c>
      <c r="BE39" s="27">
        <f t="shared" ref="BE39" si="777">SUM(BE32:BE38)</f>
        <v>240</v>
      </c>
      <c r="BF39" s="28">
        <f t="shared" ref="BF39" si="778">(BE39/(BE39+BC39))</f>
        <v>7.7269800386349008E-2</v>
      </c>
      <c r="BG39" s="27"/>
      <c r="BH39" s="27"/>
      <c r="BI39" s="29">
        <f t="shared" ref="BI39:BJ39" si="779">BI37/BI36*100-100</f>
        <v>5.1793022802572466</v>
      </c>
      <c r="BJ39" s="72">
        <f t="shared" si="779"/>
        <v>2.7518427518427444</v>
      </c>
      <c r="BK39" s="26">
        <f t="shared" ref="BK39" si="780">SUM(BK32:BK38)</f>
        <v>1</v>
      </c>
      <c r="BL39" s="27">
        <f t="shared" ref="BL39" si="781">SUM(BL32:BL38)</f>
        <v>0</v>
      </c>
      <c r="BM39" s="27"/>
      <c r="BN39" s="27"/>
      <c r="BO39" s="27">
        <f t="shared" ref="BO39" si="782">SUM(BO32:BO38)</f>
        <v>2698</v>
      </c>
      <c r="BP39" s="28">
        <f t="shared" ref="BP39" si="783">((BO39+BQ39)/7)/BM38</f>
        <v>0.55230596175478064</v>
      </c>
      <c r="BQ39" s="27">
        <f t="shared" ref="BQ39" si="784">SUM(BQ32:BQ38)</f>
        <v>248</v>
      </c>
      <c r="BR39" s="28">
        <f t="shared" ref="BR39" si="785">(BQ39/(BQ39+BO39))</f>
        <v>8.4181941615750169E-2</v>
      </c>
      <c r="BS39" s="27"/>
      <c r="BT39" s="27"/>
      <c r="BU39" s="29">
        <f t="shared" ref="BU39:BV39" si="786">BU37/BU36*100-100</f>
        <v>0.81607342180329567</v>
      </c>
      <c r="BV39" s="72">
        <f t="shared" si="786"/>
        <v>4.5700245700245716</v>
      </c>
      <c r="BW39" s="26">
        <f t="shared" ref="BW39" si="787">SUM(BW32:BW38)</f>
        <v>0</v>
      </c>
      <c r="BX39" s="27">
        <f t="shared" ref="BX39" si="788">SUM(BX32:BX38)</f>
        <v>0</v>
      </c>
      <c r="BY39" s="27"/>
      <c r="BZ39" s="27"/>
      <c r="CA39" s="27">
        <f t="shared" ref="CA39" si="789">SUM(CA32:CA38)</f>
        <v>2634</v>
      </c>
      <c r="CB39" s="28">
        <f t="shared" ref="CB39" si="790">((CA39+CC39)/7)/BY38</f>
        <v>0.53674540682414695</v>
      </c>
      <c r="CC39" s="27">
        <f t="shared" ref="CC39" si="791">SUM(CC32:CC38)</f>
        <v>229</v>
      </c>
      <c r="CD39" s="28">
        <f t="shared" ref="CD39" si="792">(CC39/(CC39+CA39))</f>
        <v>7.9986028641285359E-2</v>
      </c>
      <c r="CE39" s="27"/>
      <c r="CF39" s="27"/>
      <c r="CG39" s="29">
        <f t="shared" ref="CG39:CH39" si="793">CG37/CG36*100-100</f>
        <v>0.44565711687130261</v>
      </c>
      <c r="CH39" s="72">
        <f t="shared" si="793"/>
        <v>7.0806343533616172</v>
      </c>
      <c r="CI39" s="26">
        <f t="shared" ref="CI39" si="794">SUM(CI32:CI38)</f>
        <v>0</v>
      </c>
      <c r="CJ39" s="27">
        <f t="shared" ref="CJ39" si="795">SUM(CJ32:CJ38)</f>
        <v>0</v>
      </c>
      <c r="CK39" s="27"/>
      <c r="CL39" s="27"/>
      <c r="CM39" s="27">
        <f t="shared" ref="CM39" si="796">SUM(CM32:CM38)</f>
        <v>3003</v>
      </c>
      <c r="CN39" s="28">
        <f t="shared" ref="CN39" si="797">((CM39+CO39)/7)/CK38</f>
        <v>0.61334586466165419</v>
      </c>
      <c r="CO39" s="27">
        <f t="shared" ref="CO39" si="798">SUM(CO32:CO38)</f>
        <v>260</v>
      </c>
      <c r="CP39" s="28">
        <f t="shared" ref="CP39" si="799">(CO39/(CO39+CM39))</f>
        <v>7.9681274900398405E-2</v>
      </c>
      <c r="CQ39" s="27"/>
      <c r="CR39" s="27"/>
      <c r="CS39" s="29">
        <f t="shared" ref="CS39:CT39" si="800">CS37/CS36*100-100</f>
        <v>2.0463847203274383</v>
      </c>
      <c r="CT39" s="72">
        <f t="shared" si="800"/>
        <v>5.2825552825552791</v>
      </c>
      <c r="CU39" s="26">
        <f t="shared" ref="CU39" si="801">SUM(CU32:CU38)</f>
        <v>4</v>
      </c>
      <c r="CV39" s="27">
        <f t="shared" ref="CV39" si="802">SUM(CV32:CV38)</f>
        <v>0</v>
      </c>
      <c r="CW39" s="27"/>
      <c r="CX39" s="27"/>
      <c r="CY39" s="27">
        <f t="shared" ref="CY39" si="803">SUM(CY32:CY38)</f>
        <v>743</v>
      </c>
      <c r="CZ39" s="28">
        <f t="shared" ref="CZ39" si="804">((CY39+DA39)/7)/CW38</f>
        <v>0.54594232059020797</v>
      </c>
      <c r="DA39" s="27">
        <f t="shared" ref="DA39" si="805">SUM(DA32:DA38)</f>
        <v>71</v>
      </c>
      <c r="DB39" s="28">
        <f t="shared" ref="DB39" si="806">(DA39/(DA39+CY39))</f>
        <v>8.7223587223587223E-2</v>
      </c>
      <c r="DC39" s="27"/>
      <c r="DD39" s="27"/>
      <c r="DE39" s="29">
        <f t="shared" ref="DE39:DF39" si="807">DE37/DE36*100-100</f>
        <v>2.8649386084584023</v>
      </c>
      <c r="DF39" s="72">
        <f t="shared" si="807"/>
        <v>5.6019656019656026</v>
      </c>
      <c r="DG39" s="26">
        <f t="shared" ref="DG39" si="808">SUM(DG32:DG38)</f>
        <v>2</v>
      </c>
      <c r="DH39" s="27">
        <f t="shared" ref="DH39" si="809">SUM(DH32:DH38)</f>
        <v>0</v>
      </c>
      <c r="DI39" s="27"/>
      <c r="DJ39" s="27"/>
      <c r="DK39" s="27">
        <f t="shared" ref="DK39" si="810">SUM(DK32:DK38)</f>
        <v>3133</v>
      </c>
      <c r="DL39" s="28">
        <f t="shared" ref="DL39" si="811">((DK39+DM39)/7)/DI38</f>
        <v>0.64389233954451341</v>
      </c>
      <c r="DM39" s="27">
        <f t="shared" ref="DM39" si="812">SUM(DM32:DM38)</f>
        <v>288</v>
      </c>
      <c r="DN39" s="28">
        <f t="shared" ref="DN39" si="813">(DM39/(DM39+DK39))</f>
        <v>8.4185910552470045E-2</v>
      </c>
      <c r="DO39" s="27"/>
      <c r="DP39" s="27"/>
      <c r="DQ39" s="29">
        <f t="shared" ref="DQ39:DR39" si="814">DQ37/DQ36*100-100</f>
        <v>2.231717676130657</v>
      </c>
      <c r="DR39" s="72">
        <f t="shared" si="814"/>
        <v>5.0122850122850053</v>
      </c>
      <c r="DS39" s="26">
        <f t="shared" ref="DS39" si="815">SUM(DS32:DS38)</f>
        <v>0</v>
      </c>
      <c r="DT39" s="27">
        <f t="shared" ref="DT39" si="816">SUM(DT32:DT38)</f>
        <v>0</v>
      </c>
      <c r="DU39" s="27"/>
      <c r="DV39" s="27"/>
      <c r="DW39" s="27">
        <f t="shared" ref="DW39" si="817">SUM(DW32:DW38)</f>
        <v>2946</v>
      </c>
      <c r="DX39" s="28">
        <f t="shared" ref="DX39" si="818">((DW39+DY39)/7)/DU38</f>
        <v>0.60484325136099115</v>
      </c>
      <c r="DY39" s="27">
        <f t="shared" ref="DY39" si="819">SUM(DY32:DY38)</f>
        <v>276</v>
      </c>
      <c r="DZ39" s="28">
        <f t="shared" ref="DZ39" si="820">(DY39/(DY39+DW39))</f>
        <v>8.5661080074487903E-2</v>
      </c>
      <c r="EA39" s="27"/>
      <c r="EB39" s="27"/>
      <c r="EC39" s="29">
        <f t="shared" ref="EC39:ED39" si="821">EC37/EC36*100-100</f>
        <v>2.5826786470339158</v>
      </c>
      <c r="ED39" s="72">
        <f t="shared" si="821"/>
        <v>7.5675675675675507</v>
      </c>
      <c r="EE39" s="26">
        <f t="shared" ref="EE39" si="822">SUM(EE32:EE38)</f>
        <v>3</v>
      </c>
      <c r="EF39" s="27">
        <f t="shared" ref="EF39" si="823">SUM(EF32:EF38)</f>
        <v>0</v>
      </c>
      <c r="EG39" s="27"/>
      <c r="EH39" s="27"/>
      <c r="EI39" s="27">
        <f t="shared" ref="EI39" si="824">SUM(EI32:EI38)</f>
        <v>2255</v>
      </c>
      <c r="EJ39" s="28">
        <f t="shared" ref="EJ39" si="825">((EI39+EK39)/7)/EG38</f>
        <v>0.47637869376999809</v>
      </c>
      <c r="EK39" s="27">
        <f t="shared" ref="EK39" si="826">SUM(EK32:EK38)</f>
        <v>276</v>
      </c>
      <c r="EL39" s="28">
        <f t="shared" ref="EL39" si="827">(EK39/(EK39+EI39))</f>
        <v>0.10904780719083366</v>
      </c>
      <c r="EM39" s="27"/>
      <c r="EN39" s="27"/>
      <c r="EO39" s="29">
        <f t="shared" ref="EO39:EP39" si="828">EO37/EO36*100-100</f>
        <v>2.1421220171848461</v>
      </c>
      <c r="EP39" s="72">
        <f t="shared" si="828"/>
        <v>5.7985257985258016</v>
      </c>
      <c r="EQ39" s="26">
        <f t="shared" ref="EQ39" si="829">SUM(EQ32:EQ38)</f>
        <v>0</v>
      </c>
      <c r="ER39" s="27">
        <f t="shared" ref="ER39" si="830">SUM(ER32:ER38)</f>
        <v>0</v>
      </c>
      <c r="ES39" s="27"/>
      <c r="ET39" s="27"/>
      <c r="EU39" s="27">
        <f t="shared" ref="EU39" si="831">SUM(EU32:EU38)</f>
        <v>2626</v>
      </c>
      <c r="EV39" s="28">
        <f t="shared" ref="EV39" si="832">((EU39+EW39)/7)/ES38</f>
        <v>0.54049493813273342</v>
      </c>
      <c r="EW39" s="27">
        <f t="shared" ref="EW39" si="833">SUM(EW32:EW38)</f>
        <v>257</v>
      </c>
      <c r="EX39" s="28">
        <f t="shared" ref="EX39" si="834">(EW39/(EW39+EU39))</f>
        <v>8.914325355532432E-2</v>
      </c>
      <c r="EY39" s="27"/>
      <c r="EZ39" s="27"/>
      <c r="FA39" s="29">
        <f t="shared" ref="FA39:FB39" si="835">FA37/FA36*100-100</f>
        <v>0.4043160114101596</v>
      </c>
      <c r="FB39" s="72">
        <f t="shared" si="835"/>
        <v>3.5626535626535656</v>
      </c>
      <c r="FC39" s="26">
        <f t="shared" ref="FC39" si="836">SUM(FC32:FC38)</f>
        <v>0</v>
      </c>
      <c r="FD39" s="27">
        <f t="shared" ref="FD39" si="837">SUM(FD32:FD38)</f>
        <v>0</v>
      </c>
      <c r="FE39" s="27"/>
      <c r="FF39" s="27"/>
      <c r="FG39" s="27">
        <f t="shared" ref="FG39" si="838">SUM(FG32:FG38)</f>
        <v>3052</v>
      </c>
      <c r="FH39" s="28">
        <f t="shared" ref="FH39" si="839">((FG39+FI39)/7)/FE38</f>
        <v>0.61486612993821388</v>
      </c>
      <c r="FI39" s="27">
        <f t="shared" ref="FI39" si="840">SUM(FI32:FI38)</f>
        <v>232</v>
      </c>
      <c r="FJ39" s="28">
        <f t="shared" ref="FJ39" si="841">(FI39/(FI39+FG39))</f>
        <v>7.0645554202192443E-2</v>
      </c>
      <c r="FK39" s="27"/>
      <c r="FL39" s="27"/>
      <c r="FM39" s="29">
        <f t="shared" ref="FM39:FN39" si="842">FM37/FM36*100-100</f>
        <v>1.9319632090833068</v>
      </c>
      <c r="FN39" s="72">
        <f t="shared" si="842"/>
        <v>4.489613580522672</v>
      </c>
      <c r="FO39" s="26">
        <f t="shared" ref="FO39" si="843">SUM(FO32:FO38)</f>
        <v>1</v>
      </c>
      <c r="FP39" s="27">
        <f t="shared" ref="FP39" si="844">SUM(FP32:FP38)</f>
        <v>0</v>
      </c>
      <c r="FQ39" s="27"/>
      <c r="FR39" s="27"/>
      <c r="FS39" s="27">
        <f t="shared" ref="FS39" si="845">SUM(FS32:FS38)</f>
        <v>603</v>
      </c>
      <c r="FT39" s="28">
        <f t="shared" ref="FT39" si="846">((FS39+FU39)/7)/FQ38</f>
        <v>0.44053156146179401</v>
      </c>
      <c r="FU39" s="27">
        <f t="shared" ref="FU39" si="847">SUM(FU32:FU38)</f>
        <v>60</v>
      </c>
      <c r="FV39" s="28">
        <f t="shared" ref="FV39" si="848">(FU39/(FU39+FS39))</f>
        <v>9.0497737556561084E-2</v>
      </c>
      <c r="FW39" s="27"/>
      <c r="FX39" s="27"/>
      <c r="FY39" s="29">
        <f t="shared" ref="FY39:FZ39" si="849">FY37/FY36*100-100</f>
        <v>-0.44137709654120272</v>
      </c>
      <c r="FZ39" s="72">
        <f t="shared" si="849"/>
        <v>3.992628992628994</v>
      </c>
      <c r="GA39" s="26">
        <f t="shared" ref="GA39" si="850">SUM(GA32:GA38)</f>
        <v>3</v>
      </c>
      <c r="GB39" s="27">
        <f t="shared" ref="GB39" si="851">SUM(GB32:GB38)</f>
        <v>0</v>
      </c>
      <c r="GC39" s="27"/>
      <c r="GD39" s="27"/>
      <c r="GE39" s="27">
        <f t="shared" ref="GE39" si="852">SUM(GE32:GE38)</f>
        <v>2863</v>
      </c>
      <c r="GF39" s="28">
        <f t="shared" ref="GF39" si="853">((GE39+GG39)/7)/GC38</f>
        <v>0.57481648785996609</v>
      </c>
      <c r="GG39" s="27">
        <f t="shared" ref="GG39" si="854">SUM(GG32:GG38)</f>
        <v>191</v>
      </c>
      <c r="GH39" s="28">
        <f t="shared" ref="GH39" si="855">(GG39/(GG39+GE39))</f>
        <v>6.2540929927963326E-2</v>
      </c>
      <c r="GI39" s="27"/>
      <c r="GJ39" s="27"/>
      <c r="GK39" s="29">
        <f t="shared" ref="GK39:GL39" si="856">GK37/GK36*100-100</f>
        <v>2.3331098110851656</v>
      </c>
      <c r="GL39" s="72">
        <f t="shared" si="856"/>
        <v>3.6363636363636402</v>
      </c>
      <c r="GM39" s="26">
        <f t="shared" ref="GM39" si="857">SUM(GM32:GM38)</f>
        <v>4</v>
      </c>
      <c r="GN39" s="27">
        <f t="shared" ref="GN39" si="858">SUM(GN32:GN38)</f>
        <v>0</v>
      </c>
      <c r="GO39" s="27"/>
      <c r="GP39" s="27"/>
      <c r="GQ39" s="27">
        <f t="shared" ref="GQ39" si="859">SUM(GQ32:GQ38)</f>
        <v>2815</v>
      </c>
      <c r="GR39" s="28">
        <f t="shared" ref="GR39" si="860">((GQ39+GS39)/7)/GO38</f>
        <v>0.58556351300414622</v>
      </c>
      <c r="GS39" s="27">
        <f t="shared" ref="GS39" si="861">SUM(GS32:GS38)</f>
        <v>292</v>
      </c>
      <c r="GT39" s="28">
        <f t="shared" ref="GT39" si="862">(GS39/(GS39+GQ39))</f>
        <v>9.3981332475056328E-2</v>
      </c>
      <c r="GU39" s="27"/>
      <c r="GV39" s="27"/>
      <c r="GW39" s="29">
        <f t="shared" ref="GW39:GX39" si="863">GW37/GW36*100-100</f>
        <v>5.1124933521400351</v>
      </c>
      <c r="GX39" s="72">
        <f t="shared" si="863"/>
        <v>4.6437346437346463</v>
      </c>
      <c r="GY39" s="26">
        <f t="shared" ref="GY39" si="864">SUM(GY32:GY38)</f>
        <v>2</v>
      </c>
      <c r="GZ39" s="27">
        <f t="shared" ref="GZ39" si="865">SUM(GZ32:GZ38)</f>
        <v>0</v>
      </c>
      <c r="HA39" s="27"/>
      <c r="HB39" s="27"/>
      <c r="HC39" s="27">
        <f t="shared" ref="HC39" si="866">SUM(HC32:HC38)</f>
        <v>2006</v>
      </c>
      <c r="HD39" s="28">
        <f t="shared" ref="HD39" si="867">((HC39+HE39)/7)/HA38</f>
        <v>0.42875964615095052</v>
      </c>
      <c r="HE39" s="27">
        <f t="shared" ref="HE39" si="868">SUM(HE32:HE38)</f>
        <v>272</v>
      </c>
      <c r="HF39" s="28">
        <f t="shared" ref="HF39" si="869">(HE39/(HE39+HC39))</f>
        <v>0.11940298507462686</v>
      </c>
      <c r="HG39" s="27"/>
      <c r="HH39" s="27"/>
      <c r="HI39" s="29">
        <f t="shared" ref="HI39:HJ39" si="870">HI37/HI36*100-100</f>
        <v>4.4045994932761658</v>
      </c>
      <c r="HJ39" s="72">
        <f t="shared" si="870"/>
        <v>6.0933660933661002</v>
      </c>
      <c r="HK39" s="26">
        <f t="shared" si="701"/>
        <v>23</v>
      </c>
      <c r="HL39" s="27">
        <f t="shared" si="702"/>
        <v>0</v>
      </c>
      <c r="HM39" s="27"/>
      <c r="HN39" s="27"/>
      <c r="HO39" s="27">
        <f t="shared" ref="HO39" si="871">+G39+S39+AE39+AQ39+BC39+BO39+CA39+CM39+CY39+DK39+DW39+EI39+EU39+FG39+FS39+GE39+GQ39+HC39+I39+U39+AG39+AS39+BE39+BQ39+CC39+CO39+DA39+DM39+DY39+EK39+EW39+FI39+FU39+GG39+GS39+HE39</f>
        <v>46776</v>
      </c>
      <c r="HP39" s="229">
        <f t="shared" ref="HP39" si="872">+((HO39)/HM38)/7</f>
        <v>0.55440850529210273</v>
      </c>
      <c r="HQ39" s="62">
        <f t="shared" si="707"/>
        <v>3952</v>
      </c>
      <c r="HR39" s="52">
        <f t="shared" si="708"/>
        <v>8.4487771506755599E-2</v>
      </c>
      <c r="HS39" s="53">
        <f t="shared" ref="HS39:HS102" si="873">SUM(HS32:HS38)/7</f>
        <v>51.075714285714284</v>
      </c>
      <c r="HT39" s="54">
        <f t="shared" ref="HT39:HT102" si="874">SUM(HT32:HT38)</f>
        <v>40393</v>
      </c>
      <c r="HU39" s="53">
        <f t="shared" ref="HU39:HU102" si="875">AVERAGE(HU32:HU38)</f>
        <v>85.995965004986061</v>
      </c>
      <c r="HV39" s="63">
        <f t="shared" ref="HV39:HW39" si="876">HV37/HV36*100-100</f>
        <v>2.2044148729640085</v>
      </c>
      <c r="HW39" s="72">
        <f t="shared" si="876"/>
        <v>4.5259783064661292</v>
      </c>
      <c r="HX39" s="78">
        <f t="shared" ref="HX39" si="877">SUM(G39,I39,S39,U39,AE39,AG39,AQ39,AS39,BC39,BE39,BO39,BQ39)/7/SUM(E38,Q38,AC38,AO38,BA38,BM38)</f>
        <v>0.54660700969425802</v>
      </c>
      <c r="HY39" s="78">
        <f t="shared" ref="HY39" si="878">SUM(CA39,CC39,CM39,CO39,CY39,DA39,DK39,DM39,DW39,DY39,EI39,EK39)/7/SUM(BY38,CK38,CW38,DI38,DU38,EG38)</f>
        <v>0.57349277528649723</v>
      </c>
      <c r="HZ39" s="78">
        <f t="shared" ref="HZ39" si="879">SUM(K39,EU39,EW39,FG39,FI39,FS39,FU39,GE39,GG39,GQ39,GS39,HC39,HE39)/7/SUM(ES38,FE38,FQ38,GC38,GO38,HA38)</f>
        <v>0.54314883323847463</v>
      </c>
      <c r="IA39" s="84">
        <f t="shared" ref="IA39" si="880">SUM(I39,U39,AG39,AS39,BE39,BQ39)/SUM(G39,I39,S39,U39,AE39,AG39,AQ39,AS39,BC39,BE39,BO39,BQ39)</f>
        <v>8.1075813681543554E-2</v>
      </c>
      <c r="IB39" s="84">
        <f t="shared" ref="IB39" si="881">SUM(CC39,CO39,DA39,DM39,DY39,EK39)/SUM(CA39,CC39,CM39,CO39,CY39,DA39,DK39,DM39,DW39,DY39,EI39,EK39)</f>
        <v>8.6880973066898348E-2</v>
      </c>
      <c r="IC39" s="84">
        <f t="shared" ref="IC39" si="882">SUM(EW39,FI39,FU39,GG39,GS39,HE39)/SUM(EU39,EW39,FG39,FI39,FS39,FU39,GE39,GG39,GQ39,GS39,HC39,HE39)</f>
        <v>8.5401794485558971E-2</v>
      </c>
      <c r="ID39" s="86">
        <f t="shared" ref="ID39" si="883">SUM(C39,O39,AA39,AM39,AY39,BK39)</f>
        <v>4</v>
      </c>
      <c r="IE39" s="86">
        <f t="shared" ref="IE39" si="884">SUM(BW39,CI39,CU39,DG39,DS39,EE39)</f>
        <v>9</v>
      </c>
      <c r="IF39" s="86">
        <f t="shared" ref="IF39" si="885">SUM(EQ39,FC39,FO39,GA39,GM39,GY39)</f>
        <v>10</v>
      </c>
      <c r="IG39" s="88" t="s">
        <v>42</v>
      </c>
    </row>
    <row r="40" spans="1:241" ht="19.5" thickBot="1" x14ac:dyDescent="0.3">
      <c r="A40" s="56"/>
      <c r="B40" s="83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5">
        <f t="shared" ref="HK40:HL40" si="886">HK39/HM29</f>
        <v>1.9046041735674064E-3</v>
      </c>
      <c r="HL40" s="68">
        <f t="shared" si="886"/>
        <v>0</v>
      </c>
      <c r="HM40" s="30"/>
      <c r="HN40" s="30"/>
      <c r="HO40" s="30"/>
      <c r="HP40" s="230"/>
      <c r="HQ40" s="30"/>
      <c r="HR40" s="30"/>
      <c r="HS40" s="30"/>
      <c r="HT40" s="51"/>
      <c r="HU40" s="30"/>
      <c r="HV40" s="30"/>
      <c r="HW40" s="31"/>
      <c r="HY40" s="77"/>
      <c r="HZ40" s="77"/>
      <c r="ID40" s="86">
        <f t="shared" ref="ID40" si="887">SUM(E29,Q29,AC29,AO29,BA29,BM29)</f>
        <v>4027</v>
      </c>
      <c r="IE40" s="86">
        <f t="shared" ref="IE40" si="888">SUM(BY29,CK29,CW29,DI29,DU29,EG29)</f>
        <v>4023</v>
      </c>
      <c r="IF40" s="86">
        <f t="shared" ref="IF40" si="889">SUM(ES29,FE29,FQ29,GC29,GO29,HA29)</f>
        <v>4026</v>
      </c>
      <c r="IG40" s="88" t="s">
        <v>40</v>
      </c>
    </row>
    <row r="41" spans="1:241" x14ac:dyDescent="0.25">
      <c r="A41" s="235">
        <v>29</v>
      </c>
      <c r="B41" s="73">
        <f>B38+1</f>
        <v>44498</v>
      </c>
      <c r="C41" s="33"/>
      <c r="D41" s="34"/>
      <c r="E41" s="34">
        <f>E38-C41</f>
        <v>760</v>
      </c>
      <c r="F41" s="34">
        <f>F38-D41</f>
        <v>65</v>
      </c>
      <c r="G41" s="34">
        <v>430</v>
      </c>
      <c r="H41" s="35">
        <f t="shared" ref="H41:H47" si="890">((G41+I41)/E41)</f>
        <v>0.61315789473684212</v>
      </c>
      <c r="I41" s="34">
        <v>36</v>
      </c>
      <c r="J41" s="35">
        <f>I41/(G41+I41)</f>
        <v>7.7253218884120178E-2</v>
      </c>
      <c r="K41" s="174">
        <v>151.06034</v>
      </c>
      <c r="L41" s="34"/>
      <c r="M41" s="34"/>
      <c r="N41" s="37"/>
      <c r="O41" s="33"/>
      <c r="P41" s="34"/>
      <c r="Q41" s="34">
        <f t="shared" ref="Q41" si="891">Q38-O41</f>
        <v>763</v>
      </c>
      <c r="R41" s="34">
        <f t="shared" ref="R41" si="892">R38-P41</f>
        <v>65</v>
      </c>
      <c r="S41" s="34">
        <v>478</v>
      </c>
      <c r="T41" s="35">
        <f t="shared" ref="T41:T47" si="893">((S41+U41)/Q41)</f>
        <v>0.6946264744429882</v>
      </c>
      <c r="U41" s="34">
        <v>52</v>
      </c>
      <c r="V41" s="35">
        <f t="shared" ref="V41:V47" si="894">U41/(S41+U41)</f>
        <v>9.8113207547169817E-2</v>
      </c>
      <c r="W41" s="175">
        <v>156.60701</v>
      </c>
      <c r="X41" s="34"/>
      <c r="Y41" s="34"/>
      <c r="Z41" s="37"/>
      <c r="AA41" s="33"/>
      <c r="AB41" s="34"/>
      <c r="AC41" s="34">
        <f t="shared" ref="AC41" si="895">AC38-AA41</f>
        <v>214</v>
      </c>
      <c r="AD41" s="34">
        <f t="shared" ref="AD41" si="896">AD38-AB41</f>
        <v>18</v>
      </c>
      <c r="AE41" s="34">
        <v>123</v>
      </c>
      <c r="AF41" s="35">
        <f t="shared" ref="AF41:AF47" si="897">((AE41+AG41)/AC41)</f>
        <v>0.64018691588785048</v>
      </c>
      <c r="AG41" s="34">
        <v>14</v>
      </c>
      <c r="AH41" s="35">
        <f t="shared" ref="AH41:AH47" si="898">AG41/(AE41+AG41)</f>
        <v>0.10218978102189781</v>
      </c>
      <c r="AI41" s="174">
        <v>151.36634000000001</v>
      </c>
      <c r="AJ41" s="34"/>
      <c r="AK41" s="34"/>
      <c r="AL41" s="37"/>
      <c r="AM41" s="33"/>
      <c r="AN41" s="34"/>
      <c r="AO41" s="34">
        <f t="shared" ref="AO41" si="899">AO38-AM41</f>
        <v>761</v>
      </c>
      <c r="AP41" s="34">
        <f t="shared" ref="AP41" si="900">AP38-AN41</f>
        <v>65</v>
      </c>
      <c r="AQ41" s="34">
        <v>440</v>
      </c>
      <c r="AR41" s="35">
        <f t="shared" ref="AR41:AR47" si="901">((AQ41+AS41)/AO41)</f>
        <v>0.62812089356110379</v>
      </c>
      <c r="AS41" s="34">
        <v>38</v>
      </c>
      <c r="AT41" s="35">
        <f t="shared" ref="AT41:AT47" si="902">AS41/(AQ41+AS41)</f>
        <v>7.9497907949790794E-2</v>
      </c>
      <c r="AU41" s="36"/>
      <c r="AV41" s="34"/>
      <c r="AW41" s="34"/>
      <c r="AX41" s="37"/>
      <c r="AY41" s="33">
        <v>1</v>
      </c>
      <c r="AZ41" s="34"/>
      <c r="BA41" s="34">
        <f t="shared" ref="BA41" si="903">BA38-AY41</f>
        <v>762</v>
      </c>
      <c r="BB41" s="34">
        <f t="shared" ref="BB41" si="904">BB38-AZ41</f>
        <v>65</v>
      </c>
      <c r="BC41" s="34">
        <v>459</v>
      </c>
      <c r="BD41" s="35">
        <f t="shared" ref="BD41:BD47" si="905">((BC41+BE41)/BA41)</f>
        <v>0.67191601049868765</v>
      </c>
      <c r="BE41" s="34">
        <v>53</v>
      </c>
      <c r="BF41" s="35">
        <f t="shared" ref="BF41:BF47" si="906">BE41/(BC41+BE41)</f>
        <v>0.103515625</v>
      </c>
      <c r="BG41" s="36"/>
      <c r="BH41" s="34"/>
      <c r="BI41" s="34"/>
      <c r="BJ41" s="37"/>
      <c r="BK41" s="33"/>
      <c r="BL41" s="34"/>
      <c r="BM41" s="34">
        <f t="shared" ref="BM41" si="907">BM38-BK41</f>
        <v>762</v>
      </c>
      <c r="BN41" s="34">
        <f t="shared" ref="BN41" si="908">BN38-BL41</f>
        <v>64</v>
      </c>
      <c r="BO41" s="34">
        <v>447</v>
      </c>
      <c r="BP41" s="35">
        <f t="shared" ref="BP41:BP47" si="909">((BO41+BQ41)/BM41)</f>
        <v>0.64435695538057747</v>
      </c>
      <c r="BQ41" s="34">
        <v>44</v>
      </c>
      <c r="BR41" s="35">
        <f t="shared" ref="BR41:BR47" si="910">BQ41/(BO41+BQ41)</f>
        <v>8.9613034623217916E-2</v>
      </c>
      <c r="BS41" s="175">
        <v>155.97101000000004</v>
      </c>
      <c r="BT41" s="34"/>
      <c r="BU41" s="34"/>
      <c r="BV41" s="37"/>
      <c r="BW41" s="33"/>
      <c r="BX41" s="34"/>
      <c r="BY41" s="34">
        <f t="shared" ref="BY41" si="911">BY38-BW41</f>
        <v>762</v>
      </c>
      <c r="BZ41" s="34">
        <f t="shared" ref="BZ41" si="912">BZ38-BX41</f>
        <v>65</v>
      </c>
      <c r="CA41" s="34">
        <v>469</v>
      </c>
      <c r="CB41" s="35">
        <f t="shared" ref="CB41:CB47" si="913">((CA41+CC41)/BY41)</f>
        <v>0.65485564304461941</v>
      </c>
      <c r="CC41" s="34">
        <v>30</v>
      </c>
      <c r="CD41" s="35">
        <f t="shared" ref="CD41:CD47" si="914">CC41/(CA41+CC41)</f>
        <v>6.0120240480961921E-2</v>
      </c>
      <c r="CE41" s="175">
        <v>155.81200999999999</v>
      </c>
      <c r="CF41" s="34"/>
      <c r="CG41" s="34"/>
      <c r="CH41" s="37"/>
      <c r="CI41" s="33"/>
      <c r="CJ41" s="34"/>
      <c r="CK41" s="34">
        <f t="shared" ref="CK41" si="915">CK38-CI41</f>
        <v>760</v>
      </c>
      <c r="CL41" s="34">
        <f t="shared" ref="CL41" si="916">CL38-CJ41</f>
        <v>65</v>
      </c>
      <c r="CM41" s="34">
        <v>496</v>
      </c>
      <c r="CN41" s="35">
        <f t="shared" ref="CN41:CN47" si="917">((CM41+CO41)/CK41)</f>
        <v>0.69605263157894737</v>
      </c>
      <c r="CO41" s="34">
        <v>33</v>
      </c>
      <c r="CP41" s="35">
        <f t="shared" ref="CP41:CP47" si="918">CO41/(CM41+CO41)</f>
        <v>6.2381852551984876E-2</v>
      </c>
      <c r="CQ41" s="176">
        <v>162.11000000000001</v>
      </c>
      <c r="CR41" s="34"/>
      <c r="CS41" s="34"/>
      <c r="CT41" s="37"/>
      <c r="CU41" s="33"/>
      <c r="CV41" s="34"/>
      <c r="CW41" s="34">
        <f t="shared" ref="CW41" si="919">CW38-CU41</f>
        <v>213</v>
      </c>
      <c r="CX41" s="34">
        <f t="shared" ref="CX41" si="920">CX38-CV41</f>
        <v>18</v>
      </c>
      <c r="CY41" s="34">
        <v>131</v>
      </c>
      <c r="CZ41" s="35">
        <f t="shared" ref="CZ41:CZ47" si="921">((CY41+DA41)/CW41)</f>
        <v>0.647887323943662</v>
      </c>
      <c r="DA41" s="34">
        <v>7</v>
      </c>
      <c r="DB41" s="35">
        <f t="shared" ref="DB41:DB47" si="922">DA41/(CY41+DA41)</f>
        <v>5.0724637681159424E-2</v>
      </c>
      <c r="DC41" s="175">
        <v>155.73251000000002</v>
      </c>
      <c r="DD41" s="34"/>
      <c r="DE41" s="34"/>
      <c r="DF41" s="37"/>
      <c r="DG41" s="33"/>
      <c r="DH41" s="34"/>
      <c r="DI41" s="34">
        <f t="shared" ref="DI41" si="923">DI38-DG41</f>
        <v>759</v>
      </c>
      <c r="DJ41" s="34">
        <f t="shared" ref="DJ41" si="924">DJ38-DH41</f>
        <v>65</v>
      </c>
      <c r="DK41" s="34">
        <v>515</v>
      </c>
      <c r="DL41" s="35">
        <f t="shared" ref="DL41:DL47" si="925">((DK41+DM41)/DI41)</f>
        <v>0.7378129117259552</v>
      </c>
      <c r="DM41" s="34">
        <v>45</v>
      </c>
      <c r="DN41" s="35">
        <f t="shared" ref="DN41:DN47" si="926">DM41/(DK41+DM41)</f>
        <v>8.0357142857142863E-2</v>
      </c>
      <c r="DO41" s="36"/>
      <c r="DP41" s="34"/>
      <c r="DQ41" s="34"/>
      <c r="DR41" s="37"/>
      <c r="DS41" s="33"/>
      <c r="DT41" s="34"/>
      <c r="DU41" s="34">
        <f t="shared" ref="DU41" si="927">DU38-DS41</f>
        <v>761</v>
      </c>
      <c r="DV41" s="34">
        <f t="shared" ref="DV41" si="928">DV38-DT41</f>
        <v>65</v>
      </c>
      <c r="DW41" s="34">
        <v>484</v>
      </c>
      <c r="DX41" s="35">
        <f t="shared" ref="DX41:DX47" si="929">((DW41+DY41)/DU41)</f>
        <v>0.69382391590013137</v>
      </c>
      <c r="DY41" s="34">
        <v>44</v>
      </c>
      <c r="DZ41" s="35">
        <f t="shared" ref="DZ41:DZ47" si="930">DY41/(DW41+DY41)</f>
        <v>8.3333333333333329E-2</v>
      </c>
      <c r="EA41" s="176">
        <v>162.11000000000001</v>
      </c>
      <c r="EB41" s="34"/>
      <c r="EC41" s="34"/>
      <c r="ED41" s="37"/>
      <c r="EE41" s="33">
        <v>1</v>
      </c>
      <c r="EF41" s="34"/>
      <c r="EG41" s="34">
        <f t="shared" ref="EG41" si="931">EG38-EE41</f>
        <v>758</v>
      </c>
      <c r="EH41" s="34">
        <f t="shared" ref="EH41" si="932">EH38-EF41</f>
        <v>65</v>
      </c>
      <c r="EI41" s="34">
        <v>439</v>
      </c>
      <c r="EJ41" s="35">
        <f t="shared" ref="EJ41:EJ47" si="933">((EI41+EK41)/EG41)</f>
        <v>0.63984168865435354</v>
      </c>
      <c r="EK41" s="34">
        <v>46</v>
      </c>
      <c r="EL41" s="35">
        <f t="shared" ref="EL41:EL47" si="934">EK41/(EI41+EK41)</f>
        <v>9.4845360824742264E-2</v>
      </c>
      <c r="EM41" s="175">
        <v>155.17601000000002</v>
      </c>
      <c r="EN41" s="34"/>
      <c r="EO41" s="34"/>
      <c r="EP41" s="37"/>
      <c r="EQ41" s="33"/>
      <c r="ER41" s="34"/>
      <c r="ES41" s="34">
        <f t="shared" ref="ES41" si="935">ES38-EQ41</f>
        <v>762</v>
      </c>
      <c r="ET41" s="34">
        <f t="shared" ref="ET41" si="936">ET38-ER41</f>
        <v>65</v>
      </c>
      <c r="EU41" s="34">
        <v>463</v>
      </c>
      <c r="EV41" s="35">
        <f t="shared" ref="EV41:EV47" si="937">((EU41+EW41)/ES41)</f>
        <v>0.66010498687664043</v>
      </c>
      <c r="EW41" s="34">
        <v>40</v>
      </c>
      <c r="EX41" s="35">
        <f t="shared" ref="EX41:EX47" si="938">EW41/(EU41+EW41)</f>
        <v>7.9522862823061632E-2</v>
      </c>
      <c r="EY41" s="175">
        <v>156.20950999999999</v>
      </c>
      <c r="EZ41" s="34"/>
      <c r="FA41" s="34"/>
      <c r="FB41" s="37"/>
      <c r="FC41" s="33"/>
      <c r="FD41" s="34"/>
      <c r="FE41" s="34">
        <f t="shared" ref="FE41" si="939">FE38-FC41</f>
        <v>763</v>
      </c>
      <c r="FF41" s="34">
        <f t="shared" ref="FF41" si="940">FF38-FD41</f>
        <v>64</v>
      </c>
      <c r="FG41" s="34">
        <v>527</v>
      </c>
      <c r="FH41" s="35">
        <f t="shared" ref="FH41:FH47" si="941">((FG41+FI41)/FE41)</f>
        <v>0.71690694626474438</v>
      </c>
      <c r="FI41" s="34">
        <v>20</v>
      </c>
      <c r="FJ41" s="35">
        <f t="shared" ref="FJ41:FJ47" si="942">FI41/(FG41+FI41)</f>
        <v>3.6563071297989032E-2</v>
      </c>
      <c r="FK41" s="36"/>
      <c r="FL41" s="34"/>
      <c r="FM41" s="34"/>
      <c r="FN41" s="37"/>
      <c r="FO41" s="33"/>
      <c r="FP41" s="34"/>
      <c r="FQ41" s="34">
        <f t="shared" ref="FQ41" si="943">FQ38-FO41</f>
        <v>215</v>
      </c>
      <c r="FR41" s="34">
        <f t="shared" ref="FR41" si="944">FR38-FP41</f>
        <v>18</v>
      </c>
      <c r="FS41" s="34">
        <v>109</v>
      </c>
      <c r="FT41" s="35">
        <f t="shared" ref="FT41:FT47" si="945">((FS41+FU41)/FQ41)</f>
        <v>0.5488372093023256</v>
      </c>
      <c r="FU41" s="34">
        <v>9</v>
      </c>
      <c r="FV41" s="35">
        <f t="shared" ref="FV41:FV47" si="946">FU41/(FS41+FU41)</f>
        <v>7.6271186440677971E-2</v>
      </c>
      <c r="FW41" s="178">
        <v>146.40599000000003</v>
      </c>
      <c r="FX41" s="34"/>
      <c r="FY41" s="34"/>
      <c r="FZ41" s="37"/>
      <c r="GA41" s="33"/>
      <c r="GB41" s="34"/>
      <c r="GC41" s="34">
        <f t="shared" ref="GC41" si="947">GC38-GA41</f>
        <v>759</v>
      </c>
      <c r="GD41" s="34">
        <f t="shared" ref="GD41" si="948">GD38-GB41</f>
        <v>65</v>
      </c>
      <c r="GE41" s="34">
        <v>470</v>
      </c>
      <c r="GF41" s="35">
        <f t="shared" ref="GF41:GF47" si="949">((GE41+GG41)/GC41)</f>
        <v>0.64558629776021081</v>
      </c>
      <c r="GG41" s="34">
        <v>20</v>
      </c>
      <c r="GH41" s="35">
        <f t="shared" ref="GH41:GH47" si="950">GG41/(GE41+GG41)</f>
        <v>4.0816326530612242E-2</v>
      </c>
      <c r="GI41" s="36"/>
      <c r="GJ41" s="34"/>
      <c r="GK41" s="34"/>
      <c r="GL41" s="37"/>
      <c r="GM41" s="33"/>
      <c r="GN41" s="34"/>
      <c r="GO41" s="34">
        <f t="shared" ref="GO41" si="951">GO38-GM41</f>
        <v>758</v>
      </c>
      <c r="GP41" s="34">
        <f t="shared" ref="GP41" si="952">GP38-GN41</f>
        <v>65</v>
      </c>
      <c r="GQ41" s="34">
        <v>483</v>
      </c>
      <c r="GR41" s="35">
        <f t="shared" ref="GR41:GR47" si="953">((GQ41+GS41)/GO41)</f>
        <v>0.68205804749340371</v>
      </c>
      <c r="GS41" s="34">
        <v>34</v>
      </c>
      <c r="GT41" s="35">
        <f t="shared" ref="GT41:GT47" si="954">GS41/(GQ41+GS41)</f>
        <v>6.5764023210831718E-2</v>
      </c>
      <c r="GU41" s="36"/>
      <c r="GV41" s="34"/>
      <c r="GW41" s="34"/>
      <c r="GX41" s="37"/>
      <c r="GY41" s="33"/>
      <c r="GZ41" s="34"/>
      <c r="HA41" s="34">
        <f t="shared" ref="HA41" si="955">HA38-GY41</f>
        <v>759</v>
      </c>
      <c r="HB41" s="34">
        <f t="shared" ref="HB41" si="956">HB38-GZ41</f>
        <v>64</v>
      </c>
      <c r="HC41" s="34">
        <v>387</v>
      </c>
      <c r="HD41" s="35">
        <f t="shared" ref="HD41:HD47" si="957">((HC41+HE41)/HA41)</f>
        <v>0.56521739130434778</v>
      </c>
      <c r="HE41" s="34">
        <v>42</v>
      </c>
      <c r="HF41" s="35">
        <f t="shared" ref="HF41:HF47" si="958">HE41/(HC41+HE41)</f>
        <v>9.7902097902097904E-2</v>
      </c>
      <c r="HG41" s="36"/>
      <c r="HH41" s="34"/>
      <c r="HI41" s="34"/>
      <c r="HJ41" s="37"/>
      <c r="HK41" s="33">
        <f t="shared" ref="HK41:HK48" si="959">+C41+O41+AA41+AM41+AY41+BK41+BW41+CI41+CU41+DG41+DS41+EE41+EQ41+FC41+FO41+GA41+GM41+GY41</f>
        <v>2</v>
      </c>
      <c r="HL41" s="34">
        <f t="shared" ref="HL41:HL48" si="960">+D41+P41+AB41+AN41+AZ41+BL41+BX41+CJ41+CV41+DH41+DT41+EF41+ER41+FD41+FP41+GB41+GN41+GZ41</f>
        <v>0</v>
      </c>
      <c r="HM41" s="34">
        <f t="shared" ref="HM41:HM47" si="961">+E41+Q41+AC41+AO41+BA41+BM41+BY41+CK41+CW41+DI41+DU41+EG41+ES41+FE41+FQ41+GC41+GO41+HA41</f>
        <v>12051</v>
      </c>
      <c r="HN41" s="34">
        <f t="shared" ref="HN41:HN47" si="962">+F41+R41+AD41+AP41+BB41+BN41+BZ41+CL41+CX41+DJ41+DV41+EH41+ET41+FF41+FR41+GD41+GP41+HB41</f>
        <v>1026</v>
      </c>
      <c r="HO41" s="34">
        <f t="shared" ref="HO41:HO47" si="963">+G41+S41+AE41+AQ41+BC41+BO41+CA41+CM41+CY41+DK41+DW41+EI41+EU41+FG41+FS41+GE41+GQ41+HC41+HE41+I41+U41+AG41+AS41+BE41+BQ41+CC41+CO41+DA41+DM41+DY41+EK41+EW41+FI41+FU41+GG41+GS41</f>
        <v>7957</v>
      </c>
      <c r="HP41" s="227">
        <f t="shared" ref="HP41:HP47" si="964">+(HO41)/HM41</f>
        <v>0.66027715542278653</v>
      </c>
      <c r="HQ41" s="48">
        <f t="shared" ref="HQ41:HQ48" si="965">+I41+U41+AG41+AS41+BE41+BQ41+CC41+CO41+DA41+DM41+DY41+EK41+EW41+FI41+FU41+GG41+GS41+HE41</f>
        <v>607</v>
      </c>
      <c r="HR41" s="35">
        <f t="shared" ref="HR41:HR48" si="966">+(HQ41/(HO41))</f>
        <v>7.6285032047253995E-2</v>
      </c>
      <c r="HS41" s="49">
        <v>52.2</v>
      </c>
      <c r="HT41" s="50">
        <v>7042</v>
      </c>
      <c r="HU41" s="49">
        <f t="shared" ref="HU41:HU47" si="967">+HT41/HO41*100</f>
        <v>88.500691215282146</v>
      </c>
      <c r="HV41" s="48"/>
      <c r="HW41" s="37"/>
      <c r="HX41" s="78">
        <f t="shared" ref="HX41:HX47" si="968">SUM(G41,I41,S41,U41,AE41,AG41,AQ41,AS41,BC41,BE41,BO41,BQ41)/SUM(E41,Q41,AC41,AO41,BA41,BM41)</f>
        <v>0.64992541024365991</v>
      </c>
      <c r="HY41" s="78">
        <f t="shared" ref="HY41:HY47" si="969">SUM(CA41,CC41,CM41,CO41,CY41,DA41,DK41,DM41,DW41,DY41,EI41,EK41)/SUM(BY41,CK41,CW41,DI41,DU41,EG41)</f>
        <v>0.68253177174183899</v>
      </c>
      <c r="HZ41" s="78">
        <f t="shared" ref="HZ41:HZ47" si="970">SUM(K41,EU41,EW41,FG41,FI41,FS41,FU41,GE41,GG41,GQ41,GS41,HC41,HE41)/SUM(ES41,FE41,FQ41,GC41,GO41,HA41)</f>
        <v>0.68602100099601593</v>
      </c>
    </row>
    <row r="42" spans="1:241" x14ac:dyDescent="0.25">
      <c r="A42" s="236"/>
      <c r="B42" s="41">
        <f t="shared" ref="B42:B47" si="971">+B41+1</f>
        <v>44499</v>
      </c>
      <c r="C42" s="10">
        <v>1</v>
      </c>
      <c r="D42" s="11"/>
      <c r="E42" s="74">
        <f t="shared" ref="E42:E46" si="972">E41-C42</f>
        <v>759</v>
      </c>
      <c r="F42" s="74">
        <f t="shared" ref="F42:F46" si="973">F41-D42</f>
        <v>65</v>
      </c>
      <c r="G42" s="11">
        <v>445</v>
      </c>
      <c r="H42" s="12">
        <f t="shared" si="890"/>
        <v>0.62318840579710144</v>
      </c>
      <c r="I42" s="11">
        <v>28</v>
      </c>
      <c r="J42" s="12">
        <f t="shared" ref="J42:J47" si="974">I42/(G42+I42)</f>
        <v>5.9196617336152217E-2</v>
      </c>
      <c r="K42" s="13"/>
      <c r="L42" s="11"/>
      <c r="M42" s="11"/>
      <c r="N42" s="14"/>
      <c r="O42" s="10"/>
      <c r="P42" s="11"/>
      <c r="Q42" s="74">
        <f t="shared" ref="Q42:Q47" si="975">Q41-O42</f>
        <v>763</v>
      </c>
      <c r="R42" s="74">
        <f t="shared" ref="R42:R47" si="976">R41-P42</f>
        <v>65</v>
      </c>
      <c r="S42" s="11">
        <v>470</v>
      </c>
      <c r="T42" s="12">
        <f t="shared" si="893"/>
        <v>0.67234600262123201</v>
      </c>
      <c r="U42" s="11">
        <v>43</v>
      </c>
      <c r="V42" s="12">
        <f t="shared" si="894"/>
        <v>8.3820662768031184E-2</v>
      </c>
      <c r="W42" s="13"/>
      <c r="X42" s="11"/>
      <c r="Y42" s="11"/>
      <c r="Z42" s="14"/>
      <c r="AA42" s="10">
        <v>1</v>
      </c>
      <c r="AB42" s="11"/>
      <c r="AC42" s="74">
        <f t="shared" ref="AC42:AC47" si="977">AC41-AA42</f>
        <v>213</v>
      </c>
      <c r="AD42" s="74">
        <f t="shared" ref="AD42:AD47" si="978">AD41-AB42</f>
        <v>18</v>
      </c>
      <c r="AE42" s="11">
        <v>124</v>
      </c>
      <c r="AF42" s="12">
        <f t="shared" si="897"/>
        <v>0.62910798122065725</v>
      </c>
      <c r="AG42" s="11">
        <v>10</v>
      </c>
      <c r="AH42" s="12">
        <f t="shared" si="898"/>
        <v>7.4626865671641784E-2</v>
      </c>
      <c r="AI42" s="13"/>
      <c r="AJ42" s="11"/>
      <c r="AK42" s="11"/>
      <c r="AL42" s="14"/>
      <c r="AM42" s="10"/>
      <c r="AN42" s="11"/>
      <c r="AO42" s="74">
        <f t="shared" ref="AO42:AO47" si="979">AO41-AM42</f>
        <v>761</v>
      </c>
      <c r="AP42" s="74">
        <f t="shared" ref="AP42:AP47" si="980">AP41-AN42</f>
        <v>65</v>
      </c>
      <c r="AQ42" s="11">
        <v>455</v>
      </c>
      <c r="AR42" s="12">
        <f t="shared" si="901"/>
        <v>0.65045992115637319</v>
      </c>
      <c r="AS42" s="11">
        <v>40</v>
      </c>
      <c r="AT42" s="12">
        <f t="shared" si="902"/>
        <v>8.0808080808080815E-2</v>
      </c>
      <c r="AU42" s="169">
        <v>156.13001000000003</v>
      </c>
      <c r="AV42" s="11"/>
      <c r="AW42" s="11"/>
      <c r="AX42" s="14"/>
      <c r="AY42" s="10"/>
      <c r="AZ42" s="11"/>
      <c r="BA42" s="74">
        <f t="shared" ref="BA42:BA47" si="981">BA41-AY42</f>
        <v>762</v>
      </c>
      <c r="BB42" s="74">
        <f t="shared" ref="BB42:BB47" si="982">BB41-AZ42</f>
        <v>65</v>
      </c>
      <c r="BC42" s="11">
        <v>462</v>
      </c>
      <c r="BD42" s="12">
        <f t="shared" si="905"/>
        <v>0.64960629921259838</v>
      </c>
      <c r="BE42" s="11">
        <v>33</v>
      </c>
      <c r="BF42" s="12">
        <f t="shared" si="906"/>
        <v>6.6666666666666666E-2</v>
      </c>
      <c r="BG42" s="13"/>
      <c r="BH42" s="11"/>
      <c r="BI42" s="11"/>
      <c r="BJ42" s="14"/>
      <c r="BK42" s="10"/>
      <c r="BL42" s="11"/>
      <c r="BM42" s="74">
        <f t="shared" ref="BM42:BM47" si="983">BM41-BK42</f>
        <v>762</v>
      </c>
      <c r="BN42" s="74">
        <f t="shared" ref="BN42:BN47" si="984">BN41-BL42</f>
        <v>64</v>
      </c>
      <c r="BO42" s="11">
        <v>494</v>
      </c>
      <c r="BP42" s="12">
        <f t="shared" si="909"/>
        <v>0.69422572178477693</v>
      </c>
      <c r="BQ42" s="11">
        <v>35</v>
      </c>
      <c r="BR42" s="12">
        <f t="shared" si="910"/>
        <v>6.6162570888468802E-2</v>
      </c>
      <c r="BS42" s="172">
        <v>162.11000000000004</v>
      </c>
      <c r="BT42" s="11"/>
      <c r="BU42" s="11"/>
      <c r="BV42" s="14"/>
      <c r="BW42" s="10"/>
      <c r="BX42" s="11"/>
      <c r="BY42" s="74">
        <f t="shared" ref="BY42:BY47" si="985">BY41-BW42</f>
        <v>762</v>
      </c>
      <c r="BZ42" s="74">
        <f t="shared" ref="BZ42:BZ47" si="986">BZ41-BX42</f>
        <v>65</v>
      </c>
      <c r="CA42" s="11">
        <v>473</v>
      </c>
      <c r="CB42" s="12">
        <f t="shared" si="913"/>
        <v>0.71522309711286092</v>
      </c>
      <c r="CC42" s="11">
        <v>72</v>
      </c>
      <c r="CD42" s="12">
        <f t="shared" si="914"/>
        <v>0.13211009174311927</v>
      </c>
      <c r="CE42" s="172">
        <v>162.10999999999999</v>
      </c>
      <c r="CF42" s="11"/>
      <c r="CG42" s="11"/>
      <c r="CH42" s="14"/>
      <c r="CI42" s="10"/>
      <c r="CJ42" s="11"/>
      <c r="CK42" s="74">
        <f t="shared" ref="CK42:CK47" si="987">CK41-CI42</f>
        <v>760</v>
      </c>
      <c r="CL42" s="74">
        <f t="shared" ref="CL42:CL47" si="988">CL41-CJ42</f>
        <v>65</v>
      </c>
      <c r="CM42" s="11">
        <v>501</v>
      </c>
      <c r="CN42" s="12">
        <f t="shared" si="917"/>
        <v>0.69736842105263153</v>
      </c>
      <c r="CO42" s="11">
        <v>29</v>
      </c>
      <c r="CP42" s="12">
        <f t="shared" si="918"/>
        <v>5.4716981132075473E-2</v>
      </c>
      <c r="CQ42" s="13"/>
      <c r="CR42" s="11"/>
      <c r="CS42" s="11"/>
      <c r="CT42" s="14"/>
      <c r="CU42" s="10"/>
      <c r="CV42" s="11"/>
      <c r="CW42" s="74">
        <f t="shared" ref="CW42:CW47" si="989">CW41-CU42</f>
        <v>213</v>
      </c>
      <c r="CX42" s="74">
        <f t="shared" ref="CX42:CX47" si="990">CX41-CV42</f>
        <v>18</v>
      </c>
      <c r="CY42" s="11">
        <v>133</v>
      </c>
      <c r="CZ42" s="12">
        <f t="shared" si="921"/>
        <v>0.65258215962441313</v>
      </c>
      <c r="DA42" s="11">
        <v>6</v>
      </c>
      <c r="DB42" s="12">
        <f t="shared" si="922"/>
        <v>4.3165467625899283E-2</v>
      </c>
      <c r="DC42" s="13"/>
      <c r="DD42" s="11"/>
      <c r="DE42" s="11"/>
      <c r="DF42" s="14"/>
      <c r="DG42" s="10"/>
      <c r="DH42" s="11"/>
      <c r="DI42" s="74">
        <f t="shared" ref="DI42:DI47" si="991">DI41-DG42</f>
        <v>759</v>
      </c>
      <c r="DJ42" s="74">
        <f t="shared" ref="DJ42:DJ47" si="992">DJ41-DH42</f>
        <v>65</v>
      </c>
      <c r="DK42" s="11">
        <v>520</v>
      </c>
      <c r="DL42" s="12">
        <f t="shared" si="925"/>
        <v>0.74044795783926221</v>
      </c>
      <c r="DM42" s="11">
        <v>42</v>
      </c>
      <c r="DN42" s="12">
        <f t="shared" si="926"/>
        <v>7.4733096085409248E-2</v>
      </c>
      <c r="DO42" s="13"/>
      <c r="DP42" s="11"/>
      <c r="DQ42" s="11"/>
      <c r="DR42" s="14"/>
      <c r="DS42" s="10"/>
      <c r="DT42" s="11"/>
      <c r="DU42" s="74">
        <f t="shared" ref="DU42:DU47" si="993">DU41-DS42</f>
        <v>761</v>
      </c>
      <c r="DV42" s="74">
        <f t="shared" ref="DV42:DV47" si="994">DV41-DT42</f>
        <v>65</v>
      </c>
      <c r="DW42" s="11">
        <v>498</v>
      </c>
      <c r="DX42" s="12">
        <f t="shared" si="929"/>
        <v>0.71616294349540077</v>
      </c>
      <c r="DY42" s="11">
        <v>47</v>
      </c>
      <c r="DZ42" s="12">
        <f t="shared" si="930"/>
        <v>8.6238532110091748E-2</v>
      </c>
      <c r="EA42" s="13"/>
      <c r="EB42" s="11"/>
      <c r="EC42" s="11"/>
      <c r="ED42" s="14"/>
      <c r="EE42" s="10">
        <v>1</v>
      </c>
      <c r="EF42" s="11"/>
      <c r="EG42" s="74">
        <f t="shared" ref="EG42:EG47" si="995">EG41-EE42</f>
        <v>757</v>
      </c>
      <c r="EH42" s="74">
        <f t="shared" ref="EH42:EH47" si="996">EH41-EF42</f>
        <v>65</v>
      </c>
      <c r="EI42" s="11">
        <v>449</v>
      </c>
      <c r="EJ42" s="12">
        <f t="shared" si="933"/>
        <v>0.65521796565389701</v>
      </c>
      <c r="EK42" s="11">
        <v>47</v>
      </c>
      <c r="EL42" s="12">
        <f t="shared" si="934"/>
        <v>9.4758064516129031E-2</v>
      </c>
      <c r="EM42" s="13"/>
      <c r="EN42" s="11"/>
      <c r="EO42" s="11"/>
      <c r="EP42" s="14"/>
      <c r="EQ42" s="10"/>
      <c r="ER42" s="11"/>
      <c r="ES42" s="74">
        <f t="shared" ref="ES42:ES47" si="997">ES41-EQ42</f>
        <v>762</v>
      </c>
      <c r="ET42" s="74">
        <f t="shared" ref="ET42:ET47" si="998">ET41-ER42</f>
        <v>65</v>
      </c>
      <c r="EU42" s="11">
        <v>471</v>
      </c>
      <c r="EV42" s="12">
        <f t="shared" si="937"/>
        <v>0.66404199475065617</v>
      </c>
      <c r="EW42" s="11">
        <v>35</v>
      </c>
      <c r="EX42" s="12">
        <f t="shared" si="938"/>
        <v>6.9169960474308304E-2</v>
      </c>
      <c r="EY42" s="13"/>
      <c r="EZ42" s="11"/>
      <c r="FA42" s="11"/>
      <c r="FB42" s="14"/>
      <c r="FC42" s="10"/>
      <c r="FD42" s="11"/>
      <c r="FE42" s="74">
        <f t="shared" ref="FE42:FE47" si="999">FE41-FC42</f>
        <v>763</v>
      </c>
      <c r="FF42" s="74">
        <f t="shared" ref="FF42:FF47" si="1000">FF41-FD42</f>
        <v>64</v>
      </c>
      <c r="FG42" s="11">
        <v>524</v>
      </c>
      <c r="FH42" s="12">
        <f t="shared" si="941"/>
        <v>0.72870249017038002</v>
      </c>
      <c r="FI42" s="11">
        <v>32</v>
      </c>
      <c r="FJ42" s="12">
        <f t="shared" si="942"/>
        <v>5.7553956834532377E-2</v>
      </c>
      <c r="FK42" s="13"/>
      <c r="FL42" s="11"/>
      <c r="FM42" s="11"/>
      <c r="FN42" s="14"/>
      <c r="FO42" s="10"/>
      <c r="FP42" s="11"/>
      <c r="FQ42" s="74">
        <f t="shared" ref="FQ42:FQ47" si="1001">FQ41-FO42</f>
        <v>215</v>
      </c>
      <c r="FR42" s="74">
        <f t="shared" ref="FR42:FR47" si="1002">FR41-FP42</f>
        <v>18</v>
      </c>
      <c r="FS42" s="11">
        <v>105</v>
      </c>
      <c r="FT42" s="12">
        <f t="shared" si="945"/>
        <v>0.53023255813953485</v>
      </c>
      <c r="FU42" s="11">
        <v>9</v>
      </c>
      <c r="FV42" s="12">
        <f t="shared" si="946"/>
        <v>7.8947368421052627E-2</v>
      </c>
      <c r="FW42" s="13"/>
      <c r="FX42" s="11"/>
      <c r="FY42" s="11"/>
      <c r="FZ42" s="14"/>
      <c r="GA42" s="10">
        <v>1</v>
      </c>
      <c r="GB42" s="11"/>
      <c r="GC42" s="74">
        <f t="shared" ref="GC42:GC47" si="1003">GC41-GA42</f>
        <v>758</v>
      </c>
      <c r="GD42" s="74">
        <f t="shared" ref="GD42:GD47" si="1004">GD41-GB42</f>
        <v>65</v>
      </c>
      <c r="GE42" s="11">
        <v>471</v>
      </c>
      <c r="GF42" s="12">
        <f t="shared" si="949"/>
        <v>0.65567282321899734</v>
      </c>
      <c r="GG42" s="11">
        <v>26</v>
      </c>
      <c r="GH42" s="12">
        <f t="shared" si="950"/>
        <v>5.2313883299798795E-2</v>
      </c>
      <c r="GI42" s="13"/>
      <c r="GJ42" s="11"/>
      <c r="GK42" s="11"/>
      <c r="GL42" s="14"/>
      <c r="GM42" s="10"/>
      <c r="GN42" s="11"/>
      <c r="GO42" s="74">
        <f t="shared" ref="GO42:GO47" si="1005">GO41-GM42</f>
        <v>758</v>
      </c>
      <c r="GP42" s="74">
        <f t="shared" ref="GP42:GP47" si="1006">GP41-GN42</f>
        <v>65</v>
      </c>
      <c r="GQ42" s="11">
        <v>505</v>
      </c>
      <c r="GR42" s="12">
        <f t="shared" si="953"/>
        <v>0.70448548812664913</v>
      </c>
      <c r="GS42" s="11">
        <v>29</v>
      </c>
      <c r="GT42" s="12">
        <f t="shared" si="954"/>
        <v>5.4307116104868915E-2</v>
      </c>
      <c r="GU42" s="172">
        <v>162.11000000000004</v>
      </c>
      <c r="GV42" s="11"/>
      <c r="GW42" s="11"/>
      <c r="GX42" s="14"/>
      <c r="GY42" s="10">
        <v>1</v>
      </c>
      <c r="GZ42" s="11"/>
      <c r="HA42" s="74">
        <f t="shared" ref="HA42:HA47" si="1007">HA41-GY42</f>
        <v>758</v>
      </c>
      <c r="HB42" s="74">
        <f t="shared" ref="HB42:HB47" si="1008">HB41-GZ42</f>
        <v>64</v>
      </c>
      <c r="HC42" s="11">
        <v>418</v>
      </c>
      <c r="HD42" s="12">
        <f t="shared" si="957"/>
        <v>0.60554089709762537</v>
      </c>
      <c r="HE42" s="11">
        <v>41</v>
      </c>
      <c r="HF42" s="12">
        <f t="shared" si="958"/>
        <v>8.9324618736383449E-2</v>
      </c>
      <c r="HG42" s="156">
        <v>149.22434000000001</v>
      </c>
      <c r="HH42" s="11"/>
      <c r="HI42" s="11"/>
      <c r="HJ42" s="14"/>
      <c r="HK42" s="10">
        <f t="shared" si="959"/>
        <v>5</v>
      </c>
      <c r="HL42" s="11">
        <f t="shared" si="960"/>
        <v>0</v>
      </c>
      <c r="HM42" s="11">
        <f t="shared" si="961"/>
        <v>12046</v>
      </c>
      <c r="HN42" s="11">
        <f t="shared" si="962"/>
        <v>1026</v>
      </c>
      <c r="HO42" s="11">
        <f t="shared" si="963"/>
        <v>8122</v>
      </c>
      <c r="HP42" s="228">
        <f t="shared" si="964"/>
        <v>0.67424871326581437</v>
      </c>
      <c r="HQ42" s="15">
        <f t="shared" si="965"/>
        <v>604</v>
      </c>
      <c r="HR42" s="12">
        <f t="shared" si="966"/>
        <v>7.4365919724205864E-2</v>
      </c>
      <c r="HS42" s="16">
        <v>51.8</v>
      </c>
      <c r="HT42" s="17">
        <v>7231</v>
      </c>
      <c r="HU42" s="16">
        <f t="shared" si="967"/>
        <v>89.029795616843145</v>
      </c>
      <c r="HV42" s="15"/>
      <c r="HW42" s="14"/>
      <c r="HX42" s="78">
        <f t="shared" si="968"/>
        <v>0.65646766169154225</v>
      </c>
      <c r="HY42" s="78">
        <f t="shared" si="969"/>
        <v>0.70214356929212363</v>
      </c>
      <c r="HZ42" s="78">
        <f t="shared" si="970"/>
        <v>0.66417538614848037</v>
      </c>
    </row>
    <row r="43" spans="1:241" x14ac:dyDescent="0.25">
      <c r="A43" s="236"/>
      <c r="B43" s="41">
        <f t="shared" si="971"/>
        <v>44500</v>
      </c>
      <c r="C43" s="10"/>
      <c r="D43" s="11"/>
      <c r="E43" s="74">
        <f t="shared" si="972"/>
        <v>759</v>
      </c>
      <c r="F43" s="74">
        <f t="shared" si="973"/>
        <v>65</v>
      </c>
      <c r="G43" s="11">
        <v>464</v>
      </c>
      <c r="H43" s="12">
        <f t="shared" si="890"/>
        <v>0.65480895915678528</v>
      </c>
      <c r="I43" s="11">
        <v>33</v>
      </c>
      <c r="J43" s="12">
        <f t="shared" si="974"/>
        <v>6.6398390342052319E-2</v>
      </c>
      <c r="K43" s="13"/>
      <c r="L43" s="11"/>
      <c r="M43" s="11"/>
      <c r="N43" s="14"/>
      <c r="O43" s="10">
        <v>1</v>
      </c>
      <c r="P43" s="11"/>
      <c r="Q43" s="74">
        <f t="shared" si="975"/>
        <v>762</v>
      </c>
      <c r="R43" s="74">
        <f t="shared" si="976"/>
        <v>65</v>
      </c>
      <c r="S43" s="11">
        <v>470</v>
      </c>
      <c r="T43" s="12">
        <f t="shared" si="893"/>
        <v>0.66666666666666663</v>
      </c>
      <c r="U43" s="11">
        <v>38</v>
      </c>
      <c r="V43" s="12">
        <f t="shared" si="894"/>
        <v>7.4803149606299218E-2</v>
      </c>
      <c r="W43" s="13"/>
      <c r="X43" s="11"/>
      <c r="Y43" s="11"/>
      <c r="Z43" s="14"/>
      <c r="AA43" s="10"/>
      <c r="AB43" s="11"/>
      <c r="AC43" s="74">
        <f t="shared" si="977"/>
        <v>213</v>
      </c>
      <c r="AD43" s="74">
        <f t="shared" si="978"/>
        <v>18</v>
      </c>
      <c r="AE43" s="11">
        <v>123</v>
      </c>
      <c r="AF43" s="12">
        <f t="shared" si="897"/>
        <v>0.60563380281690138</v>
      </c>
      <c r="AG43" s="11">
        <v>6</v>
      </c>
      <c r="AH43" s="12">
        <f t="shared" si="898"/>
        <v>4.6511627906976744E-2</v>
      </c>
      <c r="AI43" s="13"/>
      <c r="AJ43" s="11"/>
      <c r="AK43" s="11"/>
      <c r="AL43" s="14"/>
      <c r="AM43" s="10">
        <v>1</v>
      </c>
      <c r="AN43" s="11"/>
      <c r="AO43" s="74">
        <f t="shared" si="979"/>
        <v>760</v>
      </c>
      <c r="AP43" s="74">
        <f t="shared" si="980"/>
        <v>65</v>
      </c>
      <c r="AQ43" s="11">
        <v>494</v>
      </c>
      <c r="AR43" s="12">
        <f t="shared" si="901"/>
        <v>0.68026315789473679</v>
      </c>
      <c r="AS43" s="11">
        <v>23</v>
      </c>
      <c r="AT43" s="12">
        <f t="shared" si="902"/>
        <v>4.4487427466150871E-2</v>
      </c>
      <c r="AU43" s="13"/>
      <c r="AV43" s="11"/>
      <c r="AW43" s="11"/>
      <c r="AX43" s="14"/>
      <c r="AY43" s="10"/>
      <c r="AZ43" s="11"/>
      <c r="BA43" s="74">
        <f t="shared" si="981"/>
        <v>762</v>
      </c>
      <c r="BB43" s="74">
        <f t="shared" si="982"/>
        <v>65</v>
      </c>
      <c r="BC43" s="11">
        <v>491</v>
      </c>
      <c r="BD43" s="12">
        <f t="shared" si="905"/>
        <v>0.67716535433070868</v>
      </c>
      <c r="BE43" s="11">
        <v>25</v>
      </c>
      <c r="BF43" s="12">
        <f t="shared" si="906"/>
        <v>4.8449612403100778E-2</v>
      </c>
      <c r="BG43" s="13"/>
      <c r="BH43" s="11"/>
      <c r="BI43" s="11"/>
      <c r="BJ43" s="14"/>
      <c r="BK43" s="10"/>
      <c r="BL43" s="11"/>
      <c r="BM43" s="74">
        <f t="shared" si="983"/>
        <v>762</v>
      </c>
      <c r="BN43" s="74">
        <f t="shared" si="984"/>
        <v>64</v>
      </c>
      <c r="BO43" s="11">
        <v>493</v>
      </c>
      <c r="BP43" s="12">
        <f t="shared" si="909"/>
        <v>0.67847769028871396</v>
      </c>
      <c r="BQ43" s="11">
        <v>24</v>
      </c>
      <c r="BR43" s="12">
        <f t="shared" si="910"/>
        <v>4.6421663442940041E-2</v>
      </c>
      <c r="BS43" s="13"/>
      <c r="BT43" s="11"/>
      <c r="BU43" s="11"/>
      <c r="BV43" s="14"/>
      <c r="BW43" s="10">
        <v>1</v>
      </c>
      <c r="BX43" s="11"/>
      <c r="BY43" s="74">
        <f t="shared" si="985"/>
        <v>761</v>
      </c>
      <c r="BZ43" s="74">
        <f t="shared" si="986"/>
        <v>65</v>
      </c>
      <c r="CA43" s="11">
        <v>514</v>
      </c>
      <c r="CB43" s="12">
        <f t="shared" si="913"/>
        <v>0.70696452036793689</v>
      </c>
      <c r="CC43" s="11">
        <v>24</v>
      </c>
      <c r="CD43" s="12">
        <f t="shared" si="914"/>
        <v>4.4609665427509292E-2</v>
      </c>
      <c r="CE43" s="13"/>
      <c r="CF43" s="11"/>
      <c r="CG43" s="11"/>
      <c r="CH43" s="14"/>
      <c r="CI43" s="10"/>
      <c r="CJ43" s="11"/>
      <c r="CK43" s="74">
        <f t="shared" si="987"/>
        <v>760</v>
      </c>
      <c r="CL43" s="74">
        <f t="shared" si="988"/>
        <v>65</v>
      </c>
      <c r="CM43" s="11">
        <v>541</v>
      </c>
      <c r="CN43" s="12">
        <f t="shared" si="917"/>
        <v>0.74078947368421055</v>
      </c>
      <c r="CO43" s="11">
        <v>22</v>
      </c>
      <c r="CP43" s="12">
        <f t="shared" si="918"/>
        <v>3.9076376554174071E-2</v>
      </c>
      <c r="CQ43" s="13"/>
      <c r="CR43" s="11"/>
      <c r="CS43" s="11"/>
      <c r="CT43" s="14"/>
      <c r="CU43" s="10"/>
      <c r="CV43" s="11"/>
      <c r="CW43" s="74">
        <f t="shared" si="989"/>
        <v>213</v>
      </c>
      <c r="CX43" s="74">
        <f t="shared" si="990"/>
        <v>18</v>
      </c>
      <c r="CY43" s="11">
        <v>135</v>
      </c>
      <c r="CZ43" s="12">
        <f t="shared" si="921"/>
        <v>0.65727699530516437</v>
      </c>
      <c r="DA43" s="11">
        <v>5</v>
      </c>
      <c r="DB43" s="12">
        <f t="shared" si="922"/>
        <v>3.5714285714285712E-2</v>
      </c>
      <c r="DC43" s="13"/>
      <c r="DD43" s="11"/>
      <c r="DE43" s="11"/>
      <c r="DF43" s="14"/>
      <c r="DG43" s="10"/>
      <c r="DH43" s="11"/>
      <c r="DI43" s="74">
        <f t="shared" si="991"/>
        <v>759</v>
      </c>
      <c r="DJ43" s="74">
        <f t="shared" si="992"/>
        <v>65</v>
      </c>
      <c r="DK43" s="11">
        <v>519</v>
      </c>
      <c r="DL43" s="12">
        <f t="shared" si="925"/>
        <v>0.72332015810276684</v>
      </c>
      <c r="DM43" s="11">
        <v>30</v>
      </c>
      <c r="DN43" s="12">
        <f t="shared" si="926"/>
        <v>5.4644808743169397E-2</v>
      </c>
      <c r="DO43" s="13"/>
      <c r="DP43" s="11"/>
      <c r="DQ43" s="11"/>
      <c r="DR43" s="14"/>
      <c r="DS43" s="10"/>
      <c r="DT43" s="11"/>
      <c r="DU43" s="74">
        <f t="shared" si="993"/>
        <v>761</v>
      </c>
      <c r="DV43" s="74">
        <f t="shared" si="994"/>
        <v>65</v>
      </c>
      <c r="DW43" s="11">
        <v>536</v>
      </c>
      <c r="DX43" s="12">
        <f t="shared" si="929"/>
        <v>0.7529566360052562</v>
      </c>
      <c r="DY43" s="11">
        <v>37</v>
      </c>
      <c r="DZ43" s="12">
        <f t="shared" si="930"/>
        <v>6.4572425828970326E-2</v>
      </c>
      <c r="EA43" s="13"/>
      <c r="EB43" s="11"/>
      <c r="EC43" s="11"/>
      <c r="ED43" s="14"/>
      <c r="EE43" s="10"/>
      <c r="EF43" s="11"/>
      <c r="EG43" s="74">
        <f t="shared" si="995"/>
        <v>757</v>
      </c>
      <c r="EH43" s="74">
        <f t="shared" si="996"/>
        <v>65</v>
      </c>
      <c r="EI43" s="11">
        <v>481</v>
      </c>
      <c r="EJ43" s="12">
        <f t="shared" si="933"/>
        <v>0.67767503302509913</v>
      </c>
      <c r="EK43" s="11">
        <v>32</v>
      </c>
      <c r="EL43" s="12">
        <f t="shared" si="934"/>
        <v>6.2378167641325533E-2</v>
      </c>
      <c r="EM43" s="13"/>
      <c r="EN43" s="11"/>
      <c r="EO43" s="11"/>
      <c r="EP43" s="14"/>
      <c r="EQ43" s="10"/>
      <c r="ER43" s="11"/>
      <c r="ES43" s="74">
        <f t="shared" si="997"/>
        <v>762</v>
      </c>
      <c r="ET43" s="74">
        <f t="shared" si="998"/>
        <v>65</v>
      </c>
      <c r="EU43" s="11">
        <v>507</v>
      </c>
      <c r="EV43" s="12">
        <f t="shared" si="937"/>
        <v>0.70603674540682415</v>
      </c>
      <c r="EW43" s="11">
        <v>31</v>
      </c>
      <c r="EX43" s="12">
        <f t="shared" si="938"/>
        <v>5.7620817843866169E-2</v>
      </c>
      <c r="EY43" s="13"/>
      <c r="EZ43" s="11"/>
      <c r="FA43" s="11"/>
      <c r="FB43" s="14"/>
      <c r="FC43" s="10"/>
      <c r="FD43" s="11"/>
      <c r="FE43" s="74">
        <f t="shared" si="999"/>
        <v>763</v>
      </c>
      <c r="FF43" s="74">
        <f t="shared" si="1000"/>
        <v>64</v>
      </c>
      <c r="FG43" s="11">
        <v>526</v>
      </c>
      <c r="FH43" s="12">
        <f t="shared" si="941"/>
        <v>0.72214941022280477</v>
      </c>
      <c r="FI43" s="11">
        <v>25</v>
      </c>
      <c r="FJ43" s="12">
        <f t="shared" si="942"/>
        <v>4.5372050816696916E-2</v>
      </c>
      <c r="FK43" s="13"/>
      <c r="FL43" s="11"/>
      <c r="FM43" s="11"/>
      <c r="FN43" s="14"/>
      <c r="FO43" s="10"/>
      <c r="FP43" s="11"/>
      <c r="FQ43" s="74">
        <f t="shared" si="1001"/>
        <v>215</v>
      </c>
      <c r="FR43" s="74">
        <f t="shared" si="1002"/>
        <v>18</v>
      </c>
      <c r="FS43" s="11">
        <v>110</v>
      </c>
      <c r="FT43" s="12">
        <f t="shared" si="945"/>
        <v>0.56744186046511624</v>
      </c>
      <c r="FU43" s="11">
        <v>12</v>
      </c>
      <c r="FV43" s="12">
        <f t="shared" si="946"/>
        <v>9.8360655737704916E-2</v>
      </c>
      <c r="FW43" s="13"/>
      <c r="FX43" s="11"/>
      <c r="FY43" s="11"/>
      <c r="FZ43" s="14"/>
      <c r="GA43" s="10"/>
      <c r="GB43" s="11"/>
      <c r="GC43" s="74">
        <f t="shared" si="1003"/>
        <v>758</v>
      </c>
      <c r="GD43" s="74">
        <f t="shared" si="1004"/>
        <v>65</v>
      </c>
      <c r="GE43" s="11">
        <v>476</v>
      </c>
      <c r="GF43" s="12">
        <f t="shared" si="949"/>
        <v>0.65831134564643801</v>
      </c>
      <c r="GG43" s="11">
        <v>23</v>
      </c>
      <c r="GH43" s="12">
        <f t="shared" si="950"/>
        <v>4.6092184368737472E-2</v>
      </c>
      <c r="GI43" s="13"/>
      <c r="GJ43" s="11"/>
      <c r="GK43" s="11"/>
      <c r="GL43" s="14"/>
      <c r="GM43" s="10">
        <v>2</v>
      </c>
      <c r="GN43" s="11"/>
      <c r="GO43" s="74">
        <f t="shared" si="1005"/>
        <v>756</v>
      </c>
      <c r="GP43" s="74">
        <f t="shared" si="1006"/>
        <v>65</v>
      </c>
      <c r="GQ43" s="11">
        <v>510</v>
      </c>
      <c r="GR43" s="12">
        <f t="shared" si="953"/>
        <v>0.71164021164021163</v>
      </c>
      <c r="GS43" s="11">
        <v>28</v>
      </c>
      <c r="GT43" s="12">
        <f t="shared" si="954"/>
        <v>5.204460966542751E-2</v>
      </c>
      <c r="GU43" s="13"/>
      <c r="GV43" s="11"/>
      <c r="GW43" s="11"/>
      <c r="GX43" s="14"/>
      <c r="GY43" s="10"/>
      <c r="GZ43" s="11"/>
      <c r="HA43" s="74">
        <f t="shared" si="1007"/>
        <v>758</v>
      </c>
      <c r="HB43" s="74">
        <f t="shared" si="1008"/>
        <v>64</v>
      </c>
      <c r="HC43" s="11">
        <v>441</v>
      </c>
      <c r="HD43" s="12">
        <f t="shared" si="957"/>
        <v>0.62796833773087068</v>
      </c>
      <c r="HE43" s="11">
        <v>35</v>
      </c>
      <c r="HF43" s="12">
        <f t="shared" si="958"/>
        <v>7.3529411764705885E-2</v>
      </c>
      <c r="HG43" s="13"/>
      <c r="HH43" s="11"/>
      <c r="HI43" s="11"/>
      <c r="HJ43" s="14"/>
      <c r="HK43" s="10">
        <f t="shared" si="959"/>
        <v>5</v>
      </c>
      <c r="HL43" s="11">
        <f t="shared" si="960"/>
        <v>0</v>
      </c>
      <c r="HM43" s="11">
        <f t="shared" si="961"/>
        <v>12041</v>
      </c>
      <c r="HN43" s="11">
        <f t="shared" si="962"/>
        <v>1026</v>
      </c>
      <c r="HO43" s="11">
        <f t="shared" si="963"/>
        <v>8284</v>
      </c>
      <c r="HP43" s="228">
        <f t="shared" si="964"/>
        <v>0.68798272568723529</v>
      </c>
      <c r="HQ43" s="15">
        <f t="shared" si="965"/>
        <v>453</v>
      </c>
      <c r="HR43" s="12">
        <f t="shared" si="966"/>
        <v>5.4683727667793336E-2</v>
      </c>
      <c r="HS43" s="16">
        <v>54.4</v>
      </c>
      <c r="HT43" s="17">
        <v>7530</v>
      </c>
      <c r="HU43" s="16">
        <f t="shared" si="967"/>
        <v>90.898116851762438</v>
      </c>
      <c r="HV43" s="15"/>
      <c r="HW43" s="14"/>
      <c r="HX43" s="78">
        <f t="shared" si="968"/>
        <v>0.6679940268790443</v>
      </c>
      <c r="HY43" s="78">
        <f t="shared" si="969"/>
        <v>0.71702817252555473</v>
      </c>
      <c r="HZ43" s="78">
        <f t="shared" si="970"/>
        <v>0.67896311066799597</v>
      </c>
    </row>
    <row r="44" spans="1:241" x14ac:dyDescent="0.25">
      <c r="A44" s="236"/>
      <c r="B44" s="41">
        <f t="shared" si="971"/>
        <v>44501</v>
      </c>
      <c r="C44" s="10">
        <v>2</v>
      </c>
      <c r="D44" s="11"/>
      <c r="E44" s="74">
        <f t="shared" si="972"/>
        <v>757</v>
      </c>
      <c r="F44" s="74">
        <f t="shared" si="973"/>
        <v>65</v>
      </c>
      <c r="G44" s="11">
        <v>468</v>
      </c>
      <c r="H44" s="12">
        <f t="shared" si="890"/>
        <v>0.66182298546895646</v>
      </c>
      <c r="I44" s="11">
        <v>33</v>
      </c>
      <c r="J44" s="12">
        <f t="shared" si="974"/>
        <v>6.5868263473053898E-2</v>
      </c>
      <c r="K44" s="167">
        <v>156.36850999999999</v>
      </c>
      <c r="L44" s="11"/>
      <c r="M44" s="18"/>
      <c r="N44" s="20"/>
      <c r="O44" s="10"/>
      <c r="P44" s="11"/>
      <c r="Q44" s="74">
        <f t="shared" si="975"/>
        <v>762</v>
      </c>
      <c r="R44" s="74">
        <f t="shared" si="976"/>
        <v>65</v>
      </c>
      <c r="S44" s="11">
        <v>480</v>
      </c>
      <c r="T44" s="12">
        <f t="shared" si="893"/>
        <v>0.67454068241469811</v>
      </c>
      <c r="U44" s="11">
        <v>34</v>
      </c>
      <c r="V44" s="12">
        <f t="shared" si="894"/>
        <v>6.6147859922178989E-2</v>
      </c>
      <c r="W44" s="11"/>
      <c r="X44" s="11"/>
      <c r="Y44" s="18"/>
      <c r="Z44" s="20"/>
      <c r="AA44" s="10"/>
      <c r="AB44" s="11"/>
      <c r="AC44" s="74">
        <f t="shared" si="977"/>
        <v>213</v>
      </c>
      <c r="AD44" s="74">
        <f t="shared" si="978"/>
        <v>18</v>
      </c>
      <c r="AE44" s="11">
        <v>122</v>
      </c>
      <c r="AF44" s="12">
        <f t="shared" si="897"/>
        <v>0.62910798122065725</v>
      </c>
      <c r="AG44" s="11">
        <v>12</v>
      </c>
      <c r="AH44" s="12">
        <f t="shared" si="898"/>
        <v>8.9552238805970144E-2</v>
      </c>
      <c r="AI44" s="11"/>
      <c r="AJ44" s="11"/>
      <c r="AK44" s="18"/>
      <c r="AL44" s="20"/>
      <c r="AM44" s="10"/>
      <c r="AN44" s="11"/>
      <c r="AO44" s="74">
        <f t="shared" si="979"/>
        <v>760</v>
      </c>
      <c r="AP44" s="74">
        <f t="shared" si="980"/>
        <v>65</v>
      </c>
      <c r="AQ44" s="11">
        <v>501</v>
      </c>
      <c r="AR44" s="12">
        <f t="shared" si="901"/>
        <v>0.70263157894736838</v>
      </c>
      <c r="AS44" s="11">
        <v>33</v>
      </c>
      <c r="AT44" s="12">
        <f t="shared" si="902"/>
        <v>6.1797752808988762E-2</v>
      </c>
      <c r="AU44" s="184">
        <v>162.11000000000004</v>
      </c>
      <c r="AV44" s="11"/>
      <c r="AW44" s="18"/>
      <c r="AX44" s="20"/>
      <c r="AY44" s="10"/>
      <c r="AZ44" s="11"/>
      <c r="BA44" s="74">
        <f t="shared" si="981"/>
        <v>762</v>
      </c>
      <c r="BB44" s="74">
        <f t="shared" si="982"/>
        <v>65</v>
      </c>
      <c r="BC44" s="11">
        <v>514</v>
      </c>
      <c r="BD44" s="12">
        <f t="shared" si="905"/>
        <v>0.72047244094488194</v>
      </c>
      <c r="BE44" s="11">
        <v>35</v>
      </c>
      <c r="BF44" s="12">
        <f t="shared" si="906"/>
        <v>6.3752276867030971E-2</v>
      </c>
      <c r="BG44" s="184">
        <v>162.10999999999999</v>
      </c>
      <c r="BH44" s="11"/>
      <c r="BI44" s="18"/>
      <c r="BJ44" s="20"/>
      <c r="BK44" s="10"/>
      <c r="BL44" s="11"/>
      <c r="BM44" s="74">
        <f t="shared" si="983"/>
        <v>762</v>
      </c>
      <c r="BN44" s="74">
        <f t="shared" si="984"/>
        <v>64</v>
      </c>
      <c r="BO44" s="11">
        <v>517</v>
      </c>
      <c r="BP44" s="12">
        <f t="shared" si="909"/>
        <v>0.71784776902887137</v>
      </c>
      <c r="BQ44" s="11">
        <v>30</v>
      </c>
      <c r="BR44" s="12">
        <f t="shared" si="910"/>
        <v>5.4844606946983544E-2</v>
      </c>
      <c r="BS44" s="11"/>
      <c r="BT44" s="11"/>
      <c r="BU44" s="18"/>
      <c r="BV44" s="20"/>
      <c r="BW44" s="10"/>
      <c r="BX44" s="11"/>
      <c r="BY44" s="74">
        <f t="shared" si="985"/>
        <v>761</v>
      </c>
      <c r="BZ44" s="74">
        <f t="shared" si="986"/>
        <v>65</v>
      </c>
      <c r="CA44" s="11">
        <v>524</v>
      </c>
      <c r="CB44" s="12">
        <f t="shared" si="913"/>
        <v>0.72536136662286466</v>
      </c>
      <c r="CC44" s="11">
        <v>28</v>
      </c>
      <c r="CD44" s="12">
        <f t="shared" si="914"/>
        <v>5.0724637681159424E-2</v>
      </c>
      <c r="CE44" s="11"/>
      <c r="CF44" s="11"/>
      <c r="CG44" s="18"/>
      <c r="CH44" s="20"/>
      <c r="CI44" s="10"/>
      <c r="CJ44" s="11"/>
      <c r="CK44" s="74">
        <f t="shared" si="987"/>
        <v>760</v>
      </c>
      <c r="CL44" s="74">
        <f t="shared" si="988"/>
        <v>65</v>
      </c>
      <c r="CM44" s="11">
        <v>553</v>
      </c>
      <c r="CN44" s="12">
        <f t="shared" si="917"/>
        <v>0.75526315789473686</v>
      </c>
      <c r="CO44" s="11">
        <v>21</v>
      </c>
      <c r="CP44" s="12">
        <f t="shared" si="918"/>
        <v>3.6585365853658534E-2</v>
      </c>
      <c r="CQ44" s="11"/>
      <c r="CR44" s="11"/>
      <c r="CS44" s="18"/>
      <c r="CT44" s="20"/>
      <c r="CU44" s="10">
        <v>1</v>
      </c>
      <c r="CV44" s="11"/>
      <c r="CW44" s="74">
        <f t="shared" si="989"/>
        <v>212</v>
      </c>
      <c r="CX44" s="74">
        <f t="shared" si="990"/>
        <v>18</v>
      </c>
      <c r="CY44" s="11">
        <v>135</v>
      </c>
      <c r="CZ44" s="12">
        <f t="shared" si="921"/>
        <v>0.66981132075471694</v>
      </c>
      <c r="DA44" s="11">
        <v>7</v>
      </c>
      <c r="DB44" s="12">
        <f t="shared" si="922"/>
        <v>4.9295774647887321E-2</v>
      </c>
      <c r="DC44" s="11"/>
      <c r="DD44" s="11"/>
      <c r="DE44" s="18"/>
      <c r="DF44" s="20"/>
      <c r="DG44" s="10"/>
      <c r="DH44" s="11"/>
      <c r="DI44" s="74">
        <f t="shared" si="991"/>
        <v>759</v>
      </c>
      <c r="DJ44" s="74">
        <f t="shared" si="992"/>
        <v>65</v>
      </c>
      <c r="DK44" s="11">
        <v>530</v>
      </c>
      <c r="DL44" s="12">
        <f t="shared" si="925"/>
        <v>0.74176548089591565</v>
      </c>
      <c r="DM44" s="11">
        <v>33</v>
      </c>
      <c r="DN44" s="12">
        <f t="shared" si="926"/>
        <v>5.8614564831261103E-2</v>
      </c>
      <c r="DO44" s="11"/>
      <c r="DP44" s="11"/>
      <c r="DQ44" s="18"/>
      <c r="DR44" s="20"/>
      <c r="DS44" s="10"/>
      <c r="DT44" s="11"/>
      <c r="DU44" s="74">
        <f t="shared" si="993"/>
        <v>761</v>
      </c>
      <c r="DV44" s="74">
        <f t="shared" si="994"/>
        <v>65</v>
      </c>
      <c r="DW44" s="11">
        <v>525</v>
      </c>
      <c r="DX44" s="12">
        <f t="shared" si="929"/>
        <v>0.73587385019710905</v>
      </c>
      <c r="DY44" s="11">
        <v>35</v>
      </c>
      <c r="DZ44" s="12">
        <f t="shared" si="930"/>
        <v>6.25E-2</v>
      </c>
      <c r="EA44" s="11"/>
      <c r="EB44" s="11"/>
      <c r="EC44" s="18"/>
      <c r="ED44" s="20"/>
      <c r="EE44" s="10"/>
      <c r="EF44" s="11"/>
      <c r="EG44" s="74">
        <f t="shared" si="995"/>
        <v>757</v>
      </c>
      <c r="EH44" s="74">
        <f t="shared" si="996"/>
        <v>65</v>
      </c>
      <c r="EI44" s="11">
        <v>491</v>
      </c>
      <c r="EJ44" s="12">
        <f t="shared" si="933"/>
        <v>0.70805812417437253</v>
      </c>
      <c r="EK44" s="11">
        <v>45</v>
      </c>
      <c r="EL44" s="12">
        <f t="shared" si="934"/>
        <v>8.3955223880597021E-2</v>
      </c>
      <c r="EM44" s="184">
        <v>162.11000000000001</v>
      </c>
      <c r="EN44" s="11"/>
      <c r="EO44" s="18"/>
      <c r="EP44" s="20"/>
      <c r="EQ44" s="10"/>
      <c r="ER44" s="11"/>
      <c r="ES44" s="74">
        <f t="shared" si="997"/>
        <v>762</v>
      </c>
      <c r="ET44" s="74">
        <f t="shared" si="998"/>
        <v>65</v>
      </c>
      <c r="EU44" s="11">
        <v>514</v>
      </c>
      <c r="EV44" s="12">
        <f t="shared" si="937"/>
        <v>0.72178477690288712</v>
      </c>
      <c r="EW44" s="11">
        <v>36</v>
      </c>
      <c r="EX44" s="12">
        <f t="shared" si="938"/>
        <v>6.545454545454546E-2</v>
      </c>
      <c r="EY44" s="184">
        <v>162.11000000000001</v>
      </c>
      <c r="EZ44" s="11"/>
      <c r="FA44" s="18"/>
      <c r="FB44" s="20"/>
      <c r="FC44" s="10"/>
      <c r="FD44" s="11"/>
      <c r="FE44" s="74">
        <f t="shared" si="999"/>
        <v>763</v>
      </c>
      <c r="FF44" s="74">
        <f t="shared" si="1000"/>
        <v>64</v>
      </c>
      <c r="FG44" s="11">
        <v>542</v>
      </c>
      <c r="FH44" s="12">
        <f t="shared" si="941"/>
        <v>0.74442988204456095</v>
      </c>
      <c r="FI44" s="11">
        <v>26</v>
      </c>
      <c r="FJ44" s="12">
        <f t="shared" si="942"/>
        <v>4.5774647887323945E-2</v>
      </c>
      <c r="FK44" s="11"/>
      <c r="FL44" s="11"/>
      <c r="FM44" s="18"/>
      <c r="FN44" s="20"/>
      <c r="FO44" s="10"/>
      <c r="FP44" s="11"/>
      <c r="FQ44" s="74">
        <f t="shared" si="1001"/>
        <v>215</v>
      </c>
      <c r="FR44" s="74">
        <f t="shared" si="1002"/>
        <v>18</v>
      </c>
      <c r="FS44" s="11">
        <v>114</v>
      </c>
      <c r="FT44" s="12">
        <f t="shared" si="945"/>
        <v>0.58139534883720934</v>
      </c>
      <c r="FU44" s="11">
        <v>11</v>
      </c>
      <c r="FV44" s="12">
        <f t="shared" si="946"/>
        <v>8.7999999999999995E-2</v>
      </c>
      <c r="FW44" s="165">
        <v>151.21334000000004</v>
      </c>
      <c r="FX44" s="11"/>
      <c r="FY44" s="18"/>
      <c r="FZ44" s="20"/>
      <c r="GA44" s="10"/>
      <c r="GB44" s="11"/>
      <c r="GC44" s="74">
        <f t="shared" si="1003"/>
        <v>758</v>
      </c>
      <c r="GD44" s="74">
        <f t="shared" si="1004"/>
        <v>65</v>
      </c>
      <c r="GE44" s="11">
        <v>491</v>
      </c>
      <c r="GF44" s="12">
        <f t="shared" si="949"/>
        <v>0.67941952506596304</v>
      </c>
      <c r="GG44" s="11">
        <v>24</v>
      </c>
      <c r="GH44" s="12">
        <f t="shared" si="950"/>
        <v>4.6601941747572817E-2</v>
      </c>
      <c r="GI44" s="11"/>
      <c r="GJ44" s="11"/>
      <c r="GK44" s="18"/>
      <c r="GL44" s="20"/>
      <c r="GM44" s="10"/>
      <c r="GN44" s="11"/>
      <c r="GO44" s="74">
        <f t="shared" si="1005"/>
        <v>756</v>
      </c>
      <c r="GP44" s="74">
        <f t="shared" si="1006"/>
        <v>65</v>
      </c>
      <c r="GQ44" s="11">
        <v>522</v>
      </c>
      <c r="GR44" s="12">
        <f t="shared" si="953"/>
        <v>0.72883597883597884</v>
      </c>
      <c r="GS44" s="11">
        <v>29</v>
      </c>
      <c r="GT44" s="12">
        <f t="shared" si="954"/>
        <v>5.2631578947368418E-2</v>
      </c>
      <c r="GU44" s="11"/>
      <c r="GV44" s="11"/>
      <c r="GW44" s="18"/>
      <c r="GX44" s="20"/>
      <c r="GY44" s="10"/>
      <c r="GZ44" s="11"/>
      <c r="HA44" s="74">
        <f t="shared" si="1007"/>
        <v>758</v>
      </c>
      <c r="HB44" s="74">
        <f t="shared" si="1008"/>
        <v>64</v>
      </c>
      <c r="HC44" s="11">
        <v>466</v>
      </c>
      <c r="HD44" s="12">
        <f t="shared" si="957"/>
        <v>0.65567282321899734</v>
      </c>
      <c r="HE44" s="11">
        <v>31</v>
      </c>
      <c r="HF44" s="12">
        <f t="shared" si="958"/>
        <v>6.2374245472837021E-2</v>
      </c>
      <c r="HG44" s="169">
        <v>155.41451000000001</v>
      </c>
      <c r="HH44" s="11"/>
      <c r="HI44" s="18"/>
      <c r="HJ44" s="20"/>
      <c r="HK44" s="10">
        <f t="shared" si="959"/>
        <v>3</v>
      </c>
      <c r="HL44" s="11">
        <f t="shared" si="960"/>
        <v>0</v>
      </c>
      <c r="HM44" s="11">
        <f t="shared" si="961"/>
        <v>12038</v>
      </c>
      <c r="HN44" s="11">
        <f t="shared" si="962"/>
        <v>1026</v>
      </c>
      <c r="HO44" s="11">
        <f t="shared" si="963"/>
        <v>8512</v>
      </c>
      <c r="HP44" s="228">
        <f t="shared" si="964"/>
        <v>0.70709420169463366</v>
      </c>
      <c r="HQ44" s="15">
        <f t="shared" si="965"/>
        <v>503</v>
      </c>
      <c r="HR44" s="12">
        <f t="shared" si="966"/>
        <v>5.9093045112781954E-2</v>
      </c>
      <c r="HS44" s="16">
        <v>53.3</v>
      </c>
      <c r="HT44" s="17">
        <v>7758</v>
      </c>
      <c r="HU44" s="16">
        <f t="shared" si="967"/>
        <v>91.141917293233092</v>
      </c>
      <c r="HV44" s="18"/>
      <c r="HW44" s="20"/>
      <c r="HX44" s="78">
        <f t="shared" si="968"/>
        <v>0.69198207171314741</v>
      </c>
      <c r="HY44" s="78">
        <f t="shared" si="969"/>
        <v>0.72992518703241893</v>
      </c>
      <c r="HZ44" s="78">
        <f t="shared" si="970"/>
        <v>0.73837699651046862</v>
      </c>
    </row>
    <row r="45" spans="1:241" x14ac:dyDescent="0.25">
      <c r="A45" s="236"/>
      <c r="B45" s="41">
        <f>+B44+1</f>
        <v>44502</v>
      </c>
      <c r="C45" s="10"/>
      <c r="D45" s="11"/>
      <c r="E45" s="74">
        <f t="shared" si="972"/>
        <v>757</v>
      </c>
      <c r="F45" s="74">
        <f t="shared" si="973"/>
        <v>65</v>
      </c>
      <c r="G45" s="11">
        <v>492</v>
      </c>
      <c r="H45" s="12">
        <f t="shared" si="890"/>
        <v>0.67371202113606343</v>
      </c>
      <c r="I45" s="11">
        <v>18</v>
      </c>
      <c r="J45" s="12">
        <f t="shared" si="974"/>
        <v>3.5294117647058823E-2</v>
      </c>
      <c r="K45" s="13"/>
      <c r="L45" s="13"/>
      <c r="M45" s="25">
        <v>3750</v>
      </c>
      <c r="N45" s="38">
        <v>4120</v>
      </c>
      <c r="O45" s="10"/>
      <c r="P45" s="11"/>
      <c r="Q45" s="74">
        <f t="shared" si="975"/>
        <v>762</v>
      </c>
      <c r="R45" s="74">
        <f t="shared" si="976"/>
        <v>65</v>
      </c>
      <c r="S45" s="11">
        <v>530</v>
      </c>
      <c r="T45" s="12">
        <f t="shared" si="893"/>
        <v>0.72703412073490814</v>
      </c>
      <c r="U45" s="11">
        <v>24</v>
      </c>
      <c r="V45" s="12">
        <f t="shared" si="894"/>
        <v>4.3321299638989168E-2</v>
      </c>
      <c r="W45" s="172">
        <v>162.11000000000001</v>
      </c>
      <c r="X45" s="13"/>
      <c r="Y45" s="25">
        <v>3750</v>
      </c>
      <c r="Z45" s="38">
        <v>4120</v>
      </c>
      <c r="AA45" s="10"/>
      <c r="AB45" s="11"/>
      <c r="AC45" s="74">
        <f t="shared" si="977"/>
        <v>213</v>
      </c>
      <c r="AD45" s="74">
        <f t="shared" si="978"/>
        <v>18</v>
      </c>
      <c r="AE45" s="11">
        <v>132</v>
      </c>
      <c r="AF45" s="12">
        <f t="shared" si="897"/>
        <v>0.64319248826291076</v>
      </c>
      <c r="AG45" s="11">
        <v>5</v>
      </c>
      <c r="AH45" s="12">
        <f t="shared" si="898"/>
        <v>3.6496350364963501E-2</v>
      </c>
      <c r="AI45" s="169">
        <v>156.52751000000001</v>
      </c>
      <c r="AJ45" s="13"/>
      <c r="AK45" s="25">
        <v>3750</v>
      </c>
      <c r="AL45" s="38">
        <v>4120</v>
      </c>
      <c r="AM45" s="10"/>
      <c r="AN45" s="11"/>
      <c r="AO45" s="74">
        <f t="shared" si="979"/>
        <v>760</v>
      </c>
      <c r="AP45" s="74">
        <f t="shared" si="980"/>
        <v>65</v>
      </c>
      <c r="AQ45" s="11">
        <v>500</v>
      </c>
      <c r="AR45" s="12">
        <f t="shared" si="901"/>
        <v>0.68552631578947365</v>
      </c>
      <c r="AS45" s="11">
        <v>21</v>
      </c>
      <c r="AT45" s="12">
        <f t="shared" si="902"/>
        <v>4.0307101727447218E-2</v>
      </c>
      <c r="AU45" s="13"/>
      <c r="AV45" s="13"/>
      <c r="AW45" s="25">
        <v>3750</v>
      </c>
      <c r="AX45" s="38">
        <v>4120</v>
      </c>
      <c r="AY45" s="10">
        <v>1</v>
      </c>
      <c r="AZ45" s="11"/>
      <c r="BA45" s="74">
        <f t="shared" si="981"/>
        <v>761</v>
      </c>
      <c r="BB45" s="74">
        <f t="shared" si="982"/>
        <v>65</v>
      </c>
      <c r="BC45" s="11">
        <v>530</v>
      </c>
      <c r="BD45" s="12">
        <f t="shared" si="905"/>
        <v>0.72273324572930353</v>
      </c>
      <c r="BE45" s="11">
        <v>20</v>
      </c>
      <c r="BF45" s="12">
        <f t="shared" si="906"/>
        <v>3.6363636363636362E-2</v>
      </c>
      <c r="BG45" s="13"/>
      <c r="BH45" s="13"/>
      <c r="BI45" s="25">
        <v>3750</v>
      </c>
      <c r="BJ45" s="38">
        <v>4120</v>
      </c>
      <c r="BK45" s="10"/>
      <c r="BL45" s="11"/>
      <c r="BM45" s="74">
        <f t="shared" si="983"/>
        <v>762</v>
      </c>
      <c r="BN45" s="74">
        <f t="shared" si="984"/>
        <v>64</v>
      </c>
      <c r="BO45" s="11">
        <v>526</v>
      </c>
      <c r="BP45" s="12">
        <f t="shared" si="909"/>
        <v>0.73228346456692917</v>
      </c>
      <c r="BQ45" s="11">
        <v>32</v>
      </c>
      <c r="BR45" s="12">
        <f t="shared" si="910"/>
        <v>5.7347670250896057E-2</v>
      </c>
      <c r="BS45" s="13"/>
      <c r="BT45" s="13"/>
      <c r="BU45" s="25">
        <v>3750</v>
      </c>
      <c r="BV45" s="38">
        <v>4120</v>
      </c>
      <c r="BW45" s="10">
        <v>1</v>
      </c>
      <c r="BX45" s="11"/>
      <c r="BY45" s="74">
        <f t="shared" si="985"/>
        <v>760</v>
      </c>
      <c r="BZ45" s="74">
        <f t="shared" si="986"/>
        <v>65</v>
      </c>
      <c r="CA45" s="11">
        <v>531</v>
      </c>
      <c r="CB45" s="12">
        <f t="shared" si="913"/>
        <v>0.72368421052631582</v>
      </c>
      <c r="CC45" s="11">
        <v>19</v>
      </c>
      <c r="CD45" s="12">
        <f t="shared" si="914"/>
        <v>3.4545454545454546E-2</v>
      </c>
      <c r="CE45" s="13"/>
      <c r="CF45" s="13"/>
      <c r="CG45" s="25">
        <v>3750</v>
      </c>
      <c r="CH45" s="38">
        <v>4120</v>
      </c>
      <c r="CI45" s="10"/>
      <c r="CJ45" s="11"/>
      <c r="CK45" s="74">
        <f t="shared" si="987"/>
        <v>760</v>
      </c>
      <c r="CL45" s="74">
        <f t="shared" si="988"/>
        <v>65</v>
      </c>
      <c r="CM45" s="11">
        <v>560</v>
      </c>
      <c r="CN45" s="12">
        <f t="shared" si="917"/>
        <v>0.78289473684210531</v>
      </c>
      <c r="CO45" s="11">
        <v>35</v>
      </c>
      <c r="CP45" s="12">
        <f t="shared" si="918"/>
        <v>5.8823529411764705E-2</v>
      </c>
      <c r="CQ45" s="13"/>
      <c r="CR45" s="13"/>
      <c r="CS45" s="25">
        <v>3750</v>
      </c>
      <c r="CT45" s="38">
        <v>4120</v>
      </c>
      <c r="CU45" s="10">
        <v>1</v>
      </c>
      <c r="CV45" s="11"/>
      <c r="CW45" s="74">
        <f t="shared" si="989"/>
        <v>211</v>
      </c>
      <c r="CX45" s="74">
        <f t="shared" si="990"/>
        <v>18</v>
      </c>
      <c r="CY45" s="11">
        <v>140</v>
      </c>
      <c r="CZ45" s="12">
        <f t="shared" si="921"/>
        <v>0.67772511848341233</v>
      </c>
      <c r="DA45" s="11">
        <v>3</v>
      </c>
      <c r="DB45" s="12">
        <f t="shared" si="922"/>
        <v>2.097902097902098E-2</v>
      </c>
      <c r="DC45" s="13"/>
      <c r="DD45" s="13"/>
      <c r="DE45" s="25">
        <v>3750</v>
      </c>
      <c r="DF45" s="38">
        <v>4120</v>
      </c>
      <c r="DG45" s="10"/>
      <c r="DH45" s="11"/>
      <c r="DI45" s="74">
        <f t="shared" si="991"/>
        <v>759</v>
      </c>
      <c r="DJ45" s="74">
        <f t="shared" si="992"/>
        <v>65</v>
      </c>
      <c r="DK45" s="11">
        <v>554</v>
      </c>
      <c r="DL45" s="12">
        <f t="shared" si="925"/>
        <v>0.76548089591567847</v>
      </c>
      <c r="DM45" s="11">
        <v>27</v>
      </c>
      <c r="DN45" s="12">
        <f t="shared" si="926"/>
        <v>4.6471600688468159E-2</v>
      </c>
      <c r="DO45" s="13"/>
      <c r="DP45" s="13"/>
      <c r="DQ45" s="25">
        <v>3750</v>
      </c>
      <c r="DR45" s="38">
        <v>4120</v>
      </c>
      <c r="DS45" s="10"/>
      <c r="DT45" s="11"/>
      <c r="DU45" s="74">
        <f t="shared" si="993"/>
        <v>761</v>
      </c>
      <c r="DV45" s="74">
        <f t="shared" si="994"/>
        <v>65</v>
      </c>
      <c r="DW45" s="11">
        <v>557</v>
      </c>
      <c r="DX45" s="12">
        <f t="shared" si="929"/>
        <v>0.77135348226018396</v>
      </c>
      <c r="DY45" s="11">
        <v>30</v>
      </c>
      <c r="DZ45" s="12">
        <f t="shared" si="930"/>
        <v>5.1107325383304938E-2</v>
      </c>
      <c r="EA45" s="13"/>
      <c r="EB45" s="13"/>
      <c r="EC45" s="25">
        <v>3750</v>
      </c>
      <c r="ED45" s="38">
        <v>4120</v>
      </c>
      <c r="EE45" s="10"/>
      <c r="EF45" s="11"/>
      <c r="EG45" s="74">
        <f t="shared" si="995"/>
        <v>757</v>
      </c>
      <c r="EH45" s="74">
        <f t="shared" si="996"/>
        <v>65</v>
      </c>
      <c r="EI45" s="11">
        <v>512</v>
      </c>
      <c r="EJ45" s="12">
        <f t="shared" si="933"/>
        <v>0.72523117569352713</v>
      </c>
      <c r="EK45" s="11">
        <v>37</v>
      </c>
      <c r="EL45" s="12">
        <f t="shared" si="934"/>
        <v>6.7395264116575593E-2</v>
      </c>
      <c r="EM45" s="13"/>
      <c r="EN45" s="13"/>
      <c r="EO45" s="25">
        <v>3750</v>
      </c>
      <c r="EP45" s="38">
        <v>4120</v>
      </c>
      <c r="EQ45" s="10"/>
      <c r="ER45" s="11"/>
      <c r="ES45" s="74">
        <f t="shared" si="997"/>
        <v>762</v>
      </c>
      <c r="ET45" s="74">
        <f t="shared" si="998"/>
        <v>65</v>
      </c>
      <c r="EU45" s="11">
        <v>524</v>
      </c>
      <c r="EV45" s="12">
        <f t="shared" si="937"/>
        <v>0.7230971128608924</v>
      </c>
      <c r="EW45" s="11">
        <v>27</v>
      </c>
      <c r="EX45" s="12">
        <f t="shared" si="938"/>
        <v>4.9001814882032667E-2</v>
      </c>
      <c r="EY45" s="13"/>
      <c r="EZ45" s="13"/>
      <c r="FA45" s="25">
        <v>3750</v>
      </c>
      <c r="FB45" s="38">
        <v>4120</v>
      </c>
      <c r="FC45" s="10"/>
      <c r="FD45" s="11"/>
      <c r="FE45" s="74">
        <f t="shared" si="999"/>
        <v>763</v>
      </c>
      <c r="FF45" s="74">
        <f t="shared" si="1000"/>
        <v>64</v>
      </c>
      <c r="FG45" s="11">
        <v>559</v>
      </c>
      <c r="FH45" s="12">
        <f t="shared" si="941"/>
        <v>0.76277850589777196</v>
      </c>
      <c r="FI45" s="11">
        <v>23</v>
      </c>
      <c r="FJ45" s="12">
        <f t="shared" si="942"/>
        <v>3.951890034364261E-2</v>
      </c>
      <c r="FK45" s="13"/>
      <c r="FL45" s="13"/>
      <c r="FM45" s="25">
        <v>3750</v>
      </c>
      <c r="FN45" s="38">
        <v>4120</v>
      </c>
      <c r="FO45" s="10">
        <v>1</v>
      </c>
      <c r="FP45" s="11"/>
      <c r="FQ45" s="74">
        <f t="shared" si="1001"/>
        <v>214</v>
      </c>
      <c r="FR45" s="74">
        <f t="shared" si="1002"/>
        <v>18</v>
      </c>
      <c r="FS45" s="11">
        <v>125</v>
      </c>
      <c r="FT45" s="12">
        <f t="shared" si="945"/>
        <v>0.60280373831775702</v>
      </c>
      <c r="FU45" s="11">
        <v>4</v>
      </c>
      <c r="FV45" s="12">
        <f t="shared" si="946"/>
        <v>3.1007751937984496E-2</v>
      </c>
      <c r="FW45" s="13"/>
      <c r="FX45" s="13"/>
      <c r="FY45" s="25">
        <v>3750</v>
      </c>
      <c r="FZ45" s="38">
        <v>4120</v>
      </c>
      <c r="GA45" s="10"/>
      <c r="GB45" s="11"/>
      <c r="GC45" s="74">
        <f t="shared" si="1003"/>
        <v>758</v>
      </c>
      <c r="GD45" s="74">
        <f t="shared" si="1004"/>
        <v>65</v>
      </c>
      <c r="GE45" s="11">
        <v>507</v>
      </c>
      <c r="GF45" s="12">
        <f t="shared" si="949"/>
        <v>0.70844327176781008</v>
      </c>
      <c r="GG45" s="11">
        <v>30</v>
      </c>
      <c r="GH45" s="12">
        <f t="shared" si="950"/>
        <v>5.5865921787709494E-2</v>
      </c>
      <c r="GI45" s="172">
        <v>162.11000000000001</v>
      </c>
      <c r="GJ45" s="13"/>
      <c r="GK45" s="25">
        <v>3750</v>
      </c>
      <c r="GL45" s="38">
        <v>4120</v>
      </c>
      <c r="GM45" s="10"/>
      <c r="GN45" s="11"/>
      <c r="GO45" s="74">
        <f t="shared" si="1005"/>
        <v>756</v>
      </c>
      <c r="GP45" s="74">
        <f t="shared" si="1006"/>
        <v>65</v>
      </c>
      <c r="GQ45" s="11">
        <v>530</v>
      </c>
      <c r="GR45" s="12">
        <f t="shared" si="953"/>
        <v>0.74735449735449733</v>
      </c>
      <c r="GS45" s="11">
        <v>35</v>
      </c>
      <c r="GT45" s="12">
        <f t="shared" si="954"/>
        <v>6.1946902654867256E-2</v>
      </c>
      <c r="GU45" s="13"/>
      <c r="GV45" s="13"/>
      <c r="GW45" s="25">
        <v>3750</v>
      </c>
      <c r="GX45" s="38">
        <v>4120</v>
      </c>
      <c r="GY45" s="10">
        <v>1</v>
      </c>
      <c r="GZ45" s="11"/>
      <c r="HA45" s="74">
        <f t="shared" si="1007"/>
        <v>757</v>
      </c>
      <c r="HB45" s="74">
        <f t="shared" si="1008"/>
        <v>64</v>
      </c>
      <c r="HC45" s="11">
        <v>468</v>
      </c>
      <c r="HD45" s="12">
        <f t="shared" si="957"/>
        <v>0.6684280052840158</v>
      </c>
      <c r="HE45" s="11">
        <v>38</v>
      </c>
      <c r="HF45" s="12">
        <f t="shared" si="958"/>
        <v>7.5098814229249009E-2</v>
      </c>
      <c r="HG45" s="13"/>
      <c r="HH45" s="13"/>
      <c r="HI45" s="25">
        <v>3750</v>
      </c>
      <c r="HJ45" s="38">
        <v>4120</v>
      </c>
      <c r="HK45" s="10">
        <f t="shared" si="959"/>
        <v>5</v>
      </c>
      <c r="HL45" s="11">
        <f t="shared" si="960"/>
        <v>0</v>
      </c>
      <c r="HM45" s="11">
        <f t="shared" si="961"/>
        <v>12033</v>
      </c>
      <c r="HN45" s="11">
        <f t="shared" si="962"/>
        <v>1026</v>
      </c>
      <c r="HO45" s="11">
        <f t="shared" si="963"/>
        <v>8705</v>
      </c>
      <c r="HP45" s="228">
        <f t="shared" si="964"/>
        <v>0.72342724175184914</v>
      </c>
      <c r="HQ45" s="15">
        <f t="shared" si="965"/>
        <v>428</v>
      </c>
      <c r="HR45" s="12">
        <f t="shared" si="966"/>
        <v>4.9167145318782308E-2</v>
      </c>
      <c r="HS45" s="16">
        <v>53.8</v>
      </c>
      <c r="HT45" s="17">
        <v>8009</v>
      </c>
      <c r="HU45" s="16">
        <f t="shared" si="967"/>
        <v>92.004595060310166</v>
      </c>
      <c r="HV45" s="23">
        <v>3750</v>
      </c>
      <c r="HW45" s="22">
        <v>4120</v>
      </c>
      <c r="HX45" s="78">
        <f t="shared" si="968"/>
        <v>0.70485678704856791</v>
      </c>
      <c r="HY45" s="78">
        <f t="shared" si="969"/>
        <v>0.74975049900199597</v>
      </c>
      <c r="HZ45" s="78">
        <f t="shared" si="970"/>
        <v>0.71571072319202</v>
      </c>
    </row>
    <row r="46" spans="1:241" x14ac:dyDescent="0.25">
      <c r="A46" s="236"/>
      <c r="B46" s="41">
        <f t="shared" si="971"/>
        <v>44503</v>
      </c>
      <c r="C46" s="10"/>
      <c r="D46" s="11"/>
      <c r="E46" s="74">
        <f t="shared" si="972"/>
        <v>757</v>
      </c>
      <c r="F46" s="74">
        <f t="shared" si="973"/>
        <v>65</v>
      </c>
      <c r="G46" s="11">
        <v>522</v>
      </c>
      <c r="H46" s="12">
        <f t="shared" si="890"/>
        <v>0.71334214002642005</v>
      </c>
      <c r="I46" s="11">
        <v>18</v>
      </c>
      <c r="J46" s="12">
        <f t="shared" si="974"/>
        <v>3.3333333333333333E-2</v>
      </c>
      <c r="K46" s="172">
        <v>162.10999999999999</v>
      </c>
      <c r="L46" s="11"/>
      <c r="M46" s="25">
        <v>3761.0714285714284</v>
      </c>
      <c r="N46" s="38">
        <v>4220</v>
      </c>
      <c r="O46" s="10"/>
      <c r="P46" s="11"/>
      <c r="Q46" s="74">
        <f t="shared" si="975"/>
        <v>762</v>
      </c>
      <c r="R46" s="74">
        <f t="shared" si="976"/>
        <v>65</v>
      </c>
      <c r="S46" s="11">
        <v>530</v>
      </c>
      <c r="T46" s="12">
        <f t="shared" si="893"/>
        <v>0.72572178477690286</v>
      </c>
      <c r="U46" s="11">
        <v>23</v>
      </c>
      <c r="V46" s="12">
        <f t="shared" si="894"/>
        <v>4.1591320072332731E-2</v>
      </c>
      <c r="W46" s="13"/>
      <c r="X46" s="11"/>
      <c r="Y46" s="25">
        <v>3704.3636363636365</v>
      </c>
      <c r="Z46" s="38">
        <v>4392.2222222222226</v>
      </c>
      <c r="AA46" s="10"/>
      <c r="AB46" s="11"/>
      <c r="AC46" s="74">
        <f t="shared" si="977"/>
        <v>213</v>
      </c>
      <c r="AD46" s="74">
        <f t="shared" si="978"/>
        <v>18</v>
      </c>
      <c r="AE46" s="11">
        <v>136</v>
      </c>
      <c r="AF46" s="12">
        <f t="shared" si="897"/>
        <v>0.70422535211267601</v>
      </c>
      <c r="AG46" s="11">
        <v>14</v>
      </c>
      <c r="AH46" s="12">
        <f t="shared" si="898"/>
        <v>9.3333333333333338E-2</v>
      </c>
      <c r="AI46" s="172">
        <v>162.11000000000001</v>
      </c>
      <c r="AJ46" s="11"/>
      <c r="AK46" s="25">
        <v>3656.1111111111113</v>
      </c>
      <c r="AL46" s="38">
        <v>4308</v>
      </c>
      <c r="AM46" s="10">
        <v>1</v>
      </c>
      <c r="AN46" s="11"/>
      <c r="AO46" s="74">
        <f t="shared" si="979"/>
        <v>759</v>
      </c>
      <c r="AP46" s="74">
        <f t="shared" si="980"/>
        <v>65</v>
      </c>
      <c r="AQ46" s="11">
        <v>540</v>
      </c>
      <c r="AR46" s="12">
        <f t="shared" si="901"/>
        <v>0.73649538866930175</v>
      </c>
      <c r="AS46" s="11">
        <v>19</v>
      </c>
      <c r="AT46" s="12">
        <f t="shared" si="902"/>
        <v>3.3989266547406083E-2</v>
      </c>
      <c r="AU46" s="13"/>
      <c r="AV46" s="11"/>
      <c r="AW46" s="25">
        <v>3852.9508196721313</v>
      </c>
      <c r="AX46" s="38">
        <v>4033</v>
      </c>
      <c r="AY46" s="10"/>
      <c r="AZ46" s="11"/>
      <c r="BA46" s="74">
        <f t="shared" si="981"/>
        <v>761</v>
      </c>
      <c r="BB46" s="74">
        <f t="shared" si="982"/>
        <v>65</v>
      </c>
      <c r="BC46" s="11">
        <v>532</v>
      </c>
      <c r="BD46" s="12">
        <f t="shared" si="905"/>
        <v>0.73061760840998691</v>
      </c>
      <c r="BE46" s="11">
        <v>24</v>
      </c>
      <c r="BF46" s="12">
        <f t="shared" si="906"/>
        <v>4.3165467625899283E-2</v>
      </c>
      <c r="BG46" s="13"/>
      <c r="BH46" s="11"/>
      <c r="BI46" s="25">
        <v>3891.6949152542375</v>
      </c>
      <c r="BJ46" s="38">
        <v>4204</v>
      </c>
      <c r="BK46" s="10"/>
      <c r="BL46" s="11"/>
      <c r="BM46" s="74">
        <f t="shared" si="983"/>
        <v>762</v>
      </c>
      <c r="BN46" s="74">
        <f t="shared" si="984"/>
        <v>64</v>
      </c>
      <c r="BO46" s="11">
        <v>511</v>
      </c>
      <c r="BP46" s="12">
        <f t="shared" si="909"/>
        <v>0.71259842519685035</v>
      </c>
      <c r="BQ46" s="11">
        <v>32</v>
      </c>
      <c r="BR46" s="12">
        <f t="shared" si="910"/>
        <v>5.8931860036832415E-2</v>
      </c>
      <c r="BS46" s="13"/>
      <c r="BT46" s="11"/>
      <c r="BU46" s="25">
        <v>3833.5</v>
      </c>
      <c r="BV46" s="38">
        <v>4356</v>
      </c>
      <c r="BW46" s="10"/>
      <c r="BX46" s="11"/>
      <c r="BY46" s="74">
        <f t="shared" si="985"/>
        <v>760</v>
      </c>
      <c r="BZ46" s="74">
        <f t="shared" si="986"/>
        <v>65</v>
      </c>
      <c r="CA46" s="11">
        <v>547</v>
      </c>
      <c r="CB46" s="12">
        <f t="shared" si="913"/>
        <v>0.75657894736842102</v>
      </c>
      <c r="CC46" s="11">
        <v>28</v>
      </c>
      <c r="CD46" s="12">
        <f t="shared" si="914"/>
        <v>4.8695652173913043E-2</v>
      </c>
      <c r="CE46" s="13"/>
      <c r="CF46" s="11"/>
      <c r="CG46" s="25">
        <v>3743.1666666666665</v>
      </c>
      <c r="CH46" s="38">
        <v>4165</v>
      </c>
      <c r="CI46" s="10"/>
      <c r="CJ46" s="11"/>
      <c r="CK46" s="74">
        <f t="shared" si="987"/>
        <v>760</v>
      </c>
      <c r="CL46" s="74">
        <f t="shared" si="988"/>
        <v>65</v>
      </c>
      <c r="CM46" s="11">
        <v>563</v>
      </c>
      <c r="CN46" s="12">
        <f t="shared" si="917"/>
        <v>0.76315789473684215</v>
      </c>
      <c r="CO46" s="11">
        <v>17</v>
      </c>
      <c r="CP46" s="12">
        <f t="shared" si="918"/>
        <v>2.9310344827586206E-2</v>
      </c>
      <c r="CQ46" s="13"/>
      <c r="CR46" s="11"/>
      <c r="CS46" s="25">
        <v>3885.8620689655172</v>
      </c>
      <c r="CT46" s="38">
        <v>4189</v>
      </c>
      <c r="CU46" s="10">
        <v>1</v>
      </c>
      <c r="CV46" s="11"/>
      <c r="CW46" s="74">
        <f t="shared" si="989"/>
        <v>210</v>
      </c>
      <c r="CX46" s="74">
        <f t="shared" si="990"/>
        <v>18</v>
      </c>
      <c r="CY46" s="11">
        <v>137</v>
      </c>
      <c r="CZ46" s="12">
        <f t="shared" si="921"/>
        <v>0.68095238095238098</v>
      </c>
      <c r="DA46" s="11">
        <v>6</v>
      </c>
      <c r="DB46" s="12">
        <f t="shared" si="922"/>
        <v>4.195804195804196E-2</v>
      </c>
      <c r="DC46" s="172">
        <v>162.11000000000001</v>
      </c>
      <c r="DD46" s="11"/>
      <c r="DE46" s="25">
        <v>3975.3333333333335</v>
      </c>
      <c r="DF46" s="38">
        <v>4246</v>
      </c>
      <c r="DG46" s="10"/>
      <c r="DH46" s="11"/>
      <c r="DI46" s="74">
        <f t="shared" si="991"/>
        <v>759</v>
      </c>
      <c r="DJ46" s="74">
        <f t="shared" si="992"/>
        <v>65</v>
      </c>
      <c r="DK46" s="11">
        <v>541</v>
      </c>
      <c r="DL46" s="12">
        <f t="shared" si="925"/>
        <v>0.74044795783926221</v>
      </c>
      <c r="DM46" s="11">
        <v>21</v>
      </c>
      <c r="DN46" s="12">
        <f t="shared" si="926"/>
        <v>3.7366548042704624E-2</v>
      </c>
      <c r="DO46" s="13"/>
      <c r="DP46" s="11"/>
      <c r="DQ46" s="25">
        <v>3930.1666666666665</v>
      </c>
      <c r="DR46" s="38">
        <v>4406</v>
      </c>
      <c r="DS46" s="10"/>
      <c r="DT46" s="11"/>
      <c r="DU46" s="74">
        <f t="shared" si="993"/>
        <v>761</v>
      </c>
      <c r="DV46" s="74">
        <f t="shared" si="994"/>
        <v>65</v>
      </c>
      <c r="DW46" s="11">
        <v>560</v>
      </c>
      <c r="DX46" s="12">
        <f t="shared" si="929"/>
        <v>0.7634691195795007</v>
      </c>
      <c r="DY46" s="11">
        <v>21</v>
      </c>
      <c r="DZ46" s="12">
        <f t="shared" si="930"/>
        <v>3.614457831325301E-2</v>
      </c>
      <c r="EA46" s="13"/>
      <c r="EB46" s="11"/>
      <c r="EC46" s="25">
        <v>3852.0967741935483</v>
      </c>
      <c r="ED46" s="38">
        <v>4385</v>
      </c>
      <c r="EE46" s="10"/>
      <c r="EF46" s="11"/>
      <c r="EG46" s="74">
        <f t="shared" si="995"/>
        <v>757</v>
      </c>
      <c r="EH46" s="74">
        <f t="shared" si="996"/>
        <v>65</v>
      </c>
      <c r="EI46" s="11">
        <v>530</v>
      </c>
      <c r="EJ46" s="12">
        <f t="shared" si="933"/>
        <v>0.74504623513870538</v>
      </c>
      <c r="EK46" s="11">
        <v>34</v>
      </c>
      <c r="EL46" s="12">
        <f t="shared" si="934"/>
        <v>6.0283687943262408E-2</v>
      </c>
      <c r="EM46" s="13"/>
      <c r="EN46" s="11"/>
      <c r="EO46" s="25">
        <v>3815.7407407407409</v>
      </c>
      <c r="EP46" s="38">
        <v>4176</v>
      </c>
      <c r="EQ46" s="10"/>
      <c r="ER46" s="11"/>
      <c r="ES46" s="74">
        <f t="shared" si="997"/>
        <v>762</v>
      </c>
      <c r="ET46" s="74">
        <f t="shared" si="998"/>
        <v>65</v>
      </c>
      <c r="EU46" s="11">
        <v>550</v>
      </c>
      <c r="EV46" s="12">
        <f t="shared" si="937"/>
        <v>0.75984251968503935</v>
      </c>
      <c r="EW46" s="11">
        <v>29</v>
      </c>
      <c r="EX46" s="12">
        <f t="shared" si="938"/>
        <v>5.0086355785837651E-2</v>
      </c>
      <c r="EY46" s="13"/>
      <c r="EZ46" s="11"/>
      <c r="FA46" s="25">
        <v>3875.593220338983</v>
      </c>
      <c r="FB46" s="38">
        <v>4366</v>
      </c>
      <c r="FC46" s="10"/>
      <c r="FD46" s="11"/>
      <c r="FE46" s="74">
        <f t="shared" si="999"/>
        <v>763</v>
      </c>
      <c r="FF46" s="74">
        <f t="shared" si="1000"/>
        <v>64</v>
      </c>
      <c r="FG46" s="11">
        <v>580</v>
      </c>
      <c r="FH46" s="12">
        <f t="shared" si="941"/>
        <v>0.79292267365661862</v>
      </c>
      <c r="FI46" s="11">
        <v>25</v>
      </c>
      <c r="FJ46" s="12">
        <f t="shared" si="942"/>
        <v>4.1322314049586778E-2</v>
      </c>
      <c r="FK46" s="13"/>
      <c r="FL46" s="11"/>
      <c r="FM46" s="25">
        <v>3856.9642857142858</v>
      </c>
      <c r="FN46" s="38">
        <v>4230</v>
      </c>
      <c r="FO46" s="10"/>
      <c r="FP46" s="11"/>
      <c r="FQ46" s="74">
        <f t="shared" si="1001"/>
        <v>214</v>
      </c>
      <c r="FR46" s="74">
        <f t="shared" si="1002"/>
        <v>18</v>
      </c>
      <c r="FS46" s="11">
        <v>130</v>
      </c>
      <c r="FT46" s="12">
        <f t="shared" si="945"/>
        <v>0.64018691588785048</v>
      </c>
      <c r="FU46" s="11">
        <v>7</v>
      </c>
      <c r="FV46" s="12">
        <f t="shared" si="946"/>
        <v>5.1094890510948905E-2</v>
      </c>
      <c r="FW46" s="169">
        <v>156.44801000000004</v>
      </c>
      <c r="FX46" s="11"/>
      <c r="FY46" s="25">
        <v>3451.1764705882351</v>
      </c>
      <c r="FZ46" s="38">
        <v>4127.5</v>
      </c>
      <c r="GA46" s="10">
        <v>1</v>
      </c>
      <c r="GB46" s="11"/>
      <c r="GC46" s="74">
        <f t="shared" si="1003"/>
        <v>757</v>
      </c>
      <c r="GD46" s="74">
        <f t="shared" si="1004"/>
        <v>65</v>
      </c>
      <c r="GE46" s="11">
        <v>514</v>
      </c>
      <c r="GF46" s="12">
        <f t="shared" si="949"/>
        <v>0.70805812417437253</v>
      </c>
      <c r="GG46" s="11">
        <v>22</v>
      </c>
      <c r="GH46" s="12">
        <f t="shared" si="950"/>
        <v>4.1044776119402986E-2</v>
      </c>
      <c r="GI46" s="13"/>
      <c r="GJ46" s="11"/>
      <c r="GK46" s="25">
        <v>3900</v>
      </c>
      <c r="GL46" s="38">
        <v>4370</v>
      </c>
      <c r="GM46" s="10"/>
      <c r="GN46" s="11"/>
      <c r="GO46" s="74">
        <f t="shared" si="1005"/>
        <v>756</v>
      </c>
      <c r="GP46" s="74">
        <f t="shared" si="1006"/>
        <v>65</v>
      </c>
      <c r="GQ46" s="11">
        <v>536</v>
      </c>
      <c r="GR46" s="12">
        <f t="shared" si="953"/>
        <v>0.74338624338624337</v>
      </c>
      <c r="GS46" s="11">
        <v>26</v>
      </c>
      <c r="GT46" s="12">
        <f t="shared" si="954"/>
        <v>4.6263345195729534E-2</v>
      </c>
      <c r="GU46" s="13"/>
      <c r="GV46" s="11"/>
      <c r="GW46" s="25">
        <v>3789.1803278688526</v>
      </c>
      <c r="GX46" s="38">
        <v>4315</v>
      </c>
      <c r="GY46" s="10"/>
      <c r="GZ46" s="11"/>
      <c r="HA46" s="74">
        <f t="shared" si="1007"/>
        <v>757</v>
      </c>
      <c r="HB46" s="74">
        <f t="shared" si="1008"/>
        <v>64</v>
      </c>
      <c r="HC46" s="11">
        <v>492</v>
      </c>
      <c r="HD46" s="12">
        <f t="shared" si="957"/>
        <v>0.68824306472919416</v>
      </c>
      <c r="HE46" s="11">
        <v>29</v>
      </c>
      <c r="HF46" s="12">
        <f t="shared" si="958"/>
        <v>5.5662188099808059E-2</v>
      </c>
      <c r="HG46" s="172">
        <v>162.11000000000001</v>
      </c>
      <c r="HH46" s="11"/>
      <c r="HI46" s="25">
        <v>3909.6363636363635</v>
      </c>
      <c r="HJ46" s="38">
        <v>4344</v>
      </c>
      <c r="HK46" s="10">
        <f t="shared" si="959"/>
        <v>3</v>
      </c>
      <c r="HL46" s="11">
        <f t="shared" si="960"/>
        <v>0</v>
      </c>
      <c r="HM46" s="11">
        <f t="shared" si="961"/>
        <v>12030</v>
      </c>
      <c r="HN46" s="11">
        <f t="shared" si="962"/>
        <v>1026</v>
      </c>
      <c r="HO46" s="11">
        <f t="shared" si="963"/>
        <v>8846</v>
      </c>
      <c r="HP46" s="228">
        <f t="shared" si="964"/>
        <v>0.73532834580216122</v>
      </c>
      <c r="HQ46" s="15">
        <f t="shared" si="965"/>
        <v>395</v>
      </c>
      <c r="HR46" s="12">
        <f t="shared" si="966"/>
        <v>4.4652950486095411E-2</v>
      </c>
      <c r="HS46" s="16">
        <v>53.5</v>
      </c>
      <c r="HT46" s="17">
        <v>8181</v>
      </c>
      <c r="HU46" s="16">
        <f t="shared" si="967"/>
        <v>92.482477956138368</v>
      </c>
      <c r="HV46" s="23">
        <v>3832.1081081081079</v>
      </c>
      <c r="HW46" s="22">
        <v>4272.0731707317073</v>
      </c>
      <c r="HX46" s="78">
        <f t="shared" si="968"/>
        <v>0.72272047832585951</v>
      </c>
      <c r="HY46" s="78">
        <f t="shared" si="969"/>
        <v>0.74993760918392816</v>
      </c>
      <c r="HZ46" s="78">
        <f t="shared" si="970"/>
        <v>0.77378648041905718</v>
      </c>
    </row>
    <row r="47" spans="1:241" x14ac:dyDescent="0.25">
      <c r="A47" s="236"/>
      <c r="B47" s="41">
        <f t="shared" si="971"/>
        <v>44504</v>
      </c>
      <c r="C47" s="10"/>
      <c r="D47" s="11"/>
      <c r="E47" s="74">
        <f>E46-C47</f>
        <v>757</v>
      </c>
      <c r="F47" s="74">
        <f>F46-D47</f>
        <v>65</v>
      </c>
      <c r="G47" s="11">
        <v>493</v>
      </c>
      <c r="H47" s="12">
        <f t="shared" si="890"/>
        <v>0.67899603698811095</v>
      </c>
      <c r="I47" s="11">
        <v>21</v>
      </c>
      <c r="J47" s="12">
        <f t="shared" si="974"/>
        <v>4.085603112840467E-2</v>
      </c>
      <c r="K47" s="13"/>
      <c r="L47" s="11"/>
      <c r="M47" s="39">
        <v>83.928571428571431</v>
      </c>
      <c r="N47" s="43">
        <v>100</v>
      </c>
      <c r="O47" s="10"/>
      <c r="P47" s="11"/>
      <c r="Q47" s="74">
        <f t="shared" si="975"/>
        <v>762</v>
      </c>
      <c r="R47" s="74">
        <f t="shared" si="976"/>
        <v>65</v>
      </c>
      <c r="S47" s="11">
        <v>510</v>
      </c>
      <c r="T47" s="12">
        <f t="shared" si="893"/>
        <v>0.71653543307086609</v>
      </c>
      <c r="U47" s="11">
        <v>36</v>
      </c>
      <c r="V47" s="12">
        <f t="shared" si="894"/>
        <v>6.5934065934065936E-2</v>
      </c>
      <c r="W47" s="13"/>
      <c r="X47" s="11"/>
      <c r="Y47" s="39">
        <v>87.272727272727266</v>
      </c>
      <c r="Z47" s="43">
        <v>100</v>
      </c>
      <c r="AA47" s="10"/>
      <c r="AB47" s="11"/>
      <c r="AC47" s="74">
        <f t="shared" si="977"/>
        <v>213</v>
      </c>
      <c r="AD47" s="74">
        <f t="shared" si="978"/>
        <v>18</v>
      </c>
      <c r="AE47" s="11">
        <v>130</v>
      </c>
      <c r="AF47" s="12">
        <f t="shared" si="897"/>
        <v>0.65727699530516437</v>
      </c>
      <c r="AG47" s="11">
        <v>10</v>
      </c>
      <c r="AH47" s="12">
        <f t="shared" si="898"/>
        <v>7.1428571428571425E-2</v>
      </c>
      <c r="AI47" s="13"/>
      <c r="AJ47" s="11"/>
      <c r="AK47" s="39">
        <v>61.111111111111114</v>
      </c>
      <c r="AL47" s="43">
        <v>100</v>
      </c>
      <c r="AM47" s="10"/>
      <c r="AN47" s="11"/>
      <c r="AO47" s="74">
        <f t="shared" si="979"/>
        <v>759</v>
      </c>
      <c r="AP47" s="74">
        <f t="shared" si="980"/>
        <v>65</v>
      </c>
      <c r="AQ47" s="11">
        <v>511</v>
      </c>
      <c r="AR47" s="12">
        <f t="shared" si="901"/>
        <v>0.72595520421607374</v>
      </c>
      <c r="AS47" s="11">
        <v>40</v>
      </c>
      <c r="AT47" s="12">
        <f t="shared" si="902"/>
        <v>7.2595281306715068E-2</v>
      </c>
      <c r="AU47" s="13"/>
      <c r="AV47" s="11"/>
      <c r="AW47" s="39">
        <v>81.967213114754102</v>
      </c>
      <c r="AX47" s="43">
        <v>100</v>
      </c>
      <c r="AY47" s="10">
        <v>1</v>
      </c>
      <c r="AZ47" s="11"/>
      <c r="BA47" s="74">
        <f t="shared" si="981"/>
        <v>760</v>
      </c>
      <c r="BB47" s="74">
        <f t="shared" si="982"/>
        <v>65</v>
      </c>
      <c r="BC47" s="11">
        <v>537</v>
      </c>
      <c r="BD47" s="12">
        <f t="shared" si="905"/>
        <v>0.74605263157894741</v>
      </c>
      <c r="BE47" s="11">
        <v>30</v>
      </c>
      <c r="BF47" s="12">
        <f t="shared" si="906"/>
        <v>5.2910052910052907E-2</v>
      </c>
      <c r="BG47" s="13"/>
      <c r="BH47" s="11"/>
      <c r="BI47" s="39">
        <v>88.13559322033899</v>
      </c>
      <c r="BJ47" s="43">
        <v>100</v>
      </c>
      <c r="BK47" s="10"/>
      <c r="BL47" s="11"/>
      <c r="BM47" s="74">
        <f t="shared" si="983"/>
        <v>762</v>
      </c>
      <c r="BN47" s="74">
        <f t="shared" si="984"/>
        <v>64</v>
      </c>
      <c r="BO47" s="11">
        <v>491</v>
      </c>
      <c r="BP47" s="12">
        <f t="shared" si="909"/>
        <v>0.68635170603674545</v>
      </c>
      <c r="BQ47" s="11">
        <v>32</v>
      </c>
      <c r="BR47" s="12">
        <f t="shared" si="910"/>
        <v>6.1185468451242828E-2</v>
      </c>
      <c r="BS47" s="13"/>
      <c r="BT47" s="11"/>
      <c r="BU47" s="39">
        <v>75</v>
      </c>
      <c r="BV47" s="43">
        <v>100</v>
      </c>
      <c r="BW47" s="10"/>
      <c r="BX47" s="11"/>
      <c r="BY47" s="74">
        <f t="shared" si="985"/>
        <v>760</v>
      </c>
      <c r="BZ47" s="74">
        <f t="shared" si="986"/>
        <v>65</v>
      </c>
      <c r="CA47" s="11">
        <v>504</v>
      </c>
      <c r="CB47" s="12">
        <f t="shared" si="913"/>
        <v>0.69736842105263153</v>
      </c>
      <c r="CC47" s="11">
        <v>26</v>
      </c>
      <c r="CD47" s="12">
        <f t="shared" si="914"/>
        <v>4.9056603773584909E-2</v>
      </c>
      <c r="CE47" s="13"/>
      <c r="CF47" s="11"/>
      <c r="CG47" s="39">
        <v>86.666666666666671</v>
      </c>
      <c r="CH47" s="43">
        <v>100</v>
      </c>
      <c r="CI47" s="10"/>
      <c r="CJ47" s="11"/>
      <c r="CK47" s="74">
        <f t="shared" si="987"/>
        <v>760</v>
      </c>
      <c r="CL47" s="74">
        <f t="shared" si="988"/>
        <v>65</v>
      </c>
      <c r="CM47" s="11">
        <v>520</v>
      </c>
      <c r="CN47" s="12">
        <f t="shared" si="917"/>
        <v>0.70921052631578951</v>
      </c>
      <c r="CO47" s="11">
        <v>19</v>
      </c>
      <c r="CP47" s="12">
        <f t="shared" si="918"/>
        <v>3.525046382189239E-2</v>
      </c>
      <c r="CQ47" s="13"/>
      <c r="CR47" s="11"/>
      <c r="CS47" s="39">
        <v>89.65517241379311</v>
      </c>
      <c r="CT47" s="43">
        <v>90</v>
      </c>
      <c r="CU47" s="10"/>
      <c r="CV47" s="11"/>
      <c r="CW47" s="74">
        <f t="shared" si="989"/>
        <v>210</v>
      </c>
      <c r="CX47" s="74">
        <f t="shared" si="990"/>
        <v>18</v>
      </c>
      <c r="CY47" s="11">
        <v>137</v>
      </c>
      <c r="CZ47" s="12">
        <f t="shared" si="921"/>
        <v>0.7</v>
      </c>
      <c r="DA47" s="11">
        <v>10</v>
      </c>
      <c r="DB47" s="12">
        <f t="shared" si="922"/>
        <v>6.8027210884353748E-2</v>
      </c>
      <c r="DC47" s="13"/>
      <c r="DD47" s="11"/>
      <c r="DE47" s="39">
        <v>80</v>
      </c>
      <c r="DF47" s="43">
        <v>100</v>
      </c>
      <c r="DG47" s="10"/>
      <c r="DH47" s="11"/>
      <c r="DI47" s="74">
        <f t="shared" si="991"/>
        <v>759</v>
      </c>
      <c r="DJ47" s="74">
        <f t="shared" si="992"/>
        <v>65</v>
      </c>
      <c r="DK47" s="11">
        <v>548</v>
      </c>
      <c r="DL47" s="12">
        <f t="shared" si="925"/>
        <v>0.77075098814229248</v>
      </c>
      <c r="DM47" s="11">
        <v>37</v>
      </c>
      <c r="DN47" s="12">
        <f t="shared" si="926"/>
        <v>6.3247863247863245E-2</v>
      </c>
      <c r="DO47" s="13"/>
      <c r="DP47" s="11"/>
      <c r="DQ47" s="39">
        <v>91.666666666666671</v>
      </c>
      <c r="DR47" s="43">
        <v>100</v>
      </c>
      <c r="DS47" s="10"/>
      <c r="DT47" s="11"/>
      <c r="DU47" s="74">
        <f t="shared" si="993"/>
        <v>761</v>
      </c>
      <c r="DV47" s="74">
        <f t="shared" si="994"/>
        <v>65</v>
      </c>
      <c r="DW47" s="11">
        <v>549</v>
      </c>
      <c r="DX47" s="12">
        <f t="shared" si="929"/>
        <v>0.75821287779237845</v>
      </c>
      <c r="DY47" s="11">
        <v>28</v>
      </c>
      <c r="DZ47" s="12">
        <f t="shared" si="930"/>
        <v>4.852686308492201E-2</v>
      </c>
      <c r="EA47" s="13"/>
      <c r="EB47" s="11"/>
      <c r="EC47" s="39">
        <v>74.193548387096769</v>
      </c>
      <c r="ED47" s="43">
        <v>100</v>
      </c>
      <c r="EE47" s="10"/>
      <c r="EF47" s="11"/>
      <c r="EG47" s="74">
        <f t="shared" si="995"/>
        <v>757</v>
      </c>
      <c r="EH47" s="74">
        <f t="shared" si="996"/>
        <v>65</v>
      </c>
      <c r="EI47" s="11">
        <v>540</v>
      </c>
      <c r="EJ47" s="12">
        <f t="shared" si="933"/>
        <v>0.75297225891677677</v>
      </c>
      <c r="EK47" s="11">
        <v>30</v>
      </c>
      <c r="EL47" s="12">
        <f t="shared" si="934"/>
        <v>5.2631578947368418E-2</v>
      </c>
      <c r="EM47" s="13"/>
      <c r="EN47" s="11"/>
      <c r="EO47" s="39">
        <v>77.777777777777771</v>
      </c>
      <c r="EP47" s="43">
        <v>100</v>
      </c>
      <c r="EQ47" s="10"/>
      <c r="ER47" s="11"/>
      <c r="ES47" s="74">
        <f t="shared" si="997"/>
        <v>762</v>
      </c>
      <c r="ET47" s="74">
        <f t="shared" si="998"/>
        <v>65</v>
      </c>
      <c r="EU47" s="11">
        <v>510</v>
      </c>
      <c r="EV47" s="12">
        <f t="shared" si="937"/>
        <v>0.71391076115485563</v>
      </c>
      <c r="EW47" s="11">
        <v>34</v>
      </c>
      <c r="EX47" s="12">
        <f t="shared" si="938"/>
        <v>6.25E-2</v>
      </c>
      <c r="EY47" s="13"/>
      <c r="EZ47" s="11"/>
      <c r="FA47" s="39">
        <v>89.830508474576277</v>
      </c>
      <c r="FB47" s="43">
        <v>100</v>
      </c>
      <c r="FC47" s="10"/>
      <c r="FD47" s="11"/>
      <c r="FE47" s="74">
        <f t="shared" si="999"/>
        <v>763</v>
      </c>
      <c r="FF47" s="74">
        <f t="shared" si="1000"/>
        <v>64</v>
      </c>
      <c r="FG47" s="11">
        <v>556</v>
      </c>
      <c r="FH47" s="12">
        <f t="shared" si="941"/>
        <v>0.76802096985583224</v>
      </c>
      <c r="FI47" s="11">
        <v>30</v>
      </c>
      <c r="FJ47" s="12">
        <f t="shared" si="942"/>
        <v>5.1194539249146756E-2</v>
      </c>
      <c r="FK47" s="13"/>
      <c r="FL47" s="11"/>
      <c r="FM47" s="39">
        <v>85.714285714285708</v>
      </c>
      <c r="FN47" s="43">
        <v>100</v>
      </c>
      <c r="FO47" s="10"/>
      <c r="FP47" s="11"/>
      <c r="FQ47" s="74">
        <f t="shared" si="1001"/>
        <v>214</v>
      </c>
      <c r="FR47" s="74">
        <f t="shared" si="1002"/>
        <v>18</v>
      </c>
      <c r="FS47" s="11">
        <v>125</v>
      </c>
      <c r="FT47" s="12">
        <f t="shared" si="945"/>
        <v>0.63551401869158874</v>
      </c>
      <c r="FU47" s="11">
        <v>11</v>
      </c>
      <c r="FV47" s="12">
        <f t="shared" si="946"/>
        <v>8.0882352941176475E-2</v>
      </c>
      <c r="FW47" s="13"/>
      <c r="FX47" s="11"/>
      <c r="FY47" s="39">
        <v>94.117647058823536</v>
      </c>
      <c r="FZ47" s="43">
        <v>100</v>
      </c>
      <c r="GA47" s="10"/>
      <c r="GB47" s="11"/>
      <c r="GC47" s="74">
        <f t="shared" si="1003"/>
        <v>757</v>
      </c>
      <c r="GD47" s="74">
        <f t="shared" si="1004"/>
        <v>65</v>
      </c>
      <c r="GE47" s="11">
        <v>489</v>
      </c>
      <c r="GF47" s="12">
        <f t="shared" si="949"/>
        <v>0.6723910171730515</v>
      </c>
      <c r="GG47" s="11">
        <v>20</v>
      </c>
      <c r="GH47" s="12">
        <f t="shared" si="950"/>
        <v>3.9292730844793712E-2</v>
      </c>
      <c r="GI47" s="13"/>
      <c r="GJ47" s="11"/>
      <c r="GK47" s="39">
        <v>74.576271186440678</v>
      </c>
      <c r="GL47" s="43">
        <v>100</v>
      </c>
      <c r="GM47" s="10"/>
      <c r="GN47" s="11"/>
      <c r="GO47" s="74">
        <f t="shared" si="1005"/>
        <v>756</v>
      </c>
      <c r="GP47" s="74">
        <f t="shared" si="1006"/>
        <v>65</v>
      </c>
      <c r="GQ47" s="11">
        <v>495</v>
      </c>
      <c r="GR47" s="12">
        <f t="shared" si="953"/>
        <v>0.69312169312169314</v>
      </c>
      <c r="GS47" s="11">
        <v>29</v>
      </c>
      <c r="GT47" s="12">
        <f t="shared" si="954"/>
        <v>5.5343511450381681E-2</v>
      </c>
      <c r="GU47" s="13"/>
      <c r="GV47" s="11"/>
      <c r="GW47" s="39">
        <v>78.688524590163937</v>
      </c>
      <c r="GX47" s="43">
        <v>90</v>
      </c>
      <c r="GY47" s="10"/>
      <c r="GZ47" s="11"/>
      <c r="HA47" s="74">
        <f t="shared" si="1007"/>
        <v>757</v>
      </c>
      <c r="HB47" s="74">
        <f t="shared" si="1008"/>
        <v>64</v>
      </c>
      <c r="HC47" s="11">
        <v>479</v>
      </c>
      <c r="HD47" s="12">
        <f t="shared" si="957"/>
        <v>0.66578599735799204</v>
      </c>
      <c r="HE47" s="11">
        <v>25</v>
      </c>
      <c r="HF47" s="12">
        <f t="shared" si="958"/>
        <v>4.96031746031746E-2</v>
      </c>
      <c r="HG47" s="13"/>
      <c r="HH47" s="11"/>
      <c r="HI47" s="39">
        <v>74.545454545454547</v>
      </c>
      <c r="HJ47" s="43">
        <v>90</v>
      </c>
      <c r="HK47" s="10">
        <f t="shared" si="959"/>
        <v>1</v>
      </c>
      <c r="HL47" s="11">
        <f t="shared" si="960"/>
        <v>0</v>
      </c>
      <c r="HM47" s="11">
        <f t="shared" si="961"/>
        <v>12029</v>
      </c>
      <c r="HN47" s="11">
        <f t="shared" si="962"/>
        <v>1026</v>
      </c>
      <c r="HO47" s="11">
        <f t="shared" si="963"/>
        <v>8592</v>
      </c>
      <c r="HP47" s="228">
        <f t="shared" si="964"/>
        <v>0.71427383822429125</v>
      </c>
      <c r="HQ47" s="15">
        <f t="shared" si="965"/>
        <v>468</v>
      </c>
      <c r="HR47" s="12">
        <f t="shared" si="966"/>
        <v>5.4469273743016758E-2</v>
      </c>
      <c r="HS47" s="16">
        <v>53.9</v>
      </c>
      <c r="HT47" s="17">
        <v>7873</v>
      </c>
      <c r="HU47" s="16">
        <f t="shared" si="967"/>
        <v>91.631750465549345</v>
      </c>
      <c r="HV47" s="23">
        <v>79.459459459459453</v>
      </c>
      <c r="HW47" s="22">
        <v>92.682926829268297</v>
      </c>
      <c r="HX47" s="78">
        <f t="shared" si="968"/>
        <v>0.70794916521305751</v>
      </c>
      <c r="HY47" s="78">
        <f t="shared" si="969"/>
        <v>0.73571250311954084</v>
      </c>
      <c r="HZ47" s="78">
        <f t="shared" si="970"/>
        <v>0.69917685208281366</v>
      </c>
      <c r="ID47" s="85">
        <f t="shared" ref="ID47:IF47" si="1009">ID48/ID49</f>
        <v>2.4857071836937609E-3</v>
      </c>
      <c r="IE47" s="85">
        <f t="shared" si="1009"/>
        <v>1.7438963627304435E-3</v>
      </c>
      <c r="IF47" s="85">
        <f t="shared" si="1009"/>
        <v>1.7430278884462151E-3</v>
      </c>
      <c r="IG47" s="88" t="s">
        <v>43</v>
      </c>
    </row>
    <row r="48" spans="1:241" ht="19.5" thickBot="1" x14ac:dyDescent="0.3">
      <c r="A48" s="236"/>
      <c r="B48" s="42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3314</v>
      </c>
      <c r="H48" s="28">
        <f>((G48+I48)/7)/E47</f>
        <v>0.66069069635780342</v>
      </c>
      <c r="I48" s="27">
        <f>SUM(I41:I47)</f>
        <v>187</v>
      </c>
      <c r="J48" s="28">
        <f>(I48/(I48+G48))</f>
        <v>5.3413310482719224E-2</v>
      </c>
      <c r="K48" s="27"/>
      <c r="L48" s="27"/>
      <c r="M48" s="29">
        <f>M46/M45*100-100</f>
        <v>0.29523809523807643</v>
      </c>
      <c r="N48" s="72">
        <f>N46/N45*100-100</f>
        <v>2.427184466019412</v>
      </c>
      <c r="O48" s="26">
        <f t="shared" ref="O48" si="1010">SUM(O41:O47)</f>
        <v>1</v>
      </c>
      <c r="P48" s="27">
        <f t="shared" ref="P48" si="1011">SUM(P41:P47)</f>
        <v>0</v>
      </c>
      <c r="Q48" s="27"/>
      <c r="R48" s="27"/>
      <c r="S48" s="27">
        <f t="shared" ref="S48" si="1012">SUM(S41:S47)</f>
        <v>3468</v>
      </c>
      <c r="T48" s="28">
        <f t="shared" ref="T48" si="1013">((S48+U48)/7)/Q47</f>
        <v>0.69703787026621666</v>
      </c>
      <c r="U48" s="27">
        <f t="shared" ref="U48" si="1014">SUM(U41:U47)</f>
        <v>250</v>
      </c>
      <c r="V48" s="28">
        <f t="shared" ref="V48" si="1015">(U48/(U48+S48))</f>
        <v>6.7240451855836478E-2</v>
      </c>
      <c r="W48" s="27"/>
      <c r="X48" s="27"/>
      <c r="Y48" s="29">
        <f t="shared" ref="Y48:Z48" si="1016">Y46/Y45*100-100</f>
        <v>-1.2169696969696986</v>
      </c>
      <c r="Z48" s="72">
        <f t="shared" si="1016"/>
        <v>6.6073354908306499</v>
      </c>
      <c r="AA48" s="26">
        <f t="shared" ref="AA48" si="1017">SUM(AA41:AA47)</f>
        <v>1</v>
      </c>
      <c r="AB48" s="27">
        <f t="shared" ref="AB48" si="1018">SUM(AB41:AB47)</f>
        <v>0</v>
      </c>
      <c r="AC48" s="27"/>
      <c r="AD48" s="27"/>
      <c r="AE48" s="27">
        <f t="shared" ref="AE48" si="1019">SUM(AE41:AE47)</f>
        <v>890</v>
      </c>
      <c r="AF48" s="28">
        <f t="shared" ref="AF48" si="1020">((AE48+AG48)/7)/AC47</f>
        <v>0.64453386988598249</v>
      </c>
      <c r="AG48" s="27">
        <f t="shared" ref="AG48" si="1021">SUM(AG41:AG47)</f>
        <v>71</v>
      </c>
      <c r="AH48" s="28">
        <f t="shared" ref="AH48" si="1022">(AG48/(AG48+AE48))</f>
        <v>7.3881373569198758E-2</v>
      </c>
      <c r="AI48" s="27"/>
      <c r="AJ48" s="27"/>
      <c r="AK48" s="29">
        <f t="shared" ref="AK48:AL48" si="1023">AK46/AK45*100-100</f>
        <v>-2.5037037037036924</v>
      </c>
      <c r="AL48" s="72">
        <f t="shared" si="1023"/>
        <v>4.5631067961165144</v>
      </c>
      <c r="AM48" s="26">
        <f t="shared" ref="AM48" si="1024">SUM(AM41:AM47)</f>
        <v>2</v>
      </c>
      <c r="AN48" s="27">
        <f t="shared" ref="AN48" si="1025">SUM(AN41:AN47)</f>
        <v>0</v>
      </c>
      <c r="AO48" s="27"/>
      <c r="AP48" s="27"/>
      <c r="AQ48" s="27">
        <f t="shared" ref="AQ48" si="1026">SUM(AQ41:AQ47)</f>
        <v>3441</v>
      </c>
      <c r="AR48" s="28">
        <f t="shared" ref="AR48" si="1027">((AQ48+AS48)/7)/AO47</f>
        <v>0.68793525315264437</v>
      </c>
      <c r="AS48" s="27">
        <f t="shared" ref="AS48" si="1028">SUM(AS41:AS47)</f>
        <v>214</v>
      </c>
      <c r="AT48" s="28">
        <f t="shared" ref="AT48" si="1029">(AS48/(AS48+AQ48))</f>
        <v>5.8549931600547195E-2</v>
      </c>
      <c r="AU48" s="27"/>
      <c r="AV48" s="27"/>
      <c r="AW48" s="29">
        <f t="shared" ref="AW48:AX48" si="1030">AW46/AW45*100-100</f>
        <v>2.7453551912568201</v>
      </c>
      <c r="AX48" s="72">
        <f t="shared" si="1030"/>
        <v>-2.1116504854368827</v>
      </c>
      <c r="AY48" s="26">
        <f t="shared" ref="AY48" si="1031">SUM(AY41:AY47)</f>
        <v>3</v>
      </c>
      <c r="AZ48" s="27">
        <f t="shared" ref="AZ48" si="1032">SUM(AZ41:AZ47)</f>
        <v>0</v>
      </c>
      <c r="BA48" s="27"/>
      <c r="BB48" s="27"/>
      <c r="BC48" s="27">
        <f t="shared" ref="BC48" si="1033">SUM(BC41:BC47)</f>
        <v>3525</v>
      </c>
      <c r="BD48" s="28">
        <f t="shared" ref="BD48" si="1034">((BC48+BE48)/7)/BA47</f>
        <v>0.70394736842105265</v>
      </c>
      <c r="BE48" s="27">
        <f t="shared" ref="BE48" si="1035">SUM(BE41:BE47)</f>
        <v>220</v>
      </c>
      <c r="BF48" s="28">
        <f t="shared" ref="BF48" si="1036">(BE48/(BE48+BC48))</f>
        <v>5.8744993324432573E-2</v>
      </c>
      <c r="BG48" s="27"/>
      <c r="BH48" s="27"/>
      <c r="BI48" s="29">
        <f t="shared" ref="BI48:BJ48" si="1037">BI46/BI45*100-100</f>
        <v>3.7785310734463167</v>
      </c>
      <c r="BJ48" s="72">
        <f t="shared" si="1037"/>
        <v>2.0388349514563089</v>
      </c>
      <c r="BK48" s="26">
        <f t="shared" ref="BK48" si="1038">SUM(BK41:BK47)</f>
        <v>0</v>
      </c>
      <c r="BL48" s="27">
        <f t="shared" ref="BL48" si="1039">SUM(BL41:BL47)</f>
        <v>0</v>
      </c>
      <c r="BM48" s="27"/>
      <c r="BN48" s="27"/>
      <c r="BO48" s="27">
        <f t="shared" ref="BO48" si="1040">SUM(BO41:BO47)</f>
        <v>3479</v>
      </c>
      <c r="BP48" s="28">
        <f t="shared" ref="BP48" si="1041">((BO48+BQ48)/7)/BM47</f>
        <v>0.69516310461192343</v>
      </c>
      <c r="BQ48" s="27">
        <f t="shared" ref="BQ48" si="1042">SUM(BQ41:BQ47)</f>
        <v>229</v>
      </c>
      <c r="BR48" s="28">
        <f t="shared" ref="BR48" si="1043">(BQ48/(BQ48+BO48))</f>
        <v>6.175836030204962E-2</v>
      </c>
      <c r="BS48" s="27"/>
      <c r="BT48" s="27"/>
      <c r="BU48" s="29">
        <f t="shared" ref="BU48:BV48" si="1044">BU46/BU45*100-100</f>
        <v>2.2266666666666595</v>
      </c>
      <c r="BV48" s="72">
        <f t="shared" si="1044"/>
        <v>5.7281553398058236</v>
      </c>
      <c r="BW48" s="26">
        <f t="shared" ref="BW48" si="1045">SUM(BW41:BW47)</f>
        <v>2</v>
      </c>
      <c r="BX48" s="27">
        <f t="shared" ref="BX48" si="1046">SUM(BX41:BX47)</f>
        <v>0</v>
      </c>
      <c r="BY48" s="27"/>
      <c r="BZ48" s="27"/>
      <c r="CA48" s="27">
        <f t="shared" ref="CA48" si="1047">SUM(CA41:CA47)</f>
        <v>3562</v>
      </c>
      <c r="CB48" s="28">
        <f t="shared" ref="CB48" si="1048">((CA48+CC48)/7)/BY47</f>
        <v>0.71221804511278197</v>
      </c>
      <c r="CC48" s="27">
        <f t="shared" ref="CC48" si="1049">SUM(CC41:CC47)</f>
        <v>227</v>
      </c>
      <c r="CD48" s="28">
        <f t="shared" ref="CD48" si="1050">(CC48/(CC48+CA48))</f>
        <v>5.9910266561097915E-2</v>
      </c>
      <c r="CE48" s="27"/>
      <c r="CF48" s="27"/>
      <c r="CG48" s="29">
        <f t="shared" ref="CG48:CH48" si="1051">CG46/CG45*100-100</f>
        <v>-0.18222222222222229</v>
      </c>
      <c r="CH48" s="72">
        <f t="shared" si="1051"/>
        <v>1.0922330097087354</v>
      </c>
      <c r="CI48" s="26">
        <f t="shared" ref="CI48" si="1052">SUM(CI41:CI47)</f>
        <v>0</v>
      </c>
      <c r="CJ48" s="27">
        <f t="shared" ref="CJ48" si="1053">SUM(CJ41:CJ47)</f>
        <v>0</v>
      </c>
      <c r="CK48" s="27"/>
      <c r="CL48" s="27"/>
      <c r="CM48" s="27">
        <f t="shared" ref="CM48" si="1054">SUM(CM41:CM47)</f>
        <v>3734</v>
      </c>
      <c r="CN48" s="28">
        <f t="shared" ref="CN48" si="1055">((CM48+CO48)/7)/CK47</f>
        <v>0.73496240601503759</v>
      </c>
      <c r="CO48" s="27">
        <f t="shared" ref="CO48" si="1056">SUM(CO41:CO47)</f>
        <v>176</v>
      </c>
      <c r="CP48" s="28">
        <f t="shared" ref="CP48" si="1057">(CO48/(CO48+CM48))</f>
        <v>4.5012787723785169E-2</v>
      </c>
      <c r="CQ48" s="27"/>
      <c r="CR48" s="27"/>
      <c r="CS48" s="29">
        <f t="shared" ref="CS48:CT48" si="1058">CS46/CS45*100-100</f>
        <v>3.6229885057471165</v>
      </c>
      <c r="CT48" s="72">
        <f t="shared" si="1058"/>
        <v>1.6747572815533971</v>
      </c>
      <c r="CU48" s="26">
        <f t="shared" ref="CU48" si="1059">SUM(CU41:CU47)</f>
        <v>3</v>
      </c>
      <c r="CV48" s="27">
        <f t="shared" ref="CV48" si="1060">SUM(CV41:CV47)</f>
        <v>0</v>
      </c>
      <c r="CW48" s="27"/>
      <c r="CX48" s="27"/>
      <c r="CY48" s="27">
        <f t="shared" ref="CY48" si="1061">SUM(CY41:CY47)</f>
        <v>948</v>
      </c>
      <c r="CZ48" s="28">
        <f t="shared" ref="CZ48" si="1062">((CY48+DA48)/7)/CW47</f>
        <v>0.67482993197278918</v>
      </c>
      <c r="DA48" s="27">
        <f t="shared" ref="DA48" si="1063">SUM(DA41:DA47)</f>
        <v>44</v>
      </c>
      <c r="DB48" s="28">
        <f t="shared" ref="DB48" si="1064">(DA48/(DA48+CY48))</f>
        <v>4.4354838709677422E-2</v>
      </c>
      <c r="DC48" s="27"/>
      <c r="DD48" s="27"/>
      <c r="DE48" s="29">
        <f t="shared" ref="DE48:DF48" si="1065">DE46/DE45*100-100</f>
        <v>6.0088888888888903</v>
      </c>
      <c r="DF48" s="72">
        <f t="shared" si="1065"/>
        <v>3.0582524271844704</v>
      </c>
      <c r="DG48" s="26">
        <f t="shared" ref="DG48" si="1066">SUM(DG41:DG47)</f>
        <v>0</v>
      </c>
      <c r="DH48" s="27">
        <f t="shared" ref="DH48" si="1067">SUM(DH41:DH47)</f>
        <v>0</v>
      </c>
      <c r="DI48" s="27"/>
      <c r="DJ48" s="27"/>
      <c r="DK48" s="27">
        <f t="shared" ref="DK48" si="1068">SUM(DK41:DK47)</f>
        <v>3727</v>
      </c>
      <c r="DL48" s="28">
        <f t="shared" ref="DL48" si="1069">((DK48+DM48)/7)/DI47</f>
        <v>0.7457180500658761</v>
      </c>
      <c r="DM48" s="27">
        <f t="shared" ref="DM48" si="1070">SUM(DM41:DM47)</f>
        <v>235</v>
      </c>
      <c r="DN48" s="28">
        <f t="shared" ref="DN48" si="1071">(DM48/(DM48+DK48))</f>
        <v>5.9313478041393239E-2</v>
      </c>
      <c r="DO48" s="27"/>
      <c r="DP48" s="27"/>
      <c r="DQ48" s="29">
        <f t="shared" ref="DQ48:DR48" si="1072">DQ46/DQ45*100-100</f>
        <v>4.8044444444444281</v>
      </c>
      <c r="DR48" s="72">
        <f t="shared" si="1072"/>
        <v>6.9417475728155438</v>
      </c>
      <c r="DS48" s="26">
        <f t="shared" ref="DS48" si="1073">SUM(DS41:DS47)</f>
        <v>0</v>
      </c>
      <c r="DT48" s="27">
        <f t="shared" ref="DT48" si="1074">SUM(DT41:DT47)</f>
        <v>0</v>
      </c>
      <c r="DU48" s="27"/>
      <c r="DV48" s="27"/>
      <c r="DW48" s="27">
        <f t="shared" ref="DW48" si="1075">SUM(DW41:DW47)</f>
        <v>3709</v>
      </c>
      <c r="DX48" s="28">
        <f t="shared" ref="DX48" si="1076">((DW48+DY48)/7)/DU47</f>
        <v>0.74169326074713726</v>
      </c>
      <c r="DY48" s="27">
        <f t="shared" ref="DY48" si="1077">SUM(DY41:DY47)</f>
        <v>242</v>
      </c>
      <c r="DZ48" s="28">
        <f t="shared" ref="DZ48" si="1078">(DY48/(DY48+DW48))</f>
        <v>6.1250316375601112E-2</v>
      </c>
      <c r="EA48" s="27"/>
      <c r="EB48" s="27"/>
      <c r="EC48" s="29">
        <f t="shared" ref="EC48:ED48" si="1079">EC46/EC45*100-100</f>
        <v>2.7225806451612868</v>
      </c>
      <c r="ED48" s="72">
        <f t="shared" si="1079"/>
        <v>6.4320388349514417</v>
      </c>
      <c r="EE48" s="26">
        <f t="shared" ref="EE48" si="1080">SUM(EE41:EE47)</f>
        <v>2</v>
      </c>
      <c r="EF48" s="27">
        <f t="shared" ref="EF48" si="1081">SUM(EF41:EF47)</f>
        <v>0</v>
      </c>
      <c r="EG48" s="27"/>
      <c r="EH48" s="27"/>
      <c r="EI48" s="27">
        <f t="shared" ref="EI48" si="1082">SUM(EI41:EI47)</f>
        <v>3442</v>
      </c>
      <c r="EJ48" s="28">
        <f t="shared" ref="EJ48" si="1083">((EI48+EK48)/7)/EG47</f>
        <v>0.70069824495187771</v>
      </c>
      <c r="EK48" s="27">
        <f t="shared" ref="EK48" si="1084">SUM(EK41:EK47)</f>
        <v>271</v>
      </c>
      <c r="EL48" s="28">
        <f t="shared" ref="EL48" si="1085">(EK48/(EK48+EI48))</f>
        <v>7.2986803124158367E-2</v>
      </c>
      <c r="EM48" s="27"/>
      <c r="EN48" s="27"/>
      <c r="EO48" s="29">
        <f t="shared" ref="EO48:EP48" si="1086">EO46/EO45*100-100</f>
        <v>1.7530864197530889</v>
      </c>
      <c r="EP48" s="72">
        <f t="shared" si="1086"/>
        <v>1.3592233009708679</v>
      </c>
      <c r="EQ48" s="26">
        <f t="shared" ref="EQ48" si="1087">SUM(EQ41:EQ47)</f>
        <v>0</v>
      </c>
      <c r="ER48" s="27">
        <f t="shared" ref="ER48" si="1088">SUM(ER41:ER47)</f>
        <v>0</v>
      </c>
      <c r="ES48" s="27"/>
      <c r="ET48" s="27"/>
      <c r="EU48" s="27">
        <f t="shared" ref="EU48" si="1089">SUM(EU41:EU47)</f>
        <v>3539</v>
      </c>
      <c r="EV48" s="28">
        <f t="shared" ref="EV48" si="1090">((EU48+EW48)/7)/ES47</f>
        <v>0.70697412823397066</v>
      </c>
      <c r="EW48" s="27">
        <f t="shared" ref="EW48" si="1091">SUM(EW41:EW47)</f>
        <v>232</v>
      </c>
      <c r="EX48" s="28">
        <f t="shared" ref="EX48" si="1092">(EW48/(EW48+EU48))</f>
        <v>6.1522142667727396E-2</v>
      </c>
      <c r="EY48" s="27"/>
      <c r="EZ48" s="27"/>
      <c r="FA48" s="29">
        <f t="shared" ref="FA48:FB48" si="1093">FA46/FA45*100-100</f>
        <v>3.3491525423728632</v>
      </c>
      <c r="FB48" s="72">
        <f t="shared" si="1093"/>
        <v>5.9708737864077648</v>
      </c>
      <c r="FC48" s="26">
        <f t="shared" ref="FC48" si="1094">SUM(FC41:FC47)</f>
        <v>0</v>
      </c>
      <c r="FD48" s="27">
        <f t="shared" ref="FD48" si="1095">SUM(FD41:FD47)</f>
        <v>0</v>
      </c>
      <c r="FE48" s="27"/>
      <c r="FF48" s="27"/>
      <c r="FG48" s="27">
        <f t="shared" ref="FG48" si="1096">SUM(FG41:FG47)</f>
        <v>3814</v>
      </c>
      <c r="FH48" s="28">
        <f t="shared" ref="FH48" si="1097">((FG48+FI48)/7)/FE47</f>
        <v>0.74798726830181606</v>
      </c>
      <c r="FI48" s="27">
        <f t="shared" ref="FI48" si="1098">SUM(FI41:FI47)</f>
        <v>181</v>
      </c>
      <c r="FJ48" s="28">
        <f t="shared" ref="FJ48" si="1099">(FI48/(FI48+FG48))</f>
        <v>4.5306633291614516E-2</v>
      </c>
      <c r="FK48" s="27"/>
      <c r="FL48" s="27"/>
      <c r="FM48" s="29">
        <f t="shared" ref="FM48:FN48" si="1100">FM46/FM45*100-100</f>
        <v>2.8523809523809689</v>
      </c>
      <c r="FN48" s="72">
        <f t="shared" si="1100"/>
        <v>2.6699029126213674</v>
      </c>
      <c r="FO48" s="26">
        <f t="shared" ref="FO48" si="1101">SUM(FO41:FO47)</f>
        <v>1</v>
      </c>
      <c r="FP48" s="27">
        <f t="shared" ref="FP48" si="1102">SUM(FP41:FP47)</f>
        <v>0</v>
      </c>
      <c r="FQ48" s="27"/>
      <c r="FR48" s="27"/>
      <c r="FS48" s="27">
        <f t="shared" ref="FS48" si="1103">SUM(FS41:FS47)</f>
        <v>818</v>
      </c>
      <c r="FT48" s="28">
        <f t="shared" ref="FT48" si="1104">((FS48+FU48)/7)/FQ47</f>
        <v>0.58811748998664892</v>
      </c>
      <c r="FU48" s="27">
        <f t="shared" ref="FU48" si="1105">SUM(FU41:FU47)</f>
        <v>63</v>
      </c>
      <c r="FV48" s="28">
        <f t="shared" ref="FV48" si="1106">(FU48/(FU48+FS48))</f>
        <v>7.1509648127128261E-2</v>
      </c>
      <c r="FW48" s="27"/>
      <c r="FX48" s="27"/>
      <c r="FY48" s="29">
        <f t="shared" ref="FY48:FZ48" si="1107">FY46/FY45*100-100</f>
        <v>-7.9686274509803923</v>
      </c>
      <c r="FZ48" s="72">
        <f t="shared" si="1107"/>
        <v>0.18203883495144169</v>
      </c>
      <c r="GA48" s="26">
        <f t="shared" ref="GA48" si="1108">SUM(GA41:GA47)</f>
        <v>2</v>
      </c>
      <c r="GB48" s="27">
        <f t="shared" ref="GB48" si="1109">SUM(GB41:GB47)</f>
        <v>0</v>
      </c>
      <c r="GC48" s="27"/>
      <c r="GD48" s="27"/>
      <c r="GE48" s="27">
        <f t="shared" ref="GE48" si="1110">SUM(GE41:GE47)</f>
        <v>3418</v>
      </c>
      <c r="GF48" s="28">
        <f t="shared" ref="GF48" si="1111">((GE48+GG48)/7)/GC47</f>
        <v>0.6761653142102283</v>
      </c>
      <c r="GG48" s="27">
        <f t="shared" ref="GG48" si="1112">SUM(GG41:GG47)</f>
        <v>165</v>
      </c>
      <c r="GH48" s="28">
        <f t="shared" ref="GH48" si="1113">(GG48/(GG48+GE48))</f>
        <v>4.6050795422830033E-2</v>
      </c>
      <c r="GI48" s="27"/>
      <c r="GJ48" s="27"/>
      <c r="GK48" s="29">
        <f t="shared" ref="GK48:GL48" si="1114">GK46/GK45*100-100</f>
        <v>4</v>
      </c>
      <c r="GL48" s="72">
        <f t="shared" si="1114"/>
        <v>6.0679611650485583</v>
      </c>
      <c r="GM48" s="26">
        <f t="shared" ref="GM48" si="1115">SUM(GM41:GM47)</f>
        <v>2</v>
      </c>
      <c r="GN48" s="27">
        <f t="shared" ref="GN48" si="1116">SUM(GN41:GN47)</f>
        <v>0</v>
      </c>
      <c r="GO48" s="27"/>
      <c r="GP48" s="27"/>
      <c r="GQ48" s="27">
        <f t="shared" ref="GQ48" si="1117">SUM(GQ41:GQ47)</f>
        <v>3581</v>
      </c>
      <c r="GR48" s="28">
        <f t="shared" ref="GR48" si="1118">((GQ48+GS48)/7)/GO47</f>
        <v>0.7163643235071806</v>
      </c>
      <c r="GS48" s="27">
        <f t="shared" ref="GS48" si="1119">SUM(GS41:GS47)</f>
        <v>210</v>
      </c>
      <c r="GT48" s="28">
        <f t="shared" ref="GT48" si="1120">(GS48/(GS48+GQ48))</f>
        <v>5.5394355051437617E-2</v>
      </c>
      <c r="GU48" s="27"/>
      <c r="GV48" s="27"/>
      <c r="GW48" s="29">
        <f t="shared" ref="GW48:GX48" si="1121">GW46/GW45*100-100</f>
        <v>1.044808743169412</v>
      </c>
      <c r="GX48" s="72">
        <f t="shared" si="1121"/>
        <v>4.7330097087378675</v>
      </c>
      <c r="GY48" s="26">
        <f t="shared" ref="GY48" si="1122">SUM(GY41:GY47)</f>
        <v>2</v>
      </c>
      <c r="GZ48" s="27">
        <f t="shared" ref="GZ48" si="1123">SUM(GZ41:GZ47)</f>
        <v>0</v>
      </c>
      <c r="HA48" s="27"/>
      <c r="HB48" s="27"/>
      <c r="HC48" s="27">
        <f t="shared" ref="HC48" si="1124">SUM(HC41:HC47)</f>
        <v>3151</v>
      </c>
      <c r="HD48" s="28">
        <f t="shared" ref="HD48" si="1125">((HC48+HE48)/7)/HA47</f>
        <v>0.64012077750518959</v>
      </c>
      <c r="HE48" s="27">
        <f t="shared" ref="HE48" si="1126">SUM(HE41:HE47)</f>
        <v>241</v>
      </c>
      <c r="HF48" s="28">
        <f t="shared" ref="HF48" si="1127">(HE48/(HE48+HC48))</f>
        <v>7.1049528301886794E-2</v>
      </c>
      <c r="HG48" s="27"/>
      <c r="HH48" s="27"/>
      <c r="HI48" s="29">
        <f t="shared" ref="HI48:HJ48" si="1128">HI46/HI45*100-100</f>
        <v>4.2569696969696906</v>
      </c>
      <c r="HJ48" s="72">
        <f t="shared" si="1128"/>
        <v>5.4368932038834998</v>
      </c>
      <c r="HK48" s="26">
        <f t="shared" si="959"/>
        <v>24</v>
      </c>
      <c r="HL48" s="27">
        <f t="shared" si="960"/>
        <v>0</v>
      </c>
      <c r="HM48" s="27"/>
      <c r="HN48" s="27"/>
      <c r="HO48" s="27">
        <f t="shared" ref="HO48" si="1129">+G48+S48+AE48+AQ48+BC48+BO48+CA48+CM48+CY48+DK48+DW48+EI48+EU48+FG48+FS48+GE48+GQ48+HC48+I48+U48+AG48+AS48+BE48+BQ48+CC48+CO48+DA48+DM48+DY48+EK48+EW48+FI48+FU48+GG48+GS48+HE48</f>
        <v>59018</v>
      </c>
      <c r="HP48" s="229">
        <f t="shared" ref="HP48" si="1130">+((HO48)/HM47)/7</f>
        <v>0.70090139306200494</v>
      </c>
      <c r="HQ48" s="62">
        <f t="shared" si="965"/>
        <v>3458</v>
      </c>
      <c r="HR48" s="52">
        <f t="shared" si="966"/>
        <v>5.8592293876444476E-2</v>
      </c>
      <c r="HS48" s="53">
        <f t="shared" si="873"/>
        <v>53.271428571428565</v>
      </c>
      <c r="HT48" s="54">
        <f t="shared" si="874"/>
        <v>53624</v>
      </c>
      <c r="HU48" s="53">
        <f t="shared" si="875"/>
        <v>90.812763494159825</v>
      </c>
      <c r="HV48" s="63">
        <f t="shared" ref="HV48:HW48" si="1131">HV46/HV45*100-100</f>
        <v>2.1895495495495538</v>
      </c>
      <c r="HW48" s="72">
        <f t="shared" si="1131"/>
        <v>3.6910963769831966</v>
      </c>
      <c r="HX48" s="78">
        <f t="shared" ref="HX48" si="1132">SUM(G48,I48,S48,U48,AE48,AG48,AQ48,AS48,BC48,BE48,BO48,BQ48)/7/SUM(E47,Q47,AC47,AO47,BA47,BM47)</f>
        <v>0.68662560962585883</v>
      </c>
      <c r="HY48" s="78">
        <f t="shared" ref="HY48" si="1133">SUM(CA48,CC48,CM48,CO48,CY48,DA48,DK48,DM48,DW48,DY48,EI48,EK48)/7/SUM(BY47,CK47,CW47,DI47,DU47,EG47)</f>
        <v>0.72433954864701067</v>
      </c>
      <c r="HZ48" s="78">
        <f t="shared" ref="HZ48" si="1134">SUM(K48,EU48,EW48,FG48,FI48,FS48,FU48,GE48,GG48,GQ48,GS48,HC48,HE48)/7/SUM(ES47,FE47,FQ47,GC47,GO47,HA47)</f>
        <v>0.69176495741723976</v>
      </c>
      <c r="IA48" s="84">
        <f t="shared" ref="IA48" si="1135">SUM(I48,U48,AG48,AS48,BE48,BQ48)/SUM(G48,I48,S48,U48,AE48,AG48,AQ48,AS48,BC48,BE48,BO48,BQ48)</f>
        <v>6.0711323102447118E-2</v>
      </c>
      <c r="IB48" s="84">
        <f t="shared" ref="IB48" si="1136">SUM(CC48,CO48,DA48,DM48,DY48,EK48)/SUM(CA48,CC48,CM48,CO48,CY48,DA48,DK48,DM48,DW48,DY48,EI48,EK48)</f>
        <v>5.8817738839395582E-2</v>
      </c>
      <c r="IC48" s="84">
        <f t="shared" ref="IC48" si="1137">SUM(EW48,FI48,FU48,GG48,GS48,HE48)/SUM(EU48,EW48,FG48,FI48,FS48,FU48,GE48,GG48,GQ48,GS48,HC48,HE48)</f>
        <v>5.6250965847627878E-2</v>
      </c>
      <c r="ID48" s="86">
        <f t="shared" ref="ID48" si="1138">SUM(C48,O48,AA48,AM48,AY48,BK48)</f>
        <v>10</v>
      </c>
      <c r="IE48" s="86">
        <f t="shared" ref="IE48" si="1139">SUM(BW48,CI48,CU48,DG48,DS48,EE48)</f>
        <v>7</v>
      </c>
      <c r="IF48" s="86">
        <f t="shared" ref="IF48" si="1140">SUM(EQ48,FC48,FO48,GA48,GM48,GY48)</f>
        <v>7</v>
      </c>
      <c r="IG48" s="88" t="s">
        <v>42</v>
      </c>
    </row>
    <row r="49" spans="1:24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5">
        <f t="shared" ref="HK49:HL49" si="1141">HK48/HM38</f>
        <v>1.9912055090019081E-3</v>
      </c>
      <c r="HL49" s="68">
        <f t="shared" si="1141"/>
        <v>0</v>
      </c>
      <c r="HM49" s="30"/>
      <c r="HN49" s="30"/>
      <c r="HO49" s="30"/>
      <c r="HP49" s="230"/>
      <c r="HQ49" s="30"/>
      <c r="HR49" s="30"/>
      <c r="HS49" s="30"/>
      <c r="HT49" s="51"/>
      <c r="HU49" s="30"/>
      <c r="HV49" s="30"/>
      <c r="HW49" s="31"/>
      <c r="HY49" s="77"/>
      <c r="HZ49" s="77"/>
      <c r="ID49" s="86">
        <f t="shared" ref="ID49" si="1142">SUM(E38,Q38,AC38,AO38,BA38,BM38)</f>
        <v>4023</v>
      </c>
      <c r="IE49" s="86">
        <f t="shared" ref="IE49" si="1143">SUM(BY38,CK38,CW38,DI38,DU38,EG38)</f>
        <v>4014</v>
      </c>
      <c r="IF49" s="86">
        <f t="shared" ref="IF49" si="1144">SUM(ES38,FE38,FQ38,GC38,GO38,HA38)</f>
        <v>4016</v>
      </c>
      <c r="IG49" s="88" t="s">
        <v>40</v>
      </c>
    </row>
    <row r="50" spans="1:241" x14ac:dyDescent="0.25">
      <c r="A50" s="235">
        <v>30</v>
      </c>
      <c r="B50" s="73">
        <f>B47+1</f>
        <v>44505</v>
      </c>
      <c r="C50" s="33"/>
      <c r="D50" s="34"/>
      <c r="E50" s="34">
        <f>E47-C50</f>
        <v>757</v>
      </c>
      <c r="F50" s="34">
        <f>F47-D50</f>
        <v>65</v>
      </c>
      <c r="G50" s="34">
        <v>511</v>
      </c>
      <c r="H50" s="35">
        <f t="shared" ref="H50:H56" si="1145">((G50+I50)/E50)</f>
        <v>0.69352708058124179</v>
      </c>
      <c r="I50" s="34">
        <v>14</v>
      </c>
      <c r="J50" s="35">
        <f>I50/(G50+I50)</f>
        <v>2.6666666666666668E-2</v>
      </c>
      <c r="K50" s="36"/>
      <c r="L50" s="34"/>
      <c r="M50" s="34"/>
      <c r="N50" s="37"/>
      <c r="O50" s="33">
        <v>4</v>
      </c>
      <c r="P50" s="34"/>
      <c r="Q50" s="34">
        <f t="shared" ref="Q50" si="1146">Q47-O50</f>
        <v>758</v>
      </c>
      <c r="R50" s="34">
        <f t="shared" ref="R50" si="1147">R47-P50</f>
        <v>65</v>
      </c>
      <c r="S50" s="34">
        <v>557</v>
      </c>
      <c r="T50" s="35">
        <f t="shared" ref="T50:T56" si="1148">((S50+U50)/Q50)</f>
        <v>0.75593667546174137</v>
      </c>
      <c r="U50" s="34">
        <v>16</v>
      </c>
      <c r="V50" s="35">
        <f t="shared" ref="V50:V56" si="1149">U50/(S50+U50)</f>
        <v>2.7923211169284468E-2</v>
      </c>
      <c r="W50" s="36"/>
      <c r="X50" s="34"/>
      <c r="Y50" s="34"/>
      <c r="Z50" s="37"/>
      <c r="AA50" s="33">
        <v>1</v>
      </c>
      <c r="AB50" s="34"/>
      <c r="AC50" s="34">
        <f t="shared" ref="AC50" si="1150">AC47-AA50</f>
        <v>212</v>
      </c>
      <c r="AD50" s="34">
        <f t="shared" ref="AD50" si="1151">AD47-AB50</f>
        <v>18</v>
      </c>
      <c r="AE50" s="34">
        <v>139</v>
      </c>
      <c r="AF50" s="35">
        <f t="shared" ref="AF50:AF56" si="1152">((AE50+AG50)/AC50)</f>
        <v>0.72169811320754718</v>
      </c>
      <c r="AG50" s="34">
        <v>14</v>
      </c>
      <c r="AH50" s="35">
        <f t="shared" ref="AH50:AH56" si="1153">AG50/(AE50+AG50)</f>
        <v>9.1503267973856203E-2</v>
      </c>
      <c r="AI50" s="36"/>
      <c r="AJ50" s="34"/>
      <c r="AK50" s="34"/>
      <c r="AL50" s="37"/>
      <c r="AM50" s="33"/>
      <c r="AN50" s="34"/>
      <c r="AO50" s="34">
        <f t="shared" ref="AO50" si="1154">AO47-AM50</f>
        <v>759</v>
      </c>
      <c r="AP50" s="34">
        <f t="shared" ref="AP50" si="1155">AP47-AN50</f>
        <v>65</v>
      </c>
      <c r="AQ50" s="34">
        <v>551</v>
      </c>
      <c r="AR50" s="35">
        <f t="shared" ref="AR50:AR56" si="1156">((AQ50+AS50)/AO50)</f>
        <v>0.75362318840579712</v>
      </c>
      <c r="AS50" s="34">
        <v>21</v>
      </c>
      <c r="AT50" s="35">
        <f t="shared" ref="AT50:AT56" si="1157">AS50/(AQ50+AS50)</f>
        <v>3.6713286713286712E-2</v>
      </c>
      <c r="AU50" s="36"/>
      <c r="AV50" s="34"/>
      <c r="AW50" s="34"/>
      <c r="AX50" s="37"/>
      <c r="AY50" s="33"/>
      <c r="AZ50" s="34"/>
      <c r="BA50" s="34">
        <f t="shared" ref="BA50" si="1158">BA47-AY50</f>
        <v>760</v>
      </c>
      <c r="BB50" s="34">
        <f t="shared" ref="BB50" si="1159">BB47-AZ50</f>
        <v>65</v>
      </c>
      <c r="BC50" s="34">
        <v>539</v>
      </c>
      <c r="BD50" s="35">
        <f t="shared" ref="BD50:BD56" si="1160">((BC50+BE50)/BA50)</f>
        <v>0.74342105263157898</v>
      </c>
      <c r="BE50" s="34">
        <v>26</v>
      </c>
      <c r="BF50" s="35">
        <f t="shared" ref="BF50:BF56" si="1161">BE50/(BC50+BE50)</f>
        <v>4.6017699115044247E-2</v>
      </c>
      <c r="BG50" s="36"/>
      <c r="BH50" s="34"/>
      <c r="BI50" s="34"/>
      <c r="BJ50" s="37"/>
      <c r="BK50" s="33">
        <v>1</v>
      </c>
      <c r="BL50" s="34"/>
      <c r="BM50" s="34">
        <f t="shared" ref="BM50" si="1162">BM47-BK50</f>
        <v>761</v>
      </c>
      <c r="BN50" s="34">
        <f t="shared" ref="BN50" si="1163">BN47-BL50</f>
        <v>64</v>
      </c>
      <c r="BO50" s="34">
        <v>527</v>
      </c>
      <c r="BP50" s="35">
        <f t="shared" ref="BP50:BP56" si="1164">((BO50+BQ50)/BM50)</f>
        <v>0.72536136662286466</v>
      </c>
      <c r="BQ50" s="34">
        <v>25</v>
      </c>
      <c r="BR50" s="35">
        <f t="shared" ref="BR50:BR56" si="1165">BQ50/(BO50+BQ50)</f>
        <v>4.5289855072463768E-2</v>
      </c>
      <c r="BS50" s="36"/>
      <c r="BT50" s="34"/>
      <c r="BU50" s="34"/>
      <c r="BV50" s="37"/>
      <c r="BW50" s="33"/>
      <c r="BX50" s="34"/>
      <c r="BY50" s="34">
        <f t="shared" ref="BY50" si="1166">BY47-BW50</f>
        <v>760</v>
      </c>
      <c r="BZ50" s="34">
        <f t="shared" ref="BZ50" si="1167">BZ47-BX50</f>
        <v>65</v>
      </c>
      <c r="CA50" s="34">
        <v>559</v>
      </c>
      <c r="CB50" s="35">
        <f t="shared" ref="CB50:CB56" si="1168">((CA50+CC50)/BY50)</f>
        <v>0.75789473684210529</v>
      </c>
      <c r="CC50" s="34">
        <v>17</v>
      </c>
      <c r="CD50" s="35">
        <f t="shared" ref="CD50:CD56" si="1169">CC50/(CA50+CC50)</f>
        <v>2.9513888888888888E-2</v>
      </c>
      <c r="CE50" s="36"/>
      <c r="CF50" s="34"/>
      <c r="CG50" s="34"/>
      <c r="CH50" s="37"/>
      <c r="CI50" s="33"/>
      <c r="CJ50" s="34"/>
      <c r="CK50" s="34">
        <f t="shared" ref="CK50" si="1170">CK47-CI50</f>
        <v>760</v>
      </c>
      <c r="CL50" s="34">
        <f t="shared" ref="CL50" si="1171">CL47-CJ50</f>
        <v>65</v>
      </c>
      <c r="CM50" s="34">
        <v>570</v>
      </c>
      <c r="CN50" s="35">
        <f t="shared" ref="CN50:CN56" si="1172">((CM50+CO50)/CK50)</f>
        <v>0.77368421052631575</v>
      </c>
      <c r="CO50" s="34">
        <v>18</v>
      </c>
      <c r="CP50" s="35">
        <f t="shared" ref="CP50:CP56" si="1173">CO50/(CM50+CO50)</f>
        <v>3.0612244897959183E-2</v>
      </c>
      <c r="CQ50" s="36"/>
      <c r="CR50" s="34"/>
      <c r="CS50" s="34"/>
      <c r="CT50" s="37"/>
      <c r="CU50" s="33"/>
      <c r="CV50" s="34"/>
      <c r="CW50" s="34">
        <f t="shared" ref="CW50" si="1174">CW47-CU50</f>
        <v>210</v>
      </c>
      <c r="CX50" s="34">
        <f t="shared" ref="CX50" si="1175">CX47-CV50</f>
        <v>18</v>
      </c>
      <c r="CY50" s="34">
        <v>140</v>
      </c>
      <c r="CZ50" s="35">
        <f t="shared" ref="CZ50:CZ56" si="1176">((CY50+DA50)/CW50)</f>
        <v>0.67619047619047623</v>
      </c>
      <c r="DA50" s="34">
        <v>2</v>
      </c>
      <c r="DB50" s="35">
        <f t="shared" ref="DB50:DB56" si="1177">DA50/(CY50+DA50)</f>
        <v>1.4084507042253521E-2</v>
      </c>
      <c r="DC50" s="36"/>
      <c r="DD50" s="34"/>
      <c r="DE50" s="34"/>
      <c r="DF50" s="37"/>
      <c r="DG50" s="33"/>
      <c r="DH50" s="34"/>
      <c r="DI50" s="34">
        <f t="shared" ref="DI50" si="1178">DI47-DG50</f>
        <v>759</v>
      </c>
      <c r="DJ50" s="34">
        <f t="shared" ref="DJ50" si="1179">DJ47-DH50</f>
        <v>65</v>
      </c>
      <c r="DK50" s="34">
        <v>570</v>
      </c>
      <c r="DL50" s="35">
        <f t="shared" ref="DL50:DL56" si="1180">((DK50+DM50)/DI50)</f>
        <v>0.77602108036890649</v>
      </c>
      <c r="DM50" s="34">
        <v>19</v>
      </c>
      <c r="DN50" s="35">
        <f t="shared" ref="DN50:DN56" si="1181">DM50/(DK50+DM50)</f>
        <v>3.2258064516129031E-2</v>
      </c>
      <c r="DO50" s="36"/>
      <c r="DP50" s="34"/>
      <c r="DQ50" s="34"/>
      <c r="DR50" s="37"/>
      <c r="DS50" s="33"/>
      <c r="DT50" s="34"/>
      <c r="DU50" s="34">
        <f t="shared" ref="DU50" si="1182">DU47-DS50</f>
        <v>761</v>
      </c>
      <c r="DV50" s="34">
        <f t="shared" ref="DV50" si="1183">DV47-DT50</f>
        <v>65</v>
      </c>
      <c r="DW50" s="34">
        <v>575</v>
      </c>
      <c r="DX50" s="35">
        <f t="shared" ref="DX50:DX56" si="1184">((DW50+DY50)/DU50)</f>
        <v>0.78843626806833111</v>
      </c>
      <c r="DY50" s="34">
        <v>25</v>
      </c>
      <c r="DZ50" s="35">
        <f t="shared" ref="DZ50:DZ56" si="1185">DY50/(DW50+DY50)</f>
        <v>4.1666666666666664E-2</v>
      </c>
      <c r="EA50" s="36"/>
      <c r="EB50" s="34"/>
      <c r="EC50" s="34"/>
      <c r="ED50" s="37"/>
      <c r="EE50" s="33">
        <v>1</v>
      </c>
      <c r="EF50" s="34"/>
      <c r="EG50" s="34">
        <f t="shared" ref="EG50" si="1186">EG47-EE50</f>
        <v>756</v>
      </c>
      <c r="EH50" s="34">
        <f t="shared" ref="EH50" si="1187">EH47-EF50</f>
        <v>65</v>
      </c>
      <c r="EI50" s="34">
        <v>520</v>
      </c>
      <c r="EJ50" s="35">
        <f t="shared" ref="EJ50:EJ56" si="1188">((EI50+EK50)/EG50)</f>
        <v>0.71296296296296291</v>
      </c>
      <c r="EK50" s="34">
        <v>19</v>
      </c>
      <c r="EL50" s="35">
        <f t="shared" ref="EL50:EL56" si="1189">EK50/(EI50+EK50)</f>
        <v>3.525046382189239E-2</v>
      </c>
      <c r="EM50" s="36"/>
      <c r="EN50" s="34"/>
      <c r="EO50" s="34"/>
      <c r="EP50" s="37"/>
      <c r="EQ50" s="33"/>
      <c r="ER50" s="34"/>
      <c r="ES50" s="34">
        <f t="shared" ref="ES50" si="1190">ES47-EQ50</f>
        <v>762</v>
      </c>
      <c r="ET50" s="34">
        <f t="shared" ref="ET50" si="1191">ET47-ER50</f>
        <v>65</v>
      </c>
      <c r="EU50" s="34">
        <v>550</v>
      </c>
      <c r="EV50" s="35">
        <f t="shared" ref="EV50:EV56" si="1192">((EU50+EW50)/ES50)</f>
        <v>0.75459317585301833</v>
      </c>
      <c r="EW50" s="34">
        <v>25</v>
      </c>
      <c r="EX50" s="35">
        <f t="shared" ref="EX50:EX56" si="1193">EW50/(EU50+EW50)</f>
        <v>4.3478260869565216E-2</v>
      </c>
      <c r="EY50" s="36"/>
      <c r="EZ50" s="34"/>
      <c r="FA50" s="34"/>
      <c r="FB50" s="37"/>
      <c r="FC50" s="33"/>
      <c r="FD50" s="34"/>
      <c r="FE50" s="34">
        <f t="shared" ref="FE50" si="1194">FE47-FC50</f>
        <v>763</v>
      </c>
      <c r="FF50" s="34">
        <f t="shared" ref="FF50" si="1195">FF47-FD50</f>
        <v>64</v>
      </c>
      <c r="FG50" s="34">
        <v>574</v>
      </c>
      <c r="FH50" s="35">
        <f t="shared" ref="FH50:FH56" si="1196">((FG50+FI50)/FE50)</f>
        <v>0.7771952817824378</v>
      </c>
      <c r="FI50" s="34">
        <v>19</v>
      </c>
      <c r="FJ50" s="35">
        <f t="shared" ref="FJ50:FJ56" si="1197">FI50/(FG50+FI50)</f>
        <v>3.2040472175379427E-2</v>
      </c>
      <c r="FK50" s="36"/>
      <c r="FL50" s="34"/>
      <c r="FM50" s="34"/>
      <c r="FN50" s="37"/>
      <c r="FO50" s="33"/>
      <c r="FP50" s="34"/>
      <c r="FQ50" s="34">
        <f t="shared" ref="FQ50" si="1198">FQ47-FO50</f>
        <v>214</v>
      </c>
      <c r="FR50" s="34">
        <f t="shared" ref="FR50" si="1199">FR47-FP50</f>
        <v>18</v>
      </c>
      <c r="FS50" s="34">
        <v>107</v>
      </c>
      <c r="FT50" s="35">
        <f t="shared" ref="FT50:FT56" si="1200">((FS50+FU50)/FQ50)</f>
        <v>0.50934579439252337</v>
      </c>
      <c r="FU50" s="34">
        <v>2</v>
      </c>
      <c r="FV50" s="35">
        <f t="shared" ref="FV50:FV56" si="1201">FU50/(FS50+FU50)</f>
        <v>1.834862385321101E-2</v>
      </c>
      <c r="FW50" s="36"/>
      <c r="FX50" s="34"/>
      <c r="FY50" s="34"/>
      <c r="FZ50" s="37"/>
      <c r="GA50" s="33">
        <v>1</v>
      </c>
      <c r="GB50" s="34"/>
      <c r="GC50" s="34">
        <f t="shared" ref="GC50" si="1202">GC47-GA50</f>
        <v>756</v>
      </c>
      <c r="GD50" s="34">
        <f t="shared" ref="GD50" si="1203">GD47-GB50</f>
        <v>65</v>
      </c>
      <c r="GE50" s="34">
        <v>490</v>
      </c>
      <c r="GF50" s="35">
        <f t="shared" ref="GF50:GF56" si="1204">((GE50+GG50)/GC50)</f>
        <v>0.68253968253968256</v>
      </c>
      <c r="GG50" s="34">
        <v>26</v>
      </c>
      <c r="GH50" s="35">
        <f t="shared" ref="GH50:GH56" si="1205">GG50/(GE50+GG50)</f>
        <v>5.0387596899224806E-2</v>
      </c>
      <c r="GI50" s="36"/>
      <c r="GJ50" s="34"/>
      <c r="GK50" s="34"/>
      <c r="GL50" s="37"/>
      <c r="GM50" s="33"/>
      <c r="GN50" s="34"/>
      <c r="GO50" s="34">
        <f t="shared" ref="GO50" si="1206">GO47-GM50</f>
        <v>756</v>
      </c>
      <c r="GP50" s="34">
        <f t="shared" ref="GP50" si="1207">GP47-GN50</f>
        <v>65</v>
      </c>
      <c r="GQ50" s="34">
        <v>525</v>
      </c>
      <c r="GR50" s="35">
        <f t="shared" ref="GR50:GR56" si="1208">((GQ50+GS50)/GO50)</f>
        <v>0.73280423280423279</v>
      </c>
      <c r="GS50" s="34">
        <v>29</v>
      </c>
      <c r="GT50" s="35">
        <f t="shared" ref="GT50:GT56" si="1209">GS50/(GQ50+GS50)</f>
        <v>5.2346570397111915E-2</v>
      </c>
      <c r="GU50" s="36"/>
      <c r="GV50" s="34"/>
      <c r="GW50" s="34"/>
      <c r="GX50" s="37"/>
      <c r="GY50" s="33">
        <v>1</v>
      </c>
      <c r="GZ50" s="34"/>
      <c r="HA50" s="34">
        <f t="shared" ref="HA50" si="1210">HA47-GY50</f>
        <v>756</v>
      </c>
      <c r="HB50" s="34">
        <f t="shared" ref="HB50" si="1211">HB47-GZ50</f>
        <v>64</v>
      </c>
      <c r="HC50" s="34">
        <v>480</v>
      </c>
      <c r="HD50" s="35">
        <f t="shared" ref="HD50:HD56" si="1212">((HC50+HE50)/HA50)</f>
        <v>0.6693121693121693</v>
      </c>
      <c r="HE50" s="34">
        <v>26</v>
      </c>
      <c r="HF50" s="35">
        <f t="shared" ref="HF50:HF56" si="1213">HE50/(HC50+HE50)</f>
        <v>5.1383399209486168E-2</v>
      </c>
      <c r="HG50" s="36"/>
      <c r="HH50" s="34"/>
      <c r="HI50" s="34"/>
      <c r="HJ50" s="37"/>
      <c r="HK50" s="33">
        <f t="shared" ref="HK50:HK57" si="1214">+C50+O50+AA50+AM50+AY50+BK50+BW50+CI50+CU50+DG50+DS50+EE50+EQ50+FC50+FO50+GA50+GM50+GY50</f>
        <v>9</v>
      </c>
      <c r="HL50" s="34">
        <f t="shared" ref="HL50:HL57" si="1215">+D50+P50+AB50+AN50+AZ50+BL50+BX50+CJ50+CV50+DH50+DT50+EF50+ER50+FD50+FP50+GB50+GN50+GZ50</f>
        <v>0</v>
      </c>
      <c r="HM50" s="34">
        <f t="shared" ref="HM50:HM56" si="1216">+E50+Q50+AC50+AO50+BA50+BM50+BY50+CK50+CW50+DI50+DU50+EG50+ES50+FE50+FQ50+GC50+GO50+HA50</f>
        <v>12020</v>
      </c>
      <c r="HN50" s="34">
        <f t="shared" ref="HN50:HN56" si="1217">+F50+R50+AD50+AP50+BB50+BN50+BZ50+CL50+CX50+DJ50+DV50+EH50+ET50+FF50+FR50+GD50+GP50+HB50</f>
        <v>1026</v>
      </c>
      <c r="HO50" s="34">
        <f t="shared" ref="HO50:HO56" si="1218">+G50+S50+AE50+AQ50+BC50+BO50+CA50+CM50+CY50+DK50+DW50+EI50+EU50+FG50+FS50+GE50+GQ50+HC50+HE50+I50+U50+AG50+AS50+BE50+BQ50+CC50+CO50+DA50+DM50+DY50+EK50+EW50+FI50+FU50+GG50+GS50</f>
        <v>8827</v>
      </c>
      <c r="HP50" s="227">
        <f t="shared" ref="HP50:HP56" si="1219">+(HO50)/HM50</f>
        <v>0.73435940099833608</v>
      </c>
      <c r="HQ50" s="48">
        <f t="shared" ref="HQ50:HQ57" si="1220">+I50+U50+AG50+AS50+BE50+BQ50+CC50+CO50+DA50+DM50+DY50+EK50+EW50+FI50+FU50+GG50+GS50+HE50</f>
        <v>343</v>
      </c>
      <c r="HR50" s="35">
        <f t="shared" ref="HR50:HR57" si="1221">+(HQ50/(HO50))</f>
        <v>3.8858049167327519E-2</v>
      </c>
      <c r="HS50" s="49">
        <v>54.5</v>
      </c>
      <c r="HT50" s="50">
        <v>8220</v>
      </c>
      <c r="HU50" s="49">
        <f t="shared" ref="HU50:HU56" si="1222">+HT50/HO50*100</f>
        <v>93.123371473886934</v>
      </c>
      <c r="HV50" s="48"/>
      <c r="HW50" s="37"/>
      <c r="HX50" s="78">
        <f t="shared" ref="HX50:HX56" si="1223">SUM(G50,I50,S50,U50,AE50,AG50,AQ50,AS50,BC50,BE50,BO50,BQ50)/SUM(E50,Q50,AC50,AO50,BA50,BM50)</f>
        <v>0.73371599700524082</v>
      </c>
      <c r="HY50" s="78">
        <f t="shared" ref="HY50:HY56" si="1224">SUM(CA50,CC50,CM50,CO50,CY50,DA50,DK50,DM50,DW50,DY50,EI50,EK50)/SUM(BY50,CK50,CW50,DI50,DU50,EG50)</f>
        <v>0.75736395406889667</v>
      </c>
      <c r="HZ50" s="78">
        <f t="shared" ref="HZ50:HZ56" si="1225">SUM(K50,EU50,EW50,FG50,FI50,FS50,FU50,GE50,GG50,GQ50,GS50,HC50,HE50)/SUM(ES50,FE50,FQ50,GC50,GO50,HA50)</f>
        <v>0.71200399301222861</v>
      </c>
    </row>
    <row r="51" spans="1:241" x14ac:dyDescent="0.25">
      <c r="A51" s="236"/>
      <c r="B51" s="41">
        <f t="shared" ref="B51:B56" si="1226">+B50+1</f>
        <v>44506</v>
      </c>
      <c r="C51" s="10"/>
      <c r="D51" s="11"/>
      <c r="E51" s="74">
        <f t="shared" ref="E51:E55" si="1227">E50-C51</f>
        <v>757</v>
      </c>
      <c r="F51" s="74">
        <f t="shared" ref="F51:F55" si="1228">F50-D51</f>
        <v>65</v>
      </c>
      <c r="G51" s="11">
        <v>509</v>
      </c>
      <c r="H51" s="12">
        <f t="shared" si="1145"/>
        <v>0.69616908850726555</v>
      </c>
      <c r="I51" s="11">
        <v>18</v>
      </c>
      <c r="J51" s="12">
        <f t="shared" ref="J51:J56" si="1229">I51/(G51+I51)</f>
        <v>3.4155597722960153E-2</v>
      </c>
      <c r="K51" s="13"/>
      <c r="L51" s="11"/>
      <c r="M51" s="11"/>
      <c r="N51" s="14"/>
      <c r="O51" s="10"/>
      <c r="P51" s="11"/>
      <c r="Q51" s="74">
        <f t="shared" ref="Q51:Q56" si="1230">Q50-O51</f>
        <v>758</v>
      </c>
      <c r="R51" s="74">
        <f t="shared" ref="R51:R56" si="1231">R50-P51</f>
        <v>65</v>
      </c>
      <c r="S51" s="11">
        <v>538</v>
      </c>
      <c r="T51" s="12">
        <f t="shared" si="1148"/>
        <v>0.74406332453825863</v>
      </c>
      <c r="U51" s="11">
        <v>26</v>
      </c>
      <c r="V51" s="12">
        <f t="shared" si="1149"/>
        <v>4.6099290780141841E-2</v>
      </c>
      <c r="W51" s="13"/>
      <c r="X51" s="11"/>
      <c r="Y51" s="11"/>
      <c r="Z51" s="14"/>
      <c r="AA51" s="10">
        <v>1</v>
      </c>
      <c r="AB51" s="11"/>
      <c r="AC51" s="74">
        <f t="shared" ref="AC51:AC56" si="1232">AC50-AA51</f>
        <v>211</v>
      </c>
      <c r="AD51" s="74">
        <f t="shared" ref="AD51:AD56" si="1233">AD50-AB51</f>
        <v>18</v>
      </c>
      <c r="AE51" s="11">
        <v>141</v>
      </c>
      <c r="AF51" s="12">
        <f t="shared" si="1152"/>
        <v>0.72037914691943128</v>
      </c>
      <c r="AG51" s="11">
        <v>11</v>
      </c>
      <c r="AH51" s="12">
        <f t="shared" si="1153"/>
        <v>7.2368421052631582E-2</v>
      </c>
      <c r="AI51" s="13"/>
      <c r="AJ51" s="11"/>
      <c r="AK51" s="11"/>
      <c r="AL51" s="14"/>
      <c r="AM51" s="10"/>
      <c r="AN51" s="11"/>
      <c r="AO51" s="74">
        <f t="shared" ref="AO51:AO56" si="1234">AO50-AM51</f>
        <v>759</v>
      </c>
      <c r="AP51" s="74">
        <f t="shared" ref="AP51:AP56" si="1235">AP50-AN51</f>
        <v>65</v>
      </c>
      <c r="AQ51" s="11">
        <v>512</v>
      </c>
      <c r="AR51" s="12">
        <f t="shared" si="1156"/>
        <v>0.72200263504611328</v>
      </c>
      <c r="AS51" s="11">
        <v>36</v>
      </c>
      <c r="AT51" s="12">
        <f t="shared" si="1157"/>
        <v>6.569343065693431E-2</v>
      </c>
      <c r="AU51" s="13"/>
      <c r="AV51" s="11"/>
      <c r="AW51" s="11"/>
      <c r="AX51" s="14"/>
      <c r="AY51" s="10"/>
      <c r="AZ51" s="11"/>
      <c r="BA51" s="74">
        <f t="shared" ref="BA51:BA56" si="1236">BA50-AY51</f>
        <v>760</v>
      </c>
      <c r="BB51" s="74">
        <f t="shared" ref="BB51:BB56" si="1237">BB50-AZ51</f>
        <v>65</v>
      </c>
      <c r="BC51" s="11">
        <v>542</v>
      </c>
      <c r="BD51" s="12">
        <f t="shared" si="1160"/>
        <v>0.74342105263157898</v>
      </c>
      <c r="BE51" s="11">
        <v>23</v>
      </c>
      <c r="BF51" s="12">
        <f t="shared" si="1161"/>
        <v>4.0707964601769911E-2</v>
      </c>
      <c r="BG51" s="13"/>
      <c r="BH51" s="11"/>
      <c r="BI51" s="11"/>
      <c r="BJ51" s="14"/>
      <c r="BK51" s="10">
        <v>2</v>
      </c>
      <c r="BL51" s="11"/>
      <c r="BM51" s="74">
        <f t="shared" ref="BM51:BM56" si="1238">BM50-BK51</f>
        <v>759</v>
      </c>
      <c r="BN51" s="74">
        <f t="shared" ref="BN51:BN56" si="1239">BN50-BL51</f>
        <v>64</v>
      </c>
      <c r="BO51" s="11">
        <v>507</v>
      </c>
      <c r="BP51" s="12">
        <f t="shared" si="1164"/>
        <v>0.72068511198945984</v>
      </c>
      <c r="BQ51" s="11">
        <v>40</v>
      </c>
      <c r="BR51" s="12">
        <f t="shared" si="1165"/>
        <v>7.3126142595978064E-2</v>
      </c>
      <c r="BS51" s="13"/>
      <c r="BT51" s="11"/>
      <c r="BU51" s="11"/>
      <c r="BV51" s="14"/>
      <c r="BW51" s="10"/>
      <c r="BX51" s="11"/>
      <c r="BY51" s="74">
        <f t="shared" ref="BY51:BY56" si="1240">BY50-BW51</f>
        <v>760</v>
      </c>
      <c r="BZ51" s="74">
        <f t="shared" ref="BZ51:BZ56" si="1241">BZ50-BX51</f>
        <v>65</v>
      </c>
      <c r="CA51" s="11">
        <v>543</v>
      </c>
      <c r="CB51" s="12">
        <f t="shared" si="1168"/>
        <v>0.73026315789473684</v>
      </c>
      <c r="CC51" s="11">
        <v>12</v>
      </c>
      <c r="CD51" s="12">
        <f t="shared" si="1169"/>
        <v>2.1621621621621623E-2</v>
      </c>
      <c r="CE51" s="13"/>
      <c r="CF51" s="11"/>
      <c r="CG51" s="11"/>
      <c r="CH51" s="14"/>
      <c r="CI51" s="10"/>
      <c r="CJ51" s="11"/>
      <c r="CK51" s="74">
        <f t="shared" ref="CK51:CK56" si="1242">CK50-CI51</f>
        <v>760</v>
      </c>
      <c r="CL51" s="74">
        <f t="shared" ref="CL51:CL56" si="1243">CL50-CJ51</f>
        <v>65</v>
      </c>
      <c r="CM51" s="11">
        <v>579</v>
      </c>
      <c r="CN51" s="12">
        <f t="shared" si="1172"/>
        <v>0.79078947368421049</v>
      </c>
      <c r="CO51" s="11">
        <v>22</v>
      </c>
      <c r="CP51" s="12">
        <f t="shared" si="1173"/>
        <v>3.6605657237936774E-2</v>
      </c>
      <c r="CQ51" s="13"/>
      <c r="CR51" s="11"/>
      <c r="CS51" s="11"/>
      <c r="CT51" s="14"/>
      <c r="CU51" s="10"/>
      <c r="CV51" s="11"/>
      <c r="CW51" s="74">
        <f t="shared" ref="CW51:CW56" si="1244">CW50-CU51</f>
        <v>210</v>
      </c>
      <c r="CX51" s="74">
        <f t="shared" ref="CX51:CX56" si="1245">CX50-CV51</f>
        <v>18</v>
      </c>
      <c r="CY51" s="11">
        <v>142</v>
      </c>
      <c r="CZ51" s="12">
        <f t="shared" si="1176"/>
        <v>0.69047619047619047</v>
      </c>
      <c r="DA51" s="11">
        <v>3</v>
      </c>
      <c r="DB51" s="12">
        <f t="shared" si="1177"/>
        <v>2.0689655172413793E-2</v>
      </c>
      <c r="DC51" s="13"/>
      <c r="DD51" s="11"/>
      <c r="DE51" s="11"/>
      <c r="DF51" s="14"/>
      <c r="DG51" s="10"/>
      <c r="DH51" s="11"/>
      <c r="DI51" s="74">
        <f t="shared" ref="DI51:DI56" si="1246">DI50-DG51</f>
        <v>759</v>
      </c>
      <c r="DJ51" s="74">
        <f t="shared" ref="DJ51:DJ56" si="1247">DJ50-DH51</f>
        <v>65</v>
      </c>
      <c r="DK51" s="11">
        <v>572</v>
      </c>
      <c r="DL51" s="12">
        <f t="shared" si="1180"/>
        <v>0.78524374176548084</v>
      </c>
      <c r="DM51" s="11">
        <v>24</v>
      </c>
      <c r="DN51" s="12">
        <f t="shared" si="1181"/>
        <v>4.0268456375838924E-2</v>
      </c>
      <c r="DO51" s="13"/>
      <c r="DP51" s="11"/>
      <c r="DQ51" s="11"/>
      <c r="DR51" s="14"/>
      <c r="DS51" s="10"/>
      <c r="DT51" s="11"/>
      <c r="DU51" s="74">
        <f t="shared" ref="DU51:DU56" si="1248">DU50-DS51</f>
        <v>761</v>
      </c>
      <c r="DV51" s="74">
        <f t="shared" ref="DV51:DV56" si="1249">DV50-DT51</f>
        <v>65</v>
      </c>
      <c r="DW51" s="11">
        <v>563</v>
      </c>
      <c r="DX51" s="12">
        <f t="shared" si="1184"/>
        <v>0.77660972404730622</v>
      </c>
      <c r="DY51" s="11">
        <v>28</v>
      </c>
      <c r="DZ51" s="12">
        <f t="shared" si="1185"/>
        <v>4.7377326565143825E-2</v>
      </c>
      <c r="EA51" s="13"/>
      <c r="EB51" s="11"/>
      <c r="EC51" s="11"/>
      <c r="ED51" s="14"/>
      <c r="EE51" s="10"/>
      <c r="EF51" s="11"/>
      <c r="EG51" s="74">
        <f t="shared" ref="EG51:EG56" si="1250">EG50-EE51</f>
        <v>756</v>
      </c>
      <c r="EH51" s="74">
        <f t="shared" ref="EH51:EH56" si="1251">EH50-EF51</f>
        <v>65</v>
      </c>
      <c r="EI51" s="11">
        <v>514</v>
      </c>
      <c r="EJ51" s="12">
        <f t="shared" si="1188"/>
        <v>0.72222222222222221</v>
      </c>
      <c r="EK51" s="11">
        <v>32</v>
      </c>
      <c r="EL51" s="12">
        <f t="shared" si="1189"/>
        <v>5.8608058608058608E-2</v>
      </c>
      <c r="EM51" s="13"/>
      <c r="EN51" s="11"/>
      <c r="EO51" s="11"/>
      <c r="EP51" s="14"/>
      <c r="EQ51" s="10"/>
      <c r="ER51" s="11"/>
      <c r="ES51" s="74">
        <f t="shared" ref="ES51:ES56" si="1252">ES50-EQ51</f>
        <v>762</v>
      </c>
      <c r="ET51" s="74">
        <f t="shared" ref="ET51:ET56" si="1253">ET50-ER51</f>
        <v>65</v>
      </c>
      <c r="EU51" s="11">
        <v>566</v>
      </c>
      <c r="EV51" s="12">
        <f t="shared" si="1192"/>
        <v>0.77296587926509186</v>
      </c>
      <c r="EW51" s="11">
        <v>23</v>
      </c>
      <c r="EX51" s="12">
        <f t="shared" si="1193"/>
        <v>3.9049235993208829E-2</v>
      </c>
      <c r="EY51" s="13"/>
      <c r="EZ51" s="11"/>
      <c r="FA51" s="11"/>
      <c r="FB51" s="14"/>
      <c r="FC51" s="10"/>
      <c r="FD51" s="11"/>
      <c r="FE51" s="74">
        <f t="shared" ref="FE51:FE56" si="1254">FE50-FC51</f>
        <v>763</v>
      </c>
      <c r="FF51" s="74">
        <f t="shared" ref="FF51:FF56" si="1255">FF50-FD51</f>
        <v>64</v>
      </c>
      <c r="FG51" s="11">
        <v>584</v>
      </c>
      <c r="FH51" s="12">
        <f t="shared" si="1196"/>
        <v>0.79685452162516379</v>
      </c>
      <c r="FI51" s="11">
        <v>24</v>
      </c>
      <c r="FJ51" s="12">
        <f t="shared" si="1197"/>
        <v>3.9473684210526314E-2</v>
      </c>
      <c r="FK51" s="13"/>
      <c r="FL51" s="11"/>
      <c r="FM51" s="11"/>
      <c r="FN51" s="14"/>
      <c r="FO51" s="10"/>
      <c r="FP51" s="11"/>
      <c r="FQ51" s="74">
        <f t="shared" ref="FQ51:FQ56" si="1256">FQ50-FO51</f>
        <v>214</v>
      </c>
      <c r="FR51" s="74">
        <f t="shared" ref="FR51:FR56" si="1257">FR50-FP51</f>
        <v>18</v>
      </c>
      <c r="FS51" s="11">
        <v>125</v>
      </c>
      <c r="FT51" s="12">
        <f t="shared" si="1200"/>
        <v>0.62616822429906538</v>
      </c>
      <c r="FU51" s="11">
        <v>9</v>
      </c>
      <c r="FV51" s="12">
        <f t="shared" si="1201"/>
        <v>6.7164179104477612E-2</v>
      </c>
      <c r="FW51" s="172">
        <v>162.11000000000004</v>
      </c>
      <c r="FX51" s="11"/>
      <c r="FY51" s="11"/>
      <c r="FZ51" s="14"/>
      <c r="GA51" s="10"/>
      <c r="GB51" s="11"/>
      <c r="GC51" s="74">
        <f t="shared" ref="GC51:GC56" si="1258">GC50-GA51</f>
        <v>756</v>
      </c>
      <c r="GD51" s="74">
        <f t="shared" ref="GD51:GD56" si="1259">GD50-GB51</f>
        <v>65</v>
      </c>
      <c r="GE51" s="11">
        <v>512</v>
      </c>
      <c r="GF51" s="12">
        <f t="shared" si="1204"/>
        <v>0.71957671957671954</v>
      </c>
      <c r="GG51" s="11">
        <v>32</v>
      </c>
      <c r="GH51" s="12">
        <f t="shared" si="1205"/>
        <v>5.8823529411764705E-2</v>
      </c>
      <c r="GI51" s="13"/>
      <c r="GJ51" s="11"/>
      <c r="GK51" s="11"/>
      <c r="GL51" s="14"/>
      <c r="GM51" s="10"/>
      <c r="GN51" s="11"/>
      <c r="GO51" s="74">
        <f t="shared" ref="GO51:GO56" si="1260">GO50-GM51</f>
        <v>756</v>
      </c>
      <c r="GP51" s="74">
        <f t="shared" ref="GP51:GP56" si="1261">GP50-GN51</f>
        <v>65</v>
      </c>
      <c r="GQ51" s="11">
        <v>573</v>
      </c>
      <c r="GR51" s="12">
        <f t="shared" si="1208"/>
        <v>0.79629629629629628</v>
      </c>
      <c r="GS51" s="11">
        <v>29</v>
      </c>
      <c r="GT51" s="12">
        <f t="shared" si="1209"/>
        <v>4.817275747508306E-2</v>
      </c>
      <c r="GU51" s="13"/>
      <c r="GV51" s="11"/>
      <c r="GW51" s="11"/>
      <c r="GX51" s="14"/>
      <c r="GY51" s="10"/>
      <c r="GZ51" s="11"/>
      <c r="HA51" s="74">
        <f t="shared" ref="HA51:HA56" si="1262">HA50-GY51</f>
        <v>756</v>
      </c>
      <c r="HB51" s="74">
        <f t="shared" ref="HB51:HB56" si="1263">HB50-GZ51</f>
        <v>64</v>
      </c>
      <c r="HC51" s="11">
        <v>523</v>
      </c>
      <c r="HD51" s="12">
        <f t="shared" si="1212"/>
        <v>0.73544973544973546</v>
      </c>
      <c r="HE51" s="11">
        <v>33</v>
      </c>
      <c r="HF51" s="12">
        <f t="shared" si="1213"/>
        <v>5.935251798561151E-2</v>
      </c>
      <c r="HG51" s="13"/>
      <c r="HH51" s="11"/>
      <c r="HI51" s="11"/>
      <c r="HJ51" s="14"/>
      <c r="HK51" s="10">
        <f t="shared" si="1214"/>
        <v>3</v>
      </c>
      <c r="HL51" s="11">
        <f t="shared" si="1215"/>
        <v>0</v>
      </c>
      <c r="HM51" s="11">
        <f t="shared" si="1216"/>
        <v>12017</v>
      </c>
      <c r="HN51" s="11">
        <f t="shared" si="1217"/>
        <v>1026</v>
      </c>
      <c r="HO51" s="11">
        <f t="shared" si="1218"/>
        <v>8970</v>
      </c>
      <c r="HP51" s="228">
        <f t="shared" si="1219"/>
        <v>0.74644253973537489</v>
      </c>
      <c r="HQ51" s="15">
        <f t="shared" si="1220"/>
        <v>425</v>
      </c>
      <c r="HR51" s="12">
        <f t="shared" si="1221"/>
        <v>4.7380156075808248E-2</v>
      </c>
      <c r="HS51" s="16">
        <v>54.58</v>
      </c>
      <c r="HT51" s="17">
        <v>8252</v>
      </c>
      <c r="HU51" s="16">
        <f t="shared" si="1222"/>
        <v>91.995540691192872</v>
      </c>
      <c r="HV51" s="15"/>
      <c r="HW51" s="14"/>
      <c r="HX51" s="78">
        <f t="shared" si="1223"/>
        <v>0.72502497502497498</v>
      </c>
      <c r="HY51" s="78">
        <f t="shared" si="1224"/>
        <v>0.75736395406889667</v>
      </c>
      <c r="HZ51" s="78">
        <f t="shared" si="1225"/>
        <v>0.75692538058397807</v>
      </c>
    </row>
    <row r="52" spans="1:241" x14ac:dyDescent="0.25">
      <c r="A52" s="236"/>
      <c r="B52" s="41">
        <f t="shared" si="1226"/>
        <v>44507</v>
      </c>
      <c r="C52" s="10"/>
      <c r="D52" s="11"/>
      <c r="E52" s="74">
        <f t="shared" si="1227"/>
        <v>757</v>
      </c>
      <c r="F52" s="74">
        <f t="shared" si="1228"/>
        <v>65</v>
      </c>
      <c r="G52" s="11">
        <v>539</v>
      </c>
      <c r="H52" s="12">
        <f t="shared" si="1145"/>
        <v>0.73579920739762217</v>
      </c>
      <c r="I52" s="11">
        <v>18</v>
      </c>
      <c r="J52" s="12">
        <f t="shared" si="1229"/>
        <v>3.231597845601436E-2</v>
      </c>
      <c r="K52" s="13"/>
      <c r="L52" s="11"/>
      <c r="M52" s="11"/>
      <c r="N52" s="14"/>
      <c r="O52" s="10"/>
      <c r="P52" s="11"/>
      <c r="Q52" s="74">
        <f t="shared" si="1230"/>
        <v>758</v>
      </c>
      <c r="R52" s="74">
        <f t="shared" si="1231"/>
        <v>65</v>
      </c>
      <c r="S52" s="11">
        <v>542</v>
      </c>
      <c r="T52" s="12">
        <f t="shared" si="1148"/>
        <v>0.73218997361477578</v>
      </c>
      <c r="U52" s="11">
        <v>13</v>
      </c>
      <c r="V52" s="12">
        <f t="shared" si="1149"/>
        <v>2.3423423423423424E-2</v>
      </c>
      <c r="W52" s="13"/>
      <c r="X52" s="11"/>
      <c r="Y52" s="11"/>
      <c r="Z52" s="14"/>
      <c r="AA52" s="10">
        <v>1</v>
      </c>
      <c r="AB52" s="11"/>
      <c r="AC52" s="74">
        <f t="shared" si="1232"/>
        <v>210</v>
      </c>
      <c r="AD52" s="74">
        <f t="shared" si="1233"/>
        <v>18</v>
      </c>
      <c r="AE52" s="11">
        <v>136</v>
      </c>
      <c r="AF52" s="12">
        <f t="shared" si="1152"/>
        <v>0.7142857142857143</v>
      </c>
      <c r="AG52" s="11">
        <v>14</v>
      </c>
      <c r="AH52" s="12">
        <f t="shared" si="1153"/>
        <v>9.3333333333333338E-2</v>
      </c>
      <c r="AI52" s="13"/>
      <c r="AJ52" s="11"/>
      <c r="AK52" s="11"/>
      <c r="AL52" s="14"/>
      <c r="AM52" s="10"/>
      <c r="AN52" s="11"/>
      <c r="AO52" s="74">
        <f t="shared" si="1234"/>
        <v>759</v>
      </c>
      <c r="AP52" s="74">
        <f t="shared" si="1235"/>
        <v>65</v>
      </c>
      <c r="AQ52" s="11">
        <v>550</v>
      </c>
      <c r="AR52" s="12">
        <f t="shared" si="1156"/>
        <v>0.75625823451910412</v>
      </c>
      <c r="AS52" s="11">
        <v>24</v>
      </c>
      <c r="AT52" s="12">
        <f t="shared" si="1157"/>
        <v>4.1811846689895474E-2</v>
      </c>
      <c r="AU52" s="13"/>
      <c r="AV52" s="11"/>
      <c r="AW52" s="11"/>
      <c r="AX52" s="14"/>
      <c r="AY52" s="10"/>
      <c r="AZ52" s="11"/>
      <c r="BA52" s="74">
        <f t="shared" si="1236"/>
        <v>760</v>
      </c>
      <c r="BB52" s="74">
        <f t="shared" si="1237"/>
        <v>65</v>
      </c>
      <c r="BC52" s="11">
        <v>568</v>
      </c>
      <c r="BD52" s="12">
        <f t="shared" si="1160"/>
        <v>0.77368421052631575</v>
      </c>
      <c r="BE52" s="11">
        <v>20</v>
      </c>
      <c r="BF52" s="12">
        <f t="shared" si="1161"/>
        <v>3.4013605442176874E-2</v>
      </c>
      <c r="BG52" s="13"/>
      <c r="BH52" s="11"/>
      <c r="BI52" s="11"/>
      <c r="BJ52" s="14"/>
      <c r="BK52" s="10"/>
      <c r="BL52" s="11"/>
      <c r="BM52" s="74">
        <f t="shared" si="1238"/>
        <v>759</v>
      </c>
      <c r="BN52" s="74">
        <f t="shared" si="1239"/>
        <v>64</v>
      </c>
      <c r="BO52" s="11">
        <v>534</v>
      </c>
      <c r="BP52" s="12">
        <f t="shared" si="1164"/>
        <v>0.7457180500658761</v>
      </c>
      <c r="BQ52" s="11">
        <v>32</v>
      </c>
      <c r="BR52" s="12">
        <f t="shared" si="1165"/>
        <v>5.6537102473498232E-2</v>
      </c>
      <c r="BS52" s="13"/>
      <c r="BT52" s="11"/>
      <c r="BU52" s="11"/>
      <c r="BV52" s="14"/>
      <c r="BW52" s="10"/>
      <c r="BX52" s="11"/>
      <c r="BY52" s="74">
        <f t="shared" si="1240"/>
        <v>760</v>
      </c>
      <c r="BZ52" s="74">
        <f t="shared" si="1241"/>
        <v>65</v>
      </c>
      <c r="CA52" s="11">
        <v>574</v>
      </c>
      <c r="CB52" s="12">
        <f t="shared" si="1168"/>
        <v>0.76973684210526316</v>
      </c>
      <c r="CC52" s="11">
        <v>11</v>
      </c>
      <c r="CD52" s="12">
        <f t="shared" si="1169"/>
        <v>1.8803418803418803E-2</v>
      </c>
      <c r="CE52" s="13"/>
      <c r="CF52" s="11"/>
      <c r="CG52" s="11"/>
      <c r="CH52" s="14"/>
      <c r="CI52" s="10"/>
      <c r="CJ52" s="11"/>
      <c r="CK52" s="74">
        <f t="shared" si="1242"/>
        <v>760</v>
      </c>
      <c r="CL52" s="74">
        <f t="shared" si="1243"/>
        <v>65</v>
      </c>
      <c r="CM52" s="11">
        <v>586</v>
      </c>
      <c r="CN52" s="12">
        <f t="shared" si="1172"/>
        <v>0.78552631578947374</v>
      </c>
      <c r="CO52" s="11">
        <v>11</v>
      </c>
      <c r="CP52" s="12">
        <f t="shared" si="1173"/>
        <v>1.8425460636515914E-2</v>
      </c>
      <c r="CQ52" s="13"/>
      <c r="CR52" s="11"/>
      <c r="CS52" s="11"/>
      <c r="CT52" s="14"/>
      <c r="CU52" s="10"/>
      <c r="CV52" s="11"/>
      <c r="CW52" s="74">
        <f t="shared" si="1244"/>
        <v>210</v>
      </c>
      <c r="CX52" s="74">
        <f t="shared" si="1245"/>
        <v>18</v>
      </c>
      <c r="CY52" s="11">
        <v>144</v>
      </c>
      <c r="CZ52" s="12">
        <f t="shared" si="1176"/>
        <v>0.70476190476190481</v>
      </c>
      <c r="DA52" s="11">
        <v>4</v>
      </c>
      <c r="DB52" s="12">
        <f t="shared" si="1177"/>
        <v>2.7027027027027029E-2</v>
      </c>
      <c r="DC52" s="13"/>
      <c r="DD52" s="11"/>
      <c r="DE52" s="11"/>
      <c r="DF52" s="14"/>
      <c r="DG52" s="10">
        <v>1</v>
      </c>
      <c r="DH52" s="11"/>
      <c r="DI52" s="74">
        <f t="shared" si="1246"/>
        <v>758</v>
      </c>
      <c r="DJ52" s="74">
        <f t="shared" si="1247"/>
        <v>65</v>
      </c>
      <c r="DK52" s="11">
        <v>595</v>
      </c>
      <c r="DL52" s="12">
        <f t="shared" si="1180"/>
        <v>0.81398416886543534</v>
      </c>
      <c r="DM52" s="11">
        <v>22</v>
      </c>
      <c r="DN52" s="12">
        <f t="shared" si="1181"/>
        <v>3.5656401944894653E-2</v>
      </c>
      <c r="DO52" s="13"/>
      <c r="DP52" s="11"/>
      <c r="DQ52" s="11"/>
      <c r="DR52" s="14"/>
      <c r="DS52" s="10">
        <v>1</v>
      </c>
      <c r="DT52" s="11"/>
      <c r="DU52" s="74">
        <f t="shared" si="1248"/>
        <v>760</v>
      </c>
      <c r="DV52" s="74">
        <f t="shared" si="1249"/>
        <v>65</v>
      </c>
      <c r="DW52" s="11">
        <v>587</v>
      </c>
      <c r="DX52" s="12">
        <f t="shared" si="1184"/>
        <v>0.79605263157894735</v>
      </c>
      <c r="DY52" s="11">
        <v>18</v>
      </c>
      <c r="DZ52" s="12">
        <f t="shared" si="1185"/>
        <v>2.9752066115702479E-2</v>
      </c>
      <c r="EA52" s="13"/>
      <c r="EB52" s="11"/>
      <c r="EC52" s="11"/>
      <c r="ED52" s="14"/>
      <c r="EE52" s="10"/>
      <c r="EF52" s="11"/>
      <c r="EG52" s="74">
        <f t="shared" si="1250"/>
        <v>756</v>
      </c>
      <c r="EH52" s="74">
        <f t="shared" si="1251"/>
        <v>65</v>
      </c>
      <c r="EI52" s="11">
        <v>565</v>
      </c>
      <c r="EJ52" s="12">
        <f t="shared" si="1188"/>
        <v>0.78439153439153442</v>
      </c>
      <c r="EK52" s="11">
        <v>28</v>
      </c>
      <c r="EL52" s="12">
        <f t="shared" si="1189"/>
        <v>4.7217537942664416E-2</v>
      </c>
      <c r="EM52" s="13"/>
      <c r="EN52" s="11"/>
      <c r="EO52" s="11"/>
      <c r="EP52" s="14"/>
      <c r="EQ52" s="10"/>
      <c r="ER52" s="11"/>
      <c r="ES52" s="74">
        <f t="shared" si="1252"/>
        <v>762</v>
      </c>
      <c r="ET52" s="74">
        <f t="shared" si="1253"/>
        <v>65</v>
      </c>
      <c r="EU52" s="11">
        <v>580</v>
      </c>
      <c r="EV52" s="12">
        <f t="shared" si="1192"/>
        <v>0.79658792650918631</v>
      </c>
      <c r="EW52" s="11">
        <v>27</v>
      </c>
      <c r="EX52" s="12">
        <f t="shared" si="1193"/>
        <v>4.4481054365733116E-2</v>
      </c>
      <c r="EY52" s="13"/>
      <c r="EZ52" s="11"/>
      <c r="FA52" s="11"/>
      <c r="FB52" s="14"/>
      <c r="FC52" s="10"/>
      <c r="FD52" s="11"/>
      <c r="FE52" s="74">
        <f t="shared" si="1254"/>
        <v>763</v>
      </c>
      <c r="FF52" s="74">
        <f t="shared" si="1255"/>
        <v>64</v>
      </c>
      <c r="FG52" s="11">
        <v>584</v>
      </c>
      <c r="FH52" s="12">
        <f t="shared" si="1196"/>
        <v>0.79161205766710352</v>
      </c>
      <c r="FI52" s="11">
        <v>20</v>
      </c>
      <c r="FJ52" s="12">
        <f t="shared" si="1197"/>
        <v>3.3112582781456956E-2</v>
      </c>
      <c r="FK52" s="13"/>
      <c r="FL52" s="11"/>
      <c r="FM52" s="11"/>
      <c r="FN52" s="14"/>
      <c r="FO52" s="10"/>
      <c r="FP52" s="11"/>
      <c r="FQ52" s="74">
        <f t="shared" si="1256"/>
        <v>214</v>
      </c>
      <c r="FR52" s="74">
        <f t="shared" si="1257"/>
        <v>18</v>
      </c>
      <c r="FS52" s="11">
        <v>127</v>
      </c>
      <c r="FT52" s="12">
        <f t="shared" si="1200"/>
        <v>0.63551401869158874</v>
      </c>
      <c r="FU52" s="11">
        <v>9</v>
      </c>
      <c r="FV52" s="12">
        <f t="shared" si="1201"/>
        <v>6.6176470588235295E-2</v>
      </c>
      <c r="FW52" s="13"/>
      <c r="FX52" s="11"/>
      <c r="FY52" s="11"/>
      <c r="FZ52" s="14"/>
      <c r="GA52" s="10"/>
      <c r="GB52" s="11"/>
      <c r="GC52" s="74">
        <f t="shared" si="1258"/>
        <v>756</v>
      </c>
      <c r="GD52" s="74">
        <f t="shared" si="1259"/>
        <v>65</v>
      </c>
      <c r="GE52" s="11">
        <v>526</v>
      </c>
      <c r="GF52" s="12">
        <f t="shared" si="1204"/>
        <v>0.73412698412698407</v>
      </c>
      <c r="GG52" s="11">
        <v>29</v>
      </c>
      <c r="GH52" s="12">
        <f t="shared" si="1205"/>
        <v>5.2252252252252253E-2</v>
      </c>
      <c r="GI52" s="13"/>
      <c r="GJ52" s="11"/>
      <c r="GK52" s="11"/>
      <c r="GL52" s="14"/>
      <c r="GM52" s="10"/>
      <c r="GN52" s="11"/>
      <c r="GO52" s="74">
        <f t="shared" si="1260"/>
        <v>756</v>
      </c>
      <c r="GP52" s="74">
        <f t="shared" si="1261"/>
        <v>65</v>
      </c>
      <c r="GQ52" s="11">
        <v>587</v>
      </c>
      <c r="GR52" s="12">
        <f t="shared" si="1208"/>
        <v>0.80952380952380953</v>
      </c>
      <c r="GS52" s="11">
        <v>25</v>
      </c>
      <c r="GT52" s="12">
        <f t="shared" si="1209"/>
        <v>4.084967320261438E-2</v>
      </c>
      <c r="GU52" s="13"/>
      <c r="GV52" s="11"/>
      <c r="GW52" s="11"/>
      <c r="GX52" s="14"/>
      <c r="GY52" s="10"/>
      <c r="GZ52" s="11"/>
      <c r="HA52" s="74">
        <f t="shared" si="1262"/>
        <v>756</v>
      </c>
      <c r="HB52" s="74">
        <f t="shared" si="1263"/>
        <v>64</v>
      </c>
      <c r="HC52" s="11">
        <v>537</v>
      </c>
      <c r="HD52" s="12">
        <f t="shared" si="1212"/>
        <v>0.75264550264550267</v>
      </c>
      <c r="HE52" s="11">
        <v>32</v>
      </c>
      <c r="HF52" s="12">
        <f t="shared" si="1213"/>
        <v>5.6239015817223195E-2</v>
      </c>
      <c r="HG52" s="13"/>
      <c r="HH52" s="11"/>
      <c r="HI52" s="11"/>
      <c r="HJ52" s="14"/>
      <c r="HK52" s="10">
        <f t="shared" si="1214"/>
        <v>3</v>
      </c>
      <c r="HL52" s="11">
        <f t="shared" si="1215"/>
        <v>0</v>
      </c>
      <c r="HM52" s="11">
        <f t="shared" si="1216"/>
        <v>12014</v>
      </c>
      <c r="HN52" s="11">
        <f t="shared" si="1217"/>
        <v>1026</v>
      </c>
      <c r="HO52" s="11">
        <f t="shared" si="1218"/>
        <v>9218</v>
      </c>
      <c r="HP52" s="228">
        <f t="shared" si="1219"/>
        <v>0.7672715165640086</v>
      </c>
      <c r="HQ52" s="15">
        <f t="shared" si="1220"/>
        <v>357</v>
      </c>
      <c r="HR52" s="12">
        <f t="shared" si="1221"/>
        <v>3.87285745280972E-2</v>
      </c>
      <c r="HS52" s="16">
        <v>54.6</v>
      </c>
      <c r="HT52" s="17">
        <v>8565</v>
      </c>
      <c r="HU52" s="16">
        <f t="shared" si="1222"/>
        <v>92.916033846821435</v>
      </c>
      <c r="HV52" s="15"/>
      <c r="HW52" s="14"/>
      <c r="HX52" s="78">
        <f t="shared" si="1223"/>
        <v>0.74693979515363473</v>
      </c>
      <c r="HY52" s="78">
        <f t="shared" si="1224"/>
        <v>0.78546453546453543</v>
      </c>
      <c r="HZ52" s="78">
        <f t="shared" si="1225"/>
        <v>0.76940354379835285</v>
      </c>
    </row>
    <row r="53" spans="1:241" x14ac:dyDescent="0.25">
      <c r="A53" s="236"/>
      <c r="B53" s="41">
        <f t="shared" si="1226"/>
        <v>44508</v>
      </c>
      <c r="C53" s="10"/>
      <c r="D53" s="11"/>
      <c r="E53" s="74">
        <f t="shared" si="1227"/>
        <v>757</v>
      </c>
      <c r="F53" s="74">
        <f t="shared" si="1228"/>
        <v>65</v>
      </c>
      <c r="G53" s="11">
        <v>536</v>
      </c>
      <c r="H53" s="12">
        <f t="shared" si="1145"/>
        <v>0.73315719947159841</v>
      </c>
      <c r="I53" s="11">
        <v>19</v>
      </c>
      <c r="J53" s="12">
        <f t="shared" si="1229"/>
        <v>3.4234234234234232E-2</v>
      </c>
      <c r="K53" s="11"/>
      <c r="L53" s="11"/>
      <c r="M53" s="18"/>
      <c r="N53" s="20"/>
      <c r="O53" s="10"/>
      <c r="P53" s="11">
        <v>1</v>
      </c>
      <c r="Q53" s="74">
        <f t="shared" si="1230"/>
        <v>758</v>
      </c>
      <c r="R53" s="74">
        <f t="shared" si="1231"/>
        <v>64</v>
      </c>
      <c r="S53" s="11">
        <v>525</v>
      </c>
      <c r="T53" s="12">
        <f t="shared" si="1148"/>
        <v>0.72427440633245388</v>
      </c>
      <c r="U53" s="11">
        <v>24</v>
      </c>
      <c r="V53" s="12">
        <f t="shared" si="1149"/>
        <v>4.3715846994535519E-2</v>
      </c>
      <c r="W53" s="11"/>
      <c r="X53" s="11"/>
      <c r="Y53" s="18"/>
      <c r="Z53" s="20"/>
      <c r="AA53" s="10">
        <v>3</v>
      </c>
      <c r="AB53" s="11"/>
      <c r="AC53" s="74">
        <f t="shared" si="1232"/>
        <v>207</v>
      </c>
      <c r="AD53" s="74">
        <f t="shared" si="1233"/>
        <v>18</v>
      </c>
      <c r="AE53" s="11">
        <v>143</v>
      </c>
      <c r="AF53" s="12">
        <f t="shared" si="1152"/>
        <v>0.76811594202898548</v>
      </c>
      <c r="AG53" s="11">
        <v>16</v>
      </c>
      <c r="AH53" s="12">
        <f t="shared" si="1153"/>
        <v>0.10062893081761007</v>
      </c>
      <c r="AI53" s="11"/>
      <c r="AJ53" s="11"/>
      <c r="AK53" s="18"/>
      <c r="AL53" s="20"/>
      <c r="AM53" s="10">
        <v>2</v>
      </c>
      <c r="AN53" s="11"/>
      <c r="AO53" s="74">
        <f t="shared" si="1234"/>
        <v>757</v>
      </c>
      <c r="AP53" s="74">
        <f t="shared" si="1235"/>
        <v>65</v>
      </c>
      <c r="AQ53" s="11">
        <v>539</v>
      </c>
      <c r="AR53" s="12">
        <f t="shared" si="1156"/>
        <v>0.74504623513870538</v>
      </c>
      <c r="AS53" s="11">
        <v>25</v>
      </c>
      <c r="AT53" s="12">
        <f t="shared" si="1157"/>
        <v>4.4326241134751775E-2</v>
      </c>
      <c r="AU53" s="11"/>
      <c r="AV53" s="11"/>
      <c r="AW53" s="18"/>
      <c r="AX53" s="20"/>
      <c r="AY53" s="10">
        <v>2</v>
      </c>
      <c r="AZ53" s="11"/>
      <c r="BA53" s="74">
        <f t="shared" si="1236"/>
        <v>758</v>
      </c>
      <c r="BB53" s="74">
        <f t="shared" si="1237"/>
        <v>65</v>
      </c>
      <c r="BC53" s="11">
        <v>563</v>
      </c>
      <c r="BD53" s="12">
        <f t="shared" si="1160"/>
        <v>0.77572559366754612</v>
      </c>
      <c r="BE53" s="11">
        <v>25</v>
      </c>
      <c r="BF53" s="12">
        <f t="shared" si="1161"/>
        <v>4.2517006802721087E-2</v>
      </c>
      <c r="BG53" s="11"/>
      <c r="BH53" s="11"/>
      <c r="BI53" s="18"/>
      <c r="BJ53" s="20"/>
      <c r="BK53" s="10"/>
      <c r="BL53" s="11"/>
      <c r="BM53" s="74">
        <f t="shared" si="1238"/>
        <v>759</v>
      </c>
      <c r="BN53" s="74">
        <f t="shared" si="1239"/>
        <v>64</v>
      </c>
      <c r="BO53" s="11">
        <v>521</v>
      </c>
      <c r="BP53" s="12">
        <f t="shared" si="1164"/>
        <v>0.72595520421607374</v>
      </c>
      <c r="BQ53" s="11">
        <v>30</v>
      </c>
      <c r="BR53" s="12">
        <f t="shared" si="1165"/>
        <v>5.4446460980036297E-2</v>
      </c>
      <c r="BS53" s="11"/>
      <c r="BT53" s="11"/>
      <c r="BU53" s="18"/>
      <c r="BV53" s="20"/>
      <c r="BW53" s="10"/>
      <c r="BX53" s="11"/>
      <c r="BY53" s="74">
        <f t="shared" si="1240"/>
        <v>760</v>
      </c>
      <c r="BZ53" s="74">
        <f t="shared" si="1241"/>
        <v>65</v>
      </c>
      <c r="CA53" s="11">
        <v>558</v>
      </c>
      <c r="CB53" s="12">
        <f t="shared" si="1168"/>
        <v>0.75657894736842102</v>
      </c>
      <c r="CC53" s="11">
        <v>17</v>
      </c>
      <c r="CD53" s="12">
        <f t="shared" si="1169"/>
        <v>2.9565217391304348E-2</v>
      </c>
      <c r="CE53" s="11"/>
      <c r="CF53" s="11"/>
      <c r="CG53" s="18"/>
      <c r="CH53" s="20"/>
      <c r="CI53" s="10"/>
      <c r="CJ53" s="11"/>
      <c r="CK53" s="74">
        <f t="shared" si="1242"/>
        <v>760</v>
      </c>
      <c r="CL53" s="74">
        <f t="shared" si="1243"/>
        <v>65</v>
      </c>
      <c r="CM53" s="11">
        <v>584</v>
      </c>
      <c r="CN53" s="12">
        <f t="shared" si="1172"/>
        <v>0.79473684210526319</v>
      </c>
      <c r="CO53" s="11">
        <v>20</v>
      </c>
      <c r="CP53" s="12">
        <f t="shared" si="1173"/>
        <v>3.3112582781456956E-2</v>
      </c>
      <c r="CQ53" s="11"/>
      <c r="CR53" s="11"/>
      <c r="CS53" s="18"/>
      <c r="CT53" s="20"/>
      <c r="CU53" s="10">
        <v>1</v>
      </c>
      <c r="CV53" s="11"/>
      <c r="CW53" s="74">
        <f t="shared" si="1244"/>
        <v>209</v>
      </c>
      <c r="CX53" s="74">
        <f t="shared" si="1245"/>
        <v>18</v>
      </c>
      <c r="CY53" s="11">
        <v>145</v>
      </c>
      <c r="CZ53" s="12">
        <f t="shared" si="1176"/>
        <v>0.70334928229665072</v>
      </c>
      <c r="DA53" s="11">
        <v>2</v>
      </c>
      <c r="DB53" s="12">
        <f t="shared" si="1177"/>
        <v>1.3605442176870748E-2</v>
      </c>
      <c r="DC53" s="11"/>
      <c r="DD53" s="11"/>
      <c r="DE53" s="18"/>
      <c r="DF53" s="20"/>
      <c r="DG53" s="10"/>
      <c r="DH53" s="11"/>
      <c r="DI53" s="74">
        <f t="shared" si="1246"/>
        <v>758</v>
      </c>
      <c r="DJ53" s="74">
        <f t="shared" si="1247"/>
        <v>65</v>
      </c>
      <c r="DK53" s="11">
        <v>582</v>
      </c>
      <c r="DL53" s="12">
        <f t="shared" si="1180"/>
        <v>0.78496042216358841</v>
      </c>
      <c r="DM53" s="11">
        <v>13</v>
      </c>
      <c r="DN53" s="12">
        <f t="shared" si="1181"/>
        <v>2.1848739495798318E-2</v>
      </c>
      <c r="DO53" s="11"/>
      <c r="DP53" s="11"/>
      <c r="DQ53" s="18"/>
      <c r="DR53" s="20"/>
      <c r="DS53" s="10"/>
      <c r="DT53" s="11"/>
      <c r="DU53" s="74">
        <f t="shared" si="1248"/>
        <v>760</v>
      </c>
      <c r="DV53" s="74">
        <f t="shared" si="1249"/>
        <v>65</v>
      </c>
      <c r="DW53" s="11">
        <v>597</v>
      </c>
      <c r="DX53" s="12">
        <f t="shared" si="1184"/>
        <v>0.80921052631578949</v>
      </c>
      <c r="DY53" s="11">
        <v>18</v>
      </c>
      <c r="DZ53" s="12">
        <f t="shared" si="1185"/>
        <v>2.9268292682926831E-2</v>
      </c>
      <c r="EA53" s="11"/>
      <c r="EB53" s="11"/>
      <c r="EC53" s="18"/>
      <c r="ED53" s="20"/>
      <c r="EE53" s="10"/>
      <c r="EF53" s="11"/>
      <c r="EG53" s="74">
        <f t="shared" si="1250"/>
        <v>756</v>
      </c>
      <c r="EH53" s="74">
        <f t="shared" si="1251"/>
        <v>65</v>
      </c>
      <c r="EI53" s="11">
        <v>581</v>
      </c>
      <c r="EJ53" s="12">
        <f t="shared" si="1188"/>
        <v>0.79365079365079361</v>
      </c>
      <c r="EK53" s="11">
        <v>19</v>
      </c>
      <c r="EL53" s="12">
        <f t="shared" si="1189"/>
        <v>3.1666666666666669E-2</v>
      </c>
      <c r="EM53" s="11"/>
      <c r="EN53" s="11"/>
      <c r="EO53" s="18"/>
      <c r="EP53" s="20"/>
      <c r="EQ53" s="10"/>
      <c r="ER53" s="11"/>
      <c r="ES53" s="74">
        <f t="shared" si="1252"/>
        <v>762</v>
      </c>
      <c r="ET53" s="74">
        <f t="shared" si="1253"/>
        <v>65</v>
      </c>
      <c r="EU53" s="11">
        <v>553</v>
      </c>
      <c r="EV53" s="12">
        <f t="shared" si="1192"/>
        <v>0.75459317585301833</v>
      </c>
      <c r="EW53" s="11">
        <v>22</v>
      </c>
      <c r="EX53" s="12">
        <f t="shared" si="1193"/>
        <v>3.826086956521739E-2</v>
      </c>
      <c r="EY53" s="11"/>
      <c r="EZ53" s="11"/>
      <c r="FA53" s="18"/>
      <c r="FB53" s="20"/>
      <c r="FC53" s="10"/>
      <c r="FD53" s="11"/>
      <c r="FE53" s="74">
        <f t="shared" si="1254"/>
        <v>763</v>
      </c>
      <c r="FF53" s="74">
        <f t="shared" si="1255"/>
        <v>64</v>
      </c>
      <c r="FG53" s="11">
        <v>595</v>
      </c>
      <c r="FH53" s="12">
        <f t="shared" si="1196"/>
        <v>0.81389252948885982</v>
      </c>
      <c r="FI53" s="11">
        <v>26</v>
      </c>
      <c r="FJ53" s="12">
        <f t="shared" si="1197"/>
        <v>4.1867954911433171E-2</v>
      </c>
      <c r="FK53" s="11"/>
      <c r="FL53" s="11"/>
      <c r="FM53" s="18"/>
      <c r="FN53" s="20"/>
      <c r="FO53" s="10">
        <v>1</v>
      </c>
      <c r="FP53" s="11"/>
      <c r="FQ53" s="74">
        <f t="shared" si="1256"/>
        <v>213</v>
      </c>
      <c r="FR53" s="74">
        <f t="shared" si="1257"/>
        <v>18</v>
      </c>
      <c r="FS53" s="11">
        <v>125</v>
      </c>
      <c r="FT53" s="12">
        <f t="shared" si="1200"/>
        <v>0.61971830985915488</v>
      </c>
      <c r="FU53" s="11">
        <v>7</v>
      </c>
      <c r="FV53" s="12">
        <f t="shared" si="1201"/>
        <v>5.3030303030303032E-2</v>
      </c>
      <c r="FW53" s="11"/>
      <c r="FX53" s="11"/>
      <c r="FY53" s="18"/>
      <c r="FZ53" s="20"/>
      <c r="GA53" s="10"/>
      <c r="GB53" s="11"/>
      <c r="GC53" s="74">
        <f t="shared" si="1258"/>
        <v>756</v>
      </c>
      <c r="GD53" s="74">
        <f t="shared" si="1259"/>
        <v>65</v>
      </c>
      <c r="GE53" s="11">
        <v>550</v>
      </c>
      <c r="GF53" s="12">
        <f t="shared" si="1204"/>
        <v>0.75529100529100535</v>
      </c>
      <c r="GG53" s="11">
        <v>21</v>
      </c>
      <c r="GH53" s="12">
        <f t="shared" si="1205"/>
        <v>3.6777583187390543E-2</v>
      </c>
      <c r="GI53" s="11"/>
      <c r="GJ53" s="11"/>
      <c r="GK53" s="18"/>
      <c r="GL53" s="20"/>
      <c r="GM53" s="10"/>
      <c r="GN53" s="11"/>
      <c r="GO53" s="74">
        <f t="shared" si="1260"/>
        <v>756</v>
      </c>
      <c r="GP53" s="74">
        <f t="shared" si="1261"/>
        <v>65</v>
      </c>
      <c r="GQ53" s="11">
        <v>572</v>
      </c>
      <c r="GR53" s="12">
        <f t="shared" si="1208"/>
        <v>0.7857142857142857</v>
      </c>
      <c r="GS53" s="11">
        <v>22</v>
      </c>
      <c r="GT53" s="12">
        <f t="shared" si="1209"/>
        <v>3.7037037037037035E-2</v>
      </c>
      <c r="GU53" s="11"/>
      <c r="GV53" s="11"/>
      <c r="GW53" s="18"/>
      <c r="GX53" s="20"/>
      <c r="GY53" s="10"/>
      <c r="GZ53" s="11"/>
      <c r="HA53" s="74">
        <f t="shared" si="1262"/>
        <v>756</v>
      </c>
      <c r="HB53" s="74">
        <f t="shared" si="1263"/>
        <v>64</v>
      </c>
      <c r="HC53" s="11">
        <v>546</v>
      </c>
      <c r="HD53" s="12">
        <f t="shared" si="1212"/>
        <v>0.75661375661375663</v>
      </c>
      <c r="HE53" s="11">
        <v>26</v>
      </c>
      <c r="HF53" s="12">
        <f t="shared" si="1213"/>
        <v>4.5454545454545456E-2</v>
      </c>
      <c r="HG53" s="11"/>
      <c r="HH53" s="11"/>
      <c r="HI53" s="18"/>
      <c r="HJ53" s="20"/>
      <c r="HK53" s="10">
        <f t="shared" si="1214"/>
        <v>9</v>
      </c>
      <c r="HL53" s="11">
        <f t="shared" si="1215"/>
        <v>1</v>
      </c>
      <c r="HM53" s="11">
        <f t="shared" si="1216"/>
        <v>12005</v>
      </c>
      <c r="HN53" s="11">
        <f t="shared" si="1217"/>
        <v>1025</v>
      </c>
      <c r="HO53" s="11">
        <f t="shared" si="1218"/>
        <v>9167</v>
      </c>
      <c r="HP53" s="228">
        <f t="shared" si="1219"/>
        <v>0.76359850062473966</v>
      </c>
      <c r="HQ53" s="15">
        <f t="shared" si="1220"/>
        <v>352</v>
      </c>
      <c r="HR53" s="12">
        <f t="shared" si="1221"/>
        <v>3.8398603687138648E-2</v>
      </c>
      <c r="HS53" s="16">
        <v>54.75</v>
      </c>
      <c r="HT53" s="17">
        <v>8569</v>
      </c>
      <c r="HU53" s="16">
        <f t="shared" si="1222"/>
        <v>93.476600850878157</v>
      </c>
      <c r="HV53" s="18"/>
      <c r="HW53" s="20"/>
      <c r="HX53" s="78">
        <f t="shared" si="1223"/>
        <v>0.74224224224224222</v>
      </c>
      <c r="HY53" s="78">
        <f t="shared" si="1224"/>
        <v>0.78341244066949789</v>
      </c>
      <c r="HZ53" s="78">
        <f t="shared" si="1225"/>
        <v>0.76510234648027953</v>
      </c>
    </row>
    <row r="54" spans="1:241" x14ac:dyDescent="0.25">
      <c r="A54" s="236"/>
      <c r="B54" s="41">
        <f>+B53+1</f>
        <v>44509</v>
      </c>
      <c r="C54" s="10"/>
      <c r="D54" s="11"/>
      <c r="E54" s="74">
        <f t="shared" si="1227"/>
        <v>757</v>
      </c>
      <c r="F54" s="74">
        <f t="shared" si="1228"/>
        <v>65</v>
      </c>
      <c r="G54" s="11">
        <v>522</v>
      </c>
      <c r="H54" s="12">
        <f t="shared" si="1145"/>
        <v>0.71202113606340822</v>
      </c>
      <c r="I54" s="11">
        <v>17</v>
      </c>
      <c r="J54" s="12">
        <f t="shared" si="1229"/>
        <v>3.1539888682745827E-2</v>
      </c>
      <c r="K54" s="13"/>
      <c r="L54" s="13"/>
      <c r="M54" s="25">
        <v>3820</v>
      </c>
      <c r="N54" s="38">
        <v>4160</v>
      </c>
      <c r="O54" s="10"/>
      <c r="P54" s="11"/>
      <c r="Q54" s="74">
        <f t="shared" si="1230"/>
        <v>758</v>
      </c>
      <c r="R54" s="74">
        <f t="shared" si="1231"/>
        <v>64</v>
      </c>
      <c r="S54" s="11">
        <v>519</v>
      </c>
      <c r="T54" s="12">
        <f t="shared" si="1148"/>
        <v>0.71372031662269131</v>
      </c>
      <c r="U54" s="11">
        <v>22</v>
      </c>
      <c r="V54" s="12">
        <f t="shared" si="1149"/>
        <v>4.0665434380776341E-2</v>
      </c>
      <c r="W54" s="13"/>
      <c r="X54" s="13"/>
      <c r="Y54" s="25">
        <v>3820</v>
      </c>
      <c r="Z54" s="38">
        <v>4160</v>
      </c>
      <c r="AA54" s="10"/>
      <c r="AB54" s="11"/>
      <c r="AC54" s="74">
        <f t="shared" si="1232"/>
        <v>207</v>
      </c>
      <c r="AD54" s="74">
        <f t="shared" si="1233"/>
        <v>18</v>
      </c>
      <c r="AE54" s="11">
        <v>130</v>
      </c>
      <c r="AF54" s="12">
        <f t="shared" si="1152"/>
        <v>0.66666666666666663</v>
      </c>
      <c r="AG54" s="11">
        <v>8</v>
      </c>
      <c r="AH54" s="12">
        <f t="shared" si="1153"/>
        <v>5.7971014492753624E-2</v>
      </c>
      <c r="AI54" s="13"/>
      <c r="AJ54" s="13"/>
      <c r="AK54" s="25">
        <v>3820</v>
      </c>
      <c r="AL54" s="38">
        <v>4160</v>
      </c>
      <c r="AM54" s="10"/>
      <c r="AN54" s="11"/>
      <c r="AO54" s="74">
        <f t="shared" si="1234"/>
        <v>757</v>
      </c>
      <c r="AP54" s="74">
        <f t="shared" si="1235"/>
        <v>65</v>
      </c>
      <c r="AQ54" s="11">
        <v>502</v>
      </c>
      <c r="AR54" s="12">
        <f t="shared" si="1156"/>
        <v>0.69220607661822986</v>
      </c>
      <c r="AS54" s="11">
        <v>22</v>
      </c>
      <c r="AT54" s="12">
        <f t="shared" si="1157"/>
        <v>4.1984732824427481E-2</v>
      </c>
      <c r="AU54" s="13"/>
      <c r="AV54" s="13"/>
      <c r="AW54" s="25">
        <v>3820</v>
      </c>
      <c r="AX54" s="38">
        <v>4160</v>
      </c>
      <c r="AY54" s="10"/>
      <c r="AZ54" s="11"/>
      <c r="BA54" s="74">
        <f t="shared" si="1236"/>
        <v>758</v>
      </c>
      <c r="BB54" s="74">
        <f t="shared" si="1237"/>
        <v>65</v>
      </c>
      <c r="BC54" s="11">
        <v>553</v>
      </c>
      <c r="BD54" s="12">
        <f t="shared" si="1160"/>
        <v>0.75725593667546176</v>
      </c>
      <c r="BE54" s="11">
        <v>21</v>
      </c>
      <c r="BF54" s="12">
        <f t="shared" si="1161"/>
        <v>3.6585365853658534E-2</v>
      </c>
      <c r="BG54" s="13"/>
      <c r="BH54" s="13"/>
      <c r="BI54" s="25">
        <v>3820</v>
      </c>
      <c r="BJ54" s="38">
        <v>4160</v>
      </c>
      <c r="BK54" s="10">
        <v>1</v>
      </c>
      <c r="BL54" s="11"/>
      <c r="BM54" s="74">
        <f t="shared" si="1238"/>
        <v>758</v>
      </c>
      <c r="BN54" s="74">
        <f t="shared" si="1239"/>
        <v>64</v>
      </c>
      <c r="BO54" s="11">
        <v>558</v>
      </c>
      <c r="BP54" s="12">
        <f t="shared" si="1164"/>
        <v>0.76385224274406327</v>
      </c>
      <c r="BQ54" s="11">
        <v>21</v>
      </c>
      <c r="BR54" s="12">
        <f t="shared" si="1165"/>
        <v>3.6269430051813469E-2</v>
      </c>
      <c r="BS54" s="13"/>
      <c r="BT54" s="13"/>
      <c r="BU54" s="25">
        <v>3820</v>
      </c>
      <c r="BV54" s="38">
        <v>4160</v>
      </c>
      <c r="BW54" s="10"/>
      <c r="BX54" s="11"/>
      <c r="BY54" s="74">
        <f t="shared" si="1240"/>
        <v>760</v>
      </c>
      <c r="BZ54" s="74">
        <f t="shared" si="1241"/>
        <v>65</v>
      </c>
      <c r="CA54" s="11">
        <v>556</v>
      </c>
      <c r="CB54" s="12">
        <f t="shared" si="1168"/>
        <v>0.75131578947368416</v>
      </c>
      <c r="CC54" s="11">
        <v>15</v>
      </c>
      <c r="CD54" s="12">
        <f t="shared" si="1169"/>
        <v>2.6269702276707531E-2</v>
      </c>
      <c r="CE54" s="13"/>
      <c r="CF54" s="13"/>
      <c r="CG54" s="25">
        <v>3820</v>
      </c>
      <c r="CH54" s="38">
        <v>4160</v>
      </c>
      <c r="CI54" s="10"/>
      <c r="CJ54" s="11"/>
      <c r="CK54" s="74">
        <f t="shared" si="1242"/>
        <v>760</v>
      </c>
      <c r="CL54" s="74">
        <f t="shared" si="1243"/>
        <v>65</v>
      </c>
      <c r="CM54" s="11">
        <v>588</v>
      </c>
      <c r="CN54" s="12">
        <f t="shared" si="1172"/>
        <v>0.79078947368421049</v>
      </c>
      <c r="CO54" s="11">
        <v>13</v>
      </c>
      <c r="CP54" s="12">
        <f t="shared" si="1173"/>
        <v>2.1630615640599003E-2</v>
      </c>
      <c r="CQ54" s="13"/>
      <c r="CR54" s="13"/>
      <c r="CS54" s="25">
        <v>3820</v>
      </c>
      <c r="CT54" s="38">
        <v>4160</v>
      </c>
      <c r="CU54" s="10">
        <v>1</v>
      </c>
      <c r="CV54" s="11"/>
      <c r="CW54" s="74">
        <f t="shared" si="1244"/>
        <v>208</v>
      </c>
      <c r="CX54" s="74">
        <f t="shared" si="1245"/>
        <v>18</v>
      </c>
      <c r="CY54" s="11">
        <v>141</v>
      </c>
      <c r="CZ54" s="12">
        <f t="shared" si="1176"/>
        <v>0.6875</v>
      </c>
      <c r="DA54" s="11">
        <v>2</v>
      </c>
      <c r="DB54" s="12">
        <f t="shared" si="1177"/>
        <v>1.3986013986013986E-2</v>
      </c>
      <c r="DC54" s="13"/>
      <c r="DD54" s="13"/>
      <c r="DE54" s="25">
        <v>3820</v>
      </c>
      <c r="DF54" s="38">
        <v>4160</v>
      </c>
      <c r="DG54" s="10"/>
      <c r="DH54" s="11"/>
      <c r="DI54" s="74">
        <f t="shared" si="1246"/>
        <v>758</v>
      </c>
      <c r="DJ54" s="74">
        <f t="shared" si="1247"/>
        <v>65</v>
      </c>
      <c r="DK54" s="11">
        <v>584</v>
      </c>
      <c r="DL54" s="12">
        <f t="shared" si="1180"/>
        <v>0.81134564643799467</v>
      </c>
      <c r="DM54" s="11">
        <v>31</v>
      </c>
      <c r="DN54" s="12">
        <f t="shared" si="1181"/>
        <v>5.0406504065040651E-2</v>
      </c>
      <c r="DO54" s="13"/>
      <c r="DP54" s="13"/>
      <c r="DQ54" s="25">
        <v>3820</v>
      </c>
      <c r="DR54" s="38">
        <v>4160</v>
      </c>
      <c r="DS54" s="10">
        <v>1</v>
      </c>
      <c r="DT54" s="11"/>
      <c r="DU54" s="74">
        <f t="shared" si="1248"/>
        <v>759</v>
      </c>
      <c r="DV54" s="74">
        <f t="shared" si="1249"/>
        <v>65</v>
      </c>
      <c r="DW54" s="11">
        <v>597</v>
      </c>
      <c r="DX54" s="12">
        <f t="shared" si="1184"/>
        <v>0.80237154150197632</v>
      </c>
      <c r="DY54" s="11">
        <v>12</v>
      </c>
      <c r="DZ54" s="12">
        <f t="shared" si="1185"/>
        <v>1.9704433497536946E-2</v>
      </c>
      <c r="EA54" s="13"/>
      <c r="EB54" s="13"/>
      <c r="EC54" s="25">
        <v>3820</v>
      </c>
      <c r="ED54" s="38">
        <v>4160</v>
      </c>
      <c r="EE54" s="10"/>
      <c r="EF54" s="11"/>
      <c r="EG54" s="74">
        <f t="shared" si="1250"/>
        <v>756</v>
      </c>
      <c r="EH54" s="74">
        <f t="shared" si="1251"/>
        <v>65</v>
      </c>
      <c r="EI54" s="11">
        <v>583</v>
      </c>
      <c r="EJ54" s="12">
        <f t="shared" si="1188"/>
        <v>0.80158730158730163</v>
      </c>
      <c r="EK54" s="11">
        <v>23</v>
      </c>
      <c r="EL54" s="12">
        <f t="shared" si="1189"/>
        <v>3.7953795379537955E-2</v>
      </c>
      <c r="EM54" s="13"/>
      <c r="EN54" s="13"/>
      <c r="EO54" s="25">
        <v>3820</v>
      </c>
      <c r="EP54" s="38">
        <v>4160</v>
      </c>
      <c r="EQ54" s="10"/>
      <c r="ER54" s="11"/>
      <c r="ES54" s="74">
        <f t="shared" si="1252"/>
        <v>762</v>
      </c>
      <c r="ET54" s="74">
        <f t="shared" si="1253"/>
        <v>65</v>
      </c>
      <c r="EU54" s="11">
        <v>557</v>
      </c>
      <c r="EV54" s="12">
        <f t="shared" si="1192"/>
        <v>0.76246719160104992</v>
      </c>
      <c r="EW54" s="11">
        <v>24</v>
      </c>
      <c r="EX54" s="12">
        <f t="shared" si="1193"/>
        <v>4.1308089500860588E-2</v>
      </c>
      <c r="EY54" s="13"/>
      <c r="EZ54" s="13"/>
      <c r="FA54" s="25">
        <v>3820</v>
      </c>
      <c r="FB54" s="38">
        <v>4160</v>
      </c>
      <c r="FC54" s="10"/>
      <c r="FD54" s="11"/>
      <c r="FE54" s="74">
        <f t="shared" si="1254"/>
        <v>763</v>
      </c>
      <c r="FF54" s="74">
        <f t="shared" si="1255"/>
        <v>64</v>
      </c>
      <c r="FG54" s="11">
        <v>588</v>
      </c>
      <c r="FH54" s="12">
        <f t="shared" si="1196"/>
        <v>0.79030144167758842</v>
      </c>
      <c r="FI54" s="11">
        <v>15</v>
      </c>
      <c r="FJ54" s="12">
        <f t="shared" si="1197"/>
        <v>2.4875621890547265E-2</v>
      </c>
      <c r="FK54" s="13"/>
      <c r="FL54" s="13"/>
      <c r="FM54" s="25">
        <v>3820</v>
      </c>
      <c r="FN54" s="38">
        <v>4160</v>
      </c>
      <c r="FO54" s="10"/>
      <c r="FP54" s="11"/>
      <c r="FQ54" s="74">
        <f t="shared" si="1256"/>
        <v>213</v>
      </c>
      <c r="FR54" s="74">
        <f t="shared" si="1257"/>
        <v>18</v>
      </c>
      <c r="FS54" s="11">
        <v>122</v>
      </c>
      <c r="FT54" s="12">
        <f t="shared" si="1200"/>
        <v>0.60093896713615025</v>
      </c>
      <c r="FU54" s="11">
        <v>6</v>
      </c>
      <c r="FV54" s="12">
        <f t="shared" si="1201"/>
        <v>4.6875E-2</v>
      </c>
      <c r="FW54" s="13"/>
      <c r="FX54" s="13"/>
      <c r="FY54" s="25">
        <v>3820</v>
      </c>
      <c r="FZ54" s="38">
        <v>4160</v>
      </c>
      <c r="GA54" s="10"/>
      <c r="GB54" s="11"/>
      <c r="GC54" s="74">
        <f t="shared" si="1258"/>
        <v>756</v>
      </c>
      <c r="GD54" s="74">
        <f t="shared" si="1259"/>
        <v>65</v>
      </c>
      <c r="GE54" s="11">
        <v>551</v>
      </c>
      <c r="GF54" s="12">
        <f t="shared" si="1204"/>
        <v>0.75529100529100535</v>
      </c>
      <c r="GG54" s="11">
        <v>20</v>
      </c>
      <c r="GH54" s="12">
        <f t="shared" si="1205"/>
        <v>3.5026269702276708E-2</v>
      </c>
      <c r="GI54" s="13"/>
      <c r="GJ54" s="13"/>
      <c r="GK54" s="25">
        <v>3820</v>
      </c>
      <c r="GL54" s="38">
        <v>4160</v>
      </c>
      <c r="GM54" s="10"/>
      <c r="GN54" s="11"/>
      <c r="GO54" s="74">
        <f t="shared" si="1260"/>
        <v>756</v>
      </c>
      <c r="GP54" s="74">
        <f t="shared" si="1261"/>
        <v>65</v>
      </c>
      <c r="GQ54" s="11">
        <v>568</v>
      </c>
      <c r="GR54" s="12">
        <f t="shared" si="1208"/>
        <v>0.78306878306878303</v>
      </c>
      <c r="GS54" s="11">
        <v>24</v>
      </c>
      <c r="GT54" s="12">
        <f t="shared" si="1209"/>
        <v>4.0540540540540543E-2</v>
      </c>
      <c r="GU54" s="13"/>
      <c r="GV54" s="13"/>
      <c r="GW54" s="25">
        <v>3820</v>
      </c>
      <c r="GX54" s="38">
        <v>4160</v>
      </c>
      <c r="GY54" s="10"/>
      <c r="GZ54" s="11"/>
      <c r="HA54" s="74">
        <f t="shared" si="1262"/>
        <v>756</v>
      </c>
      <c r="HB54" s="74">
        <f t="shared" si="1263"/>
        <v>64</v>
      </c>
      <c r="HC54" s="11">
        <v>546</v>
      </c>
      <c r="HD54" s="12">
        <f t="shared" si="1212"/>
        <v>0.75793650793650791</v>
      </c>
      <c r="HE54" s="11">
        <v>27</v>
      </c>
      <c r="HF54" s="12">
        <f t="shared" si="1213"/>
        <v>4.712041884816754E-2</v>
      </c>
      <c r="HG54" s="13"/>
      <c r="HH54" s="13"/>
      <c r="HI54" s="25">
        <v>3820</v>
      </c>
      <c r="HJ54" s="38">
        <v>4160</v>
      </c>
      <c r="HK54" s="10">
        <f t="shared" si="1214"/>
        <v>3</v>
      </c>
      <c r="HL54" s="11">
        <f t="shared" si="1215"/>
        <v>0</v>
      </c>
      <c r="HM54" s="11">
        <f t="shared" si="1216"/>
        <v>12002</v>
      </c>
      <c r="HN54" s="11">
        <f t="shared" si="1217"/>
        <v>1025</v>
      </c>
      <c r="HO54" s="11">
        <f t="shared" si="1218"/>
        <v>9088</v>
      </c>
      <c r="HP54" s="228">
        <f t="shared" si="1219"/>
        <v>0.75720713214464253</v>
      </c>
      <c r="HQ54" s="15">
        <f t="shared" si="1220"/>
        <v>323</v>
      </c>
      <c r="HR54" s="12">
        <f t="shared" si="1221"/>
        <v>3.5541373239436617E-2</v>
      </c>
      <c r="HS54" s="16">
        <v>55.5</v>
      </c>
      <c r="HT54" s="17">
        <v>8518</v>
      </c>
      <c r="HU54" s="16">
        <f t="shared" si="1222"/>
        <v>93.72799295774648</v>
      </c>
      <c r="HV54" s="23">
        <v>3820</v>
      </c>
      <c r="HW54" s="22">
        <v>4160</v>
      </c>
      <c r="HX54" s="78">
        <f t="shared" si="1223"/>
        <v>0.72465581977471838</v>
      </c>
      <c r="HY54" s="78">
        <f t="shared" si="1224"/>
        <v>0.78605348662834296</v>
      </c>
      <c r="HZ54" s="78">
        <f t="shared" si="1225"/>
        <v>0.76085871193210186</v>
      </c>
    </row>
    <row r="55" spans="1:241" x14ac:dyDescent="0.25">
      <c r="A55" s="236"/>
      <c r="B55" s="41">
        <f t="shared" si="1226"/>
        <v>44510</v>
      </c>
      <c r="C55" s="10"/>
      <c r="D55" s="11"/>
      <c r="E55" s="74">
        <f t="shared" si="1227"/>
        <v>757</v>
      </c>
      <c r="F55" s="74">
        <f t="shared" si="1228"/>
        <v>65</v>
      </c>
      <c r="G55" s="11">
        <v>546</v>
      </c>
      <c r="H55" s="12">
        <f t="shared" si="1145"/>
        <v>0.7410832232496698</v>
      </c>
      <c r="I55" s="11">
        <v>15</v>
      </c>
      <c r="J55" s="12">
        <f t="shared" si="1229"/>
        <v>2.6737967914438502E-2</v>
      </c>
      <c r="K55" s="13"/>
      <c r="L55" s="11"/>
      <c r="M55" s="25">
        <v>3732.7777777777778</v>
      </c>
      <c r="N55" s="38">
        <v>4234</v>
      </c>
      <c r="O55" s="10">
        <v>1</v>
      </c>
      <c r="P55" s="11"/>
      <c r="Q55" s="74">
        <f t="shared" si="1230"/>
        <v>757</v>
      </c>
      <c r="R55" s="74">
        <f t="shared" si="1231"/>
        <v>64</v>
      </c>
      <c r="S55" s="11">
        <v>543</v>
      </c>
      <c r="T55" s="12">
        <f t="shared" si="1148"/>
        <v>0.73447820343461034</v>
      </c>
      <c r="U55" s="11">
        <v>13</v>
      </c>
      <c r="V55" s="12">
        <f t="shared" si="1149"/>
        <v>2.3381294964028777E-2</v>
      </c>
      <c r="W55" s="13"/>
      <c r="X55" s="11"/>
      <c r="Y55" s="25">
        <v>4006.9230769230771</v>
      </c>
      <c r="Z55" s="38">
        <v>4286</v>
      </c>
      <c r="AA55" s="10"/>
      <c r="AB55" s="11"/>
      <c r="AC55" s="74">
        <f t="shared" si="1232"/>
        <v>207</v>
      </c>
      <c r="AD55" s="74">
        <f t="shared" si="1233"/>
        <v>18</v>
      </c>
      <c r="AE55" s="11">
        <v>149</v>
      </c>
      <c r="AF55" s="12">
        <f t="shared" si="1152"/>
        <v>0.74879227053140096</v>
      </c>
      <c r="AG55" s="11">
        <v>6</v>
      </c>
      <c r="AH55" s="12">
        <f t="shared" si="1153"/>
        <v>3.870967741935484E-2</v>
      </c>
      <c r="AI55" s="13"/>
      <c r="AJ55" s="11"/>
      <c r="AK55" s="25">
        <v>4111</v>
      </c>
      <c r="AL55" s="38">
        <v>4337.5</v>
      </c>
      <c r="AM55" s="10">
        <v>1</v>
      </c>
      <c r="AN55" s="11"/>
      <c r="AO55" s="74">
        <f t="shared" si="1234"/>
        <v>756</v>
      </c>
      <c r="AP55" s="74">
        <f t="shared" si="1235"/>
        <v>65</v>
      </c>
      <c r="AQ55" s="11">
        <v>546</v>
      </c>
      <c r="AR55" s="12">
        <f t="shared" si="1156"/>
        <v>0.73809523809523814</v>
      </c>
      <c r="AS55" s="11">
        <v>12</v>
      </c>
      <c r="AT55" s="12">
        <f t="shared" si="1157"/>
        <v>2.1505376344086023E-2</v>
      </c>
      <c r="AU55" s="13"/>
      <c r="AV55" s="11"/>
      <c r="AW55" s="25">
        <v>3865.6410256410259</v>
      </c>
      <c r="AX55" s="38">
        <v>4060</v>
      </c>
      <c r="AY55" s="10"/>
      <c r="AZ55" s="11"/>
      <c r="BA55" s="74">
        <f t="shared" si="1236"/>
        <v>758</v>
      </c>
      <c r="BB55" s="74">
        <f t="shared" si="1237"/>
        <v>65</v>
      </c>
      <c r="BC55" s="11">
        <v>555</v>
      </c>
      <c r="BD55" s="12">
        <f t="shared" si="1160"/>
        <v>0.74406332453825863</v>
      </c>
      <c r="BE55" s="11">
        <v>9</v>
      </c>
      <c r="BF55" s="12">
        <f t="shared" si="1161"/>
        <v>1.5957446808510637E-2</v>
      </c>
      <c r="BG55" s="13"/>
      <c r="BH55" s="11"/>
      <c r="BI55" s="25">
        <v>3941.0256410256411</v>
      </c>
      <c r="BJ55" s="38">
        <v>4217</v>
      </c>
      <c r="BK55" s="10"/>
      <c r="BL55" s="11"/>
      <c r="BM55" s="74">
        <f t="shared" si="1238"/>
        <v>758</v>
      </c>
      <c r="BN55" s="74">
        <f t="shared" si="1239"/>
        <v>64</v>
      </c>
      <c r="BO55" s="11">
        <v>537</v>
      </c>
      <c r="BP55" s="12">
        <f t="shared" si="1164"/>
        <v>0.73218997361477578</v>
      </c>
      <c r="BQ55" s="11">
        <v>18</v>
      </c>
      <c r="BR55" s="12">
        <f t="shared" si="1165"/>
        <v>3.2432432432432434E-2</v>
      </c>
      <c r="BS55" s="13"/>
      <c r="BT55" s="11"/>
      <c r="BU55" s="25">
        <v>4072.8947368421054</v>
      </c>
      <c r="BV55" s="38">
        <v>4403.333333333333</v>
      </c>
      <c r="BW55" s="10"/>
      <c r="BX55" s="11"/>
      <c r="BY55" s="74">
        <f t="shared" si="1240"/>
        <v>760</v>
      </c>
      <c r="BZ55" s="74">
        <f t="shared" si="1241"/>
        <v>65</v>
      </c>
      <c r="CA55" s="11">
        <v>563</v>
      </c>
      <c r="CB55" s="12">
        <f t="shared" si="1168"/>
        <v>0.75</v>
      </c>
      <c r="CC55" s="11">
        <v>7</v>
      </c>
      <c r="CD55" s="12">
        <f t="shared" si="1169"/>
        <v>1.2280701754385965E-2</v>
      </c>
      <c r="CE55" s="13"/>
      <c r="CF55" s="11"/>
      <c r="CG55" s="25">
        <v>3807.6315789473683</v>
      </c>
      <c r="CH55" s="38">
        <v>4527</v>
      </c>
      <c r="CI55" s="10"/>
      <c r="CJ55" s="11"/>
      <c r="CK55" s="74">
        <f t="shared" si="1242"/>
        <v>760</v>
      </c>
      <c r="CL55" s="74">
        <f t="shared" si="1243"/>
        <v>65</v>
      </c>
      <c r="CM55" s="11">
        <v>598</v>
      </c>
      <c r="CN55" s="12">
        <f t="shared" si="1172"/>
        <v>0.79473684210526319</v>
      </c>
      <c r="CO55" s="11">
        <v>6</v>
      </c>
      <c r="CP55" s="12">
        <f t="shared" si="1173"/>
        <v>9.9337748344370865E-3</v>
      </c>
      <c r="CQ55" s="13"/>
      <c r="CR55" s="11"/>
      <c r="CS55" s="25">
        <v>3897.1052631578946</v>
      </c>
      <c r="CT55" s="38">
        <v>4285</v>
      </c>
      <c r="CU55" s="10">
        <v>1</v>
      </c>
      <c r="CV55" s="11"/>
      <c r="CW55" s="74">
        <f t="shared" si="1244"/>
        <v>207</v>
      </c>
      <c r="CX55" s="74">
        <f t="shared" si="1245"/>
        <v>18</v>
      </c>
      <c r="CY55" s="11">
        <v>159</v>
      </c>
      <c r="CZ55" s="12">
        <f t="shared" si="1176"/>
        <v>0.77777777777777779</v>
      </c>
      <c r="DA55" s="11">
        <v>2</v>
      </c>
      <c r="DB55" s="12">
        <f t="shared" si="1177"/>
        <v>1.2422360248447204E-2</v>
      </c>
      <c r="DC55" s="13"/>
      <c r="DD55" s="11"/>
      <c r="DE55" s="25">
        <v>4226</v>
      </c>
      <c r="DF55" s="38">
        <v>4045</v>
      </c>
      <c r="DG55" s="10">
        <v>1</v>
      </c>
      <c r="DH55" s="11"/>
      <c r="DI55" s="74">
        <f t="shared" si="1246"/>
        <v>757</v>
      </c>
      <c r="DJ55" s="74">
        <f t="shared" si="1247"/>
        <v>65</v>
      </c>
      <c r="DK55" s="11">
        <v>591</v>
      </c>
      <c r="DL55" s="12">
        <f t="shared" si="1180"/>
        <v>0.80052840158520477</v>
      </c>
      <c r="DM55" s="11">
        <v>15</v>
      </c>
      <c r="DN55" s="12">
        <f t="shared" si="1181"/>
        <v>2.4752475247524754E-2</v>
      </c>
      <c r="DO55" s="13"/>
      <c r="DP55" s="11"/>
      <c r="DQ55" s="25">
        <v>4016.25</v>
      </c>
      <c r="DR55" s="38">
        <v>4418</v>
      </c>
      <c r="DS55" s="10"/>
      <c r="DT55" s="11"/>
      <c r="DU55" s="74">
        <f t="shared" si="1248"/>
        <v>759</v>
      </c>
      <c r="DV55" s="74">
        <f t="shared" si="1249"/>
        <v>65</v>
      </c>
      <c r="DW55" s="11">
        <v>560</v>
      </c>
      <c r="DX55" s="12">
        <f t="shared" si="1184"/>
        <v>0.75625823451910412</v>
      </c>
      <c r="DY55" s="11">
        <v>14</v>
      </c>
      <c r="DZ55" s="12">
        <f t="shared" si="1185"/>
        <v>2.4390243902439025E-2</v>
      </c>
      <c r="EA55" s="13"/>
      <c r="EB55" s="11"/>
      <c r="EC55" s="25">
        <v>4046.4102564102564</v>
      </c>
      <c r="ED55" s="38">
        <v>4436</v>
      </c>
      <c r="EE55" s="10"/>
      <c r="EF55" s="11"/>
      <c r="EG55" s="74">
        <f t="shared" si="1250"/>
        <v>756</v>
      </c>
      <c r="EH55" s="74">
        <f t="shared" si="1251"/>
        <v>65</v>
      </c>
      <c r="EI55" s="11">
        <v>570</v>
      </c>
      <c r="EJ55" s="12">
        <f t="shared" si="1188"/>
        <v>0.77248677248677244</v>
      </c>
      <c r="EK55" s="11">
        <v>14</v>
      </c>
      <c r="EL55" s="12">
        <f t="shared" si="1189"/>
        <v>2.3972602739726026E-2</v>
      </c>
      <c r="EM55" s="13"/>
      <c r="EN55" s="11"/>
      <c r="EO55" s="25">
        <v>4012.5</v>
      </c>
      <c r="EP55" s="38">
        <v>4321</v>
      </c>
      <c r="EQ55" s="10"/>
      <c r="ER55" s="11"/>
      <c r="ES55" s="74">
        <f t="shared" si="1252"/>
        <v>762</v>
      </c>
      <c r="ET55" s="74">
        <f t="shared" si="1253"/>
        <v>65</v>
      </c>
      <c r="EU55" s="11">
        <v>566</v>
      </c>
      <c r="EV55" s="12">
        <f t="shared" si="1192"/>
        <v>0.77165354330708658</v>
      </c>
      <c r="EW55" s="11">
        <v>22</v>
      </c>
      <c r="EX55" s="12">
        <f t="shared" si="1193"/>
        <v>3.7414965986394558E-2</v>
      </c>
      <c r="EY55" s="13"/>
      <c r="EZ55" s="11"/>
      <c r="FA55" s="25">
        <v>4069.5238095238096</v>
      </c>
      <c r="FB55" s="38">
        <v>4192</v>
      </c>
      <c r="FC55" s="10">
        <v>1</v>
      </c>
      <c r="FD55" s="11"/>
      <c r="FE55" s="74">
        <f t="shared" si="1254"/>
        <v>762</v>
      </c>
      <c r="FF55" s="74">
        <f t="shared" si="1255"/>
        <v>64</v>
      </c>
      <c r="FG55" s="11">
        <v>559</v>
      </c>
      <c r="FH55" s="12">
        <f t="shared" si="1196"/>
        <v>0.76246719160104992</v>
      </c>
      <c r="FI55" s="11">
        <v>22</v>
      </c>
      <c r="FJ55" s="12">
        <f t="shared" si="1197"/>
        <v>3.7865748709122203E-2</v>
      </c>
      <c r="FK55" s="13"/>
      <c r="FL55" s="11"/>
      <c r="FM55" s="25">
        <v>4028.25</v>
      </c>
      <c r="FN55" s="38">
        <v>4370</v>
      </c>
      <c r="FO55" s="10"/>
      <c r="FP55" s="11"/>
      <c r="FQ55" s="74">
        <f t="shared" si="1256"/>
        <v>213</v>
      </c>
      <c r="FR55" s="74">
        <f t="shared" si="1257"/>
        <v>18</v>
      </c>
      <c r="FS55" s="11">
        <v>125</v>
      </c>
      <c r="FT55" s="12">
        <f t="shared" si="1200"/>
        <v>0.62441314553990612</v>
      </c>
      <c r="FU55" s="11">
        <v>8</v>
      </c>
      <c r="FV55" s="12">
        <f t="shared" si="1201"/>
        <v>6.0150375939849621E-2</v>
      </c>
      <c r="FW55" s="13"/>
      <c r="FX55" s="11"/>
      <c r="FY55" s="25">
        <v>3784</v>
      </c>
      <c r="FZ55" s="38">
        <v>4370</v>
      </c>
      <c r="GA55" s="10"/>
      <c r="GB55" s="11"/>
      <c r="GC55" s="74">
        <f t="shared" si="1258"/>
        <v>756</v>
      </c>
      <c r="GD55" s="74">
        <f t="shared" si="1259"/>
        <v>65</v>
      </c>
      <c r="GE55" s="11">
        <v>556</v>
      </c>
      <c r="GF55" s="12">
        <f t="shared" si="1204"/>
        <v>0.75</v>
      </c>
      <c r="GG55" s="11">
        <v>11</v>
      </c>
      <c r="GH55" s="12">
        <f t="shared" si="1205"/>
        <v>1.9400352733686066E-2</v>
      </c>
      <c r="GI55" s="13"/>
      <c r="GJ55" s="11"/>
      <c r="GK55" s="25">
        <v>3944.1463414634145</v>
      </c>
      <c r="GL55" s="38">
        <v>4417</v>
      </c>
      <c r="GM55" s="10"/>
      <c r="GN55" s="11"/>
      <c r="GO55" s="74">
        <f t="shared" si="1260"/>
        <v>756</v>
      </c>
      <c r="GP55" s="74">
        <f t="shared" si="1261"/>
        <v>65</v>
      </c>
      <c r="GQ55" s="11">
        <v>569</v>
      </c>
      <c r="GR55" s="12">
        <f t="shared" si="1208"/>
        <v>0.78042328042328046</v>
      </c>
      <c r="GS55" s="11">
        <v>21</v>
      </c>
      <c r="GT55" s="12">
        <f t="shared" si="1209"/>
        <v>3.5593220338983052E-2</v>
      </c>
      <c r="GU55" s="13"/>
      <c r="GV55" s="11"/>
      <c r="GW55" s="25">
        <v>3926.9767441860463</v>
      </c>
      <c r="GX55" s="38">
        <v>4415</v>
      </c>
      <c r="GY55" s="10"/>
      <c r="GZ55" s="11"/>
      <c r="HA55" s="74">
        <f t="shared" si="1262"/>
        <v>756</v>
      </c>
      <c r="HB55" s="74">
        <f t="shared" si="1263"/>
        <v>64</v>
      </c>
      <c r="HC55" s="11">
        <v>557</v>
      </c>
      <c r="HD55" s="12">
        <f t="shared" si="1212"/>
        <v>0.77116402116402116</v>
      </c>
      <c r="HE55" s="11">
        <v>26</v>
      </c>
      <c r="HF55" s="12">
        <f t="shared" si="1213"/>
        <v>4.4596912521440824E-2</v>
      </c>
      <c r="HG55" s="13"/>
      <c r="HH55" s="11"/>
      <c r="HI55" s="25">
        <v>3976.25</v>
      </c>
      <c r="HJ55" s="38">
        <v>4300</v>
      </c>
      <c r="HK55" s="10">
        <f t="shared" si="1214"/>
        <v>5</v>
      </c>
      <c r="HL55" s="11">
        <f t="shared" si="1215"/>
        <v>0</v>
      </c>
      <c r="HM55" s="11">
        <f t="shared" si="1216"/>
        <v>11997</v>
      </c>
      <c r="HN55" s="11">
        <f t="shared" si="1217"/>
        <v>1025</v>
      </c>
      <c r="HO55" s="11">
        <f t="shared" si="1218"/>
        <v>9090</v>
      </c>
      <c r="HP55" s="228">
        <f t="shared" si="1219"/>
        <v>0.75768942235558889</v>
      </c>
      <c r="HQ55" s="15">
        <f t="shared" si="1220"/>
        <v>241</v>
      </c>
      <c r="HR55" s="12">
        <f t="shared" si="1221"/>
        <v>2.6512651265126513E-2</v>
      </c>
      <c r="HS55" s="16">
        <v>54.25</v>
      </c>
      <c r="HT55" s="17">
        <v>8613</v>
      </c>
      <c r="HU55" s="16">
        <f t="shared" si="1222"/>
        <v>94.752475247524742</v>
      </c>
      <c r="HV55" s="23">
        <v>3962.2186495176848</v>
      </c>
      <c r="HW55" s="22">
        <v>4320.2484472049691</v>
      </c>
      <c r="HX55" s="78">
        <f t="shared" si="1223"/>
        <v>0.7385424492862509</v>
      </c>
      <c r="HY55" s="78">
        <f t="shared" si="1224"/>
        <v>0.77494373593398347</v>
      </c>
      <c r="HZ55" s="78">
        <f t="shared" si="1225"/>
        <v>0.75955056179775282</v>
      </c>
    </row>
    <row r="56" spans="1:241" x14ac:dyDescent="0.25">
      <c r="A56" s="236"/>
      <c r="B56" s="41">
        <f t="shared" si="1226"/>
        <v>44511</v>
      </c>
      <c r="C56" s="10"/>
      <c r="D56" s="11"/>
      <c r="E56" s="74">
        <f>E55-C56</f>
        <v>757</v>
      </c>
      <c r="F56" s="74">
        <f>F55-D56</f>
        <v>65</v>
      </c>
      <c r="G56" s="11">
        <v>544</v>
      </c>
      <c r="H56" s="12">
        <f t="shared" si="1145"/>
        <v>0.74768824306472914</v>
      </c>
      <c r="I56" s="11">
        <v>22</v>
      </c>
      <c r="J56" s="12">
        <f t="shared" si="1229"/>
        <v>3.8869257950530034E-2</v>
      </c>
      <c r="K56" s="13"/>
      <c r="L56" s="11"/>
      <c r="M56" s="39">
        <v>75</v>
      </c>
      <c r="N56" s="43">
        <v>100</v>
      </c>
      <c r="O56" s="10"/>
      <c r="P56" s="11"/>
      <c r="Q56" s="74">
        <f t="shared" si="1230"/>
        <v>757</v>
      </c>
      <c r="R56" s="74">
        <f t="shared" si="1231"/>
        <v>64</v>
      </c>
      <c r="S56" s="11">
        <v>538</v>
      </c>
      <c r="T56" s="12">
        <f t="shared" si="1148"/>
        <v>0.73579920739762217</v>
      </c>
      <c r="U56" s="11">
        <v>19</v>
      </c>
      <c r="V56" s="12">
        <f t="shared" si="1149"/>
        <v>3.4111310592459608E-2</v>
      </c>
      <c r="W56" s="13"/>
      <c r="X56" s="11"/>
      <c r="Y56" s="39">
        <v>74.358974358974365</v>
      </c>
      <c r="Z56" s="43">
        <v>100</v>
      </c>
      <c r="AA56" s="10"/>
      <c r="AB56" s="11"/>
      <c r="AC56" s="74">
        <f t="shared" si="1232"/>
        <v>207</v>
      </c>
      <c r="AD56" s="74">
        <f t="shared" si="1233"/>
        <v>18</v>
      </c>
      <c r="AE56" s="11">
        <v>153</v>
      </c>
      <c r="AF56" s="12">
        <f t="shared" si="1152"/>
        <v>0.76811594202898548</v>
      </c>
      <c r="AG56" s="11">
        <v>6</v>
      </c>
      <c r="AH56" s="12">
        <f t="shared" si="1153"/>
        <v>3.7735849056603772E-2</v>
      </c>
      <c r="AI56" s="13"/>
      <c r="AJ56" s="11"/>
      <c r="AK56" s="39">
        <v>70</v>
      </c>
      <c r="AL56" s="43">
        <v>100</v>
      </c>
      <c r="AM56" s="10"/>
      <c r="AN56" s="11"/>
      <c r="AO56" s="74">
        <f t="shared" si="1234"/>
        <v>756</v>
      </c>
      <c r="AP56" s="74">
        <f t="shared" si="1235"/>
        <v>65</v>
      </c>
      <c r="AQ56" s="11">
        <v>538</v>
      </c>
      <c r="AR56" s="12">
        <f t="shared" si="1156"/>
        <v>0.74867724867724872</v>
      </c>
      <c r="AS56" s="11">
        <v>28</v>
      </c>
      <c r="AT56" s="12">
        <f t="shared" si="1157"/>
        <v>4.9469964664310952E-2</v>
      </c>
      <c r="AU56" s="13"/>
      <c r="AV56" s="11"/>
      <c r="AW56" s="39">
        <v>74.358974358974365</v>
      </c>
      <c r="AX56" s="43">
        <v>100</v>
      </c>
      <c r="AY56" s="10">
        <v>1</v>
      </c>
      <c r="AZ56" s="11"/>
      <c r="BA56" s="74">
        <f t="shared" si="1236"/>
        <v>757</v>
      </c>
      <c r="BB56" s="74">
        <f t="shared" si="1237"/>
        <v>65</v>
      </c>
      <c r="BC56" s="11">
        <v>561</v>
      </c>
      <c r="BD56" s="12">
        <f t="shared" si="1160"/>
        <v>0.77675033025099072</v>
      </c>
      <c r="BE56" s="11">
        <v>27</v>
      </c>
      <c r="BF56" s="12">
        <f t="shared" si="1161"/>
        <v>4.5918367346938778E-2</v>
      </c>
      <c r="BG56" s="13"/>
      <c r="BH56" s="11"/>
      <c r="BI56" s="39">
        <v>94.871794871794876</v>
      </c>
      <c r="BJ56" s="43">
        <v>100</v>
      </c>
      <c r="BK56" s="10"/>
      <c r="BL56" s="11"/>
      <c r="BM56" s="74">
        <f t="shared" si="1238"/>
        <v>758</v>
      </c>
      <c r="BN56" s="74">
        <f t="shared" si="1239"/>
        <v>64</v>
      </c>
      <c r="BO56" s="11">
        <v>566</v>
      </c>
      <c r="BP56" s="12">
        <f t="shared" si="1164"/>
        <v>0.78627968337730869</v>
      </c>
      <c r="BQ56" s="11">
        <v>30</v>
      </c>
      <c r="BR56" s="12">
        <f t="shared" si="1165"/>
        <v>5.0335570469798654E-2</v>
      </c>
      <c r="BS56" s="13"/>
      <c r="BT56" s="11"/>
      <c r="BU56" s="39">
        <v>76.315789473684205</v>
      </c>
      <c r="BV56" s="43">
        <v>88.888888888888886</v>
      </c>
      <c r="BW56" s="10"/>
      <c r="BX56" s="11"/>
      <c r="BY56" s="74">
        <f t="shared" si="1240"/>
        <v>760</v>
      </c>
      <c r="BZ56" s="74">
        <f t="shared" si="1241"/>
        <v>65</v>
      </c>
      <c r="CA56" s="11">
        <v>563</v>
      </c>
      <c r="CB56" s="12">
        <f t="shared" si="1168"/>
        <v>0.76578947368421058</v>
      </c>
      <c r="CC56" s="11">
        <v>19</v>
      </c>
      <c r="CD56" s="12">
        <f t="shared" si="1169"/>
        <v>3.2646048109965638E-2</v>
      </c>
      <c r="CE56" s="13"/>
      <c r="CF56" s="11"/>
      <c r="CG56" s="39">
        <v>84.21052631578948</v>
      </c>
      <c r="CH56" s="43">
        <v>90</v>
      </c>
      <c r="CI56" s="10"/>
      <c r="CJ56" s="11"/>
      <c r="CK56" s="74">
        <f t="shared" si="1242"/>
        <v>760</v>
      </c>
      <c r="CL56" s="74">
        <f t="shared" si="1243"/>
        <v>65</v>
      </c>
      <c r="CM56" s="11">
        <v>598</v>
      </c>
      <c r="CN56" s="12">
        <f t="shared" si="1172"/>
        <v>0.80526315789473679</v>
      </c>
      <c r="CO56" s="11">
        <v>14</v>
      </c>
      <c r="CP56" s="12">
        <f t="shared" si="1173"/>
        <v>2.2875816993464051E-2</v>
      </c>
      <c r="CQ56" s="13"/>
      <c r="CR56" s="11"/>
      <c r="CS56" s="39">
        <v>76.315789473684205</v>
      </c>
      <c r="CT56" s="43">
        <v>91.666666666666671</v>
      </c>
      <c r="CU56" s="10">
        <v>1</v>
      </c>
      <c r="CV56" s="11"/>
      <c r="CW56" s="74">
        <f t="shared" si="1244"/>
        <v>206</v>
      </c>
      <c r="CX56" s="74">
        <f t="shared" si="1245"/>
        <v>18</v>
      </c>
      <c r="CY56" s="11">
        <v>153</v>
      </c>
      <c r="CZ56" s="12">
        <f t="shared" si="1176"/>
        <v>0.76699029126213591</v>
      </c>
      <c r="DA56" s="11">
        <v>5</v>
      </c>
      <c r="DB56" s="12">
        <f t="shared" si="1177"/>
        <v>3.1645569620253167E-2</v>
      </c>
      <c r="DC56" s="13"/>
      <c r="DD56" s="11"/>
      <c r="DE56" s="39">
        <v>80</v>
      </c>
      <c r="DF56" s="43">
        <v>100</v>
      </c>
      <c r="DG56" s="10"/>
      <c r="DH56" s="11"/>
      <c r="DI56" s="74">
        <f t="shared" si="1246"/>
        <v>757</v>
      </c>
      <c r="DJ56" s="74">
        <f t="shared" si="1247"/>
        <v>65</v>
      </c>
      <c r="DK56" s="11">
        <v>599</v>
      </c>
      <c r="DL56" s="12">
        <f t="shared" si="1180"/>
        <v>0.81638044914134744</v>
      </c>
      <c r="DM56" s="11">
        <v>19</v>
      </c>
      <c r="DN56" s="12">
        <f t="shared" si="1181"/>
        <v>3.0744336569579287E-2</v>
      </c>
      <c r="DO56" s="13"/>
      <c r="DP56" s="11"/>
      <c r="DQ56" s="39">
        <v>90</v>
      </c>
      <c r="DR56" s="43">
        <v>100</v>
      </c>
      <c r="DS56" s="10"/>
      <c r="DT56" s="11"/>
      <c r="DU56" s="74">
        <f t="shared" si="1248"/>
        <v>759</v>
      </c>
      <c r="DV56" s="74">
        <f t="shared" si="1249"/>
        <v>65</v>
      </c>
      <c r="DW56" s="11">
        <v>585</v>
      </c>
      <c r="DX56" s="12">
        <f t="shared" si="1184"/>
        <v>0.80105401844532276</v>
      </c>
      <c r="DY56" s="11">
        <v>23</v>
      </c>
      <c r="DZ56" s="12">
        <f t="shared" si="1185"/>
        <v>3.7828947368421052E-2</v>
      </c>
      <c r="EA56" s="13"/>
      <c r="EB56" s="11"/>
      <c r="EC56" s="39">
        <v>89.743589743589737</v>
      </c>
      <c r="ED56" s="43">
        <v>100</v>
      </c>
      <c r="EE56" s="10"/>
      <c r="EF56" s="11"/>
      <c r="EG56" s="74">
        <f t="shared" si="1250"/>
        <v>756</v>
      </c>
      <c r="EH56" s="74">
        <f t="shared" si="1251"/>
        <v>65</v>
      </c>
      <c r="EI56" s="11">
        <v>564</v>
      </c>
      <c r="EJ56" s="12">
        <f t="shared" si="1188"/>
        <v>0.77513227513227512</v>
      </c>
      <c r="EK56" s="11">
        <v>22</v>
      </c>
      <c r="EL56" s="12">
        <f t="shared" si="1189"/>
        <v>3.7542662116040959E-2</v>
      </c>
      <c r="EM56" s="13"/>
      <c r="EN56" s="11"/>
      <c r="EO56" s="39">
        <v>82.5</v>
      </c>
      <c r="EP56" s="43">
        <v>90</v>
      </c>
      <c r="EQ56" s="10"/>
      <c r="ER56" s="11"/>
      <c r="ES56" s="74">
        <f t="shared" si="1252"/>
        <v>762</v>
      </c>
      <c r="ET56" s="74">
        <f t="shared" si="1253"/>
        <v>65</v>
      </c>
      <c r="EU56" s="11">
        <v>521</v>
      </c>
      <c r="EV56" s="12">
        <f t="shared" si="1192"/>
        <v>0.70209973753280841</v>
      </c>
      <c r="EW56" s="11">
        <v>14</v>
      </c>
      <c r="EX56" s="12">
        <f t="shared" si="1193"/>
        <v>2.6168224299065422E-2</v>
      </c>
      <c r="EY56" s="13"/>
      <c r="EZ56" s="11"/>
      <c r="FA56" s="39">
        <v>88.095238095238102</v>
      </c>
      <c r="FB56" s="43">
        <v>100</v>
      </c>
      <c r="FC56" s="10"/>
      <c r="FD56" s="11"/>
      <c r="FE56" s="74">
        <f t="shared" si="1254"/>
        <v>762</v>
      </c>
      <c r="FF56" s="74">
        <f t="shared" si="1255"/>
        <v>64</v>
      </c>
      <c r="FG56" s="11">
        <v>589</v>
      </c>
      <c r="FH56" s="12">
        <f t="shared" si="1196"/>
        <v>0.80577427821522307</v>
      </c>
      <c r="FI56" s="11">
        <v>25</v>
      </c>
      <c r="FJ56" s="12">
        <f t="shared" si="1197"/>
        <v>4.071661237785016E-2</v>
      </c>
      <c r="FK56" s="13"/>
      <c r="FL56" s="11"/>
      <c r="FM56" s="39">
        <v>82.5</v>
      </c>
      <c r="FN56" s="43">
        <v>100</v>
      </c>
      <c r="FO56" s="10"/>
      <c r="FP56" s="11"/>
      <c r="FQ56" s="74">
        <f t="shared" si="1256"/>
        <v>213</v>
      </c>
      <c r="FR56" s="74">
        <f t="shared" si="1257"/>
        <v>18</v>
      </c>
      <c r="FS56" s="11">
        <v>116</v>
      </c>
      <c r="FT56" s="12">
        <f t="shared" si="1200"/>
        <v>0.55868544600938963</v>
      </c>
      <c r="FU56" s="11">
        <v>3</v>
      </c>
      <c r="FV56" s="12">
        <f t="shared" si="1201"/>
        <v>2.5210084033613446E-2</v>
      </c>
      <c r="FW56" s="13"/>
      <c r="FX56" s="11"/>
      <c r="FY56" s="39">
        <v>80</v>
      </c>
      <c r="FZ56" s="43">
        <v>100</v>
      </c>
      <c r="GA56" s="10"/>
      <c r="GB56" s="11"/>
      <c r="GC56" s="74">
        <f t="shared" si="1258"/>
        <v>756</v>
      </c>
      <c r="GD56" s="74">
        <f t="shared" si="1259"/>
        <v>65</v>
      </c>
      <c r="GE56" s="11">
        <v>549</v>
      </c>
      <c r="GF56" s="12">
        <f t="shared" si="1204"/>
        <v>0.74206349206349209</v>
      </c>
      <c r="GG56" s="11">
        <v>12</v>
      </c>
      <c r="GH56" s="12">
        <f t="shared" si="1205"/>
        <v>2.1390374331550801E-2</v>
      </c>
      <c r="GI56" s="13"/>
      <c r="GJ56" s="11"/>
      <c r="GK56" s="39">
        <v>87.804878048780495</v>
      </c>
      <c r="GL56" s="43">
        <v>100</v>
      </c>
      <c r="GM56" s="10"/>
      <c r="GN56" s="11"/>
      <c r="GO56" s="74">
        <f t="shared" si="1260"/>
        <v>756</v>
      </c>
      <c r="GP56" s="74">
        <f t="shared" si="1261"/>
        <v>65</v>
      </c>
      <c r="GQ56" s="11">
        <v>543</v>
      </c>
      <c r="GR56" s="12">
        <f t="shared" si="1208"/>
        <v>0.73280423280423279</v>
      </c>
      <c r="GS56" s="11">
        <v>11</v>
      </c>
      <c r="GT56" s="12">
        <f t="shared" si="1209"/>
        <v>1.9855595667870037E-2</v>
      </c>
      <c r="GU56" s="13"/>
      <c r="GV56" s="11"/>
      <c r="GW56" s="39">
        <v>83.720930232558146</v>
      </c>
      <c r="GX56" s="43">
        <v>100</v>
      </c>
      <c r="GY56" s="10"/>
      <c r="GZ56" s="11"/>
      <c r="HA56" s="74">
        <f t="shared" si="1262"/>
        <v>756</v>
      </c>
      <c r="HB56" s="74">
        <f t="shared" si="1263"/>
        <v>64</v>
      </c>
      <c r="HC56" s="11">
        <v>540</v>
      </c>
      <c r="HD56" s="12">
        <f t="shared" si="1212"/>
        <v>0.73544973544973546</v>
      </c>
      <c r="HE56" s="11">
        <v>16</v>
      </c>
      <c r="HF56" s="12">
        <f t="shared" si="1213"/>
        <v>2.8776978417266189E-2</v>
      </c>
      <c r="HG56" s="13"/>
      <c r="HH56" s="11"/>
      <c r="HI56" s="39">
        <v>90</v>
      </c>
      <c r="HJ56" s="43">
        <v>90</v>
      </c>
      <c r="HK56" s="10">
        <f t="shared" si="1214"/>
        <v>2</v>
      </c>
      <c r="HL56" s="11">
        <f t="shared" si="1215"/>
        <v>0</v>
      </c>
      <c r="HM56" s="11">
        <f t="shared" si="1216"/>
        <v>11995</v>
      </c>
      <c r="HN56" s="11">
        <f t="shared" si="1217"/>
        <v>1025</v>
      </c>
      <c r="HO56" s="11">
        <f t="shared" si="1218"/>
        <v>9135</v>
      </c>
      <c r="HP56" s="228">
        <f t="shared" si="1219"/>
        <v>0.76156731971654856</v>
      </c>
      <c r="HQ56" s="15">
        <f t="shared" si="1220"/>
        <v>315</v>
      </c>
      <c r="HR56" s="12">
        <f t="shared" si="1221"/>
        <v>3.4482758620689655E-2</v>
      </c>
      <c r="HS56" s="16">
        <v>54.4</v>
      </c>
      <c r="HT56" s="17">
        <v>8607</v>
      </c>
      <c r="HU56" s="16">
        <f t="shared" si="1222"/>
        <v>94.220032840722496</v>
      </c>
      <c r="HV56" s="23">
        <v>81.9935691318328</v>
      </c>
      <c r="HW56" s="22">
        <v>92.546583850931682</v>
      </c>
      <c r="HX56" s="78">
        <f t="shared" si="1223"/>
        <v>0.75951903807615229</v>
      </c>
      <c r="HY56" s="78">
        <f t="shared" si="1224"/>
        <v>0.7913956978489245</v>
      </c>
      <c r="HZ56" s="78">
        <f t="shared" si="1225"/>
        <v>0.73383270911360798</v>
      </c>
      <c r="ID56" s="85">
        <f t="shared" ref="ID56:IF56" si="1264">ID57/ID58</f>
        <v>5.2329927734861698E-3</v>
      </c>
      <c r="IE56" s="85">
        <f t="shared" si="1264"/>
        <v>2.246069378587472E-3</v>
      </c>
      <c r="IF56" s="85">
        <f t="shared" si="1264"/>
        <v>9.9775505113494645E-4</v>
      </c>
      <c r="IG56" s="88" t="s">
        <v>43</v>
      </c>
    </row>
    <row r="57" spans="1:241" ht="19.5" thickBot="1" x14ac:dyDescent="0.3">
      <c r="A57" s="236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3707</v>
      </c>
      <c r="H57" s="28">
        <f>((G57+I57)/7)/E56</f>
        <v>0.72277788261936216</v>
      </c>
      <c r="I57" s="27">
        <f>SUM(I50:I56)</f>
        <v>123</v>
      </c>
      <c r="J57" s="28">
        <f>(I57/(I57+G57))</f>
        <v>3.2114882506527415E-2</v>
      </c>
      <c r="K57" s="27"/>
      <c r="L57" s="27"/>
      <c r="M57" s="29">
        <f>M55/M54*100-100</f>
        <v>-2.2833042466550211</v>
      </c>
      <c r="N57" s="72">
        <f>N55/N54*100-100</f>
        <v>1.7788461538461604</v>
      </c>
      <c r="O57" s="26">
        <f t="shared" ref="O57" si="1265">SUM(O50:O56)</f>
        <v>5</v>
      </c>
      <c r="P57" s="27">
        <f t="shared" ref="P57" si="1266">SUM(P50:P56)</f>
        <v>1</v>
      </c>
      <c r="Q57" s="27"/>
      <c r="R57" s="27"/>
      <c r="S57" s="27">
        <f t="shared" ref="S57" si="1267">SUM(S50:S56)</f>
        <v>3762</v>
      </c>
      <c r="T57" s="28">
        <f t="shared" ref="T57" si="1268">((S57+U57)/7)/Q56</f>
        <v>0.73504434799018681</v>
      </c>
      <c r="U57" s="27">
        <f t="shared" ref="U57" si="1269">SUM(U50:U56)</f>
        <v>133</v>
      </c>
      <c r="V57" s="28">
        <f t="shared" ref="V57" si="1270">(U57/(U57+S57))</f>
        <v>3.4146341463414637E-2</v>
      </c>
      <c r="W57" s="27"/>
      <c r="X57" s="27"/>
      <c r="Y57" s="29">
        <f t="shared" ref="Y57:Z57" si="1271">Y55/Y54*100-100</f>
        <v>4.893274265002006</v>
      </c>
      <c r="Z57" s="72">
        <f t="shared" si="1271"/>
        <v>3.0288461538461604</v>
      </c>
      <c r="AA57" s="26">
        <f t="shared" ref="AA57" si="1272">SUM(AA50:AA56)</f>
        <v>6</v>
      </c>
      <c r="AB57" s="27">
        <f t="shared" ref="AB57" si="1273">SUM(AB50:AB56)</f>
        <v>0</v>
      </c>
      <c r="AC57" s="27"/>
      <c r="AD57" s="27"/>
      <c r="AE57" s="27">
        <f t="shared" ref="AE57" si="1274">SUM(AE50:AE56)</f>
        <v>991</v>
      </c>
      <c r="AF57" s="28">
        <f t="shared" ref="AF57" si="1275">((AE57+AG57)/7)/AC56</f>
        <v>0.73567977915803995</v>
      </c>
      <c r="AG57" s="27">
        <f t="shared" ref="AG57" si="1276">SUM(AG50:AG56)</f>
        <v>75</v>
      </c>
      <c r="AH57" s="28">
        <f t="shared" ref="AH57" si="1277">(AG57/(AG57+AE57))</f>
        <v>7.0356472795497185E-2</v>
      </c>
      <c r="AI57" s="27"/>
      <c r="AJ57" s="27"/>
      <c r="AK57" s="29">
        <f t="shared" ref="AK57:AL57" si="1278">AK55/AK54*100-100</f>
        <v>7.6178010471204232</v>
      </c>
      <c r="AL57" s="72">
        <f t="shared" si="1278"/>
        <v>4.2668269230769198</v>
      </c>
      <c r="AM57" s="26">
        <f t="shared" ref="AM57" si="1279">SUM(AM50:AM56)</f>
        <v>3</v>
      </c>
      <c r="AN57" s="27">
        <f t="shared" ref="AN57" si="1280">SUM(AN50:AN56)</f>
        <v>0</v>
      </c>
      <c r="AO57" s="27"/>
      <c r="AP57" s="27"/>
      <c r="AQ57" s="27">
        <f t="shared" ref="AQ57" si="1281">SUM(AQ50:AQ56)</f>
        <v>3738</v>
      </c>
      <c r="AR57" s="28">
        <f t="shared" ref="AR57" si="1282">((AQ57+AS57)/7)/AO56</f>
        <v>0.73809523809523814</v>
      </c>
      <c r="AS57" s="27">
        <f t="shared" ref="AS57" si="1283">SUM(AS50:AS56)</f>
        <v>168</v>
      </c>
      <c r="AT57" s="28">
        <f t="shared" ref="AT57" si="1284">(AS57/(AS57+AQ57))</f>
        <v>4.3010752688172046E-2</v>
      </c>
      <c r="AU57" s="27"/>
      <c r="AV57" s="27"/>
      <c r="AW57" s="29">
        <f t="shared" ref="AW57:AX57" si="1285">AW55/AW54*100-100</f>
        <v>1.194791247147279</v>
      </c>
      <c r="AX57" s="72">
        <f t="shared" si="1285"/>
        <v>-2.4038461538461604</v>
      </c>
      <c r="AY57" s="26">
        <f t="shared" ref="AY57" si="1286">SUM(AY50:AY56)</f>
        <v>3</v>
      </c>
      <c r="AZ57" s="27">
        <f t="shared" ref="AZ57" si="1287">SUM(AZ50:AZ56)</f>
        <v>0</v>
      </c>
      <c r="BA57" s="27"/>
      <c r="BB57" s="27"/>
      <c r="BC57" s="27">
        <f t="shared" ref="BC57" si="1288">SUM(BC50:BC56)</f>
        <v>3881</v>
      </c>
      <c r="BD57" s="28">
        <f t="shared" ref="BD57" si="1289">((BC57+BE57)/7)/BA56</f>
        <v>0.76089828269484805</v>
      </c>
      <c r="BE57" s="27">
        <f t="shared" ref="BE57" si="1290">SUM(BE50:BE56)</f>
        <v>151</v>
      </c>
      <c r="BF57" s="28">
        <f t="shared" ref="BF57" si="1291">(BE57/(BE57+BC57))</f>
        <v>3.7450396825396824E-2</v>
      </c>
      <c r="BG57" s="27"/>
      <c r="BH57" s="27"/>
      <c r="BI57" s="29">
        <f t="shared" ref="BI57:BJ57" si="1292">BI55/BI54*100-100</f>
        <v>3.1682104980534262</v>
      </c>
      <c r="BJ57" s="72">
        <f t="shared" si="1292"/>
        <v>1.3701923076923066</v>
      </c>
      <c r="BK57" s="26">
        <f t="shared" ref="BK57" si="1293">SUM(BK50:BK56)</f>
        <v>4</v>
      </c>
      <c r="BL57" s="27">
        <f t="shared" ref="BL57" si="1294">SUM(BL50:BL56)</f>
        <v>0</v>
      </c>
      <c r="BM57" s="27"/>
      <c r="BN57" s="27"/>
      <c r="BO57" s="27">
        <f t="shared" ref="BO57" si="1295">SUM(BO50:BO56)</f>
        <v>3750</v>
      </c>
      <c r="BP57" s="28">
        <f t="shared" ref="BP57" si="1296">((BO57+BQ57)/7)/BM56</f>
        <v>0.74368639276290982</v>
      </c>
      <c r="BQ57" s="27">
        <f t="shared" ref="BQ57" si="1297">SUM(BQ50:BQ56)</f>
        <v>196</v>
      </c>
      <c r="BR57" s="28">
        <f t="shared" ref="BR57" si="1298">(BQ57/(BQ57+BO57))</f>
        <v>4.9670552458185503E-2</v>
      </c>
      <c r="BS57" s="27"/>
      <c r="BT57" s="27"/>
      <c r="BU57" s="29">
        <f t="shared" ref="BU57:BV57" si="1299">BU55/BU54*100-100</f>
        <v>6.6202810691650598</v>
      </c>
      <c r="BV57" s="72">
        <f t="shared" si="1299"/>
        <v>5.8493589743589638</v>
      </c>
      <c r="BW57" s="26">
        <f t="shared" ref="BW57" si="1300">SUM(BW50:BW56)</f>
        <v>0</v>
      </c>
      <c r="BX57" s="27">
        <f t="shared" ref="BX57" si="1301">SUM(BX50:BX56)</f>
        <v>0</v>
      </c>
      <c r="BY57" s="27"/>
      <c r="BZ57" s="27"/>
      <c r="CA57" s="27">
        <f t="shared" ref="CA57" si="1302">SUM(CA50:CA56)</f>
        <v>3916</v>
      </c>
      <c r="CB57" s="28">
        <f t="shared" ref="CB57" si="1303">((CA57+CC57)/7)/BY56</f>
        <v>0.75451127819548869</v>
      </c>
      <c r="CC57" s="27">
        <f t="shared" ref="CC57" si="1304">SUM(CC50:CC56)</f>
        <v>98</v>
      </c>
      <c r="CD57" s="28">
        <f t="shared" ref="CD57" si="1305">(CC57/(CC57+CA57))</f>
        <v>2.4414549078226207E-2</v>
      </c>
      <c r="CE57" s="27"/>
      <c r="CF57" s="27"/>
      <c r="CG57" s="29">
        <f t="shared" ref="CG57:CH57" si="1306">CG55/CG54*100-100</f>
        <v>-0.32378065582805959</v>
      </c>
      <c r="CH57" s="72">
        <f t="shared" si="1306"/>
        <v>8.8221153846153868</v>
      </c>
      <c r="CI57" s="26">
        <f t="shared" ref="CI57" si="1307">SUM(CI50:CI56)</f>
        <v>0</v>
      </c>
      <c r="CJ57" s="27">
        <f t="shared" ref="CJ57" si="1308">SUM(CJ50:CJ56)</f>
        <v>0</v>
      </c>
      <c r="CK57" s="27"/>
      <c r="CL57" s="27"/>
      <c r="CM57" s="27">
        <f t="shared" ref="CM57" si="1309">SUM(CM50:CM56)</f>
        <v>4103</v>
      </c>
      <c r="CN57" s="28">
        <f t="shared" ref="CN57" si="1310">((CM57+CO57)/7)/CK56</f>
        <v>0.79078947368421049</v>
      </c>
      <c r="CO57" s="27">
        <f t="shared" ref="CO57" si="1311">SUM(CO50:CO56)</f>
        <v>104</v>
      </c>
      <c r="CP57" s="28">
        <f t="shared" ref="CP57" si="1312">(CO57/(CO57+CM57))</f>
        <v>2.4720703589256002E-2</v>
      </c>
      <c r="CQ57" s="27"/>
      <c r="CR57" s="27"/>
      <c r="CS57" s="29">
        <f t="shared" ref="CS57:CT57" si="1313">CS55/CS54*100-100</f>
        <v>2.0184623863323168</v>
      </c>
      <c r="CT57" s="72">
        <f t="shared" si="1313"/>
        <v>3.0048076923076934</v>
      </c>
      <c r="CU57" s="26">
        <f t="shared" ref="CU57" si="1314">SUM(CU50:CU56)</f>
        <v>4</v>
      </c>
      <c r="CV57" s="27">
        <f t="shared" ref="CV57" si="1315">SUM(CV50:CV56)</f>
        <v>0</v>
      </c>
      <c r="CW57" s="27"/>
      <c r="CX57" s="27"/>
      <c r="CY57" s="27">
        <f t="shared" ref="CY57" si="1316">SUM(CY50:CY56)</f>
        <v>1024</v>
      </c>
      <c r="CZ57" s="28">
        <f t="shared" ref="CZ57" si="1317">((CY57+DA57)/7)/CW56</f>
        <v>0.72399445214979197</v>
      </c>
      <c r="DA57" s="27">
        <f t="shared" ref="DA57" si="1318">SUM(DA50:DA56)</f>
        <v>20</v>
      </c>
      <c r="DB57" s="28">
        <f t="shared" ref="DB57" si="1319">(DA57/(DA57+CY57))</f>
        <v>1.9157088122605363E-2</v>
      </c>
      <c r="DC57" s="27"/>
      <c r="DD57" s="27"/>
      <c r="DE57" s="29">
        <f t="shared" ref="DE57:DF57" si="1320">DE55/DE54*100-100</f>
        <v>10.628272251308886</v>
      </c>
      <c r="DF57" s="72">
        <f t="shared" si="1320"/>
        <v>-2.764423076923066</v>
      </c>
      <c r="DG57" s="26">
        <f t="shared" ref="DG57" si="1321">SUM(DG50:DG56)</f>
        <v>2</v>
      </c>
      <c r="DH57" s="27">
        <f t="shared" ref="DH57" si="1322">SUM(DH50:DH56)</f>
        <v>0</v>
      </c>
      <c r="DI57" s="27"/>
      <c r="DJ57" s="27"/>
      <c r="DK57" s="27">
        <f t="shared" ref="DK57" si="1323">SUM(DK50:DK56)</f>
        <v>4093</v>
      </c>
      <c r="DL57" s="28">
        <f t="shared" ref="DL57" si="1324">((DK57+DM57)/7)/DI56</f>
        <v>0.79939611247405162</v>
      </c>
      <c r="DM57" s="27">
        <f t="shared" ref="DM57" si="1325">SUM(DM50:DM56)</f>
        <v>143</v>
      </c>
      <c r="DN57" s="28">
        <f t="shared" ref="DN57" si="1326">(DM57/(DM57+DK57))</f>
        <v>3.375826251180359E-2</v>
      </c>
      <c r="DO57" s="27"/>
      <c r="DP57" s="27"/>
      <c r="DQ57" s="29">
        <f t="shared" ref="DQ57:DR57" si="1327">DQ55/DQ54*100-100</f>
        <v>5.1374345549738223</v>
      </c>
      <c r="DR57" s="72">
        <f t="shared" si="1327"/>
        <v>6.201923076923066</v>
      </c>
      <c r="DS57" s="26">
        <f t="shared" ref="DS57" si="1328">SUM(DS50:DS56)</f>
        <v>2</v>
      </c>
      <c r="DT57" s="27">
        <f t="shared" ref="DT57" si="1329">SUM(DT50:DT56)</f>
        <v>0</v>
      </c>
      <c r="DU57" s="27"/>
      <c r="DV57" s="27"/>
      <c r="DW57" s="27">
        <f t="shared" ref="DW57" si="1330">SUM(DW50:DW56)</f>
        <v>4064</v>
      </c>
      <c r="DX57" s="28">
        <f t="shared" ref="DX57" si="1331">((DW57+DY57)/7)/DU56</f>
        <v>0.7908902691511388</v>
      </c>
      <c r="DY57" s="27">
        <f t="shared" ref="DY57" si="1332">SUM(DY50:DY56)</f>
        <v>138</v>
      </c>
      <c r="DZ57" s="28">
        <f t="shared" ref="DZ57" si="1333">(DY57/(DY57+DW57))</f>
        <v>3.2841504045692527E-2</v>
      </c>
      <c r="EA57" s="27"/>
      <c r="EB57" s="27"/>
      <c r="EC57" s="29">
        <f t="shared" ref="EC57:ED57" si="1334">EC55/EC54*100-100</f>
        <v>5.9269700630957232</v>
      </c>
      <c r="ED57" s="72">
        <f t="shared" si="1334"/>
        <v>6.6346153846153868</v>
      </c>
      <c r="EE57" s="26">
        <f t="shared" ref="EE57" si="1335">SUM(EE50:EE56)</f>
        <v>1</v>
      </c>
      <c r="EF57" s="27">
        <f t="shared" ref="EF57" si="1336">SUM(EF50:EF56)</f>
        <v>0</v>
      </c>
      <c r="EG57" s="27"/>
      <c r="EH57" s="27"/>
      <c r="EI57" s="27">
        <f t="shared" ref="EI57" si="1337">SUM(EI50:EI56)</f>
        <v>3897</v>
      </c>
      <c r="EJ57" s="28">
        <f t="shared" ref="EJ57" si="1338">((EI57+EK57)/7)/EG56</f>
        <v>0.76606198034769457</v>
      </c>
      <c r="EK57" s="27">
        <f t="shared" ref="EK57" si="1339">SUM(EK50:EK56)</f>
        <v>157</v>
      </c>
      <c r="EL57" s="28">
        <f t="shared" ref="EL57" si="1340">(EK57/(EK57+EI57))</f>
        <v>3.8727183029107055E-2</v>
      </c>
      <c r="EM57" s="27"/>
      <c r="EN57" s="27"/>
      <c r="EO57" s="29">
        <f t="shared" ref="EO57:EP57" si="1341">EO55/EO54*100-100</f>
        <v>5.0392670157067982</v>
      </c>
      <c r="EP57" s="72">
        <f t="shared" si="1341"/>
        <v>3.8701923076922924</v>
      </c>
      <c r="EQ57" s="26">
        <f t="shared" ref="EQ57" si="1342">SUM(EQ50:EQ56)</f>
        <v>0</v>
      </c>
      <c r="ER57" s="27">
        <f t="shared" ref="ER57" si="1343">SUM(ER50:ER56)</f>
        <v>0</v>
      </c>
      <c r="ES57" s="27"/>
      <c r="ET57" s="27"/>
      <c r="EU57" s="27">
        <f t="shared" ref="EU57" si="1344">SUM(EU50:EU56)</f>
        <v>3893</v>
      </c>
      <c r="EV57" s="28">
        <f t="shared" ref="EV57" si="1345">((EU57+EW57)/7)/ES56</f>
        <v>0.75928008998875141</v>
      </c>
      <c r="EW57" s="27">
        <f t="shared" ref="EW57" si="1346">SUM(EW50:EW56)</f>
        <v>157</v>
      </c>
      <c r="EX57" s="28">
        <f t="shared" ref="EX57" si="1347">(EW57/(EW57+EU57))</f>
        <v>3.8765432098765429E-2</v>
      </c>
      <c r="EY57" s="27"/>
      <c r="EZ57" s="27"/>
      <c r="FA57" s="29">
        <f t="shared" ref="FA57:FB57" si="1348">FA55/FA54*100-100</f>
        <v>6.5320368985290571</v>
      </c>
      <c r="FB57" s="72">
        <f t="shared" si="1348"/>
        <v>0.7692307692307736</v>
      </c>
      <c r="FC57" s="26">
        <f t="shared" ref="FC57" si="1349">SUM(FC50:FC56)</f>
        <v>1</v>
      </c>
      <c r="FD57" s="27">
        <f t="shared" ref="FD57" si="1350">SUM(FD50:FD56)</f>
        <v>0</v>
      </c>
      <c r="FE57" s="27"/>
      <c r="FF57" s="27"/>
      <c r="FG57" s="27">
        <f t="shared" ref="FG57" si="1351">SUM(FG50:FG56)</f>
        <v>4073</v>
      </c>
      <c r="FH57" s="28">
        <f t="shared" ref="FH57" si="1352">((FG57+FI57)/7)/FE56</f>
        <v>0.79190101237345334</v>
      </c>
      <c r="FI57" s="27">
        <f t="shared" ref="FI57" si="1353">SUM(FI50:FI56)</f>
        <v>151</v>
      </c>
      <c r="FJ57" s="28">
        <f t="shared" ref="FJ57" si="1354">(FI57/(FI57+FG57))</f>
        <v>3.5748106060606064E-2</v>
      </c>
      <c r="FK57" s="27"/>
      <c r="FL57" s="27"/>
      <c r="FM57" s="29">
        <f t="shared" ref="FM57:FN57" si="1355">FM55/FM54*100-100</f>
        <v>5.4515706806282651</v>
      </c>
      <c r="FN57" s="72">
        <f t="shared" si="1355"/>
        <v>5.0480769230769198</v>
      </c>
      <c r="FO57" s="26">
        <f t="shared" ref="FO57" si="1356">SUM(FO50:FO56)</f>
        <v>1</v>
      </c>
      <c r="FP57" s="27">
        <f t="shared" ref="FP57" si="1357">SUM(FP50:FP56)</f>
        <v>0</v>
      </c>
      <c r="FQ57" s="27"/>
      <c r="FR57" s="27"/>
      <c r="FS57" s="27">
        <f t="shared" ref="FS57" si="1358">SUM(FS50:FS56)</f>
        <v>847</v>
      </c>
      <c r="FT57" s="28">
        <f t="shared" ref="FT57" si="1359">((FS57+FU57)/7)/FQ56</f>
        <v>0.59758551307847085</v>
      </c>
      <c r="FU57" s="27">
        <f t="shared" ref="FU57" si="1360">SUM(FU50:FU56)</f>
        <v>44</v>
      </c>
      <c r="FV57" s="28">
        <f t="shared" ref="FV57" si="1361">(FU57/(FU57+FS57))</f>
        <v>4.9382716049382713E-2</v>
      </c>
      <c r="FW57" s="27"/>
      <c r="FX57" s="27"/>
      <c r="FY57" s="29">
        <f t="shared" ref="FY57:FZ57" si="1362">FY55/FY54*100-100</f>
        <v>-0.94240837696335689</v>
      </c>
      <c r="FZ57" s="72">
        <f t="shared" si="1362"/>
        <v>5.0480769230769198</v>
      </c>
      <c r="GA57" s="26">
        <f t="shared" ref="GA57" si="1363">SUM(GA50:GA56)</f>
        <v>1</v>
      </c>
      <c r="GB57" s="27">
        <f t="shared" ref="GB57" si="1364">SUM(GB50:GB56)</f>
        <v>0</v>
      </c>
      <c r="GC57" s="27"/>
      <c r="GD57" s="27"/>
      <c r="GE57" s="27">
        <f t="shared" ref="GE57" si="1365">SUM(GE50:GE56)</f>
        <v>3734</v>
      </c>
      <c r="GF57" s="28">
        <f t="shared" ref="GF57" si="1366">((GE57+GG57)/7)/GC56</f>
        <v>0.73412698412698407</v>
      </c>
      <c r="GG57" s="27">
        <f t="shared" ref="GG57" si="1367">SUM(GG50:GG56)</f>
        <v>151</v>
      </c>
      <c r="GH57" s="28">
        <f t="shared" ref="GH57" si="1368">(GG57/(GG57+GE57))</f>
        <v>3.8867438867438868E-2</v>
      </c>
      <c r="GI57" s="27"/>
      <c r="GJ57" s="27"/>
      <c r="GK57" s="29">
        <f t="shared" ref="GK57:GL57" si="1369">GK55/GK54*100-100</f>
        <v>3.2499042267909459</v>
      </c>
      <c r="GL57" s="72">
        <f t="shared" si="1369"/>
        <v>6.1778846153846274</v>
      </c>
      <c r="GM57" s="26">
        <f t="shared" ref="GM57" si="1370">SUM(GM50:GM56)</f>
        <v>0</v>
      </c>
      <c r="GN57" s="27">
        <f t="shared" ref="GN57" si="1371">SUM(GN50:GN56)</f>
        <v>0</v>
      </c>
      <c r="GO57" s="27"/>
      <c r="GP57" s="27"/>
      <c r="GQ57" s="27">
        <f t="shared" ref="GQ57" si="1372">SUM(GQ50:GQ56)</f>
        <v>3937</v>
      </c>
      <c r="GR57" s="28">
        <f t="shared" ref="GR57" si="1373">((GQ57+GS57)/7)/GO56</f>
        <v>0.7743764172335601</v>
      </c>
      <c r="GS57" s="27">
        <f t="shared" ref="GS57" si="1374">SUM(GS50:GS56)</f>
        <v>161</v>
      </c>
      <c r="GT57" s="28">
        <f t="shared" ref="GT57" si="1375">(GS57/(GS57+GQ57))</f>
        <v>3.928745729624207E-2</v>
      </c>
      <c r="GU57" s="27"/>
      <c r="GV57" s="27"/>
      <c r="GW57" s="29">
        <f t="shared" ref="GW57:GX57" si="1376">GW55/GW54*100-100</f>
        <v>2.8004383294776574</v>
      </c>
      <c r="GX57" s="72">
        <f t="shared" si="1376"/>
        <v>6.1298076923076934</v>
      </c>
      <c r="GY57" s="26">
        <f t="shared" ref="GY57" si="1377">SUM(GY50:GY56)</f>
        <v>1</v>
      </c>
      <c r="GZ57" s="27">
        <f t="shared" ref="GZ57" si="1378">SUM(GZ50:GZ56)</f>
        <v>0</v>
      </c>
      <c r="HA57" s="27"/>
      <c r="HB57" s="27"/>
      <c r="HC57" s="27">
        <f t="shared" ref="HC57" si="1379">SUM(HC50:HC56)</f>
        <v>3729</v>
      </c>
      <c r="HD57" s="28">
        <f t="shared" ref="HD57" si="1380">((HC57+HE57)/7)/HA56</f>
        <v>0.73979591836734704</v>
      </c>
      <c r="HE57" s="27">
        <f t="shared" ref="HE57" si="1381">SUM(HE50:HE56)</f>
        <v>186</v>
      </c>
      <c r="HF57" s="28">
        <f t="shared" ref="HF57" si="1382">(HE57/(HE57+HC57))</f>
        <v>4.75095785440613E-2</v>
      </c>
      <c r="HG57" s="27"/>
      <c r="HH57" s="27"/>
      <c r="HI57" s="29">
        <f t="shared" ref="HI57:HJ57" si="1383">HI55/HI54*100-100</f>
        <v>4.0903141361256559</v>
      </c>
      <c r="HJ57" s="72">
        <f t="shared" si="1383"/>
        <v>3.3653846153846274</v>
      </c>
      <c r="HK57" s="26">
        <f t="shared" si="1214"/>
        <v>34</v>
      </c>
      <c r="HL57" s="27">
        <f t="shared" si="1215"/>
        <v>1</v>
      </c>
      <c r="HM57" s="27"/>
      <c r="HN57" s="27"/>
      <c r="HO57" s="27">
        <f t="shared" ref="HO57" si="1384">+G57+S57+AE57+AQ57+BC57+BO57+CA57+CM57+CY57+DK57+DW57+EI57+EU57+FG57+FS57+GE57+GQ57+HC57+I57+U57+AG57+AS57+BE57+BQ57+CC57+CO57+DA57+DM57+DY57+EK57+EW57+FI57+FU57+GG57+GS57+HE57</f>
        <v>63495</v>
      </c>
      <c r="HP57" s="229">
        <f t="shared" ref="HP57" si="1385">+((HO57)/HM56)/7</f>
        <v>0.75620794378610134</v>
      </c>
      <c r="HQ57" s="62">
        <f t="shared" si="1220"/>
        <v>2356</v>
      </c>
      <c r="HR57" s="52">
        <f t="shared" si="1221"/>
        <v>3.7105283880620524E-2</v>
      </c>
      <c r="HS57" s="53">
        <f t="shared" si="873"/>
        <v>54.654285714285713</v>
      </c>
      <c r="HT57" s="54">
        <f t="shared" si="874"/>
        <v>59344</v>
      </c>
      <c r="HU57" s="53">
        <f t="shared" si="875"/>
        <v>93.458863986967586</v>
      </c>
      <c r="HV57" s="63">
        <f t="shared" ref="HV57:HW57" si="1386">HV55/HV54*100-100</f>
        <v>3.7230012962744752</v>
      </c>
      <c r="HW57" s="72">
        <f t="shared" si="1386"/>
        <v>3.8521261347348457</v>
      </c>
      <c r="HX57" s="78">
        <f t="shared" ref="HX57" si="1387">SUM(G57,I57,S57,U57,AE57,AG57,AQ57,AS57,BC57,BE57,BO57,BQ57)/7/SUM(E56,Q56,AC56,AO56,BA56,BM56)</f>
        <v>0.73987260234755226</v>
      </c>
      <c r="HY57" s="78">
        <f t="shared" ref="HY57" si="1388">SUM(CA57,CC57,CM57,CO57,CY57,DA57,DK57,DM57,DW57,DY57,EI57,EK57)/7/SUM(BY56,CK56,CW56,DI56,DU56,EG56)</f>
        <v>0.77742442649896382</v>
      </c>
      <c r="HZ57" s="78">
        <f t="shared" ref="HZ57" si="1389">SUM(K57,EU57,EW57,FG57,FI57,FS57,FU57,GE57,GG57,GQ57,GS57,HC57,HE57)/7/SUM(ES56,FE56,FQ56,GC56,GO56,HA56)</f>
        <v>0.75131086142322101</v>
      </c>
      <c r="IA57" s="84">
        <f t="shared" ref="IA57" si="1390">SUM(I57,U57,AG57,AS57,BE57,BQ57)/SUM(G57,I57,S57,U57,AE57,AG57,AQ57,AS57,BC57,BE57,BO57,BQ57)</f>
        <v>4.0918984280532041E-2</v>
      </c>
      <c r="IB57" s="84">
        <f t="shared" ref="IB57" si="1391">SUM(CC57,CO57,DA57,DM57,DY57,EK57)/SUM(CA57,CC57,CM57,CO57,CY57,DA57,DK57,DM57,DW57,DY57,EI57,EK57)</f>
        <v>3.0335064576917772E-2</v>
      </c>
      <c r="IC57" s="84">
        <f t="shared" ref="IC57" si="1392">SUM(EW57,FI57,FU57,GG57,GS57,HE57)/SUM(EU57,EW57,FG57,FI57,FS57,FU57,GE57,GG57,GQ57,GS57,HC57,HE57)</f>
        <v>4.0355125100887811E-2</v>
      </c>
      <c r="ID57" s="86">
        <f t="shared" ref="ID57" si="1393">SUM(C57,O57,AA57,AM57,AY57,BK57)</f>
        <v>21</v>
      </c>
      <c r="IE57" s="86">
        <f t="shared" ref="IE57" si="1394">SUM(BW57,CI57,CU57,DG57,DS57,EE57)</f>
        <v>9</v>
      </c>
      <c r="IF57" s="86">
        <f t="shared" ref="IF57" si="1395">SUM(EQ57,FC57,FO57,GA57,GM57,GY57)</f>
        <v>4</v>
      </c>
      <c r="IG57" s="88" t="s">
        <v>42</v>
      </c>
    </row>
    <row r="58" spans="1:24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5">
        <f t="shared" ref="HK58:HL58" si="1396">HK57/HM47</f>
        <v>2.826502618671544E-3</v>
      </c>
      <c r="HL58" s="68">
        <f t="shared" si="1396"/>
        <v>9.7465886939571145E-4</v>
      </c>
      <c r="HM58" s="30"/>
      <c r="HN58" s="30"/>
      <c r="HO58" s="30"/>
      <c r="HP58" s="230"/>
      <c r="HQ58" s="30"/>
      <c r="HR58" s="30"/>
      <c r="HS58" s="30"/>
      <c r="HT58" s="51"/>
      <c r="HU58" s="30"/>
      <c r="HV58" s="30"/>
      <c r="HW58" s="31"/>
      <c r="HY58" s="77"/>
      <c r="HZ58" s="77"/>
      <c r="ID58" s="86">
        <f t="shared" ref="ID58" si="1397">SUM(E47,Q47,AC47,AO47,BA47,BM47)</f>
        <v>4013</v>
      </c>
      <c r="IE58" s="86">
        <f t="shared" ref="IE58" si="1398">SUM(BY47,CK47,CW47,DI47,DU47,EG47)</f>
        <v>4007</v>
      </c>
      <c r="IF58" s="86">
        <f t="shared" ref="IF58" si="1399">SUM(ES47,FE47,FQ47,GC47,GO47,HA47)</f>
        <v>4009</v>
      </c>
      <c r="IG58" s="88" t="s">
        <v>40</v>
      </c>
    </row>
    <row r="59" spans="1:241" x14ac:dyDescent="0.25">
      <c r="A59" s="235">
        <v>31</v>
      </c>
      <c r="B59" s="73">
        <f>B56+1</f>
        <v>44512</v>
      </c>
      <c r="C59" s="33"/>
      <c r="D59" s="34"/>
      <c r="E59" s="34">
        <f>E56-C59</f>
        <v>757</v>
      </c>
      <c r="F59" s="34">
        <f>F56-D59</f>
        <v>65</v>
      </c>
      <c r="G59" s="34">
        <v>551</v>
      </c>
      <c r="H59" s="35">
        <f t="shared" ref="H59:H65" si="1400">((G59+I59)/E59)</f>
        <v>0.7542932628797886</v>
      </c>
      <c r="I59" s="34">
        <v>20</v>
      </c>
      <c r="J59" s="35">
        <f>I59/(G59+I59)</f>
        <v>3.5026269702276708E-2</v>
      </c>
      <c r="K59" s="36"/>
      <c r="L59" s="34"/>
      <c r="M59" s="34"/>
      <c r="N59" s="37"/>
      <c r="O59" s="33"/>
      <c r="P59" s="34"/>
      <c r="Q59" s="34">
        <f t="shared" ref="Q59" si="1401">Q56-O59</f>
        <v>757</v>
      </c>
      <c r="R59" s="34">
        <f t="shared" ref="R59" si="1402">R56-P59</f>
        <v>64</v>
      </c>
      <c r="S59" s="34">
        <v>559</v>
      </c>
      <c r="T59" s="35">
        <f t="shared" ref="T59:T65" si="1403">((S59+U59)/Q59)</f>
        <v>0.7542932628797886</v>
      </c>
      <c r="U59" s="34">
        <v>12</v>
      </c>
      <c r="V59" s="35">
        <f t="shared" ref="V59:V65" si="1404">U59/(S59+U59)</f>
        <v>2.1015761821366025E-2</v>
      </c>
      <c r="W59" s="36"/>
      <c r="X59" s="34"/>
      <c r="Y59" s="34"/>
      <c r="Z59" s="37"/>
      <c r="AA59" s="33"/>
      <c r="AB59" s="34"/>
      <c r="AC59" s="34">
        <f t="shared" ref="AC59" si="1405">AC56-AA59</f>
        <v>207</v>
      </c>
      <c r="AD59" s="34">
        <f t="shared" ref="AD59" si="1406">AD56-AB59</f>
        <v>18</v>
      </c>
      <c r="AE59" s="34">
        <v>144</v>
      </c>
      <c r="AF59" s="35">
        <f t="shared" ref="AF59:AF65" si="1407">((AE59+AG59)/AC59)</f>
        <v>0.71980676328502413</v>
      </c>
      <c r="AG59" s="34">
        <v>5</v>
      </c>
      <c r="AH59" s="35">
        <f t="shared" ref="AH59:AH65" si="1408">AG59/(AE59+AG59)</f>
        <v>3.3557046979865772E-2</v>
      </c>
      <c r="AI59" s="36"/>
      <c r="AJ59" s="34"/>
      <c r="AK59" s="34"/>
      <c r="AL59" s="37"/>
      <c r="AM59" s="33"/>
      <c r="AN59" s="34"/>
      <c r="AO59" s="34">
        <f t="shared" ref="AO59" si="1409">AO56-AM59</f>
        <v>756</v>
      </c>
      <c r="AP59" s="34">
        <f t="shared" ref="AP59" si="1410">AP56-AN59</f>
        <v>65</v>
      </c>
      <c r="AQ59" s="34">
        <v>506</v>
      </c>
      <c r="AR59" s="35">
        <f t="shared" ref="AR59:AR65" si="1411">((AQ59+AS59)/AO59)</f>
        <v>0.68386243386243384</v>
      </c>
      <c r="AS59" s="34">
        <v>11</v>
      </c>
      <c r="AT59" s="35">
        <f t="shared" ref="AT59:AT65" si="1412">AS59/(AQ59+AS59)</f>
        <v>2.1276595744680851E-2</v>
      </c>
      <c r="AU59" s="36"/>
      <c r="AV59" s="34"/>
      <c r="AW59" s="34"/>
      <c r="AX59" s="37"/>
      <c r="AY59" s="33">
        <v>1</v>
      </c>
      <c r="AZ59" s="34"/>
      <c r="BA59" s="34">
        <f t="shared" ref="BA59" si="1413">BA56-AY59</f>
        <v>756</v>
      </c>
      <c r="BB59" s="34">
        <f t="shared" ref="BB59" si="1414">BB56-AZ59</f>
        <v>65</v>
      </c>
      <c r="BC59" s="34">
        <v>547</v>
      </c>
      <c r="BD59" s="35">
        <f t="shared" ref="BD59:BD65" si="1415">((BC59+BE59)/BA59)</f>
        <v>0.75396825396825395</v>
      </c>
      <c r="BE59" s="34">
        <v>23</v>
      </c>
      <c r="BF59" s="35">
        <f t="shared" ref="BF59:BF65" si="1416">BE59/(BC59+BE59)</f>
        <v>4.0350877192982457E-2</v>
      </c>
      <c r="BG59" s="36"/>
      <c r="BH59" s="34"/>
      <c r="BI59" s="34"/>
      <c r="BJ59" s="37"/>
      <c r="BK59" s="33"/>
      <c r="BL59" s="34"/>
      <c r="BM59" s="34">
        <f t="shared" ref="BM59" si="1417">BM56-BK59</f>
        <v>758</v>
      </c>
      <c r="BN59" s="34">
        <f t="shared" ref="BN59" si="1418">BN56-BL59</f>
        <v>64</v>
      </c>
      <c r="BO59" s="34">
        <v>542</v>
      </c>
      <c r="BP59" s="35">
        <f t="shared" ref="BP59:BP65" si="1419">((BO59+BQ59)/BM59)</f>
        <v>0.73878627968337729</v>
      </c>
      <c r="BQ59" s="34">
        <v>18</v>
      </c>
      <c r="BR59" s="35">
        <f t="shared" ref="BR59:BR65" si="1420">BQ59/(BO59+BQ59)</f>
        <v>3.214285714285714E-2</v>
      </c>
      <c r="BS59" s="36"/>
      <c r="BT59" s="34"/>
      <c r="BU59" s="34"/>
      <c r="BV59" s="37"/>
      <c r="BW59" s="33"/>
      <c r="BX59" s="34"/>
      <c r="BY59" s="34">
        <f t="shared" ref="BY59" si="1421">BY56-BW59</f>
        <v>760</v>
      </c>
      <c r="BZ59" s="34">
        <f t="shared" ref="BZ59" si="1422">BZ56-BX59</f>
        <v>65</v>
      </c>
      <c r="CA59" s="34">
        <v>551</v>
      </c>
      <c r="CB59" s="35">
        <f t="shared" ref="CB59:CB65" si="1423">((CA59+CC59)/BY59)</f>
        <v>0.74736842105263157</v>
      </c>
      <c r="CC59" s="34">
        <v>17</v>
      </c>
      <c r="CD59" s="35">
        <f t="shared" ref="CD59:CD65" si="1424">CC59/(CA59+CC59)</f>
        <v>2.9929577464788731E-2</v>
      </c>
      <c r="CE59" s="36"/>
      <c r="CF59" s="34"/>
      <c r="CG59" s="34"/>
      <c r="CH59" s="37"/>
      <c r="CI59" s="33"/>
      <c r="CJ59" s="34"/>
      <c r="CK59" s="34">
        <f t="shared" ref="CK59" si="1425">CK56-CI59</f>
        <v>760</v>
      </c>
      <c r="CL59" s="34">
        <f t="shared" ref="CL59" si="1426">CL56-CJ59</f>
        <v>65</v>
      </c>
      <c r="CM59" s="34">
        <v>615</v>
      </c>
      <c r="CN59" s="35">
        <f t="shared" ref="CN59:CN65" si="1427">((CM59+CO59)/CK59)</f>
        <v>0.83026315789473681</v>
      </c>
      <c r="CO59" s="34">
        <v>16</v>
      </c>
      <c r="CP59" s="35">
        <f t="shared" ref="CP59:CP65" si="1428">CO59/(CM59+CO59)</f>
        <v>2.5356576862123614E-2</v>
      </c>
      <c r="CQ59" s="36"/>
      <c r="CR59" s="34"/>
      <c r="CS59" s="34"/>
      <c r="CT59" s="37"/>
      <c r="CU59" s="33"/>
      <c r="CV59" s="34"/>
      <c r="CW59" s="34">
        <f t="shared" ref="CW59" si="1429">CW56-CU59</f>
        <v>206</v>
      </c>
      <c r="CX59" s="34">
        <f t="shared" ref="CX59" si="1430">CX56-CV59</f>
        <v>18</v>
      </c>
      <c r="CY59" s="34">
        <v>141</v>
      </c>
      <c r="CZ59" s="35">
        <f t="shared" ref="CZ59:CZ65" si="1431">((CY59+DA59)/CW59)</f>
        <v>0.69417475728155342</v>
      </c>
      <c r="DA59" s="34">
        <v>2</v>
      </c>
      <c r="DB59" s="35">
        <f t="shared" ref="DB59:DB65" si="1432">DA59/(CY59+DA59)</f>
        <v>1.3986013986013986E-2</v>
      </c>
      <c r="DC59" s="36"/>
      <c r="DD59" s="34"/>
      <c r="DE59" s="34"/>
      <c r="DF59" s="37"/>
      <c r="DG59" s="33"/>
      <c r="DH59" s="34"/>
      <c r="DI59" s="34">
        <f t="shared" ref="DI59" si="1433">DI56-DG59</f>
        <v>757</v>
      </c>
      <c r="DJ59" s="34">
        <f t="shared" ref="DJ59" si="1434">DJ56-DH59</f>
        <v>65</v>
      </c>
      <c r="DK59" s="34">
        <v>615</v>
      </c>
      <c r="DL59" s="35">
        <f t="shared" ref="DL59:DL65" si="1435">((DK59+DM59)/DI59)</f>
        <v>0.83487450462351387</v>
      </c>
      <c r="DM59" s="34">
        <v>17</v>
      </c>
      <c r="DN59" s="35">
        <f t="shared" ref="DN59:DN65" si="1436">DM59/(DK59+DM59)</f>
        <v>2.6898734177215191E-2</v>
      </c>
      <c r="DO59" s="36"/>
      <c r="DP59" s="34"/>
      <c r="DQ59" s="34"/>
      <c r="DR59" s="37"/>
      <c r="DS59" s="33"/>
      <c r="DT59" s="34"/>
      <c r="DU59" s="34">
        <f t="shared" ref="DU59" si="1437">DU56-DS59</f>
        <v>759</v>
      </c>
      <c r="DV59" s="34">
        <f t="shared" ref="DV59" si="1438">DV56-DT59</f>
        <v>65</v>
      </c>
      <c r="DW59" s="34">
        <v>578</v>
      </c>
      <c r="DX59" s="35">
        <f t="shared" ref="DX59:DX65" si="1439">((DW59+DY59)/DU59)</f>
        <v>0.78787878787878785</v>
      </c>
      <c r="DY59" s="34">
        <v>20</v>
      </c>
      <c r="DZ59" s="35">
        <f t="shared" ref="DZ59:DZ65" si="1440">DY59/(DW59+DY59)</f>
        <v>3.3444816053511704E-2</v>
      </c>
      <c r="EA59" s="36"/>
      <c r="EB59" s="34"/>
      <c r="EC59" s="34"/>
      <c r="ED59" s="37"/>
      <c r="EE59" s="33"/>
      <c r="EF59" s="34"/>
      <c r="EG59" s="34">
        <f t="shared" ref="EG59" si="1441">EG56-EE59</f>
        <v>756</v>
      </c>
      <c r="EH59" s="34">
        <f t="shared" ref="EH59" si="1442">EH56-EF59</f>
        <v>65</v>
      </c>
      <c r="EI59" s="34">
        <v>587</v>
      </c>
      <c r="EJ59" s="35">
        <f t="shared" ref="EJ59:EJ65" si="1443">((EI59+EK59)/EG59)</f>
        <v>0.81216931216931221</v>
      </c>
      <c r="EK59" s="34">
        <v>27</v>
      </c>
      <c r="EL59" s="35">
        <f t="shared" ref="EL59:EL65" si="1444">EK59/(EI59+EK59)</f>
        <v>4.3973941368078175E-2</v>
      </c>
      <c r="EM59" s="36"/>
      <c r="EN59" s="34"/>
      <c r="EO59" s="34"/>
      <c r="EP59" s="37"/>
      <c r="EQ59" s="33"/>
      <c r="ER59" s="34"/>
      <c r="ES59" s="34">
        <f t="shared" ref="ES59" si="1445">ES56-EQ59</f>
        <v>762</v>
      </c>
      <c r="ET59" s="34">
        <f t="shared" ref="ET59" si="1446">ET56-ER59</f>
        <v>65</v>
      </c>
      <c r="EU59" s="34">
        <v>575</v>
      </c>
      <c r="EV59" s="35">
        <f t="shared" ref="EV59:EV65" si="1447">((EU59+EW59)/ES59)</f>
        <v>0.78083989501312334</v>
      </c>
      <c r="EW59" s="34">
        <v>20</v>
      </c>
      <c r="EX59" s="35">
        <f t="shared" ref="EX59:EX65" si="1448">EW59/(EU59+EW59)</f>
        <v>3.3613445378151259E-2</v>
      </c>
      <c r="EY59" s="36"/>
      <c r="EZ59" s="34"/>
      <c r="FA59" s="34"/>
      <c r="FB59" s="37"/>
      <c r="FC59" s="33"/>
      <c r="FD59" s="34"/>
      <c r="FE59" s="34">
        <f t="shared" ref="FE59" si="1449">FE56-FC59</f>
        <v>762</v>
      </c>
      <c r="FF59" s="34">
        <f t="shared" ref="FF59" si="1450">FF56-FD59</f>
        <v>64</v>
      </c>
      <c r="FG59" s="34">
        <v>606</v>
      </c>
      <c r="FH59" s="35">
        <f t="shared" ref="FH59:FH65" si="1451">((FG59+FI59)/FE59)</f>
        <v>0.82545931758530189</v>
      </c>
      <c r="FI59" s="34">
        <v>23</v>
      </c>
      <c r="FJ59" s="35">
        <f t="shared" ref="FJ59:FJ65" si="1452">FI59/(FG59+FI59)</f>
        <v>3.6565977742448331E-2</v>
      </c>
      <c r="FK59" s="36"/>
      <c r="FL59" s="34"/>
      <c r="FM59" s="34"/>
      <c r="FN59" s="37"/>
      <c r="FO59" s="33">
        <v>2</v>
      </c>
      <c r="FP59" s="34"/>
      <c r="FQ59" s="34">
        <f t="shared" ref="FQ59" si="1453">FQ56-FO59</f>
        <v>211</v>
      </c>
      <c r="FR59" s="34">
        <f t="shared" ref="FR59" si="1454">FR56-FP59</f>
        <v>18</v>
      </c>
      <c r="FS59" s="34">
        <v>128</v>
      </c>
      <c r="FT59" s="35">
        <f t="shared" ref="FT59:FT65" si="1455">((FS59+FU59)/FQ59)</f>
        <v>0.6398104265402843</v>
      </c>
      <c r="FU59" s="34">
        <v>7</v>
      </c>
      <c r="FV59" s="35">
        <f t="shared" ref="FV59:FV65" si="1456">FU59/(FS59+FU59)</f>
        <v>5.185185185185185E-2</v>
      </c>
      <c r="FW59" s="36"/>
      <c r="FX59" s="34"/>
      <c r="FY59" s="34"/>
      <c r="FZ59" s="37"/>
      <c r="GA59" s="33"/>
      <c r="GB59" s="34"/>
      <c r="GC59" s="34">
        <f t="shared" ref="GC59" si="1457">GC56-GA59</f>
        <v>756</v>
      </c>
      <c r="GD59" s="34">
        <f t="shared" ref="GD59" si="1458">GD56-GB59</f>
        <v>65</v>
      </c>
      <c r="GE59" s="34">
        <v>554</v>
      </c>
      <c r="GF59" s="35">
        <f t="shared" ref="GF59:GF65" si="1459">((GE59+GG59)/GC59)</f>
        <v>0.7592592592592593</v>
      </c>
      <c r="GG59" s="34">
        <v>20</v>
      </c>
      <c r="GH59" s="35">
        <f t="shared" ref="GH59:GH65" si="1460">GG59/(GE59+GG59)</f>
        <v>3.484320557491289E-2</v>
      </c>
      <c r="GI59" s="36"/>
      <c r="GJ59" s="34"/>
      <c r="GK59" s="34"/>
      <c r="GL59" s="37"/>
      <c r="GM59" s="33">
        <v>2</v>
      </c>
      <c r="GN59" s="34"/>
      <c r="GO59" s="34">
        <f t="shared" ref="GO59" si="1461">GO56-GM59</f>
        <v>754</v>
      </c>
      <c r="GP59" s="34">
        <f t="shared" ref="GP59" si="1462">GP56-GN59</f>
        <v>65</v>
      </c>
      <c r="GQ59" s="34">
        <v>593</v>
      </c>
      <c r="GR59" s="35">
        <f t="shared" ref="GR59:GR65" si="1463">((GQ59+GS59)/GO59)</f>
        <v>0.82625994694960214</v>
      </c>
      <c r="GS59" s="34">
        <v>30</v>
      </c>
      <c r="GT59" s="35">
        <f t="shared" ref="GT59:GT65" si="1464">GS59/(GQ59+GS59)</f>
        <v>4.8154093097913325E-2</v>
      </c>
      <c r="GU59" s="36"/>
      <c r="GV59" s="34"/>
      <c r="GW59" s="34"/>
      <c r="GX59" s="37"/>
      <c r="GY59" s="33"/>
      <c r="GZ59" s="34"/>
      <c r="HA59" s="34">
        <f t="shared" ref="HA59" si="1465">HA56-GY59</f>
        <v>756</v>
      </c>
      <c r="HB59" s="34">
        <f t="shared" ref="HB59" si="1466">HB56-GZ59</f>
        <v>64</v>
      </c>
      <c r="HC59" s="34">
        <v>564</v>
      </c>
      <c r="HD59" s="35">
        <f t="shared" ref="HD59:HD65" si="1467">((HC59+HE59)/HA59)</f>
        <v>0.77248677248677244</v>
      </c>
      <c r="HE59" s="34">
        <v>20</v>
      </c>
      <c r="HF59" s="35">
        <f t="shared" ref="HF59:HF65" si="1468">HE59/(HC59+HE59)</f>
        <v>3.4246575342465752E-2</v>
      </c>
      <c r="HG59" s="36"/>
      <c r="HH59" s="34"/>
      <c r="HI59" s="34"/>
      <c r="HJ59" s="37"/>
      <c r="HK59" s="33">
        <f t="shared" ref="HK59:HK66" si="1469">+C59+O59+AA59+AM59+AY59+BK59+BW59+CI59+CU59+DG59+DS59+EE59+EQ59+FC59+FO59+GA59+GM59+GY59</f>
        <v>5</v>
      </c>
      <c r="HL59" s="34">
        <f t="shared" ref="HL59:HL66" si="1470">+D59+P59+AB59+AN59+AZ59+BL59+BX59+CJ59+CV59+DH59+DT59+EF59+ER59+FD59+FP59+GB59+GN59+GZ59</f>
        <v>0</v>
      </c>
      <c r="HM59" s="34">
        <f t="shared" ref="HM59:HM65" si="1471">+E59+Q59+AC59+AO59+BA59+BM59+BY59+CK59+CW59+DI59+DU59+EG59+ES59+FE59+FQ59+GC59+GO59+HA59</f>
        <v>11990</v>
      </c>
      <c r="HN59" s="34">
        <f t="shared" ref="HN59:HN65" si="1472">+F59+R59+AD59+AP59+BB59+BN59+BZ59+CL59+CX59+DJ59+DV59+EH59+ET59+FF59+FR59+GD59+GP59+HB59</f>
        <v>1025</v>
      </c>
      <c r="HO59" s="34">
        <f t="shared" ref="HO59:HO65" si="1473">+G59+S59+AE59+AQ59+BC59+BO59+CA59+CM59+CY59+DK59+DW59+EI59+EU59+FG59+FS59+GE59+GQ59+HC59+HE59+I59+U59+AG59+AS59+BE59+BQ59+CC59+CO59+DA59+DM59+DY59+EK59+EW59+FI59+FU59+GG59+GS59</f>
        <v>9264</v>
      </c>
      <c r="HP59" s="227">
        <f t="shared" ref="HP59:HP65" si="1474">+(HO59)/HM59</f>
        <v>0.7726438698915763</v>
      </c>
      <c r="HQ59" s="48">
        <f t="shared" ref="HQ59:HQ66" si="1475">+I59+U59+AG59+AS59+BE59+BQ59+CC59+CO59+DA59+DM59+DY59+EK59+EW59+FI59+FU59+GG59+GS59+HE59</f>
        <v>308</v>
      </c>
      <c r="HR59" s="35">
        <f t="shared" ref="HR59:HR66" si="1476">+(HQ59/(HO59))</f>
        <v>3.3246977547495685E-2</v>
      </c>
      <c r="HS59" s="49">
        <v>55</v>
      </c>
      <c r="HT59" s="50">
        <v>8745</v>
      </c>
      <c r="HU59" s="49">
        <f t="shared" ref="HU59:HU65" si="1477">+HT59/HO59*100</f>
        <v>94.397668393782382</v>
      </c>
      <c r="HV59" s="48"/>
      <c r="HW59" s="37"/>
      <c r="HX59" s="78">
        <f t="shared" ref="HX59:HX65" si="1478">SUM(G59,I59,S59,U59,AE59,AG59,AQ59,AS59,BC59,BE59,BO59,BQ59)/SUM(E59,Q59,AC59,AO59,BA59,BM59)</f>
        <v>0.73615635179153094</v>
      </c>
      <c r="HY59" s="78">
        <f t="shared" ref="HY59:HY65" si="1479">SUM(CA59,CC59,CM59,CO59,CY59,DA59,DK59,DM59,DW59,DY59,EI59,EK59)/SUM(BY59,CK59,CW59,DI59,DU59,EG59)</f>
        <v>0.79689844922461228</v>
      </c>
      <c r="HZ59" s="78">
        <f t="shared" ref="HZ59:HZ65" si="1480">SUM(K59,EU59,EW59,FG59,FI59,FS59,FU59,GE59,GG59,GQ59,GS59,HC59,HE59)/SUM(ES59,FE59,FQ59,GC59,GO59,HA59)</f>
        <v>0.78480379905023745</v>
      </c>
    </row>
    <row r="60" spans="1:241" x14ac:dyDescent="0.25">
      <c r="A60" s="236"/>
      <c r="B60" s="41">
        <f t="shared" ref="B60:B65" si="1481">+B59+1</f>
        <v>44513</v>
      </c>
      <c r="C60" s="10"/>
      <c r="D60" s="11"/>
      <c r="E60" s="74">
        <f t="shared" ref="E60:E64" si="1482">E59-C60</f>
        <v>757</v>
      </c>
      <c r="F60" s="74">
        <f t="shared" ref="F60:F64" si="1483">F59-D60</f>
        <v>65</v>
      </c>
      <c r="G60" s="11">
        <v>544</v>
      </c>
      <c r="H60" s="12">
        <f t="shared" si="1400"/>
        <v>0.73579920739762217</v>
      </c>
      <c r="I60" s="11">
        <v>13</v>
      </c>
      <c r="J60" s="12">
        <f t="shared" ref="J60:J65" si="1484">I60/(G60+I60)</f>
        <v>2.333931777378815E-2</v>
      </c>
      <c r="K60" s="13"/>
      <c r="L60" s="11"/>
      <c r="M60" s="11"/>
      <c r="N60" s="14"/>
      <c r="O60" s="10">
        <v>1</v>
      </c>
      <c r="P60" s="11"/>
      <c r="Q60" s="74">
        <f t="shared" ref="Q60:Q65" si="1485">Q59-O60</f>
        <v>756</v>
      </c>
      <c r="R60" s="74">
        <f t="shared" ref="R60:R65" si="1486">R59-P60</f>
        <v>64</v>
      </c>
      <c r="S60" s="11">
        <v>574</v>
      </c>
      <c r="T60" s="12">
        <f t="shared" si="1403"/>
        <v>0.7857142857142857</v>
      </c>
      <c r="U60" s="11">
        <v>20</v>
      </c>
      <c r="V60" s="12">
        <f t="shared" si="1404"/>
        <v>3.3670033670033669E-2</v>
      </c>
      <c r="W60" s="13"/>
      <c r="X60" s="11"/>
      <c r="Y60" s="11"/>
      <c r="Z60" s="14"/>
      <c r="AA60" s="10"/>
      <c r="AB60" s="11"/>
      <c r="AC60" s="74">
        <f t="shared" ref="AC60:AC65" si="1487">AC59-AA60</f>
        <v>207</v>
      </c>
      <c r="AD60" s="74">
        <f t="shared" ref="AD60:AD65" si="1488">AD59-AB60</f>
        <v>18</v>
      </c>
      <c r="AE60" s="11">
        <v>148</v>
      </c>
      <c r="AF60" s="12">
        <f t="shared" si="1407"/>
        <v>0.74879227053140096</v>
      </c>
      <c r="AG60" s="11">
        <v>7</v>
      </c>
      <c r="AH60" s="12">
        <f t="shared" si="1408"/>
        <v>4.5161290322580643E-2</v>
      </c>
      <c r="AI60" s="13"/>
      <c r="AJ60" s="11"/>
      <c r="AK60" s="11"/>
      <c r="AL60" s="14"/>
      <c r="AM60" s="10"/>
      <c r="AN60" s="11"/>
      <c r="AO60" s="74">
        <f t="shared" ref="AO60:AO65" si="1489">AO59-AM60</f>
        <v>756</v>
      </c>
      <c r="AP60" s="74">
        <f t="shared" ref="AP60:AP65" si="1490">AP59-AN60</f>
        <v>65</v>
      </c>
      <c r="AQ60" s="11">
        <v>563</v>
      </c>
      <c r="AR60" s="12">
        <f t="shared" si="1411"/>
        <v>0.76851851851851849</v>
      </c>
      <c r="AS60" s="11">
        <v>18</v>
      </c>
      <c r="AT60" s="12">
        <f t="shared" si="1412"/>
        <v>3.098106712564544E-2</v>
      </c>
      <c r="AU60" s="13"/>
      <c r="AV60" s="11"/>
      <c r="AW60" s="11"/>
      <c r="AX60" s="14"/>
      <c r="AY60" s="10">
        <v>1</v>
      </c>
      <c r="AZ60" s="11"/>
      <c r="BA60" s="74">
        <f t="shared" ref="BA60:BA65" si="1491">BA59-AY60</f>
        <v>755</v>
      </c>
      <c r="BB60" s="74">
        <f t="shared" ref="BB60:BB65" si="1492">BB59-AZ60</f>
        <v>65</v>
      </c>
      <c r="BC60" s="11">
        <v>574</v>
      </c>
      <c r="BD60" s="12">
        <f t="shared" si="1415"/>
        <v>0.7973509933774835</v>
      </c>
      <c r="BE60" s="11">
        <v>28</v>
      </c>
      <c r="BF60" s="12">
        <f t="shared" si="1416"/>
        <v>4.6511627906976744E-2</v>
      </c>
      <c r="BG60" s="13"/>
      <c r="BH60" s="11"/>
      <c r="BI60" s="11"/>
      <c r="BJ60" s="14"/>
      <c r="BK60" s="10">
        <v>1</v>
      </c>
      <c r="BL60" s="11"/>
      <c r="BM60" s="74">
        <f t="shared" ref="BM60:BM65" si="1493">BM59-BK60</f>
        <v>757</v>
      </c>
      <c r="BN60" s="74">
        <f t="shared" ref="BN60:BN65" si="1494">BN59-BL60</f>
        <v>64</v>
      </c>
      <c r="BO60" s="11">
        <v>560</v>
      </c>
      <c r="BP60" s="12">
        <f t="shared" si="1419"/>
        <v>0.7675033025099075</v>
      </c>
      <c r="BQ60" s="11">
        <v>21</v>
      </c>
      <c r="BR60" s="12">
        <f t="shared" si="1420"/>
        <v>3.614457831325301E-2</v>
      </c>
      <c r="BS60" s="13"/>
      <c r="BT60" s="11"/>
      <c r="BU60" s="11"/>
      <c r="BV60" s="14"/>
      <c r="BW60" s="10"/>
      <c r="BX60" s="11"/>
      <c r="BY60" s="74">
        <f t="shared" ref="BY60:BY65" si="1495">BY59-BW60</f>
        <v>760</v>
      </c>
      <c r="BZ60" s="74">
        <f t="shared" ref="BZ60:BZ65" si="1496">BZ59-BX60</f>
        <v>65</v>
      </c>
      <c r="CA60" s="11">
        <v>579</v>
      </c>
      <c r="CB60" s="12">
        <f t="shared" si="1423"/>
        <v>0.78421052631578947</v>
      </c>
      <c r="CC60" s="11">
        <v>17</v>
      </c>
      <c r="CD60" s="12">
        <f t="shared" si="1424"/>
        <v>2.8523489932885907E-2</v>
      </c>
      <c r="CE60" s="13"/>
      <c r="CF60" s="11"/>
      <c r="CG60" s="11"/>
      <c r="CH60" s="14"/>
      <c r="CI60" s="10"/>
      <c r="CJ60" s="11"/>
      <c r="CK60" s="74">
        <f t="shared" ref="CK60:CK65" si="1497">CK59-CI60</f>
        <v>760</v>
      </c>
      <c r="CL60" s="74">
        <f t="shared" ref="CL60:CL65" si="1498">CL59-CJ60</f>
        <v>65</v>
      </c>
      <c r="CM60" s="11">
        <v>553</v>
      </c>
      <c r="CN60" s="12">
        <f t="shared" si="1427"/>
        <v>0.74473684210526314</v>
      </c>
      <c r="CO60" s="11">
        <v>13</v>
      </c>
      <c r="CP60" s="12">
        <f t="shared" si="1428"/>
        <v>2.2968197879858657E-2</v>
      </c>
      <c r="CQ60" s="13"/>
      <c r="CR60" s="11"/>
      <c r="CS60" s="11"/>
      <c r="CT60" s="14"/>
      <c r="CU60" s="10"/>
      <c r="CV60" s="11"/>
      <c r="CW60" s="74">
        <f t="shared" ref="CW60:CW65" si="1499">CW59-CU60</f>
        <v>206</v>
      </c>
      <c r="CX60" s="74">
        <f t="shared" ref="CX60:CX65" si="1500">CX59-CV60</f>
        <v>18</v>
      </c>
      <c r="CY60" s="11">
        <v>141</v>
      </c>
      <c r="CZ60" s="12">
        <f t="shared" si="1431"/>
        <v>0.71844660194174759</v>
      </c>
      <c r="DA60" s="11">
        <v>7</v>
      </c>
      <c r="DB60" s="12">
        <f t="shared" si="1432"/>
        <v>4.72972972972973E-2</v>
      </c>
      <c r="DC60" s="13"/>
      <c r="DD60" s="11"/>
      <c r="DE60" s="11"/>
      <c r="DF60" s="14"/>
      <c r="DG60" s="10"/>
      <c r="DH60" s="11"/>
      <c r="DI60" s="74">
        <f t="shared" ref="DI60:DI65" si="1501">DI59-DG60</f>
        <v>757</v>
      </c>
      <c r="DJ60" s="74">
        <f t="shared" ref="DJ60:DJ65" si="1502">DJ59-DH60</f>
        <v>65</v>
      </c>
      <c r="DK60" s="11">
        <v>582</v>
      </c>
      <c r="DL60" s="12">
        <f t="shared" si="1435"/>
        <v>0.80052840158520477</v>
      </c>
      <c r="DM60" s="11">
        <v>24</v>
      </c>
      <c r="DN60" s="12">
        <f t="shared" si="1436"/>
        <v>3.9603960396039604E-2</v>
      </c>
      <c r="DO60" s="13"/>
      <c r="DP60" s="11"/>
      <c r="DQ60" s="11"/>
      <c r="DR60" s="14"/>
      <c r="DS60" s="10">
        <v>1</v>
      </c>
      <c r="DT60" s="11"/>
      <c r="DU60" s="74">
        <f t="shared" ref="DU60:DU65" si="1503">DU59-DS60</f>
        <v>758</v>
      </c>
      <c r="DV60" s="74">
        <f t="shared" ref="DV60:DV65" si="1504">DV59-DT60</f>
        <v>65</v>
      </c>
      <c r="DW60" s="11">
        <v>580</v>
      </c>
      <c r="DX60" s="12">
        <f t="shared" si="1439"/>
        <v>0.78759894459102897</v>
      </c>
      <c r="DY60" s="11">
        <v>17</v>
      </c>
      <c r="DZ60" s="12">
        <f t="shared" si="1440"/>
        <v>2.8475711892797319E-2</v>
      </c>
      <c r="EA60" s="13"/>
      <c r="EB60" s="11"/>
      <c r="EC60" s="11"/>
      <c r="ED60" s="14"/>
      <c r="EE60" s="10"/>
      <c r="EF60" s="11"/>
      <c r="EG60" s="74">
        <f t="shared" ref="EG60:EG65" si="1505">EG59-EE60</f>
        <v>756</v>
      </c>
      <c r="EH60" s="74">
        <f t="shared" ref="EH60:EH65" si="1506">EH59-EF60</f>
        <v>65</v>
      </c>
      <c r="EI60" s="11">
        <v>575</v>
      </c>
      <c r="EJ60" s="12">
        <f t="shared" si="1443"/>
        <v>0.79629629629629628</v>
      </c>
      <c r="EK60" s="11">
        <v>27</v>
      </c>
      <c r="EL60" s="12">
        <f t="shared" si="1444"/>
        <v>4.4850498338870434E-2</v>
      </c>
      <c r="EM60" s="13"/>
      <c r="EN60" s="11"/>
      <c r="EO60" s="11"/>
      <c r="EP60" s="14"/>
      <c r="EQ60" s="10"/>
      <c r="ER60" s="11"/>
      <c r="ES60" s="74">
        <f t="shared" ref="ES60:ES65" si="1507">ES59-EQ60</f>
        <v>762</v>
      </c>
      <c r="ET60" s="74">
        <f t="shared" ref="ET60:ET65" si="1508">ET59-ER60</f>
        <v>65</v>
      </c>
      <c r="EU60" s="11">
        <v>592</v>
      </c>
      <c r="EV60" s="12">
        <f t="shared" si="1447"/>
        <v>0.80839895013123364</v>
      </c>
      <c r="EW60" s="11">
        <v>24</v>
      </c>
      <c r="EX60" s="12">
        <f t="shared" si="1448"/>
        <v>3.896103896103896E-2</v>
      </c>
      <c r="EY60" s="13"/>
      <c r="EZ60" s="11"/>
      <c r="FA60" s="11"/>
      <c r="FB60" s="14"/>
      <c r="FC60" s="10"/>
      <c r="FD60" s="11"/>
      <c r="FE60" s="74">
        <f t="shared" ref="FE60:FE65" si="1509">FE59-FC60</f>
        <v>762</v>
      </c>
      <c r="FF60" s="74">
        <f t="shared" ref="FF60:FF65" si="1510">FF59-FD60</f>
        <v>64</v>
      </c>
      <c r="FG60" s="11">
        <v>593</v>
      </c>
      <c r="FH60" s="12">
        <f t="shared" si="1451"/>
        <v>0.80314960629921262</v>
      </c>
      <c r="FI60" s="11">
        <v>19</v>
      </c>
      <c r="FJ60" s="12">
        <f t="shared" si="1452"/>
        <v>3.1045751633986929E-2</v>
      </c>
      <c r="FK60" s="13"/>
      <c r="FL60" s="11"/>
      <c r="FM60" s="11"/>
      <c r="FN60" s="14"/>
      <c r="FO60" s="10">
        <v>1</v>
      </c>
      <c r="FP60" s="11"/>
      <c r="FQ60" s="74">
        <f t="shared" ref="FQ60:FQ65" si="1511">FQ59-FO60</f>
        <v>210</v>
      </c>
      <c r="FR60" s="74">
        <f t="shared" ref="FR60:FR65" si="1512">FR59-FP60</f>
        <v>18</v>
      </c>
      <c r="FS60" s="11">
        <v>142</v>
      </c>
      <c r="FT60" s="12">
        <f t="shared" si="1455"/>
        <v>0.7</v>
      </c>
      <c r="FU60" s="11">
        <v>5</v>
      </c>
      <c r="FV60" s="12">
        <f t="shared" si="1456"/>
        <v>3.4013605442176874E-2</v>
      </c>
      <c r="FW60" s="13"/>
      <c r="FX60" s="11"/>
      <c r="FY60" s="11"/>
      <c r="FZ60" s="14"/>
      <c r="GA60" s="10"/>
      <c r="GB60" s="11"/>
      <c r="GC60" s="74">
        <f t="shared" ref="GC60:GC65" si="1513">GC59-GA60</f>
        <v>756</v>
      </c>
      <c r="GD60" s="74">
        <f t="shared" ref="GD60:GD65" si="1514">GD59-GB60</f>
        <v>65</v>
      </c>
      <c r="GE60" s="11">
        <v>564</v>
      </c>
      <c r="GF60" s="12">
        <f t="shared" si="1459"/>
        <v>0.77116402116402116</v>
      </c>
      <c r="GG60" s="11">
        <v>19</v>
      </c>
      <c r="GH60" s="12">
        <f t="shared" si="1460"/>
        <v>3.2590051457975985E-2</v>
      </c>
      <c r="GI60" s="13"/>
      <c r="GJ60" s="11"/>
      <c r="GK60" s="11"/>
      <c r="GL60" s="14"/>
      <c r="GM60" s="10"/>
      <c r="GN60" s="11"/>
      <c r="GO60" s="74">
        <f t="shared" ref="GO60:GO65" si="1515">GO59-GM60</f>
        <v>754</v>
      </c>
      <c r="GP60" s="74">
        <f t="shared" ref="GP60:GP65" si="1516">GP59-GN60</f>
        <v>65</v>
      </c>
      <c r="GQ60" s="11">
        <v>590</v>
      </c>
      <c r="GR60" s="12">
        <f t="shared" si="1463"/>
        <v>0.80901856763925728</v>
      </c>
      <c r="GS60" s="11">
        <v>20</v>
      </c>
      <c r="GT60" s="12">
        <f t="shared" si="1464"/>
        <v>3.2786885245901641E-2</v>
      </c>
      <c r="GU60" s="13"/>
      <c r="GV60" s="11"/>
      <c r="GW60" s="11"/>
      <c r="GX60" s="14"/>
      <c r="GY60" s="10"/>
      <c r="GZ60" s="11"/>
      <c r="HA60" s="74">
        <f t="shared" ref="HA60:HA65" si="1517">HA59-GY60</f>
        <v>756</v>
      </c>
      <c r="HB60" s="74">
        <f t="shared" ref="HB60:HB65" si="1518">HB59-GZ60</f>
        <v>64</v>
      </c>
      <c r="HC60" s="11">
        <v>543</v>
      </c>
      <c r="HD60" s="12">
        <f t="shared" si="1467"/>
        <v>0.74603174603174605</v>
      </c>
      <c r="HE60" s="11">
        <v>21</v>
      </c>
      <c r="HF60" s="12">
        <f t="shared" si="1468"/>
        <v>3.7234042553191488E-2</v>
      </c>
      <c r="HG60" s="13"/>
      <c r="HH60" s="11"/>
      <c r="HI60" s="11"/>
      <c r="HJ60" s="14"/>
      <c r="HK60" s="10">
        <f t="shared" si="1469"/>
        <v>5</v>
      </c>
      <c r="HL60" s="11">
        <f t="shared" si="1470"/>
        <v>0</v>
      </c>
      <c r="HM60" s="11">
        <f t="shared" si="1471"/>
        <v>11985</v>
      </c>
      <c r="HN60" s="11">
        <f t="shared" si="1472"/>
        <v>1025</v>
      </c>
      <c r="HO60" s="11">
        <f t="shared" si="1473"/>
        <v>9317</v>
      </c>
      <c r="HP60" s="228">
        <f t="shared" si="1474"/>
        <v>0.77738840216937843</v>
      </c>
      <c r="HQ60" s="15">
        <f t="shared" si="1475"/>
        <v>320</v>
      </c>
      <c r="HR60" s="12">
        <f t="shared" si="1476"/>
        <v>3.4345819469786411E-2</v>
      </c>
      <c r="HS60" s="16">
        <v>55.6</v>
      </c>
      <c r="HT60" s="17">
        <v>8739</v>
      </c>
      <c r="HU60" s="16">
        <f t="shared" si="1477"/>
        <v>93.796286358269825</v>
      </c>
      <c r="HV60" s="15"/>
      <c r="HW60" s="14"/>
      <c r="HX60" s="78">
        <f t="shared" si="1478"/>
        <v>0.76980942828485455</v>
      </c>
      <c r="HY60" s="78">
        <f t="shared" si="1479"/>
        <v>0.7793345008756567</v>
      </c>
      <c r="HZ60" s="78">
        <f t="shared" si="1480"/>
        <v>0.78300000000000003</v>
      </c>
    </row>
    <row r="61" spans="1:241" x14ac:dyDescent="0.25">
      <c r="A61" s="236"/>
      <c r="B61" s="41">
        <f t="shared" si="1481"/>
        <v>44514</v>
      </c>
      <c r="C61" s="10"/>
      <c r="D61" s="11"/>
      <c r="E61" s="74">
        <f t="shared" si="1482"/>
        <v>757</v>
      </c>
      <c r="F61" s="74">
        <f t="shared" si="1483"/>
        <v>65</v>
      </c>
      <c r="G61" s="11">
        <v>557</v>
      </c>
      <c r="H61" s="12">
        <f t="shared" si="1400"/>
        <v>0.74900924702774108</v>
      </c>
      <c r="I61" s="11">
        <v>10</v>
      </c>
      <c r="J61" s="12">
        <f t="shared" si="1484"/>
        <v>1.7636684303350969E-2</v>
      </c>
      <c r="K61" s="13"/>
      <c r="L61" s="11"/>
      <c r="M61" s="11"/>
      <c r="N61" s="14"/>
      <c r="O61" s="10">
        <v>1</v>
      </c>
      <c r="P61" s="11"/>
      <c r="Q61" s="74">
        <f t="shared" si="1485"/>
        <v>755</v>
      </c>
      <c r="R61" s="74">
        <f t="shared" si="1486"/>
        <v>64</v>
      </c>
      <c r="S61" s="11">
        <v>579</v>
      </c>
      <c r="T61" s="12">
        <f t="shared" si="1403"/>
        <v>0.7973509933774835</v>
      </c>
      <c r="U61" s="11">
        <v>23</v>
      </c>
      <c r="V61" s="12">
        <f t="shared" si="1404"/>
        <v>3.8205980066445183E-2</v>
      </c>
      <c r="W61" s="13"/>
      <c r="X61" s="11"/>
      <c r="Y61" s="11"/>
      <c r="Z61" s="14"/>
      <c r="AA61" s="10"/>
      <c r="AB61" s="11"/>
      <c r="AC61" s="74">
        <f t="shared" si="1487"/>
        <v>207</v>
      </c>
      <c r="AD61" s="74">
        <f t="shared" si="1488"/>
        <v>18</v>
      </c>
      <c r="AE61" s="11">
        <v>141</v>
      </c>
      <c r="AF61" s="12">
        <f t="shared" si="1407"/>
        <v>0.71497584541062797</v>
      </c>
      <c r="AG61" s="11">
        <v>7</v>
      </c>
      <c r="AH61" s="12">
        <f t="shared" si="1408"/>
        <v>4.72972972972973E-2</v>
      </c>
      <c r="AI61" s="13"/>
      <c r="AJ61" s="11"/>
      <c r="AK61" s="11"/>
      <c r="AL61" s="14"/>
      <c r="AM61" s="10"/>
      <c r="AN61" s="11"/>
      <c r="AO61" s="74">
        <f t="shared" si="1489"/>
        <v>756</v>
      </c>
      <c r="AP61" s="74">
        <f t="shared" si="1490"/>
        <v>65</v>
      </c>
      <c r="AQ61" s="11">
        <v>551</v>
      </c>
      <c r="AR61" s="12">
        <f t="shared" si="1411"/>
        <v>0.76984126984126988</v>
      </c>
      <c r="AS61" s="11">
        <v>31</v>
      </c>
      <c r="AT61" s="12">
        <f t="shared" si="1412"/>
        <v>5.3264604810996562E-2</v>
      </c>
      <c r="AU61" s="13"/>
      <c r="AV61" s="11"/>
      <c r="AW61" s="11"/>
      <c r="AX61" s="14"/>
      <c r="AY61" s="10">
        <v>1</v>
      </c>
      <c r="AZ61" s="11"/>
      <c r="BA61" s="74">
        <f t="shared" si="1491"/>
        <v>754</v>
      </c>
      <c r="BB61" s="74">
        <f t="shared" si="1492"/>
        <v>65</v>
      </c>
      <c r="BC61" s="11">
        <v>569</v>
      </c>
      <c r="BD61" s="12">
        <f t="shared" si="1415"/>
        <v>0.77718832891246681</v>
      </c>
      <c r="BE61" s="11">
        <v>17</v>
      </c>
      <c r="BF61" s="12">
        <f t="shared" si="1416"/>
        <v>2.9010238907849831E-2</v>
      </c>
      <c r="BG61" s="13"/>
      <c r="BH61" s="11"/>
      <c r="BI61" s="11"/>
      <c r="BJ61" s="14"/>
      <c r="BK61" s="10"/>
      <c r="BL61" s="11"/>
      <c r="BM61" s="74">
        <f t="shared" si="1493"/>
        <v>757</v>
      </c>
      <c r="BN61" s="74">
        <f t="shared" si="1494"/>
        <v>64</v>
      </c>
      <c r="BO61" s="11">
        <v>553</v>
      </c>
      <c r="BP61" s="12">
        <f t="shared" si="1419"/>
        <v>0.75165125495376484</v>
      </c>
      <c r="BQ61" s="11">
        <v>16</v>
      </c>
      <c r="BR61" s="12">
        <f t="shared" si="1420"/>
        <v>2.8119507908611598E-2</v>
      </c>
      <c r="BS61" s="13"/>
      <c r="BT61" s="11"/>
      <c r="BU61" s="11"/>
      <c r="BV61" s="14"/>
      <c r="BW61" s="10"/>
      <c r="BX61" s="11"/>
      <c r="BY61" s="74">
        <f t="shared" si="1495"/>
        <v>760</v>
      </c>
      <c r="BZ61" s="74">
        <f t="shared" si="1496"/>
        <v>65</v>
      </c>
      <c r="CA61" s="11">
        <v>585</v>
      </c>
      <c r="CB61" s="12">
        <f t="shared" si="1423"/>
        <v>0.78289473684210531</v>
      </c>
      <c r="CC61" s="11">
        <v>10</v>
      </c>
      <c r="CD61" s="12">
        <f t="shared" si="1424"/>
        <v>1.680672268907563E-2</v>
      </c>
      <c r="CE61" s="13"/>
      <c r="CF61" s="11"/>
      <c r="CG61" s="11"/>
      <c r="CH61" s="14"/>
      <c r="CI61" s="10">
        <v>1</v>
      </c>
      <c r="CJ61" s="11"/>
      <c r="CK61" s="74">
        <f t="shared" si="1497"/>
        <v>759</v>
      </c>
      <c r="CL61" s="74">
        <f t="shared" si="1498"/>
        <v>65</v>
      </c>
      <c r="CM61" s="11">
        <v>597</v>
      </c>
      <c r="CN61" s="12">
        <f t="shared" si="1427"/>
        <v>0.79973649538866931</v>
      </c>
      <c r="CO61" s="11">
        <v>10</v>
      </c>
      <c r="CP61" s="12">
        <f t="shared" si="1428"/>
        <v>1.6474464579901153E-2</v>
      </c>
      <c r="CQ61" s="13"/>
      <c r="CR61" s="11"/>
      <c r="CS61" s="11"/>
      <c r="CT61" s="14"/>
      <c r="CU61" s="10"/>
      <c r="CV61" s="11"/>
      <c r="CW61" s="74">
        <f t="shared" si="1499"/>
        <v>206</v>
      </c>
      <c r="CX61" s="74">
        <f t="shared" si="1500"/>
        <v>18</v>
      </c>
      <c r="CY61" s="11">
        <v>146</v>
      </c>
      <c r="CZ61" s="12">
        <f t="shared" si="1431"/>
        <v>0.72330097087378642</v>
      </c>
      <c r="DA61" s="11">
        <v>3</v>
      </c>
      <c r="DB61" s="12">
        <f t="shared" si="1432"/>
        <v>2.0134228187919462E-2</v>
      </c>
      <c r="DC61" s="13"/>
      <c r="DD61" s="11"/>
      <c r="DE61" s="11"/>
      <c r="DF61" s="14"/>
      <c r="DG61" s="10"/>
      <c r="DH61" s="11"/>
      <c r="DI61" s="74">
        <f t="shared" si="1501"/>
        <v>757</v>
      </c>
      <c r="DJ61" s="74">
        <f t="shared" si="1502"/>
        <v>65</v>
      </c>
      <c r="DK61" s="11">
        <v>579</v>
      </c>
      <c r="DL61" s="12">
        <f t="shared" si="1435"/>
        <v>0.78335535006605017</v>
      </c>
      <c r="DM61" s="11">
        <v>14</v>
      </c>
      <c r="DN61" s="12">
        <f t="shared" si="1436"/>
        <v>2.3608768971332208E-2</v>
      </c>
      <c r="DO61" s="13"/>
      <c r="DP61" s="11"/>
      <c r="DQ61" s="11"/>
      <c r="DR61" s="14"/>
      <c r="DS61" s="10">
        <v>1</v>
      </c>
      <c r="DT61" s="11"/>
      <c r="DU61" s="74">
        <f t="shared" si="1503"/>
        <v>757</v>
      </c>
      <c r="DV61" s="74">
        <f t="shared" si="1504"/>
        <v>65</v>
      </c>
      <c r="DW61" s="11">
        <v>583</v>
      </c>
      <c r="DX61" s="12">
        <f t="shared" si="1439"/>
        <v>0.79524438573315714</v>
      </c>
      <c r="DY61" s="11">
        <v>19</v>
      </c>
      <c r="DZ61" s="12">
        <f t="shared" si="1440"/>
        <v>3.1561461794019932E-2</v>
      </c>
      <c r="EA61" s="13"/>
      <c r="EB61" s="11"/>
      <c r="EC61" s="11"/>
      <c r="ED61" s="14"/>
      <c r="EE61" s="10"/>
      <c r="EF61" s="11"/>
      <c r="EG61" s="74">
        <f t="shared" si="1505"/>
        <v>756</v>
      </c>
      <c r="EH61" s="74">
        <f t="shared" si="1506"/>
        <v>65</v>
      </c>
      <c r="EI61" s="11">
        <v>597</v>
      </c>
      <c r="EJ61" s="12">
        <f t="shared" si="1443"/>
        <v>0.81613756613756616</v>
      </c>
      <c r="EK61" s="11">
        <v>20</v>
      </c>
      <c r="EL61" s="12">
        <f t="shared" si="1444"/>
        <v>3.2414910858995137E-2</v>
      </c>
      <c r="EM61" s="13"/>
      <c r="EN61" s="11"/>
      <c r="EO61" s="11"/>
      <c r="EP61" s="14"/>
      <c r="EQ61" s="10"/>
      <c r="ER61" s="11"/>
      <c r="ES61" s="74">
        <f t="shared" si="1507"/>
        <v>762</v>
      </c>
      <c r="ET61" s="74">
        <f t="shared" si="1508"/>
        <v>65</v>
      </c>
      <c r="EU61" s="11">
        <v>582</v>
      </c>
      <c r="EV61" s="12">
        <f t="shared" si="1447"/>
        <v>0.78871391076115482</v>
      </c>
      <c r="EW61" s="11">
        <v>19</v>
      </c>
      <c r="EX61" s="12">
        <f t="shared" si="1448"/>
        <v>3.1613976705490848E-2</v>
      </c>
      <c r="EY61" s="13"/>
      <c r="EZ61" s="11"/>
      <c r="FA61" s="11"/>
      <c r="FB61" s="14"/>
      <c r="FC61" s="10"/>
      <c r="FD61" s="11"/>
      <c r="FE61" s="74">
        <f t="shared" si="1509"/>
        <v>762</v>
      </c>
      <c r="FF61" s="74">
        <f t="shared" si="1510"/>
        <v>64</v>
      </c>
      <c r="FG61" s="11">
        <v>626</v>
      </c>
      <c r="FH61" s="12">
        <f t="shared" si="1451"/>
        <v>0.84251968503937003</v>
      </c>
      <c r="FI61" s="11">
        <v>16</v>
      </c>
      <c r="FJ61" s="12">
        <f t="shared" si="1452"/>
        <v>2.4922118380062305E-2</v>
      </c>
      <c r="FK61" s="13"/>
      <c r="FL61" s="11"/>
      <c r="FM61" s="11"/>
      <c r="FN61" s="14"/>
      <c r="FO61" s="10"/>
      <c r="FP61" s="11"/>
      <c r="FQ61" s="74">
        <f t="shared" si="1511"/>
        <v>210</v>
      </c>
      <c r="FR61" s="74">
        <f t="shared" si="1512"/>
        <v>18</v>
      </c>
      <c r="FS61" s="11">
        <v>131</v>
      </c>
      <c r="FT61" s="12">
        <f t="shared" si="1455"/>
        <v>0.6428571428571429</v>
      </c>
      <c r="FU61" s="11">
        <v>4</v>
      </c>
      <c r="FV61" s="12">
        <f t="shared" si="1456"/>
        <v>2.9629629629629631E-2</v>
      </c>
      <c r="FW61" s="13"/>
      <c r="FX61" s="11"/>
      <c r="FY61" s="11"/>
      <c r="FZ61" s="14"/>
      <c r="GA61" s="10"/>
      <c r="GB61" s="11"/>
      <c r="GC61" s="74">
        <f t="shared" si="1513"/>
        <v>756</v>
      </c>
      <c r="GD61" s="74">
        <f t="shared" si="1514"/>
        <v>65</v>
      </c>
      <c r="GE61" s="11">
        <v>575</v>
      </c>
      <c r="GF61" s="12">
        <f t="shared" si="1459"/>
        <v>0.79761904761904767</v>
      </c>
      <c r="GG61" s="11">
        <v>28</v>
      </c>
      <c r="GH61" s="12">
        <f t="shared" si="1460"/>
        <v>4.6434494195688222E-2</v>
      </c>
      <c r="GI61" s="13"/>
      <c r="GJ61" s="11"/>
      <c r="GK61" s="11"/>
      <c r="GL61" s="14"/>
      <c r="GM61" s="10"/>
      <c r="GN61" s="11"/>
      <c r="GO61" s="74">
        <f t="shared" si="1515"/>
        <v>754</v>
      </c>
      <c r="GP61" s="74">
        <f t="shared" si="1516"/>
        <v>65</v>
      </c>
      <c r="GQ61" s="11">
        <v>560</v>
      </c>
      <c r="GR61" s="12">
        <f t="shared" si="1463"/>
        <v>0.76392572944297077</v>
      </c>
      <c r="GS61" s="11">
        <v>16</v>
      </c>
      <c r="GT61" s="12">
        <f t="shared" si="1464"/>
        <v>2.7777777777777776E-2</v>
      </c>
      <c r="GU61" s="13"/>
      <c r="GV61" s="11"/>
      <c r="GW61" s="11"/>
      <c r="GX61" s="14"/>
      <c r="GY61" s="10"/>
      <c r="GZ61" s="11"/>
      <c r="HA61" s="74">
        <f t="shared" si="1517"/>
        <v>756</v>
      </c>
      <c r="HB61" s="74">
        <f t="shared" si="1518"/>
        <v>64</v>
      </c>
      <c r="HC61" s="11">
        <v>551</v>
      </c>
      <c r="HD61" s="12">
        <f t="shared" si="1467"/>
        <v>0.77513227513227512</v>
      </c>
      <c r="HE61" s="11">
        <v>35</v>
      </c>
      <c r="HF61" s="12">
        <f t="shared" si="1468"/>
        <v>5.9726962457337884E-2</v>
      </c>
      <c r="HG61" s="13"/>
      <c r="HH61" s="11"/>
      <c r="HI61" s="11"/>
      <c r="HJ61" s="14"/>
      <c r="HK61" s="10">
        <f t="shared" si="1469"/>
        <v>4</v>
      </c>
      <c r="HL61" s="11">
        <f t="shared" si="1470"/>
        <v>0</v>
      </c>
      <c r="HM61" s="11">
        <f t="shared" si="1471"/>
        <v>11981</v>
      </c>
      <c r="HN61" s="11">
        <f t="shared" si="1472"/>
        <v>1025</v>
      </c>
      <c r="HO61" s="11">
        <f t="shared" si="1473"/>
        <v>9360</v>
      </c>
      <c r="HP61" s="228">
        <f t="shared" si="1474"/>
        <v>0.78123695851765296</v>
      </c>
      <c r="HQ61" s="15">
        <f t="shared" si="1475"/>
        <v>298</v>
      </c>
      <c r="HR61" s="12">
        <f t="shared" si="1476"/>
        <v>3.1837606837606836E-2</v>
      </c>
      <c r="HS61" s="16">
        <v>55.2</v>
      </c>
      <c r="HT61" s="17">
        <v>8816</v>
      </c>
      <c r="HU61" s="16">
        <f t="shared" si="1477"/>
        <v>94.18803418803418</v>
      </c>
      <c r="HV61" s="15"/>
      <c r="HW61" s="14"/>
      <c r="HX61" s="78">
        <f t="shared" si="1478"/>
        <v>0.76618163572503761</v>
      </c>
      <c r="HY61" s="78">
        <f t="shared" si="1479"/>
        <v>0.79173967459324157</v>
      </c>
      <c r="HZ61" s="78">
        <f t="shared" si="1480"/>
        <v>0.78574999999999995</v>
      </c>
    </row>
    <row r="62" spans="1:241" x14ac:dyDescent="0.25">
      <c r="A62" s="236"/>
      <c r="B62" s="41">
        <f t="shared" si="1481"/>
        <v>44515</v>
      </c>
      <c r="C62" s="10"/>
      <c r="D62" s="11"/>
      <c r="E62" s="74">
        <f t="shared" si="1482"/>
        <v>757</v>
      </c>
      <c r="F62" s="74">
        <f t="shared" si="1483"/>
        <v>65</v>
      </c>
      <c r="G62" s="11">
        <v>560</v>
      </c>
      <c r="H62" s="12">
        <f t="shared" si="1400"/>
        <v>0.75165125495376484</v>
      </c>
      <c r="I62" s="11">
        <v>9</v>
      </c>
      <c r="J62" s="12">
        <f t="shared" si="1484"/>
        <v>1.5817223198594025E-2</v>
      </c>
      <c r="K62" s="11"/>
      <c r="L62" s="11"/>
      <c r="M62" s="18"/>
      <c r="N62" s="20"/>
      <c r="O62" s="10">
        <v>2</v>
      </c>
      <c r="P62" s="11"/>
      <c r="Q62" s="74">
        <f t="shared" si="1485"/>
        <v>753</v>
      </c>
      <c r="R62" s="74">
        <f t="shared" si="1486"/>
        <v>64</v>
      </c>
      <c r="S62" s="11">
        <v>567</v>
      </c>
      <c r="T62" s="12">
        <f t="shared" si="1403"/>
        <v>0.77954847277556438</v>
      </c>
      <c r="U62" s="11">
        <v>20</v>
      </c>
      <c r="V62" s="12">
        <f t="shared" si="1404"/>
        <v>3.4071550255536626E-2</v>
      </c>
      <c r="W62" s="11"/>
      <c r="X62" s="11"/>
      <c r="Y62" s="18"/>
      <c r="Z62" s="20"/>
      <c r="AA62" s="10"/>
      <c r="AB62" s="11"/>
      <c r="AC62" s="74">
        <f t="shared" si="1487"/>
        <v>207</v>
      </c>
      <c r="AD62" s="74">
        <f t="shared" si="1488"/>
        <v>18</v>
      </c>
      <c r="AE62" s="11">
        <v>140</v>
      </c>
      <c r="AF62" s="12">
        <f t="shared" si="1407"/>
        <v>0.71497584541062797</v>
      </c>
      <c r="AG62" s="11">
        <v>8</v>
      </c>
      <c r="AH62" s="12">
        <f t="shared" si="1408"/>
        <v>5.4054054054054057E-2</v>
      </c>
      <c r="AI62" s="11"/>
      <c r="AJ62" s="11"/>
      <c r="AK62" s="18"/>
      <c r="AL62" s="20"/>
      <c r="AM62" s="10"/>
      <c r="AN62" s="11"/>
      <c r="AO62" s="74">
        <f t="shared" si="1489"/>
        <v>756</v>
      </c>
      <c r="AP62" s="74">
        <f t="shared" si="1490"/>
        <v>65</v>
      </c>
      <c r="AQ62" s="11">
        <v>571</v>
      </c>
      <c r="AR62" s="12">
        <f t="shared" si="1411"/>
        <v>0.77380952380952384</v>
      </c>
      <c r="AS62" s="11">
        <v>14</v>
      </c>
      <c r="AT62" s="12">
        <f t="shared" si="1412"/>
        <v>2.3931623931623933E-2</v>
      </c>
      <c r="AU62" s="11"/>
      <c r="AV62" s="11"/>
      <c r="AW62" s="18"/>
      <c r="AX62" s="20"/>
      <c r="AY62" s="10"/>
      <c r="AZ62" s="11"/>
      <c r="BA62" s="74">
        <f t="shared" si="1491"/>
        <v>754</v>
      </c>
      <c r="BB62" s="74">
        <f t="shared" si="1492"/>
        <v>65</v>
      </c>
      <c r="BC62" s="11">
        <v>578</v>
      </c>
      <c r="BD62" s="12">
        <f t="shared" si="1415"/>
        <v>0.7931034482758621</v>
      </c>
      <c r="BE62" s="11">
        <v>20</v>
      </c>
      <c r="BF62" s="12">
        <f t="shared" si="1416"/>
        <v>3.3444816053511704E-2</v>
      </c>
      <c r="BG62" s="11"/>
      <c r="BH62" s="11"/>
      <c r="BI62" s="18"/>
      <c r="BJ62" s="20"/>
      <c r="BK62" s="10"/>
      <c r="BL62" s="11"/>
      <c r="BM62" s="74">
        <f t="shared" si="1493"/>
        <v>757</v>
      </c>
      <c r="BN62" s="74">
        <f t="shared" si="1494"/>
        <v>64</v>
      </c>
      <c r="BO62" s="11">
        <v>546</v>
      </c>
      <c r="BP62" s="12">
        <f t="shared" si="1419"/>
        <v>0.7410832232496698</v>
      </c>
      <c r="BQ62" s="11">
        <v>15</v>
      </c>
      <c r="BR62" s="12">
        <f t="shared" si="1420"/>
        <v>2.6737967914438502E-2</v>
      </c>
      <c r="BS62" s="11"/>
      <c r="BT62" s="11"/>
      <c r="BU62" s="18"/>
      <c r="BV62" s="20"/>
      <c r="BW62" s="10"/>
      <c r="BX62" s="11"/>
      <c r="BY62" s="74">
        <f t="shared" si="1495"/>
        <v>760</v>
      </c>
      <c r="BZ62" s="74">
        <f t="shared" si="1496"/>
        <v>65</v>
      </c>
      <c r="CA62" s="11">
        <v>579</v>
      </c>
      <c r="CB62" s="12">
        <f t="shared" si="1423"/>
        <v>0.77894736842105261</v>
      </c>
      <c r="CC62" s="11">
        <v>13</v>
      </c>
      <c r="CD62" s="12">
        <f t="shared" si="1424"/>
        <v>2.1959459459459461E-2</v>
      </c>
      <c r="CE62" s="11"/>
      <c r="CF62" s="11"/>
      <c r="CG62" s="18"/>
      <c r="CH62" s="20"/>
      <c r="CI62" s="10"/>
      <c r="CJ62" s="11"/>
      <c r="CK62" s="74">
        <f t="shared" si="1497"/>
        <v>759</v>
      </c>
      <c r="CL62" s="74">
        <f t="shared" si="1498"/>
        <v>65</v>
      </c>
      <c r="CM62" s="11">
        <v>579</v>
      </c>
      <c r="CN62" s="12">
        <f t="shared" si="1427"/>
        <v>0.77997364953886694</v>
      </c>
      <c r="CO62" s="11">
        <v>13</v>
      </c>
      <c r="CP62" s="12">
        <f t="shared" si="1428"/>
        <v>2.1959459459459461E-2</v>
      </c>
      <c r="CQ62" s="11"/>
      <c r="CR62" s="11"/>
      <c r="CS62" s="18"/>
      <c r="CT62" s="20"/>
      <c r="CU62" s="10"/>
      <c r="CV62" s="11"/>
      <c r="CW62" s="74">
        <f t="shared" si="1499"/>
        <v>206</v>
      </c>
      <c r="CX62" s="74">
        <f t="shared" si="1500"/>
        <v>18</v>
      </c>
      <c r="CY62" s="11">
        <v>142</v>
      </c>
      <c r="CZ62" s="12">
        <f t="shared" si="1431"/>
        <v>0.70388349514563109</v>
      </c>
      <c r="DA62" s="11">
        <v>3</v>
      </c>
      <c r="DB62" s="12">
        <f t="shared" si="1432"/>
        <v>2.0689655172413793E-2</v>
      </c>
      <c r="DC62" s="11"/>
      <c r="DD62" s="11"/>
      <c r="DE62" s="18"/>
      <c r="DF62" s="20"/>
      <c r="DG62" s="10"/>
      <c r="DH62" s="11"/>
      <c r="DI62" s="74">
        <f t="shared" si="1501"/>
        <v>757</v>
      </c>
      <c r="DJ62" s="74">
        <f t="shared" si="1502"/>
        <v>65</v>
      </c>
      <c r="DK62" s="11">
        <v>586</v>
      </c>
      <c r="DL62" s="12">
        <f t="shared" si="1435"/>
        <v>0.79656538969616908</v>
      </c>
      <c r="DM62" s="11">
        <v>17</v>
      </c>
      <c r="DN62" s="12">
        <f t="shared" si="1436"/>
        <v>2.8192371475953566E-2</v>
      </c>
      <c r="DO62" s="11"/>
      <c r="DP62" s="11"/>
      <c r="DQ62" s="18"/>
      <c r="DR62" s="20"/>
      <c r="DS62" s="10"/>
      <c r="DT62" s="11"/>
      <c r="DU62" s="74">
        <f t="shared" si="1503"/>
        <v>757</v>
      </c>
      <c r="DV62" s="74">
        <f t="shared" si="1504"/>
        <v>65</v>
      </c>
      <c r="DW62" s="11">
        <v>605</v>
      </c>
      <c r="DX62" s="12">
        <f t="shared" si="1439"/>
        <v>0.8229854689564069</v>
      </c>
      <c r="DY62" s="11">
        <v>18</v>
      </c>
      <c r="DZ62" s="12">
        <f t="shared" si="1440"/>
        <v>2.8892455858747994E-2</v>
      </c>
      <c r="EA62" s="11"/>
      <c r="EB62" s="11"/>
      <c r="EC62" s="18"/>
      <c r="ED62" s="20"/>
      <c r="EE62" s="10"/>
      <c r="EF62" s="11"/>
      <c r="EG62" s="74">
        <f t="shared" si="1505"/>
        <v>756</v>
      </c>
      <c r="EH62" s="74">
        <f t="shared" si="1506"/>
        <v>65</v>
      </c>
      <c r="EI62" s="11">
        <v>586</v>
      </c>
      <c r="EJ62" s="12">
        <f t="shared" si="1443"/>
        <v>0.79894179894179895</v>
      </c>
      <c r="EK62" s="11">
        <v>18</v>
      </c>
      <c r="EL62" s="12">
        <f t="shared" si="1444"/>
        <v>2.9801324503311258E-2</v>
      </c>
      <c r="EM62" s="11"/>
      <c r="EN62" s="11"/>
      <c r="EO62" s="18"/>
      <c r="EP62" s="20"/>
      <c r="EQ62" s="10"/>
      <c r="ER62" s="11"/>
      <c r="ES62" s="74">
        <f t="shared" si="1507"/>
        <v>762</v>
      </c>
      <c r="ET62" s="74">
        <f t="shared" si="1508"/>
        <v>65</v>
      </c>
      <c r="EU62" s="11">
        <v>584</v>
      </c>
      <c r="EV62" s="12">
        <f t="shared" si="1447"/>
        <v>0.79133858267716539</v>
      </c>
      <c r="EW62" s="11">
        <v>19</v>
      </c>
      <c r="EX62" s="12">
        <f t="shared" si="1448"/>
        <v>3.150912106135987E-2</v>
      </c>
      <c r="EY62" s="11"/>
      <c r="EZ62" s="11"/>
      <c r="FA62" s="18"/>
      <c r="FB62" s="20"/>
      <c r="FC62" s="10"/>
      <c r="FD62" s="11"/>
      <c r="FE62" s="74">
        <f t="shared" si="1509"/>
        <v>762</v>
      </c>
      <c r="FF62" s="74">
        <f t="shared" si="1510"/>
        <v>64</v>
      </c>
      <c r="FG62" s="11">
        <v>620</v>
      </c>
      <c r="FH62" s="12">
        <f t="shared" si="1451"/>
        <v>0.83989501312335957</v>
      </c>
      <c r="FI62" s="11">
        <v>20</v>
      </c>
      <c r="FJ62" s="12">
        <f t="shared" si="1452"/>
        <v>3.125E-2</v>
      </c>
      <c r="FK62" s="11"/>
      <c r="FL62" s="11"/>
      <c r="FM62" s="18"/>
      <c r="FN62" s="20"/>
      <c r="FO62" s="10"/>
      <c r="FP62" s="11"/>
      <c r="FQ62" s="74">
        <f t="shared" si="1511"/>
        <v>210</v>
      </c>
      <c r="FR62" s="74">
        <f t="shared" si="1512"/>
        <v>18</v>
      </c>
      <c r="FS62" s="11">
        <v>135</v>
      </c>
      <c r="FT62" s="12">
        <f t="shared" si="1455"/>
        <v>0.66190476190476188</v>
      </c>
      <c r="FU62" s="11">
        <v>4</v>
      </c>
      <c r="FV62" s="12">
        <f t="shared" si="1456"/>
        <v>2.8776978417266189E-2</v>
      </c>
      <c r="FW62" s="11"/>
      <c r="FX62" s="11"/>
      <c r="FY62" s="18"/>
      <c r="FZ62" s="20"/>
      <c r="GA62" s="10"/>
      <c r="GB62" s="11"/>
      <c r="GC62" s="74">
        <f t="shared" si="1513"/>
        <v>756</v>
      </c>
      <c r="GD62" s="74">
        <f t="shared" si="1514"/>
        <v>65</v>
      </c>
      <c r="GE62" s="11">
        <v>582</v>
      </c>
      <c r="GF62" s="12">
        <f t="shared" si="1459"/>
        <v>0.794973544973545</v>
      </c>
      <c r="GG62" s="11">
        <v>19</v>
      </c>
      <c r="GH62" s="12">
        <f t="shared" si="1460"/>
        <v>3.1613976705490848E-2</v>
      </c>
      <c r="GI62" s="11"/>
      <c r="GJ62" s="11"/>
      <c r="GK62" s="18"/>
      <c r="GL62" s="20"/>
      <c r="GM62" s="10"/>
      <c r="GN62" s="11"/>
      <c r="GO62" s="74">
        <f t="shared" si="1515"/>
        <v>754</v>
      </c>
      <c r="GP62" s="74">
        <f t="shared" si="1516"/>
        <v>65</v>
      </c>
      <c r="GQ62" s="11">
        <v>570</v>
      </c>
      <c r="GR62" s="12">
        <f t="shared" si="1463"/>
        <v>0.78779840848806371</v>
      </c>
      <c r="GS62" s="11">
        <v>24</v>
      </c>
      <c r="GT62" s="12">
        <f t="shared" si="1464"/>
        <v>4.0404040404040407E-2</v>
      </c>
      <c r="GU62" s="11"/>
      <c r="GV62" s="11"/>
      <c r="GW62" s="18"/>
      <c r="GX62" s="20"/>
      <c r="GY62" s="10"/>
      <c r="GZ62" s="11"/>
      <c r="HA62" s="74">
        <f t="shared" si="1517"/>
        <v>756</v>
      </c>
      <c r="HB62" s="74">
        <f t="shared" si="1518"/>
        <v>64</v>
      </c>
      <c r="HC62" s="11">
        <v>591</v>
      </c>
      <c r="HD62" s="12">
        <f t="shared" si="1467"/>
        <v>0.82010582010582012</v>
      </c>
      <c r="HE62" s="11">
        <v>29</v>
      </c>
      <c r="HF62" s="12">
        <f t="shared" si="1468"/>
        <v>4.6774193548387098E-2</v>
      </c>
      <c r="HG62" s="11"/>
      <c r="HH62" s="11"/>
      <c r="HI62" s="18"/>
      <c r="HJ62" s="20"/>
      <c r="HK62" s="10">
        <f t="shared" si="1469"/>
        <v>2</v>
      </c>
      <c r="HL62" s="11">
        <f t="shared" si="1470"/>
        <v>0</v>
      </c>
      <c r="HM62" s="11">
        <f t="shared" si="1471"/>
        <v>11979</v>
      </c>
      <c r="HN62" s="11">
        <f t="shared" si="1472"/>
        <v>1025</v>
      </c>
      <c r="HO62" s="11">
        <f t="shared" si="1473"/>
        <v>9404</v>
      </c>
      <c r="HP62" s="228">
        <f t="shared" si="1474"/>
        <v>0.78504048751982636</v>
      </c>
      <c r="HQ62" s="15">
        <f t="shared" si="1475"/>
        <v>283</v>
      </c>
      <c r="HR62" s="12">
        <f t="shared" si="1476"/>
        <v>3.0093577201190984E-2</v>
      </c>
      <c r="HS62" s="16">
        <v>55.4</v>
      </c>
      <c r="HT62" s="17">
        <v>8878</v>
      </c>
      <c r="HU62" s="16">
        <f t="shared" si="1477"/>
        <v>94.406635474266267</v>
      </c>
      <c r="HV62" s="18"/>
      <c r="HW62" s="20"/>
      <c r="HX62" s="78">
        <f t="shared" si="1478"/>
        <v>0.76506024096385539</v>
      </c>
      <c r="HY62" s="78">
        <f t="shared" si="1479"/>
        <v>0.79073842302878594</v>
      </c>
      <c r="HZ62" s="78">
        <f t="shared" si="1480"/>
        <v>0.79925000000000002</v>
      </c>
    </row>
    <row r="63" spans="1:241" x14ac:dyDescent="0.25">
      <c r="A63" s="236"/>
      <c r="B63" s="41">
        <f>+B62+1</f>
        <v>44516</v>
      </c>
      <c r="C63" s="10"/>
      <c r="D63" s="11"/>
      <c r="E63" s="74">
        <f t="shared" si="1482"/>
        <v>757</v>
      </c>
      <c r="F63" s="74">
        <f t="shared" si="1483"/>
        <v>65</v>
      </c>
      <c r="G63" s="11">
        <v>562</v>
      </c>
      <c r="H63" s="12">
        <f t="shared" si="1400"/>
        <v>0.75297225891677677</v>
      </c>
      <c r="I63" s="11">
        <v>8</v>
      </c>
      <c r="J63" s="12">
        <f t="shared" si="1484"/>
        <v>1.4035087719298246E-2</v>
      </c>
      <c r="K63" s="13"/>
      <c r="L63" s="13"/>
      <c r="M63" s="25">
        <v>3870</v>
      </c>
      <c r="N63" s="38">
        <v>4175</v>
      </c>
      <c r="O63" s="10"/>
      <c r="P63" s="11"/>
      <c r="Q63" s="74">
        <f t="shared" si="1485"/>
        <v>753</v>
      </c>
      <c r="R63" s="74">
        <f t="shared" si="1486"/>
        <v>64</v>
      </c>
      <c r="S63" s="11">
        <v>574</v>
      </c>
      <c r="T63" s="12">
        <f t="shared" si="1403"/>
        <v>0.78486055776892427</v>
      </c>
      <c r="U63" s="11">
        <v>17</v>
      </c>
      <c r="V63" s="12">
        <f t="shared" si="1404"/>
        <v>2.8764805414551606E-2</v>
      </c>
      <c r="W63" s="13"/>
      <c r="X63" s="13"/>
      <c r="Y63" s="25">
        <v>3870</v>
      </c>
      <c r="Z63" s="38">
        <v>4175</v>
      </c>
      <c r="AA63" s="10"/>
      <c r="AB63" s="11"/>
      <c r="AC63" s="74">
        <f t="shared" si="1487"/>
        <v>207</v>
      </c>
      <c r="AD63" s="74">
        <f t="shared" si="1488"/>
        <v>18</v>
      </c>
      <c r="AE63" s="11">
        <v>145</v>
      </c>
      <c r="AF63" s="12">
        <f t="shared" si="1407"/>
        <v>0.72946859903381644</v>
      </c>
      <c r="AG63" s="11">
        <v>6</v>
      </c>
      <c r="AH63" s="12">
        <f t="shared" si="1408"/>
        <v>3.9735099337748346E-2</v>
      </c>
      <c r="AI63" s="13"/>
      <c r="AJ63" s="13"/>
      <c r="AK63" s="25">
        <v>3870</v>
      </c>
      <c r="AL63" s="38">
        <v>4175</v>
      </c>
      <c r="AM63" s="10">
        <v>1</v>
      </c>
      <c r="AN63" s="11"/>
      <c r="AO63" s="74">
        <f t="shared" si="1489"/>
        <v>755</v>
      </c>
      <c r="AP63" s="74">
        <f t="shared" si="1490"/>
        <v>65</v>
      </c>
      <c r="AQ63" s="11">
        <v>539</v>
      </c>
      <c r="AR63" s="12">
        <f t="shared" si="1411"/>
        <v>0.75364238410596029</v>
      </c>
      <c r="AS63" s="11">
        <v>30</v>
      </c>
      <c r="AT63" s="12">
        <f t="shared" si="1412"/>
        <v>5.272407732864675E-2</v>
      </c>
      <c r="AU63" s="13"/>
      <c r="AV63" s="13"/>
      <c r="AW63" s="25">
        <v>3870</v>
      </c>
      <c r="AX63" s="38">
        <v>4175</v>
      </c>
      <c r="AY63" s="10"/>
      <c r="AZ63" s="11"/>
      <c r="BA63" s="74">
        <f t="shared" si="1491"/>
        <v>754</v>
      </c>
      <c r="BB63" s="74">
        <f t="shared" si="1492"/>
        <v>65</v>
      </c>
      <c r="BC63" s="11">
        <v>571</v>
      </c>
      <c r="BD63" s="12">
        <f t="shared" si="1415"/>
        <v>0.78647214854111402</v>
      </c>
      <c r="BE63" s="11">
        <v>22</v>
      </c>
      <c r="BF63" s="12">
        <f t="shared" si="1416"/>
        <v>3.7099494097807759E-2</v>
      </c>
      <c r="BG63" s="13"/>
      <c r="BH63" s="13"/>
      <c r="BI63" s="25">
        <v>3870</v>
      </c>
      <c r="BJ63" s="38">
        <v>4175</v>
      </c>
      <c r="BK63" s="10"/>
      <c r="BL63" s="11"/>
      <c r="BM63" s="74">
        <f t="shared" si="1493"/>
        <v>757</v>
      </c>
      <c r="BN63" s="74">
        <f t="shared" si="1494"/>
        <v>64</v>
      </c>
      <c r="BO63" s="11">
        <v>556</v>
      </c>
      <c r="BP63" s="12">
        <f t="shared" si="1419"/>
        <v>0.77675033025099072</v>
      </c>
      <c r="BQ63" s="11">
        <v>32</v>
      </c>
      <c r="BR63" s="12">
        <f t="shared" si="1420"/>
        <v>5.4421768707482991E-2</v>
      </c>
      <c r="BS63" s="13"/>
      <c r="BT63" s="13"/>
      <c r="BU63" s="25">
        <v>3870</v>
      </c>
      <c r="BV63" s="38">
        <v>4175</v>
      </c>
      <c r="BW63" s="10"/>
      <c r="BX63" s="11"/>
      <c r="BY63" s="74">
        <f t="shared" si="1495"/>
        <v>760</v>
      </c>
      <c r="BZ63" s="74">
        <f t="shared" si="1496"/>
        <v>65</v>
      </c>
      <c r="CA63" s="11">
        <v>590</v>
      </c>
      <c r="CB63" s="12">
        <f t="shared" si="1423"/>
        <v>0.79078947368421049</v>
      </c>
      <c r="CC63" s="11">
        <v>11</v>
      </c>
      <c r="CD63" s="12">
        <f t="shared" si="1424"/>
        <v>1.8302828618968387E-2</v>
      </c>
      <c r="CE63" s="13"/>
      <c r="CF63" s="13"/>
      <c r="CG63" s="25">
        <v>3870</v>
      </c>
      <c r="CH63" s="38">
        <v>4175</v>
      </c>
      <c r="CI63" s="10"/>
      <c r="CJ63" s="11"/>
      <c r="CK63" s="74">
        <f t="shared" si="1497"/>
        <v>759</v>
      </c>
      <c r="CL63" s="74">
        <f t="shared" si="1498"/>
        <v>65</v>
      </c>
      <c r="CM63" s="11">
        <v>610</v>
      </c>
      <c r="CN63" s="12">
        <f t="shared" si="1427"/>
        <v>0.82608695652173914</v>
      </c>
      <c r="CO63" s="11">
        <v>17</v>
      </c>
      <c r="CP63" s="12">
        <f t="shared" si="1428"/>
        <v>2.7113237639553429E-2</v>
      </c>
      <c r="CQ63" s="13"/>
      <c r="CR63" s="13"/>
      <c r="CS63" s="25">
        <v>3870</v>
      </c>
      <c r="CT63" s="38">
        <v>4175</v>
      </c>
      <c r="CU63" s="10"/>
      <c r="CV63" s="11"/>
      <c r="CW63" s="74">
        <f t="shared" si="1499"/>
        <v>206</v>
      </c>
      <c r="CX63" s="74">
        <f t="shared" si="1500"/>
        <v>18</v>
      </c>
      <c r="CY63" s="11">
        <v>147</v>
      </c>
      <c r="CZ63" s="12">
        <f t="shared" si="1431"/>
        <v>0.75242718446601942</v>
      </c>
      <c r="DA63" s="11">
        <v>8</v>
      </c>
      <c r="DB63" s="12">
        <f t="shared" si="1432"/>
        <v>5.1612903225806452E-2</v>
      </c>
      <c r="DC63" s="13"/>
      <c r="DD63" s="13"/>
      <c r="DE63" s="25">
        <v>3870</v>
      </c>
      <c r="DF63" s="38">
        <v>4175</v>
      </c>
      <c r="DG63" s="10">
        <v>1</v>
      </c>
      <c r="DH63" s="11"/>
      <c r="DI63" s="74">
        <f t="shared" si="1501"/>
        <v>756</v>
      </c>
      <c r="DJ63" s="74">
        <f t="shared" si="1502"/>
        <v>65</v>
      </c>
      <c r="DK63" s="11">
        <v>569</v>
      </c>
      <c r="DL63" s="12">
        <f t="shared" si="1435"/>
        <v>0.78306878306878303</v>
      </c>
      <c r="DM63" s="11">
        <v>23</v>
      </c>
      <c r="DN63" s="12">
        <f t="shared" si="1436"/>
        <v>3.885135135135135E-2</v>
      </c>
      <c r="DO63" s="13"/>
      <c r="DP63" s="13"/>
      <c r="DQ63" s="25">
        <v>3870</v>
      </c>
      <c r="DR63" s="38">
        <v>4175</v>
      </c>
      <c r="DS63" s="10"/>
      <c r="DT63" s="11"/>
      <c r="DU63" s="74">
        <f t="shared" si="1503"/>
        <v>757</v>
      </c>
      <c r="DV63" s="74">
        <f t="shared" si="1504"/>
        <v>65</v>
      </c>
      <c r="DW63" s="11">
        <v>598</v>
      </c>
      <c r="DX63" s="12">
        <f t="shared" si="1439"/>
        <v>0.81638044914134744</v>
      </c>
      <c r="DY63" s="11">
        <v>20</v>
      </c>
      <c r="DZ63" s="12">
        <f t="shared" si="1440"/>
        <v>3.2362459546925564E-2</v>
      </c>
      <c r="EA63" s="13"/>
      <c r="EB63" s="13"/>
      <c r="EC63" s="25">
        <v>3870</v>
      </c>
      <c r="ED63" s="38">
        <v>4175</v>
      </c>
      <c r="EE63" s="10"/>
      <c r="EF63" s="11"/>
      <c r="EG63" s="74">
        <f t="shared" si="1505"/>
        <v>756</v>
      </c>
      <c r="EH63" s="74">
        <f t="shared" si="1506"/>
        <v>65</v>
      </c>
      <c r="EI63" s="11">
        <v>598</v>
      </c>
      <c r="EJ63" s="12">
        <f t="shared" si="1443"/>
        <v>0.81481481481481477</v>
      </c>
      <c r="EK63" s="11">
        <v>18</v>
      </c>
      <c r="EL63" s="12">
        <f t="shared" si="1444"/>
        <v>2.922077922077922E-2</v>
      </c>
      <c r="EM63" s="13"/>
      <c r="EN63" s="13"/>
      <c r="EO63" s="25">
        <v>3870</v>
      </c>
      <c r="EP63" s="38">
        <v>4175</v>
      </c>
      <c r="EQ63" s="10"/>
      <c r="ER63" s="11"/>
      <c r="ES63" s="74">
        <f t="shared" si="1507"/>
        <v>762</v>
      </c>
      <c r="ET63" s="74">
        <f t="shared" si="1508"/>
        <v>65</v>
      </c>
      <c r="EU63" s="11">
        <v>593</v>
      </c>
      <c r="EV63" s="12">
        <f t="shared" si="1447"/>
        <v>0.79133858267716539</v>
      </c>
      <c r="EW63" s="11">
        <v>10</v>
      </c>
      <c r="EX63" s="12">
        <f t="shared" si="1448"/>
        <v>1.658374792703151E-2</v>
      </c>
      <c r="EY63" s="13"/>
      <c r="EZ63" s="13"/>
      <c r="FA63" s="25">
        <v>3870</v>
      </c>
      <c r="FB63" s="38">
        <v>4175</v>
      </c>
      <c r="FC63" s="10"/>
      <c r="FD63" s="11"/>
      <c r="FE63" s="74">
        <f t="shared" si="1509"/>
        <v>762</v>
      </c>
      <c r="FF63" s="74">
        <f t="shared" si="1510"/>
        <v>64</v>
      </c>
      <c r="FG63" s="11">
        <v>623</v>
      </c>
      <c r="FH63" s="12">
        <f t="shared" si="1451"/>
        <v>0.84776902887139105</v>
      </c>
      <c r="FI63" s="11">
        <v>23</v>
      </c>
      <c r="FJ63" s="12">
        <f t="shared" si="1452"/>
        <v>3.5603715170278639E-2</v>
      </c>
      <c r="FK63" s="13"/>
      <c r="FL63" s="13"/>
      <c r="FM63" s="25">
        <v>3870</v>
      </c>
      <c r="FN63" s="38">
        <v>4175</v>
      </c>
      <c r="FO63" s="10"/>
      <c r="FP63" s="11"/>
      <c r="FQ63" s="74">
        <f t="shared" si="1511"/>
        <v>210</v>
      </c>
      <c r="FR63" s="74">
        <f t="shared" si="1512"/>
        <v>18</v>
      </c>
      <c r="FS63" s="11">
        <v>147</v>
      </c>
      <c r="FT63" s="12">
        <f t="shared" si="1455"/>
        <v>0.72380952380952379</v>
      </c>
      <c r="FU63" s="11">
        <v>5</v>
      </c>
      <c r="FV63" s="12">
        <f t="shared" si="1456"/>
        <v>3.2894736842105261E-2</v>
      </c>
      <c r="FW63" s="13"/>
      <c r="FX63" s="13"/>
      <c r="FY63" s="25">
        <v>3870</v>
      </c>
      <c r="FZ63" s="38">
        <v>4175</v>
      </c>
      <c r="GA63" s="10"/>
      <c r="GB63" s="11"/>
      <c r="GC63" s="74">
        <f t="shared" si="1513"/>
        <v>756</v>
      </c>
      <c r="GD63" s="74">
        <f t="shared" si="1514"/>
        <v>65</v>
      </c>
      <c r="GE63" s="11">
        <v>586</v>
      </c>
      <c r="GF63" s="12">
        <f t="shared" si="1459"/>
        <v>0.80158730158730163</v>
      </c>
      <c r="GG63" s="11">
        <v>20</v>
      </c>
      <c r="GH63" s="12">
        <f t="shared" si="1460"/>
        <v>3.3003300330033E-2</v>
      </c>
      <c r="GI63" s="13"/>
      <c r="GJ63" s="13"/>
      <c r="GK63" s="25">
        <v>3870</v>
      </c>
      <c r="GL63" s="38">
        <v>4175</v>
      </c>
      <c r="GM63" s="10"/>
      <c r="GN63" s="11"/>
      <c r="GO63" s="74">
        <f t="shared" si="1515"/>
        <v>754</v>
      </c>
      <c r="GP63" s="74">
        <f t="shared" si="1516"/>
        <v>65</v>
      </c>
      <c r="GQ63" s="11">
        <v>587</v>
      </c>
      <c r="GR63" s="12">
        <f t="shared" si="1463"/>
        <v>0.81697612732095493</v>
      </c>
      <c r="GS63" s="11">
        <v>29</v>
      </c>
      <c r="GT63" s="12">
        <f t="shared" si="1464"/>
        <v>4.707792207792208E-2</v>
      </c>
      <c r="GU63" s="13"/>
      <c r="GV63" s="13"/>
      <c r="GW63" s="25">
        <v>3870</v>
      </c>
      <c r="GX63" s="38">
        <v>4175</v>
      </c>
      <c r="GY63" s="10"/>
      <c r="GZ63" s="11"/>
      <c r="HA63" s="74">
        <f t="shared" si="1517"/>
        <v>756</v>
      </c>
      <c r="HB63" s="74">
        <f t="shared" si="1518"/>
        <v>64</v>
      </c>
      <c r="HC63" s="11">
        <v>575</v>
      </c>
      <c r="HD63" s="12">
        <f t="shared" si="1467"/>
        <v>0.79365079365079361</v>
      </c>
      <c r="HE63" s="11">
        <v>25</v>
      </c>
      <c r="HF63" s="12">
        <f t="shared" si="1468"/>
        <v>4.1666666666666664E-2</v>
      </c>
      <c r="HG63" s="13"/>
      <c r="HH63" s="13"/>
      <c r="HI63" s="25">
        <v>3870</v>
      </c>
      <c r="HJ63" s="38">
        <v>4175</v>
      </c>
      <c r="HK63" s="10">
        <f t="shared" si="1469"/>
        <v>2</v>
      </c>
      <c r="HL63" s="11">
        <f t="shared" si="1470"/>
        <v>0</v>
      </c>
      <c r="HM63" s="11">
        <f t="shared" si="1471"/>
        <v>11977</v>
      </c>
      <c r="HN63" s="11">
        <f t="shared" si="1472"/>
        <v>1025</v>
      </c>
      <c r="HO63" s="11">
        <f t="shared" si="1473"/>
        <v>9494</v>
      </c>
      <c r="HP63" s="228">
        <f t="shared" si="1474"/>
        <v>0.79268598146447355</v>
      </c>
      <c r="HQ63" s="15">
        <f t="shared" si="1475"/>
        <v>324</v>
      </c>
      <c r="HR63" s="12">
        <f t="shared" si="1476"/>
        <v>3.4126816937012854E-2</v>
      </c>
      <c r="HS63" s="16">
        <v>55.8</v>
      </c>
      <c r="HT63" s="17">
        <v>8947</v>
      </c>
      <c r="HU63" s="16">
        <f t="shared" si="1477"/>
        <v>94.238466399831481</v>
      </c>
      <c r="HV63" s="23">
        <v>3870</v>
      </c>
      <c r="HW63" s="22">
        <v>4175</v>
      </c>
      <c r="HX63" s="78">
        <f t="shared" si="1478"/>
        <v>0.76876726085864922</v>
      </c>
      <c r="HY63" s="78">
        <f t="shared" si="1479"/>
        <v>0.80345518277416128</v>
      </c>
      <c r="HZ63" s="78">
        <f t="shared" si="1480"/>
        <v>0.80574999999999997</v>
      </c>
    </row>
    <row r="64" spans="1:241" x14ac:dyDescent="0.25">
      <c r="A64" s="236"/>
      <c r="B64" s="41">
        <f t="shared" si="1481"/>
        <v>44517</v>
      </c>
      <c r="C64" s="10">
        <v>1</v>
      </c>
      <c r="D64" s="11"/>
      <c r="E64" s="74">
        <f t="shared" si="1482"/>
        <v>756</v>
      </c>
      <c r="F64" s="74">
        <f t="shared" si="1483"/>
        <v>65</v>
      </c>
      <c r="G64" s="11">
        <v>563</v>
      </c>
      <c r="H64" s="12">
        <f t="shared" si="1400"/>
        <v>0.76851851851851849</v>
      </c>
      <c r="I64" s="11">
        <v>18</v>
      </c>
      <c r="J64" s="12">
        <f t="shared" si="1484"/>
        <v>3.098106712564544E-2</v>
      </c>
      <c r="K64" s="13"/>
      <c r="L64" s="11"/>
      <c r="M64" s="25">
        <v>3882.2222222222222</v>
      </c>
      <c r="N64" s="38">
        <v>4342.2222222222226</v>
      </c>
      <c r="O64" s="10">
        <v>2</v>
      </c>
      <c r="P64" s="11"/>
      <c r="Q64" s="74">
        <f t="shared" si="1485"/>
        <v>751</v>
      </c>
      <c r="R64" s="74">
        <f t="shared" si="1486"/>
        <v>64</v>
      </c>
      <c r="S64" s="11">
        <v>558</v>
      </c>
      <c r="T64" s="12">
        <f t="shared" si="1403"/>
        <v>0.77762982689747007</v>
      </c>
      <c r="U64" s="11">
        <v>26</v>
      </c>
      <c r="V64" s="12">
        <f t="shared" si="1404"/>
        <v>4.4520547945205477E-2</v>
      </c>
      <c r="W64" s="13"/>
      <c r="X64" s="11"/>
      <c r="Y64" s="25">
        <v>4085.1219512195121</v>
      </c>
      <c r="Z64" s="38">
        <v>4494</v>
      </c>
      <c r="AA64" s="10">
        <v>2</v>
      </c>
      <c r="AB64" s="11"/>
      <c r="AC64" s="74">
        <f t="shared" si="1487"/>
        <v>205</v>
      </c>
      <c r="AD64" s="74">
        <f t="shared" si="1488"/>
        <v>18</v>
      </c>
      <c r="AE64" s="11">
        <v>151</v>
      </c>
      <c r="AF64" s="12">
        <f t="shared" si="1407"/>
        <v>0.76097560975609757</v>
      </c>
      <c r="AG64" s="11">
        <v>5</v>
      </c>
      <c r="AH64" s="12">
        <f t="shared" si="1408"/>
        <v>3.2051282051282048E-2</v>
      </c>
      <c r="AI64" s="13"/>
      <c r="AJ64" s="11"/>
      <c r="AK64" s="25">
        <v>3992</v>
      </c>
      <c r="AL64" s="38">
        <v>4334</v>
      </c>
      <c r="AM64" s="10"/>
      <c r="AN64" s="11"/>
      <c r="AO64" s="74">
        <f t="shared" si="1489"/>
        <v>755</v>
      </c>
      <c r="AP64" s="74">
        <f t="shared" si="1490"/>
        <v>65</v>
      </c>
      <c r="AQ64" s="11">
        <v>562</v>
      </c>
      <c r="AR64" s="12">
        <f t="shared" si="1411"/>
        <v>0.75894039735099339</v>
      </c>
      <c r="AS64" s="11">
        <v>11</v>
      </c>
      <c r="AT64" s="12">
        <f t="shared" si="1412"/>
        <v>1.9197207678883072E-2</v>
      </c>
      <c r="AU64" s="13"/>
      <c r="AV64" s="11"/>
      <c r="AW64" s="25">
        <v>4061.9512195121952</v>
      </c>
      <c r="AX64" s="38">
        <v>4098</v>
      </c>
      <c r="AY64" s="10"/>
      <c r="AZ64" s="11"/>
      <c r="BA64" s="74">
        <f t="shared" si="1491"/>
        <v>754</v>
      </c>
      <c r="BB64" s="74">
        <f t="shared" si="1492"/>
        <v>65</v>
      </c>
      <c r="BC64" s="11">
        <v>587</v>
      </c>
      <c r="BD64" s="12">
        <f t="shared" si="1415"/>
        <v>0.80371352785145889</v>
      </c>
      <c r="BE64" s="11">
        <v>19</v>
      </c>
      <c r="BF64" s="12">
        <f t="shared" si="1416"/>
        <v>3.1353135313531351E-2</v>
      </c>
      <c r="BG64" s="13"/>
      <c r="BH64" s="11"/>
      <c r="BI64" s="25">
        <v>4161.8918918918916</v>
      </c>
      <c r="BJ64" s="38">
        <v>4308.181818181818</v>
      </c>
      <c r="BK64" s="10"/>
      <c r="BL64" s="11"/>
      <c r="BM64" s="74">
        <f t="shared" si="1493"/>
        <v>757</v>
      </c>
      <c r="BN64" s="74">
        <f t="shared" si="1494"/>
        <v>64</v>
      </c>
      <c r="BO64" s="11">
        <v>544</v>
      </c>
      <c r="BP64" s="12">
        <f t="shared" si="1419"/>
        <v>0.75561426684280053</v>
      </c>
      <c r="BQ64" s="11">
        <v>28</v>
      </c>
      <c r="BR64" s="12">
        <f t="shared" si="1420"/>
        <v>4.8951048951048952E-2</v>
      </c>
      <c r="BS64" s="13"/>
      <c r="BT64" s="11"/>
      <c r="BU64" s="25">
        <v>4122.894736842105</v>
      </c>
      <c r="BV64" s="38">
        <v>4460</v>
      </c>
      <c r="BW64" s="10"/>
      <c r="BX64" s="11"/>
      <c r="BY64" s="74">
        <f t="shared" si="1495"/>
        <v>760</v>
      </c>
      <c r="BZ64" s="74">
        <f t="shared" si="1496"/>
        <v>65</v>
      </c>
      <c r="CA64" s="11">
        <v>562</v>
      </c>
      <c r="CB64" s="12">
        <f t="shared" si="1423"/>
        <v>0.76052631578947372</v>
      </c>
      <c r="CC64" s="11">
        <v>16</v>
      </c>
      <c r="CD64" s="12">
        <f t="shared" si="1424"/>
        <v>2.768166089965398E-2</v>
      </c>
      <c r="CE64" s="13"/>
      <c r="CF64" s="11"/>
      <c r="CG64" s="25">
        <v>3967.2</v>
      </c>
      <c r="CH64" s="38">
        <v>4341</v>
      </c>
      <c r="CI64" s="10">
        <v>2</v>
      </c>
      <c r="CJ64" s="11">
        <v>1</v>
      </c>
      <c r="CK64" s="74">
        <f t="shared" si="1497"/>
        <v>757</v>
      </c>
      <c r="CL64" s="74">
        <f t="shared" si="1498"/>
        <v>64</v>
      </c>
      <c r="CM64" s="11">
        <v>601</v>
      </c>
      <c r="CN64" s="12">
        <f t="shared" si="1427"/>
        <v>0.81638044914134744</v>
      </c>
      <c r="CO64" s="11">
        <v>17</v>
      </c>
      <c r="CP64" s="12">
        <f t="shared" si="1428"/>
        <v>2.7508090614886731E-2</v>
      </c>
      <c r="CQ64" s="13"/>
      <c r="CR64" s="11"/>
      <c r="CS64" s="25">
        <v>4097.8048780487807</v>
      </c>
      <c r="CT64" s="38">
        <v>4282</v>
      </c>
      <c r="CU64" s="10"/>
      <c r="CV64" s="11"/>
      <c r="CW64" s="74">
        <f t="shared" si="1499"/>
        <v>206</v>
      </c>
      <c r="CX64" s="74">
        <f t="shared" si="1500"/>
        <v>18</v>
      </c>
      <c r="CY64" s="11">
        <v>148</v>
      </c>
      <c r="CZ64" s="12">
        <f t="shared" si="1431"/>
        <v>0.73786407766990292</v>
      </c>
      <c r="DA64" s="11">
        <v>4</v>
      </c>
      <c r="DB64" s="12">
        <f t="shared" si="1432"/>
        <v>2.6315789473684209E-2</v>
      </c>
      <c r="DC64" s="13"/>
      <c r="DD64" s="11"/>
      <c r="DE64" s="25">
        <v>4239.090909090909</v>
      </c>
      <c r="DF64" s="38">
        <v>4514</v>
      </c>
      <c r="DG64" s="10"/>
      <c r="DH64" s="11"/>
      <c r="DI64" s="74">
        <f t="shared" si="1501"/>
        <v>756</v>
      </c>
      <c r="DJ64" s="74">
        <f t="shared" si="1502"/>
        <v>65</v>
      </c>
      <c r="DK64" s="11">
        <v>565</v>
      </c>
      <c r="DL64" s="12">
        <f t="shared" si="1435"/>
        <v>0.78306878306878303</v>
      </c>
      <c r="DM64" s="11">
        <v>27</v>
      </c>
      <c r="DN64" s="12">
        <f t="shared" si="1436"/>
        <v>4.5608108108108107E-2</v>
      </c>
      <c r="DO64" s="13"/>
      <c r="DP64" s="11"/>
      <c r="DQ64" s="25">
        <v>4053.25</v>
      </c>
      <c r="DR64" s="38">
        <v>4452</v>
      </c>
      <c r="DS64" s="10"/>
      <c r="DT64" s="11"/>
      <c r="DU64" s="74">
        <f t="shared" si="1503"/>
        <v>757</v>
      </c>
      <c r="DV64" s="74">
        <f t="shared" si="1504"/>
        <v>65</v>
      </c>
      <c r="DW64" s="11">
        <v>581</v>
      </c>
      <c r="DX64" s="12">
        <f t="shared" si="1439"/>
        <v>0.80713342140026423</v>
      </c>
      <c r="DY64" s="11">
        <v>30</v>
      </c>
      <c r="DZ64" s="12">
        <f t="shared" si="1440"/>
        <v>4.9099836333878884E-2</v>
      </c>
      <c r="EA64" s="13"/>
      <c r="EB64" s="11"/>
      <c r="EC64" s="25">
        <v>4151.5789473684208</v>
      </c>
      <c r="ED64" s="38">
        <v>4609</v>
      </c>
      <c r="EE64" s="10"/>
      <c r="EF64" s="11"/>
      <c r="EG64" s="74">
        <f t="shared" si="1505"/>
        <v>756</v>
      </c>
      <c r="EH64" s="74">
        <f t="shared" si="1506"/>
        <v>65</v>
      </c>
      <c r="EI64" s="11">
        <v>559</v>
      </c>
      <c r="EJ64" s="12">
        <f t="shared" si="1443"/>
        <v>0.7857142857142857</v>
      </c>
      <c r="EK64" s="11">
        <v>35</v>
      </c>
      <c r="EL64" s="12">
        <f t="shared" si="1444"/>
        <v>5.8922558922558925E-2</v>
      </c>
      <c r="EM64" s="13"/>
      <c r="EN64" s="11"/>
      <c r="EO64" s="25">
        <v>3998.75</v>
      </c>
      <c r="EP64" s="38">
        <v>4515</v>
      </c>
      <c r="EQ64" s="10"/>
      <c r="ER64" s="11"/>
      <c r="ES64" s="74">
        <f t="shared" si="1507"/>
        <v>762</v>
      </c>
      <c r="ET64" s="74">
        <f t="shared" si="1508"/>
        <v>65</v>
      </c>
      <c r="EU64" s="11">
        <v>650</v>
      </c>
      <c r="EV64" s="12">
        <f t="shared" si="1447"/>
        <v>0.86876640419947504</v>
      </c>
      <c r="EW64" s="11">
        <v>12</v>
      </c>
      <c r="EX64" s="12">
        <f t="shared" si="1448"/>
        <v>1.812688821752266E-2</v>
      </c>
      <c r="EY64" s="13"/>
      <c r="EZ64" s="11"/>
      <c r="FA64" s="25">
        <v>4111.4634146341459</v>
      </c>
      <c r="FB64" s="38">
        <v>4452</v>
      </c>
      <c r="FC64" s="10"/>
      <c r="FD64" s="11"/>
      <c r="FE64" s="74">
        <f t="shared" si="1509"/>
        <v>762</v>
      </c>
      <c r="FF64" s="74">
        <f t="shared" si="1510"/>
        <v>64</v>
      </c>
      <c r="FG64" s="11">
        <v>617</v>
      </c>
      <c r="FH64" s="12">
        <f t="shared" si="1451"/>
        <v>0.83464566929133854</v>
      </c>
      <c r="FI64" s="11">
        <v>19</v>
      </c>
      <c r="FJ64" s="12">
        <f t="shared" si="1452"/>
        <v>2.9874213836477988E-2</v>
      </c>
      <c r="FK64" s="13"/>
      <c r="FL64" s="11"/>
      <c r="FM64" s="25">
        <v>4114.8571428571431</v>
      </c>
      <c r="FN64" s="38">
        <v>4346.363636363636</v>
      </c>
      <c r="FO64" s="10"/>
      <c r="FP64" s="11"/>
      <c r="FQ64" s="74">
        <f t="shared" si="1511"/>
        <v>210</v>
      </c>
      <c r="FR64" s="74">
        <f t="shared" si="1512"/>
        <v>18</v>
      </c>
      <c r="FS64" s="11">
        <v>141</v>
      </c>
      <c r="FT64" s="12">
        <f t="shared" si="1455"/>
        <v>0.69047619047619047</v>
      </c>
      <c r="FU64" s="11">
        <v>4</v>
      </c>
      <c r="FV64" s="12">
        <f t="shared" si="1456"/>
        <v>2.7586206896551724E-2</v>
      </c>
      <c r="FW64" s="13"/>
      <c r="FX64" s="11"/>
      <c r="FY64" s="25">
        <v>4108.8888888888887</v>
      </c>
      <c r="FZ64" s="38">
        <v>4244</v>
      </c>
      <c r="GA64" s="10"/>
      <c r="GB64" s="11"/>
      <c r="GC64" s="74">
        <f t="shared" si="1513"/>
        <v>756</v>
      </c>
      <c r="GD64" s="74">
        <f t="shared" si="1514"/>
        <v>65</v>
      </c>
      <c r="GE64" s="11">
        <v>593</v>
      </c>
      <c r="GF64" s="12">
        <f t="shared" si="1459"/>
        <v>0.82671957671957674</v>
      </c>
      <c r="GG64" s="11">
        <v>32</v>
      </c>
      <c r="GH64" s="12">
        <f t="shared" si="1460"/>
        <v>5.1200000000000002E-2</v>
      </c>
      <c r="GI64" s="13"/>
      <c r="GJ64" s="11"/>
      <c r="GK64" s="25">
        <v>4075.25</v>
      </c>
      <c r="GL64" s="38">
        <v>4420</v>
      </c>
      <c r="GM64" s="10"/>
      <c r="GN64" s="11"/>
      <c r="GO64" s="74">
        <f t="shared" si="1515"/>
        <v>754</v>
      </c>
      <c r="GP64" s="74">
        <f t="shared" si="1516"/>
        <v>65</v>
      </c>
      <c r="GQ64" s="11">
        <v>599</v>
      </c>
      <c r="GR64" s="12">
        <f t="shared" si="1463"/>
        <v>0.82625994694960214</v>
      </c>
      <c r="GS64" s="11">
        <v>24</v>
      </c>
      <c r="GT64" s="12">
        <f t="shared" si="1464"/>
        <v>3.8523274478330656E-2</v>
      </c>
      <c r="GU64" s="13"/>
      <c r="GV64" s="11"/>
      <c r="GW64" s="25">
        <v>4121.363636363636</v>
      </c>
      <c r="GX64" s="38">
        <v>4415</v>
      </c>
      <c r="GY64" s="10"/>
      <c r="GZ64" s="11"/>
      <c r="HA64" s="74">
        <f t="shared" si="1517"/>
        <v>756</v>
      </c>
      <c r="HB64" s="74">
        <f t="shared" si="1518"/>
        <v>64</v>
      </c>
      <c r="HC64" s="11">
        <v>579</v>
      </c>
      <c r="HD64" s="12">
        <f t="shared" si="1467"/>
        <v>0.80026455026455023</v>
      </c>
      <c r="HE64" s="11">
        <v>26</v>
      </c>
      <c r="HF64" s="12">
        <f t="shared" si="1468"/>
        <v>4.2975206611570248E-2</v>
      </c>
      <c r="HG64" s="13"/>
      <c r="HH64" s="11"/>
      <c r="HI64" s="25">
        <v>4055.4761904761904</v>
      </c>
      <c r="HJ64" s="38">
        <v>4450</v>
      </c>
      <c r="HK64" s="10">
        <f t="shared" si="1469"/>
        <v>7</v>
      </c>
      <c r="HL64" s="11">
        <f t="shared" si="1470"/>
        <v>1</v>
      </c>
      <c r="HM64" s="11">
        <f t="shared" si="1471"/>
        <v>11970</v>
      </c>
      <c r="HN64" s="11">
        <f t="shared" si="1472"/>
        <v>1024</v>
      </c>
      <c r="HO64" s="11">
        <f t="shared" si="1473"/>
        <v>9513</v>
      </c>
      <c r="HP64" s="228">
        <f t="shared" si="1474"/>
        <v>0.79473684210526319</v>
      </c>
      <c r="HQ64" s="15">
        <f t="shared" si="1475"/>
        <v>353</v>
      </c>
      <c r="HR64" s="12">
        <f t="shared" si="1476"/>
        <v>3.7107116577315254E-2</v>
      </c>
      <c r="HS64" s="16">
        <v>56.1</v>
      </c>
      <c r="HT64" s="17">
        <v>8895</v>
      </c>
      <c r="HU64" s="16">
        <f t="shared" si="1477"/>
        <v>93.503626616209402</v>
      </c>
      <c r="HV64" s="23">
        <v>4075.9934318555006</v>
      </c>
      <c r="HW64" s="22">
        <v>4396.0119047619046</v>
      </c>
      <c r="HX64" s="78">
        <f t="shared" si="1478"/>
        <v>0.77224736048265463</v>
      </c>
      <c r="HY64" s="78">
        <f t="shared" si="1479"/>
        <v>0.78782565130260518</v>
      </c>
      <c r="HZ64" s="78">
        <f t="shared" si="1480"/>
        <v>0.82399999999999995</v>
      </c>
    </row>
    <row r="65" spans="1:241" x14ac:dyDescent="0.25">
      <c r="A65" s="236"/>
      <c r="B65" s="41">
        <f t="shared" si="1481"/>
        <v>44518</v>
      </c>
      <c r="C65" s="10">
        <v>1</v>
      </c>
      <c r="D65" s="11"/>
      <c r="E65" s="74">
        <f>E64-C65</f>
        <v>755</v>
      </c>
      <c r="F65" s="74">
        <f>F64-D65</f>
        <v>65</v>
      </c>
      <c r="G65" s="11">
        <v>561</v>
      </c>
      <c r="H65" s="12">
        <f t="shared" si="1400"/>
        <v>0.76953642384105958</v>
      </c>
      <c r="I65" s="11">
        <v>20</v>
      </c>
      <c r="J65" s="12">
        <f t="shared" si="1484"/>
        <v>3.4423407917383818E-2</v>
      </c>
      <c r="K65" s="13"/>
      <c r="L65" s="11"/>
      <c r="M65" s="39">
        <v>66.666666666666671</v>
      </c>
      <c r="N65" s="43">
        <v>100</v>
      </c>
      <c r="O65" s="10"/>
      <c r="P65" s="11"/>
      <c r="Q65" s="74">
        <f t="shared" si="1485"/>
        <v>751</v>
      </c>
      <c r="R65" s="74">
        <f t="shared" si="1486"/>
        <v>64</v>
      </c>
      <c r="S65" s="11">
        <v>589</v>
      </c>
      <c r="T65" s="12">
        <f t="shared" si="1403"/>
        <v>0.82023968042609852</v>
      </c>
      <c r="U65" s="11">
        <v>27</v>
      </c>
      <c r="V65" s="12">
        <f t="shared" si="1404"/>
        <v>4.3831168831168832E-2</v>
      </c>
      <c r="W65" s="13"/>
      <c r="X65" s="11"/>
      <c r="Y65" s="39">
        <v>85.365853658536579</v>
      </c>
      <c r="Z65" s="43">
        <v>90</v>
      </c>
      <c r="AA65" s="10"/>
      <c r="AB65" s="11"/>
      <c r="AC65" s="74">
        <f t="shared" si="1487"/>
        <v>205</v>
      </c>
      <c r="AD65" s="74">
        <f t="shared" si="1488"/>
        <v>18</v>
      </c>
      <c r="AE65" s="11">
        <v>162</v>
      </c>
      <c r="AF65" s="12">
        <f t="shared" si="1407"/>
        <v>0.8</v>
      </c>
      <c r="AG65" s="11">
        <v>2</v>
      </c>
      <c r="AH65" s="12">
        <f t="shared" si="1408"/>
        <v>1.2195121951219513E-2</v>
      </c>
      <c r="AI65" s="13"/>
      <c r="AJ65" s="11"/>
      <c r="AK65" s="39">
        <v>60</v>
      </c>
      <c r="AL65" s="43">
        <v>100</v>
      </c>
      <c r="AM65" s="10"/>
      <c r="AN65" s="11"/>
      <c r="AO65" s="74">
        <f t="shared" si="1489"/>
        <v>755</v>
      </c>
      <c r="AP65" s="74">
        <f t="shared" si="1490"/>
        <v>65</v>
      </c>
      <c r="AQ65" s="11">
        <v>520</v>
      </c>
      <c r="AR65" s="12">
        <f t="shared" si="1411"/>
        <v>0.71390728476821197</v>
      </c>
      <c r="AS65" s="11">
        <v>19</v>
      </c>
      <c r="AT65" s="12">
        <f t="shared" si="1412"/>
        <v>3.525046382189239E-2</v>
      </c>
      <c r="AU65" s="13"/>
      <c r="AV65" s="11"/>
      <c r="AW65" s="39">
        <v>90.243902439024396</v>
      </c>
      <c r="AX65" s="43">
        <v>100</v>
      </c>
      <c r="AY65" s="10"/>
      <c r="AZ65" s="11"/>
      <c r="BA65" s="74">
        <f t="shared" si="1491"/>
        <v>754</v>
      </c>
      <c r="BB65" s="74">
        <f t="shared" si="1492"/>
        <v>65</v>
      </c>
      <c r="BC65" s="11">
        <v>590</v>
      </c>
      <c r="BD65" s="12">
        <f t="shared" si="1415"/>
        <v>0.82095490716180375</v>
      </c>
      <c r="BE65" s="11">
        <v>29</v>
      </c>
      <c r="BF65" s="12">
        <f t="shared" si="1416"/>
        <v>4.6849757673667204E-2</v>
      </c>
      <c r="BG65" s="13"/>
      <c r="BH65" s="11"/>
      <c r="BI65" s="39">
        <v>94.594594594594597</v>
      </c>
      <c r="BJ65" s="43">
        <v>81.818181818181813</v>
      </c>
      <c r="BK65" s="10"/>
      <c r="BL65" s="11"/>
      <c r="BM65" s="74">
        <f t="shared" si="1493"/>
        <v>757</v>
      </c>
      <c r="BN65" s="74">
        <f t="shared" si="1494"/>
        <v>64</v>
      </c>
      <c r="BO65" s="11">
        <v>555</v>
      </c>
      <c r="BP65" s="12">
        <f t="shared" si="1419"/>
        <v>0.78467635402906211</v>
      </c>
      <c r="BQ65" s="11">
        <v>39</v>
      </c>
      <c r="BR65" s="12">
        <f t="shared" si="1420"/>
        <v>6.5656565656565663E-2</v>
      </c>
      <c r="BS65" s="13"/>
      <c r="BT65" s="11"/>
      <c r="BU65" s="39">
        <v>94.736842105263165</v>
      </c>
      <c r="BV65" s="43">
        <v>81.818181818181813</v>
      </c>
      <c r="BW65" s="10"/>
      <c r="BX65" s="11"/>
      <c r="BY65" s="74">
        <f t="shared" si="1495"/>
        <v>760</v>
      </c>
      <c r="BZ65" s="74">
        <f t="shared" si="1496"/>
        <v>65</v>
      </c>
      <c r="CA65" s="11">
        <v>567</v>
      </c>
      <c r="CB65" s="12">
        <f t="shared" si="1423"/>
        <v>0.76578947368421058</v>
      </c>
      <c r="CC65" s="11">
        <v>15</v>
      </c>
      <c r="CD65" s="12">
        <f t="shared" si="1424"/>
        <v>2.5773195876288658E-2</v>
      </c>
      <c r="CE65" s="13"/>
      <c r="CF65" s="11"/>
      <c r="CG65" s="39">
        <v>88</v>
      </c>
      <c r="CH65" s="43">
        <v>90</v>
      </c>
      <c r="CI65" s="10"/>
      <c r="CJ65" s="11"/>
      <c r="CK65" s="74">
        <f t="shared" si="1497"/>
        <v>757</v>
      </c>
      <c r="CL65" s="74">
        <f t="shared" si="1498"/>
        <v>64</v>
      </c>
      <c r="CM65" s="11">
        <v>593</v>
      </c>
      <c r="CN65" s="12">
        <f t="shared" si="1427"/>
        <v>0.80581241743725229</v>
      </c>
      <c r="CO65" s="11">
        <v>17</v>
      </c>
      <c r="CP65" s="12">
        <f t="shared" si="1428"/>
        <v>2.7868852459016394E-2</v>
      </c>
      <c r="CQ65" s="13"/>
      <c r="CR65" s="11"/>
      <c r="CS65" s="39">
        <v>85.365853658536579</v>
      </c>
      <c r="CT65" s="43">
        <v>100</v>
      </c>
      <c r="CU65" s="10"/>
      <c r="CV65" s="11"/>
      <c r="CW65" s="74">
        <f t="shared" si="1499"/>
        <v>206</v>
      </c>
      <c r="CX65" s="74">
        <f t="shared" si="1500"/>
        <v>18</v>
      </c>
      <c r="CY65" s="11">
        <v>155</v>
      </c>
      <c r="CZ65" s="12">
        <f t="shared" si="1431"/>
        <v>0.78640776699029125</v>
      </c>
      <c r="DA65" s="11">
        <v>7</v>
      </c>
      <c r="DB65" s="12">
        <f t="shared" si="1432"/>
        <v>4.3209876543209874E-2</v>
      </c>
      <c r="DC65" s="13"/>
      <c r="DD65" s="11"/>
      <c r="DE65" s="39">
        <v>81.818181818181813</v>
      </c>
      <c r="DF65" s="43">
        <v>100</v>
      </c>
      <c r="DG65" s="10"/>
      <c r="DH65" s="11"/>
      <c r="DI65" s="74">
        <f t="shared" si="1501"/>
        <v>756</v>
      </c>
      <c r="DJ65" s="74">
        <f t="shared" si="1502"/>
        <v>65</v>
      </c>
      <c r="DK65" s="11">
        <v>548</v>
      </c>
      <c r="DL65" s="12">
        <f t="shared" si="1435"/>
        <v>0.74867724867724872</v>
      </c>
      <c r="DM65" s="11">
        <v>18</v>
      </c>
      <c r="DN65" s="12">
        <f t="shared" si="1436"/>
        <v>3.1802120141342753E-2</v>
      </c>
      <c r="DO65" s="13"/>
      <c r="DP65" s="11"/>
      <c r="DQ65" s="39">
        <v>87.5</v>
      </c>
      <c r="DR65" s="43">
        <v>90</v>
      </c>
      <c r="DS65" s="10"/>
      <c r="DT65" s="11"/>
      <c r="DU65" s="74">
        <f t="shared" si="1503"/>
        <v>757</v>
      </c>
      <c r="DV65" s="74">
        <f t="shared" si="1504"/>
        <v>65</v>
      </c>
      <c r="DW65" s="11">
        <v>590</v>
      </c>
      <c r="DX65" s="12">
        <f t="shared" si="1439"/>
        <v>0.80052840158520477</v>
      </c>
      <c r="DY65" s="11">
        <v>16</v>
      </c>
      <c r="DZ65" s="12">
        <f t="shared" si="1440"/>
        <v>2.6402640264026403E-2</v>
      </c>
      <c r="EA65" s="13"/>
      <c r="EB65" s="11"/>
      <c r="EC65" s="39">
        <v>76.315789473684205</v>
      </c>
      <c r="ED65" s="43">
        <v>90</v>
      </c>
      <c r="EE65" s="10"/>
      <c r="EF65" s="11"/>
      <c r="EG65" s="74">
        <f t="shared" si="1505"/>
        <v>756</v>
      </c>
      <c r="EH65" s="74">
        <f t="shared" si="1506"/>
        <v>65</v>
      </c>
      <c r="EI65" s="11">
        <v>585</v>
      </c>
      <c r="EJ65" s="12">
        <f t="shared" si="1443"/>
        <v>0.794973544973545</v>
      </c>
      <c r="EK65" s="11">
        <v>16</v>
      </c>
      <c r="EL65" s="12">
        <f t="shared" si="1444"/>
        <v>2.6622296173044926E-2</v>
      </c>
      <c r="EM65" s="13"/>
      <c r="EN65" s="11"/>
      <c r="EO65" s="39">
        <v>90</v>
      </c>
      <c r="EP65" s="43">
        <v>90</v>
      </c>
      <c r="EQ65" s="10"/>
      <c r="ER65" s="11"/>
      <c r="ES65" s="74">
        <f t="shared" si="1507"/>
        <v>762</v>
      </c>
      <c r="ET65" s="74">
        <f t="shared" si="1508"/>
        <v>65</v>
      </c>
      <c r="EU65" s="11">
        <v>652</v>
      </c>
      <c r="EV65" s="12">
        <f t="shared" si="1447"/>
        <v>0.88320209973753283</v>
      </c>
      <c r="EW65" s="11">
        <v>21</v>
      </c>
      <c r="EX65" s="12">
        <f t="shared" si="1448"/>
        <v>3.1203566121842496E-2</v>
      </c>
      <c r="EY65" s="13"/>
      <c r="EZ65" s="11"/>
      <c r="FA65" s="39">
        <v>82.926829268292678</v>
      </c>
      <c r="FB65" s="43">
        <v>100</v>
      </c>
      <c r="FC65" s="10"/>
      <c r="FD65" s="11"/>
      <c r="FE65" s="74">
        <f t="shared" si="1509"/>
        <v>762</v>
      </c>
      <c r="FF65" s="74">
        <f t="shared" si="1510"/>
        <v>64</v>
      </c>
      <c r="FG65" s="11">
        <v>627</v>
      </c>
      <c r="FH65" s="12">
        <f t="shared" si="1451"/>
        <v>0.85301837270341208</v>
      </c>
      <c r="FI65" s="11">
        <v>23</v>
      </c>
      <c r="FJ65" s="12">
        <f t="shared" si="1452"/>
        <v>3.5384615384615382E-2</v>
      </c>
      <c r="FK65" s="13"/>
      <c r="FL65" s="11"/>
      <c r="FM65" s="39">
        <v>85.714285714285708</v>
      </c>
      <c r="FN65" s="43">
        <v>100</v>
      </c>
      <c r="FO65" s="10"/>
      <c r="FP65" s="11"/>
      <c r="FQ65" s="74">
        <f t="shared" si="1511"/>
        <v>210</v>
      </c>
      <c r="FR65" s="74">
        <f t="shared" si="1512"/>
        <v>18</v>
      </c>
      <c r="FS65" s="11">
        <v>133</v>
      </c>
      <c r="FT65" s="12">
        <f t="shared" si="1455"/>
        <v>0.65238095238095239</v>
      </c>
      <c r="FU65" s="11">
        <v>4</v>
      </c>
      <c r="FV65" s="12">
        <f t="shared" si="1456"/>
        <v>2.9197080291970802E-2</v>
      </c>
      <c r="FW65" s="13"/>
      <c r="FX65" s="11"/>
      <c r="FY65" s="39">
        <v>77.777777777777771</v>
      </c>
      <c r="FZ65" s="43">
        <v>100</v>
      </c>
      <c r="GA65" s="10"/>
      <c r="GB65" s="11"/>
      <c r="GC65" s="74">
        <f t="shared" si="1513"/>
        <v>756</v>
      </c>
      <c r="GD65" s="74">
        <f t="shared" si="1514"/>
        <v>65</v>
      </c>
      <c r="GE65" s="11">
        <v>568</v>
      </c>
      <c r="GF65" s="12">
        <f t="shared" si="1459"/>
        <v>0.77513227513227512</v>
      </c>
      <c r="GG65" s="11">
        <v>18</v>
      </c>
      <c r="GH65" s="12">
        <f t="shared" si="1460"/>
        <v>3.0716723549488054E-2</v>
      </c>
      <c r="GI65" s="13"/>
      <c r="GJ65" s="11"/>
      <c r="GK65" s="39">
        <v>87.5</v>
      </c>
      <c r="GL65" s="43">
        <v>80</v>
      </c>
      <c r="GM65" s="10">
        <v>1</v>
      </c>
      <c r="GN65" s="11">
        <v>1</v>
      </c>
      <c r="GO65" s="74">
        <f t="shared" si="1515"/>
        <v>753</v>
      </c>
      <c r="GP65" s="74">
        <f t="shared" si="1516"/>
        <v>64</v>
      </c>
      <c r="GQ65" s="11">
        <v>585</v>
      </c>
      <c r="GR65" s="12">
        <f t="shared" si="1463"/>
        <v>0.80610889774236383</v>
      </c>
      <c r="GS65" s="11">
        <v>22</v>
      </c>
      <c r="GT65" s="12">
        <f t="shared" si="1464"/>
        <v>3.6243822075782535E-2</v>
      </c>
      <c r="GU65" s="13"/>
      <c r="GV65" s="11"/>
      <c r="GW65" s="39">
        <v>84.090909090909093</v>
      </c>
      <c r="GX65" s="43">
        <v>90</v>
      </c>
      <c r="GY65" s="10"/>
      <c r="GZ65" s="11"/>
      <c r="HA65" s="74">
        <f t="shared" si="1517"/>
        <v>756</v>
      </c>
      <c r="HB65" s="74">
        <f t="shared" si="1518"/>
        <v>64</v>
      </c>
      <c r="HC65" s="11">
        <v>555</v>
      </c>
      <c r="HD65" s="12">
        <f t="shared" si="1467"/>
        <v>0.76719576719576721</v>
      </c>
      <c r="HE65" s="11">
        <v>25</v>
      </c>
      <c r="HF65" s="12">
        <f t="shared" si="1468"/>
        <v>4.3103448275862072E-2</v>
      </c>
      <c r="HG65" s="13"/>
      <c r="HH65" s="11"/>
      <c r="HI65" s="39">
        <v>80.952380952380949</v>
      </c>
      <c r="HJ65" s="43">
        <v>90.909090909090907</v>
      </c>
      <c r="HK65" s="10">
        <f t="shared" si="1469"/>
        <v>2</v>
      </c>
      <c r="HL65" s="11">
        <f t="shared" si="1470"/>
        <v>1</v>
      </c>
      <c r="HM65" s="11">
        <f t="shared" si="1471"/>
        <v>11968</v>
      </c>
      <c r="HN65" s="11">
        <f t="shared" si="1472"/>
        <v>1023</v>
      </c>
      <c r="HO65" s="11">
        <f t="shared" si="1473"/>
        <v>9473</v>
      </c>
      <c r="HP65" s="228">
        <f t="shared" si="1474"/>
        <v>0.79152740641711228</v>
      </c>
      <c r="HQ65" s="15">
        <f t="shared" si="1475"/>
        <v>338</v>
      </c>
      <c r="HR65" s="12">
        <f t="shared" si="1476"/>
        <v>3.5680354692283332E-2</v>
      </c>
      <c r="HS65" s="16">
        <v>55.9</v>
      </c>
      <c r="HT65" s="17">
        <v>8884</v>
      </c>
      <c r="HU65" s="16">
        <f t="shared" si="1477"/>
        <v>93.782328723741159</v>
      </c>
      <c r="HV65" s="23">
        <v>84.729064039408868</v>
      </c>
      <c r="HW65" s="22">
        <v>89.285714285714292</v>
      </c>
      <c r="HX65" s="78">
        <f t="shared" si="1478"/>
        <v>0.78275081719889361</v>
      </c>
      <c r="HY65" s="78">
        <f t="shared" si="1479"/>
        <v>0.78331663326653311</v>
      </c>
      <c r="HZ65" s="78">
        <f t="shared" si="1480"/>
        <v>0.80845211302825704</v>
      </c>
      <c r="ID65" s="85">
        <f t="shared" ref="ID65:IF65" si="1519">ID66/ID67</f>
        <v>3.7575150300601201E-3</v>
      </c>
      <c r="IE65" s="85">
        <f t="shared" si="1519"/>
        <v>1.5007503751875938E-3</v>
      </c>
      <c r="IF65" s="85">
        <f t="shared" si="1519"/>
        <v>1.4981273408239701E-3</v>
      </c>
      <c r="IG65" s="88" t="s">
        <v>43</v>
      </c>
    </row>
    <row r="66" spans="1:241" ht="19.5" thickBot="1" x14ac:dyDescent="0.3">
      <c r="A66" s="236"/>
      <c r="B66" s="42"/>
      <c r="C66" s="26">
        <f>SUM(C59:C65)</f>
        <v>2</v>
      </c>
      <c r="D66" s="27">
        <f>SUM(D59:D65)</f>
        <v>0</v>
      </c>
      <c r="E66" s="27"/>
      <c r="F66" s="27"/>
      <c r="G66" s="27">
        <f>SUM(G59:G65)</f>
        <v>3898</v>
      </c>
      <c r="H66" s="28">
        <f>((G66+I66)/7)/E65</f>
        <v>0.75610217596972573</v>
      </c>
      <c r="I66" s="27">
        <f>SUM(I59:I65)</f>
        <v>98</v>
      </c>
      <c r="J66" s="28">
        <f>(I66/(I66+G66))</f>
        <v>2.4524524524524523E-2</v>
      </c>
      <c r="K66" s="27"/>
      <c r="L66" s="27"/>
      <c r="M66" s="29">
        <f>M64/M63*100-100</f>
        <v>0.31581969566465773</v>
      </c>
      <c r="N66" s="72">
        <f>N64/N63*100-100</f>
        <v>4.0053226879574311</v>
      </c>
      <c r="O66" s="26">
        <f t="shared" ref="O66" si="1520">SUM(O59:O65)</f>
        <v>6</v>
      </c>
      <c r="P66" s="27">
        <f t="shared" ref="P66" si="1521">SUM(P59:P65)</f>
        <v>0</v>
      </c>
      <c r="Q66" s="27"/>
      <c r="R66" s="27"/>
      <c r="S66" s="27">
        <f t="shared" ref="S66" si="1522">SUM(S59:S65)</f>
        <v>4000</v>
      </c>
      <c r="T66" s="28">
        <f t="shared" ref="T66" si="1523">((S66+U66)/7)/Q65</f>
        <v>0.78847251284002273</v>
      </c>
      <c r="U66" s="27">
        <f t="shared" ref="U66" si="1524">SUM(U59:U65)</f>
        <v>145</v>
      </c>
      <c r="V66" s="28">
        <f t="shared" ref="V66" si="1525">(U66/(U66+S66))</f>
        <v>3.4981905910735828E-2</v>
      </c>
      <c r="W66" s="27"/>
      <c r="X66" s="27"/>
      <c r="Y66" s="29">
        <f t="shared" ref="Y66:Z66" si="1526">Y64/Y63*100-100</f>
        <v>5.5587067498581888</v>
      </c>
      <c r="Z66" s="72">
        <f t="shared" si="1526"/>
        <v>7.6407185628742553</v>
      </c>
      <c r="AA66" s="26">
        <f t="shared" ref="AA66" si="1527">SUM(AA59:AA65)</f>
        <v>2</v>
      </c>
      <c r="AB66" s="27">
        <f t="shared" ref="AB66" si="1528">SUM(AB59:AB65)</f>
        <v>0</v>
      </c>
      <c r="AC66" s="27"/>
      <c r="AD66" s="27"/>
      <c r="AE66" s="27">
        <f t="shared" ref="AE66" si="1529">SUM(AE59:AE65)</f>
        <v>1031</v>
      </c>
      <c r="AF66" s="28">
        <f t="shared" ref="AF66" si="1530">((AE66+AG66)/7)/AC65</f>
        <v>0.74634146341463414</v>
      </c>
      <c r="AG66" s="27">
        <f t="shared" ref="AG66" si="1531">SUM(AG59:AG65)</f>
        <v>40</v>
      </c>
      <c r="AH66" s="28">
        <f t="shared" ref="AH66" si="1532">(AG66/(AG66+AE66))</f>
        <v>3.7348272642390289E-2</v>
      </c>
      <c r="AI66" s="27"/>
      <c r="AJ66" s="27"/>
      <c r="AK66" s="29">
        <f t="shared" ref="AK66:AL66" si="1533">AK64/AK63*100-100</f>
        <v>3.1524547803617509</v>
      </c>
      <c r="AL66" s="72">
        <f t="shared" si="1533"/>
        <v>3.8083832335329362</v>
      </c>
      <c r="AM66" s="26">
        <f t="shared" ref="AM66" si="1534">SUM(AM59:AM65)</f>
        <v>1</v>
      </c>
      <c r="AN66" s="27">
        <f t="shared" ref="AN66" si="1535">SUM(AN59:AN65)</f>
        <v>0</v>
      </c>
      <c r="AO66" s="27"/>
      <c r="AP66" s="27"/>
      <c r="AQ66" s="27">
        <f t="shared" ref="AQ66" si="1536">SUM(AQ59:AQ65)</f>
        <v>3812</v>
      </c>
      <c r="AR66" s="28">
        <f t="shared" ref="AR66" si="1537">((AQ66+AS66)/7)/AO65</f>
        <v>0.74664143803216643</v>
      </c>
      <c r="AS66" s="27">
        <f t="shared" ref="AS66" si="1538">SUM(AS59:AS65)</f>
        <v>134</v>
      </c>
      <c r="AT66" s="28">
        <f t="shared" ref="AT66" si="1539">(AS66/(AS66+AQ66))</f>
        <v>3.3958438925494168E-2</v>
      </c>
      <c r="AU66" s="27"/>
      <c r="AV66" s="27"/>
      <c r="AW66" s="29">
        <f t="shared" ref="AW66:AX66" si="1540">AW64/AW63*100-100</f>
        <v>4.9599798323564528</v>
      </c>
      <c r="AX66" s="72">
        <f t="shared" si="1540"/>
        <v>-1.8443113772455177</v>
      </c>
      <c r="AY66" s="26">
        <f t="shared" ref="AY66" si="1541">SUM(AY59:AY65)</f>
        <v>3</v>
      </c>
      <c r="AZ66" s="27">
        <f t="shared" ref="AZ66" si="1542">SUM(AZ59:AZ65)</f>
        <v>0</v>
      </c>
      <c r="BA66" s="27"/>
      <c r="BB66" s="27"/>
      <c r="BC66" s="27">
        <f t="shared" ref="BC66" si="1543">SUM(BC59:BC65)</f>
        <v>4016</v>
      </c>
      <c r="BD66" s="28">
        <f t="shared" ref="BD66" si="1544">((BC66+BE66)/7)/BA65</f>
        <v>0.79082985979537712</v>
      </c>
      <c r="BE66" s="27">
        <f t="shared" ref="BE66" si="1545">SUM(BE59:BE65)</f>
        <v>158</v>
      </c>
      <c r="BF66" s="28">
        <f t="shared" ref="BF66" si="1546">(BE66/(BE66+BC66))</f>
        <v>3.7853378054623861E-2</v>
      </c>
      <c r="BG66" s="27"/>
      <c r="BH66" s="27"/>
      <c r="BI66" s="29">
        <f t="shared" ref="BI66:BJ66" si="1547">BI64/BI63*100-100</f>
        <v>7.5424261470772933</v>
      </c>
      <c r="BJ66" s="72">
        <f t="shared" si="1547"/>
        <v>3.1899836690255938</v>
      </c>
      <c r="BK66" s="26">
        <f t="shared" ref="BK66" si="1548">SUM(BK59:BK65)</f>
        <v>1</v>
      </c>
      <c r="BL66" s="27">
        <f t="shared" ref="BL66" si="1549">SUM(BL59:BL65)</f>
        <v>0</v>
      </c>
      <c r="BM66" s="27"/>
      <c r="BN66" s="27"/>
      <c r="BO66" s="27">
        <f t="shared" ref="BO66" si="1550">SUM(BO59:BO65)</f>
        <v>3856</v>
      </c>
      <c r="BP66" s="28">
        <f t="shared" ref="BP66" si="1551">((BO66+BQ66)/7)/BM65</f>
        <v>0.75957727873183623</v>
      </c>
      <c r="BQ66" s="27">
        <f t="shared" ref="BQ66" si="1552">SUM(BQ59:BQ65)</f>
        <v>169</v>
      </c>
      <c r="BR66" s="28">
        <f t="shared" ref="BR66" si="1553">(BQ66/(BQ66+BO66))</f>
        <v>4.1987577639751555E-2</v>
      </c>
      <c r="BS66" s="27"/>
      <c r="BT66" s="27"/>
      <c r="BU66" s="29">
        <f t="shared" ref="BU66:BV66" si="1554">BU64/BU63*100-100</f>
        <v>6.53474772201821</v>
      </c>
      <c r="BV66" s="72">
        <f t="shared" si="1554"/>
        <v>6.8263473053892199</v>
      </c>
      <c r="BW66" s="26">
        <f t="shared" ref="BW66" si="1555">SUM(BW59:BW65)</f>
        <v>0</v>
      </c>
      <c r="BX66" s="27">
        <f t="shared" ref="BX66" si="1556">SUM(BX59:BX65)</f>
        <v>0</v>
      </c>
      <c r="BY66" s="27"/>
      <c r="BZ66" s="27"/>
      <c r="CA66" s="27">
        <f t="shared" ref="CA66" si="1557">SUM(CA59:CA65)</f>
        <v>4013</v>
      </c>
      <c r="CB66" s="28">
        <f t="shared" ref="CB66" si="1558">((CA66+CC66)/7)/BY65</f>
        <v>0.77293233082706769</v>
      </c>
      <c r="CC66" s="27">
        <f t="shared" ref="CC66" si="1559">SUM(CC59:CC65)</f>
        <v>99</v>
      </c>
      <c r="CD66" s="28">
        <f t="shared" ref="CD66" si="1560">(CC66/(CC66+CA66))</f>
        <v>2.4075875486381324E-2</v>
      </c>
      <c r="CE66" s="27"/>
      <c r="CF66" s="27"/>
      <c r="CG66" s="29">
        <f t="shared" ref="CG66:CH66" si="1561">CG64/CG63*100-100</f>
        <v>2.5116279069767415</v>
      </c>
      <c r="CH66" s="72">
        <f t="shared" si="1561"/>
        <v>3.976047904191617</v>
      </c>
      <c r="CI66" s="26">
        <f t="shared" ref="CI66" si="1562">SUM(CI59:CI65)</f>
        <v>3</v>
      </c>
      <c r="CJ66" s="27">
        <f t="shared" ref="CJ66" si="1563">SUM(CJ59:CJ65)</f>
        <v>1</v>
      </c>
      <c r="CK66" s="27"/>
      <c r="CL66" s="27"/>
      <c r="CM66" s="27">
        <f t="shared" ref="CM66" si="1564">SUM(CM59:CM65)</f>
        <v>4148</v>
      </c>
      <c r="CN66" s="28">
        <f t="shared" ref="CN66" si="1565">((CM66+CO66)/7)/CK65</f>
        <v>0.80222683525193439</v>
      </c>
      <c r="CO66" s="27">
        <f t="shared" ref="CO66" si="1566">SUM(CO59:CO65)</f>
        <v>103</v>
      </c>
      <c r="CP66" s="28">
        <f t="shared" ref="CP66" si="1567">(CO66/(CO66+CM66))</f>
        <v>2.4229593036932486E-2</v>
      </c>
      <c r="CQ66" s="27"/>
      <c r="CR66" s="27"/>
      <c r="CS66" s="29">
        <f t="shared" ref="CS66:CT66" si="1568">CS64/CS63*100-100</f>
        <v>5.8864309573328342</v>
      </c>
      <c r="CT66" s="72">
        <f t="shared" si="1568"/>
        <v>2.5628742514970213</v>
      </c>
      <c r="CU66" s="26">
        <f t="shared" ref="CU66" si="1569">SUM(CU59:CU65)</f>
        <v>0</v>
      </c>
      <c r="CV66" s="27">
        <f t="shared" ref="CV66" si="1570">SUM(CV59:CV65)</f>
        <v>0</v>
      </c>
      <c r="CW66" s="27"/>
      <c r="CX66" s="27"/>
      <c r="CY66" s="27">
        <f t="shared" ref="CY66" si="1571">SUM(CY59:CY65)</f>
        <v>1020</v>
      </c>
      <c r="CZ66" s="28">
        <f t="shared" ref="CZ66" si="1572">((CY66+DA66)/7)/CW65</f>
        <v>0.73092926490984744</v>
      </c>
      <c r="DA66" s="27">
        <f t="shared" ref="DA66" si="1573">SUM(DA59:DA65)</f>
        <v>34</v>
      </c>
      <c r="DB66" s="28">
        <f t="shared" ref="DB66" si="1574">(DA66/(DA66+CY66))</f>
        <v>3.2258064516129031E-2</v>
      </c>
      <c r="DC66" s="27"/>
      <c r="DD66" s="27"/>
      <c r="DE66" s="29">
        <f t="shared" ref="DE66:DF66" si="1575">DE64/DE63*100-100</f>
        <v>9.5372327930467407</v>
      </c>
      <c r="DF66" s="72">
        <f t="shared" si="1575"/>
        <v>8.1197604790419291</v>
      </c>
      <c r="DG66" s="26">
        <f t="shared" ref="DG66" si="1576">SUM(DG59:DG65)</f>
        <v>1</v>
      </c>
      <c r="DH66" s="27">
        <f t="shared" ref="DH66" si="1577">SUM(DH59:DH65)</f>
        <v>0</v>
      </c>
      <c r="DI66" s="27"/>
      <c r="DJ66" s="27"/>
      <c r="DK66" s="27">
        <f t="shared" ref="DK66" si="1578">SUM(DK59:DK65)</f>
        <v>4044</v>
      </c>
      <c r="DL66" s="28">
        <f t="shared" ref="DL66" si="1579">((DK66+DM66)/7)/DI65</f>
        <v>0.79062736205593342</v>
      </c>
      <c r="DM66" s="27">
        <f t="shared" ref="DM66" si="1580">SUM(DM59:DM65)</f>
        <v>140</v>
      </c>
      <c r="DN66" s="28">
        <f t="shared" ref="DN66" si="1581">(DM66/(DM66+DK66))</f>
        <v>3.3460803059273424E-2</v>
      </c>
      <c r="DO66" s="27"/>
      <c r="DP66" s="27"/>
      <c r="DQ66" s="29">
        <f t="shared" ref="DQ66:DR66" si="1582">DQ64/DQ63*100-100</f>
        <v>4.7351421188630525</v>
      </c>
      <c r="DR66" s="72">
        <f t="shared" si="1582"/>
        <v>6.634730538922156</v>
      </c>
      <c r="DS66" s="26">
        <f t="shared" ref="DS66" si="1583">SUM(DS59:DS65)</f>
        <v>2</v>
      </c>
      <c r="DT66" s="27">
        <f t="shared" ref="DT66" si="1584">SUM(DT59:DT65)</f>
        <v>0</v>
      </c>
      <c r="DU66" s="27"/>
      <c r="DV66" s="27"/>
      <c r="DW66" s="27">
        <f t="shared" ref="DW66" si="1585">SUM(DW59:DW65)</f>
        <v>4115</v>
      </c>
      <c r="DX66" s="28">
        <f t="shared" ref="DX66" si="1586">((DW66+DY66)/7)/DU65</f>
        <v>0.80298169465936975</v>
      </c>
      <c r="DY66" s="27">
        <f t="shared" ref="DY66" si="1587">SUM(DY59:DY65)</f>
        <v>140</v>
      </c>
      <c r="DZ66" s="28">
        <f t="shared" ref="DZ66" si="1588">(DY66/(DY66+DW66))</f>
        <v>3.2902467685076382E-2</v>
      </c>
      <c r="EA66" s="27"/>
      <c r="EB66" s="27"/>
      <c r="EC66" s="29">
        <f t="shared" ref="EC66:ED66" si="1589">EC64/EC63*100-100</f>
        <v>7.2759417924656447</v>
      </c>
      <c r="ED66" s="72">
        <f t="shared" si="1589"/>
        <v>10.395209580838326</v>
      </c>
      <c r="EE66" s="26">
        <f t="shared" ref="EE66" si="1590">SUM(EE59:EE65)</f>
        <v>0</v>
      </c>
      <c r="EF66" s="27">
        <f t="shared" ref="EF66" si="1591">SUM(EF59:EF65)</f>
        <v>0</v>
      </c>
      <c r="EG66" s="27"/>
      <c r="EH66" s="27"/>
      <c r="EI66" s="27">
        <f t="shared" ref="EI66" si="1592">SUM(EI59:EI65)</f>
        <v>4087</v>
      </c>
      <c r="EJ66" s="28">
        <f t="shared" ref="EJ66" si="1593">((EI66+EK66)/7)/EG65</f>
        <v>0.80272108843537415</v>
      </c>
      <c r="EK66" s="27">
        <f t="shared" ref="EK66" si="1594">SUM(EK59:EK65)</f>
        <v>161</v>
      </c>
      <c r="EL66" s="28">
        <f t="shared" ref="EL66" si="1595">(EK66/(EK66+EI66))</f>
        <v>3.7900188323917137E-2</v>
      </c>
      <c r="EM66" s="27"/>
      <c r="EN66" s="27"/>
      <c r="EO66" s="29">
        <f t="shared" ref="EO66:EP66" si="1596">EO64/EO63*100-100</f>
        <v>3.3268733850129166</v>
      </c>
      <c r="EP66" s="72">
        <f t="shared" si="1596"/>
        <v>8.1437125748502979</v>
      </c>
      <c r="EQ66" s="26">
        <f t="shared" ref="EQ66" si="1597">SUM(EQ59:EQ65)</f>
        <v>0</v>
      </c>
      <c r="ER66" s="27">
        <f t="shared" ref="ER66" si="1598">SUM(ER59:ER65)</f>
        <v>0</v>
      </c>
      <c r="ES66" s="27"/>
      <c r="ET66" s="27"/>
      <c r="EU66" s="27">
        <f t="shared" ref="EU66" si="1599">SUM(EU59:EU65)</f>
        <v>4228</v>
      </c>
      <c r="EV66" s="28">
        <f t="shared" ref="EV66" si="1600">((EU66+EW66)/7)/ES65</f>
        <v>0.81608548931383584</v>
      </c>
      <c r="EW66" s="27">
        <f t="shared" ref="EW66" si="1601">SUM(EW59:EW65)</f>
        <v>125</v>
      </c>
      <c r="EX66" s="28">
        <f t="shared" ref="EX66" si="1602">(EW66/(EW66+EU66))</f>
        <v>2.8715828164484265E-2</v>
      </c>
      <c r="EY66" s="27"/>
      <c r="EZ66" s="27"/>
      <c r="FA66" s="29">
        <f t="shared" ref="FA66:FB66" si="1603">FA64/FA63*100-100</f>
        <v>6.2393647192285755</v>
      </c>
      <c r="FB66" s="72">
        <f t="shared" si="1603"/>
        <v>6.634730538922156</v>
      </c>
      <c r="FC66" s="26">
        <f t="shared" ref="FC66" si="1604">SUM(FC59:FC65)</f>
        <v>0</v>
      </c>
      <c r="FD66" s="27">
        <f t="shared" ref="FD66" si="1605">SUM(FD59:FD65)</f>
        <v>0</v>
      </c>
      <c r="FE66" s="27"/>
      <c r="FF66" s="27"/>
      <c r="FG66" s="27">
        <f t="shared" ref="FG66" si="1606">SUM(FG59:FG65)</f>
        <v>4312</v>
      </c>
      <c r="FH66" s="28">
        <f t="shared" ref="FH66" si="1607">((FG66+FI66)/7)/FE65</f>
        <v>0.8352080989876266</v>
      </c>
      <c r="FI66" s="27">
        <f t="shared" ref="FI66" si="1608">SUM(FI59:FI65)</f>
        <v>143</v>
      </c>
      <c r="FJ66" s="28">
        <f t="shared" ref="FJ66" si="1609">(FI66/(FI66+FG66))</f>
        <v>3.2098765432098768E-2</v>
      </c>
      <c r="FK66" s="27"/>
      <c r="FL66" s="27"/>
      <c r="FM66" s="29">
        <f t="shared" ref="FM66:FN66" si="1610">FM64/FM63*100-100</f>
        <v>6.3270579549649284</v>
      </c>
      <c r="FN66" s="72">
        <f t="shared" si="1610"/>
        <v>4.1045182362547479</v>
      </c>
      <c r="FO66" s="26">
        <f t="shared" ref="FO66" si="1611">SUM(FO59:FO65)</f>
        <v>3</v>
      </c>
      <c r="FP66" s="27">
        <f t="shared" ref="FP66" si="1612">SUM(FP59:FP65)</f>
        <v>0</v>
      </c>
      <c r="FQ66" s="27"/>
      <c r="FR66" s="27"/>
      <c r="FS66" s="27">
        <f t="shared" ref="FS66" si="1613">SUM(FS59:FS65)</f>
        <v>957</v>
      </c>
      <c r="FT66" s="28">
        <f t="shared" ref="FT66" si="1614">((FS66+FU66)/7)/FQ65</f>
        <v>0.67346938775510201</v>
      </c>
      <c r="FU66" s="27">
        <f t="shared" ref="FU66" si="1615">SUM(FU59:FU65)</f>
        <v>33</v>
      </c>
      <c r="FV66" s="28">
        <f t="shared" ref="FV66" si="1616">(FU66/(FU66+FS66))</f>
        <v>3.3333333333333333E-2</v>
      </c>
      <c r="FW66" s="27"/>
      <c r="FX66" s="27"/>
      <c r="FY66" s="29">
        <f t="shared" ref="FY66:FZ66" si="1617">FY64/FY63*100-100</f>
        <v>6.1728395061728492</v>
      </c>
      <c r="FZ66" s="72">
        <f t="shared" si="1617"/>
        <v>1.6526946107784397</v>
      </c>
      <c r="GA66" s="26">
        <f t="shared" ref="GA66" si="1618">SUM(GA59:GA65)</f>
        <v>0</v>
      </c>
      <c r="GB66" s="27">
        <f t="shared" ref="GB66" si="1619">SUM(GB59:GB65)</f>
        <v>0</v>
      </c>
      <c r="GC66" s="27"/>
      <c r="GD66" s="27"/>
      <c r="GE66" s="27">
        <f t="shared" ref="GE66" si="1620">SUM(GE59:GE65)</f>
        <v>4022</v>
      </c>
      <c r="GF66" s="28">
        <f t="shared" ref="GF66" si="1621">((GE66+GG66)/7)/GC65</f>
        <v>0.78949357520786101</v>
      </c>
      <c r="GG66" s="27">
        <f t="shared" ref="GG66" si="1622">SUM(GG59:GG65)</f>
        <v>156</v>
      </c>
      <c r="GH66" s="28">
        <f t="shared" ref="GH66" si="1623">(GG66/(GG66+GE66))</f>
        <v>3.7338439444710388E-2</v>
      </c>
      <c r="GI66" s="27"/>
      <c r="GJ66" s="27"/>
      <c r="GK66" s="29">
        <f t="shared" ref="GK66:GL66" si="1624">GK64/GK63*100-100</f>
        <v>5.3036175710594335</v>
      </c>
      <c r="GL66" s="72">
        <f t="shared" si="1624"/>
        <v>5.8682634730538865</v>
      </c>
      <c r="GM66" s="26">
        <f t="shared" ref="GM66" si="1625">SUM(GM59:GM65)</f>
        <v>3</v>
      </c>
      <c r="GN66" s="27">
        <f t="shared" ref="GN66" si="1626">SUM(GN59:GN65)</f>
        <v>1</v>
      </c>
      <c r="GO66" s="27"/>
      <c r="GP66" s="27"/>
      <c r="GQ66" s="27">
        <f t="shared" ref="GQ66" si="1627">SUM(GQ59:GQ65)</f>
        <v>4084</v>
      </c>
      <c r="GR66" s="28">
        <f t="shared" ref="GR66" si="1628">((GQ66+GS66)/7)/GO65</f>
        <v>0.80610889774236383</v>
      </c>
      <c r="GS66" s="27">
        <f t="shared" ref="GS66" si="1629">SUM(GS59:GS65)</f>
        <v>165</v>
      </c>
      <c r="GT66" s="28">
        <f t="shared" ref="GT66" si="1630">(GS66/(GS66+GQ66))</f>
        <v>3.8832666509767001E-2</v>
      </c>
      <c r="GU66" s="27"/>
      <c r="GV66" s="27"/>
      <c r="GW66" s="29">
        <f t="shared" ref="GW66:GX66" si="1631">GW64/GW63*100-100</f>
        <v>6.4951844021611436</v>
      </c>
      <c r="GX66" s="72">
        <f t="shared" si="1631"/>
        <v>5.7485029940119716</v>
      </c>
      <c r="GY66" s="26">
        <f t="shared" ref="GY66" si="1632">SUM(GY59:GY65)</f>
        <v>0</v>
      </c>
      <c r="GZ66" s="27">
        <f t="shared" ref="GZ66" si="1633">SUM(GZ59:GZ65)</f>
        <v>0</v>
      </c>
      <c r="HA66" s="27"/>
      <c r="HB66" s="27"/>
      <c r="HC66" s="27">
        <f t="shared" ref="HC66" si="1634">SUM(HC59:HC65)</f>
        <v>3958</v>
      </c>
      <c r="HD66" s="28">
        <f t="shared" ref="HD66" si="1635">((HC66+HE66)/7)/HA65</f>
        <v>0.78212396069538936</v>
      </c>
      <c r="HE66" s="27">
        <f t="shared" ref="HE66" si="1636">SUM(HE59:HE65)</f>
        <v>181</v>
      </c>
      <c r="HF66" s="28">
        <f t="shared" ref="HF66" si="1637">(HE66/(HE66+HC66))</f>
        <v>4.373036965450592E-2</v>
      </c>
      <c r="HG66" s="27"/>
      <c r="HH66" s="27"/>
      <c r="HI66" s="29">
        <f t="shared" ref="HI66:HJ66" si="1638">HI64/HI63*100-100</f>
        <v>4.7926664205733829</v>
      </c>
      <c r="HJ66" s="72">
        <f t="shared" si="1638"/>
        <v>6.5868263473053901</v>
      </c>
      <c r="HK66" s="26">
        <f t="shared" si="1469"/>
        <v>27</v>
      </c>
      <c r="HL66" s="27">
        <f t="shared" si="1470"/>
        <v>2</v>
      </c>
      <c r="HM66" s="27"/>
      <c r="HN66" s="27"/>
      <c r="HO66" s="27">
        <f t="shared" ref="HO66" si="1639">+G66+S66+AE66+AQ66+BC66+BO66+CA66+CM66+CY66+DK66+DW66+EI66+EU66+FG66+FS66+GE66+GQ66+HC66+I66+U66+AG66+AS66+BE66+BQ66+CC66+CO66+DA66+DM66+DY66+EK66+EW66+FI66+FU66+GG66+GS66+HE66</f>
        <v>65825</v>
      </c>
      <c r="HP66" s="229">
        <f t="shared" ref="HP66" si="1640">+((HO66)/HM65)/7</f>
        <v>0.78572622230710465</v>
      </c>
      <c r="HQ66" s="62">
        <f t="shared" si="1475"/>
        <v>2224</v>
      </c>
      <c r="HR66" s="52">
        <f t="shared" si="1476"/>
        <v>3.3786555260159515E-2</v>
      </c>
      <c r="HS66" s="53">
        <f t="shared" si="873"/>
        <v>55.571428571428569</v>
      </c>
      <c r="HT66" s="54">
        <f t="shared" si="874"/>
        <v>61904</v>
      </c>
      <c r="HU66" s="53">
        <f t="shared" si="875"/>
        <v>94.044720879162114</v>
      </c>
      <c r="HV66" s="63">
        <f t="shared" ref="HV66:HW66" si="1641">HV64/HV63*100-100</f>
        <v>5.3228276965245698</v>
      </c>
      <c r="HW66" s="72">
        <f t="shared" si="1641"/>
        <v>5.29369831765041</v>
      </c>
      <c r="HX66" s="78">
        <f t="shared" ref="HX66" si="1642">SUM(G66,I66,S66,U66,AE66,AG66,AQ66,AS66,BC66,BE66,BO66,BQ66)/7/SUM(E65,Q65,AC65,AO65,BA65,BM65)</f>
        <v>0.76716117676640683</v>
      </c>
      <c r="HY66" s="78">
        <f t="shared" ref="HY66" si="1643">SUM(CA66,CC66,CM66,CO66,CY66,DA66,DK66,DM66,DW66,DY66,EI66,EK66)/7/SUM(BY65,CK65,CW65,DI65,DU65,EG65)</f>
        <v>0.79101059261379902</v>
      </c>
      <c r="HZ66" s="78">
        <f t="shared" ref="HZ66" si="1644">SUM(K66,EU66,EW66,FG66,FI66,FS66,FU66,GE66,GG66,GQ66,GS66,HC66,HE66)/7/SUM(ES65,FE65,FQ65,GC65,GO65,HA65)</f>
        <v>0.79891401421784014</v>
      </c>
      <c r="IA66" s="84">
        <f t="shared" ref="IA66" si="1645">SUM(I66,U66,AG66,AS66,BE66,BQ66)/SUM(G66,I66,S66,U66,AE66,AG66,AQ66,AS66,BC66,BE66,BO66,BQ66)</f>
        <v>3.4836353420424217E-2</v>
      </c>
      <c r="IB66" s="84">
        <f t="shared" ref="IB66" si="1646">SUM(CC66,CO66,DA66,DM66,DY66,EK66)/SUM(CA66,CC66,CM66,CO66,CY66,DA66,DK66,DM66,DW66,DY66,EI66,EK66)</f>
        <v>3.0627940644227289E-2</v>
      </c>
      <c r="IC66" s="84">
        <f t="shared" ref="IC66" si="1647">SUM(EW66,FI66,FU66,GG66,GS66,HE66)/SUM(EU66,EW66,FG66,FI66,FS66,FU66,GE66,GG66,GQ66,GS66,HC66,HE66)</f>
        <v>3.5905920228939368E-2</v>
      </c>
      <c r="ID66" s="86">
        <f t="shared" ref="ID66" si="1648">SUM(C66,O66,AA66,AM66,AY66,BK66)</f>
        <v>15</v>
      </c>
      <c r="IE66" s="86">
        <f t="shared" ref="IE66" si="1649">SUM(BW66,CI66,CU66,DG66,DS66,EE66)</f>
        <v>6</v>
      </c>
      <c r="IF66" s="86">
        <f t="shared" ref="IF66" si="1650">SUM(EQ66,FC66,FO66,GA66,GM66,GY66)</f>
        <v>6</v>
      </c>
      <c r="IG66" s="88" t="s">
        <v>42</v>
      </c>
    </row>
    <row r="67" spans="1:24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5">
        <f t="shared" ref="HK67:HL67" si="1651">HK66/HM56</f>
        <v>2.2509378907878282E-3</v>
      </c>
      <c r="HL67" s="68">
        <f t="shared" si="1651"/>
        <v>1.9512195121951219E-3</v>
      </c>
      <c r="HM67" s="30"/>
      <c r="HN67" s="30"/>
      <c r="HO67" s="30"/>
      <c r="HP67" s="230"/>
      <c r="HQ67" s="30"/>
      <c r="HR67" s="30"/>
      <c r="HS67" s="30"/>
      <c r="HT67" s="51"/>
      <c r="HU67" s="30"/>
      <c r="HV67" s="30"/>
      <c r="HW67" s="31"/>
      <c r="HY67" s="77"/>
      <c r="HZ67" s="77"/>
      <c r="ID67" s="86">
        <f t="shared" ref="ID67" si="1652">SUM(E56,Q56,AC56,AO56,BA56,BM56)</f>
        <v>3992</v>
      </c>
      <c r="IE67" s="86">
        <f t="shared" ref="IE67" si="1653">SUM(BY56,CK56,CW56,DI56,DU56,EG56)</f>
        <v>3998</v>
      </c>
      <c r="IF67" s="86">
        <f t="shared" ref="IF67" si="1654">SUM(ES56,FE56,FQ56,GC56,GO56,HA56)</f>
        <v>4005</v>
      </c>
      <c r="IG67" s="88" t="s">
        <v>40</v>
      </c>
    </row>
    <row r="68" spans="1:241" x14ac:dyDescent="0.25">
      <c r="A68" s="235">
        <v>32</v>
      </c>
      <c r="B68" s="73">
        <f>B65+1</f>
        <v>44519</v>
      </c>
      <c r="C68" s="33"/>
      <c r="D68" s="34"/>
      <c r="E68" s="34">
        <f>E65-C68</f>
        <v>755</v>
      </c>
      <c r="F68" s="34">
        <f>F65-D68</f>
        <v>65</v>
      </c>
      <c r="G68" s="34">
        <v>577</v>
      </c>
      <c r="H68" s="35">
        <f t="shared" ref="H68:H74" si="1655">((G68+I68)/E68)</f>
        <v>0.77748344370860922</v>
      </c>
      <c r="I68" s="34">
        <v>10</v>
      </c>
      <c r="J68" s="35">
        <f>I68/(G68+I68)</f>
        <v>1.7035775127768313E-2</v>
      </c>
      <c r="K68" s="36"/>
      <c r="L68" s="34"/>
      <c r="M68" s="34"/>
      <c r="N68" s="37"/>
      <c r="O68" s="33"/>
      <c r="P68" s="34"/>
      <c r="Q68" s="34">
        <f t="shared" ref="Q68" si="1656">Q65-O68</f>
        <v>751</v>
      </c>
      <c r="R68" s="34">
        <f t="shared" ref="R68" si="1657">R65-P68</f>
        <v>64</v>
      </c>
      <c r="S68" s="34">
        <v>579</v>
      </c>
      <c r="T68" s="35">
        <f t="shared" ref="T68:T74" si="1658">((S68+U68)/Q68)</f>
        <v>0.79494007989347537</v>
      </c>
      <c r="U68" s="34">
        <v>18</v>
      </c>
      <c r="V68" s="35">
        <f t="shared" ref="V68:V74" si="1659">U68/(S68+U68)</f>
        <v>3.015075376884422E-2</v>
      </c>
      <c r="W68" s="36"/>
      <c r="X68" s="34"/>
      <c r="Y68" s="34"/>
      <c r="Z68" s="37"/>
      <c r="AA68" s="33"/>
      <c r="AB68" s="34"/>
      <c r="AC68" s="34">
        <f t="shared" ref="AC68" si="1660">AC65-AA68</f>
        <v>205</v>
      </c>
      <c r="AD68" s="34">
        <f t="shared" ref="AD68" si="1661">AD65-AB68</f>
        <v>18</v>
      </c>
      <c r="AE68" s="34">
        <v>150</v>
      </c>
      <c r="AF68" s="35">
        <f t="shared" ref="AF68:AF74" si="1662">((AE68+AG68)/AC68)</f>
        <v>0.75609756097560976</v>
      </c>
      <c r="AG68" s="34">
        <v>5</v>
      </c>
      <c r="AH68" s="35">
        <f t="shared" ref="AH68:AH74" si="1663">AG68/(AE68+AG68)</f>
        <v>3.2258064516129031E-2</v>
      </c>
      <c r="AI68" s="36"/>
      <c r="AJ68" s="34"/>
      <c r="AK68" s="34"/>
      <c r="AL68" s="37"/>
      <c r="AM68" s="33"/>
      <c r="AN68" s="34"/>
      <c r="AO68" s="34">
        <f t="shared" ref="AO68" si="1664">AO65-AM68</f>
        <v>755</v>
      </c>
      <c r="AP68" s="34">
        <f t="shared" ref="AP68" si="1665">AP65-AN68</f>
        <v>65</v>
      </c>
      <c r="AQ68" s="34">
        <v>561</v>
      </c>
      <c r="AR68" s="35">
        <f t="shared" ref="AR68:AR74" si="1666">((AQ68+AS68)/AO68)</f>
        <v>0.76291390728476827</v>
      </c>
      <c r="AS68" s="34">
        <v>15</v>
      </c>
      <c r="AT68" s="35">
        <f t="shared" ref="AT68:AT74" si="1667">AS68/(AQ68+AS68)</f>
        <v>2.6041666666666668E-2</v>
      </c>
      <c r="AU68" s="36"/>
      <c r="AV68" s="34"/>
      <c r="AW68" s="34"/>
      <c r="AX68" s="37"/>
      <c r="AY68" s="33"/>
      <c r="AZ68" s="34"/>
      <c r="BA68" s="34">
        <f t="shared" ref="BA68" si="1668">BA65-AY68</f>
        <v>754</v>
      </c>
      <c r="BB68" s="34">
        <f t="shared" ref="BB68" si="1669">BB65-AZ68</f>
        <v>65</v>
      </c>
      <c r="BC68" s="34">
        <v>584</v>
      </c>
      <c r="BD68" s="35">
        <f t="shared" ref="BD68:BD74" si="1670">((BC68+BE68)/BA68)</f>
        <v>0.79708222811671092</v>
      </c>
      <c r="BE68" s="34">
        <v>17</v>
      </c>
      <c r="BF68" s="35">
        <f t="shared" ref="BF68:BF74" si="1671">BE68/(BC68+BE68)</f>
        <v>2.8286189683860232E-2</v>
      </c>
      <c r="BG68" s="36"/>
      <c r="BH68" s="34"/>
      <c r="BI68" s="34"/>
      <c r="BJ68" s="37"/>
      <c r="BK68" s="33">
        <v>1</v>
      </c>
      <c r="BL68" s="34"/>
      <c r="BM68" s="34">
        <f t="shared" ref="BM68" si="1672">BM65-BK68</f>
        <v>756</v>
      </c>
      <c r="BN68" s="34">
        <f t="shared" ref="BN68" si="1673">BN65-BL68</f>
        <v>64</v>
      </c>
      <c r="BO68" s="34">
        <v>564</v>
      </c>
      <c r="BP68" s="35">
        <f t="shared" ref="BP68:BP74" si="1674">((BO68+BQ68)/BM68)</f>
        <v>0.76984126984126988</v>
      </c>
      <c r="BQ68" s="34">
        <v>18</v>
      </c>
      <c r="BR68" s="35">
        <f t="shared" ref="BR68:BR74" si="1675">BQ68/(BO68+BQ68)</f>
        <v>3.0927835051546393E-2</v>
      </c>
      <c r="BS68" s="36"/>
      <c r="BT68" s="34"/>
      <c r="BU68" s="34"/>
      <c r="BV68" s="37"/>
      <c r="BW68" s="33"/>
      <c r="BX68" s="34"/>
      <c r="BY68" s="34">
        <f t="shared" ref="BY68" si="1676">BY65-BW68</f>
        <v>760</v>
      </c>
      <c r="BZ68" s="34">
        <f t="shared" ref="BZ68" si="1677">BZ65-BX68</f>
        <v>65</v>
      </c>
      <c r="CA68" s="34">
        <v>564</v>
      </c>
      <c r="CB68" s="35">
        <f t="shared" ref="CB68:CB74" si="1678">((CA68+CC68)/BY68)</f>
        <v>0.75921052631578945</v>
      </c>
      <c r="CC68" s="34">
        <v>13</v>
      </c>
      <c r="CD68" s="35">
        <f t="shared" ref="CD68:CD74" si="1679">CC68/(CA68+CC68)</f>
        <v>2.2530329289428077E-2</v>
      </c>
      <c r="CE68" s="36"/>
      <c r="CF68" s="34"/>
      <c r="CG68" s="34"/>
      <c r="CH68" s="37"/>
      <c r="CI68" s="33">
        <v>1</v>
      </c>
      <c r="CJ68" s="34"/>
      <c r="CK68" s="34">
        <f t="shared" ref="CK68" si="1680">CK65-CI68</f>
        <v>756</v>
      </c>
      <c r="CL68" s="34">
        <f t="shared" ref="CL68" si="1681">CL65-CJ68</f>
        <v>64</v>
      </c>
      <c r="CM68" s="34">
        <v>620</v>
      </c>
      <c r="CN68" s="35">
        <f t="shared" ref="CN68:CN74" si="1682">((CM68+CO68)/CK68)</f>
        <v>0.84391534391534395</v>
      </c>
      <c r="CO68" s="34">
        <v>18</v>
      </c>
      <c r="CP68" s="35">
        <f t="shared" ref="CP68:CP74" si="1683">CO68/(CM68+CO68)</f>
        <v>2.8213166144200628E-2</v>
      </c>
      <c r="CQ68" s="36"/>
      <c r="CR68" s="34"/>
      <c r="CS68" s="34"/>
      <c r="CT68" s="37"/>
      <c r="CU68" s="33"/>
      <c r="CV68" s="34"/>
      <c r="CW68" s="34">
        <f t="shared" ref="CW68" si="1684">CW65-CU68</f>
        <v>206</v>
      </c>
      <c r="CX68" s="34">
        <f t="shared" ref="CX68" si="1685">CX65-CV68</f>
        <v>18</v>
      </c>
      <c r="CY68" s="34">
        <v>149</v>
      </c>
      <c r="CZ68" s="35">
        <f t="shared" ref="CZ68:CZ74" si="1686">((CY68+DA68)/CW68)</f>
        <v>0.75242718446601942</v>
      </c>
      <c r="DA68" s="34">
        <v>6</v>
      </c>
      <c r="DB68" s="35">
        <f t="shared" ref="DB68:DB74" si="1687">DA68/(CY68+DA68)</f>
        <v>3.870967741935484E-2</v>
      </c>
      <c r="DC68" s="36"/>
      <c r="DD68" s="34"/>
      <c r="DE68" s="34"/>
      <c r="DF68" s="37"/>
      <c r="DG68" s="33"/>
      <c r="DH68" s="34"/>
      <c r="DI68" s="34">
        <f t="shared" ref="DI68" si="1688">DI65-DG68</f>
        <v>756</v>
      </c>
      <c r="DJ68" s="34">
        <f t="shared" ref="DJ68" si="1689">DJ65-DH68</f>
        <v>65</v>
      </c>
      <c r="DK68" s="34">
        <v>591</v>
      </c>
      <c r="DL68" s="35">
        <f t="shared" ref="DL68:DL74" si="1690">((DK68+DM68)/DI68)</f>
        <v>0.81084656084656082</v>
      </c>
      <c r="DM68" s="34">
        <v>22</v>
      </c>
      <c r="DN68" s="35">
        <f t="shared" ref="DN68:DN74" si="1691">DM68/(DK68+DM68)</f>
        <v>3.588907014681892E-2</v>
      </c>
      <c r="DO68" s="36"/>
      <c r="DP68" s="34"/>
      <c r="DQ68" s="34"/>
      <c r="DR68" s="37"/>
      <c r="DS68" s="33"/>
      <c r="DT68" s="34"/>
      <c r="DU68" s="34">
        <f t="shared" ref="DU68" si="1692">DU65-DS68</f>
        <v>757</v>
      </c>
      <c r="DV68" s="34">
        <f t="shared" ref="DV68" si="1693">DV65-DT68</f>
        <v>65</v>
      </c>
      <c r="DW68" s="34">
        <v>584</v>
      </c>
      <c r="DX68" s="35">
        <f t="shared" ref="DX68:DX74" si="1694">((DW68+DY68)/DU68)</f>
        <v>0.8018494055482166</v>
      </c>
      <c r="DY68" s="34">
        <v>23</v>
      </c>
      <c r="DZ68" s="35">
        <f t="shared" ref="DZ68:DZ74" si="1695">DY68/(DW68+DY68)</f>
        <v>3.789126853377265E-2</v>
      </c>
      <c r="EA68" s="36"/>
      <c r="EB68" s="34"/>
      <c r="EC68" s="34"/>
      <c r="ED68" s="37"/>
      <c r="EE68" s="33"/>
      <c r="EF68" s="34"/>
      <c r="EG68" s="34">
        <f t="shared" ref="EG68" si="1696">EG65-EE68</f>
        <v>756</v>
      </c>
      <c r="EH68" s="34">
        <f t="shared" ref="EH68" si="1697">EH65-EF68</f>
        <v>65</v>
      </c>
      <c r="EI68" s="34">
        <v>572</v>
      </c>
      <c r="EJ68" s="35">
        <f t="shared" ref="EJ68:EJ74" si="1698">((EI68+EK68)/EG68)</f>
        <v>0.80555555555555558</v>
      </c>
      <c r="EK68" s="34">
        <v>37</v>
      </c>
      <c r="EL68" s="35">
        <f t="shared" ref="EL68:EL74" si="1699">EK68/(EI68+EK68)</f>
        <v>6.0755336617405585E-2</v>
      </c>
      <c r="EM68" s="36"/>
      <c r="EN68" s="34"/>
      <c r="EO68" s="34"/>
      <c r="EP68" s="37"/>
      <c r="EQ68" s="33"/>
      <c r="ER68" s="34"/>
      <c r="ES68" s="34">
        <f t="shared" ref="ES68" si="1700">ES65-EQ68</f>
        <v>762</v>
      </c>
      <c r="ET68" s="34">
        <f t="shared" ref="ET68" si="1701">ET65-ER68</f>
        <v>65</v>
      </c>
      <c r="EU68" s="34">
        <v>606</v>
      </c>
      <c r="EV68" s="35">
        <f t="shared" ref="EV68:EV74" si="1702">((EU68+EW68)/ES68)</f>
        <v>0.81496062992125984</v>
      </c>
      <c r="EW68" s="34">
        <v>15</v>
      </c>
      <c r="EX68" s="35">
        <f t="shared" ref="EX68:EX74" si="1703">EW68/(EU68+EW68)</f>
        <v>2.4154589371980676E-2</v>
      </c>
      <c r="EY68" s="36"/>
      <c r="EZ68" s="34"/>
      <c r="FA68" s="34"/>
      <c r="FB68" s="37"/>
      <c r="FC68" s="33"/>
      <c r="FD68" s="34"/>
      <c r="FE68" s="34">
        <f t="shared" ref="FE68" si="1704">FE65-FC68</f>
        <v>762</v>
      </c>
      <c r="FF68" s="34">
        <f t="shared" ref="FF68" si="1705">FF65-FD68</f>
        <v>64</v>
      </c>
      <c r="FG68" s="34">
        <v>600</v>
      </c>
      <c r="FH68" s="35">
        <f t="shared" ref="FH68:FH74" si="1706">((FG68+FI68)/FE68)</f>
        <v>0.8175853018372703</v>
      </c>
      <c r="FI68" s="34">
        <v>23</v>
      </c>
      <c r="FJ68" s="35">
        <f t="shared" ref="FJ68:FJ74" si="1707">FI68/(FG68+FI68)</f>
        <v>3.691813804173355E-2</v>
      </c>
      <c r="FK68" s="36"/>
      <c r="FL68" s="34"/>
      <c r="FM68" s="34"/>
      <c r="FN68" s="37"/>
      <c r="FO68" s="33"/>
      <c r="FP68" s="34"/>
      <c r="FQ68" s="34">
        <f t="shared" ref="FQ68" si="1708">FQ65-FO68</f>
        <v>210</v>
      </c>
      <c r="FR68" s="34">
        <f t="shared" ref="FR68" si="1709">FR65-FP68</f>
        <v>18</v>
      </c>
      <c r="FS68" s="34">
        <v>147</v>
      </c>
      <c r="FT68" s="35">
        <f t="shared" ref="FT68:FT74" si="1710">((FS68+FU68)/FQ68)</f>
        <v>0.72857142857142854</v>
      </c>
      <c r="FU68" s="34">
        <v>6</v>
      </c>
      <c r="FV68" s="35">
        <f t="shared" ref="FV68:FV74" si="1711">FU68/(FS68+FU68)</f>
        <v>3.9215686274509803E-2</v>
      </c>
      <c r="FW68" s="36"/>
      <c r="FX68" s="34"/>
      <c r="FY68" s="34"/>
      <c r="FZ68" s="37"/>
      <c r="GA68" s="33"/>
      <c r="GB68" s="34"/>
      <c r="GC68" s="34">
        <f t="shared" ref="GC68" si="1712">GC65-GA68</f>
        <v>756</v>
      </c>
      <c r="GD68" s="34">
        <f t="shared" ref="GD68" si="1713">GD65-GB68</f>
        <v>65</v>
      </c>
      <c r="GE68" s="34">
        <v>590</v>
      </c>
      <c r="GF68" s="35">
        <f t="shared" ref="GF68:GF74" si="1714">((GE68+GG68)/GC68)</f>
        <v>0.80820105820105825</v>
      </c>
      <c r="GG68" s="34">
        <v>21</v>
      </c>
      <c r="GH68" s="35">
        <f t="shared" ref="GH68:GH74" si="1715">GG68/(GE68+GG68)</f>
        <v>3.4369885433715219E-2</v>
      </c>
      <c r="GI68" s="36"/>
      <c r="GJ68" s="34"/>
      <c r="GK68" s="34"/>
      <c r="GL68" s="37"/>
      <c r="GM68" s="33">
        <v>1</v>
      </c>
      <c r="GN68" s="34"/>
      <c r="GO68" s="34">
        <f t="shared" ref="GO68" si="1716">GO65-GM68</f>
        <v>752</v>
      </c>
      <c r="GP68" s="34">
        <f t="shared" ref="GP68" si="1717">GP65-GN68</f>
        <v>64</v>
      </c>
      <c r="GQ68" s="34">
        <v>614</v>
      </c>
      <c r="GR68" s="35">
        <f t="shared" ref="GR68:GR74" si="1718">((GQ68+GS68)/GO68)</f>
        <v>0.8563829787234043</v>
      </c>
      <c r="GS68" s="34">
        <v>30</v>
      </c>
      <c r="GT68" s="35">
        <f t="shared" ref="GT68:GT74" si="1719">GS68/(GQ68+GS68)</f>
        <v>4.6583850931677016E-2</v>
      </c>
      <c r="GU68" s="36"/>
      <c r="GV68" s="34"/>
      <c r="GW68" s="34"/>
      <c r="GX68" s="37"/>
      <c r="GY68" s="33"/>
      <c r="GZ68" s="34"/>
      <c r="HA68" s="34">
        <f t="shared" ref="HA68" si="1720">HA65-GY68</f>
        <v>756</v>
      </c>
      <c r="HB68" s="34">
        <f t="shared" ref="HB68" si="1721">HB65-GZ68</f>
        <v>64</v>
      </c>
      <c r="HC68" s="34">
        <v>585</v>
      </c>
      <c r="HD68" s="35">
        <f t="shared" ref="HD68:HD74" si="1722">((HC68+HE68)/HA68)</f>
        <v>0.81878306878306883</v>
      </c>
      <c r="HE68" s="34">
        <v>34</v>
      </c>
      <c r="HF68" s="35">
        <f t="shared" ref="HF68:HF74" si="1723">HE68/(HC68+HE68)</f>
        <v>5.492730210016155E-2</v>
      </c>
      <c r="HG68" s="36"/>
      <c r="HH68" s="34"/>
      <c r="HI68" s="34"/>
      <c r="HJ68" s="37"/>
      <c r="HK68" s="33">
        <f t="shared" ref="HK68:HK75" si="1724">+C68+O68+AA68+AM68+AY68+BK68+BW68+CI68+CU68+DG68+DS68+EE68+EQ68+FC68+FO68+GA68+GM68+GY68</f>
        <v>3</v>
      </c>
      <c r="HL68" s="34">
        <f t="shared" ref="HL68:HL75" si="1725">+D68+P68+AB68+AN68+AZ68+BL68+BX68+CJ68+CV68+DH68+DT68+EF68+ER68+FD68+FP68+GB68+GN68+GZ68</f>
        <v>0</v>
      </c>
      <c r="HM68" s="34">
        <f t="shared" ref="HM68:HM74" si="1726">+E68+Q68+AC68+AO68+BA68+BM68+BY68+CK68+CW68+DI68+DU68+EG68+ES68+FE68+FQ68+GC68+GO68+HA68</f>
        <v>11965</v>
      </c>
      <c r="HN68" s="34">
        <f t="shared" ref="HN68:HN74" si="1727">+F68+R68+AD68+AP68+BB68+BN68+BZ68+CL68+CX68+DJ68+DV68+EH68+ET68+FF68+FR68+GD68+GP68+HB68</f>
        <v>1023</v>
      </c>
      <c r="HO68" s="34">
        <f t="shared" ref="HO68:HO74" si="1728">+G68+S68+AE68+AQ68+BC68+BO68+CA68+CM68+CY68+DK68+DW68+EI68+EU68+FG68+FS68+GE68+GQ68+HC68+HE68+I68+U68+AG68+AS68+BE68+BQ68+CC68+CO68+DA68+DM68+DY68+EK68+EW68+FI68+FU68+GG68+GS68</f>
        <v>9568</v>
      </c>
      <c r="HP68" s="227">
        <f t="shared" ref="HP68:HP74" si="1729">+(HO68)/HM68</f>
        <v>0.79966569160050149</v>
      </c>
      <c r="HQ68" s="48">
        <f t="shared" ref="HQ68:HQ75" si="1730">+I68+U68+AG68+AS68+BE68+BQ68+CC68+CO68+DA68+DM68+DY68+EK68+EW68+FI68+FU68+GG68+GS68+HE68</f>
        <v>331</v>
      </c>
      <c r="HR68" s="35">
        <f t="shared" ref="HR68:HR75" si="1731">+(HQ68/(HO68))</f>
        <v>3.4594481605351168E-2</v>
      </c>
      <c r="HS68" s="49">
        <v>56</v>
      </c>
      <c r="HT68" s="50">
        <v>9012</v>
      </c>
      <c r="HU68" s="49">
        <f t="shared" ref="HU68:HU74" si="1732">+HT68/HO68*100</f>
        <v>94.18896321070234</v>
      </c>
      <c r="HV68" s="48"/>
      <c r="HW68" s="37"/>
      <c r="HX68" s="78">
        <f t="shared" ref="HX68:HX74" si="1733">SUM(G68,I68,S68,U68,AE68,AG68,AQ68,AS68,BC68,BE68,BO68,BQ68)/SUM(E68,Q68,AC68,AO68,BA68,BM68)</f>
        <v>0.77917505030181089</v>
      </c>
      <c r="HY68" s="78">
        <f t="shared" ref="HY68:HY74" si="1734">SUM(CA68,CC68,CM68,CO68,CY68,DA68,DK68,DM68,DW68,DY68,EI68,EK68)/SUM(BY68,CK68,CW68,DI68,DU68,EG68)</f>
        <v>0.80155349536457032</v>
      </c>
      <c r="HZ68" s="78">
        <f t="shared" ref="HZ68:HZ74" si="1735">SUM(K68,EU68,EW68,FG68,FI68,FS68,FU68,GE68,GG68,GQ68,GS68,HC68,HE68)/SUM(ES68,FE68,FQ68,GC68,GO68,HA68)</f>
        <v>0.81815907953976985</v>
      </c>
    </row>
    <row r="69" spans="1:241" x14ac:dyDescent="0.25">
      <c r="A69" s="236"/>
      <c r="B69" s="41">
        <f t="shared" ref="B69:B74" si="1736">+B68+1</f>
        <v>44520</v>
      </c>
      <c r="C69" s="10">
        <v>1</v>
      </c>
      <c r="D69" s="11"/>
      <c r="E69" s="74">
        <f t="shared" ref="E69:E73" si="1737">E68-C69</f>
        <v>754</v>
      </c>
      <c r="F69" s="74">
        <f t="shared" ref="F69:F73" si="1738">F68-D69</f>
        <v>65</v>
      </c>
      <c r="G69" s="11">
        <v>570</v>
      </c>
      <c r="H69" s="12">
        <f t="shared" si="1655"/>
        <v>0.76923076923076927</v>
      </c>
      <c r="I69" s="11">
        <v>10</v>
      </c>
      <c r="J69" s="12">
        <f t="shared" ref="J69:J74" si="1739">I69/(G69+I69)</f>
        <v>1.7241379310344827E-2</v>
      </c>
      <c r="K69" s="13"/>
      <c r="L69" s="11"/>
      <c r="M69" s="11"/>
      <c r="N69" s="14"/>
      <c r="O69" s="10"/>
      <c r="P69" s="11"/>
      <c r="Q69" s="74">
        <f t="shared" ref="Q69:Q74" si="1740">Q68-O69</f>
        <v>751</v>
      </c>
      <c r="R69" s="74">
        <f t="shared" ref="R69:R74" si="1741">R68-P69</f>
        <v>64</v>
      </c>
      <c r="S69" s="11">
        <v>600</v>
      </c>
      <c r="T69" s="12">
        <f t="shared" si="1658"/>
        <v>0.83355525965379496</v>
      </c>
      <c r="U69" s="11">
        <v>26</v>
      </c>
      <c r="V69" s="12">
        <f t="shared" si="1659"/>
        <v>4.1533546325878593E-2</v>
      </c>
      <c r="W69" s="13"/>
      <c r="X69" s="11"/>
      <c r="Y69" s="11"/>
      <c r="Z69" s="14"/>
      <c r="AA69" s="10"/>
      <c r="AB69" s="11"/>
      <c r="AC69" s="74">
        <f t="shared" ref="AC69:AC74" si="1742">AC68-AA69</f>
        <v>205</v>
      </c>
      <c r="AD69" s="74">
        <f t="shared" ref="AD69:AD74" si="1743">AD68-AB69</f>
        <v>18</v>
      </c>
      <c r="AE69" s="11">
        <v>150</v>
      </c>
      <c r="AF69" s="12">
        <f t="shared" si="1662"/>
        <v>0.75609756097560976</v>
      </c>
      <c r="AG69" s="11">
        <v>5</v>
      </c>
      <c r="AH69" s="12">
        <f t="shared" si="1663"/>
        <v>3.2258064516129031E-2</v>
      </c>
      <c r="AI69" s="13"/>
      <c r="AJ69" s="11"/>
      <c r="AK69" s="11"/>
      <c r="AL69" s="14"/>
      <c r="AM69" s="10"/>
      <c r="AN69" s="11"/>
      <c r="AO69" s="74">
        <f t="shared" ref="AO69:AO74" si="1744">AO68-AM69</f>
        <v>755</v>
      </c>
      <c r="AP69" s="74">
        <f t="shared" ref="AP69:AP74" si="1745">AP68-AN69</f>
        <v>65</v>
      </c>
      <c r="AQ69" s="11">
        <v>560</v>
      </c>
      <c r="AR69" s="12">
        <f t="shared" si="1666"/>
        <v>0.76953642384105958</v>
      </c>
      <c r="AS69" s="11">
        <v>21</v>
      </c>
      <c r="AT69" s="12">
        <f t="shared" si="1667"/>
        <v>3.614457831325301E-2</v>
      </c>
      <c r="AU69" s="13"/>
      <c r="AV69" s="11"/>
      <c r="AW69" s="11"/>
      <c r="AX69" s="14"/>
      <c r="AY69" s="10"/>
      <c r="AZ69" s="11"/>
      <c r="BA69" s="74">
        <f t="shared" ref="BA69:BA74" si="1746">BA68-AY69</f>
        <v>754</v>
      </c>
      <c r="BB69" s="74">
        <f t="shared" ref="BB69:BB74" si="1747">BB68-AZ69</f>
        <v>65</v>
      </c>
      <c r="BC69" s="11">
        <v>567</v>
      </c>
      <c r="BD69" s="12">
        <f t="shared" si="1670"/>
        <v>0.78779840848806371</v>
      </c>
      <c r="BE69" s="11">
        <v>27</v>
      </c>
      <c r="BF69" s="12">
        <f t="shared" si="1671"/>
        <v>4.5454545454545456E-2</v>
      </c>
      <c r="BG69" s="13"/>
      <c r="BH69" s="11"/>
      <c r="BI69" s="11"/>
      <c r="BJ69" s="14"/>
      <c r="BK69" s="10"/>
      <c r="BL69" s="11"/>
      <c r="BM69" s="74">
        <f t="shared" ref="BM69:BM74" si="1748">BM68-BK69</f>
        <v>756</v>
      </c>
      <c r="BN69" s="74">
        <f t="shared" ref="BN69:BN74" si="1749">BN68-BL69</f>
        <v>64</v>
      </c>
      <c r="BO69" s="11">
        <v>574</v>
      </c>
      <c r="BP69" s="12">
        <f t="shared" si="1674"/>
        <v>0.78042328042328046</v>
      </c>
      <c r="BQ69" s="11">
        <v>16</v>
      </c>
      <c r="BR69" s="12">
        <f t="shared" si="1675"/>
        <v>2.7118644067796609E-2</v>
      </c>
      <c r="BS69" s="13"/>
      <c r="BT69" s="11"/>
      <c r="BU69" s="11"/>
      <c r="BV69" s="14"/>
      <c r="BW69" s="10">
        <v>1</v>
      </c>
      <c r="BX69" s="11"/>
      <c r="BY69" s="74">
        <f t="shared" ref="BY69:BY74" si="1750">BY68-BW69</f>
        <v>759</v>
      </c>
      <c r="BZ69" s="74">
        <f t="shared" ref="BZ69:BZ74" si="1751">BZ68-BX69</f>
        <v>65</v>
      </c>
      <c r="CA69" s="11">
        <v>578</v>
      </c>
      <c r="CB69" s="12">
        <f t="shared" si="1678"/>
        <v>0.77206851119894593</v>
      </c>
      <c r="CC69" s="11">
        <v>8</v>
      </c>
      <c r="CD69" s="12">
        <f t="shared" si="1679"/>
        <v>1.3651877133105802E-2</v>
      </c>
      <c r="CE69" s="13"/>
      <c r="CF69" s="11"/>
      <c r="CG69" s="11"/>
      <c r="CH69" s="14"/>
      <c r="CI69" s="10"/>
      <c r="CJ69" s="11"/>
      <c r="CK69" s="74">
        <f t="shared" ref="CK69:CK74" si="1752">CK68-CI69</f>
        <v>756</v>
      </c>
      <c r="CL69" s="74">
        <f t="shared" ref="CL69:CL74" si="1753">CL68-CJ69</f>
        <v>64</v>
      </c>
      <c r="CM69" s="11">
        <v>606</v>
      </c>
      <c r="CN69" s="12">
        <f t="shared" si="1682"/>
        <v>0.81878306878306883</v>
      </c>
      <c r="CO69" s="11">
        <v>13</v>
      </c>
      <c r="CP69" s="12">
        <f t="shared" si="1683"/>
        <v>2.10016155088853E-2</v>
      </c>
      <c r="CQ69" s="13"/>
      <c r="CR69" s="11"/>
      <c r="CS69" s="11"/>
      <c r="CT69" s="14"/>
      <c r="CU69" s="10"/>
      <c r="CV69" s="11"/>
      <c r="CW69" s="74">
        <f t="shared" ref="CW69:CW74" si="1754">CW68-CU69</f>
        <v>206</v>
      </c>
      <c r="CX69" s="74">
        <f t="shared" ref="CX69:CX74" si="1755">CX68-CV69</f>
        <v>18</v>
      </c>
      <c r="CY69" s="11">
        <v>147</v>
      </c>
      <c r="CZ69" s="12">
        <f t="shared" si="1686"/>
        <v>0.73300970873786409</v>
      </c>
      <c r="DA69" s="11">
        <v>4</v>
      </c>
      <c r="DB69" s="12">
        <f t="shared" si="1687"/>
        <v>2.6490066225165563E-2</v>
      </c>
      <c r="DC69" s="13"/>
      <c r="DD69" s="11"/>
      <c r="DE69" s="11"/>
      <c r="DF69" s="14"/>
      <c r="DG69" s="10"/>
      <c r="DH69" s="11"/>
      <c r="DI69" s="74">
        <f t="shared" ref="DI69:DI74" si="1756">DI68-DG69</f>
        <v>756</v>
      </c>
      <c r="DJ69" s="74">
        <f t="shared" ref="DJ69:DJ74" si="1757">DJ68-DH69</f>
        <v>65</v>
      </c>
      <c r="DK69" s="11">
        <v>562</v>
      </c>
      <c r="DL69" s="12">
        <f t="shared" si="1690"/>
        <v>0.76719576719576721</v>
      </c>
      <c r="DM69" s="11">
        <v>18</v>
      </c>
      <c r="DN69" s="12">
        <f t="shared" si="1691"/>
        <v>3.1034482758620689E-2</v>
      </c>
      <c r="DO69" s="13"/>
      <c r="DP69" s="11"/>
      <c r="DQ69" s="11"/>
      <c r="DR69" s="14"/>
      <c r="DS69" s="10"/>
      <c r="DT69" s="11"/>
      <c r="DU69" s="74">
        <f t="shared" ref="DU69:DU74" si="1758">DU68-DS69</f>
        <v>757</v>
      </c>
      <c r="DV69" s="74">
        <f t="shared" ref="DV69:DV74" si="1759">DV68-DT69</f>
        <v>65</v>
      </c>
      <c r="DW69" s="11">
        <v>595</v>
      </c>
      <c r="DX69" s="12">
        <f t="shared" si="1694"/>
        <v>0.80713342140026423</v>
      </c>
      <c r="DY69" s="11">
        <v>16</v>
      </c>
      <c r="DZ69" s="12">
        <f t="shared" si="1695"/>
        <v>2.6186579378068741E-2</v>
      </c>
      <c r="EA69" s="13"/>
      <c r="EB69" s="11"/>
      <c r="EC69" s="11"/>
      <c r="ED69" s="14"/>
      <c r="EE69" s="10"/>
      <c r="EF69" s="11">
        <v>1</v>
      </c>
      <c r="EG69" s="74">
        <f t="shared" ref="EG69:EG74" si="1760">EG68-EE69</f>
        <v>756</v>
      </c>
      <c r="EH69" s="74">
        <f t="shared" ref="EH69:EH74" si="1761">EH68-EF69</f>
        <v>64</v>
      </c>
      <c r="EI69" s="11">
        <v>591</v>
      </c>
      <c r="EJ69" s="12">
        <f t="shared" si="1698"/>
        <v>0.80952380952380953</v>
      </c>
      <c r="EK69" s="11">
        <v>21</v>
      </c>
      <c r="EL69" s="12">
        <f t="shared" si="1699"/>
        <v>3.4313725490196081E-2</v>
      </c>
      <c r="EM69" s="13"/>
      <c r="EN69" s="11"/>
      <c r="EO69" s="11"/>
      <c r="EP69" s="14"/>
      <c r="EQ69" s="10"/>
      <c r="ER69" s="11"/>
      <c r="ES69" s="74">
        <f t="shared" ref="ES69:ES74" si="1762">ES68-EQ69</f>
        <v>762</v>
      </c>
      <c r="ET69" s="74">
        <f t="shared" ref="ET69:ET74" si="1763">ET68-ER69</f>
        <v>65</v>
      </c>
      <c r="EU69" s="11">
        <v>591</v>
      </c>
      <c r="EV69" s="12">
        <f t="shared" si="1702"/>
        <v>0.80183727034120733</v>
      </c>
      <c r="EW69" s="11">
        <v>20</v>
      </c>
      <c r="EX69" s="12">
        <f t="shared" si="1703"/>
        <v>3.2733224222585927E-2</v>
      </c>
      <c r="EY69" s="13"/>
      <c r="EZ69" s="11"/>
      <c r="FA69" s="11"/>
      <c r="FB69" s="14"/>
      <c r="FC69" s="10"/>
      <c r="FD69" s="11"/>
      <c r="FE69" s="74">
        <f t="shared" ref="FE69:FE74" si="1764">FE68-FC69</f>
        <v>762</v>
      </c>
      <c r="FF69" s="74">
        <f t="shared" ref="FF69:FF74" si="1765">FF68-FD69</f>
        <v>64</v>
      </c>
      <c r="FG69" s="11">
        <v>585</v>
      </c>
      <c r="FH69" s="12">
        <f t="shared" si="1706"/>
        <v>0.79002624671916011</v>
      </c>
      <c r="FI69" s="11">
        <v>17</v>
      </c>
      <c r="FJ69" s="12">
        <f t="shared" si="1707"/>
        <v>2.823920265780731E-2</v>
      </c>
      <c r="FK69" s="13"/>
      <c r="FL69" s="11"/>
      <c r="FM69" s="11"/>
      <c r="FN69" s="14"/>
      <c r="FO69" s="10"/>
      <c r="FP69" s="11"/>
      <c r="FQ69" s="74">
        <f t="shared" ref="FQ69:FQ74" si="1766">FQ68-FO69</f>
        <v>210</v>
      </c>
      <c r="FR69" s="74">
        <f t="shared" ref="FR69:FR74" si="1767">FR68-FP69</f>
        <v>18</v>
      </c>
      <c r="FS69" s="11">
        <v>132</v>
      </c>
      <c r="FT69" s="12">
        <f t="shared" si="1710"/>
        <v>0.67619047619047623</v>
      </c>
      <c r="FU69" s="11">
        <v>10</v>
      </c>
      <c r="FV69" s="12">
        <f t="shared" si="1711"/>
        <v>7.0422535211267609E-2</v>
      </c>
      <c r="FW69" s="13"/>
      <c r="FX69" s="11"/>
      <c r="FY69" s="11"/>
      <c r="FZ69" s="14"/>
      <c r="GA69" s="10"/>
      <c r="GB69" s="11"/>
      <c r="GC69" s="74">
        <f t="shared" ref="GC69:GC74" si="1768">GC68-GA69</f>
        <v>756</v>
      </c>
      <c r="GD69" s="74">
        <f t="shared" ref="GD69:GD74" si="1769">GD68-GB69</f>
        <v>65</v>
      </c>
      <c r="GE69" s="11">
        <v>569</v>
      </c>
      <c r="GF69" s="12">
        <f t="shared" si="1714"/>
        <v>0.76587301587301593</v>
      </c>
      <c r="GG69" s="11">
        <v>10</v>
      </c>
      <c r="GH69" s="12">
        <f t="shared" si="1715"/>
        <v>1.7271157167530225E-2</v>
      </c>
      <c r="GI69" s="13"/>
      <c r="GJ69" s="11"/>
      <c r="GK69" s="11"/>
      <c r="GL69" s="14"/>
      <c r="GM69" s="10"/>
      <c r="GN69" s="11"/>
      <c r="GO69" s="74">
        <f t="shared" ref="GO69:GO74" si="1770">GO68-GM69</f>
        <v>752</v>
      </c>
      <c r="GP69" s="74">
        <f t="shared" ref="GP69:GP74" si="1771">GP68-GN69</f>
        <v>64</v>
      </c>
      <c r="GQ69" s="11">
        <v>582</v>
      </c>
      <c r="GR69" s="12">
        <f t="shared" si="1718"/>
        <v>0.79122340425531912</v>
      </c>
      <c r="GS69" s="11">
        <v>13</v>
      </c>
      <c r="GT69" s="12">
        <f t="shared" si="1719"/>
        <v>2.1848739495798318E-2</v>
      </c>
      <c r="GU69" s="13"/>
      <c r="GV69" s="11"/>
      <c r="GW69" s="11"/>
      <c r="GX69" s="14"/>
      <c r="GY69" s="10"/>
      <c r="GZ69" s="11"/>
      <c r="HA69" s="74">
        <f t="shared" ref="HA69:HA74" si="1772">HA68-GY69</f>
        <v>756</v>
      </c>
      <c r="HB69" s="74">
        <f t="shared" ref="HB69:HB74" si="1773">HB68-GZ69</f>
        <v>64</v>
      </c>
      <c r="HC69" s="11">
        <v>585</v>
      </c>
      <c r="HD69" s="12">
        <f t="shared" si="1722"/>
        <v>0.79365079365079361</v>
      </c>
      <c r="HE69" s="11">
        <v>15</v>
      </c>
      <c r="HF69" s="12">
        <f t="shared" si="1723"/>
        <v>2.5000000000000001E-2</v>
      </c>
      <c r="HG69" s="13"/>
      <c r="HH69" s="11"/>
      <c r="HI69" s="11"/>
      <c r="HJ69" s="14"/>
      <c r="HK69" s="10">
        <f t="shared" si="1724"/>
        <v>2</v>
      </c>
      <c r="HL69" s="11">
        <f t="shared" si="1725"/>
        <v>1</v>
      </c>
      <c r="HM69" s="11">
        <f t="shared" si="1726"/>
        <v>11963</v>
      </c>
      <c r="HN69" s="11">
        <f t="shared" si="1727"/>
        <v>1022</v>
      </c>
      <c r="HO69" s="11">
        <f t="shared" si="1728"/>
        <v>9414</v>
      </c>
      <c r="HP69" s="228">
        <f t="shared" si="1729"/>
        <v>0.78692635626515084</v>
      </c>
      <c r="HQ69" s="15">
        <f t="shared" si="1730"/>
        <v>270</v>
      </c>
      <c r="HR69" s="12">
        <f t="shared" si="1731"/>
        <v>2.8680688336520075E-2</v>
      </c>
      <c r="HS69" s="16">
        <v>56</v>
      </c>
      <c r="HT69" s="17">
        <v>8934</v>
      </c>
      <c r="HU69" s="16">
        <f t="shared" si="1732"/>
        <v>94.901210962396434</v>
      </c>
      <c r="HV69" s="15"/>
      <c r="HW69" s="14"/>
      <c r="HX69" s="78">
        <f t="shared" si="1733"/>
        <v>0.78641509433962264</v>
      </c>
      <c r="HY69" s="78">
        <f t="shared" si="1734"/>
        <v>0.79172932330827073</v>
      </c>
      <c r="HZ69" s="78">
        <f t="shared" si="1735"/>
        <v>0.78264132066033021</v>
      </c>
    </row>
    <row r="70" spans="1:241" x14ac:dyDescent="0.25">
      <c r="A70" s="236"/>
      <c r="B70" s="41">
        <f t="shared" si="1736"/>
        <v>44521</v>
      </c>
      <c r="C70" s="10"/>
      <c r="D70" s="11"/>
      <c r="E70" s="74">
        <f t="shared" si="1737"/>
        <v>754</v>
      </c>
      <c r="F70" s="74">
        <f t="shared" si="1738"/>
        <v>65</v>
      </c>
      <c r="G70" s="11">
        <v>555</v>
      </c>
      <c r="H70" s="12">
        <f t="shared" si="1655"/>
        <v>0.75596816976127323</v>
      </c>
      <c r="I70" s="11">
        <v>15</v>
      </c>
      <c r="J70" s="12">
        <f t="shared" si="1739"/>
        <v>2.6315789473684209E-2</v>
      </c>
      <c r="K70" s="13"/>
      <c r="L70" s="11"/>
      <c r="M70" s="11"/>
      <c r="N70" s="14"/>
      <c r="O70" s="10">
        <v>1</v>
      </c>
      <c r="P70" s="11"/>
      <c r="Q70" s="74">
        <f t="shared" si="1740"/>
        <v>750</v>
      </c>
      <c r="R70" s="74">
        <f t="shared" si="1741"/>
        <v>64</v>
      </c>
      <c r="S70" s="11">
        <v>566</v>
      </c>
      <c r="T70" s="12">
        <f t="shared" si="1658"/>
        <v>0.78800000000000003</v>
      </c>
      <c r="U70" s="11">
        <v>25</v>
      </c>
      <c r="V70" s="12">
        <f t="shared" si="1659"/>
        <v>4.2301184433164128E-2</v>
      </c>
      <c r="W70" s="13"/>
      <c r="X70" s="11"/>
      <c r="Y70" s="11"/>
      <c r="Z70" s="14"/>
      <c r="AA70" s="10">
        <v>1</v>
      </c>
      <c r="AB70" s="11"/>
      <c r="AC70" s="74">
        <f t="shared" si="1742"/>
        <v>204</v>
      </c>
      <c r="AD70" s="74">
        <f t="shared" si="1743"/>
        <v>18</v>
      </c>
      <c r="AE70" s="11">
        <v>144</v>
      </c>
      <c r="AF70" s="12">
        <f t="shared" si="1662"/>
        <v>0.74019607843137258</v>
      </c>
      <c r="AG70" s="11">
        <v>7</v>
      </c>
      <c r="AH70" s="12">
        <f t="shared" si="1663"/>
        <v>4.6357615894039736E-2</v>
      </c>
      <c r="AI70" s="13"/>
      <c r="AJ70" s="11"/>
      <c r="AK70" s="11"/>
      <c r="AL70" s="14"/>
      <c r="AM70" s="10"/>
      <c r="AN70" s="11"/>
      <c r="AO70" s="74">
        <f t="shared" si="1744"/>
        <v>755</v>
      </c>
      <c r="AP70" s="74">
        <f t="shared" si="1745"/>
        <v>65</v>
      </c>
      <c r="AQ70" s="11">
        <v>552</v>
      </c>
      <c r="AR70" s="12">
        <f t="shared" si="1666"/>
        <v>0.76556291390728481</v>
      </c>
      <c r="AS70" s="11">
        <v>26</v>
      </c>
      <c r="AT70" s="12">
        <f t="shared" si="1667"/>
        <v>4.4982698961937718E-2</v>
      </c>
      <c r="AU70" s="13"/>
      <c r="AV70" s="11"/>
      <c r="AW70" s="11"/>
      <c r="AX70" s="14"/>
      <c r="AY70" s="10"/>
      <c r="AZ70" s="11"/>
      <c r="BA70" s="74">
        <f t="shared" si="1746"/>
        <v>754</v>
      </c>
      <c r="BB70" s="74">
        <f t="shared" si="1747"/>
        <v>65</v>
      </c>
      <c r="BC70" s="11">
        <v>551</v>
      </c>
      <c r="BD70" s="12">
        <f t="shared" si="1670"/>
        <v>0.77055702917771884</v>
      </c>
      <c r="BE70" s="11">
        <v>30</v>
      </c>
      <c r="BF70" s="12">
        <f t="shared" si="1671"/>
        <v>5.163511187607573E-2</v>
      </c>
      <c r="BG70" s="13"/>
      <c r="BH70" s="11"/>
      <c r="BI70" s="11"/>
      <c r="BJ70" s="14"/>
      <c r="BK70" s="10"/>
      <c r="BL70" s="11"/>
      <c r="BM70" s="74">
        <f t="shared" si="1748"/>
        <v>756</v>
      </c>
      <c r="BN70" s="74">
        <f t="shared" si="1749"/>
        <v>64</v>
      </c>
      <c r="BO70" s="11">
        <v>547</v>
      </c>
      <c r="BP70" s="12">
        <f t="shared" si="1674"/>
        <v>0.76719576719576721</v>
      </c>
      <c r="BQ70" s="11">
        <v>33</v>
      </c>
      <c r="BR70" s="12">
        <f t="shared" si="1675"/>
        <v>5.6896551724137934E-2</v>
      </c>
      <c r="BS70" s="13"/>
      <c r="BT70" s="11"/>
      <c r="BU70" s="11"/>
      <c r="BV70" s="14"/>
      <c r="BW70" s="10"/>
      <c r="BX70" s="11"/>
      <c r="BY70" s="74">
        <f t="shared" si="1750"/>
        <v>759</v>
      </c>
      <c r="BZ70" s="74">
        <f t="shared" si="1751"/>
        <v>65</v>
      </c>
      <c r="CA70" s="11">
        <v>584</v>
      </c>
      <c r="CB70" s="12">
        <f t="shared" si="1678"/>
        <v>0.79314888010540185</v>
      </c>
      <c r="CC70" s="11">
        <v>18</v>
      </c>
      <c r="CD70" s="12">
        <f t="shared" si="1679"/>
        <v>2.9900332225913623E-2</v>
      </c>
      <c r="CE70" s="13"/>
      <c r="CF70" s="11"/>
      <c r="CG70" s="11"/>
      <c r="CH70" s="14"/>
      <c r="CI70" s="10"/>
      <c r="CJ70" s="11"/>
      <c r="CK70" s="74">
        <f t="shared" si="1752"/>
        <v>756</v>
      </c>
      <c r="CL70" s="74">
        <f t="shared" si="1753"/>
        <v>64</v>
      </c>
      <c r="CM70" s="11">
        <v>585</v>
      </c>
      <c r="CN70" s="12">
        <f t="shared" si="1682"/>
        <v>0.79761904761904767</v>
      </c>
      <c r="CO70" s="11">
        <v>18</v>
      </c>
      <c r="CP70" s="12">
        <f t="shared" si="1683"/>
        <v>2.9850746268656716E-2</v>
      </c>
      <c r="CQ70" s="13"/>
      <c r="CR70" s="11"/>
      <c r="CS70" s="11"/>
      <c r="CT70" s="14"/>
      <c r="CU70" s="10"/>
      <c r="CV70" s="11"/>
      <c r="CW70" s="74">
        <f t="shared" si="1754"/>
        <v>206</v>
      </c>
      <c r="CX70" s="74">
        <f t="shared" si="1755"/>
        <v>18</v>
      </c>
      <c r="CY70" s="11">
        <v>150</v>
      </c>
      <c r="CZ70" s="12">
        <f t="shared" si="1686"/>
        <v>0.74757281553398058</v>
      </c>
      <c r="DA70" s="11">
        <v>4</v>
      </c>
      <c r="DB70" s="12">
        <f t="shared" si="1687"/>
        <v>2.5974025974025976E-2</v>
      </c>
      <c r="DC70" s="13"/>
      <c r="DD70" s="11"/>
      <c r="DE70" s="11"/>
      <c r="DF70" s="14"/>
      <c r="DG70" s="10"/>
      <c r="DH70" s="11"/>
      <c r="DI70" s="74">
        <f t="shared" si="1756"/>
        <v>756</v>
      </c>
      <c r="DJ70" s="74">
        <f t="shared" si="1757"/>
        <v>65</v>
      </c>
      <c r="DK70" s="11">
        <v>579</v>
      </c>
      <c r="DL70" s="12">
        <f t="shared" si="1690"/>
        <v>0.79629629629629628</v>
      </c>
      <c r="DM70" s="11">
        <v>23</v>
      </c>
      <c r="DN70" s="12">
        <f t="shared" si="1691"/>
        <v>3.8205980066445183E-2</v>
      </c>
      <c r="DO70" s="13"/>
      <c r="DP70" s="11"/>
      <c r="DQ70" s="11"/>
      <c r="DR70" s="14"/>
      <c r="DS70" s="10"/>
      <c r="DT70" s="11"/>
      <c r="DU70" s="74">
        <f t="shared" si="1758"/>
        <v>757</v>
      </c>
      <c r="DV70" s="74">
        <f t="shared" si="1759"/>
        <v>65</v>
      </c>
      <c r="DW70" s="11">
        <v>568</v>
      </c>
      <c r="DX70" s="12">
        <f t="shared" si="1694"/>
        <v>0.77542932628797889</v>
      </c>
      <c r="DY70" s="11">
        <v>19</v>
      </c>
      <c r="DZ70" s="12">
        <f t="shared" si="1695"/>
        <v>3.2367972742759793E-2</v>
      </c>
      <c r="EA70" s="13"/>
      <c r="EB70" s="11"/>
      <c r="EC70" s="11"/>
      <c r="ED70" s="14"/>
      <c r="EE70" s="10"/>
      <c r="EF70" s="11"/>
      <c r="EG70" s="74">
        <f t="shared" si="1760"/>
        <v>756</v>
      </c>
      <c r="EH70" s="74">
        <f t="shared" si="1761"/>
        <v>64</v>
      </c>
      <c r="EI70" s="11">
        <v>586</v>
      </c>
      <c r="EJ70" s="12">
        <f t="shared" si="1698"/>
        <v>0.80158730158730163</v>
      </c>
      <c r="EK70" s="11">
        <v>20</v>
      </c>
      <c r="EL70" s="12">
        <f t="shared" si="1699"/>
        <v>3.3003300330033E-2</v>
      </c>
      <c r="EM70" s="13"/>
      <c r="EN70" s="11"/>
      <c r="EO70" s="11"/>
      <c r="EP70" s="14"/>
      <c r="EQ70" s="10"/>
      <c r="ER70" s="11"/>
      <c r="ES70" s="74">
        <f t="shared" si="1762"/>
        <v>762</v>
      </c>
      <c r="ET70" s="74">
        <f t="shared" si="1763"/>
        <v>65</v>
      </c>
      <c r="EU70" s="11">
        <v>548</v>
      </c>
      <c r="EV70" s="12">
        <f t="shared" si="1702"/>
        <v>0.73753280839895008</v>
      </c>
      <c r="EW70" s="11">
        <v>14</v>
      </c>
      <c r="EX70" s="12">
        <f t="shared" si="1703"/>
        <v>2.491103202846975E-2</v>
      </c>
      <c r="EY70" s="13"/>
      <c r="EZ70" s="11"/>
      <c r="FA70" s="11"/>
      <c r="FB70" s="14"/>
      <c r="FC70" s="10"/>
      <c r="FD70" s="11"/>
      <c r="FE70" s="74">
        <f t="shared" si="1764"/>
        <v>762</v>
      </c>
      <c r="FF70" s="74">
        <f t="shared" si="1765"/>
        <v>64</v>
      </c>
      <c r="FG70" s="11">
        <v>586</v>
      </c>
      <c r="FH70" s="12">
        <f t="shared" si="1706"/>
        <v>0.79658792650918631</v>
      </c>
      <c r="FI70" s="11">
        <v>21</v>
      </c>
      <c r="FJ70" s="12">
        <f t="shared" si="1707"/>
        <v>3.459637561779242E-2</v>
      </c>
      <c r="FK70" s="13"/>
      <c r="FL70" s="11"/>
      <c r="FM70" s="11"/>
      <c r="FN70" s="14"/>
      <c r="FO70" s="10"/>
      <c r="FP70" s="11"/>
      <c r="FQ70" s="74">
        <f t="shared" si="1766"/>
        <v>210</v>
      </c>
      <c r="FR70" s="74">
        <f t="shared" si="1767"/>
        <v>18</v>
      </c>
      <c r="FS70" s="11">
        <v>143</v>
      </c>
      <c r="FT70" s="12">
        <f t="shared" si="1710"/>
        <v>0.7142857142857143</v>
      </c>
      <c r="FU70" s="11">
        <v>7</v>
      </c>
      <c r="FV70" s="12">
        <f t="shared" si="1711"/>
        <v>4.6666666666666669E-2</v>
      </c>
      <c r="FW70" s="13"/>
      <c r="FX70" s="11"/>
      <c r="FY70" s="11"/>
      <c r="FZ70" s="14"/>
      <c r="GA70" s="10"/>
      <c r="GB70" s="11"/>
      <c r="GC70" s="74">
        <f t="shared" si="1768"/>
        <v>756</v>
      </c>
      <c r="GD70" s="74">
        <f t="shared" si="1769"/>
        <v>65</v>
      </c>
      <c r="GE70" s="11">
        <v>595</v>
      </c>
      <c r="GF70" s="12">
        <f t="shared" si="1714"/>
        <v>0.80158730158730163</v>
      </c>
      <c r="GG70" s="11">
        <v>11</v>
      </c>
      <c r="GH70" s="12">
        <f t="shared" si="1715"/>
        <v>1.8151815181518153E-2</v>
      </c>
      <c r="GI70" s="13"/>
      <c r="GJ70" s="11"/>
      <c r="GK70" s="11"/>
      <c r="GL70" s="14"/>
      <c r="GM70" s="10"/>
      <c r="GN70" s="11"/>
      <c r="GO70" s="74">
        <f t="shared" si="1770"/>
        <v>752</v>
      </c>
      <c r="GP70" s="74">
        <f t="shared" si="1771"/>
        <v>64</v>
      </c>
      <c r="GQ70" s="11">
        <v>596</v>
      </c>
      <c r="GR70" s="12">
        <f t="shared" si="1718"/>
        <v>0.81781914893617025</v>
      </c>
      <c r="GS70" s="11">
        <v>19</v>
      </c>
      <c r="GT70" s="12">
        <f t="shared" si="1719"/>
        <v>3.0894308943089432E-2</v>
      </c>
      <c r="GU70" s="13"/>
      <c r="GV70" s="11"/>
      <c r="GW70" s="11"/>
      <c r="GX70" s="14"/>
      <c r="GY70" s="10"/>
      <c r="GZ70" s="11"/>
      <c r="HA70" s="74">
        <f t="shared" si="1772"/>
        <v>756</v>
      </c>
      <c r="HB70" s="74">
        <f t="shared" si="1773"/>
        <v>64</v>
      </c>
      <c r="HC70" s="11">
        <v>566</v>
      </c>
      <c r="HD70" s="12">
        <f t="shared" si="1722"/>
        <v>0.77380952380952384</v>
      </c>
      <c r="HE70" s="11">
        <v>19</v>
      </c>
      <c r="HF70" s="12">
        <f t="shared" si="1723"/>
        <v>3.2478632478632481E-2</v>
      </c>
      <c r="HG70" s="13"/>
      <c r="HH70" s="11"/>
      <c r="HI70" s="11"/>
      <c r="HJ70" s="14"/>
      <c r="HK70" s="10">
        <f t="shared" si="1724"/>
        <v>2</v>
      </c>
      <c r="HL70" s="11">
        <f t="shared" si="1725"/>
        <v>0</v>
      </c>
      <c r="HM70" s="11">
        <f t="shared" si="1726"/>
        <v>11961</v>
      </c>
      <c r="HN70" s="11">
        <f t="shared" si="1727"/>
        <v>1022</v>
      </c>
      <c r="HO70" s="11">
        <f t="shared" si="1728"/>
        <v>9330</v>
      </c>
      <c r="HP70" s="228">
        <f t="shared" si="1729"/>
        <v>0.78003511412089288</v>
      </c>
      <c r="HQ70" s="15">
        <f t="shared" si="1730"/>
        <v>329</v>
      </c>
      <c r="HR70" s="12">
        <f t="shared" si="1731"/>
        <v>3.5262593783494105E-2</v>
      </c>
      <c r="HS70" s="16">
        <v>56.4</v>
      </c>
      <c r="HT70" s="17">
        <v>8778</v>
      </c>
      <c r="HU70" s="16">
        <f t="shared" si="1732"/>
        <v>94.083601286173632</v>
      </c>
      <c r="HV70" s="15"/>
      <c r="HW70" s="14"/>
      <c r="HX70" s="78">
        <f t="shared" si="1733"/>
        <v>0.76793355147243891</v>
      </c>
      <c r="HY70" s="78">
        <f t="shared" si="1734"/>
        <v>0.79047619047619044</v>
      </c>
      <c r="HZ70" s="78">
        <f t="shared" si="1735"/>
        <v>0.78164082041020511</v>
      </c>
    </row>
    <row r="71" spans="1:241" x14ac:dyDescent="0.25">
      <c r="A71" s="236"/>
      <c r="B71" s="41">
        <f t="shared" si="1736"/>
        <v>44522</v>
      </c>
      <c r="C71" s="10"/>
      <c r="D71" s="11"/>
      <c r="E71" s="74">
        <f t="shared" si="1737"/>
        <v>754</v>
      </c>
      <c r="F71" s="74">
        <f t="shared" si="1738"/>
        <v>65</v>
      </c>
      <c r="G71" s="11">
        <v>580</v>
      </c>
      <c r="H71" s="12">
        <f t="shared" si="1655"/>
        <v>0.78779840848806371</v>
      </c>
      <c r="I71" s="11">
        <v>14</v>
      </c>
      <c r="J71" s="12">
        <f t="shared" si="1739"/>
        <v>2.3569023569023569E-2</v>
      </c>
      <c r="K71" s="11"/>
      <c r="L71" s="11"/>
      <c r="M71" s="18"/>
      <c r="N71" s="20"/>
      <c r="O71" s="10"/>
      <c r="P71" s="11"/>
      <c r="Q71" s="74">
        <f t="shared" si="1740"/>
        <v>750</v>
      </c>
      <c r="R71" s="74">
        <f t="shared" si="1741"/>
        <v>64</v>
      </c>
      <c r="S71" s="11">
        <v>588</v>
      </c>
      <c r="T71" s="12">
        <f t="shared" si="1658"/>
        <v>0.83066666666666666</v>
      </c>
      <c r="U71" s="11">
        <v>35</v>
      </c>
      <c r="V71" s="12">
        <f t="shared" si="1659"/>
        <v>5.6179775280898875E-2</v>
      </c>
      <c r="W71" s="11"/>
      <c r="X71" s="11"/>
      <c r="Y71" s="18"/>
      <c r="Z71" s="20"/>
      <c r="AA71" s="10"/>
      <c r="AB71" s="11"/>
      <c r="AC71" s="74">
        <f t="shared" si="1742"/>
        <v>204</v>
      </c>
      <c r="AD71" s="74">
        <f t="shared" si="1743"/>
        <v>18</v>
      </c>
      <c r="AE71" s="11">
        <v>149</v>
      </c>
      <c r="AF71" s="12">
        <f t="shared" si="1662"/>
        <v>0.75</v>
      </c>
      <c r="AG71" s="11">
        <v>4</v>
      </c>
      <c r="AH71" s="12">
        <f t="shared" si="1663"/>
        <v>2.6143790849673203E-2</v>
      </c>
      <c r="AI71" s="11"/>
      <c r="AJ71" s="11"/>
      <c r="AK71" s="18"/>
      <c r="AL71" s="20"/>
      <c r="AM71" s="10"/>
      <c r="AN71" s="11"/>
      <c r="AO71" s="74">
        <f t="shared" si="1744"/>
        <v>755</v>
      </c>
      <c r="AP71" s="74">
        <f t="shared" si="1745"/>
        <v>65</v>
      </c>
      <c r="AQ71" s="11">
        <v>567</v>
      </c>
      <c r="AR71" s="12">
        <f t="shared" si="1666"/>
        <v>0.78013245033112588</v>
      </c>
      <c r="AS71" s="11">
        <v>22</v>
      </c>
      <c r="AT71" s="12">
        <f t="shared" si="1667"/>
        <v>3.7351443123938878E-2</v>
      </c>
      <c r="AU71" s="11"/>
      <c r="AV71" s="11"/>
      <c r="AW71" s="18"/>
      <c r="AX71" s="20"/>
      <c r="AY71" s="10"/>
      <c r="AZ71" s="11"/>
      <c r="BA71" s="74">
        <f t="shared" si="1746"/>
        <v>754</v>
      </c>
      <c r="BB71" s="74">
        <f t="shared" si="1747"/>
        <v>65</v>
      </c>
      <c r="BC71" s="11">
        <v>593</v>
      </c>
      <c r="BD71" s="12">
        <f t="shared" si="1670"/>
        <v>0.82095490716180375</v>
      </c>
      <c r="BE71" s="11">
        <v>26</v>
      </c>
      <c r="BF71" s="12">
        <f t="shared" si="1671"/>
        <v>4.2003231017770599E-2</v>
      </c>
      <c r="BG71" s="11"/>
      <c r="BH71" s="11"/>
      <c r="BI71" s="18"/>
      <c r="BJ71" s="20"/>
      <c r="BK71" s="10"/>
      <c r="BL71" s="11"/>
      <c r="BM71" s="74">
        <f t="shared" si="1748"/>
        <v>756</v>
      </c>
      <c r="BN71" s="74">
        <f t="shared" si="1749"/>
        <v>64</v>
      </c>
      <c r="BO71" s="11">
        <v>572</v>
      </c>
      <c r="BP71" s="12">
        <f t="shared" si="1674"/>
        <v>0.79365079365079361</v>
      </c>
      <c r="BQ71" s="11">
        <v>28</v>
      </c>
      <c r="BR71" s="12">
        <f t="shared" si="1675"/>
        <v>4.6666666666666669E-2</v>
      </c>
      <c r="BS71" s="11"/>
      <c r="BT71" s="11"/>
      <c r="BU71" s="18"/>
      <c r="BV71" s="20"/>
      <c r="BW71" s="10">
        <v>1</v>
      </c>
      <c r="BX71" s="11"/>
      <c r="BY71" s="74">
        <f t="shared" si="1750"/>
        <v>758</v>
      </c>
      <c r="BZ71" s="74">
        <f t="shared" si="1751"/>
        <v>65</v>
      </c>
      <c r="CA71" s="11">
        <v>583</v>
      </c>
      <c r="CB71" s="12">
        <f t="shared" si="1678"/>
        <v>0.80211081794195249</v>
      </c>
      <c r="CC71" s="11">
        <v>25</v>
      </c>
      <c r="CD71" s="12">
        <f t="shared" si="1679"/>
        <v>4.1118421052631582E-2</v>
      </c>
      <c r="CE71" s="11"/>
      <c r="CF71" s="11"/>
      <c r="CG71" s="18"/>
      <c r="CH71" s="20"/>
      <c r="CI71" s="10"/>
      <c r="CJ71" s="11"/>
      <c r="CK71" s="74">
        <f t="shared" si="1752"/>
        <v>756</v>
      </c>
      <c r="CL71" s="74">
        <f t="shared" si="1753"/>
        <v>64</v>
      </c>
      <c r="CM71" s="11">
        <v>605</v>
      </c>
      <c r="CN71" s="12">
        <f t="shared" si="1682"/>
        <v>0.82539682539682535</v>
      </c>
      <c r="CO71" s="11">
        <v>19</v>
      </c>
      <c r="CP71" s="12">
        <f t="shared" si="1683"/>
        <v>3.0448717948717948E-2</v>
      </c>
      <c r="CQ71" s="11"/>
      <c r="CR71" s="11"/>
      <c r="CS71" s="18"/>
      <c r="CT71" s="20"/>
      <c r="CU71" s="10"/>
      <c r="CV71" s="11"/>
      <c r="CW71" s="74">
        <f t="shared" si="1754"/>
        <v>206</v>
      </c>
      <c r="CX71" s="74">
        <f t="shared" si="1755"/>
        <v>18</v>
      </c>
      <c r="CY71" s="11">
        <v>154</v>
      </c>
      <c r="CZ71" s="12">
        <f t="shared" si="1686"/>
        <v>0.78155339805825241</v>
      </c>
      <c r="DA71" s="11">
        <v>7</v>
      </c>
      <c r="DB71" s="12">
        <f t="shared" si="1687"/>
        <v>4.3478260869565216E-2</v>
      </c>
      <c r="DC71" s="11"/>
      <c r="DD71" s="11"/>
      <c r="DE71" s="18"/>
      <c r="DF71" s="20"/>
      <c r="DG71" s="10"/>
      <c r="DH71" s="11"/>
      <c r="DI71" s="74">
        <f t="shared" si="1756"/>
        <v>756</v>
      </c>
      <c r="DJ71" s="74">
        <f t="shared" si="1757"/>
        <v>65</v>
      </c>
      <c r="DK71" s="11">
        <v>592</v>
      </c>
      <c r="DL71" s="12">
        <f t="shared" si="1690"/>
        <v>0.81216931216931221</v>
      </c>
      <c r="DM71" s="11">
        <v>22</v>
      </c>
      <c r="DN71" s="12">
        <f t="shared" si="1691"/>
        <v>3.5830618892508145E-2</v>
      </c>
      <c r="DO71" s="11"/>
      <c r="DP71" s="11"/>
      <c r="DQ71" s="18"/>
      <c r="DR71" s="20"/>
      <c r="DS71" s="10"/>
      <c r="DT71" s="11"/>
      <c r="DU71" s="74">
        <f t="shared" si="1758"/>
        <v>757</v>
      </c>
      <c r="DV71" s="74">
        <f t="shared" si="1759"/>
        <v>65</v>
      </c>
      <c r="DW71" s="11">
        <v>587</v>
      </c>
      <c r="DX71" s="12">
        <f t="shared" si="1694"/>
        <v>0.81373844121532368</v>
      </c>
      <c r="DY71" s="11">
        <v>29</v>
      </c>
      <c r="DZ71" s="12">
        <f t="shared" si="1695"/>
        <v>4.707792207792208E-2</v>
      </c>
      <c r="EA71" s="11"/>
      <c r="EB71" s="11"/>
      <c r="EC71" s="18"/>
      <c r="ED71" s="20"/>
      <c r="EE71" s="10"/>
      <c r="EF71" s="11"/>
      <c r="EG71" s="74">
        <f t="shared" si="1760"/>
        <v>756</v>
      </c>
      <c r="EH71" s="74">
        <f t="shared" si="1761"/>
        <v>64</v>
      </c>
      <c r="EI71" s="11">
        <v>590</v>
      </c>
      <c r="EJ71" s="12">
        <f t="shared" si="1698"/>
        <v>0.82275132275132279</v>
      </c>
      <c r="EK71" s="11">
        <v>32</v>
      </c>
      <c r="EL71" s="12">
        <f t="shared" si="1699"/>
        <v>5.1446945337620578E-2</v>
      </c>
      <c r="EM71" s="11"/>
      <c r="EN71" s="11"/>
      <c r="EO71" s="18"/>
      <c r="EP71" s="20"/>
      <c r="EQ71" s="10"/>
      <c r="ER71" s="11"/>
      <c r="ES71" s="74">
        <f t="shared" si="1762"/>
        <v>762</v>
      </c>
      <c r="ET71" s="74">
        <f t="shared" si="1763"/>
        <v>65</v>
      </c>
      <c r="EU71" s="11">
        <v>577</v>
      </c>
      <c r="EV71" s="12">
        <f t="shared" si="1702"/>
        <v>0.80708661417322836</v>
      </c>
      <c r="EW71" s="11">
        <v>38</v>
      </c>
      <c r="EX71" s="12">
        <f t="shared" si="1703"/>
        <v>6.1788617886178863E-2</v>
      </c>
      <c r="EY71" s="11"/>
      <c r="EZ71" s="11"/>
      <c r="FA71" s="18"/>
      <c r="FB71" s="20"/>
      <c r="FC71" s="10"/>
      <c r="FD71" s="11"/>
      <c r="FE71" s="74">
        <f t="shared" si="1764"/>
        <v>762</v>
      </c>
      <c r="FF71" s="74">
        <f t="shared" si="1765"/>
        <v>64</v>
      </c>
      <c r="FG71" s="11">
        <v>601</v>
      </c>
      <c r="FH71" s="12">
        <f t="shared" si="1706"/>
        <v>0.80839895013123364</v>
      </c>
      <c r="FI71" s="11">
        <v>15</v>
      </c>
      <c r="FJ71" s="12">
        <f t="shared" si="1707"/>
        <v>2.4350649350649352E-2</v>
      </c>
      <c r="FK71" s="11"/>
      <c r="FL71" s="11"/>
      <c r="FM71" s="18"/>
      <c r="FN71" s="20"/>
      <c r="FO71" s="10"/>
      <c r="FP71" s="11"/>
      <c r="FQ71" s="74">
        <f t="shared" si="1766"/>
        <v>210</v>
      </c>
      <c r="FR71" s="74">
        <f t="shared" si="1767"/>
        <v>18</v>
      </c>
      <c r="FS71" s="11">
        <v>144</v>
      </c>
      <c r="FT71" s="12">
        <f t="shared" si="1710"/>
        <v>0.70952380952380956</v>
      </c>
      <c r="FU71" s="11">
        <v>5</v>
      </c>
      <c r="FV71" s="12">
        <f t="shared" si="1711"/>
        <v>3.3557046979865772E-2</v>
      </c>
      <c r="FW71" s="11"/>
      <c r="FX71" s="11"/>
      <c r="FY71" s="18"/>
      <c r="FZ71" s="20"/>
      <c r="GA71" s="10"/>
      <c r="GB71" s="11"/>
      <c r="GC71" s="74">
        <f t="shared" si="1768"/>
        <v>756</v>
      </c>
      <c r="GD71" s="74">
        <f t="shared" si="1769"/>
        <v>65</v>
      </c>
      <c r="GE71" s="11">
        <v>572</v>
      </c>
      <c r="GF71" s="12">
        <f t="shared" si="1714"/>
        <v>0.77910052910052907</v>
      </c>
      <c r="GG71" s="11">
        <v>17</v>
      </c>
      <c r="GH71" s="12">
        <f t="shared" si="1715"/>
        <v>2.8862478777589132E-2</v>
      </c>
      <c r="GI71" s="11"/>
      <c r="GJ71" s="11"/>
      <c r="GK71" s="18"/>
      <c r="GL71" s="20"/>
      <c r="GM71" s="10"/>
      <c r="GN71" s="11"/>
      <c r="GO71" s="74">
        <f t="shared" si="1770"/>
        <v>752</v>
      </c>
      <c r="GP71" s="74">
        <f t="shared" si="1771"/>
        <v>64</v>
      </c>
      <c r="GQ71" s="11">
        <v>606</v>
      </c>
      <c r="GR71" s="12">
        <f t="shared" si="1718"/>
        <v>0.83244680851063835</v>
      </c>
      <c r="GS71" s="11">
        <v>20</v>
      </c>
      <c r="GT71" s="12">
        <f t="shared" si="1719"/>
        <v>3.1948881789137379E-2</v>
      </c>
      <c r="GU71" s="11"/>
      <c r="GV71" s="11"/>
      <c r="GW71" s="18"/>
      <c r="GX71" s="20"/>
      <c r="GY71" s="10"/>
      <c r="GZ71" s="11"/>
      <c r="HA71" s="74">
        <f t="shared" si="1772"/>
        <v>756</v>
      </c>
      <c r="HB71" s="74">
        <f t="shared" si="1773"/>
        <v>64</v>
      </c>
      <c r="HC71" s="11">
        <v>591</v>
      </c>
      <c r="HD71" s="12">
        <f t="shared" si="1722"/>
        <v>0.81613756613756616</v>
      </c>
      <c r="HE71" s="11">
        <v>26</v>
      </c>
      <c r="HF71" s="12">
        <f t="shared" si="1723"/>
        <v>4.2139384116693678E-2</v>
      </c>
      <c r="HG71" s="11"/>
      <c r="HH71" s="11"/>
      <c r="HI71" s="18"/>
      <c r="HJ71" s="20"/>
      <c r="HK71" s="10">
        <f t="shared" si="1724"/>
        <v>1</v>
      </c>
      <c r="HL71" s="11">
        <f t="shared" si="1725"/>
        <v>0</v>
      </c>
      <c r="HM71" s="11">
        <f t="shared" si="1726"/>
        <v>11960</v>
      </c>
      <c r="HN71" s="11">
        <f t="shared" si="1727"/>
        <v>1022</v>
      </c>
      <c r="HO71" s="11">
        <f t="shared" si="1728"/>
        <v>9635</v>
      </c>
      <c r="HP71" s="228">
        <f t="shared" si="1729"/>
        <v>0.8056020066889632</v>
      </c>
      <c r="HQ71" s="15">
        <f t="shared" si="1730"/>
        <v>384</v>
      </c>
      <c r="HR71" s="12">
        <f t="shared" si="1731"/>
        <v>3.9854696419304621E-2</v>
      </c>
      <c r="HS71" s="16">
        <v>56.2</v>
      </c>
      <c r="HT71" s="17">
        <v>9011</v>
      </c>
      <c r="HU71" s="16">
        <f t="shared" si="1732"/>
        <v>93.523611831862993</v>
      </c>
      <c r="HV71" s="18"/>
      <c r="HW71" s="20"/>
      <c r="HX71" s="78">
        <f t="shared" si="1733"/>
        <v>0.79989932041278633</v>
      </c>
      <c r="HY71" s="78">
        <f t="shared" si="1734"/>
        <v>0.81348708949611437</v>
      </c>
      <c r="HZ71" s="78">
        <f t="shared" si="1735"/>
        <v>0.80340170085042517</v>
      </c>
    </row>
    <row r="72" spans="1:241" x14ac:dyDescent="0.25">
      <c r="A72" s="236"/>
      <c r="B72" s="41">
        <f>+B71+1</f>
        <v>44523</v>
      </c>
      <c r="C72" s="10"/>
      <c r="D72" s="11"/>
      <c r="E72" s="74">
        <f t="shared" si="1737"/>
        <v>754</v>
      </c>
      <c r="F72" s="74">
        <f t="shared" si="1738"/>
        <v>65</v>
      </c>
      <c r="G72" s="11">
        <v>528</v>
      </c>
      <c r="H72" s="12">
        <f t="shared" si="1655"/>
        <v>0.73607427055702923</v>
      </c>
      <c r="I72" s="11">
        <v>27</v>
      </c>
      <c r="J72" s="12">
        <f t="shared" si="1739"/>
        <v>4.8648648648648651E-2</v>
      </c>
      <c r="K72" s="13"/>
      <c r="L72" s="13"/>
      <c r="M72" s="25">
        <v>3888</v>
      </c>
      <c r="N72" s="38">
        <v>4190</v>
      </c>
      <c r="O72" s="10"/>
      <c r="P72" s="11"/>
      <c r="Q72" s="74">
        <f t="shared" si="1740"/>
        <v>750</v>
      </c>
      <c r="R72" s="74">
        <f t="shared" si="1741"/>
        <v>64</v>
      </c>
      <c r="S72" s="11">
        <v>611</v>
      </c>
      <c r="T72" s="12">
        <f t="shared" si="1658"/>
        <v>0.83733333333333337</v>
      </c>
      <c r="U72" s="11">
        <v>17</v>
      </c>
      <c r="V72" s="12">
        <f t="shared" si="1659"/>
        <v>2.7070063694267517E-2</v>
      </c>
      <c r="W72" s="13"/>
      <c r="X72" s="13"/>
      <c r="Y72" s="25">
        <v>3888</v>
      </c>
      <c r="Z72" s="38">
        <v>4190</v>
      </c>
      <c r="AA72" s="10"/>
      <c r="AB72" s="11"/>
      <c r="AC72" s="74">
        <f t="shared" si="1742"/>
        <v>204</v>
      </c>
      <c r="AD72" s="74">
        <f t="shared" si="1743"/>
        <v>18</v>
      </c>
      <c r="AE72" s="11">
        <v>160</v>
      </c>
      <c r="AF72" s="12">
        <f t="shared" si="1662"/>
        <v>0.7990196078431373</v>
      </c>
      <c r="AG72" s="11">
        <v>3</v>
      </c>
      <c r="AH72" s="12">
        <f t="shared" si="1663"/>
        <v>1.8404907975460124E-2</v>
      </c>
      <c r="AI72" s="13"/>
      <c r="AJ72" s="13"/>
      <c r="AK72" s="25">
        <v>3888</v>
      </c>
      <c r="AL72" s="38">
        <v>4190</v>
      </c>
      <c r="AM72" s="10">
        <v>1</v>
      </c>
      <c r="AN72" s="11"/>
      <c r="AO72" s="74">
        <f t="shared" si="1744"/>
        <v>754</v>
      </c>
      <c r="AP72" s="74">
        <f t="shared" si="1745"/>
        <v>65</v>
      </c>
      <c r="AQ72" s="11">
        <v>564</v>
      </c>
      <c r="AR72" s="12">
        <f t="shared" si="1666"/>
        <v>0.75862068965517238</v>
      </c>
      <c r="AS72" s="11">
        <v>8</v>
      </c>
      <c r="AT72" s="12">
        <f t="shared" si="1667"/>
        <v>1.3986013986013986E-2</v>
      </c>
      <c r="AU72" s="13"/>
      <c r="AV72" s="13"/>
      <c r="AW72" s="25">
        <v>3888</v>
      </c>
      <c r="AX72" s="38">
        <v>4190</v>
      </c>
      <c r="AY72" s="10"/>
      <c r="AZ72" s="11"/>
      <c r="BA72" s="74">
        <f t="shared" si="1746"/>
        <v>754</v>
      </c>
      <c r="BB72" s="74">
        <f t="shared" si="1747"/>
        <v>65</v>
      </c>
      <c r="BC72" s="11">
        <v>570</v>
      </c>
      <c r="BD72" s="12">
        <f t="shared" si="1670"/>
        <v>0.77055702917771884</v>
      </c>
      <c r="BE72" s="11">
        <v>11</v>
      </c>
      <c r="BF72" s="12">
        <f t="shared" si="1671"/>
        <v>1.8932874354561102E-2</v>
      </c>
      <c r="BG72" s="13"/>
      <c r="BH72" s="13"/>
      <c r="BI72" s="25">
        <v>3888</v>
      </c>
      <c r="BJ72" s="38">
        <v>4190</v>
      </c>
      <c r="BK72" s="10"/>
      <c r="BL72" s="11"/>
      <c r="BM72" s="74">
        <f t="shared" si="1748"/>
        <v>756</v>
      </c>
      <c r="BN72" s="74">
        <f t="shared" si="1749"/>
        <v>64</v>
      </c>
      <c r="BO72" s="11">
        <v>556</v>
      </c>
      <c r="BP72" s="12">
        <f t="shared" si="1674"/>
        <v>0.74735449735449733</v>
      </c>
      <c r="BQ72" s="11">
        <v>9</v>
      </c>
      <c r="BR72" s="12">
        <f t="shared" si="1675"/>
        <v>1.5929203539823009E-2</v>
      </c>
      <c r="BS72" s="13"/>
      <c r="BT72" s="13"/>
      <c r="BU72" s="25">
        <v>3888</v>
      </c>
      <c r="BV72" s="38">
        <v>4190</v>
      </c>
      <c r="BW72" s="10"/>
      <c r="BX72" s="11"/>
      <c r="BY72" s="74">
        <f t="shared" si="1750"/>
        <v>758</v>
      </c>
      <c r="BZ72" s="74">
        <f t="shared" si="1751"/>
        <v>65</v>
      </c>
      <c r="CA72" s="11">
        <v>571</v>
      </c>
      <c r="CB72" s="12">
        <f t="shared" si="1678"/>
        <v>0.78496042216358841</v>
      </c>
      <c r="CC72" s="11">
        <v>24</v>
      </c>
      <c r="CD72" s="12">
        <f t="shared" si="1679"/>
        <v>4.0336134453781515E-2</v>
      </c>
      <c r="CE72" s="13"/>
      <c r="CF72" s="13"/>
      <c r="CG72" s="25">
        <v>3888</v>
      </c>
      <c r="CH72" s="38">
        <v>4190</v>
      </c>
      <c r="CI72" s="10"/>
      <c r="CJ72" s="11"/>
      <c r="CK72" s="74">
        <f t="shared" si="1752"/>
        <v>756</v>
      </c>
      <c r="CL72" s="74">
        <f t="shared" si="1753"/>
        <v>64</v>
      </c>
      <c r="CM72" s="11">
        <v>609</v>
      </c>
      <c r="CN72" s="12">
        <f t="shared" si="1682"/>
        <v>0.8306878306878307</v>
      </c>
      <c r="CO72" s="11">
        <v>19</v>
      </c>
      <c r="CP72" s="12">
        <f t="shared" si="1683"/>
        <v>3.0254777070063694E-2</v>
      </c>
      <c r="CQ72" s="13"/>
      <c r="CR72" s="13"/>
      <c r="CS72" s="25">
        <v>3888</v>
      </c>
      <c r="CT72" s="38">
        <v>4190</v>
      </c>
      <c r="CU72" s="10"/>
      <c r="CV72" s="11"/>
      <c r="CW72" s="74">
        <f t="shared" si="1754"/>
        <v>206</v>
      </c>
      <c r="CX72" s="74">
        <f t="shared" si="1755"/>
        <v>18</v>
      </c>
      <c r="CY72" s="11">
        <v>153</v>
      </c>
      <c r="CZ72" s="12">
        <f t="shared" si="1686"/>
        <v>0.76699029126213591</v>
      </c>
      <c r="DA72" s="11">
        <v>5</v>
      </c>
      <c r="DB72" s="12">
        <f t="shared" si="1687"/>
        <v>3.1645569620253167E-2</v>
      </c>
      <c r="DC72" s="13"/>
      <c r="DD72" s="13"/>
      <c r="DE72" s="25">
        <v>3888</v>
      </c>
      <c r="DF72" s="38">
        <v>4190</v>
      </c>
      <c r="DG72" s="10"/>
      <c r="DH72" s="11"/>
      <c r="DI72" s="74">
        <f t="shared" si="1756"/>
        <v>756</v>
      </c>
      <c r="DJ72" s="74">
        <f t="shared" si="1757"/>
        <v>65</v>
      </c>
      <c r="DK72" s="11">
        <v>600</v>
      </c>
      <c r="DL72" s="12">
        <f t="shared" si="1690"/>
        <v>0.82010582010582012</v>
      </c>
      <c r="DM72" s="11">
        <v>20</v>
      </c>
      <c r="DN72" s="12">
        <f t="shared" si="1691"/>
        <v>3.2258064516129031E-2</v>
      </c>
      <c r="DO72" s="13"/>
      <c r="DP72" s="13"/>
      <c r="DQ72" s="25">
        <v>3888</v>
      </c>
      <c r="DR72" s="38">
        <v>4190</v>
      </c>
      <c r="DS72" s="10"/>
      <c r="DT72" s="11"/>
      <c r="DU72" s="74">
        <f t="shared" si="1758"/>
        <v>757</v>
      </c>
      <c r="DV72" s="74">
        <f t="shared" si="1759"/>
        <v>65</v>
      </c>
      <c r="DW72" s="11">
        <v>580</v>
      </c>
      <c r="DX72" s="12">
        <f t="shared" si="1694"/>
        <v>0.79524438573315714</v>
      </c>
      <c r="DY72" s="11">
        <v>22</v>
      </c>
      <c r="DZ72" s="12">
        <f t="shared" si="1695"/>
        <v>3.6544850498338874E-2</v>
      </c>
      <c r="EA72" s="13"/>
      <c r="EB72" s="13"/>
      <c r="EC72" s="25">
        <v>3888</v>
      </c>
      <c r="ED72" s="38">
        <v>4190</v>
      </c>
      <c r="EE72" s="10"/>
      <c r="EF72" s="11"/>
      <c r="EG72" s="74">
        <f t="shared" si="1760"/>
        <v>756</v>
      </c>
      <c r="EH72" s="74">
        <f t="shared" si="1761"/>
        <v>64</v>
      </c>
      <c r="EI72" s="11">
        <v>592</v>
      </c>
      <c r="EJ72" s="12">
        <f t="shared" si="1698"/>
        <v>0.80952380952380953</v>
      </c>
      <c r="EK72" s="11">
        <v>20</v>
      </c>
      <c r="EL72" s="12">
        <f t="shared" si="1699"/>
        <v>3.2679738562091505E-2</v>
      </c>
      <c r="EM72" s="13"/>
      <c r="EN72" s="13"/>
      <c r="EO72" s="25">
        <v>3888</v>
      </c>
      <c r="EP72" s="38">
        <v>4190</v>
      </c>
      <c r="EQ72" s="10"/>
      <c r="ER72" s="11"/>
      <c r="ES72" s="74">
        <f t="shared" si="1762"/>
        <v>762</v>
      </c>
      <c r="ET72" s="74">
        <f t="shared" si="1763"/>
        <v>65</v>
      </c>
      <c r="EU72" s="11">
        <v>585</v>
      </c>
      <c r="EV72" s="12">
        <f t="shared" si="1702"/>
        <v>0.79658792650918631</v>
      </c>
      <c r="EW72" s="11">
        <v>22</v>
      </c>
      <c r="EX72" s="12">
        <f t="shared" si="1703"/>
        <v>3.6243822075782535E-2</v>
      </c>
      <c r="EY72" s="13"/>
      <c r="EZ72" s="13"/>
      <c r="FA72" s="25">
        <v>3888</v>
      </c>
      <c r="FB72" s="38">
        <v>4190</v>
      </c>
      <c r="FC72" s="10"/>
      <c r="FD72" s="11"/>
      <c r="FE72" s="74">
        <f t="shared" si="1764"/>
        <v>762</v>
      </c>
      <c r="FF72" s="74">
        <f t="shared" si="1765"/>
        <v>64</v>
      </c>
      <c r="FG72" s="11">
        <v>602</v>
      </c>
      <c r="FH72" s="12">
        <f t="shared" si="1706"/>
        <v>0.82283464566929132</v>
      </c>
      <c r="FI72" s="11">
        <v>25</v>
      </c>
      <c r="FJ72" s="12">
        <f t="shared" si="1707"/>
        <v>3.9872408293460927E-2</v>
      </c>
      <c r="FK72" s="13"/>
      <c r="FL72" s="13"/>
      <c r="FM72" s="25">
        <v>3888</v>
      </c>
      <c r="FN72" s="38">
        <v>4190</v>
      </c>
      <c r="FO72" s="10"/>
      <c r="FP72" s="11"/>
      <c r="FQ72" s="74">
        <f t="shared" si="1766"/>
        <v>210</v>
      </c>
      <c r="FR72" s="74">
        <f t="shared" si="1767"/>
        <v>18</v>
      </c>
      <c r="FS72" s="11">
        <v>141</v>
      </c>
      <c r="FT72" s="12">
        <f t="shared" si="1710"/>
        <v>0.73333333333333328</v>
      </c>
      <c r="FU72" s="11">
        <v>13</v>
      </c>
      <c r="FV72" s="12">
        <f t="shared" si="1711"/>
        <v>8.4415584415584416E-2</v>
      </c>
      <c r="FW72" s="13"/>
      <c r="FX72" s="13"/>
      <c r="FY72" s="25">
        <v>3888</v>
      </c>
      <c r="FZ72" s="38">
        <v>4190</v>
      </c>
      <c r="GA72" s="10"/>
      <c r="GB72" s="11"/>
      <c r="GC72" s="74">
        <f t="shared" si="1768"/>
        <v>756</v>
      </c>
      <c r="GD72" s="74">
        <f t="shared" si="1769"/>
        <v>65</v>
      </c>
      <c r="GE72" s="11">
        <v>589</v>
      </c>
      <c r="GF72" s="12">
        <f t="shared" si="1714"/>
        <v>0.82010582010582012</v>
      </c>
      <c r="GG72" s="11">
        <v>31</v>
      </c>
      <c r="GH72" s="12">
        <f t="shared" si="1715"/>
        <v>0.05</v>
      </c>
      <c r="GI72" s="13"/>
      <c r="GJ72" s="13"/>
      <c r="GK72" s="25">
        <v>3888</v>
      </c>
      <c r="GL72" s="38">
        <v>4190</v>
      </c>
      <c r="GM72" s="10"/>
      <c r="GN72" s="11"/>
      <c r="GO72" s="74">
        <f t="shared" si="1770"/>
        <v>752</v>
      </c>
      <c r="GP72" s="74">
        <f t="shared" si="1771"/>
        <v>64</v>
      </c>
      <c r="GQ72" s="11">
        <v>579</v>
      </c>
      <c r="GR72" s="12">
        <f t="shared" si="1718"/>
        <v>0.80718085106382975</v>
      </c>
      <c r="GS72" s="11">
        <v>28</v>
      </c>
      <c r="GT72" s="12">
        <f t="shared" si="1719"/>
        <v>4.6128500823723231E-2</v>
      </c>
      <c r="GU72" s="13"/>
      <c r="GV72" s="13"/>
      <c r="GW72" s="25">
        <v>3888</v>
      </c>
      <c r="GX72" s="38">
        <v>4190</v>
      </c>
      <c r="GY72" s="10"/>
      <c r="GZ72" s="11"/>
      <c r="HA72" s="74">
        <f t="shared" si="1772"/>
        <v>756</v>
      </c>
      <c r="HB72" s="74">
        <f t="shared" si="1773"/>
        <v>64</v>
      </c>
      <c r="HC72" s="11">
        <v>564</v>
      </c>
      <c r="HD72" s="12">
        <f t="shared" si="1722"/>
        <v>0.7857142857142857</v>
      </c>
      <c r="HE72" s="11">
        <v>30</v>
      </c>
      <c r="HF72" s="12">
        <f t="shared" si="1723"/>
        <v>5.0505050505050504E-2</v>
      </c>
      <c r="HG72" s="13"/>
      <c r="HH72" s="13"/>
      <c r="HI72" s="25">
        <v>3888</v>
      </c>
      <c r="HJ72" s="38">
        <v>4190</v>
      </c>
      <c r="HK72" s="10">
        <f t="shared" si="1724"/>
        <v>1</v>
      </c>
      <c r="HL72" s="11">
        <f t="shared" si="1725"/>
        <v>0</v>
      </c>
      <c r="HM72" s="11">
        <f t="shared" si="1726"/>
        <v>11959</v>
      </c>
      <c r="HN72" s="11">
        <f t="shared" si="1727"/>
        <v>1022</v>
      </c>
      <c r="HO72" s="11">
        <f t="shared" si="1728"/>
        <v>9488</v>
      </c>
      <c r="HP72" s="228">
        <f t="shared" si="1729"/>
        <v>0.79337737269002429</v>
      </c>
      <c r="HQ72" s="15">
        <f t="shared" si="1730"/>
        <v>334</v>
      </c>
      <c r="HR72" s="12">
        <f t="shared" si="1731"/>
        <v>3.5202360876897133E-2</v>
      </c>
      <c r="HS72" s="16">
        <v>56.5</v>
      </c>
      <c r="HT72" s="17">
        <v>8917</v>
      </c>
      <c r="HU72" s="16">
        <f t="shared" si="1732"/>
        <v>93.981871838111303</v>
      </c>
      <c r="HV72" s="23">
        <v>3888</v>
      </c>
      <c r="HW72" s="22">
        <v>4190</v>
      </c>
      <c r="HX72" s="78">
        <f t="shared" si="1733"/>
        <v>0.77139979859013097</v>
      </c>
      <c r="HY72" s="78">
        <f t="shared" si="1734"/>
        <v>0.80596640762095761</v>
      </c>
      <c r="HZ72" s="78">
        <f t="shared" si="1735"/>
        <v>0.80265132566283137</v>
      </c>
    </row>
    <row r="73" spans="1:241" x14ac:dyDescent="0.25">
      <c r="A73" s="236"/>
      <c r="B73" s="41">
        <f t="shared" si="1736"/>
        <v>44524</v>
      </c>
      <c r="C73" s="10"/>
      <c r="D73" s="11"/>
      <c r="E73" s="74">
        <f t="shared" si="1737"/>
        <v>754</v>
      </c>
      <c r="F73" s="74">
        <f t="shared" si="1738"/>
        <v>65</v>
      </c>
      <c r="G73" s="11">
        <v>553</v>
      </c>
      <c r="H73" s="12">
        <f t="shared" si="1655"/>
        <v>0.75066312997347484</v>
      </c>
      <c r="I73" s="11">
        <v>13</v>
      </c>
      <c r="J73" s="12">
        <f t="shared" si="1739"/>
        <v>2.2968197879858657E-2</v>
      </c>
      <c r="K73" s="13"/>
      <c r="L73" s="11"/>
      <c r="M73" s="25">
        <v>4113.5</v>
      </c>
      <c r="N73" s="38">
        <v>4414</v>
      </c>
      <c r="O73" s="10"/>
      <c r="P73" s="11"/>
      <c r="Q73" s="74">
        <f t="shared" si="1740"/>
        <v>750</v>
      </c>
      <c r="R73" s="74">
        <f t="shared" si="1741"/>
        <v>64</v>
      </c>
      <c r="S73" s="11">
        <v>593</v>
      </c>
      <c r="T73" s="12">
        <f t="shared" si="1658"/>
        <v>0.82666666666666666</v>
      </c>
      <c r="U73" s="11">
        <v>27</v>
      </c>
      <c r="V73" s="12">
        <f t="shared" si="1659"/>
        <v>4.3548387096774194E-2</v>
      </c>
      <c r="W73" s="13"/>
      <c r="X73" s="11"/>
      <c r="Y73" s="25">
        <v>4210.5555555555557</v>
      </c>
      <c r="Z73" s="38">
        <v>4345</v>
      </c>
      <c r="AA73" s="10"/>
      <c r="AB73" s="11"/>
      <c r="AC73" s="74">
        <f t="shared" si="1742"/>
        <v>204</v>
      </c>
      <c r="AD73" s="74">
        <f t="shared" si="1743"/>
        <v>18</v>
      </c>
      <c r="AE73" s="11">
        <v>153</v>
      </c>
      <c r="AF73" s="12">
        <f t="shared" si="1662"/>
        <v>0.76960784313725494</v>
      </c>
      <c r="AG73" s="11">
        <v>4</v>
      </c>
      <c r="AH73" s="12">
        <f t="shared" si="1663"/>
        <v>2.5477707006369428E-2</v>
      </c>
      <c r="AI73" s="13"/>
      <c r="AJ73" s="11"/>
      <c r="AK73" s="25">
        <v>4219.090909090909</v>
      </c>
      <c r="AL73" s="38">
        <v>4294</v>
      </c>
      <c r="AM73" s="10"/>
      <c r="AN73" s="11"/>
      <c r="AO73" s="74">
        <f t="shared" si="1744"/>
        <v>754</v>
      </c>
      <c r="AP73" s="74">
        <f t="shared" si="1745"/>
        <v>65</v>
      </c>
      <c r="AQ73" s="11">
        <v>575</v>
      </c>
      <c r="AR73" s="12">
        <f t="shared" si="1666"/>
        <v>0.78381962864721488</v>
      </c>
      <c r="AS73" s="11">
        <v>16</v>
      </c>
      <c r="AT73" s="12">
        <f t="shared" si="1667"/>
        <v>2.7072758037225041E-2</v>
      </c>
      <c r="AU73" s="13"/>
      <c r="AV73" s="11"/>
      <c r="AW73" s="25">
        <v>4168.333333333333</v>
      </c>
      <c r="AX73" s="38">
        <v>4196.666666666667</v>
      </c>
      <c r="AY73" s="10"/>
      <c r="AZ73" s="11"/>
      <c r="BA73" s="74">
        <f t="shared" si="1746"/>
        <v>754</v>
      </c>
      <c r="BB73" s="74">
        <f t="shared" si="1747"/>
        <v>65</v>
      </c>
      <c r="BC73" s="11">
        <v>582</v>
      </c>
      <c r="BD73" s="12">
        <f t="shared" si="1670"/>
        <v>0.79442970822281167</v>
      </c>
      <c r="BE73" s="11">
        <v>17</v>
      </c>
      <c r="BF73" s="12">
        <f t="shared" si="1671"/>
        <v>2.8380634390651086E-2</v>
      </c>
      <c r="BG73" s="13"/>
      <c r="BH73" s="11"/>
      <c r="BI73" s="25">
        <v>4246</v>
      </c>
      <c r="BJ73" s="38">
        <v>4353</v>
      </c>
      <c r="BK73" s="10">
        <v>1</v>
      </c>
      <c r="BL73" s="11"/>
      <c r="BM73" s="74">
        <f t="shared" si="1748"/>
        <v>755</v>
      </c>
      <c r="BN73" s="74">
        <f t="shared" si="1749"/>
        <v>64</v>
      </c>
      <c r="BO73" s="11">
        <v>561</v>
      </c>
      <c r="BP73" s="12">
        <f t="shared" si="1674"/>
        <v>0.75761589403973506</v>
      </c>
      <c r="BQ73" s="11">
        <v>11</v>
      </c>
      <c r="BR73" s="12">
        <f t="shared" si="1675"/>
        <v>1.9230769230769232E-2</v>
      </c>
      <c r="BS73" s="13"/>
      <c r="BT73" s="11"/>
      <c r="BU73" s="25">
        <v>4224.1176470588234</v>
      </c>
      <c r="BV73" s="38">
        <v>4333.333333333333</v>
      </c>
      <c r="BW73" s="10"/>
      <c r="BX73" s="11"/>
      <c r="BY73" s="74">
        <f t="shared" si="1750"/>
        <v>758</v>
      </c>
      <c r="BZ73" s="74">
        <f t="shared" si="1751"/>
        <v>65</v>
      </c>
      <c r="CA73" s="11">
        <v>593</v>
      </c>
      <c r="CB73" s="12">
        <f t="shared" si="1678"/>
        <v>0.80606860158311344</v>
      </c>
      <c r="CC73" s="11">
        <v>18</v>
      </c>
      <c r="CD73" s="12">
        <f t="shared" si="1679"/>
        <v>2.9459901800327332E-2</v>
      </c>
      <c r="CE73" s="13"/>
      <c r="CF73" s="11"/>
      <c r="CG73" s="25">
        <v>4233.9473684210525</v>
      </c>
      <c r="CH73" s="38">
        <v>4566</v>
      </c>
      <c r="CI73" s="10"/>
      <c r="CJ73" s="11"/>
      <c r="CK73" s="74">
        <f t="shared" si="1752"/>
        <v>756</v>
      </c>
      <c r="CL73" s="74">
        <f t="shared" si="1753"/>
        <v>64</v>
      </c>
      <c r="CM73" s="11">
        <v>602</v>
      </c>
      <c r="CN73" s="12">
        <f t="shared" si="1682"/>
        <v>0.81613756613756616</v>
      </c>
      <c r="CO73" s="11">
        <v>15</v>
      </c>
      <c r="CP73" s="12">
        <f t="shared" si="1683"/>
        <v>2.4311183144246355E-2</v>
      </c>
      <c r="CQ73" s="13"/>
      <c r="CR73" s="11"/>
      <c r="CS73" s="25">
        <v>4192.4390243902435</v>
      </c>
      <c r="CT73" s="38">
        <v>4375</v>
      </c>
      <c r="CU73" s="10"/>
      <c r="CV73" s="11"/>
      <c r="CW73" s="74">
        <f t="shared" si="1754"/>
        <v>206</v>
      </c>
      <c r="CX73" s="74">
        <f t="shared" si="1755"/>
        <v>18</v>
      </c>
      <c r="CY73" s="11">
        <v>153</v>
      </c>
      <c r="CZ73" s="12">
        <f t="shared" si="1686"/>
        <v>0.75728155339805825</v>
      </c>
      <c r="DA73" s="11">
        <v>3</v>
      </c>
      <c r="DB73" s="12">
        <f t="shared" si="1687"/>
        <v>1.9230769230769232E-2</v>
      </c>
      <c r="DC73" s="13"/>
      <c r="DD73" s="11"/>
      <c r="DE73" s="25">
        <v>4243.0769230769229</v>
      </c>
      <c r="DF73" s="38">
        <v>4532</v>
      </c>
      <c r="DG73" s="10"/>
      <c r="DH73" s="11"/>
      <c r="DI73" s="74">
        <f t="shared" si="1756"/>
        <v>756</v>
      </c>
      <c r="DJ73" s="74">
        <f t="shared" si="1757"/>
        <v>65</v>
      </c>
      <c r="DK73" s="11">
        <v>580</v>
      </c>
      <c r="DL73" s="12">
        <f t="shared" si="1690"/>
        <v>0.79761904761904767</v>
      </c>
      <c r="DM73" s="11">
        <v>23</v>
      </c>
      <c r="DN73" s="12">
        <f t="shared" si="1691"/>
        <v>3.8142620232172471E-2</v>
      </c>
      <c r="DO73" s="13"/>
      <c r="DP73" s="11"/>
      <c r="DQ73" s="25">
        <v>4206.1538461538457</v>
      </c>
      <c r="DR73" s="38">
        <v>4423</v>
      </c>
      <c r="DS73" s="10"/>
      <c r="DT73" s="11"/>
      <c r="DU73" s="74">
        <f t="shared" si="1758"/>
        <v>757</v>
      </c>
      <c r="DV73" s="74">
        <f t="shared" si="1759"/>
        <v>65</v>
      </c>
      <c r="DW73" s="11">
        <v>591</v>
      </c>
      <c r="DX73" s="12">
        <f t="shared" si="1694"/>
        <v>0.80581241743725229</v>
      </c>
      <c r="DY73" s="11">
        <v>19</v>
      </c>
      <c r="DZ73" s="12">
        <f t="shared" si="1695"/>
        <v>3.1147540983606559E-2</v>
      </c>
      <c r="EA73" s="13"/>
      <c r="EB73" s="11"/>
      <c r="EC73" s="25">
        <v>4155</v>
      </c>
      <c r="ED73" s="38">
        <v>4620</v>
      </c>
      <c r="EE73" s="10"/>
      <c r="EF73" s="11"/>
      <c r="EG73" s="74">
        <f t="shared" si="1760"/>
        <v>756</v>
      </c>
      <c r="EH73" s="74">
        <f t="shared" si="1761"/>
        <v>64</v>
      </c>
      <c r="EI73" s="11">
        <v>603</v>
      </c>
      <c r="EJ73" s="12">
        <f t="shared" si="1698"/>
        <v>0.82407407407407407</v>
      </c>
      <c r="EK73" s="11">
        <v>20</v>
      </c>
      <c r="EL73" s="12">
        <f t="shared" si="1699"/>
        <v>3.2102728731942212E-2</v>
      </c>
      <c r="EM73" s="13"/>
      <c r="EN73" s="11"/>
      <c r="EO73" s="25">
        <v>4148.9473684210525</v>
      </c>
      <c r="EP73" s="38">
        <v>4431</v>
      </c>
      <c r="EQ73" s="10"/>
      <c r="ER73" s="11"/>
      <c r="ES73" s="74">
        <f t="shared" si="1762"/>
        <v>762</v>
      </c>
      <c r="ET73" s="74">
        <f t="shared" si="1763"/>
        <v>65</v>
      </c>
      <c r="EU73" s="11">
        <v>592</v>
      </c>
      <c r="EV73" s="12">
        <f t="shared" si="1702"/>
        <v>0.81496062992125984</v>
      </c>
      <c r="EW73" s="11">
        <v>29</v>
      </c>
      <c r="EX73" s="12">
        <f t="shared" si="1703"/>
        <v>4.6698872785829307E-2</v>
      </c>
      <c r="EY73" s="13"/>
      <c r="EZ73" s="11"/>
      <c r="FA73" s="25">
        <v>4165.2777777777774</v>
      </c>
      <c r="FB73" s="38">
        <v>4455.454545454545</v>
      </c>
      <c r="FC73" s="10"/>
      <c r="FD73" s="11"/>
      <c r="FE73" s="74">
        <f t="shared" si="1764"/>
        <v>762</v>
      </c>
      <c r="FF73" s="74">
        <f t="shared" si="1765"/>
        <v>64</v>
      </c>
      <c r="FG73" s="11">
        <v>610</v>
      </c>
      <c r="FH73" s="12">
        <f t="shared" si="1706"/>
        <v>0.83333333333333337</v>
      </c>
      <c r="FI73" s="11">
        <v>25</v>
      </c>
      <c r="FJ73" s="12">
        <f t="shared" si="1707"/>
        <v>3.937007874015748E-2</v>
      </c>
      <c r="FK73" s="13"/>
      <c r="FL73" s="11"/>
      <c r="FM73" s="25">
        <v>4296.3157894736842</v>
      </c>
      <c r="FN73" s="38">
        <v>4190</v>
      </c>
      <c r="FO73" s="10"/>
      <c r="FP73" s="11"/>
      <c r="FQ73" s="74">
        <f t="shared" si="1766"/>
        <v>210</v>
      </c>
      <c r="FR73" s="74">
        <f t="shared" si="1767"/>
        <v>18</v>
      </c>
      <c r="FS73" s="11">
        <v>142</v>
      </c>
      <c r="FT73" s="12">
        <f t="shared" si="1710"/>
        <v>0.70476190476190481</v>
      </c>
      <c r="FU73" s="11">
        <v>6</v>
      </c>
      <c r="FV73" s="12">
        <f t="shared" si="1711"/>
        <v>4.0540540540540543E-2</v>
      </c>
      <c r="FW73" s="13"/>
      <c r="FX73" s="11"/>
      <c r="FY73" s="25">
        <v>4173.333333333333</v>
      </c>
      <c r="FZ73" s="38">
        <v>4178</v>
      </c>
      <c r="GA73" s="10"/>
      <c r="GB73" s="11"/>
      <c r="GC73" s="74">
        <f t="shared" si="1768"/>
        <v>756</v>
      </c>
      <c r="GD73" s="74">
        <f t="shared" si="1769"/>
        <v>65</v>
      </c>
      <c r="GE73" s="11">
        <v>594</v>
      </c>
      <c r="GF73" s="12">
        <f t="shared" si="1714"/>
        <v>0.81613756613756616</v>
      </c>
      <c r="GG73" s="11">
        <v>23</v>
      </c>
      <c r="GH73" s="12">
        <f t="shared" si="1715"/>
        <v>3.7277147487844407E-2</v>
      </c>
      <c r="GI73" s="13"/>
      <c r="GJ73" s="11"/>
      <c r="GK73" s="25">
        <v>4163.4146341463411</v>
      </c>
      <c r="GL73" s="38">
        <v>4391</v>
      </c>
      <c r="GM73" s="10"/>
      <c r="GN73" s="11"/>
      <c r="GO73" s="74">
        <f t="shared" si="1770"/>
        <v>752</v>
      </c>
      <c r="GP73" s="74">
        <f t="shared" si="1771"/>
        <v>64</v>
      </c>
      <c r="GQ73" s="11">
        <v>600</v>
      </c>
      <c r="GR73" s="12">
        <f t="shared" si="1718"/>
        <v>0.82313829787234039</v>
      </c>
      <c r="GS73" s="11">
        <v>19</v>
      </c>
      <c r="GT73" s="12">
        <f t="shared" si="1719"/>
        <v>3.0694668820678513E-2</v>
      </c>
      <c r="GU73" s="13"/>
      <c r="GV73" s="11"/>
      <c r="GW73" s="25">
        <v>4155.6756756756758</v>
      </c>
      <c r="GX73" s="38">
        <v>4414</v>
      </c>
      <c r="GY73" s="10"/>
      <c r="GZ73" s="11"/>
      <c r="HA73" s="74">
        <f t="shared" si="1772"/>
        <v>756</v>
      </c>
      <c r="HB73" s="74">
        <f t="shared" si="1773"/>
        <v>64</v>
      </c>
      <c r="HC73" s="11">
        <v>573</v>
      </c>
      <c r="HD73" s="12">
        <f t="shared" si="1722"/>
        <v>0.78439153439153442</v>
      </c>
      <c r="HE73" s="11">
        <v>20</v>
      </c>
      <c r="HF73" s="12">
        <f t="shared" si="1723"/>
        <v>3.3726812816188868E-2</v>
      </c>
      <c r="HG73" s="13"/>
      <c r="HH73" s="11"/>
      <c r="HI73" s="25">
        <v>4082.8205128205127</v>
      </c>
      <c r="HJ73" s="38">
        <v>4530.909090909091</v>
      </c>
      <c r="HK73" s="10">
        <f t="shared" si="1724"/>
        <v>1</v>
      </c>
      <c r="HL73" s="11">
        <f t="shared" si="1725"/>
        <v>0</v>
      </c>
      <c r="HM73" s="11">
        <f t="shared" si="1726"/>
        <v>11958</v>
      </c>
      <c r="HN73" s="11">
        <f t="shared" si="1727"/>
        <v>1022</v>
      </c>
      <c r="HO73" s="11">
        <f t="shared" si="1728"/>
        <v>9558</v>
      </c>
      <c r="HP73" s="228">
        <f t="shared" si="1729"/>
        <v>0.79929754139488207</v>
      </c>
      <c r="HQ73" s="15">
        <f t="shared" si="1730"/>
        <v>308</v>
      </c>
      <c r="HR73" s="12">
        <f t="shared" si="1731"/>
        <v>3.2224314710190417E-2</v>
      </c>
      <c r="HS73" s="16">
        <v>57</v>
      </c>
      <c r="HT73" s="17">
        <v>9046</v>
      </c>
      <c r="HU73" s="16">
        <f t="shared" si="1732"/>
        <v>94.643230801422902</v>
      </c>
      <c r="HV73" s="23">
        <v>4185.7095158597667</v>
      </c>
      <c r="HW73" s="22">
        <v>4399.151515151515</v>
      </c>
      <c r="HX73" s="78">
        <f t="shared" si="1733"/>
        <v>0.78191891211281794</v>
      </c>
      <c r="HY73" s="78">
        <f t="shared" si="1734"/>
        <v>0.80721985460015044</v>
      </c>
      <c r="HZ73" s="78">
        <f t="shared" si="1735"/>
        <v>0.80865432716358177</v>
      </c>
    </row>
    <row r="74" spans="1:241" x14ac:dyDescent="0.25">
      <c r="A74" s="236"/>
      <c r="B74" s="41">
        <f t="shared" si="1736"/>
        <v>44525</v>
      </c>
      <c r="C74" s="10"/>
      <c r="D74" s="11"/>
      <c r="E74" s="74">
        <f>E73-C74</f>
        <v>754</v>
      </c>
      <c r="F74" s="74">
        <f>F73-D74</f>
        <v>65</v>
      </c>
      <c r="G74" s="11">
        <v>572</v>
      </c>
      <c r="H74" s="12">
        <f t="shared" si="1655"/>
        <v>0.77851458885941649</v>
      </c>
      <c r="I74" s="11">
        <v>15</v>
      </c>
      <c r="J74" s="12">
        <f t="shared" si="1739"/>
        <v>2.5553662691652469E-2</v>
      </c>
      <c r="K74" s="13"/>
      <c r="L74" s="11"/>
      <c r="M74" s="39">
        <v>82.5</v>
      </c>
      <c r="N74" s="43">
        <v>100</v>
      </c>
      <c r="O74" s="10"/>
      <c r="P74" s="11"/>
      <c r="Q74" s="74">
        <f t="shared" si="1740"/>
        <v>750</v>
      </c>
      <c r="R74" s="74">
        <f t="shared" si="1741"/>
        <v>64</v>
      </c>
      <c r="S74" s="11">
        <v>580</v>
      </c>
      <c r="T74" s="12">
        <f t="shared" si="1658"/>
        <v>0.81733333333333336</v>
      </c>
      <c r="U74" s="11">
        <v>33</v>
      </c>
      <c r="V74" s="12">
        <f t="shared" si="1659"/>
        <v>5.3833605220228384E-2</v>
      </c>
      <c r="W74" s="13"/>
      <c r="X74" s="11"/>
      <c r="Y74" s="39">
        <v>88.888888888888886</v>
      </c>
      <c r="Z74" s="43">
        <v>100</v>
      </c>
      <c r="AA74" s="10"/>
      <c r="AB74" s="11"/>
      <c r="AC74" s="74">
        <f t="shared" si="1742"/>
        <v>204</v>
      </c>
      <c r="AD74" s="74">
        <f t="shared" si="1743"/>
        <v>18</v>
      </c>
      <c r="AE74" s="11">
        <v>161</v>
      </c>
      <c r="AF74" s="12">
        <f t="shared" si="1662"/>
        <v>0.84313725490196079</v>
      </c>
      <c r="AG74" s="11">
        <v>11</v>
      </c>
      <c r="AH74" s="12">
        <f t="shared" si="1663"/>
        <v>6.3953488372093026E-2</v>
      </c>
      <c r="AI74" s="13"/>
      <c r="AJ74" s="11"/>
      <c r="AK74" s="39">
        <v>27.272727272727273</v>
      </c>
      <c r="AL74" s="43">
        <v>100</v>
      </c>
      <c r="AM74" s="10"/>
      <c r="AN74" s="11"/>
      <c r="AO74" s="74">
        <f t="shared" si="1744"/>
        <v>754</v>
      </c>
      <c r="AP74" s="74">
        <f t="shared" si="1745"/>
        <v>65</v>
      </c>
      <c r="AQ74" s="11">
        <v>575</v>
      </c>
      <c r="AR74" s="12">
        <f t="shared" si="1666"/>
        <v>0.80371352785145889</v>
      </c>
      <c r="AS74" s="11">
        <v>31</v>
      </c>
      <c r="AT74" s="12">
        <f t="shared" si="1667"/>
        <v>5.1155115511551157E-2</v>
      </c>
      <c r="AU74" s="13"/>
      <c r="AV74" s="11"/>
      <c r="AW74" s="39">
        <v>90</v>
      </c>
      <c r="AX74" s="43">
        <v>88.888888888888886</v>
      </c>
      <c r="AY74" s="10"/>
      <c r="AZ74" s="11"/>
      <c r="BA74" s="74">
        <f t="shared" si="1746"/>
        <v>754</v>
      </c>
      <c r="BB74" s="74">
        <f t="shared" si="1747"/>
        <v>65</v>
      </c>
      <c r="BC74" s="11">
        <v>610</v>
      </c>
      <c r="BD74" s="12">
        <f t="shared" si="1670"/>
        <v>0.83421750663129979</v>
      </c>
      <c r="BE74" s="11">
        <v>19</v>
      </c>
      <c r="BF74" s="12">
        <f t="shared" si="1671"/>
        <v>3.0206677265500796E-2</v>
      </c>
      <c r="BG74" s="13"/>
      <c r="BH74" s="11"/>
      <c r="BI74" s="39">
        <v>95</v>
      </c>
      <c r="BJ74" s="43">
        <v>90</v>
      </c>
      <c r="BK74" s="10"/>
      <c r="BL74" s="11"/>
      <c r="BM74" s="74">
        <f t="shared" si="1748"/>
        <v>755</v>
      </c>
      <c r="BN74" s="74">
        <f t="shared" si="1749"/>
        <v>64</v>
      </c>
      <c r="BO74" s="11">
        <v>556</v>
      </c>
      <c r="BP74" s="12">
        <f t="shared" si="1674"/>
        <v>0.77350993377483446</v>
      </c>
      <c r="BQ74" s="11">
        <v>28</v>
      </c>
      <c r="BR74" s="12">
        <f t="shared" si="1675"/>
        <v>4.7945205479452052E-2</v>
      </c>
      <c r="BS74" s="13"/>
      <c r="BT74" s="11"/>
      <c r="BU74" s="39">
        <v>97.058823529411768</v>
      </c>
      <c r="BV74" s="43">
        <v>77.777777777777771</v>
      </c>
      <c r="BW74" s="10">
        <v>1</v>
      </c>
      <c r="BX74" s="11"/>
      <c r="BY74" s="74">
        <f t="shared" si="1750"/>
        <v>757</v>
      </c>
      <c r="BZ74" s="74">
        <f t="shared" si="1751"/>
        <v>65</v>
      </c>
      <c r="CA74" s="11">
        <v>600</v>
      </c>
      <c r="CB74" s="12">
        <f t="shared" si="1678"/>
        <v>0.81505944517833551</v>
      </c>
      <c r="CC74" s="11">
        <v>17</v>
      </c>
      <c r="CD74" s="12">
        <f t="shared" si="1679"/>
        <v>2.7552674230145867E-2</v>
      </c>
      <c r="CE74" s="13"/>
      <c r="CF74" s="11"/>
      <c r="CG74" s="39">
        <v>89.473684210526315</v>
      </c>
      <c r="CH74" s="43">
        <v>80</v>
      </c>
      <c r="CI74" s="10"/>
      <c r="CJ74" s="11"/>
      <c r="CK74" s="74">
        <f t="shared" si="1752"/>
        <v>756</v>
      </c>
      <c r="CL74" s="74">
        <f t="shared" si="1753"/>
        <v>64</v>
      </c>
      <c r="CM74" s="11">
        <v>612</v>
      </c>
      <c r="CN74" s="12">
        <f t="shared" si="1682"/>
        <v>0.82671957671957674</v>
      </c>
      <c r="CO74" s="11">
        <v>13</v>
      </c>
      <c r="CP74" s="12">
        <f t="shared" si="1683"/>
        <v>2.0799999999999999E-2</v>
      </c>
      <c r="CQ74" s="13"/>
      <c r="CR74" s="11"/>
      <c r="CS74" s="39">
        <v>87.804878048780495</v>
      </c>
      <c r="CT74" s="43">
        <v>90</v>
      </c>
      <c r="CU74" s="10"/>
      <c r="CV74" s="11"/>
      <c r="CW74" s="74">
        <f t="shared" si="1754"/>
        <v>206</v>
      </c>
      <c r="CX74" s="74">
        <f t="shared" si="1755"/>
        <v>18</v>
      </c>
      <c r="CY74" s="11">
        <v>151</v>
      </c>
      <c r="CZ74" s="12">
        <f t="shared" si="1686"/>
        <v>0.75728155339805825</v>
      </c>
      <c r="DA74" s="11">
        <v>5</v>
      </c>
      <c r="DB74" s="12">
        <f t="shared" si="1687"/>
        <v>3.2051282051282048E-2</v>
      </c>
      <c r="DC74" s="13"/>
      <c r="DD74" s="11"/>
      <c r="DE74" s="39">
        <v>76.92307692307692</v>
      </c>
      <c r="DF74" s="43">
        <v>100</v>
      </c>
      <c r="DG74" s="10"/>
      <c r="DH74" s="11"/>
      <c r="DI74" s="74">
        <f t="shared" si="1756"/>
        <v>756</v>
      </c>
      <c r="DJ74" s="74">
        <f t="shared" si="1757"/>
        <v>65</v>
      </c>
      <c r="DK74" s="11">
        <v>614</v>
      </c>
      <c r="DL74" s="12">
        <f t="shared" si="1690"/>
        <v>0.84126984126984128</v>
      </c>
      <c r="DM74" s="11">
        <v>22</v>
      </c>
      <c r="DN74" s="12">
        <f t="shared" si="1691"/>
        <v>3.4591194968553458E-2</v>
      </c>
      <c r="DO74" s="13"/>
      <c r="DP74" s="11"/>
      <c r="DQ74" s="39">
        <v>74.358974358974365</v>
      </c>
      <c r="DR74" s="43">
        <v>100</v>
      </c>
      <c r="DS74" s="10"/>
      <c r="DT74" s="11"/>
      <c r="DU74" s="74">
        <f t="shared" si="1758"/>
        <v>757</v>
      </c>
      <c r="DV74" s="74">
        <f t="shared" si="1759"/>
        <v>65</v>
      </c>
      <c r="DW74" s="11">
        <v>597</v>
      </c>
      <c r="DX74" s="12">
        <f t="shared" si="1694"/>
        <v>0.81241743725231175</v>
      </c>
      <c r="DY74" s="11">
        <v>18</v>
      </c>
      <c r="DZ74" s="12">
        <f t="shared" si="1695"/>
        <v>2.9268292682926831E-2</v>
      </c>
      <c r="EA74" s="13"/>
      <c r="EB74" s="11"/>
      <c r="EC74" s="39">
        <v>80.555555555555557</v>
      </c>
      <c r="ED74" s="43">
        <v>80</v>
      </c>
      <c r="EE74" s="10"/>
      <c r="EF74" s="11"/>
      <c r="EG74" s="74">
        <f t="shared" si="1760"/>
        <v>756</v>
      </c>
      <c r="EH74" s="74">
        <f t="shared" si="1761"/>
        <v>64</v>
      </c>
      <c r="EI74" s="11">
        <v>601</v>
      </c>
      <c r="EJ74" s="12">
        <f t="shared" si="1698"/>
        <v>0.82010582010582012</v>
      </c>
      <c r="EK74" s="11">
        <v>19</v>
      </c>
      <c r="EL74" s="12">
        <f t="shared" si="1699"/>
        <v>3.0645161290322579E-2</v>
      </c>
      <c r="EM74" s="13"/>
      <c r="EN74" s="11"/>
      <c r="EO74" s="39">
        <v>100</v>
      </c>
      <c r="EP74" s="43">
        <v>80</v>
      </c>
      <c r="EQ74" s="10"/>
      <c r="ER74" s="11"/>
      <c r="ES74" s="74">
        <f t="shared" si="1762"/>
        <v>762</v>
      </c>
      <c r="ET74" s="74">
        <f t="shared" si="1763"/>
        <v>65</v>
      </c>
      <c r="EU74" s="11">
        <v>573</v>
      </c>
      <c r="EV74" s="12">
        <f t="shared" si="1702"/>
        <v>0.78871391076115482</v>
      </c>
      <c r="EW74" s="11">
        <v>28</v>
      </c>
      <c r="EX74" s="12">
        <f t="shared" si="1703"/>
        <v>4.6589018302828619E-2</v>
      </c>
      <c r="EY74" s="13"/>
      <c r="EZ74" s="11"/>
      <c r="FA74" s="39">
        <v>80.555555555555557</v>
      </c>
      <c r="FB74" s="43">
        <v>100</v>
      </c>
      <c r="FC74" s="10"/>
      <c r="FD74" s="11"/>
      <c r="FE74" s="74">
        <f t="shared" si="1764"/>
        <v>762</v>
      </c>
      <c r="FF74" s="74">
        <f t="shared" si="1765"/>
        <v>64</v>
      </c>
      <c r="FG74" s="11">
        <v>602</v>
      </c>
      <c r="FH74" s="12">
        <f t="shared" si="1706"/>
        <v>0.81364829396325455</v>
      </c>
      <c r="FI74" s="11">
        <v>18</v>
      </c>
      <c r="FJ74" s="12">
        <f t="shared" si="1707"/>
        <v>2.903225806451613E-2</v>
      </c>
      <c r="FK74" s="13"/>
      <c r="FL74" s="11"/>
      <c r="FM74" s="39">
        <v>86.84210526315789</v>
      </c>
      <c r="FN74" s="43">
        <v>90</v>
      </c>
      <c r="FO74" s="10"/>
      <c r="FP74" s="11"/>
      <c r="FQ74" s="74">
        <f t="shared" si="1766"/>
        <v>210</v>
      </c>
      <c r="FR74" s="74">
        <f t="shared" si="1767"/>
        <v>18</v>
      </c>
      <c r="FS74" s="11">
        <v>160</v>
      </c>
      <c r="FT74" s="12">
        <f t="shared" si="1710"/>
        <v>0.8</v>
      </c>
      <c r="FU74" s="11">
        <v>8</v>
      </c>
      <c r="FV74" s="12">
        <f t="shared" si="1711"/>
        <v>4.7619047619047616E-2</v>
      </c>
      <c r="FW74" s="13"/>
      <c r="FX74" s="11"/>
      <c r="FY74" s="39">
        <v>91.666666666666671</v>
      </c>
      <c r="FZ74" s="43">
        <v>100</v>
      </c>
      <c r="GA74" s="10"/>
      <c r="GB74" s="11"/>
      <c r="GC74" s="74">
        <f t="shared" si="1768"/>
        <v>756</v>
      </c>
      <c r="GD74" s="74">
        <f t="shared" si="1769"/>
        <v>65</v>
      </c>
      <c r="GE74" s="11">
        <v>574</v>
      </c>
      <c r="GF74" s="12">
        <f t="shared" si="1714"/>
        <v>0.77910052910052907</v>
      </c>
      <c r="GG74" s="11">
        <v>15</v>
      </c>
      <c r="GH74" s="12">
        <f t="shared" si="1715"/>
        <v>2.5466893039049237E-2</v>
      </c>
      <c r="GI74" s="13"/>
      <c r="GJ74" s="11"/>
      <c r="GK74" s="39">
        <v>85.365853658536579</v>
      </c>
      <c r="GL74" s="43">
        <v>90</v>
      </c>
      <c r="GM74" s="10"/>
      <c r="GN74" s="11"/>
      <c r="GO74" s="74">
        <f t="shared" si="1770"/>
        <v>752</v>
      </c>
      <c r="GP74" s="74">
        <f t="shared" si="1771"/>
        <v>64</v>
      </c>
      <c r="GQ74" s="11">
        <v>609</v>
      </c>
      <c r="GR74" s="12">
        <f t="shared" si="1718"/>
        <v>0.84308510638297873</v>
      </c>
      <c r="GS74" s="11">
        <v>25</v>
      </c>
      <c r="GT74" s="12">
        <f t="shared" si="1719"/>
        <v>3.9432176656151417E-2</v>
      </c>
      <c r="GU74" s="13"/>
      <c r="GV74" s="11"/>
      <c r="GW74" s="39">
        <v>81.081081081081081</v>
      </c>
      <c r="GX74" s="43">
        <v>100</v>
      </c>
      <c r="GY74" s="10"/>
      <c r="GZ74" s="11"/>
      <c r="HA74" s="74">
        <f t="shared" si="1772"/>
        <v>756</v>
      </c>
      <c r="HB74" s="74">
        <f t="shared" si="1773"/>
        <v>64</v>
      </c>
      <c r="HC74" s="11">
        <v>601</v>
      </c>
      <c r="HD74" s="12">
        <f t="shared" si="1722"/>
        <v>0.8306878306878307</v>
      </c>
      <c r="HE74" s="11">
        <v>27</v>
      </c>
      <c r="HF74" s="12">
        <f t="shared" si="1723"/>
        <v>4.2993630573248405E-2</v>
      </c>
      <c r="HG74" s="13"/>
      <c r="HH74" s="11"/>
      <c r="HI74" s="39">
        <v>76.92307692307692</v>
      </c>
      <c r="HJ74" s="43">
        <v>90.909090909090907</v>
      </c>
      <c r="HK74" s="10">
        <f t="shared" si="1724"/>
        <v>1</v>
      </c>
      <c r="HL74" s="11">
        <f t="shared" si="1725"/>
        <v>0</v>
      </c>
      <c r="HM74" s="11">
        <f t="shared" si="1726"/>
        <v>11957</v>
      </c>
      <c r="HN74" s="11">
        <f t="shared" si="1727"/>
        <v>1022</v>
      </c>
      <c r="HO74" s="11">
        <f t="shared" si="1728"/>
        <v>9700</v>
      </c>
      <c r="HP74" s="228">
        <f t="shared" si="1729"/>
        <v>0.81124027766162077</v>
      </c>
      <c r="HQ74" s="15">
        <f t="shared" si="1730"/>
        <v>352</v>
      </c>
      <c r="HR74" s="12">
        <f t="shared" si="1731"/>
        <v>3.6288659793814432E-2</v>
      </c>
      <c r="HS74" s="16">
        <v>57.8</v>
      </c>
      <c r="HT74" s="17">
        <v>9137</v>
      </c>
      <c r="HU74" s="16">
        <f t="shared" si="1732"/>
        <v>94.195876288659804</v>
      </c>
      <c r="HV74" s="23">
        <v>84.140233722871457</v>
      </c>
      <c r="HW74" s="22">
        <v>88.484848484848484</v>
      </c>
      <c r="HX74" s="78">
        <f t="shared" si="1733"/>
        <v>0.80357592545958201</v>
      </c>
      <c r="HY74" s="78">
        <f t="shared" si="1734"/>
        <v>0.81970912738214641</v>
      </c>
      <c r="HZ74" s="78">
        <f t="shared" si="1735"/>
        <v>0.81040520260130067</v>
      </c>
      <c r="ID74" s="85">
        <f t="shared" ref="ID74:IF74" si="1774">ID75/ID76</f>
        <v>1.5086748805632386E-3</v>
      </c>
      <c r="IE74" s="85">
        <f t="shared" si="1774"/>
        <v>1.002004008016032E-3</v>
      </c>
      <c r="IF74" s="85">
        <f t="shared" si="1774"/>
        <v>2.5006251562890725E-4</v>
      </c>
      <c r="IG74" s="88" t="s">
        <v>43</v>
      </c>
    </row>
    <row r="75" spans="1:241" ht="19.5" thickBot="1" x14ac:dyDescent="0.3">
      <c r="A75" s="236"/>
      <c r="B75" s="42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3935</v>
      </c>
      <c r="H75" s="28">
        <f>((G75+I75)/7)/E74</f>
        <v>0.76525198938992045</v>
      </c>
      <c r="I75" s="27">
        <f>SUM(I68:I74)</f>
        <v>104</v>
      </c>
      <c r="J75" s="28">
        <f>(I75/(I75+G75))</f>
        <v>2.5748947759346372E-2</v>
      </c>
      <c r="K75" s="27"/>
      <c r="L75" s="27"/>
      <c r="M75" s="29">
        <f>M73/M72*100-100</f>
        <v>5.7998971193415656</v>
      </c>
      <c r="N75" s="72">
        <f>N73/N72*100-100</f>
        <v>5.3460620525059568</v>
      </c>
      <c r="O75" s="26">
        <f t="shared" ref="O75" si="1775">SUM(O68:O74)</f>
        <v>1</v>
      </c>
      <c r="P75" s="27">
        <f t="shared" ref="P75" si="1776">SUM(P68:P74)</f>
        <v>0</v>
      </c>
      <c r="Q75" s="27"/>
      <c r="R75" s="27"/>
      <c r="S75" s="27">
        <f t="shared" ref="S75" si="1777">SUM(S68:S74)</f>
        <v>4117</v>
      </c>
      <c r="T75" s="28">
        <f t="shared" ref="T75" si="1778">((S75+U75)/7)/Q74</f>
        <v>0.81866666666666665</v>
      </c>
      <c r="U75" s="27">
        <f t="shared" ref="U75" si="1779">SUM(U68:U74)</f>
        <v>181</v>
      </c>
      <c r="V75" s="28">
        <f t="shared" ref="V75" si="1780">(U75/(U75+S75))</f>
        <v>4.2112610516519308E-2</v>
      </c>
      <c r="W75" s="27"/>
      <c r="X75" s="27"/>
      <c r="Y75" s="29">
        <f t="shared" ref="Y75:Z75" si="1781">Y73/Y72*100-100</f>
        <v>8.2961819844535825</v>
      </c>
      <c r="Z75" s="72">
        <f t="shared" si="1781"/>
        <v>3.6992840095465311</v>
      </c>
      <c r="AA75" s="26">
        <f t="shared" ref="AA75" si="1782">SUM(AA68:AA74)</f>
        <v>1</v>
      </c>
      <c r="AB75" s="27">
        <f t="shared" ref="AB75" si="1783">SUM(AB68:AB74)</f>
        <v>0</v>
      </c>
      <c r="AC75" s="27"/>
      <c r="AD75" s="27"/>
      <c r="AE75" s="27">
        <f t="shared" ref="AE75" si="1784">SUM(AE68:AE74)</f>
        <v>1067</v>
      </c>
      <c r="AF75" s="28">
        <f t="shared" ref="AF75" si="1785">((AE75+AG75)/7)/AC74</f>
        <v>0.77450980392156865</v>
      </c>
      <c r="AG75" s="27">
        <f t="shared" ref="AG75" si="1786">SUM(AG68:AG74)</f>
        <v>39</v>
      </c>
      <c r="AH75" s="28">
        <f t="shared" ref="AH75" si="1787">(AG75/(AG75+AE75))</f>
        <v>3.5262206148282099E-2</v>
      </c>
      <c r="AI75" s="27"/>
      <c r="AJ75" s="27"/>
      <c r="AK75" s="29">
        <f t="shared" ref="AK75:AL75" si="1788">AK73/AK72*100-100</f>
        <v>8.5157126823793448</v>
      </c>
      <c r="AL75" s="72">
        <f t="shared" si="1788"/>
        <v>2.4821002386634916</v>
      </c>
      <c r="AM75" s="26">
        <f t="shared" ref="AM75" si="1789">SUM(AM68:AM74)</f>
        <v>1</v>
      </c>
      <c r="AN75" s="27">
        <f t="shared" ref="AN75" si="1790">SUM(AN68:AN74)</f>
        <v>0</v>
      </c>
      <c r="AO75" s="27"/>
      <c r="AP75" s="27"/>
      <c r="AQ75" s="27">
        <f t="shared" ref="AQ75" si="1791">SUM(AQ68:AQ74)</f>
        <v>3954</v>
      </c>
      <c r="AR75" s="28">
        <f t="shared" ref="AR75" si="1792">((AQ75+AS75)/7)/AO74</f>
        <v>0.77548313755210296</v>
      </c>
      <c r="AS75" s="27">
        <f t="shared" ref="AS75" si="1793">SUM(AS68:AS74)</f>
        <v>139</v>
      </c>
      <c r="AT75" s="28">
        <f t="shared" ref="AT75" si="1794">(AS75/(AS75+AQ75))</f>
        <v>3.3960420229660393E-2</v>
      </c>
      <c r="AU75" s="27"/>
      <c r="AV75" s="27"/>
      <c r="AW75" s="29">
        <f t="shared" ref="AW75:AX75" si="1795">AW73/AW72*100-100</f>
        <v>7.210219478737983</v>
      </c>
      <c r="AX75" s="72">
        <f t="shared" si="1795"/>
        <v>0.15910898965792342</v>
      </c>
      <c r="AY75" s="26">
        <f t="shared" ref="AY75" si="1796">SUM(AY68:AY74)</f>
        <v>0</v>
      </c>
      <c r="AZ75" s="27">
        <f t="shared" ref="AZ75" si="1797">SUM(AZ68:AZ74)</f>
        <v>0</v>
      </c>
      <c r="BA75" s="27"/>
      <c r="BB75" s="27"/>
      <c r="BC75" s="27">
        <f t="shared" ref="BC75" si="1798">SUM(BC68:BC74)</f>
        <v>4057</v>
      </c>
      <c r="BD75" s="28">
        <f t="shared" ref="BD75" si="1799">((BC75+BE75)/7)/BA74</f>
        <v>0.79651383099658957</v>
      </c>
      <c r="BE75" s="27">
        <f t="shared" ref="BE75" si="1800">SUM(BE68:BE74)</f>
        <v>147</v>
      </c>
      <c r="BF75" s="28">
        <f t="shared" ref="BF75" si="1801">(BE75/(BE75+BC75))</f>
        <v>3.4966698382492861E-2</v>
      </c>
      <c r="BG75" s="27"/>
      <c r="BH75" s="27"/>
      <c r="BI75" s="29">
        <f t="shared" ref="BI75:BJ75" si="1802">BI73/BI72*100-100</f>
        <v>9.2078189300411424</v>
      </c>
      <c r="BJ75" s="72">
        <f t="shared" si="1802"/>
        <v>3.8902147971360534</v>
      </c>
      <c r="BK75" s="26">
        <f t="shared" ref="BK75" si="1803">SUM(BK68:BK74)</f>
        <v>2</v>
      </c>
      <c r="BL75" s="27">
        <f t="shared" ref="BL75" si="1804">SUM(BL68:BL74)</f>
        <v>0</v>
      </c>
      <c r="BM75" s="27"/>
      <c r="BN75" s="27"/>
      <c r="BO75" s="27">
        <f t="shared" ref="BO75" si="1805">SUM(BO68:BO74)</f>
        <v>3930</v>
      </c>
      <c r="BP75" s="28">
        <f t="shared" ref="BP75" si="1806">((BO75+BQ75)/7)/BM74</f>
        <v>0.77067171239356669</v>
      </c>
      <c r="BQ75" s="27">
        <f t="shared" ref="BQ75" si="1807">SUM(BQ68:BQ74)</f>
        <v>143</v>
      </c>
      <c r="BR75" s="28">
        <f t="shared" ref="BR75" si="1808">(BQ75/(BQ75+BO75))</f>
        <v>3.5109256076602015E-2</v>
      </c>
      <c r="BS75" s="27"/>
      <c r="BT75" s="27"/>
      <c r="BU75" s="29">
        <f t="shared" ref="BU75:BV75" si="1809">BU73/BU72*100-100</f>
        <v>8.6450012103606895</v>
      </c>
      <c r="BV75" s="72">
        <f t="shared" si="1809"/>
        <v>3.4208432776451758</v>
      </c>
      <c r="BW75" s="26">
        <f t="shared" ref="BW75" si="1810">SUM(BW68:BW74)</f>
        <v>3</v>
      </c>
      <c r="BX75" s="27">
        <f t="shared" ref="BX75" si="1811">SUM(BX68:BX74)</f>
        <v>0</v>
      </c>
      <c r="BY75" s="27"/>
      <c r="BZ75" s="27"/>
      <c r="CA75" s="27">
        <f t="shared" ref="CA75" si="1812">SUM(CA68:CA74)</f>
        <v>4073</v>
      </c>
      <c r="CB75" s="28">
        <f t="shared" ref="CB75" si="1813">((CA75+CC75)/7)/BY74</f>
        <v>0.79184751839969802</v>
      </c>
      <c r="CC75" s="27">
        <f t="shared" ref="CC75" si="1814">SUM(CC68:CC74)</f>
        <v>123</v>
      </c>
      <c r="CD75" s="28">
        <f t="shared" ref="CD75" si="1815">(CC75/(CC75+CA75))</f>
        <v>2.9313632030505243E-2</v>
      </c>
      <c r="CE75" s="27"/>
      <c r="CF75" s="27"/>
      <c r="CG75" s="29">
        <f t="shared" ref="CG75:CH75" si="1816">CG73/CG72*100-100</f>
        <v>8.897823261858349</v>
      </c>
      <c r="CH75" s="72">
        <f t="shared" si="1816"/>
        <v>8.9737470167064401</v>
      </c>
      <c r="CI75" s="26">
        <f t="shared" ref="CI75" si="1817">SUM(CI68:CI74)</f>
        <v>1</v>
      </c>
      <c r="CJ75" s="27">
        <f t="shared" ref="CJ75" si="1818">SUM(CJ68:CJ74)</f>
        <v>0</v>
      </c>
      <c r="CK75" s="27"/>
      <c r="CL75" s="27"/>
      <c r="CM75" s="27">
        <f t="shared" ref="CM75" si="1819">SUM(CM68:CM74)</f>
        <v>4239</v>
      </c>
      <c r="CN75" s="28">
        <f t="shared" ref="CN75" si="1820">((CM75+CO75)/7)/CK74</f>
        <v>0.82275132275132279</v>
      </c>
      <c r="CO75" s="27">
        <f t="shared" ref="CO75" si="1821">SUM(CO68:CO74)</f>
        <v>115</v>
      </c>
      <c r="CP75" s="28">
        <f t="shared" ref="CP75" si="1822">(CO75/(CO75+CM75))</f>
        <v>2.641249425815342E-2</v>
      </c>
      <c r="CQ75" s="27"/>
      <c r="CR75" s="27"/>
      <c r="CS75" s="29">
        <f t="shared" ref="CS75:CT75" si="1823">CS73/CS72*100-100</f>
        <v>7.8302218207367105</v>
      </c>
      <c r="CT75" s="72">
        <f t="shared" si="1823"/>
        <v>4.415274463007151</v>
      </c>
      <c r="CU75" s="26">
        <f t="shared" ref="CU75" si="1824">SUM(CU68:CU74)</f>
        <v>0</v>
      </c>
      <c r="CV75" s="27">
        <f t="shared" ref="CV75" si="1825">SUM(CV68:CV74)</f>
        <v>0</v>
      </c>
      <c r="CW75" s="27"/>
      <c r="CX75" s="27"/>
      <c r="CY75" s="27">
        <f t="shared" ref="CY75" si="1826">SUM(CY68:CY74)</f>
        <v>1057</v>
      </c>
      <c r="CZ75" s="28">
        <f t="shared" ref="CZ75" si="1827">((CY75+DA75)/7)/CW74</f>
        <v>0.7565880721220527</v>
      </c>
      <c r="DA75" s="27">
        <f t="shared" ref="DA75" si="1828">SUM(DA68:DA74)</f>
        <v>34</v>
      </c>
      <c r="DB75" s="28">
        <f t="shared" ref="DB75" si="1829">(DA75/(DA75+CY75))</f>
        <v>3.1164069660861594E-2</v>
      </c>
      <c r="DC75" s="27"/>
      <c r="DD75" s="27"/>
      <c r="DE75" s="29">
        <f t="shared" ref="DE75:DF75" si="1830">DE73/DE72*100-100</f>
        <v>9.132636910414675</v>
      </c>
      <c r="DF75" s="72">
        <f t="shared" si="1830"/>
        <v>8.1622911694510663</v>
      </c>
      <c r="DG75" s="26">
        <f t="shared" ref="DG75" si="1831">SUM(DG68:DG74)</f>
        <v>0</v>
      </c>
      <c r="DH75" s="27">
        <f t="shared" ref="DH75" si="1832">SUM(DH68:DH74)</f>
        <v>0</v>
      </c>
      <c r="DI75" s="27"/>
      <c r="DJ75" s="27"/>
      <c r="DK75" s="27">
        <f t="shared" ref="DK75" si="1833">SUM(DK68:DK74)</f>
        <v>4118</v>
      </c>
      <c r="DL75" s="28">
        <f t="shared" ref="DL75" si="1834">((DK75+DM75)/7)/DI74</f>
        <v>0.80650037792894924</v>
      </c>
      <c r="DM75" s="27">
        <f t="shared" ref="DM75" si="1835">SUM(DM68:DM74)</f>
        <v>150</v>
      </c>
      <c r="DN75" s="28">
        <f t="shared" ref="DN75" si="1836">(DM75/(DM75+DK75))</f>
        <v>3.5145267104029994E-2</v>
      </c>
      <c r="DO75" s="27"/>
      <c r="DP75" s="27"/>
      <c r="DQ75" s="29">
        <f t="shared" ref="DQ75:DR75" si="1837">DQ73/DQ72*100-100</f>
        <v>8.1829692940803938</v>
      </c>
      <c r="DR75" s="72">
        <f t="shared" si="1837"/>
        <v>5.5608591885441427</v>
      </c>
      <c r="DS75" s="26">
        <f t="shared" ref="DS75" si="1838">SUM(DS68:DS74)</f>
        <v>0</v>
      </c>
      <c r="DT75" s="27">
        <f t="shared" ref="DT75" si="1839">SUM(DT68:DT74)</f>
        <v>0</v>
      </c>
      <c r="DU75" s="27"/>
      <c r="DV75" s="27"/>
      <c r="DW75" s="27">
        <f t="shared" ref="DW75" si="1840">SUM(DW68:DW74)</f>
        <v>4102</v>
      </c>
      <c r="DX75" s="28">
        <f t="shared" ref="DX75" si="1841">((DW75+DY75)/7)/DU74</f>
        <v>0.80166069069635781</v>
      </c>
      <c r="DY75" s="27">
        <f t="shared" ref="DY75" si="1842">SUM(DY68:DY74)</f>
        <v>146</v>
      </c>
      <c r="DZ75" s="28">
        <f t="shared" ref="DZ75" si="1843">(DY75/(DY75+DW75))</f>
        <v>3.4369114877589452E-2</v>
      </c>
      <c r="EA75" s="27"/>
      <c r="EB75" s="27"/>
      <c r="EC75" s="29">
        <f t="shared" ref="EC75:ED75" si="1844">EC73/EC72*100-100</f>
        <v>6.867283950617292</v>
      </c>
      <c r="ED75" s="72">
        <f t="shared" si="1844"/>
        <v>10.26252983293557</v>
      </c>
      <c r="EE75" s="26">
        <f t="shared" ref="EE75" si="1845">SUM(EE68:EE74)</f>
        <v>0</v>
      </c>
      <c r="EF75" s="27">
        <f t="shared" ref="EF75" si="1846">SUM(EF68:EF74)</f>
        <v>1</v>
      </c>
      <c r="EG75" s="27"/>
      <c r="EH75" s="27"/>
      <c r="EI75" s="27">
        <f t="shared" ref="EI75" si="1847">SUM(EI68:EI74)</f>
        <v>4135</v>
      </c>
      <c r="EJ75" s="28">
        <f t="shared" ref="EJ75" si="1848">((EI75+EK75)/7)/EG74</f>
        <v>0.81330309901738473</v>
      </c>
      <c r="EK75" s="27">
        <f t="shared" ref="EK75" si="1849">SUM(EK68:EK74)</f>
        <v>169</v>
      </c>
      <c r="EL75" s="28">
        <f t="shared" ref="EL75" si="1850">(EK75/(EK75+EI75))</f>
        <v>3.9265799256505578E-2</v>
      </c>
      <c r="EM75" s="27"/>
      <c r="EN75" s="27"/>
      <c r="EO75" s="29">
        <f t="shared" ref="EO75:EP75" si="1851">EO73/EO72*100-100</f>
        <v>6.7116092700888004</v>
      </c>
      <c r="EP75" s="72">
        <f t="shared" si="1851"/>
        <v>5.751789976133665</v>
      </c>
      <c r="EQ75" s="26">
        <f t="shared" ref="EQ75" si="1852">SUM(EQ68:EQ74)</f>
        <v>0</v>
      </c>
      <c r="ER75" s="27">
        <f t="shared" ref="ER75" si="1853">SUM(ER68:ER74)</f>
        <v>0</v>
      </c>
      <c r="ES75" s="27"/>
      <c r="ET75" s="27"/>
      <c r="EU75" s="27">
        <f t="shared" ref="EU75" si="1854">SUM(EU68:EU74)</f>
        <v>4072</v>
      </c>
      <c r="EV75" s="28">
        <f t="shared" ref="EV75" si="1855">((EU75+EW75)/7)/ES74</f>
        <v>0.7945256842894638</v>
      </c>
      <c r="EW75" s="27">
        <f t="shared" ref="EW75" si="1856">SUM(EW68:EW74)</f>
        <v>166</v>
      </c>
      <c r="EX75" s="28">
        <f t="shared" ref="EX75" si="1857">(EW75/(EW75+EU75))</f>
        <v>3.9169419537517694E-2</v>
      </c>
      <c r="EY75" s="27"/>
      <c r="EZ75" s="27"/>
      <c r="FA75" s="29">
        <f t="shared" ref="FA75:FB75" si="1858">FA73/FA72*100-100</f>
        <v>7.1316300868769815</v>
      </c>
      <c r="FB75" s="72">
        <f t="shared" si="1858"/>
        <v>6.3354306791060964</v>
      </c>
      <c r="FC75" s="26">
        <f t="shared" ref="FC75" si="1859">SUM(FC68:FC74)</f>
        <v>0</v>
      </c>
      <c r="FD75" s="27">
        <f t="shared" ref="FD75" si="1860">SUM(FD68:FD74)</f>
        <v>0</v>
      </c>
      <c r="FE75" s="27"/>
      <c r="FF75" s="27"/>
      <c r="FG75" s="27">
        <f t="shared" ref="FG75" si="1861">SUM(FG68:FG74)</f>
        <v>4186</v>
      </c>
      <c r="FH75" s="28">
        <f t="shared" ref="FH75" si="1862">((FG75+FI75)/7)/FE74</f>
        <v>0.81177352830896132</v>
      </c>
      <c r="FI75" s="27">
        <f t="shared" ref="FI75" si="1863">SUM(FI68:FI74)</f>
        <v>144</v>
      </c>
      <c r="FJ75" s="28">
        <f t="shared" ref="FJ75" si="1864">(FI75/(FI75+FG75))</f>
        <v>3.3256351039260973E-2</v>
      </c>
      <c r="FK75" s="27"/>
      <c r="FL75" s="27"/>
      <c r="FM75" s="29">
        <f t="shared" ref="FM75:FN75" si="1865">FM73/FM72*100-100</f>
        <v>10.501949317738806</v>
      </c>
      <c r="FN75" s="72">
        <f t="shared" si="1865"/>
        <v>0</v>
      </c>
      <c r="FO75" s="26">
        <f t="shared" ref="FO75" si="1866">SUM(FO68:FO74)</f>
        <v>0</v>
      </c>
      <c r="FP75" s="27">
        <f t="shared" ref="FP75" si="1867">SUM(FP68:FP74)</f>
        <v>0</v>
      </c>
      <c r="FQ75" s="27"/>
      <c r="FR75" s="27"/>
      <c r="FS75" s="27">
        <f t="shared" ref="FS75" si="1868">SUM(FS68:FS74)</f>
        <v>1009</v>
      </c>
      <c r="FT75" s="28">
        <f t="shared" ref="FT75" si="1869">((FS75+FU75)/7)/FQ74</f>
        <v>0.72380952380952379</v>
      </c>
      <c r="FU75" s="27">
        <f t="shared" ref="FU75" si="1870">SUM(FU68:FU74)</f>
        <v>55</v>
      </c>
      <c r="FV75" s="28">
        <f t="shared" ref="FV75" si="1871">(FU75/(FU75+FS75))</f>
        <v>5.1691729323308268E-2</v>
      </c>
      <c r="FW75" s="27"/>
      <c r="FX75" s="27"/>
      <c r="FY75" s="29">
        <f t="shared" ref="FY75:FZ75" si="1872">FY73/FY72*100-100</f>
        <v>7.3388203017832581</v>
      </c>
      <c r="FZ75" s="72">
        <f t="shared" si="1872"/>
        <v>-0.28639618138424794</v>
      </c>
      <c r="GA75" s="26">
        <f t="shared" ref="GA75" si="1873">SUM(GA68:GA74)</f>
        <v>0</v>
      </c>
      <c r="GB75" s="27">
        <f t="shared" ref="GB75" si="1874">SUM(GB68:GB74)</f>
        <v>0</v>
      </c>
      <c r="GC75" s="27"/>
      <c r="GD75" s="27"/>
      <c r="GE75" s="27">
        <f t="shared" ref="GE75" si="1875">SUM(GE68:GE74)</f>
        <v>4083</v>
      </c>
      <c r="GF75" s="28">
        <f t="shared" ref="GF75" si="1876">((GE75+GG75)/7)/GC74</f>
        <v>0.79572940287226002</v>
      </c>
      <c r="GG75" s="27">
        <f t="shared" ref="GG75" si="1877">SUM(GG68:GG74)</f>
        <v>128</v>
      </c>
      <c r="GH75" s="28">
        <f t="shared" ref="GH75" si="1878">(GG75/(GG75+GE75))</f>
        <v>3.0396580384706721E-2</v>
      </c>
      <c r="GI75" s="27"/>
      <c r="GJ75" s="27"/>
      <c r="GK75" s="29">
        <f t="shared" ref="GK75:GL75" si="1879">GK73/GK72*100-100</f>
        <v>7.0837097259861252</v>
      </c>
      <c r="GL75" s="72">
        <f t="shared" si="1879"/>
        <v>4.7971360381861672</v>
      </c>
      <c r="GM75" s="26">
        <f t="shared" ref="GM75" si="1880">SUM(GM68:GM74)</f>
        <v>1</v>
      </c>
      <c r="GN75" s="27">
        <f t="shared" ref="GN75" si="1881">SUM(GN68:GN74)</f>
        <v>0</v>
      </c>
      <c r="GO75" s="27"/>
      <c r="GP75" s="27"/>
      <c r="GQ75" s="27">
        <f t="shared" ref="GQ75" si="1882">SUM(GQ68:GQ74)</f>
        <v>4186</v>
      </c>
      <c r="GR75" s="28">
        <f t="shared" ref="GR75" si="1883">((GQ75+GS75)/7)/GO74</f>
        <v>0.82446808510638303</v>
      </c>
      <c r="GS75" s="27">
        <f t="shared" ref="GS75" si="1884">SUM(GS68:GS74)</f>
        <v>154</v>
      </c>
      <c r="GT75" s="28">
        <f t="shared" ref="GT75" si="1885">(GS75/(GS75+GQ75))</f>
        <v>3.5483870967741936E-2</v>
      </c>
      <c r="GU75" s="27"/>
      <c r="GV75" s="27"/>
      <c r="GW75" s="29">
        <f t="shared" ref="GW75:GX75" si="1886">GW73/GW72*100-100</f>
        <v>6.8846624402179941</v>
      </c>
      <c r="GX75" s="72">
        <f t="shared" si="1886"/>
        <v>5.3460620525059568</v>
      </c>
      <c r="GY75" s="26">
        <f t="shared" ref="GY75" si="1887">SUM(GY68:GY74)</f>
        <v>0</v>
      </c>
      <c r="GZ75" s="27">
        <f t="shared" ref="GZ75" si="1888">SUM(GZ68:GZ74)</f>
        <v>0</v>
      </c>
      <c r="HA75" s="27"/>
      <c r="HB75" s="27"/>
      <c r="HC75" s="27">
        <f t="shared" ref="HC75" si="1889">SUM(HC68:HC74)</f>
        <v>4065</v>
      </c>
      <c r="HD75" s="28">
        <f t="shared" ref="HD75" si="1890">((HC75+HE75)/7)/HA74</f>
        <v>0.80045351473922899</v>
      </c>
      <c r="HE75" s="27">
        <f t="shared" ref="HE75" si="1891">SUM(HE68:HE74)</f>
        <v>171</v>
      </c>
      <c r="HF75" s="28">
        <f t="shared" ref="HF75" si="1892">(HE75/(HE75+HC75))</f>
        <v>4.0368271954674219E-2</v>
      </c>
      <c r="HG75" s="27"/>
      <c r="HH75" s="27"/>
      <c r="HI75" s="29">
        <f t="shared" ref="HI75:HJ75" si="1893">HI73/HI72*100-100</f>
        <v>5.0108156589637929</v>
      </c>
      <c r="HJ75" s="72">
        <f t="shared" si="1893"/>
        <v>8.1362551529615956</v>
      </c>
      <c r="HK75" s="26">
        <f t="shared" si="1724"/>
        <v>11</v>
      </c>
      <c r="HL75" s="27">
        <f t="shared" si="1725"/>
        <v>1</v>
      </c>
      <c r="HM75" s="27"/>
      <c r="HN75" s="27"/>
      <c r="HO75" s="27">
        <f t="shared" ref="HO75" si="1894">+G75+S75+AE75+AQ75+BC75+BO75+CA75+CM75+CY75+DK75+DW75+EI75+EU75+FG75+FS75+GE75+GQ75+HC75+I75+U75+AG75+AS75+BE75+BQ75+CC75+CO75+DA75+DM75+DY75+EK75+EW75+FI75+FU75+GG75+GS75+HE75</f>
        <v>66693</v>
      </c>
      <c r="HP75" s="229">
        <f t="shared" ref="HP75" si="1895">+((HO75)/HM74)/7</f>
        <v>0.79681955578919705</v>
      </c>
      <c r="HQ75" s="62">
        <f t="shared" si="1730"/>
        <v>2308</v>
      </c>
      <c r="HR75" s="52">
        <f t="shared" si="1731"/>
        <v>3.4606330499452713E-2</v>
      </c>
      <c r="HS75" s="53">
        <f t="shared" si="873"/>
        <v>56.557142857142864</v>
      </c>
      <c r="HT75" s="54">
        <f t="shared" si="874"/>
        <v>62835</v>
      </c>
      <c r="HU75" s="53">
        <f t="shared" si="875"/>
        <v>94.216909459904201</v>
      </c>
      <c r="HV75" s="63">
        <f t="shared" ref="HV75:HW75" si="1896">HV73/HV72*100-100</f>
        <v>7.6571377535948244</v>
      </c>
      <c r="HW75" s="72">
        <f t="shared" si="1896"/>
        <v>4.9916829391769824</v>
      </c>
      <c r="HX75" s="78">
        <f t="shared" ref="HX75" si="1897">SUM(G75,I75,S75,U75,AE75,AG75,AQ75,AS75,BC75,BE75,BO75,BQ75)/7/SUM(E74,Q74,AC74,AO74,BA74,BM74)</f>
        <v>0.78472497032053823</v>
      </c>
      <c r="HY75" s="78">
        <f t="shared" ref="HY75" si="1898">SUM(CA75,CC75,CM75,CO75,CY75,DA75,DK75,DM75,DW75,DY75,EI75,EK75)/7/SUM(BY74,CK74,CW74,DI74,DU74,EG74)</f>
        <v>0.80459234847399341</v>
      </c>
      <c r="HZ75" s="78">
        <f t="shared" ref="HZ75" si="1899">SUM(K75,EU75,EW75,FG75,FI75,FS75,FU75,GE75,GG75,GQ75,GS75,HC75,HE75)/7/SUM(ES74,FE74,FQ74,GC74,GO74,HA74)</f>
        <v>0.80107911098406348</v>
      </c>
      <c r="IA75" s="84">
        <f t="shared" ref="IA75" si="1900">SUM(I75,U75,AG75,AS75,BE75,BQ75)/SUM(G75,I75,S75,U75,AE75,AG75,AQ75,AS75,BC75,BE75,BO75,BQ75)</f>
        <v>3.4520698665933158E-2</v>
      </c>
      <c r="IB75" s="84">
        <f t="shared" ref="IB75" si="1901">SUM(CC75,CO75,DA75,DM75,DY75,EK75)/SUM(CA75,CC75,CM75,CO75,CY75,DA75,DK75,DM75,DW75,DY75,EI75,EK75)</f>
        <v>3.2812430434976184E-2</v>
      </c>
      <c r="IC75" s="84">
        <f t="shared" ref="IC75" si="1902">SUM(EW75,FI75,FU75,GG75,GS75,HE75)/SUM(EU75,EW75,FG75,FI75,FS75,FU75,GE75,GG75,GQ75,GS75,HC75,HE75)</f>
        <v>3.6486908425888753E-2</v>
      </c>
      <c r="ID75" s="86">
        <f t="shared" ref="ID75" si="1903">SUM(C75,O75,AA75,AM75,AY75,BK75)</f>
        <v>6</v>
      </c>
      <c r="IE75" s="86">
        <f t="shared" ref="IE75" si="1904">SUM(BW75,CI75,CU75,DG75,DS75,EE75)</f>
        <v>4</v>
      </c>
      <c r="IF75" s="86">
        <f t="shared" ref="IF75" si="1905">SUM(EQ75,FC75,FO75,GA75,GM75,GY75)</f>
        <v>1</v>
      </c>
      <c r="IG75" s="88" t="s">
        <v>42</v>
      </c>
    </row>
    <row r="76" spans="1:24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5">
        <f t="shared" ref="HK76:HL76" si="1906">HK75/HM65</f>
        <v>9.1911764705882352E-4</v>
      </c>
      <c r="HL76" s="68">
        <f t="shared" si="1906"/>
        <v>9.7751710654936461E-4</v>
      </c>
      <c r="HM76" s="30"/>
      <c r="HN76" s="30"/>
      <c r="HO76" s="30"/>
      <c r="HP76" s="230"/>
      <c r="HQ76" s="30"/>
      <c r="HR76" s="30"/>
      <c r="HS76" s="30"/>
      <c r="HT76" s="51"/>
      <c r="HU76" s="30"/>
      <c r="HV76" s="30"/>
      <c r="HW76" s="31"/>
      <c r="HY76" s="77"/>
      <c r="HZ76" s="77"/>
      <c r="ID76" s="86">
        <f t="shared" ref="ID76" si="1907">SUM(E65,Q65,AC65,AO65,BA65,BM65)</f>
        <v>3977</v>
      </c>
      <c r="IE76" s="86">
        <f t="shared" ref="IE76" si="1908">SUM(BY65,CK65,CW65,DI65,DU65,EG65)</f>
        <v>3992</v>
      </c>
      <c r="IF76" s="86">
        <f t="shared" ref="IF76" si="1909">SUM(ES65,FE65,FQ65,GC65,GO65,HA65)</f>
        <v>3999</v>
      </c>
      <c r="IG76" s="88" t="s">
        <v>40</v>
      </c>
    </row>
    <row r="77" spans="1:241" x14ac:dyDescent="0.25">
      <c r="A77" s="235">
        <v>33</v>
      </c>
      <c r="B77" s="73">
        <f>B74+1</f>
        <v>44526</v>
      </c>
      <c r="C77" s="33"/>
      <c r="D77" s="34"/>
      <c r="E77" s="34">
        <f>E74-C77</f>
        <v>754</v>
      </c>
      <c r="F77" s="34">
        <f>F74-D77</f>
        <v>65</v>
      </c>
      <c r="G77" s="34">
        <v>560</v>
      </c>
      <c r="H77" s="35">
        <f t="shared" ref="H77:H83" si="1910">((G77+I77)/E77)</f>
        <v>0.75994694960212206</v>
      </c>
      <c r="I77" s="34">
        <v>13</v>
      </c>
      <c r="J77" s="35">
        <f>I77/(G77+I77)</f>
        <v>2.2687609075043629E-2</v>
      </c>
      <c r="K77" s="36"/>
      <c r="L77" s="34"/>
      <c r="M77" s="34"/>
      <c r="N77" s="37"/>
      <c r="O77" s="33"/>
      <c r="P77" s="34"/>
      <c r="Q77" s="34">
        <f t="shared" ref="Q77" si="1911">Q74-O77</f>
        <v>750</v>
      </c>
      <c r="R77" s="34">
        <f t="shared" ref="R77" si="1912">R74-P77</f>
        <v>64</v>
      </c>
      <c r="S77" s="34">
        <v>570</v>
      </c>
      <c r="T77" s="35">
        <f t="shared" ref="T77:T83" si="1913">((S77+U77)/Q77)</f>
        <v>0.80133333333333334</v>
      </c>
      <c r="U77" s="34">
        <v>31</v>
      </c>
      <c r="V77" s="35">
        <f t="shared" ref="V77:V83" si="1914">U77/(S77+U77)</f>
        <v>5.1580698835274545E-2</v>
      </c>
      <c r="W77" s="36"/>
      <c r="X77" s="34"/>
      <c r="Y77" s="34"/>
      <c r="Z77" s="37"/>
      <c r="AA77" s="33"/>
      <c r="AB77" s="34"/>
      <c r="AC77" s="34">
        <f t="shared" ref="AC77" si="1915">AC74-AA77</f>
        <v>204</v>
      </c>
      <c r="AD77" s="34">
        <f t="shared" ref="AD77" si="1916">AD74-AB77</f>
        <v>18</v>
      </c>
      <c r="AE77" s="34">
        <v>149</v>
      </c>
      <c r="AF77" s="35">
        <f t="shared" ref="AF77:AF83" si="1917">((AE77+AG77)/AC77)</f>
        <v>0.74509803921568629</v>
      </c>
      <c r="AG77" s="34">
        <v>3</v>
      </c>
      <c r="AH77" s="35">
        <f t="shared" ref="AH77:AH83" si="1918">AG77/(AE77+AG77)</f>
        <v>1.9736842105263157E-2</v>
      </c>
      <c r="AI77" s="36"/>
      <c r="AJ77" s="34"/>
      <c r="AK77" s="34"/>
      <c r="AL77" s="37"/>
      <c r="AM77" s="33"/>
      <c r="AN77" s="34"/>
      <c r="AO77" s="34">
        <f t="shared" ref="AO77" si="1919">AO74-AM77</f>
        <v>754</v>
      </c>
      <c r="AP77" s="34">
        <f t="shared" ref="AP77" si="1920">AP74-AN77</f>
        <v>65</v>
      </c>
      <c r="AQ77" s="34">
        <v>561</v>
      </c>
      <c r="AR77" s="35">
        <f t="shared" ref="AR77:AR83" si="1921">((AQ77+AS77)/AO77)</f>
        <v>0.79045092838196285</v>
      </c>
      <c r="AS77" s="34">
        <v>35</v>
      </c>
      <c r="AT77" s="35">
        <f t="shared" ref="AT77:AT83" si="1922">AS77/(AQ77+AS77)</f>
        <v>5.8724832214765099E-2</v>
      </c>
      <c r="AU77" s="36"/>
      <c r="AV77" s="34"/>
      <c r="AW77" s="34"/>
      <c r="AX77" s="37"/>
      <c r="AY77" s="33"/>
      <c r="AZ77" s="34"/>
      <c r="BA77" s="34">
        <f t="shared" ref="BA77" si="1923">BA74-AY77</f>
        <v>754</v>
      </c>
      <c r="BB77" s="34">
        <f t="shared" ref="BB77" si="1924">BB74-AZ77</f>
        <v>65</v>
      </c>
      <c r="BC77" s="34">
        <v>582</v>
      </c>
      <c r="BD77" s="35">
        <f t="shared" ref="BD77:BD83" si="1925">((BC77+BE77)/BA77)</f>
        <v>0.79442970822281167</v>
      </c>
      <c r="BE77" s="34">
        <v>17</v>
      </c>
      <c r="BF77" s="35">
        <f t="shared" ref="BF77:BF83" si="1926">BE77/(BC77+BE77)</f>
        <v>2.8380634390651086E-2</v>
      </c>
      <c r="BG77" s="36"/>
      <c r="BH77" s="34"/>
      <c r="BI77" s="34"/>
      <c r="BJ77" s="37"/>
      <c r="BK77" s="33"/>
      <c r="BL77" s="34"/>
      <c r="BM77" s="34">
        <f t="shared" ref="BM77" si="1927">BM74-BK77</f>
        <v>755</v>
      </c>
      <c r="BN77" s="34">
        <f t="shared" ref="BN77" si="1928">BN74-BL77</f>
        <v>64</v>
      </c>
      <c r="BO77" s="34">
        <v>559</v>
      </c>
      <c r="BP77" s="35">
        <f t="shared" ref="BP77:BP83" si="1929">((BO77+BQ77)/BM77)</f>
        <v>0.76291390728476827</v>
      </c>
      <c r="BQ77" s="34">
        <v>17</v>
      </c>
      <c r="BR77" s="35">
        <f t="shared" ref="BR77:BR83" si="1930">BQ77/(BO77+BQ77)</f>
        <v>2.9513888888888888E-2</v>
      </c>
      <c r="BS77" s="36"/>
      <c r="BT77" s="34"/>
      <c r="BU77" s="34"/>
      <c r="BV77" s="37"/>
      <c r="BW77" s="33"/>
      <c r="BX77" s="34"/>
      <c r="BY77" s="34">
        <f t="shared" ref="BY77" si="1931">BY74-BW77</f>
        <v>757</v>
      </c>
      <c r="BZ77" s="34">
        <f t="shared" ref="BZ77" si="1932">BZ74-BX77</f>
        <v>65</v>
      </c>
      <c r="CA77" s="34">
        <v>580</v>
      </c>
      <c r="CB77" s="35">
        <f t="shared" ref="CB77:CB83" si="1933">((CA77+CC77)/BY77)</f>
        <v>0.78996036988110963</v>
      </c>
      <c r="CC77" s="34">
        <v>18</v>
      </c>
      <c r="CD77" s="35">
        <f t="shared" ref="CD77:CD83" si="1934">CC77/(CA77+CC77)</f>
        <v>3.0100334448160536E-2</v>
      </c>
      <c r="CE77" s="36"/>
      <c r="CF77" s="34"/>
      <c r="CG77" s="34"/>
      <c r="CH77" s="37"/>
      <c r="CI77" s="33"/>
      <c r="CJ77" s="34"/>
      <c r="CK77" s="34">
        <f t="shared" ref="CK77" si="1935">CK74-CI77</f>
        <v>756</v>
      </c>
      <c r="CL77" s="34">
        <f t="shared" ref="CL77" si="1936">CL74-CJ77</f>
        <v>64</v>
      </c>
      <c r="CM77" s="34">
        <v>599</v>
      </c>
      <c r="CN77" s="35">
        <f t="shared" ref="CN77:CN83" si="1937">((CM77+CO77)/CK77)</f>
        <v>0.81481481481481477</v>
      </c>
      <c r="CO77" s="34">
        <v>17</v>
      </c>
      <c r="CP77" s="35">
        <f t="shared" ref="CP77:CP83" si="1938">CO77/(CM77+CO77)</f>
        <v>2.7597402597402596E-2</v>
      </c>
      <c r="CQ77" s="36"/>
      <c r="CR77" s="34"/>
      <c r="CS77" s="34"/>
      <c r="CT77" s="37"/>
      <c r="CU77" s="33"/>
      <c r="CV77" s="34"/>
      <c r="CW77" s="34">
        <f t="shared" ref="CW77" si="1939">CW74-CU77</f>
        <v>206</v>
      </c>
      <c r="CX77" s="34">
        <f t="shared" ref="CX77" si="1940">CX74-CV77</f>
        <v>18</v>
      </c>
      <c r="CY77" s="34">
        <v>152</v>
      </c>
      <c r="CZ77" s="35">
        <f t="shared" ref="CZ77:CZ83" si="1941">((CY77+DA77)/CW77)</f>
        <v>0.75242718446601942</v>
      </c>
      <c r="DA77" s="34">
        <v>3</v>
      </c>
      <c r="DB77" s="35">
        <f t="shared" ref="DB77:DB83" si="1942">DA77/(CY77+DA77)</f>
        <v>1.935483870967742E-2</v>
      </c>
      <c r="DC77" s="36"/>
      <c r="DD77" s="34"/>
      <c r="DE77" s="34"/>
      <c r="DF77" s="37"/>
      <c r="DG77" s="33"/>
      <c r="DH77" s="34"/>
      <c r="DI77" s="34">
        <f t="shared" ref="DI77" si="1943">DI74-DG77</f>
        <v>756</v>
      </c>
      <c r="DJ77" s="34">
        <f t="shared" ref="DJ77" si="1944">DJ74-DH77</f>
        <v>65</v>
      </c>
      <c r="DK77" s="34">
        <v>575</v>
      </c>
      <c r="DL77" s="35">
        <f t="shared" ref="DL77:DL83" si="1945">((DK77+DM77)/DI77)</f>
        <v>0.78439153439153442</v>
      </c>
      <c r="DM77" s="34">
        <v>18</v>
      </c>
      <c r="DN77" s="35">
        <f t="shared" ref="DN77:DN83" si="1946">DM77/(DK77+DM77)</f>
        <v>3.0354131534569982E-2</v>
      </c>
      <c r="DO77" s="36"/>
      <c r="DP77" s="34"/>
      <c r="DQ77" s="34"/>
      <c r="DR77" s="37"/>
      <c r="DS77" s="33"/>
      <c r="DT77" s="34"/>
      <c r="DU77" s="34">
        <f t="shared" ref="DU77" si="1947">DU74-DS77</f>
        <v>757</v>
      </c>
      <c r="DV77" s="34">
        <f t="shared" ref="DV77" si="1948">DV74-DT77</f>
        <v>65</v>
      </c>
      <c r="DW77" s="34">
        <v>573</v>
      </c>
      <c r="DX77" s="35">
        <f t="shared" ref="DX77:DX83" si="1949">((DW77+DY77)/DU77)</f>
        <v>0.78203434610303835</v>
      </c>
      <c r="DY77" s="34">
        <v>19</v>
      </c>
      <c r="DZ77" s="35">
        <f t="shared" ref="DZ77:DZ83" si="1950">DY77/(DW77+DY77)</f>
        <v>3.2094594594594593E-2</v>
      </c>
      <c r="EA77" s="36"/>
      <c r="EB77" s="34"/>
      <c r="EC77" s="34"/>
      <c r="ED77" s="37"/>
      <c r="EE77" s="33"/>
      <c r="EF77" s="34"/>
      <c r="EG77" s="34">
        <f t="shared" ref="EG77" si="1951">EG74-EE77</f>
        <v>756</v>
      </c>
      <c r="EH77" s="34">
        <f t="shared" ref="EH77" si="1952">EH74-EF77</f>
        <v>64</v>
      </c>
      <c r="EI77" s="34">
        <v>575</v>
      </c>
      <c r="EJ77" s="35">
        <f t="shared" ref="EJ77:EJ83" si="1953">((EI77+EK77)/EG77)</f>
        <v>0.794973544973545</v>
      </c>
      <c r="EK77" s="34">
        <v>26</v>
      </c>
      <c r="EL77" s="35">
        <f t="shared" ref="EL77:EL83" si="1954">EK77/(EI77+EK77)</f>
        <v>4.3261231281198007E-2</v>
      </c>
      <c r="EM77" s="36"/>
      <c r="EN77" s="34"/>
      <c r="EO77" s="34"/>
      <c r="EP77" s="37"/>
      <c r="EQ77" s="33"/>
      <c r="ER77" s="34"/>
      <c r="ES77" s="34">
        <f t="shared" ref="ES77" si="1955">ES74-EQ77</f>
        <v>762</v>
      </c>
      <c r="ET77" s="34">
        <f t="shared" ref="ET77" si="1956">ET74-ER77</f>
        <v>65</v>
      </c>
      <c r="EU77" s="34">
        <v>587</v>
      </c>
      <c r="EV77" s="35">
        <f t="shared" ref="EV77:EV83" si="1957">((EU77+EW77)/ES77)</f>
        <v>0.80052493438320205</v>
      </c>
      <c r="EW77" s="34">
        <v>23</v>
      </c>
      <c r="EX77" s="35">
        <f t="shared" ref="EX77:EX83" si="1958">EW77/(EU77+EW77)</f>
        <v>3.7704918032786888E-2</v>
      </c>
      <c r="EY77" s="36"/>
      <c r="EZ77" s="34"/>
      <c r="FA77" s="34"/>
      <c r="FB77" s="37"/>
      <c r="FC77" s="33"/>
      <c r="FD77" s="34"/>
      <c r="FE77" s="34">
        <f t="shared" ref="FE77" si="1959">FE74-FC77</f>
        <v>762</v>
      </c>
      <c r="FF77" s="34">
        <f t="shared" ref="FF77" si="1960">FF74-FD77</f>
        <v>64</v>
      </c>
      <c r="FG77" s="34">
        <v>591</v>
      </c>
      <c r="FH77" s="35">
        <f t="shared" ref="FH77:FH83" si="1961">((FG77+FI77)/FE77)</f>
        <v>0.79002624671916011</v>
      </c>
      <c r="FI77" s="34">
        <v>11</v>
      </c>
      <c r="FJ77" s="35">
        <f t="shared" ref="FJ77:FJ83" si="1962">FI77/(FG77+FI77)</f>
        <v>1.8272425249169437E-2</v>
      </c>
      <c r="FK77" s="36"/>
      <c r="FL77" s="34"/>
      <c r="FM77" s="34"/>
      <c r="FN77" s="37"/>
      <c r="FO77" s="33"/>
      <c r="FP77" s="34"/>
      <c r="FQ77" s="34">
        <f t="shared" ref="FQ77" si="1963">FQ74-FO77</f>
        <v>210</v>
      </c>
      <c r="FR77" s="34">
        <f t="shared" ref="FR77" si="1964">FR74-FP77</f>
        <v>18</v>
      </c>
      <c r="FS77" s="34">
        <v>149</v>
      </c>
      <c r="FT77" s="35">
        <f t="shared" ref="FT77:FT83" si="1965">((FS77+FU77)/FQ77)</f>
        <v>0.75238095238095237</v>
      </c>
      <c r="FU77" s="34">
        <v>9</v>
      </c>
      <c r="FV77" s="35">
        <f t="shared" ref="FV77:FV83" si="1966">FU77/(FS77+FU77)</f>
        <v>5.6962025316455694E-2</v>
      </c>
      <c r="FW77" s="36"/>
      <c r="FX77" s="34"/>
      <c r="FY77" s="34"/>
      <c r="FZ77" s="37"/>
      <c r="GA77" s="33"/>
      <c r="GB77" s="34"/>
      <c r="GC77" s="34">
        <f t="shared" ref="GC77" si="1967">GC74-GA77</f>
        <v>756</v>
      </c>
      <c r="GD77" s="34">
        <f t="shared" ref="GD77" si="1968">GD74-GB77</f>
        <v>65</v>
      </c>
      <c r="GE77" s="34">
        <v>555</v>
      </c>
      <c r="GF77" s="35">
        <f t="shared" ref="GF77:GF83" si="1969">((GE77+GG77)/GC77)</f>
        <v>0.76322751322751325</v>
      </c>
      <c r="GG77" s="34">
        <v>22</v>
      </c>
      <c r="GH77" s="35">
        <f t="shared" ref="GH77:GH83" si="1970">GG77/(GE77+GG77)</f>
        <v>3.8128249566724434E-2</v>
      </c>
      <c r="GI77" s="36"/>
      <c r="GJ77" s="34"/>
      <c r="GK77" s="34"/>
      <c r="GL77" s="37"/>
      <c r="GM77" s="33"/>
      <c r="GN77" s="34"/>
      <c r="GO77" s="34">
        <f t="shared" ref="GO77" si="1971">GO74-GM77</f>
        <v>752</v>
      </c>
      <c r="GP77" s="34">
        <f t="shared" ref="GP77" si="1972">GP74-GN77</f>
        <v>64</v>
      </c>
      <c r="GQ77" s="34">
        <v>572</v>
      </c>
      <c r="GR77" s="35">
        <f t="shared" ref="GR77:GR83" si="1973">((GQ77+GS77)/GO77)</f>
        <v>0.78457446808510634</v>
      </c>
      <c r="GS77" s="34">
        <v>18</v>
      </c>
      <c r="GT77" s="35">
        <f t="shared" ref="GT77:GT83" si="1974">GS77/(GQ77+GS77)</f>
        <v>3.0508474576271188E-2</v>
      </c>
      <c r="GU77" s="36"/>
      <c r="GV77" s="34"/>
      <c r="GW77" s="34"/>
      <c r="GX77" s="37"/>
      <c r="GY77" s="33"/>
      <c r="GZ77" s="34"/>
      <c r="HA77" s="34">
        <f t="shared" ref="HA77" si="1975">HA74-GY77</f>
        <v>756</v>
      </c>
      <c r="HB77" s="34">
        <f t="shared" ref="HB77" si="1976">HB74-GZ77</f>
        <v>64</v>
      </c>
      <c r="HC77" s="34">
        <v>581</v>
      </c>
      <c r="HD77" s="35">
        <f t="shared" ref="HD77:HD83" si="1977">((HC77+HE77)/HA77)</f>
        <v>0.80158730158730163</v>
      </c>
      <c r="HE77" s="34">
        <v>25</v>
      </c>
      <c r="HF77" s="35">
        <f t="shared" ref="HF77:HF83" si="1978">HE77/(HC77+HE77)</f>
        <v>4.1254125412541254E-2</v>
      </c>
      <c r="HG77" s="36"/>
      <c r="HH77" s="34"/>
      <c r="HI77" s="34"/>
      <c r="HJ77" s="37"/>
      <c r="HK77" s="33">
        <f t="shared" ref="HK77:HK84" si="1979">+C77+O77+AA77+AM77+AY77+BK77+BW77+CI77+CU77+DG77+DS77+EE77+EQ77+FC77+FO77+GA77+GM77+GY77</f>
        <v>0</v>
      </c>
      <c r="HL77" s="34">
        <f t="shared" ref="HL77:HL84" si="1980">+D77+P77+AB77+AN77+AZ77+BL77+BX77+CJ77+CV77+DH77+DT77+EF77+ER77+FD77+FP77+GB77+GN77+GZ77</f>
        <v>0</v>
      </c>
      <c r="HM77" s="34">
        <f t="shared" ref="HM77:HM83" si="1981">+E77+Q77+AC77+AO77+BA77+BM77+BY77+CK77+CW77+DI77+DU77+EG77+ES77+FE77+FQ77+GC77+GO77+HA77</f>
        <v>11957</v>
      </c>
      <c r="HN77" s="34">
        <f t="shared" ref="HN77:HN83" si="1982">+F77+R77+AD77+AP77+BB77+BN77+BZ77+CL77+CX77+DJ77+DV77+EH77+ET77+FF77+FR77+GD77+GP77+HB77</f>
        <v>1022</v>
      </c>
      <c r="HO77" s="34">
        <f t="shared" ref="HO77:HO83" si="1983">+G77+S77+AE77+AQ77+BC77+BO77+CA77+CM77+CY77+DK77+DW77+EI77+EU77+FG77+FS77+GE77+GQ77+HC77+HE77+I77+U77+AG77+AS77+BE77+BQ77+CC77+CO77+DA77+DM77+DY77+EK77+EW77+FI77+FU77+GG77+GS77</f>
        <v>9395</v>
      </c>
      <c r="HP77" s="227">
        <f t="shared" ref="HP77:HP83" si="1984">+(HO77)/HM77</f>
        <v>0.78573220707535329</v>
      </c>
      <c r="HQ77" s="48">
        <f t="shared" ref="HQ77:HQ84" si="1985">+I77+U77+AG77+AS77+BE77+BQ77+CC77+CO77+DA77+DM77+DY77+EK77+EW77+FI77+FU77+GG77+GS77+HE77</f>
        <v>325</v>
      </c>
      <c r="HR77" s="35">
        <f t="shared" ref="HR77:HR84" si="1986">+(HQ77/(HO77))</f>
        <v>3.4592868547099524E-2</v>
      </c>
      <c r="HS77" s="49">
        <v>57.6</v>
      </c>
      <c r="HT77" s="50">
        <v>8864</v>
      </c>
      <c r="HU77" s="49">
        <f t="shared" ref="HU77:HU83" si="1987">+HT77/HO77*100</f>
        <v>94.348057477381587</v>
      </c>
      <c r="HV77" s="48"/>
      <c r="HW77" s="37"/>
      <c r="HX77" s="78">
        <f t="shared" ref="HX77:HX83" si="1988">SUM(G77,I77,S77,U77,AE77,AG77,AQ77,AS77,BC77,BE77,BO77,BQ77)/SUM(E77,Q77,AC77,AO77,BA77,BM77)</f>
        <v>0.77990430622009566</v>
      </c>
      <c r="HY77" s="78">
        <f t="shared" ref="HY77:HY83" si="1989">SUM(CA77,CC77,CM77,CO77,CY77,DA77,DK77,DM77,DW77,DY77,EI77,EK77)/SUM(BY77,CK77,CW77,DI77,DU77,EG77)</f>
        <v>0.79112337011033096</v>
      </c>
      <c r="HZ77" s="78">
        <f t="shared" ref="HZ77:HZ83" si="1990">SUM(K77,EU77,EW77,FG77,FI77,FS77,FU77,GE77,GG77,GQ77,GS77,HC77,HE77)/SUM(ES77,FE77,FQ77,GC77,GO77,HA77)</f>
        <v>0.7861430715357679</v>
      </c>
    </row>
    <row r="78" spans="1:241" x14ac:dyDescent="0.25">
      <c r="A78" s="236"/>
      <c r="B78" s="41">
        <f t="shared" ref="B78:B83" si="1991">+B77+1</f>
        <v>44527</v>
      </c>
      <c r="C78" s="10"/>
      <c r="D78" s="11"/>
      <c r="E78" s="74">
        <f t="shared" ref="E78:E82" si="1992">E77-C78</f>
        <v>754</v>
      </c>
      <c r="F78" s="74">
        <f t="shared" ref="F78:F82" si="1993">F77-D78</f>
        <v>65</v>
      </c>
      <c r="G78" s="11">
        <v>563</v>
      </c>
      <c r="H78" s="12">
        <f t="shared" si="1910"/>
        <v>0.76657824933687002</v>
      </c>
      <c r="I78" s="11">
        <v>15</v>
      </c>
      <c r="J78" s="12">
        <f t="shared" ref="J78:J83" si="1994">I78/(G78+I78)</f>
        <v>2.5951557093425604E-2</v>
      </c>
      <c r="K78" s="13"/>
      <c r="L78" s="11"/>
      <c r="M78" s="11"/>
      <c r="N78" s="14"/>
      <c r="O78" s="10">
        <v>1</v>
      </c>
      <c r="P78" s="11"/>
      <c r="Q78" s="74">
        <f t="shared" ref="Q78:Q83" si="1995">Q77-O78</f>
        <v>749</v>
      </c>
      <c r="R78" s="74">
        <f t="shared" ref="R78:R83" si="1996">R77-P78</f>
        <v>64</v>
      </c>
      <c r="S78" s="11">
        <v>559</v>
      </c>
      <c r="T78" s="12">
        <f t="shared" si="1913"/>
        <v>0.76902536715620828</v>
      </c>
      <c r="U78" s="11">
        <v>17</v>
      </c>
      <c r="V78" s="12">
        <f t="shared" si="1914"/>
        <v>2.9513888888888888E-2</v>
      </c>
      <c r="W78" s="13"/>
      <c r="X78" s="11"/>
      <c r="Y78" s="11"/>
      <c r="Z78" s="14"/>
      <c r="AA78" s="10"/>
      <c r="AB78" s="11"/>
      <c r="AC78" s="74">
        <f t="shared" ref="AC78:AC83" si="1997">AC77-AA78</f>
        <v>204</v>
      </c>
      <c r="AD78" s="74">
        <f t="shared" ref="AD78:AD83" si="1998">AD77-AB78</f>
        <v>18</v>
      </c>
      <c r="AE78" s="11">
        <v>170</v>
      </c>
      <c r="AF78" s="12">
        <f t="shared" si="1917"/>
        <v>0.85784313725490191</v>
      </c>
      <c r="AG78" s="11">
        <v>5</v>
      </c>
      <c r="AH78" s="12">
        <f t="shared" si="1918"/>
        <v>2.8571428571428571E-2</v>
      </c>
      <c r="AI78" s="13"/>
      <c r="AJ78" s="11"/>
      <c r="AK78" s="11"/>
      <c r="AL78" s="14"/>
      <c r="AM78" s="10">
        <v>1</v>
      </c>
      <c r="AN78" s="11"/>
      <c r="AO78" s="74">
        <f t="shared" ref="AO78:AO83" si="1999">AO77-AM78</f>
        <v>753</v>
      </c>
      <c r="AP78" s="74">
        <f t="shared" ref="AP78:AP83" si="2000">AP77-AN78</f>
        <v>65</v>
      </c>
      <c r="AQ78" s="11">
        <v>582</v>
      </c>
      <c r="AR78" s="12">
        <f t="shared" si="1921"/>
        <v>0.79415670650730408</v>
      </c>
      <c r="AS78" s="11">
        <v>16</v>
      </c>
      <c r="AT78" s="12">
        <f t="shared" si="1922"/>
        <v>2.6755852842809364E-2</v>
      </c>
      <c r="AU78" s="13"/>
      <c r="AV78" s="11"/>
      <c r="AW78" s="11"/>
      <c r="AX78" s="14"/>
      <c r="AY78" s="10"/>
      <c r="AZ78" s="11"/>
      <c r="BA78" s="74">
        <f t="shared" ref="BA78:BA83" si="2001">BA77-AY78</f>
        <v>754</v>
      </c>
      <c r="BB78" s="74">
        <f t="shared" ref="BB78:BB83" si="2002">BB77-AZ78</f>
        <v>65</v>
      </c>
      <c r="BC78" s="11">
        <v>552</v>
      </c>
      <c r="BD78" s="12">
        <f t="shared" si="1925"/>
        <v>0.76127320954907163</v>
      </c>
      <c r="BE78" s="11">
        <v>22</v>
      </c>
      <c r="BF78" s="12">
        <f t="shared" si="1926"/>
        <v>3.8327526132404179E-2</v>
      </c>
      <c r="BG78" s="13"/>
      <c r="BH78" s="11"/>
      <c r="BI78" s="11"/>
      <c r="BJ78" s="14"/>
      <c r="BK78" s="10"/>
      <c r="BL78" s="11"/>
      <c r="BM78" s="74">
        <f t="shared" ref="BM78:BM83" si="2003">BM77-BK78</f>
        <v>755</v>
      </c>
      <c r="BN78" s="74">
        <f t="shared" ref="BN78:BN83" si="2004">BN77-BL78</f>
        <v>64</v>
      </c>
      <c r="BO78" s="11">
        <v>553</v>
      </c>
      <c r="BP78" s="12">
        <f t="shared" si="1929"/>
        <v>0.76158940397350994</v>
      </c>
      <c r="BQ78" s="11">
        <v>22</v>
      </c>
      <c r="BR78" s="12">
        <f t="shared" si="1930"/>
        <v>3.826086956521739E-2</v>
      </c>
      <c r="BS78" s="13"/>
      <c r="BT78" s="11"/>
      <c r="BU78" s="11"/>
      <c r="BV78" s="14"/>
      <c r="BW78" s="10"/>
      <c r="BX78" s="11"/>
      <c r="BY78" s="74">
        <f t="shared" ref="BY78:BY83" si="2005">BY77-BW78</f>
        <v>757</v>
      </c>
      <c r="BZ78" s="74">
        <f t="shared" ref="BZ78:BZ83" si="2006">BZ77-BX78</f>
        <v>65</v>
      </c>
      <c r="CA78" s="11">
        <v>576</v>
      </c>
      <c r="CB78" s="12">
        <f t="shared" si="1933"/>
        <v>0.78467635402906211</v>
      </c>
      <c r="CC78" s="11">
        <v>18</v>
      </c>
      <c r="CD78" s="12">
        <f t="shared" si="1934"/>
        <v>3.0303030303030304E-2</v>
      </c>
      <c r="CE78" s="13"/>
      <c r="CF78" s="11"/>
      <c r="CG78" s="11"/>
      <c r="CH78" s="14"/>
      <c r="CI78" s="10">
        <v>1</v>
      </c>
      <c r="CJ78" s="11"/>
      <c r="CK78" s="74">
        <f t="shared" ref="CK78:CK83" si="2007">CK77-CI78</f>
        <v>755</v>
      </c>
      <c r="CL78" s="74">
        <f t="shared" ref="CL78:CL83" si="2008">CL77-CJ78</f>
        <v>64</v>
      </c>
      <c r="CM78" s="11">
        <v>598</v>
      </c>
      <c r="CN78" s="12">
        <f t="shared" si="1937"/>
        <v>0.80927152317880791</v>
      </c>
      <c r="CO78" s="11">
        <v>13</v>
      </c>
      <c r="CP78" s="12">
        <f t="shared" si="1938"/>
        <v>2.1276595744680851E-2</v>
      </c>
      <c r="CQ78" s="13"/>
      <c r="CR78" s="11"/>
      <c r="CS78" s="11"/>
      <c r="CT78" s="14"/>
      <c r="CU78" s="10"/>
      <c r="CV78" s="11"/>
      <c r="CW78" s="74">
        <f t="shared" ref="CW78:CW83" si="2009">CW77-CU78</f>
        <v>206</v>
      </c>
      <c r="CX78" s="74">
        <f t="shared" ref="CX78:CX83" si="2010">CX77-CV78</f>
        <v>18</v>
      </c>
      <c r="CY78" s="11">
        <v>156</v>
      </c>
      <c r="CZ78" s="12">
        <f t="shared" si="1941"/>
        <v>0.76699029126213591</v>
      </c>
      <c r="DA78" s="11">
        <v>2</v>
      </c>
      <c r="DB78" s="12">
        <f t="shared" si="1942"/>
        <v>1.2658227848101266E-2</v>
      </c>
      <c r="DC78" s="13"/>
      <c r="DD78" s="11"/>
      <c r="DE78" s="11"/>
      <c r="DF78" s="14"/>
      <c r="DG78" s="10"/>
      <c r="DH78" s="11"/>
      <c r="DI78" s="74">
        <f t="shared" ref="DI78:DI83" si="2011">DI77-DG78</f>
        <v>756</v>
      </c>
      <c r="DJ78" s="74">
        <f t="shared" ref="DJ78:DJ83" si="2012">DJ77-DH78</f>
        <v>65</v>
      </c>
      <c r="DK78" s="11">
        <v>557</v>
      </c>
      <c r="DL78" s="12">
        <f t="shared" si="1945"/>
        <v>0.76322751322751325</v>
      </c>
      <c r="DM78" s="11">
        <v>20</v>
      </c>
      <c r="DN78" s="12">
        <f t="shared" si="1946"/>
        <v>3.4662045060658578E-2</v>
      </c>
      <c r="DO78" s="13"/>
      <c r="DP78" s="11"/>
      <c r="DQ78" s="11"/>
      <c r="DR78" s="14"/>
      <c r="DS78" s="10"/>
      <c r="DT78" s="11"/>
      <c r="DU78" s="74">
        <f t="shared" ref="DU78:DU83" si="2013">DU77-DS78</f>
        <v>757</v>
      </c>
      <c r="DV78" s="74">
        <f t="shared" ref="DV78:DV83" si="2014">DV77-DT78</f>
        <v>65</v>
      </c>
      <c r="DW78" s="11">
        <v>576</v>
      </c>
      <c r="DX78" s="12">
        <f t="shared" si="1949"/>
        <v>0.78731836195508587</v>
      </c>
      <c r="DY78" s="11">
        <v>20</v>
      </c>
      <c r="DZ78" s="12">
        <f t="shared" si="1950"/>
        <v>3.3557046979865772E-2</v>
      </c>
      <c r="EA78" s="13"/>
      <c r="EB78" s="11"/>
      <c r="EC78" s="11"/>
      <c r="ED78" s="14"/>
      <c r="EE78" s="10"/>
      <c r="EF78" s="11"/>
      <c r="EG78" s="74">
        <f t="shared" ref="EG78:EG83" si="2015">EG77-EE78</f>
        <v>756</v>
      </c>
      <c r="EH78" s="74">
        <f t="shared" ref="EH78:EH83" si="2016">EH77-EF78</f>
        <v>64</v>
      </c>
      <c r="EI78" s="11">
        <v>577</v>
      </c>
      <c r="EJ78" s="12">
        <f t="shared" si="1953"/>
        <v>0.80158730158730163</v>
      </c>
      <c r="EK78" s="11">
        <v>29</v>
      </c>
      <c r="EL78" s="12">
        <f t="shared" si="1954"/>
        <v>4.7854785478547858E-2</v>
      </c>
      <c r="EM78" s="13"/>
      <c r="EN78" s="11"/>
      <c r="EO78" s="11"/>
      <c r="EP78" s="14"/>
      <c r="EQ78" s="10">
        <v>1</v>
      </c>
      <c r="ER78" s="11"/>
      <c r="ES78" s="74">
        <f t="shared" ref="ES78:ES83" si="2017">ES77-EQ78</f>
        <v>761</v>
      </c>
      <c r="ET78" s="74">
        <f t="shared" ref="ET78:ET83" si="2018">ET77-ER78</f>
        <v>65</v>
      </c>
      <c r="EU78" s="11">
        <v>567</v>
      </c>
      <c r="EV78" s="12">
        <f t="shared" si="1957"/>
        <v>0.77266754270696447</v>
      </c>
      <c r="EW78" s="11">
        <v>21</v>
      </c>
      <c r="EX78" s="12">
        <f t="shared" si="1958"/>
        <v>3.5714285714285712E-2</v>
      </c>
      <c r="EY78" s="13"/>
      <c r="EZ78" s="11"/>
      <c r="FA78" s="11"/>
      <c r="FB78" s="14"/>
      <c r="FC78" s="10"/>
      <c r="FD78" s="11"/>
      <c r="FE78" s="74">
        <f t="shared" ref="FE78:FE83" si="2019">FE77-FC78</f>
        <v>762</v>
      </c>
      <c r="FF78" s="74">
        <f t="shared" ref="FF78:FF83" si="2020">FF77-FD78</f>
        <v>64</v>
      </c>
      <c r="FG78" s="11">
        <v>581</v>
      </c>
      <c r="FH78" s="12">
        <f t="shared" si="1961"/>
        <v>0.78608923884514437</v>
      </c>
      <c r="FI78" s="11">
        <v>18</v>
      </c>
      <c r="FJ78" s="12">
        <f t="shared" si="1962"/>
        <v>3.0050083472454091E-2</v>
      </c>
      <c r="FK78" s="13"/>
      <c r="FL78" s="11"/>
      <c r="FM78" s="11"/>
      <c r="FN78" s="14"/>
      <c r="FO78" s="10"/>
      <c r="FP78" s="11"/>
      <c r="FQ78" s="74">
        <f t="shared" ref="FQ78:FQ83" si="2021">FQ77-FO78</f>
        <v>210</v>
      </c>
      <c r="FR78" s="74">
        <f t="shared" ref="FR78:FR83" si="2022">FR77-FP78</f>
        <v>18</v>
      </c>
      <c r="FS78" s="11">
        <v>155</v>
      </c>
      <c r="FT78" s="12">
        <f t="shared" si="1965"/>
        <v>0.76666666666666672</v>
      </c>
      <c r="FU78" s="11">
        <v>6</v>
      </c>
      <c r="FV78" s="12">
        <f t="shared" si="1966"/>
        <v>3.7267080745341616E-2</v>
      </c>
      <c r="FW78" s="13"/>
      <c r="FX78" s="11"/>
      <c r="FY78" s="11"/>
      <c r="FZ78" s="14"/>
      <c r="GA78" s="10"/>
      <c r="GB78" s="11"/>
      <c r="GC78" s="74">
        <f t="shared" ref="GC78:GC83" si="2023">GC77-GA78</f>
        <v>756</v>
      </c>
      <c r="GD78" s="74">
        <f t="shared" ref="GD78:GD83" si="2024">GD77-GB78</f>
        <v>65</v>
      </c>
      <c r="GE78" s="11">
        <v>545</v>
      </c>
      <c r="GF78" s="12">
        <f t="shared" si="1969"/>
        <v>0.75264550264550267</v>
      </c>
      <c r="GG78" s="11">
        <v>24</v>
      </c>
      <c r="GH78" s="12">
        <f t="shared" si="1970"/>
        <v>4.21792618629174E-2</v>
      </c>
      <c r="GI78" s="13"/>
      <c r="GJ78" s="11"/>
      <c r="GK78" s="11"/>
      <c r="GL78" s="14"/>
      <c r="GM78" s="10"/>
      <c r="GN78" s="11"/>
      <c r="GO78" s="74">
        <f t="shared" ref="GO78:GO83" si="2025">GO77-GM78</f>
        <v>752</v>
      </c>
      <c r="GP78" s="74">
        <f t="shared" ref="GP78:GP83" si="2026">GP77-GN78</f>
        <v>64</v>
      </c>
      <c r="GQ78" s="11">
        <v>571</v>
      </c>
      <c r="GR78" s="12">
        <f t="shared" si="1973"/>
        <v>0.80452127659574468</v>
      </c>
      <c r="GS78" s="11">
        <v>34</v>
      </c>
      <c r="GT78" s="12">
        <f t="shared" si="1974"/>
        <v>5.6198347107438019E-2</v>
      </c>
      <c r="GU78" s="13"/>
      <c r="GV78" s="11"/>
      <c r="GW78" s="11"/>
      <c r="GX78" s="14"/>
      <c r="GY78" s="10"/>
      <c r="GZ78" s="11"/>
      <c r="HA78" s="74">
        <f t="shared" ref="HA78:HA83" si="2027">HA77-GY78</f>
        <v>756</v>
      </c>
      <c r="HB78" s="74">
        <f t="shared" ref="HB78:HB83" si="2028">HB77-GZ78</f>
        <v>64</v>
      </c>
      <c r="HC78" s="11">
        <v>551</v>
      </c>
      <c r="HD78" s="12">
        <f t="shared" si="1977"/>
        <v>0.7592592592592593</v>
      </c>
      <c r="HE78" s="11">
        <v>23</v>
      </c>
      <c r="HF78" s="12">
        <f t="shared" si="1978"/>
        <v>4.0069686411149823E-2</v>
      </c>
      <c r="HG78" s="13"/>
      <c r="HH78" s="11"/>
      <c r="HI78" s="11"/>
      <c r="HJ78" s="14"/>
      <c r="HK78" s="10">
        <f t="shared" si="1979"/>
        <v>4</v>
      </c>
      <c r="HL78" s="11">
        <f t="shared" si="1980"/>
        <v>0</v>
      </c>
      <c r="HM78" s="11">
        <f t="shared" si="1981"/>
        <v>11953</v>
      </c>
      <c r="HN78" s="11">
        <f t="shared" si="1982"/>
        <v>1022</v>
      </c>
      <c r="HO78" s="11">
        <f t="shared" si="1983"/>
        <v>9314</v>
      </c>
      <c r="HP78" s="228">
        <f t="shared" si="1984"/>
        <v>0.7792186062076466</v>
      </c>
      <c r="HQ78" s="15">
        <f t="shared" si="1985"/>
        <v>325</v>
      </c>
      <c r="HR78" s="12">
        <f t="shared" si="1986"/>
        <v>3.4893708395963063E-2</v>
      </c>
      <c r="HS78" s="16">
        <v>57.4</v>
      </c>
      <c r="HT78" s="17">
        <v>8796</v>
      </c>
      <c r="HU78" s="16">
        <f t="shared" si="1987"/>
        <v>94.438479707966508</v>
      </c>
      <c r="HV78" s="15"/>
      <c r="HW78" s="14"/>
      <c r="HX78" s="78">
        <f t="shared" si="1988"/>
        <v>0.77500629881582261</v>
      </c>
      <c r="HY78" s="78">
        <f t="shared" si="1989"/>
        <v>0.78806119889641335</v>
      </c>
      <c r="HZ78" s="78">
        <f t="shared" si="1990"/>
        <v>0.77458093570177633</v>
      </c>
    </row>
    <row r="79" spans="1:241" x14ac:dyDescent="0.25">
      <c r="A79" s="236"/>
      <c r="B79" s="41">
        <f t="shared" si="1991"/>
        <v>44528</v>
      </c>
      <c r="C79" s="10"/>
      <c r="D79" s="11"/>
      <c r="E79" s="74">
        <f t="shared" si="1992"/>
        <v>754</v>
      </c>
      <c r="F79" s="74">
        <f t="shared" si="1993"/>
        <v>65</v>
      </c>
      <c r="G79" s="11">
        <v>578</v>
      </c>
      <c r="H79" s="12">
        <f t="shared" si="1910"/>
        <v>0.7931034482758621</v>
      </c>
      <c r="I79" s="11">
        <v>20</v>
      </c>
      <c r="J79" s="12">
        <f t="shared" si="1994"/>
        <v>3.3444816053511704E-2</v>
      </c>
      <c r="K79" s="13"/>
      <c r="L79" s="11"/>
      <c r="M79" s="11"/>
      <c r="N79" s="14"/>
      <c r="O79" s="10"/>
      <c r="P79" s="11"/>
      <c r="Q79" s="74">
        <f t="shared" si="1995"/>
        <v>749</v>
      </c>
      <c r="R79" s="74">
        <f t="shared" si="1996"/>
        <v>64</v>
      </c>
      <c r="S79" s="11">
        <v>568</v>
      </c>
      <c r="T79" s="12">
        <f t="shared" si="1913"/>
        <v>0.79706275033377838</v>
      </c>
      <c r="U79" s="11">
        <v>29</v>
      </c>
      <c r="V79" s="12">
        <f t="shared" si="1914"/>
        <v>4.8576214405360134E-2</v>
      </c>
      <c r="W79" s="13"/>
      <c r="X79" s="11"/>
      <c r="Y79" s="11"/>
      <c r="Z79" s="14"/>
      <c r="AA79" s="10"/>
      <c r="AB79" s="11"/>
      <c r="AC79" s="74">
        <f t="shared" si="1997"/>
        <v>204</v>
      </c>
      <c r="AD79" s="74">
        <f t="shared" si="1998"/>
        <v>18</v>
      </c>
      <c r="AE79" s="11">
        <v>149</v>
      </c>
      <c r="AF79" s="12">
        <f t="shared" si="1917"/>
        <v>0.74019607843137258</v>
      </c>
      <c r="AG79" s="11">
        <v>2</v>
      </c>
      <c r="AH79" s="12">
        <f t="shared" si="1918"/>
        <v>1.3245033112582781E-2</v>
      </c>
      <c r="AI79" s="13"/>
      <c r="AJ79" s="11"/>
      <c r="AK79" s="11"/>
      <c r="AL79" s="14"/>
      <c r="AM79" s="10"/>
      <c r="AN79" s="11"/>
      <c r="AO79" s="74">
        <f t="shared" si="1999"/>
        <v>753</v>
      </c>
      <c r="AP79" s="74">
        <f t="shared" si="2000"/>
        <v>65</v>
      </c>
      <c r="AQ79" s="11">
        <v>568</v>
      </c>
      <c r="AR79" s="12">
        <f t="shared" si="1921"/>
        <v>0.77954847277556438</v>
      </c>
      <c r="AS79" s="11">
        <v>19</v>
      </c>
      <c r="AT79" s="12">
        <f t="shared" si="1922"/>
        <v>3.2367972742759793E-2</v>
      </c>
      <c r="AU79" s="13"/>
      <c r="AV79" s="11"/>
      <c r="AW79" s="11"/>
      <c r="AX79" s="14"/>
      <c r="AY79" s="10"/>
      <c r="AZ79" s="11"/>
      <c r="BA79" s="74">
        <f t="shared" si="2001"/>
        <v>754</v>
      </c>
      <c r="BB79" s="74">
        <f t="shared" si="2002"/>
        <v>65</v>
      </c>
      <c r="BC79" s="11">
        <v>555</v>
      </c>
      <c r="BD79" s="12">
        <f t="shared" si="1925"/>
        <v>0.75862068965517238</v>
      </c>
      <c r="BE79" s="11">
        <v>17</v>
      </c>
      <c r="BF79" s="12">
        <f t="shared" si="1926"/>
        <v>2.972027972027972E-2</v>
      </c>
      <c r="BG79" s="13"/>
      <c r="BH79" s="11"/>
      <c r="BI79" s="11"/>
      <c r="BJ79" s="14"/>
      <c r="BK79" s="10">
        <v>1</v>
      </c>
      <c r="BL79" s="11"/>
      <c r="BM79" s="74">
        <f t="shared" si="2003"/>
        <v>754</v>
      </c>
      <c r="BN79" s="74">
        <f t="shared" si="2004"/>
        <v>64</v>
      </c>
      <c r="BO79" s="11">
        <v>554</v>
      </c>
      <c r="BP79" s="12">
        <f t="shared" si="1929"/>
        <v>0.7625994694960212</v>
      </c>
      <c r="BQ79" s="11">
        <v>21</v>
      </c>
      <c r="BR79" s="12">
        <f t="shared" si="1930"/>
        <v>3.6521739130434785E-2</v>
      </c>
      <c r="BS79" s="13"/>
      <c r="BT79" s="11"/>
      <c r="BU79" s="11"/>
      <c r="BV79" s="14"/>
      <c r="BW79" s="10"/>
      <c r="BX79" s="11"/>
      <c r="BY79" s="74">
        <f t="shared" si="2005"/>
        <v>757</v>
      </c>
      <c r="BZ79" s="74">
        <f t="shared" si="2006"/>
        <v>65</v>
      </c>
      <c r="CA79" s="11">
        <v>566</v>
      </c>
      <c r="CB79" s="12">
        <f t="shared" si="1933"/>
        <v>0.77014531043593126</v>
      </c>
      <c r="CC79" s="11">
        <v>17</v>
      </c>
      <c r="CD79" s="12">
        <f t="shared" si="1934"/>
        <v>2.9159519725557463E-2</v>
      </c>
      <c r="CE79" s="13"/>
      <c r="CF79" s="11"/>
      <c r="CG79" s="11"/>
      <c r="CH79" s="14"/>
      <c r="CI79" s="10"/>
      <c r="CJ79" s="11"/>
      <c r="CK79" s="74">
        <f t="shared" si="2007"/>
        <v>755</v>
      </c>
      <c r="CL79" s="74">
        <f t="shared" si="2008"/>
        <v>64</v>
      </c>
      <c r="CM79" s="11">
        <v>594</v>
      </c>
      <c r="CN79" s="12">
        <f t="shared" si="1937"/>
        <v>0.80529801324503314</v>
      </c>
      <c r="CO79" s="11">
        <v>14</v>
      </c>
      <c r="CP79" s="12">
        <f t="shared" si="1938"/>
        <v>2.3026315789473683E-2</v>
      </c>
      <c r="CQ79" s="13"/>
      <c r="CR79" s="11"/>
      <c r="CS79" s="11"/>
      <c r="CT79" s="14"/>
      <c r="CU79" s="10"/>
      <c r="CV79" s="11"/>
      <c r="CW79" s="74">
        <f t="shared" si="2009"/>
        <v>206</v>
      </c>
      <c r="CX79" s="74">
        <f t="shared" si="2010"/>
        <v>18</v>
      </c>
      <c r="CY79" s="11">
        <v>154</v>
      </c>
      <c r="CZ79" s="12">
        <f t="shared" si="1941"/>
        <v>0.77669902912621358</v>
      </c>
      <c r="DA79" s="11">
        <v>6</v>
      </c>
      <c r="DB79" s="12">
        <f t="shared" si="1942"/>
        <v>3.7499999999999999E-2</v>
      </c>
      <c r="DC79" s="13"/>
      <c r="DD79" s="11"/>
      <c r="DE79" s="11"/>
      <c r="DF79" s="14"/>
      <c r="DG79" s="10"/>
      <c r="DH79" s="11"/>
      <c r="DI79" s="74">
        <f t="shared" si="2011"/>
        <v>756</v>
      </c>
      <c r="DJ79" s="74">
        <f t="shared" si="2012"/>
        <v>65</v>
      </c>
      <c r="DK79" s="11">
        <v>578</v>
      </c>
      <c r="DL79" s="12">
        <f t="shared" si="1945"/>
        <v>0.79894179894179895</v>
      </c>
      <c r="DM79" s="11">
        <v>26</v>
      </c>
      <c r="DN79" s="12">
        <f t="shared" si="1946"/>
        <v>4.3046357615894038E-2</v>
      </c>
      <c r="DO79" s="13"/>
      <c r="DP79" s="11"/>
      <c r="DQ79" s="11"/>
      <c r="DR79" s="14"/>
      <c r="DS79" s="10"/>
      <c r="DT79" s="11"/>
      <c r="DU79" s="74">
        <f t="shared" si="2013"/>
        <v>757</v>
      </c>
      <c r="DV79" s="74">
        <f t="shared" si="2014"/>
        <v>65</v>
      </c>
      <c r="DW79" s="11">
        <v>585</v>
      </c>
      <c r="DX79" s="12">
        <f t="shared" si="1949"/>
        <v>0.79524438573315714</v>
      </c>
      <c r="DY79" s="11">
        <v>17</v>
      </c>
      <c r="DZ79" s="12">
        <f t="shared" si="1950"/>
        <v>2.823920265780731E-2</v>
      </c>
      <c r="EA79" s="13"/>
      <c r="EB79" s="11"/>
      <c r="EC79" s="11"/>
      <c r="ED79" s="14"/>
      <c r="EE79" s="10"/>
      <c r="EF79" s="11"/>
      <c r="EG79" s="74">
        <f t="shared" si="2015"/>
        <v>756</v>
      </c>
      <c r="EH79" s="74">
        <f t="shared" si="2016"/>
        <v>64</v>
      </c>
      <c r="EI79" s="11">
        <v>560</v>
      </c>
      <c r="EJ79" s="12">
        <f t="shared" si="1953"/>
        <v>0.77380952380952384</v>
      </c>
      <c r="EK79" s="11">
        <v>25</v>
      </c>
      <c r="EL79" s="12">
        <f t="shared" si="1954"/>
        <v>4.2735042735042736E-2</v>
      </c>
      <c r="EM79" s="13"/>
      <c r="EN79" s="11"/>
      <c r="EO79" s="11"/>
      <c r="EP79" s="14"/>
      <c r="EQ79" s="10"/>
      <c r="ER79" s="11"/>
      <c r="ES79" s="74">
        <f t="shared" si="2017"/>
        <v>761</v>
      </c>
      <c r="ET79" s="74">
        <f t="shared" si="2018"/>
        <v>65</v>
      </c>
      <c r="EU79" s="11">
        <v>580</v>
      </c>
      <c r="EV79" s="12">
        <f t="shared" si="1957"/>
        <v>0.797634691195795</v>
      </c>
      <c r="EW79" s="11">
        <v>27</v>
      </c>
      <c r="EX79" s="12">
        <f t="shared" si="1958"/>
        <v>4.4481054365733116E-2</v>
      </c>
      <c r="EY79" s="13"/>
      <c r="EZ79" s="11"/>
      <c r="FA79" s="11"/>
      <c r="FB79" s="14"/>
      <c r="FC79" s="10"/>
      <c r="FD79" s="11"/>
      <c r="FE79" s="74">
        <f t="shared" si="2019"/>
        <v>762</v>
      </c>
      <c r="FF79" s="74">
        <v>64</v>
      </c>
      <c r="FG79" s="11">
        <v>589</v>
      </c>
      <c r="FH79" s="12">
        <f t="shared" si="1961"/>
        <v>0.80052493438320205</v>
      </c>
      <c r="FI79" s="11">
        <v>21</v>
      </c>
      <c r="FJ79" s="12">
        <f t="shared" si="1962"/>
        <v>3.4426229508196723E-2</v>
      </c>
      <c r="FK79" s="13"/>
      <c r="FL79" s="11"/>
      <c r="FM79" s="11"/>
      <c r="FN79" s="14"/>
      <c r="FO79" s="10"/>
      <c r="FP79" s="11"/>
      <c r="FQ79" s="74">
        <f t="shared" si="2021"/>
        <v>210</v>
      </c>
      <c r="FR79" s="74">
        <f t="shared" si="2022"/>
        <v>18</v>
      </c>
      <c r="FS79" s="11">
        <v>145</v>
      </c>
      <c r="FT79" s="12">
        <f t="shared" si="1965"/>
        <v>0.71904761904761905</v>
      </c>
      <c r="FU79" s="11">
        <v>6</v>
      </c>
      <c r="FV79" s="12">
        <f t="shared" si="1966"/>
        <v>3.9735099337748346E-2</v>
      </c>
      <c r="FW79" s="13"/>
      <c r="FX79" s="11"/>
      <c r="FY79" s="11"/>
      <c r="FZ79" s="14"/>
      <c r="GA79" s="10"/>
      <c r="GB79" s="11"/>
      <c r="GC79" s="74">
        <f t="shared" si="2023"/>
        <v>756</v>
      </c>
      <c r="GD79" s="74">
        <f t="shared" si="2024"/>
        <v>65</v>
      </c>
      <c r="GE79" s="11">
        <v>564</v>
      </c>
      <c r="GF79" s="12">
        <f t="shared" si="1969"/>
        <v>0.77380952380952384</v>
      </c>
      <c r="GG79" s="11">
        <v>21</v>
      </c>
      <c r="GH79" s="12">
        <f t="shared" si="1970"/>
        <v>3.5897435897435895E-2</v>
      </c>
      <c r="GI79" s="13"/>
      <c r="GJ79" s="11"/>
      <c r="GK79" s="11"/>
      <c r="GL79" s="14"/>
      <c r="GM79" s="10"/>
      <c r="GN79" s="11"/>
      <c r="GO79" s="74">
        <f t="shared" si="2025"/>
        <v>752</v>
      </c>
      <c r="GP79" s="74">
        <f t="shared" si="2026"/>
        <v>64</v>
      </c>
      <c r="GQ79" s="11">
        <v>598</v>
      </c>
      <c r="GR79" s="12">
        <f t="shared" si="1973"/>
        <v>0.83377659574468088</v>
      </c>
      <c r="GS79" s="11">
        <v>29</v>
      </c>
      <c r="GT79" s="12">
        <f t="shared" si="1974"/>
        <v>4.6251993620414676E-2</v>
      </c>
      <c r="GU79" s="13"/>
      <c r="GV79" s="11"/>
      <c r="GW79" s="11"/>
      <c r="GX79" s="14"/>
      <c r="GY79" s="10"/>
      <c r="GZ79" s="11"/>
      <c r="HA79" s="74">
        <f t="shared" si="2027"/>
        <v>756</v>
      </c>
      <c r="HB79" s="74">
        <f t="shared" si="2028"/>
        <v>64</v>
      </c>
      <c r="HC79" s="11">
        <v>562</v>
      </c>
      <c r="HD79" s="12">
        <f t="shared" si="1977"/>
        <v>0.76984126984126988</v>
      </c>
      <c r="HE79" s="11">
        <v>20</v>
      </c>
      <c r="HF79" s="12">
        <f t="shared" si="1978"/>
        <v>3.4364261168384883E-2</v>
      </c>
      <c r="HG79" s="13"/>
      <c r="HH79" s="11"/>
      <c r="HI79" s="11"/>
      <c r="HJ79" s="14"/>
      <c r="HK79" s="10">
        <f t="shared" si="1979"/>
        <v>1</v>
      </c>
      <c r="HL79" s="11">
        <f t="shared" si="1980"/>
        <v>0</v>
      </c>
      <c r="HM79" s="11">
        <f t="shared" si="1981"/>
        <v>11952</v>
      </c>
      <c r="HN79" s="11">
        <f t="shared" si="1982"/>
        <v>1022</v>
      </c>
      <c r="HO79" s="11">
        <f t="shared" si="1983"/>
        <v>9384</v>
      </c>
      <c r="HP79" s="228">
        <f t="shared" si="1984"/>
        <v>0.78514056224899598</v>
      </c>
      <c r="HQ79" s="15">
        <f t="shared" si="1985"/>
        <v>337</v>
      </c>
      <c r="HR79" s="12">
        <f t="shared" si="1986"/>
        <v>3.5912190963341861E-2</v>
      </c>
      <c r="HS79" s="16">
        <v>57.7</v>
      </c>
      <c r="HT79" s="17">
        <v>8865</v>
      </c>
      <c r="HU79" s="16">
        <f t="shared" si="1987"/>
        <v>94.469309462915589</v>
      </c>
      <c r="HV79" s="15"/>
      <c r="HW79" s="14"/>
      <c r="HX79" s="78">
        <f t="shared" si="1988"/>
        <v>0.77620967741935487</v>
      </c>
      <c r="HY79" s="78">
        <f t="shared" si="1989"/>
        <v>0.78806119889641335</v>
      </c>
      <c r="HZ79" s="78">
        <f t="shared" si="1990"/>
        <v>0.79109331998999255</v>
      </c>
    </row>
    <row r="80" spans="1:241" x14ac:dyDescent="0.25">
      <c r="A80" s="236"/>
      <c r="B80" s="41">
        <f t="shared" si="1991"/>
        <v>44529</v>
      </c>
      <c r="C80" s="10"/>
      <c r="D80" s="11"/>
      <c r="E80" s="74">
        <f t="shared" si="1992"/>
        <v>754</v>
      </c>
      <c r="F80" s="74">
        <f t="shared" si="1993"/>
        <v>65</v>
      </c>
      <c r="G80" s="11">
        <v>547</v>
      </c>
      <c r="H80" s="12">
        <f t="shared" si="1910"/>
        <v>0.75066312997347484</v>
      </c>
      <c r="I80" s="11">
        <v>19</v>
      </c>
      <c r="J80" s="12">
        <f t="shared" si="1994"/>
        <v>3.3568904593639579E-2</v>
      </c>
      <c r="K80" s="11"/>
      <c r="L80" s="11"/>
      <c r="M80" s="18"/>
      <c r="N80" s="20"/>
      <c r="O80" s="10">
        <v>1</v>
      </c>
      <c r="P80" s="11"/>
      <c r="Q80" s="74">
        <f t="shared" si="1995"/>
        <v>748</v>
      </c>
      <c r="R80" s="74">
        <f t="shared" si="1996"/>
        <v>64</v>
      </c>
      <c r="S80" s="11">
        <v>557</v>
      </c>
      <c r="T80" s="12">
        <f t="shared" si="1913"/>
        <v>0.76604278074866305</v>
      </c>
      <c r="U80" s="11">
        <v>16</v>
      </c>
      <c r="V80" s="12">
        <f t="shared" si="1914"/>
        <v>2.7923211169284468E-2</v>
      </c>
      <c r="W80" s="11"/>
      <c r="X80" s="11"/>
      <c r="Y80" s="18"/>
      <c r="Z80" s="20"/>
      <c r="AA80" s="10"/>
      <c r="AB80" s="11"/>
      <c r="AC80" s="74">
        <f t="shared" si="1997"/>
        <v>204</v>
      </c>
      <c r="AD80" s="74">
        <f t="shared" si="1998"/>
        <v>18</v>
      </c>
      <c r="AE80" s="11">
        <v>148</v>
      </c>
      <c r="AF80" s="12">
        <f t="shared" si="1917"/>
        <v>0.75</v>
      </c>
      <c r="AG80" s="11">
        <v>5</v>
      </c>
      <c r="AH80" s="12">
        <f t="shared" si="1918"/>
        <v>3.2679738562091505E-2</v>
      </c>
      <c r="AI80" s="11"/>
      <c r="AJ80" s="11"/>
      <c r="AK80" s="18"/>
      <c r="AL80" s="20"/>
      <c r="AM80" s="10"/>
      <c r="AN80" s="11"/>
      <c r="AO80" s="74">
        <f t="shared" si="1999"/>
        <v>753</v>
      </c>
      <c r="AP80" s="74">
        <f t="shared" si="2000"/>
        <v>65</v>
      </c>
      <c r="AQ80" s="11">
        <v>538</v>
      </c>
      <c r="AR80" s="12">
        <f t="shared" si="1921"/>
        <v>0.7450199203187251</v>
      </c>
      <c r="AS80" s="11">
        <v>23</v>
      </c>
      <c r="AT80" s="12">
        <f t="shared" si="1922"/>
        <v>4.0998217468805706E-2</v>
      </c>
      <c r="AU80" s="11"/>
      <c r="AV80" s="11"/>
      <c r="AW80" s="18"/>
      <c r="AX80" s="20"/>
      <c r="AY80" s="10">
        <v>1</v>
      </c>
      <c r="AZ80" s="11"/>
      <c r="BA80" s="74">
        <f t="shared" si="2001"/>
        <v>753</v>
      </c>
      <c r="BB80" s="74">
        <f t="shared" si="2002"/>
        <v>65</v>
      </c>
      <c r="BC80" s="11">
        <v>553</v>
      </c>
      <c r="BD80" s="12">
        <f t="shared" si="1925"/>
        <v>0.76228419654714474</v>
      </c>
      <c r="BE80" s="11">
        <v>21</v>
      </c>
      <c r="BF80" s="12">
        <f t="shared" si="1926"/>
        <v>3.6585365853658534E-2</v>
      </c>
      <c r="BG80" s="11"/>
      <c r="BH80" s="11"/>
      <c r="BI80" s="18"/>
      <c r="BJ80" s="20"/>
      <c r="BK80" s="10"/>
      <c r="BL80" s="11"/>
      <c r="BM80" s="74">
        <f t="shared" si="2003"/>
        <v>754</v>
      </c>
      <c r="BN80" s="74">
        <f t="shared" si="2004"/>
        <v>64</v>
      </c>
      <c r="BO80" s="11">
        <v>527</v>
      </c>
      <c r="BP80" s="12">
        <f t="shared" si="1929"/>
        <v>0.72944297082228116</v>
      </c>
      <c r="BQ80" s="11">
        <v>23</v>
      </c>
      <c r="BR80" s="12">
        <f t="shared" si="1930"/>
        <v>4.1818181818181817E-2</v>
      </c>
      <c r="BS80" s="11"/>
      <c r="BT80" s="11"/>
      <c r="BU80" s="18"/>
      <c r="BV80" s="20"/>
      <c r="BW80" s="10"/>
      <c r="BX80" s="11"/>
      <c r="BY80" s="74">
        <f t="shared" si="2005"/>
        <v>757</v>
      </c>
      <c r="BZ80" s="74">
        <f t="shared" si="2006"/>
        <v>65</v>
      </c>
      <c r="CA80" s="11">
        <v>564</v>
      </c>
      <c r="CB80" s="12">
        <f t="shared" si="1933"/>
        <v>0.76486129458388374</v>
      </c>
      <c r="CC80" s="11">
        <v>15</v>
      </c>
      <c r="CD80" s="12">
        <f t="shared" si="1934"/>
        <v>2.5906735751295335E-2</v>
      </c>
      <c r="CE80" s="11"/>
      <c r="CF80" s="11"/>
      <c r="CG80" s="18"/>
      <c r="CH80" s="20"/>
      <c r="CI80" s="10"/>
      <c r="CJ80" s="11"/>
      <c r="CK80" s="74">
        <f t="shared" si="2007"/>
        <v>755</v>
      </c>
      <c r="CL80" s="74">
        <f t="shared" si="2008"/>
        <v>64</v>
      </c>
      <c r="CM80" s="11">
        <v>580</v>
      </c>
      <c r="CN80" s="12">
        <f t="shared" si="1937"/>
        <v>0.78940397350993374</v>
      </c>
      <c r="CO80" s="11">
        <v>16</v>
      </c>
      <c r="CP80" s="12">
        <f t="shared" si="1938"/>
        <v>2.6845637583892617E-2</v>
      </c>
      <c r="CQ80" s="11"/>
      <c r="CR80" s="11"/>
      <c r="CS80" s="18"/>
      <c r="CT80" s="20"/>
      <c r="CU80" s="10"/>
      <c r="CV80" s="11"/>
      <c r="CW80" s="74">
        <f t="shared" si="2009"/>
        <v>206</v>
      </c>
      <c r="CX80" s="74">
        <f t="shared" si="2010"/>
        <v>18</v>
      </c>
      <c r="CY80" s="11">
        <v>140</v>
      </c>
      <c r="CZ80" s="12">
        <f t="shared" si="1941"/>
        <v>0.70388349514563109</v>
      </c>
      <c r="DA80" s="11">
        <v>5</v>
      </c>
      <c r="DB80" s="12">
        <f t="shared" si="1942"/>
        <v>3.4482758620689655E-2</v>
      </c>
      <c r="DC80" s="11"/>
      <c r="DD80" s="11"/>
      <c r="DE80" s="18"/>
      <c r="DF80" s="20"/>
      <c r="DG80" s="10"/>
      <c r="DH80" s="11"/>
      <c r="DI80" s="74">
        <f t="shared" si="2011"/>
        <v>756</v>
      </c>
      <c r="DJ80" s="74">
        <f t="shared" si="2012"/>
        <v>65</v>
      </c>
      <c r="DK80" s="11">
        <v>564</v>
      </c>
      <c r="DL80" s="12">
        <f t="shared" si="1945"/>
        <v>0.77116402116402116</v>
      </c>
      <c r="DM80" s="11">
        <v>19</v>
      </c>
      <c r="DN80" s="12">
        <f t="shared" si="1946"/>
        <v>3.2590051457975985E-2</v>
      </c>
      <c r="DO80" s="11"/>
      <c r="DP80" s="11"/>
      <c r="DQ80" s="18"/>
      <c r="DR80" s="20"/>
      <c r="DS80" s="10"/>
      <c r="DT80" s="11"/>
      <c r="DU80" s="74">
        <f t="shared" si="2013"/>
        <v>757</v>
      </c>
      <c r="DV80" s="74">
        <f t="shared" si="2014"/>
        <v>65</v>
      </c>
      <c r="DW80" s="11">
        <v>567</v>
      </c>
      <c r="DX80" s="12">
        <f t="shared" si="1949"/>
        <v>0.77410832232496696</v>
      </c>
      <c r="DY80" s="11">
        <v>19</v>
      </c>
      <c r="DZ80" s="12">
        <f t="shared" si="1950"/>
        <v>3.2423208191126277E-2</v>
      </c>
      <c r="EA80" s="11"/>
      <c r="EB80" s="11"/>
      <c r="EC80" s="18"/>
      <c r="ED80" s="20"/>
      <c r="EE80" s="10"/>
      <c r="EF80" s="11"/>
      <c r="EG80" s="74">
        <f t="shared" si="2015"/>
        <v>756</v>
      </c>
      <c r="EH80" s="74">
        <f t="shared" si="2016"/>
        <v>64</v>
      </c>
      <c r="EI80" s="11">
        <v>569</v>
      </c>
      <c r="EJ80" s="12">
        <f t="shared" si="1953"/>
        <v>0.79365079365079361</v>
      </c>
      <c r="EK80" s="11">
        <v>31</v>
      </c>
      <c r="EL80" s="12">
        <f t="shared" si="1954"/>
        <v>5.1666666666666666E-2</v>
      </c>
      <c r="EM80" s="11"/>
      <c r="EN80" s="11"/>
      <c r="EO80" s="18"/>
      <c r="EP80" s="20"/>
      <c r="EQ80" s="10"/>
      <c r="ER80" s="11"/>
      <c r="ES80" s="74">
        <f t="shared" si="2017"/>
        <v>761</v>
      </c>
      <c r="ET80" s="74">
        <f t="shared" si="2018"/>
        <v>65</v>
      </c>
      <c r="EU80" s="11">
        <v>581</v>
      </c>
      <c r="EV80" s="12">
        <f t="shared" si="1957"/>
        <v>0.78843626806833111</v>
      </c>
      <c r="EW80" s="11">
        <v>19</v>
      </c>
      <c r="EX80" s="12">
        <f t="shared" si="1958"/>
        <v>3.1666666666666669E-2</v>
      </c>
      <c r="EY80" s="11"/>
      <c r="EZ80" s="11"/>
      <c r="FA80" s="18"/>
      <c r="FB80" s="20"/>
      <c r="FC80" s="10"/>
      <c r="FD80" s="11"/>
      <c r="FE80" s="74">
        <f t="shared" si="2019"/>
        <v>762</v>
      </c>
      <c r="FF80" s="74">
        <f t="shared" si="2020"/>
        <v>64</v>
      </c>
      <c r="FG80" s="11">
        <v>572</v>
      </c>
      <c r="FH80" s="12">
        <f t="shared" si="1961"/>
        <v>0.77821522309711288</v>
      </c>
      <c r="FI80" s="11">
        <v>21</v>
      </c>
      <c r="FJ80" s="12">
        <f t="shared" si="1962"/>
        <v>3.5413153456998317E-2</v>
      </c>
      <c r="FK80" s="11"/>
      <c r="FL80" s="11"/>
      <c r="FM80" s="18"/>
      <c r="FN80" s="20"/>
      <c r="FO80" s="10"/>
      <c r="FP80" s="11"/>
      <c r="FQ80" s="74">
        <f t="shared" si="2021"/>
        <v>210</v>
      </c>
      <c r="FR80" s="74">
        <f t="shared" si="2022"/>
        <v>18</v>
      </c>
      <c r="FS80" s="11">
        <v>144</v>
      </c>
      <c r="FT80" s="12">
        <f t="shared" si="1965"/>
        <v>0.72380952380952379</v>
      </c>
      <c r="FU80" s="11">
        <v>8</v>
      </c>
      <c r="FV80" s="12">
        <f t="shared" si="1966"/>
        <v>5.2631578947368418E-2</v>
      </c>
      <c r="FW80" s="11"/>
      <c r="FX80" s="11"/>
      <c r="FY80" s="18"/>
      <c r="FZ80" s="20"/>
      <c r="GA80" s="10"/>
      <c r="GB80" s="11"/>
      <c r="GC80" s="74">
        <f t="shared" si="2023"/>
        <v>756</v>
      </c>
      <c r="GD80" s="74">
        <f t="shared" si="2024"/>
        <v>65</v>
      </c>
      <c r="GE80" s="11">
        <v>562</v>
      </c>
      <c r="GF80" s="12">
        <f t="shared" si="1969"/>
        <v>0.76322751322751325</v>
      </c>
      <c r="GG80" s="11">
        <v>15</v>
      </c>
      <c r="GH80" s="12">
        <f t="shared" si="1970"/>
        <v>2.5996533795493933E-2</v>
      </c>
      <c r="GI80" s="11"/>
      <c r="GJ80" s="11"/>
      <c r="GK80" s="18"/>
      <c r="GL80" s="20"/>
      <c r="GM80" s="10"/>
      <c r="GN80" s="11"/>
      <c r="GO80" s="74">
        <f t="shared" si="2025"/>
        <v>752</v>
      </c>
      <c r="GP80" s="74">
        <f t="shared" si="2026"/>
        <v>64</v>
      </c>
      <c r="GQ80" s="11">
        <v>575</v>
      </c>
      <c r="GR80" s="12">
        <f t="shared" si="1973"/>
        <v>0.79521276595744683</v>
      </c>
      <c r="GS80" s="11">
        <v>23</v>
      </c>
      <c r="GT80" s="12">
        <f t="shared" si="1974"/>
        <v>3.8461538461538464E-2</v>
      </c>
      <c r="GU80" s="11"/>
      <c r="GV80" s="11"/>
      <c r="GW80" s="18"/>
      <c r="GX80" s="20"/>
      <c r="GY80" s="10"/>
      <c r="GZ80" s="11"/>
      <c r="HA80" s="74">
        <f t="shared" si="2027"/>
        <v>756</v>
      </c>
      <c r="HB80" s="74">
        <f t="shared" si="2028"/>
        <v>64</v>
      </c>
      <c r="HC80" s="11">
        <v>546</v>
      </c>
      <c r="HD80" s="12">
        <f t="shared" si="1977"/>
        <v>0.75396825396825395</v>
      </c>
      <c r="HE80" s="11">
        <v>24</v>
      </c>
      <c r="HF80" s="12">
        <f t="shared" si="1978"/>
        <v>4.2105263157894736E-2</v>
      </c>
      <c r="HG80" s="11"/>
      <c r="HH80" s="11"/>
      <c r="HI80" s="18"/>
      <c r="HJ80" s="20"/>
      <c r="HK80" s="10">
        <f t="shared" si="1979"/>
        <v>2</v>
      </c>
      <c r="HL80" s="11">
        <f t="shared" si="1980"/>
        <v>0</v>
      </c>
      <c r="HM80" s="11">
        <f t="shared" si="1981"/>
        <v>11950</v>
      </c>
      <c r="HN80" s="11">
        <f t="shared" si="1982"/>
        <v>1022</v>
      </c>
      <c r="HO80" s="11">
        <f t="shared" si="1983"/>
        <v>9156</v>
      </c>
      <c r="HP80" s="228">
        <f t="shared" si="1984"/>
        <v>0.76619246861924684</v>
      </c>
      <c r="HQ80" s="15">
        <f t="shared" si="1985"/>
        <v>322</v>
      </c>
      <c r="HR80" s="12">
        <f t="shared" si="1986"/>
        <v>3.5168195718654434E-2</v>
      </c>
      <c r="HS80" s="16">
        <v>58.4</v>
      </c>
      <c r="HT80" s="17">
        <v>8650</v>
      </c>
      <c r="HU80" s="16">
        <f t="shared" si="1987"/>
        <v>94.473569244211447</v>
      </c>
      <c r="HV80" s="18"/>
      <c r="HW80" s="20"/>
      <c r="HX80" s="78">
        <f t="shared" si="1988"/>
        <v>0.75063035804336864</v>
      </c>
      <c r="HY80" s="78">
        <f t="shared" si="1989"/>
        <v>0.77476799598695756</v>
      </c>
      <c r="HZ80" s="78">
        <f t="shared" si="1990"/>
        <v>0.773079809857393</v>
      </c>
    </row>
    <row r="81" spans="1:241" x14ac:dyDescent="0.25">
      <c r="A81" s="236"/>
      <c r="B81" s="41">
        <f>+B80+1</f>
        <v>44530</v>
      </c>
      <c r="C81" s="10"/>
      <c r="D81" s="11"/>
      <c r="E81" s="74">
        <f t="shared" si="1992"/>
        <v>754</v>
      </c>
      <c r="F81" s="74">
        <f t="shared" si="1993"/>
        <v>65</v>
      </c>
      <c r="G81" s="11">
        <v>567</v>
      </c>
      <c r="H81" s="12">
        <f t="shared" si="1910"/>
        <v>0.77586206896551724</v>
      </c>
      <c r="I81" s="11">
        <v>18</v>
      </c>
      <c r="J81" s="12">
        <f t="shared" si="1994"/>
        <v>3.0769230769230771E-2</v>
      </c>
      <c r="K81" s="13"/>
      <c r="L81" s="13"/>
      <c r="M81" s="25">
        <v>3906</v>
      </c>
      <c r="N81" s="38">
        <v>4205</v>
      </c>
      <c r="O81" s="10">
        <v>2</v>
      </c>
      <c r="P81" s="11"/>
      <c r="Q81" s="74">
        <f t="shared" si="1995"/>
        <v>746</v>
      </c>
      <c r="R81" s="74">
        <f t="shared" si="1996"/>
        <v>64</v>
      </c>
      <c r="S81" s="11">
        <v>582</v>
      </c>
      <c r="T81" s="12">
        <f t="shared" si="1913"/>
        <v>0.80428954423592491</v>
      </c>
      <c r="U81" s="11">
        <v>18</v>
      </c>
      <c r="V81" s="12">
        <f t="shared" si="1914"/>
        <v>0.03</v>
      </c>
      <c r="W81" s="13"/>
      <c r="X81" s="13"/>
      <c r="Y81" s="25">
        <v>3906</v>
      </c>
      <c r="Z81" s="38">
        <v>4205</v>
      </c>
      <c r="AA81" s="10"/>
      <c r="AB81" s="11"/>
      <c r="AC81" s="74">
        <f t="shared" si="1997"/>
        <v>204</v>
      </c>
      <c r="AD81" s="74">
        <f t="shared" si="1998"/>
        <v>18</v>
      </c>
      <c r="AE81" s="11">
        <v>151</v>
      </c>
      <c r="AF81" s="12">
        <f t="shared" si="1917"/>
        <v>0.77450980392156865</v>
      </c>
      <c r="AG81" s="11">
        <v>7</v>
      </c>
      <c r="AH81" s="12">
        <f t="shared" si="1918"/>
        <v>4.4303797468354431E-2</v>
      </c>
      <c r="AI81" s="13"/>
      <c r="AJ81" s="13"/>
      <c r="AK81" s="25">
        <v>3906</v>
      </c>
      <c r="AL81" s="38">
        <v>4205</v>
      </c>
      <c r="AM81" s="10"/>
      <c r="AN81" s="11"/>
      <c r="AO81" s="74">
        <f t="shared" si="1999"/>
        <v>753</v>
      </c>
      <c r="AP81" s="74">
        <f t="shared" si="2000"/>
        <v>65</v>
      </c>
      <c r="AQ81" s="11">
        <v>562</v>
      </c>
      <c r="AR81" s="12">
        <f t="shared" si="1921"/>
        <v>0.76759628154050463</v>
      </c>
      <c r="AS81" s="11">
        <v>16</v>
      </c>
      <c r="AT81" s="12">
        <f t="shared" si="1922"/>
        <v>2.768166089965398E-2</v>
      </c>
      <c r="AU81" s="13"/>
      <c r="AV81" s="13"/>
      <c r="AW81" s="25">
        <v>3906</v>
      </c>
      <c r="AX81" s="38">
        <v>4205</v>
      </c>
      <c r="AY81" s="10"/>
      <c r="AZ81" s="11"/>
      <c r="BA81" s="74">
        <f t="shared" si="2001"/>
        <v>753</v>
      </c>
      <c r="BB81" s="74">
        <f t="shared" si="2002"/>
        <v>65</v>
      </c>
      <c r="BC81" s="11">
        <v>586</v>
      </c>
      <c r="BD81" s="12">
        <f t="shared" si="1925"/>
        <v>0.8074369189907038</v>
      </c>
      <c r="BE81" s="11">
        <v>22</v>
      </c>
      <c r="BF81" s="12">
        <f t="shared" si="1926"/>
        <v>3.6184210526315791E-2</v>
      </c>
      <c r="BG81" s="13"/>
      <c r="BH81" s="13"/>
      <c r="BI81" s="25">
        <v>3906</v>
      </c>
      <c r="BJ81" s="38">
        <v>4205</v>
      </c>
      <c r="BK81" s="10"/>
      <c r="BL81" s="11"/>
      <c r="BM81" s="74">
        <f t="shared" si="2003"/>
        <v>754</v>
      </c>
      <c r="BN81" s="74">
        <f t="shared" si="2004"/>
        <v>64</v>
      </c>
      <c r="BO81" s="11">
        <v>575</v>
      </c>
      <c r="BP81" s="12">
        <f t="shared" si="1929"/>
        <v>0.77851458885941649</v>
      </c>
      <c r="BQ81" s="11">
        <v>12</v>
      </c>
      <c r="BR81" s="12">
        <f t="shared" si="1930"/>
        <v>2.0442930153321975E-2</v>
      </c>
      <c r="BS81" s="13"/>
      <c r="BT81" s="13"/>
      <c r="BU81" s="25">
        <v>3906</v>
      </c>
      <c r="BV81" s="38">
        <v>4205</v>
      </c>
      <c r="BW81" s="10"/>
      <c r="BX81" s="11"/>
      <c r="BY81" s="74">
        <f t="shared" si="2005"/>
        <v>757</v>
      </c>
      <c r="BZ81" s="74">
        <f t="shared" si="2006"/>
        <v>65</v>
      </c>
      <c r="CA81" s="11">
        <v>585</v>
      </c>
      <c r="CB81" s="12">
        <f t="shared" si="1933"/>
        <v>0.80052840158520477</v>
      </c>
      <c r="CC81" s="11">
        <v>21</v>
      </c>
      <c r="CD81" s="12">
        <f t="shared" si="1934"/>
        <v>3.4653465346534656E-2</v>
      </c>
      <c r="CE81" s="13"/>
      <c r="CF81" s="13"/>
      <c r="CG81" s="25">
        <v>3906</v>
      </c>
      <c r="CH81" s="38">
        <v>4205</v>
      </c>
      <c r="CI81" s="10"/>
      <c r="CJ81" s="11"/>
      <c r="CK81" s="74">
        <f t="shared" si="2007"/>
        <v>755</v>
      </c>
      <c r="CL81" s="74">
        <f t="shared" si="2008"/>
        <v>64</v>
      </c>
      <c r="CM81" s="11">
        <v>609</v>
      </c>
      <c r="CN81" s="12">
        <f t="shared" si="1937"/>
        <v>0.82913907284768207</v>
      </c>
      <c r="CO81" s="11">
        <v>17</v>
      </c>
      <c r="CP81" s="12">
        <f t="shared" si="1938"/>
        <v>2.7156549520766772E-2</v>
      </c>
      <c r="CQ81" s="13"/>
      <c r="CR81" s="13"/>
      <c r="CS81" s="25">
        <v>3906</v>
      </c>
      <c r="CT81" s="38">
        <v>4205</v>
      </c>
      <c r="CU81" s="10"/>
      <c r="CV81" s="11"/>
      <c r="CW81" s="74">
        <f t="shared" si="2009"/>
        <v>206</v>
      </c>
      <c r="CX81" s="74">
        <f t="shared" si="2010"/>
        <v>18</v>
      </c>
      <c r="CY81" s="11">
        <v>151</v>
      </c>
      <c r="CZ81" s="12">
        <f t="shared" si="1941"/>
        <v>0.75242718446601942</v>
      </c>
      <c r="DA81" s="11">
        <v>4</v>
      </c>
      <c r="DB81" s="12">
        <f t="shared" si="1942"/>
        <v>2.5806451612903226E-2</v>
      </c>
      <c r="DC81" s="13"/>
      <c r="DD81" s="13"/>
      <c r="DE81" s="25">
        <v>3906</v>
      </c>
      <c r="DF81" s="38">
        <v>4205</v>
      </c>
      <c r="DG81" s="10"/>
      <c r="DH81" s="11"/>
      <c r="DI81" s="74">
        <f t="shared" si="2011"/>
        <v>756</v>
      </c>
      <c r="DJ81" s="74">
        <f t="shared" si="2012"/>
        <v>65</v>
      </c>
      <c r="DK81" s="11">
        <v>578</v>
      </c>
      <c r="DL81" s="12">
        <f t="shared" si="1945"/>
        <v>0.79629629629629628</v>
      </c>
      <c r="DM81" s="11">
        <v>24</v>
      </c>
      <c r="DN81" s="12">
        <f t="shared" si="1946"/>
        <v>3.9867109634551492E-2</v>
      </c>
      <c r="DO81" s="13"/>
      <c r="DP81" s="13"/>
      <c r="DQ81" s="25">
        <v>3906</v>
      </c>
      <c r="DR81" s="38">
        <v>4205</v>
      </c>
      <c r="DS81" s="10"/>
      <c r="DT81" s="11"/>
      <c r="DU81" s="74">
        <f t="shared" si="2013"/>
        <v>757</v>
      </c>
      <c r="DV81" s="74">
        <f t="shared" si="2014"/>
        <v>65</v>
      </c>
      <c r="DW81" s="11">
        <v>582</v>
      </c>
      <c r="DX81" s="12">
        <f t="shared" si="1949"/>
        <v>0.79392338177014532</v>
      </c>
      <c r="DY81" s="11">
        <v>19</v>
      </c>
      <c r="DZ81" s="12">
        <f t="shared" si="1950"/>
        <v>3.1613976705490848E-2</v>
      </c>
      <c r="EA81" s="13"/>
      <c r="EB81" s="13"/>
      <c r="EC81" s="25">
        <v>3906</v>
      </c>
      <c r="ED81" s="38">
        <v>4205</v>
      </c>
      <c r="EE81" s="10"/>
      <c r="EF81" s="11"/>
      <c r="EG81" s="74">
        <f t="shared" si="2015"/>
        <v>756</v>
      </c>
      <c r="EH81" s="74">
        <f t="shared" si="2016"/>
        <v>64</v>
      </c>
      <c r="EI81" s="11">
        <v>582</v>
      </c>
      <c r="EJ81" s="12">
        <f t="shared" si="1953"/>
        <v>0.80026455026455023</v>
      </c>
      <c r="EK81" s="11">
        <v>23</v>
      </c>
      <c r="EL81" s="12">
        <f t="shared" si="1954"/>
        <v>3.8016528925619832E-2</v>
      </c>
      <c r="EM81" s="13"/>
      <c r="EN81" s="13"/>
      <c r="EO81" s="25">
        <v>3906</v>
      </c>
      <c r="EP81" s="38">
        <v>4205</v>
      </c>
      <c r="EQ81" s="10">
        <v>1</v>
      </c>
      <c r="ER81" s="11"/>
      <c r="ES81" s="74">
        <f t="shared" si="2017"/>
        <v>760</v>
      </c>
      <c r="ET81" s="74">
        <f t="shared" si="2018"/>
        <v>65</v>
      </c>
      <c r="EU81" s="11">
        <v>583</v>
      </c>
      <c r="EV81" s="12">
        <f t="shared" si="1957"/>
        <v>0.79605263157894735</v>
      </c>
      <c r="EW81" s="11">
        <v>22</v>
      </c>
      <c r="EX81" s="12">
        <f t="shared" si="1958"/>
        <v>3.6363636363636362E-2</v>
      </c>
      <c r="EY81" s="13"/>
      <c r="EZ81" s="13"/>
      <c r="FA81" s="25">
        <v>3906</v>
      </c>
      <c r="FB81" s="38">
        <v>4205</v>
      </c>
      <c r="FC81" s="10"/>
      <c r="FD81" s="11"/>
      <c r="FE81" s="74">
        <f t="shared" si="2019"/>
        <v>762</v>
      </c>
      <c r="FF81" s="74">
        <f t="shared" si="2020"/>
        <v>64</v>
      </c>
      <c r="FG81" s="11">
        <v>600</v>
      </c>
      <c r="FH81" s="12">
        <f t="shared" si="1961"/>
        <v>0.80314960629921262</v>
      </c>
      <c r="FI81" s="11">
        <v>12</v>
      </c>
      <c r="FJ81" s="12">
        <f t="shared" si="1962"/>
        <v>1.9607843137254902E-2</v>
      </c>
      <c r="FK81" s="13"/>
      <c r="FL81" s="13"/>
      <c r="FM81" s="25">
        <v>3906</v>
      </c>
      <c r="FN81" s="38">
        <v>4205</v>
      </c>
      <c r="FO81" s="10"/>
      <c r="FP81" s="11"/>
      <c r="FQ81" s="74">
        <f t="shared" si="2021"/>
        <v>210</v>
      </c>
      <c r="FR81" s="74">
        <f t="shared" si="2022"/>
        <v>18</v>
      </c>
      <c r="FS81" s="11">
        <v>150</v>
      </c>
      <c r="FT81" s="12">
        <f t="shared" si="1965"/>
        <v>0.74285714285714288</v>
      </c>
      <c r="FU81" s="11">
        <v>6</v>
      </c>
      <c r="FV81" s="12">
        <f t="shared" si="1966"/>
        <v>3.8461538461538464E-2</v>
      </c>
      <c r="FW81" s="13"/>
      <c r="FX81" s="13"/>
      <c r="FY81" s="25">
        <v>3906</v>
      </c>
      <c r="FZ81" s="38">
        <v>4205</v>
      </c>
      <c r="GA81" s="10"/>
      <c r="GB81" s="11"/>
      <c r="GC81" s="74">
        <f t="shared" si="2023"/>
        <v>756</v>
      </c>
      <c r="GD81" s="74">
        <f t="shared" si="2024"/>
        <v>65</v>
      </c>
      <c r="GE81" s="11">
        <v>572</v>
      </c>
      <c r="GF81" s="12">
        <f t="shared" si="1969"/>
        <v>0.77248677248677244</v>
      </c>
      <c r="GG81" s="11">
        <v>12</v>
      </c>
      <c r="GH81" s="12">
        <f t="shared" si="1970"/>
        <v>2.0547945205479451E-2</v>
      </c>
      <c r="GI81" s="13"/>
      <c r="GJ81" s="13"/>
      <c r="GK81" s="25">
        <v>3906</v>
      </c>
      <c r="GL81" s="38">
        <v>4205</v>
      </c>
      <c r="GM81" s="10"/>
      <c r="GN81" s="11"/>
      <c r="GO81" s="74">
        <f t="shared" si="2025"/>
        <v>752</v>
      </c>
      <c r="GP81" s="74">
        <f t="shared" si="2026"/>
        <v>64</v>
      </c>
      <c r="GQ81" s="11">
        <v>593</v>
      </c>
      <c r="GR81" s="12">
        <f t="shared" si="1973"/>
        <v>0.81781914893617025</v>
      </c>
      <c r="GS81" s="11">
        <v>22</v>
      </c>
      <c r="GT81" s="12">
        <f t="shared" si="1974"/>
        <v>3.5772357723577237E-2</v>
      </c>
      <c r="GU81" s="13"/>
      <c r="GV81" s="13"/>
      <c r="GW81" s="25">
        <v>3906</v>
      </c>
      <c r="GX81" s="38">
        <v>4205</v>
      </c>
      <c r="GY81" s="10"/>
      <c r="GZ81" s="11"/>
      <c r="HA81" s="74">
        <f t="shared" si="2027"/>
        <v>756</v>
      </c>
      <c r="HB81" s="74">
        <f t="shared" si="2028"/>
        <v>64</v>
      </c>
      <c r="HC81" s="11">
        <v>597</v>
      </c>
      <c r="HD81" s="12">
        <f t="shared" si="1977"/>
        <v>0.81349206349206349</v>
      </c>
      <c r="HE81" s="11">
        <v>18</v>
      </c>
      <c r="HF81" s="12">
        <f t="shared" si="1978"/>
        <v>2.9268292682926831E-2</v>
      </c>
      <c r="HG81" s="13"/>
      <c r="HH81" s="13"/>
      <c r="HI81" s="25">
        <v>3906</v>
      </c>
      <c r="HJ81" s="38">
        <v>4205</v>
      </c>
      <c r="HK81" s="10">
        <f t="shared" si="1979"/>
        <v>3</v>
      </c>
      <c r="HL81" s="11">
        <f t="shared" si="1980"/>
        <v>0</v>
      </c>
      <c r="HM81" s="11">
        <f t="shared" si="1981"/>
        <v>11947</v>
      </c>
      <c r="HN81" s="11">
        <f t="shared" si="1982"/>
        <v>1022</v>
      </c>
      <c r="HO81" s="11">
        <f t="shared" si="1983"/>
        <v>9498</v>
      </c>
      <c r="HP81" s="228">
        <f t="shared" si="1984"/>
        <v>0.79501129990792663</v>
      </c>
      <c r="HQ81" s="15">
        <f t="shared" si="1985"/>
        <v>293</v>
      </c>
      <c r="HR81" s="12">
        <f t="shared" si="1986"/>
        <v>3.0848599705201096E-2</v>
      </c>
      <c r="HS81" s="16">
        <v>58.1</v>
      </c>
      <c r="HT81" s="17">
        <v>9012</v>
      </c>
      <c r="HU81" s="16">
        <f t="shared" si="1987"/>
        <v>94.883133291219195</v>
      </c>
      <c r="HV81" s="23">
        <v>3906</v>
      </c>
      <c r="HW81" s="22">
        <v>4205</v>
      </c>
      <c r="HX81" s="78">
        <f t="shared" si="1988"/>
        <v>0.78607467204843595</v>
      </c>
      <c r="HY81" s="78">
        <f t="shared" si="1989"/>
        <v>0.80135440180586903</v>
      </c>
      <c r="HZ81" s="78">
        <f t="shared" si="1990"/>
        <v>0.79754754754754753</v>
      </c>
    </row>
    <row r="82" spans="1:241" x14ac:dyDescent="0.25">
      <c r="A82" s="236"/>
      <c r="B82" s="41">
        <f t="shared" si="1991"/>
        <v>44531</v>
      </c>
      <c r="C82" s="10"/>
      <c r="D82" s="11"/>
      <c r="E82" s="74">
        <f t="shared" si="1992"/>
        <v>754</v>
      </c>
      <c r="F82" s="74">
        <f t="shared" si="1993"/>
        <v>65</v>
      </c>
      <c r="G82" s="11">
        <v>568</v>
      </c>
      <c r="H82" s="12">
        <f t="shared" si="1910"/>
        <v>0.76790450928381959</v>
      </c>
      <c r="I82" s="11">
        <v>11</v>
      </c>
      <c r="J82" s="12">
        <f t="shared" si="1994"/>
        <v>1.8998272884283247E-2</v>
      </c>
      <c r="K82" s="13"/>
      <c r="L82" s="11"/>
      <c r="M82" s="25">
        <v>3859.6</v>
      </c>
      <c r="N82" s="38">
        <v>4300</v>
      </c>
      <c r="O82" s="10">
        <v>1</v>
      </c>
      <c r="P82" s="11"/>
      <c r="Q82" s="74">
        <f t="shared" si="1995"/>
        <v>745</v>
      </c>
      <c r="R82" s="74">
        <f t="shared" si="1996"/>
        <v>64</v>
      </c>
      <c r="S82" s="11">
        <v>576</v>
      </c>
      <c r="T82" s="12">
        <f t="shared" si="1913"/>
        <v>0.79597315436241611</v>
      </c>
      <c r="U82" s="11">
        <v>17</v>
      </c>
      <c r="V82" s="12">
        <f t="shared" si="1914"/>
        <v>2.866779089376054E-2</v>
      </c>
      <c r="W82" s="13"/>
      <c r="X82" s="11"/>
      <c r="Y82" s="25">
        <v>4042.3684210526317</v>
      </c>
      <c r="Z82" s="38">
        <v>4280</v>
      </c>
      <c r="AA82" s="10"/>
      <c r="AB82" s="11"/>
      <c r="AC82" s="74">
        <f t="shared" si="1997"/>
        <v>204</v>
      </c>
      <c r="AD82" s="74">
        <f t="shared" si="1998"/>
        <v>18</v>
      </c>
      <c r="AE82" s="11">
        <v>143</v>
      </c>
      <c r="AF82" s="12">
        <f t="shared" si="1917"/>
        <v>0.73039215686274506</v>
      </c>
      <c r="AG82" s="11">
        <v>6</v>
      </c>
      <c r="AH82" s="12">
        <f t="shared" si="1918"/>
        <v>4.0268456375838924E-2</v>
      </c>
      <c r="AI82" s="13"/>
      <c r="AJ82" s="11"/>
      <c r="AK82" s="25">
        <v>4105.5555555555557</v>
      </c>
      <c r="AL82" s="38">
        <v>4412</v>
      </c>
      <c r="AM82" s="10"/>
      <c r="AN82" s="11"/>
      <c r="AO82" s="74">
        <f t="shared" si="1999"/>
        <v>753</v>
      </c>
      <c r="AP82" s="74">
        <f t="shared" si="2000"/>
        <v>65</v>
      </c>
      <c r="AQ82" s="11">
        <v>538</v>
      </c>
      <c r="AR82" s="12">
        <f t="shared" si="1921"/>
        <v>0.74236387782204516</v>
      </c>
      <c r="AS82" s="11">
        <v>21</v>
      </c>
      <c r="AT82" s="12">
        <f t="shared" si="1922"/>
        <v>3.7567084078711989E-2</v>
      </c>
      <c r="AU82" s="13"/>
      <c r="AV82" s="11"/>
      <c r="AW82" s="25">
        <v>4213.6111111111113</v>
      </c>
      <c r="AX82" s="38">
        <v>4240</v>
      </c>
      <c r="AY82" s="10"/>
      <c r="AZ82" s="11"/>
      <c r="BA82" s="74">
        <f t="shared" si="2001"/>
        <v>753</v>
      </c>
      <c r="BB82" s="74">
        <f t="shared" si="2002"/>
        <v>65</v>
      </c>
      <c r="BC82" s="11">
        <v>585</v>
      </c>
      <c r="BD82" s="12">
        <f t="shared" si="1925"/>
        <v>0.80478087649402386</v>
      </c>
      <c r="BE82" s="11">
        <v>21</v>
      </c>
      <c r="BF82" s="12">
        <f t="shared" si="1926"/>
        <v>3.4653465346534656E-2</v>
      </c>
      <c r="BG82" s="13"/>
      <c r="BH82" s="11"/>
      <c r="BI82" s="25">
        <v>4273.4210526315792</v>
      </c>
      <c r="BJ82" s="38">
        <v>4298</v>
      </c>
      <c r="BK82" s="10"/>
      <c r="BL82" s="11"/>
      <c r="BM82" s="74">
        <f t="shared" si="2003"/>
        <v>754</v>
      </c>
      <c r="BN82" s="74">
        <f t="shared" si="2004"/>
        <v>64</v>
      </c>
      <c r="BO82" s="11">
        <v>538</v>
      </c>
      <c r="BP82" s="12">
        <f t="shared" si="1929"/>
        <v>0.73872679045092837</v>
      </c>
      <c r="BQ82" s="11">
        <v>19</v>
      </c>
      <c r="BR82" s="12">
        <f t="shared" si="1930"/>
        <v>3.4111310592459608E-2</v>
      </c>
      <c r="BS82" s="13"/>
      <c r="BT82" s="11"/>
      <c r="BU82" s="25">
        <v>4192.75</v>
      </c>
      <c r="BV82" s="38">
        <v>4275.7142857142853</v>
      </c>
      <c r="BW82" s="10">
        <v>1</v>
      </c>
      <c r="BX82" s="11"/>
      <c r="BY82" s="74">
        <f t="shared" si="2005"/>
        <v>756</v>
      </c>
      <c r="BZ82" s="74">
        <f t="shared" si="2006"/>
        <v>65</v>
      </c>
      <c r="CA82" s="11">
        <v>575</v>
      </c>
      <c r="CB82" s="12">
        <f t="shared" si="1933"/>
        <v>0.77513227513227512</v>
      </c>
      <c r="CC82" s="11">
        <v>11</v>
      </c>
      <c r="CD82" s="12">
        <f t="shared" si="1934"/>
        <v>1.877133105802048E-2</v>
      </c>
      <c r="CE82" s="13"/>
      <c r="CF82" s="11"/>
      <c r="CG82" s="25">
        <v>4200.25</v>
      </c>
      <c r="CH82" s="38">
        <v>4400</v>
      </c>
      <c r="CI82" s="10"/>
      <c r="CJ82" s="11"/>
      <c r="CK82" s="74">
        <f t="shared" si="2007"/>
        <v>755</v>
      </c>
      <c r="CL82" s="74">
        <f t="shared" si="2008"/>
        <v>64</v>
      </c>
      <c r="CM82" s="11">
        <v>587</v>
      </c>
      <c r="CN82" s="12">
        <f t="shared" si="1937"/>
        <v>0.80132450331125826</v>
      </c>
      <c r="CO82" s="11">
        <v>18</v>
      </c>
      <c r="CP82" s="12">
        <f t="shared" si="1938"/>
        <v>2.9752066115702479E-2</v>
      </c>
      <c r="CQ82" s="13"/>
      <c r="CR82" s="11"/>
      <c r="CS82" s="25">
        <v>4088.75</v>
      </c>
      <c r="CT82" s="38">
        <v>4396</v>
      </c>
      <c r="CU82" s="10"/>
      <c r="CV82" s="11"/>
      <c r="CW82" s="74">
        <f t="shared" si="2009"/>
        <v>206</v>
      </c>
      <c r="CX82" s="74">
        <f t="shared" si="2010"/>
        <v>18</v>
      </c>
      <c r="CY82" s="11">
        <v>146</v>
      </c>
      <c r="CZ82" s="12">
        <f t="shared" si="1941"/>
        <v>0.72815533980582525</v>
      </c>
      <c r="DA82" s="11">
        <v>4</v>
      </c>
      <c r="DB82" s="12">
        <f t="shared" si="1942"/>
        <v>2.6666666666666668E-2</v>
      </c>
      <c r="DC82" s="13"/>
      <c r="DD82" s="11"/>
      <c r="DE82" s="25">
        <v>4300</v>
      </c>
      <c r="DF82" s="38">
        <v>4558</v>
      </c>
      <c r="DG82" s="10"/>
      <c r="DH82" s="11"/>
      <c r="DI82" s="74">
        <f t="shared" si="2011"/>
        <v>756</v>
      </c>
      <c r="DJ82" s="74">
        <f t="shared" si="2012"/>
        <v>65</v>
      </c>
      <c r="DK82" s="11">
        <v>596</v>
      </c>
      <c r="DL82" s="12">
        <f t="shared" si="1945"/>
        <v>0.8214285714285714</v>
      </c>
      <c r="DM82" s="11">
        <v>25</v>
      </c>
      <c r="DN82" s="12">
        <f t="shared" si="1946"/>
        <v>4.0257648953301126E-2</v>
      </c>
      <c r="DO82" s="13"/>
      <c r="DP82" s="11"/>
      <c r="DQ82" s="25">
        <v>4208.4615384615381</v>
      </c>
      <c r="DR82" s="38">
        <v>4617</v>
      </c>
      <c r="DS82" s="10"/>
      <c r="DT82" s="11"/>
      <c r="DU82" s="74">
        <f t="shared" si="2013"/>
        <v>757</v>
      </c>
      <c r="DV82" s="74">
        <f t="shared" si="2014"/>
        <v>65</v>
      </c>
      <c r="DW82" s="11">
        <v>567</v>
      </c>
      <c r="DX82" s="12">
        <f t="shared" si="1949"/>
        <v>0.77807133421400265</v>
      </c>
      <c r="DY82" s="11">
        <v>22</v>
      </c>
      <c r="DZ82" s="12">
        <f t="shared" si="1950"/>
        <v>3.7351443123938878E-2</v>
      </c>
      <c r="EA82" s="13"/>
      <c r="EB82" s="11"/>
      <c r="EC82" s="25">
        <v>4209.5238095238092</v>
      </c>
      <c r="ED82" s="38">
        <v>4542</v>
      </c>
      <c r="EE82" s="10"/>
      <c r="EF82" s="11"/>
      <c r="EG82" s="74">
        <f t="shared" si="2015"/>
        <v>756</v>
      </c>
      <c r="EH82" s="74">
        <f t="shared" si="2016"/>
        <v>64</v>
      </c>
      <c r="EI82" s="11">
        <v>582</v>
      </c>
      <c r="EJ82" s="12">
        <f t="shared" si="1953"/>
        <v>0.794973544973545</v>
      </c>
      <c r="EK82" s="11">
        <v>19</v>
      </c>
      <c r="EL82" s="12">
        <f t="shared" si="1954"/>
        <v>3.1613976705490848E-2</v>
      </c>
      <c r="EM82" s="13"/>
      <c r="EN82" s="11"/>
      <c r="EO82" s="25">
        <v>4207.4358974358975</v>
      </c>
      <c r="EP82" s="38">
        <v>4329</v>
      </c>
      <c r="EQ82" s="10">
        <v>1</v>
      </c>
      <c r="ER82" s="11"/>
      <c r="ES82" s="74">
        <f t="shared" si="2017"/>
        <v>759</v>
      </c>
      <c r="ET82" s="74">
        <f t="shared" si="2018"/>
        <v>65</v>
      </c>
      <c r="EU82" s="11">
        <v>578</v>
      </c>
      <c r="EV82" s="12">
        <f t="shared" si="1957"/>
        <v>0.77865612648221338</v>
      </c>
      <c r="EW82" s="11">
        <v>13</v>
      </c>
      <c r="EX82" s="12">
        <f t="shared" si="1958"/>
        <v>2.1996615905245348E-2</v>
      </c>
      <c r="EY82" s="13"/>
      <c r="EZ82" s="11"/>
      <c r="FA82" s="25">
        <v>4175.135135135135</v>
      </c>
      <c r="FB82" s="38">
        <v>4416</v>
      </c>
      <c r="FC82" s="10"/>
      <c r="FD82" s="11"/>
      <c r="FE82" s="74">
        <f t="shared" si="2019"/>
        <v>762</v>
      </c>
      <c r="FF82" s="74">
        <f t="shared" si="2020"/>
        <v>64</v>
      </c>
      <c r="FG82" s="11">
        <v>602</v>
      </c>
      <c r="FH82" s="12">
        <f t="shared" si="1961"/>
        <v>0.81496062992125984</v>
      </c>
      <c r="FI82" s="11">
        <v>19</v>
      </c>
      <c r="FJ82" s="12">
        <f t="shared" si="1962"/>
        <v>3.0595813204508857E-2</v>
      </c>
      <c r="FK82" s="13"/>
      <c r="FL82" s="11"/>
      <c r="FM82" s="25">
        <v>4164.5161290322585</v>
      </c>
      <c r="FN82" s="38">
        <v>4338.181818181818</v>
      </c>
      <c r="FO82" s="10"/>
      <c r="FP82" s="11"/>
      <c r="FQ82" s="74">
        <f t="shared" si="2021"/>
        <v>210</v>
      </c>
      <c r="FR82" s="74">
        <f t="shared" si="2022"/>
        <v>18</v>
      </c>
      <c r="FS82" s="11">
        <v>146</v>
      </c>
      <c r="FT82" s="12">
        <f t="shared" si="1965"/>
        <v>0.71904761904761905</v>
      </c>
      <c r="FU82" s="11">
        <v>5</v>
      </c>
      <c r="FV82" s="12">
        <f t="shared" si="1966"/>
        <v>3.3112582781456956E-2</v>
      </c>
      <c r="FW82" s="13"/>
      <c r="FX82" s="11"/>
      <c r="FY82" s="25">
        <v>4076.25</v>
      </c>
      <c r="FZ82" s="38">
        <v>4425</v>
      </c>
      <c r="GA82" s="10"/>
      <c r="GB82" s="11"/>
      <c r="GC82" s="74">
        <f t="shared" si="2023"/>
        <v>756</v>
      </c>
      <c r="GD82" s="74">
        <f t="shared" si="2024"/>
        <v>65</v>
      </c>
      <c r="GE82" s="11">
        <v>576</v>
      </c>
      <c r="GF82" s="12">
        <f t="shared" si="1969"/>
        <v>0.78703703703703709</v>
      </c>
      <c r="GG82" s="11">
        <v>19</v>
      </c>
      <c r="GH82" s="12">
        <f t="shared" si="1970"/>
        <v>3.1932773109243695E-2</v>
      </c>
      <c r="GI82" s="13"/>
      <c r="GJ82" s="11"/>
      <c r="GK82" s="25">
        <v>4200</v>
      </c>
      <c r="GL82" s="38">
        <v>4532</v>
      </c>
      <c r="GM82" s="10">
        <v>1</v>
      </c>
      <c r="GN82" s="11"/>
      <c r="GO82" s="74">
        <f t="shared" si="2025"/>
        <v>751</v>
      </c>
      <c r="GP82" s="74">
        <f t="shared" si="2026"/>
        <v>64</v>
      </c>
      <c r="GQ82" s="11">
        <v>572</v>
      </c>
      <c r="GR82" s="12">
        <f t="shared" si="1973"/>
        <v>0.79627163781624499</v>
      </c>
      <c r="GS82" s="11">
        <v>26</v>
      </c>
      <c r="GT82" s="12">
        <f t="shared" si="1974"/>
        <v>4.3478260869565216E-2</v>
      </c>
      <c r="GU82" s="13"/>
      <c r="GV82" s="11"/>
      <c r="GW82" s="25">
        <v>4150.5555555555557</v>
      </c>
      <c r="GX82" s="38">
        <v>4506</v>
      </c>
      <c r="GY82" s="10"/>
      <c r="GZ82" s="11"/>
      <c r="HA82" s="74">
        <f t="shared" si="2027"/>
        <v>756</v>
      </c>
      <c r="HB82" s="74">
        <f t="shared" si="2028"/>
        <v>64</v>
      </c>
      <c r="HC82" s="11">
        <v>571</v>
      </c>
      <c r="HD82" s="12">
        <f t="shared" si="1977"/>
        <v>0.77645502645502651</v>
      </c>
      <c r="HE82" s="11">
        <v>16</v>
      </c>
      <c r="HF82" s="12">
        <f t="shared" si="1978"/>
        <v>2.7257240204429302E-2</v>
      </c>
      <c r="HG82" s="13"/>
      <c r="HH82" s="11"/>
      <c r="HI82" s="25">
        <v>4207.4358974358975</v>
      </c>
      <c r="HJ82" s="38">
        <v>4523.636363636364</v>
      </c>
      <c r="HK82" s="10">
        <f t="shared" si="1979"/>
        <v>4</v>
      </c>
      <c r="HL82" s="11">
        <f t="shared" si="1980"/>
        <v>0</v>
      </c>
      <c r="HM82" s="11">
        <f t="shared" si="1981"/>
        <v>11943</v>
      </c>
      <c r="HN82" s="11">
        <f t="shared" si="1982"/>
        <v>1022</v>
      </c>
      <c r="HO82" s="11">
        <f t="shared" si="1983"/>
        <v>9338</v>
      </c>
      <c r="HP82" s="228">
        <f t="shared" si="1984"/>
        <v>0.78188059951435984</v>
      </c>
      <c r="HQ82" s="15">
        <f t="shared" si="1985"/>
        <v>292</v>
      </c>
      <c r="HR82" s="12">
        <f t="shared" si="1986"/>
        <v>3.1270079246091237E-2</v>
      </c>
      <c r="HS82" s="16">
        <v>58.2</v>
      </c>
      <c r="HT82" s="17">
        <v>8828</v>
      </c>
      <c r="HU82" s="16">
        <f t="shared" si="1987"/>
        <v>94.538445063182692</v>
      </c>
      <c r="HV82" s="23">
        <v>4167.1550255536631</v>
      </c>
      <c r="HW82" s="22">
        <v>4407.2891566265062</v>
      </c>
      <c r="HX82" s="78">
        <f t="shared" si="1988"/>
        <v>0.76785263689124406</v>
      </c>
      <c r="HY82" s="78">
        <f t="shared" si="1989"/>
        <v>0.79076768690416455</v>
      </c>
      <c r="HZ82" s="78">
        <f t="shared" si="1990"/>
        <v>0.78693039559339006</v>
      </c>
    </row>
    <row r="83" spans="1:241" x14ac:dyDescent="0.25">
      <c r="A83" s="236"/>
      <c r="B83" s="41">
        <f t="shared" si="1991"/>
        <v>44532</v>
      </c>
      <c r="C83" s="10"/>
      <c r="D83" s="11"/>
      <c r="E83" s="74">
        <f>E82-C83</f>
        <v>754</v>
      </c>
      <c r="F83" s="74">
        <f>F82-D83</f>
        <v>65</v>
      </c>
      <c r="G83" s="11">
        <v>573</v>
      </c>
      <c r="H83" s="12">
        <f t="shared" si="1910"/>
        <v>0.77718832891246681</v>
      </c>
      <c r="I83" s="11">
        <v>13</v>
      </c>
      <c r="J83" s="12">
        <f t="shared" si="1994"/>
        <v>2.2184300341296929E-2</v>
      </c>
      <c r="K83" s="13"/>
      <c r="L83" s="11"/>
      <c r="M83" s="39">
        <v>100</v>
      </c>
      <c r="N83" s="43">
        <v>100</v>
      </c>
      <c r="O83" s="10">
        <v>2</v>
      </c>
      <c r="P83" s="11"/>
      <c r="Q83" s="74">
        <f t="shared" si="1995"/>
        <v>743</v>
      </c>
      <c r="R83" s="74">
        <f t="shared" si="1996"/>
        <v>64</v>
      </c>
      <c r="S83" s="11">
        <v>564</v>
      </c>
      <c r="T83" s="12">
        <f t="shared" si="1913"/>
        <v>0.78600269179004034</v>
      </c>
      <c r="U83" s="11">
        <v>20</v>
      </c>
      <c r="V83" s="12">
        <f t="shared" si="1914"/>
        <v>3.4246575342465752E-2</v>
      </c>
      <c r="W83" s="13"/>
      <c r="X83" s="11"/>
      <c r="Y83" s="39">
        <v>92.10526315789474</v>
      </c>
      <c r="Z83" s="43">
        <v>80</v>
      </c>
      <c r="AA83" s="10"/>
      <c r="AB83" s="11"/>
      <c r="AC83" s="74">
        <f t="shared" si="1997"/>
        <v>204</v>
      </c>
      <c r="AD83" s="74">
        <f t="shared" si="1998"/>
        <v>18</v>
      </c>
      <c r="AE83" s="11">
        <v>137</v>
      </c>
      <c r="AF83" s="12">
        <f t="shared" si="1917"/>
        <v>0.69117647058823528</v>
      </c>
      <c r="AG83" s="11">
        <v>4</v>
      </c>
      <c r="AH83" s="12">
        <f t="shared" si="1918"/>
        <v>2.8368794326241134E-2</v>
      </c>
      <c r="AI83" s="13"/>
      <c r="AJ83" s="11"/>
      <c r="AK83" s="39">
        <v>77.777777777777771</v>
      </c>
      <c r="AL83" s="43">
        <v>100</v>
      </c>
      <c r="AM83" s="10"/>
      <c r="AN83" s="11"/>
      <c r="AO83" s="74">
        <f t="shared" si="1999"/>
        <v>753</v>
      </c>
      <c r="AP83" s="74">
        <f t="shared" si="2000"/>
        <v>65</v>
      </c>
      <c r="AQ83" s="11">
        <v>551</v>
      </c>
      <c r="AR83" s="12">
        <f t="shared" si="1921"/>
        <v>0.75697211155378485</v>
      </c>
      <c r="AS83" s="11">
        <v>19</v>
      </c>
      <c r="AT83" s="12">
        <f t="shared" si="1922"/>
        <v>3.3333333333333333E-2</v>
      </c>
      <c r="AU83" s="13"/>
      <c r="AV83" s="11"/>
      <c r="AW83" s="39">
        <v>86.111111111111114</v>
      </c>
      <c r="AX83" s="43">
        <v>90.909090909090907</v>
      </c>
      <c r="AY83" s="10"/>
      <c r="AZ83" s="11"/>
      <c r="BA83" s="74">
        <f t="shared" si="2001"/>
        <v>753</v>
      </c>
      <c r="BB83" s="74">
        <f t="shared" si="2002"/>
        <v>65</v>
      </c>
      <c r="BC83" s="11">
        <v>561</v>
      </c>
      <c r="BD83" s="12">
        <f t="shared" si="1925"/>
        <v>0.79017264276228416</v>
      </c>
      <c r="BE83" s="11">
        <v>34</v>
      </c>
      <c r="BF83" s="12">
        <f t="shared" si="1926"/>
        <v>5.7142857142857141E-2</v>
      </c>
      <c r="BG83" s="13"/>
      <c r="BH83" s="11"/>
      <c r="BI83" s="39">
        <v>89.473684210526315</v>
      </c>
      <c r="BJ83" s="43">
        <v>90</v>
      </c>
      <c r="BK83" s="10">
        <v>2</v>
      </c>
      <c r="BL83" s="11"/>
      <c r="BM83" s="74">
        <f t="shared" si="2003"/>
        <v>752</v>
      </c>
      <c r="BN83" s="74">
        <f t="shared" si="2004"/>
        <v>64</v>
      </c>
      <c r="BO83" s="11">
        <v>553</v>
      </c>
      <c r="BP83" s="12">
        <f t="shared" si="1929"/>
        <v>0.76196808510638303</v>
      </c>
      <c r="BQ83" s="11">
        <v>20</v>
      </c>
      <c r="BR83" s="12">
        <f t="shared" si="1930"/>
        <v>3.4904013961605584E-2</v>
      </c>
      <c r="BS83" s="13"/>
      <c r="BT83" s="11"/>
      <c r="BU83" s="39">
        <v>85</v>
      </c>
      <c r="BV83" s="43">
        <v>100</v>
      </c>
      <c r="BW83" s="10"/>
      <c r="BX83" s="11"/>
      <c r="BY83" s="74">
        <f t="shared" si="2005"/>
        <v>756</v>
      </c>
      <c r="BZ83" s="74">
        <f t="shared" si="2006"/>
        <v>65</v>
      </c>
      <c r="CA83" s="11">
        <v>581</v>
      </c>
      <c r="CB83" s="12">
        <f t="shared" si="1933"/>
        <v>0.80158730158730163</v>
      </c>
      <c r="CC83" s="11">
        <v>25</v>
      </c>
      <c r="CD83" s="12">
        <f t="shared" si="1934"/>
        <v>4.1254125412541254E-2</v>
      </c>
      <c r="CE83" s="13"/>
      <c r="CF83" s="11"/>
      <c r="CG83" s="39">
        <v>90</v>
      </c>
      <c r="CH83" s="43">
        <v>80</v>
      </c>
      <c r="CI83" s="10"/>
      <c r="CJ83" s="11"/>
      <c r="CK83" s="74">
        <f t="shared" si="2007"/>
        <v>755</v>
      </c>
      <c r="CL83" s="74">
        <f t="shared" si="2008"/>
        <v>64</v>
      </c>
      <c r="CM83" s="11">
        <v>601</v>
      </c>
      <c r="CN83" s="12">
        <f t="shared" si="1937"/>
        <v>0.81854304635761588</v>
      </c>
      <c r="CO83" s="11">
        <v>17</v>
      </c>
      <c r="CP83" s="12">
        <f t="shared" si="1938"/>
        <v>2.7508090614886731E-2</v>
      </c>
      <c r="CQ83" s="13"/>
      <c r="CR83" s="11"/>
      <c r="CS83" s="39">
        <v>90</v>
      </c>
      <c r="CT83" s="43">
        <v>100</v>
      </c>
      <c r="CU83" s="10"/>
      <c r="CV83" s="11"/>
      <c r="CW83" s="74">
        <f t="shared" si="2009"/>
        <v>206</v>
      </c>
      <c r="CX83" s="74">
        <f t="shared" si="2010"/>
        <v>18</v>
      </c>
      <c r="CY83" s="11">
        <v>151</v>
      </c>
      <c r="CZ83" s="12">
        <f t="shared" si="1941"/>
        <v>0.76213592233009708</v>
      </c>
      <c r="DA83" s="11">
        <v>6</v>
      </c>
      <c r="DB83" s="12">
        <f t="shared" si="1942"/>
        <v>3.8216560509554139E-2</v>
      </c>
      <c r="DC83" s="13"/>
      <c r="DD83" s="11"/>
      <c r="DE83" s="39">
        <v>90</v>
      </c>
      <c r="DF83" s="43">
        <v>100</v>
      </c>
      <c r="DG83" s="10"/>
      <c r="DH83" s="11"/>
      <c r="DI83" s="74">
        <f t="shared" si="2011"/>
        <v>756</v>
      </c>
      <c r="DJ83" s="74">
        <f t="shared" si="2012"/>
        <v>65</v>
      </c>
      <c r="DK83" s="11">
        <v>566</v>
      </c>
      <c r="DL83" s="12">
        <f t="shared" si="1945"/>
        <v>0.77777777777777779</v>
      </c>
      <c r="DM83" s="11">
        <v>22</v>
      </c>
      <c r="DN83" s="12">
        <f t="shared" si="1946"/>
        <v>3.7414965986394558E-2</v>
      </c>
      <c r="DO83" s="13"/>
      <c r="DP83" s="11"/>
      <c r="DQ83" s="39">
        <v>76.92307692307692</v>
      </c>
      <c r="DR83" s="43">
        <v>80</v>
      </c>
      <c r="DS83" s="10"/>
      <c r="DT83" s="11"/>
      <c r="DU83" s="74">
        <f t="shared" si="2013"/>
        <v>757</v>
      </c>
      <c r="DV83" s="74">
        <f t="shared" si="2014"/>
        <v>65</v>
      </c>
      <c r="DW83" s="11">
        <v>595</v>
      </c>
      <c r="DX83" s="12">
        <f t="shared" si="1949"/>
        <v>0.80977542932628799</v>
      </c>
      <c r="DY83" s="11">
        <v>18</v>
      </c>
      <c r="DZ83" s="12">
        <f t="shared" si="1950"/>
        <v>2.936378466557912E-2</v>
      </c>
      <c r="EA83" s="13"/>
      <c r="EB83" s="11"/>
      <c r="EC83" s="39">
        <v>85.714285714285708</v>
      </c>
      <c r="ED83" s="43">
        <v>90</v>
      </c>
      <c r="EE83" s="10"/>
      <c r="EF83" s="11"/>
      <c r="EG83" s="74">
        <f t="shared" si="2015"/>
        <v>756</v>
      </c>
      <c r="EH83" s="74">
        <f t="shared" si="2016"/>
        <v>64</v>
      </c>
      <c r="EI83" s="11">
        <v>556</v>
      </c>
      <c r="EJ83" s="12">
        <f t="shared" si="1953"/>
        <v>0.77777777777777779</v>
      </c>
      <c r="EK83" s="11">
        <v>32</v>
      </c>
      <c r="EL83" s="12">
        <f t="shared" si="1954"/>
        <v>5.4421768707482991E-2</v>
      </c>
      <c r="EM83" s="13"/>
      <c r="EN83" s="11"/>
      <c r="EO83" s="39">
        <v>92.307692307692307</v>
      </c>
      <c r="EP83" s="43">
        <v>60</v>
      </c>
      <c r="EQ83" s="10"/>
      <c r="ER83" s="11"/>
      <c r="ES83" s="74">
        <f t="shared" si="2017"/>
        <v>759</v>
      </c>
      <c r="ET83" s="74">
        <f t="shared" si="2018"/>
        <v>65</v>
      </c>
      <c r="EU83" s="11">
        <v>557</v>
      </c>
      <c r="EV83" s="12">
        <f t="shared" si="1957"/>
        <v>0.76679841897233203</v>
      </c>
      <c r="EW83" s="11">
        <v>25</v>
      </c>
      <c r="EX83" s="12">
        <f t="shared" si="1958"/>
        <v>4.29553264604811E-2</v>
      </c>
      <c r="EY83" s="13"/>
      <c r="EZ83" s="11"/>
      <c r="FA83" s="39">
        <v>81.081081081081081</v>
      </c>
      <c r="FB83" s="43">
        <v>80</v>
      </c>
      <c r="FC83" s="10">
        <v>1</v>
      </c>
      <c r="FD83" s="11"/>
      <c r="FE83" s="74">
        <f t="shared" si="2019"/>
        <v>761</v>
      </c>
      <c r="FF83" s="74">
        <f t="shared" si="2020"/>
        <v>64</v>
      </c>
      <c r="FG83" s="11">
        <v>601</v>
      </c>
      <c r="FH83" s="12">
        <f t="shared" si="1961"/>
        <v>0.81077529566360051</v>
      </c>
      <c r="FI83" s="11">
        <v>16</v>
      </c>
      <c r="FJ83" s="12">
        <f t="shared" si="1962"/>
        <v>2.5931928687196109E-2</v>
      </c>
      <c r="FK83" s="13"/>
      <c r="FL83" s="11"/>
      <c r="FM83" s="39">
        <v>87.096774193548384</v>
      </c>
      <c r="FN83" s="43">
        <v>100</v>
      </c>
      <c r="FO83" s="10">
        <v>1</v>
      </c>
      <c r="FP83" s="11"/>
      <c r="FQ83" s="74">
        <f t="shared" si="2021"/>
        <v>209</v>
      </c>
      <c r="FR83" s="74">
        <f t="shared" si="2022"/>
        <v>18</v>
      </c>
      <c r="FS83" s="11">
        <v>137</v>
      </c>
      <c r="FT83" s="12">
        <f t="shared" si="1965"/>
        <v>0.67942583732057416</v>
      </c>
      <c r="FU83" s="11">
        <v>5</v>
      </c>
      <c r="FV83" s="12">
        <f t="shared" si="1966"/>
        <v>3.5211267605633804E-2</v>
      </c>
      <c r="FW83" s="13"/>
      <c r="FX83" s="11"/>
      <c r="FY83" s="39">
        <v>87.5</v>
      </c>
      <c r="FZ83" s="43">
        <v>83.333333333333329</v>
      </c>
      <c r="GA83" s="10"/>
      <c r="GB83" s="11"/>
      <c r="GC83" s="74">
        <f t="shared" si="2023"/>
        <v>756</v>
      </c>
      <c r="GD83" s="74">
        <f t="shared" si="2024"/>
        <v>65</v>
      </c>
      <c r="GE83" s="11">
        <v>557</v>
      </c>
      <c r="GF83" s="12">
        <f t="shared" si="1969"/>
        <v>0.7592592592592593</v>
      </c>
      <c r="GG83" s="11">
        <v>17</v>
      </c>
      <c r="GH83" s="12">
        <f t="shared" si="1970"/>
        <v>2.9616724738675958E-2</v>
      </c>
      <c r="GI83" s="13"/>
      <c r="GJ83" s="11"/>
      <c r="GK83" s="39">
        <v>77.5</v>
      </c>
      <c r="GL83" s="43">
        <v>100</v>
      </c>
      <c r="GM83" s="10"/>
      <c r="GN83" s="11"/>
      <c r="GO83" s="74">
        <f t="shared" si="2025"/>
        <v>751</v>
      </c>
      <c r="GP83" s="74">
        <f t="shared" si="2026"/>
        <v>64</v>
      </c>
      <c r="GQ83" s="11">
        <v>575</v>
      </c>
      <c r="GR83" s="12">
        <f t="shared" si="1973"/>
        <v>0.79494007989347537</v>
      </c>
      <c r="GS83" s="11">
        <v>22</v>
      </c>
      <c r="GT83" s="12">
        <f t="shared" si="1974"/>
        <v>3.6850921273031828E-2</v>
      </c>
      <c r="GU83" s="13"/>
      <c r="GV83" s="11"/>
      <c r="GW83" s="39">
        <v>91.666666666666671</v>
      </c>
      <c r="GX83" s="43">
        <v>90</v>
      </c>
      <c r="GY83" s="10"/>
      <c r="GZ83" s="11"/>
      <c r="HA83" s="74">
        <f t="shared" si="2027"/>
        <v>756</v>
      </c>
      <c r="HB83" s="74">
        <f t="shared" si="2028"/>
        <v>64</v>
      </c>
      <c r="HC83" s="11">
        <v>585</v>
      </c>
      <c r="HD83" s="12">
        <f t="shared" si="1977"/>
        <v>0.79629629629629628</v>
      </c>
      <c r="HE83" s="11">
        <v>17</v>
      </c>
      <c r="HF83" s="12">
        <f t="shared" si="1978"/>
        <v>2.823920265780731E-2</v>
      </c>
      <c r="HG83" s="13"/>
      <c r="HH83" s="11"/>
      <c r="HI83" s="39">
        <v>89.743589743589737</v>
      </c>
      <c r="HJ83" s="43">
        <v>100</v>
      </c>
      <c r="HK83" s="10">
        <f t="shared" si="1979"/>
        <v>6</v>
      </c>
      <c r="HL83" s="11">
        <f t="shared" si="1980"/>
        <v>0</v>
      </c>
      <c r="HM83" s="11">
        <f t="shared" si="1981"/>
        <v>11937</v>
      </c>
      <c r="HN83" s="11">
        <f t="shared" si="1982"/>
        <v>1022</v>
      </c>
      <c r="HO83" s="11">
        <f t="shared" si="1983"/>
        <v>9333</v>
      </c>
      <c r="HP83" s="228">
        <f t="shared" si="1984"/>
        <v>0.78185473737119882</v>
      </c>
      <c r="HQ83" s="15">
        <f t="shared" si="1985"/>
        <v>332</v>
      </c>
      <c r="HR83" s="12">
        <f t="shared" si="1986"/>
        <v>3.5572699024965175E-2</v>
      </c>
      <c r="HS83" s="16">
        <v>58.4</v>
      </c>
      <c r="HT83" s="17">
        <v>8844</v>
      </c>
      <c r="HU83" s="16">
        <f t="shared" si="1987"/>
        <v>94.760527161684351</v>
      </c>
      <c r="HV83" s="23">
        <v>84.838160136286206</v>
      </c>
      <c r="HW83" s="22">
        <v>86.144578313253007</v>
      </c>
      <c r="HX83" s="78">
        <f t="shared" si="1988"/>
        <v>0.77014397575145244</v>
      </c>
      <c r="HY83" s="78">
        <f t="shared" si="1989"/>
        <v>0.79528349222277972</v>
      </c>
      <c r="HZ83" s="78">
        <f t="shared" si="1990"/>
        <v>0.78006012024048099</v>
      </c>
      <c r="ID83" s="85">
        <f t="shared" ref="ID83:IF83" si="2029">ID84/ID85</f>
        <v>3.0219088390833542E-3</v>
      </c>
      <c r="IE83" s="85">
        <f t="shared" si="2029"/>
        <v>5.0150451354062187E-4</v>
      </c>
      <c r="IF83" s="85">
        <f t="shared" si="2029"/>
        <v>1.5007503751875938E-3</v>
      </c>
      <c r="IG83" s="88" t="s">
        <v>43</v>
      </c>
    </row>
    <row r="84" spans="1:241" ht="19.5" thickBot="1" x14ac:dyDescent="0.3">
      <c r="A84" s="236"/>
      <c r="B84" s="42"/>
      <c r="C84" s="26">
        <f>SUM(C77:C83)</f>
        <v>0</v>
      </c>
      <c r="D84" s="27">
        <f>SUM(D77:D83)</f>
        <v>0</v>
      </c>
      <c r="E84" s="27"/>
      <c r="F84" s="27"/>
      <c r="G84" s="27">
        <f>SUM(G77:G83)</f>
        <v>3956</v>
      </c>
      <c r="H84" s="28">
        <f>((G84+I84)/7)/E83</f>
        <v>0.77017809776430457</v>
      </c>
      <c r="I84" s="27">
        <f>SUM(I77:I83)</f>
        <v>109</v>
      </c>
      <c r="J84" s="28">
        <f>(I84/(I84+G84))</f>
        <v>2.6814268142681428E-2</v>
      </c>
      <c r="K84" s="27"/>
      <c r="L84" s="27"/>
      <c r="M84" s="29">
        <f>M82/M81*100-100</f>
        <v>-1.1879160266257003</v>
      </c>
      <c r="N84" s="72">
        <f>N82/N81*100-100</f>
        <v>2.2592152199762268</v>
      </c>
      <c r="O84" s="26">
        <f t="shared" ref="O84" si="2030">SUM(O77:O83)</f>
        <v>7</v>
      </c>
      <c r="P84" s="27">
        <f t="shared" ref="P84" si="2031">SUM(P77:P83)</f>
        <v>0</v>
      </c>
      <c r="Q84" s="27"/>
      <c r="R84" s="27"/>
      <c r="S84" s="27">
        <f t="shared" ref="S84" si="2032">SUM(S77:S83)</f>
        <v>3976</v>
      </c>
      <c r="T84" s="28">
        <f t="shared" ref="T84" si="2033">((S84+U84)/7)/Q83</f>
        <v>0.79292443760815223</v>
      </c>
      <c r="U84" s="27">
        <f t="shared" ref="U84" si="2034">SUM(U77:U83)</f>
        <v>148</v>
      </c>
      <c r="V84" s="28">
        <f t="shared" ref="V84" si="2035">(U84/(U84+S84))</f>
        <v>3.5887487875848688E-2</v>
      </c>
      <c r="W84" s="27"/>
      <c r="X84" s="27"/>
      <c r="Y84" s="29">
        <f t="shared" ref="Y84:Z84" si="2036">Y82/Y81*100-100</f>
        <v>3.4912550192686069</v>
      </c>
      <c r="Z84" s="72">
        <f t="shared" si="2036"/>
        <v>1.7835909631391189</v>
      </c>
      <c r="AA84" s="26">
        <f t="shared" ref="AA84" si="2037">SUM(AA77:AA83)</f>
        <v>0</v>
      </c>
      <c r="AB84" s="27">
        <f t="shared" ref="AB84" si="2038">SUM(AB77:AB83)</f>
        <v>0</v>
      </c>
      <c r="AC84" s="27"/>
      <c r="AD84" s="27"/>
      <c r="AE84" s="27">
        <f t="shared" ref="AE84" si="2039">SUM(AE77:AE83)</f>
        <v>1047</v>
      </c>
      <c r="AF84" s="28">
        <f t="shared" ref="AF84" si="2040">((AE84+AG84)/7)/AC83</f>
        <v>0.75560224089635852</v>
      </c>
      <c r="AG84" s="27">
        <f t="shared" ref="AG84" si="2041">SUM(AG77:AG83)</f>
        <v>32</v>
      </c>
      <c r="AH84" s="28">
        <f t="shared" ref="AH84" si="2042">(AG84/(AG84+AE84))</f>
        <v>2.9657089898053754E-2</v>
      </c>
      <c r="AI84" s="27"/>
      <c r="AJ84" s="27"/>
      <c r="AK84" s="29">
        <f t="shared" ref="AK84:AL84" si="2043">AK82/AK81*100-100</f>
        <v>5.1089491949707195</v>
      </c>
      <c r="AL84" s="72">
        <f t="shared" si="2043"/>
        <v>4.9227110582639568</v>
      </c>
      <c r="AM84" s="26">
        <f t="shared" ref="AM84" si="2044">SUM(AM77:AM83)</f>
        <v>1</v>
      </c>
      <c r="AN84" s="27">
        <f t="shared" ref="AN84" si="2045">SUM(AN77:AN83)</f>
        <v>0</v>
      </c>
      <c r="AO84" s="27"/>
      <c r="AP84" s="27"/>
      <c r="AQ84" s="27">
        <f t="shared" ref="AQ84" si="2046">SUM(AQ77:AQ83)</f>
        <v>3900</v>
      </c>
      <c r="AR84" s="28">
        <f t="shared" ref="AR84" si="2047">((AQ84+AS84)/7)/AO83</f>
        <v>0.76816543350407895</v>
      </c>
      <c r="AS84" s="27">
        <f t="shared" ref="AS84" si="2048">SUM(AS77:AS83)</f>
        <v>149</v>
      </c>
      <c r="AT84" s="28">
        <f t="shared" ref="AT84" si="2049">(AS84/(AS84+AQ84))</f>
        <v>3.6799209681402816E-2</v>
      </c>
      <c r="AU84" s="27"/>
      <c r="AV84" s="27"/>
      <c r="AW84" s="29">
        <f t="shared" ref="AW84:AX84" si="2050">AW82/AW81*100-100</f>
        <v>7.8753484667463169</v>
      </c>
      <c r="AX84" s="72">
        <f t="shared" si="2050"/>
        <v>0.83234244946493163</v>
      </c>
      <c r="AY84" s="26">
        <f t="shared" ref="AY84" si="2051">SUM(AY77:AY83)</f>
        <v>1</v>
      </c>
      <c r="AZ84" s="27">
        <f t="shared" ref="AZ84" si="2052">SUM(AZ77:AZ83)</f>
        <v>0</v>
      </c>
      <c r="BA84" s="27"/>
      <c r="BB84" s="27"/>
      <c r="BC84" s="27">
        <f t="shared" ref="BC84" si="2053">SUM(BC77:BC83)</f>
        <v>3974</v>
      </c>
      <c r="BD84" s="28">
        <f t="shared" ref="BD84" si="2054">((BC84+BE84)/7)/BA83</f>
        <v>0.78315310187820142</v>
      </c>
      <c r="BE84" s="27">
        <f t="shared" ref="BE84" si="2055">SUM(BE77:BE83)</f>
        <v>154</v>
      </c>
      <c r="BF84" s="28">
        <f t="shared" ref="BF84" si="2056">(BE84/(BE84+BC84))</f>
        <v>3.7306201550387594E-2</v>
      </c>
      <c r="BG84" s="27"/>
      <c r="BH84" s="27"/>
      <c r="BI84" s="29">
        <f t="shared" ref="BI84:BJ84" si="2057">BI82/BI81*100-100</f>
        <v>9.4065809685504007</v>
      </c>
      <c r="BJ84" s="72">
        <f t="shared" si="2057"/>
        <v>2.2116527942925188</v>
      </c>
      <c r="BK84" s="26">
        <f t="shared" ref="BK84" si="2058">SUM(BK77:BK83)</f>
        <v>3</v>
      </c>
      <c r="BL84" s="27">
        <f t="shared" ref="BL84" si="2059">SUM(BL77:BL83)</f>
        <v>0</v>
      </c>
      <c r="BM84" s="27"/>
      <c r="BN84" s="27"/>
      <c r="BO84" s="27">
        <f t="shared" ref="BO84" si="2060">SUM(BO77:BO83)</f>
        <v>3859</v>
      </c>
      <c r="BP84" s="28">
        <f t="shared" ref="BP84" si="2061">((BO84+BQ84)/7)/BM83</f>
        <v>0.75854863221884505</v>
      </c>
      <c r="BQ84" s="27">
        <f t="shared" ref="BQ84" si="2062">SUM(BQ77:BQ83)</f>
        <v>134</v>
      </c>
      <c r="BR84" s="28">
        <f t="shared" ref="BR84" si="2063">(BQ84/(BQ84+BO84))</f>
        <v>3.3558727773603809E-2</v>
      </c>
      <c r="BS84" s="27"/>
      <c r="BT84" s="27"/>
      <c r="BU84" s="29">
        <f t="shared" ref="BU84:BV84" si="2064">BU82/BU81*100-100</f>
        <v>7.3412698412698347</v>
      </c>
      <c r="BV84" s="72">
        <f t="shared" si="2064"/>
        <v>1.6816714795311611</v>
      </c>
      <c r="BW84" s="26">
        <f t="shared" ref="BW84" si="2065">SUM(BW77:BW83)</f>
        <v>1</v>
      </c>
      <c r="BX84" s="27">
        <f t="shared" ref="BX84" si="2066">SUM(BX77:BX83)</f>
        <v>0</v>
      </c>
      <c r="BY84" s="27"/>
      <c r="BZ84" s="27"/>
      <c r="CA84" s="27">
        <f t="shared" ref="CA84" si="2067">SUM(CA77:CA83)</f>
        <v>4027</v>
      </c>
      <c r="CB84" s="28">
        <f t="shared" ref="CB84" si="2068">((CA84+CC84)/7)/BY83</f>
        <v>0.78458049886621306</v>
      </c>
      <c r="CC84" s="27">
        <f t="shared" ref="CC84" si="2069">SUM(CC77:CC83)</f>
        <v>125</v>
      </c>
      <c r="CD84" s="28">
        <f t="shared" ref="CD84" si="2070">(CC84/(CC84+CA84))</f>
        <v>3.010597302504817E-2</v>
      </c>
      <c r="CE84" s="27"/>
      <c r="CF84" s="27"/>
      <c r="CG84" s="29">
        <f t="shared" ref="CG84:CH84" si="2071">CG82/CG81*100-100</f>
        <v>7.5332821300563353</v>
      </c>
      <c r="CH84" s="72">
        <f t="shared" si="2071"/>
        <v>4.6373365041617092</v>
      </c>
      <c r="CI84" s="26">
        <f t="shared" ref="CI84" si="2072">SUM(CI77:CI83)</f>
        <v>1</v>
      </c>
      <c r="CJ84" s="27">
        <f t="shared" ref="CJ84" si="2073">SUM(CJ77:CJ83)</f>
        <v>0</v>
      </c>
      <c r="CK84" s="27"/>
      <c r="CL84" s="27"/>
      <c r="CM84" s="27">
        <f t="shared" ref="CM84" si="2074">SUM(CM77:CM83)</f>
        <v>4168</v>
      </c>
      <c r="CN84" s="28">
        <f t="shared" ref="CN84" si="2075">((CM84+CO84)/7)/CK83</f>
        <v>0.80983916745506157</v>
      </c>
      <c r="CO84" s="27">
        <f t="shared" ref="CO84" si="2076">SUM(CO77:CO83)</f>
        <v>112</v>
      </c>
      <c r="CP84" s="28">
        <f t="shared" ref="CP84" si="2077">(CO84/(CO84+CM84))</f>
        <v>2.6168224299065422E-2</v>
      </c>
      <c r="CQ84" s="27"/>
      <c r="CR84" s="27"/>
      <c r="CS84" s="29">
        <f t="shared" ref="CS84:CT84" si="2078">CS82/CS81*100-100</f>
        <v>4.6786994367639494</v>
      </c>
      <c r="CT84" s="72">
        <f t="shared" si="2078"/>
        <v>4.5422116527942933</v>
      </c>
      <c r="CU84" s="26">
        <f t="shared" ref="CU84" si="2079">SUM(CU77:CU83)</f>
        <v>0</v>
      </c>
      <c r="CV84" s="27">
        <f t="shared" ref="CV84" si="2080">SUM(CV77:CV83)</f>
        <v>0</v>
      </c>
      <c r="CW84" s="27"/>
      <c r="CX84" s="27"/>
      <c r="CY84" s="27">
        <f t="shared" ref="CY84" si="2081">SUM(CY77:CY83)</f>
        <v>1050</v>
      </c>
      <c r="CZ84" s="28">
        <f t="shared" ref="CZ84" si="2082">((CY84+DA84)/7)/CW83</f>
        <v>0.74895977808599168</v>
      </c>
      <c r="DA84" s="27">
        <f t="shared" ref="DA84" si="2083">SUM(DA77:DA83)</f>
        <v>30</v>
      </c>
      <c r="DB84" s="28">
        <f t="shared" ref="DB84" si="2084">(DA84/(DA84+CY84))</f>
        <v>2.7777777777777776E-2</v>
      </c>
      <c r="DC84" s="27"/>
      <c r="DD84" s="27"/>
      <c r="DE84" s="29">
        <f t="shared" ref="DE84:DF84" si="2085">DE82/DE81*100-100</f>
        <v>10.08704557091653</v>
      </c>
      <c r="DF84" s="72">
        <f t="shared" si="2085"/>
        <v>8.394768133174793</v>
      </c>
      <c r="DG84" s="26">
        <f t="shared" ref="DG84" si="2086">SUM(DG77:DG83)</f>
        <v>0</v>
      </c>
      <c r="DH84" s="27">
        <f t="shared" ref="DH84" si="2087">SUM(DH77:DH83)</f>
        <v>0</v>
      </c>
      <c r="DI84" s="27"/>
      <c r="DJ84" s="27"/>
      <c r="DK84" s="27">
        <f t="shared" ref="DK84" si="2088">SUM(DK77:DK83)</f>
        <v>4014</v>
      </c>
      <c r="DL84" s="28">
        <f t="shared" ref="DL84" si="2089">((DK84+DM84)/7)/DI83</f>
        <v>0.78760393046107335</v>
      </c>
      <c r="DM84" s="27">
        <f t="shared" ref="DM84" si="2090">SUM(DM77:DM83)</f>
        <v>154</v>
      </c>
      <c r="DN84" s="28">
        <f t="shared" ref="DN84" si="2091">(DM84/(DM84+DK84))</f>
        <v>3.6948176583493281E-2</v>
      </c>
      <c r="DO84" s="27"/>
      <c r="DP84" s="27"/>
      <c r="DQ84" s="29">
        <f t="shared" ref="DQ84:DR84" si="2092">DQ82/DQ81*100-100</f>
        <v>7.7435109693173985</v>
      </c>
      <c r="DR84" s="72">
        <f t="shared" si="2092"/>
        <v>9.7978596908442341</v>
      </c>
      <c r="DS84" s="26">
        <f t="shared" ref="DS84" si="2093">SUM(DS77:DS83)</f>
        <v>0</v>
      </c>
      <c r="DT84" s="27">
        <f t="shared" ref="DT84" si="2094">SUM(DT77:DT83)</f>
        <v>0</v>
      </c>
      <c r="DU84" s="27"/>
      <c r="DV84" s="27"/>
      <c r="DW84" s="27">
        <f t="shared" ref="DW84" si="2095">SUM(DW77:DW83)</f>
        <v>4045</v>
      </c>
      <c r="DX84" s="28">
        <f t="shared" ref="DX84" si="2096">((DW84+DY84)/7)/DU83</f>
        <v>0.7886393659180978</v>
      </c>
      <c r="DY84" s="27">
        <f t="shared" ref="DY84" si="2097">SUM(DY77:DY83)</f>
        <v>134</v>
      </c>
      <c r="DZ84" s="28">
        <f t="shared" ref="DZ84" si="2098">(DY84/(DY84+DW84))</f>
        <v>3.2065087341469248E-2</v>
      </c>
      <c r="EA84" s="27"/>
      <c r="EB84" s="27"/>
      <c r="EC84" s="29">
        <f t="shared" ref="EC84:ED84" si="2099">EC82/EC81*100-100</f>
        <v>7.7707068490478548</v>
      </c>
      <c r="ED84" s="72">
        <f t="shared" si="2099"/>
        <v>8.0142687277051152</v>
      </c>
      <c r="EE84" s="26">
        <f t="shared" ref="EE84" si="2100">SUM(EE77:EE83)</f>
        <v>0</v>
      </c>
      <c r="EF84" s="27">
        <f t="shared" ref="EF84" si="2101">SUM(EF77:EF83)</f>
        <v>0</v>
      </c>
      <c r="EG84" s="27"/>
      <c r="EH84" s="27"/>
      <c r="EI84" s="27">
        <f t="shared" ref="EI84" si="2102">SUM(EI77:EI83)</f>
        <v>4001</v>
      </c>
      <c r="EJ84" s="28">
        <f t="shared" ref="EJ84" si="2103">((EI84+EK84)/7)/EG83</f>
        <v>0.79100529100529104</v>
      </c>
      <c r="EK84" s="27">
        <f t="shared" ref="EK84" si="2104">SUM(EK77:EK83)</f>
        <v>185</v>
      </c>
      <c r="EL84" s="28">
        <f t="shared" ref="EL84" si="2105">(EK84/(EK84+EI84))</f>
        <v>4.4194935499283328E-2</v>
      </c>
      <c r="EM84" s="27"/>
      <c r="EN84" s="27"/>
      <c r="EO84" s="29">
        <f t="shared" ref="EO84:EP84" si="2106">EO82/EO81*100-100</f>
        <v>7.7172528785432064</v>
      </c>
      <c r="EP84" s="72">
        <f t="shared" si="2106"/>
        <v>2.9488703923900061</v>
      </c>
      <c r="EQ84" s="26">
        <f t="shared" ref="EQ84" si="2107">SUM(EQ77:EQ83)</f>
        <v>3</v>
      </c>
      <c r="ER84" s="27">
        <f t="shared" ref="ER84" si="2108">SUM(ER77:ER83)</f>
        <v>0</v>
      </c>
      <c r="ES84" s="27"/>
      <c r="ET84" s="27"/>
      <c r="EU84" s="27">
        <f t="shared" ref="EU84" si="2109">SUM(EU77:EU83)</f>
        <v>4033</v>
      </c>
      <c r="EV84" s="28">
        <f t="shared" ref="EV84" si="2110">((EU84+EW84)/7)/ES83</f>
        <v>0.78731413514022208</v>
      </c>
      <c r="EW84" s="27">
        <f t="shared" ref="EW84" si="2111">SUM(EW77:EW83)</f>
        <v>150</v>
      </c>
      <c r="EX84" s="28">
        <f t="shared" ref="EX84" si="2112">(EW84/(EW84+EU84))</f>
        <v>3.5859431030360982E-2</v>
      </c>
      <c r="EY84" s="27"/>
      <c r="EZ84" s="27"/>
      <c r="FA84" s="29">
        <f t="shared" ref="FA84:FB84" si="2113">FA82/FA81*100-100</f>
        <v>6.8903004386875182</v>
      </c>
      <c r="FB84" s="72">
        <f t="shared" si="2113"/>
        <v>5.0178359096313869</v>
      </c>
      <c r="FC84" s="26">
        <f t="shared" ref="FC84" si="2114">SUM(FC77:FC83)</f>
        <v>1</v>
      </c>
      <c r="FD84" s="27">
        <f t="shared" ref="FD84" si="2115">SUM(FD77:FD83)</f>
        <v>0</v>
      </c>
      <c r="FE84" s="27"/>
      <c r="FF84" s="27"/>
      <c r="FG84" s="27">
        <f t="shared" ref="FG84" si="2116">SUM(FG77:FG83)</f>
        <v>4136</v>
      </c>
      <c r="FH84" s="28">
        <f t="shared" ref="FH84" si="2117">((FG84+FI84)/7)/FE83</f>
        <v>0.79857330580063823</v>
      </c>
      <c r="FI84" s="27">
        <f t="shared" ref="FI84" si="2118">SUM(FI77:FI83)</f>
        <v>118</v>
      </c>
      <c r="FJ84" s="28">
        <f t="shared" ref="FJ84" si="2119">(FI84/(FI84+FG84))</f>
        <v>2.7738598965679359E-2</v>
      </c>
      <c r="FK84" s="27"/>
      <c r="FL84" s="27"/>
      <c r="FM84" s="29">
        <f t="shared" ref="FM84:FN84" si="2120">FM82/FM81*100-100</f>
        <v>6.6184364831607354</v>
      </c>
      <c r="FN84" s="72">
        <f t="shared" si="2120"/>
        <v>3.1672251648470393</v>
      </c>
      <c r="FO84" s="26">
        <f t="shared" ref="FO84" si="2121">SUM(FO77:FO83)</f>
        <v>1</v>
      </c>
      <c r="FP84" s="27">
        <f t="shared" ref="FP84" si="2122">SUM(FP77:FP83)</f>
        <v>0</v>
      </c>
      <c r="FQ84" s="27"/>
      <c r="FR84" s="27"/>
      <c r="FS84" s="27">
        <f t="shared" ref="FS84" si="2123">SUM(FS77:FS83)</f>
        <v>1026</v>
      </c>
      <c r="FT84" s="28">
        <f t="shared" ref="FT84" si="2124">((FS84+FU84)/7)/FQ83</f>
        <v>0.73205741626794263</v>
      </c>
      <c r="FU84" s="27">
        <f t="shared" ref="FU84" si="2125">SUM(FU77:FU83)</f>
        <v>45</v>
      </c>
      <c r="FV84" s="28">
        <f t="shared" ref="FV84" si="2126">(FU84/(FU84+FS84))</f>
        <v>4.2016806722689079E-2</v>
      </c>
      <c r="FW84" s="27"/>
      <c r="FX84" s="27"/>
      <c r="FY84" s="29">
        <f t="shared" ref="FY84:FZ84" si="2127">FY82/FY81*100-100</f>
        <v>4.3586789554531435</v>
      </c>
      <c r="FZ84" s="72">
        <f t="shared" si="2127"/>
        <v>5.2318668252080869</v>
      </c>
      <c r="GA84" s="26">
        <f t="shared" ref="GA84" si="2128">SUM(GA77:GA83)</f>
        <v>0</v>
      </c>
      <c r="GB84" s="27">
        <f t="shared" ref="GB84" si="2129">SUM(GB77:GB83)</f>
        <v>0</v>
      </c>
      <c r="GC84" s="27"/>
      <c r="GD84" s="27"/>
      <c r="GE84" s="27">
        <f t="shared" ref="GE84" si="2130">SUM(GE77:GE83)</f>
        <v>3931</v>
      </c>
      <c r="GF84" s="28">
        <f t="shared" ref="GF84" si="2131">((GE84+GG84)/7)/GC83</f>
        <v>0.76738473167044596</v>
      </c>
      <c r="GG84" s="27">
        <f t="shared" ref="GG84" si="2132">SUM(GG77:GG83)</f>
        <v>130</v>
      </c>
      <c r="GH84" s="28">
        <f t="shared" ref="GH84" si="2133">(GG84/(GG84+GE84))</f>
        <v>3.2011819748830335E-2</v>
      </c>
      <c r="GI84" s="27"/>
      <c r="GJ84" s="27"/>
      <c r="GK84" s="29">
        <f t="shared" ref="GK84:GL84" si="2134">GK82/GK81*100-100</f>
        <v>7.5268817204300973</v>
      </c>
      <c r="GL84" s="72">
        <f t="shared" si="2134"/>
        <v>7.7764565992865613</v>
      </c>
      <c r="GM84" s="26">
        <f t="shared" ref="GM84" si="2135">SUM(GM77:GM83)</f>
        <v>1</v>
      </c>
      <c r="GN84" s="27">
        <f t="shared" ref="GN84" si="2136">SUM(GN77:GN83)</f>
        <v>0</v>
      </c>
      <c r="GO84" s="27"/>
      <c r="GP84" s="27"/>
      <c r="GQ84" s="27">
        <f t="shared" ref="GQ84" si="2137">SUM(GQ77:GQ83)</f>
        <v>4056</v>
      </c>
      <c r="GR84" s="28">
        <f t="shared" ref="GR84" si="2138">((GQ84+GS84)/7)/GO83</f>
        <v>0.80464143047365422</v>
      </c>
      <c r="GS84" s="27">
        <f t="shared" ref="GS84" si="2139">SUM(GS77:GS83)</f>
        <v>174</v>
      </c>
      <c r="GT84" s="28">
        <f t="shared" ref="GT84" si="2140">(GS84/(GS84+GQ84))</f>
        <v>4.1134751773049642E-2</v>
      </c>
      <c r="GU84" s="27"/>
      <c r="GV84" s="27"/>
      <c r="GW84" s="29">
        <f t="shared" ref="GW84:GX84" si="2141">GW82/GW81*100-100</f>
        <v>6.261022927689595</v>
      </c>
      <c r="GX84" s="72">
        <f t="shared" si="2141"/>
        <v>7.1581450653983296</v>
      </c>
      <c r="GY84" s="26">
        <f t="shared" ref="GY84" si="2142">SUM(GY77:GY83)</f>
        <v>0</v>
      </c>
      <c r="GZ84" s="27">
        <f t="shared" ref="GZ84" si="2143">SUM(GZ77:GZ83)</f>
        <v>0</v>
      </c>
      <c r="HA84" s="27"/>
      <c r="HB84" s="27"/>
      <c r="HC84" s="27">
        <f t="shared" ref="HC84" si="2144">SUM(HC77:HC83)</f>
        <v>3993</v>
      </c>
      <c r="HD84" s="28">
        <f t="shared" ref="HD84" si="2145">((HC84+HE84)/7)/HA83</f>
        <v>0.78155706727135299</v>
      </c>
      <c r="HE84" s="27">
        <f t="shared" ref="HE84" si="2146">SUM(HE77:HE83)</f>
        <v>143</v>
      </c>
      <c r="HF84" s="28">
        <f t="shared" ref="HF84" si="2147">(HE84/(HE84+HC84))</f>
        <v>3.4574468085106384E-2</v>
      </c>
      <c r="HG84" s="27"/>
      <c r="HH84" s="27"/>
      <c r="HI84" s="29">
        <f t="shared" ref="HI84:HJ84" si="2148">HI82/HI81*100-100</f>
        <v>7.7172528785432064</v>
      </c>
      <c r="HJ84" s="72">
        <f t="shared" si="2148"/>
        <v>7.5775591827910631</v>
      </c>
      <c r="HK84" s="26">
        <f t="shared" si="1979"/>
        <v>20</v>
      </c>
      <c r="HL84" s="27">
        <f t="shared" si="1980"/>
        <v>0</v>
      </c>
      <c r="HM84" s="27"/>
      <c r="HN84" s="27"/>
      <c r="HO84" s="27">
        <f t="shared" ref="HO84" si="2149">+G84+S84+AE84+AQ84+BC84+BO84+CA84+CM84+CY84+DK84+DW84+EI84+EU84+FG84+FS84+GE84+GQ84+HC84+I84+U84+AG84+AS84+BE84+BQ84+CC84+CO84+DA84+DM84+DY84+EK84+EW84+FI84+FU84+GG84+GS84+HE84</f>
        <v>65418</v>
      </c>
      <c r="HP84" s="229">
        <f t="shared" ref="HP84" si="2150">+((HO84)/HM83)/7</f>
        <v>0.78289591785445012</v>
      </c>
      <c r="HQ84" s="62">
        <f t="shared" si="1985"/>
        <v>2226</v>
      </c>
      <c r="HR84" s="52">
        <f t="shared" si="1986"/>
        <v>3.4027331926992574E-2</v>
      </c>
      <c r="HS84" s="53">
        <f t="shared" si="873"/>
        <v>57.971428571428568</v>
      </c>
      <c r="HT84" s="54">
        <f t="shared" si="874"/>
        <v>61859</v>
      </c>
      <c r="HU84" s="53">
        <f t="shared" si="875"/>
        <v>94.558788772651624</v>
      </c>
      <c r="HV84" s="63">
        <f t="shared" ref="HV84:HW84" si="2151">HV82/HV81*100-100</f>
        <v>6.685996557953473</v>
      </c>
      <c r="HW84" s="72">
        <f t="shared" si="2151"/>
        <v>4.8106814893342857</v>
      </c>
      <c r="HX84" s="78">
        <f t="shared" ref="HX84" si="2152">SUM(G84,I84,S84,U84,AE84,AG84,AQ84,AS84,BC84,BE84,BO84,BQ84)/7/SUM(E83,Q83,AC83,AO83,BA83,BM83)</f>
        <v>0.77357196983365206</v>
      </c>
      <c r="HY84" s="78">
        <f t="shared" ref="HY84" si="2153">SUM(CA84,CC84,CM84,CO84,CY84,DA84,DK84,DM84,DW84,DY84,EI84,EK84)/7/SUM(BY83,CK83,CW83,DI83,DU83,EG83)</f>
        <v>0.79008673213389724</v>
      </c>
      <c r="HZ84" s="78">
        <f t="shared" ref="HZ84" si="2154">SUM(K84,EU84,EW84,FG84,FI84,FS84,FU84,GE84,GG84,GQ84,GS84,HC84,HE84)/7/SUM(ES83,FE83,FQ83,GC83,GO83,HA83)</f>
        <v>0.78496278270827369</v>
      </c>
      <c r="IA84" s="84">
        <f t="shared" ref="IA84" si="2155">SUM(I84,U84,AG84,AS84,BE84,BQ84)/SUM(G84,I84,S84,U84,AE84,AG84,AQ84,AS84,BC84,BE84,BO84,BQ84)</f>
        <v>3.3865099356283235E-2</v>
      </c>
      <c r="IB84" s="84">
        <f t="shared" ref="IB84" si="2156">SUM(CC84,CO84,DA84,DM84,DY84,EK84)/SUM(CA84,CC84,CM84,CO84,CY84,DA84,DK84,DM84,DW84,DY84,EI84,EK84)</f>
        <v>3.3567702426854161E-2</v>
      </c>
      <c r="IC84" s="84">
        <f t="shared" ref="IC84" si="2157">SUM(EW84,FI84,FU84,GG84,GS84,HE84)/SUM(EU84,EW84,FG84,FI84,FS84,FU84,GE84,GG84,GQ84,GS84,HC84,HE84)</f>
        <v>3.4647823113745153E-2</v>
      </c>
      <c r="ID84" s="86">
        <f t="shared" ref="ID84" si="2158">SUM(C84,O84,AA84,AM84,AY84,BK84)</f>
        <v>12</v>
      </c>
      <c r="IE84" s="86">
        <f t="shared" ref="IE84" si="2159">SUM(BW84,CI84,CU84,DG84,DS84,EE84)</f>
        <v>2</v>
      </c>
      <c r="IF84" s="86">
        <f t="shared" ref="IF84" si="2160">SUM(EQ84,FC84,FO84,GA84,GM84,GY84)</f>
        <v>6</v>
      </c>
      <c r="IG84" s="88" t="s">
        <v>42</v>
      </c>
    </row>
    <row r="85" spans="1:24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5">
        <f t="shared" ref="HK85:HL85" si="2161">HK84/HM74</f>
        <v>1.6726603663126203E-3</v>
      </c>
      <c r="HL85" s="68">
        <f t="shared" si="2161"/>
        <v>0</v>
      </c>
      <c r="HM85" s="30"/>
      <c r="HN85" s="30"/>
      <c r="HO85" s="30"/>
      <c r="HP85" s="230"/>
      <c r="HQ85" s="30"/>
      <c r="HR85" s="30"/>
      <c r="HS85" s="30"/>
      <c r="HT85" s="51"/>
      <c r="HU85" s="30"/>
      <c r="HV85" s="30"/>
      <c r="HW85" s="31"/>
      <c r="HY85" s="77"/>
      <c r="HZ85" s="77"/>
      <c r="ID85" s="86">
        <f t="shared" ref="ID85" si="2162">SUM(E74,Q74,AC74,AO74,BA74,BM74)</f>
        <v>3971</v>
      </c>
      <c r="IE85" s="86">
        <f t="shared" ref="IE85" si="2163">SUM(BY74,CK74,CW74,DI74,DU74,EG74)</f>
        <v>3988</v>
      </c>
      <c r="IF85" s="86">
        <f t="shared" ref="IF85" si="2164">SUM(ES74,FE74,FQ74,GC74,GO74,HA74)</f>
        <v>3998</v>
      </c>
      <c r="IG85" s="88" t="s">
        <v>40</v>
      </c>
    </row>
    <row r="86" spans="1:241" x14ac:dyDescent="0.25">
      <c r="A86" s="235">
        <v>34</v>
      </c>
      <c r="B86" s="73">
        <f>B83+1</f>
        <v>44533</v>
      </c>
      <c r="C86" s="33"/>
      <c r="D86" s="34"/>
      <c r="E86" s="34">
        <f>E83-C86</f>
        <v>754</v>
      </c>
      <c r="F86" s="34">
        <f>F83-D86</f>
        <v>65</v>
      </c>
      <c r="G86" s="34">
        <v>572</v>
      </c>
      <c r="H86" s="35">
        <f t="shared" ref="H86:H92" si="2165">((G86+I86)/E86)</f>
        <v>0.78381962864721488</v>
      </c>
      <c r="I86" s="34">
        <v>19</v>
      </c>
      <c r="J86" s="35">
        <f>I86/(G86+I86)</f>
        <v>3.2148900169204735E-2</v>
      </c>
      <c r="K86" s="36"/>
      <c r="L86" s="34"/>
      <c r="M86" s="34"/>
      <c r="N86" s="37"/>
      <c r="O86" s="33"/>
      <c r="P86" s="34"/>
      <c r="Q86" s="34">
        <f t="shared" ref="Q86" si="2166">Q83-O86</f>
        <v>743</v>
      </c>
      <c r="R86" s="34">
        <f t="shared" ref="R86" si="2167">R83-P86</f>
        <v>64</v>
      </c>
      <c r="S86" s="34">
        <v>610</v>
      </c>
      <c r="T86" s="35">
        <f t="shared" ref="T86:T92" si="2168">((S86+U86)/Q86)</f>
        <v>0.84118438761776582</v>
      </c>
      <c r="U86" s="34">
        <v>15</v>
      </c>
      <c r="V86" s="35">
        <f t="shared" ref="V86:V92" si="2169">U86/(S86+U86)</f>
        <v>2.4E-2</v>
      </c>
      <c r="W86" s="36"/>
      <c r="X86" s="34"/>
      <c r="Y86" s="34"/>
      <c r="Z86" s="37"/>
      <c r="AA86" s="33"/>
      <c r="AB86" s="34"/>
      <c r="AC86" s="34">
        <f t="shared" ref="AC86" si="2170">AC83-AA86</f>
        <v>204</v>
      </c>
      <c r="AD86" s="34">
        <f t="shared" ref="AD86" si="2171">AD83-AB86</f>
        <v>18</v>
      </c>
      <c r="AE86" s="34">
        <v>150</v>
      </c>
      <c r="AF86" s="35">
        <f t="shared" ref="AF86:AF92" si="2172">((AE86+AG86)/AC86)</f>
        <v>0.75980392156862742</v>
      </c>
      <c r="AG86" s="34">
        <v>5</v>
      </c>
      <c r="AH86" s="35">
        <f t="shared" ref="AH86:AH92" si="2173">AG86/(AE86+AG86)</f>
        <v>3.2258064516129031E-2</v>
      </c>
      <c r="AI86" s="36"/>
      <c r="AJ86" s="34"/>
      <c r="AK86" s="34"/>
      <c r="AL86" s="37"/>
      <c r="AM86" s="33"/>
      <c r="AN86" s="34"/>
      <c r="AO86" s="34">
        <f t="shared" ref="AO86" si="2174">AO83-AM86</f>
        <v>753</v>
      </c>
      <c r="AP86" s="34">
        <f t="shared" ref="AP86" si="2175">AP83-AN86</f>
        <v>65</v>
      </c>
      <c r="AQ86" s="34">
        <v>540</v>
      </c>
      <c r="AR86" s="35">
        <f t="shared" ref="AR86:AR92" si="2176">((AQ86+AS86)/AO86)</f>
        <v>0.7357237715803453</v>
      </c>
      <c r="AS86" s="34">
        <v>14</v>
      </c>
      <c r="AT86" s="35">
        <f t="shared" ref="AT86:AT92" si="2177">AS86/(AQ86+AS86)</f>
        <v>2.5270758122743681E-2</v>
      </c>
      <c r="AU86" s="36"/>
      <c r="AV86" s="34"/>
      <c r="AW86" s="34"/>
      <c r="AX86" s="37"/>
      <c r="AY86" s="33"/>
      <c r="AZ86" s="34"/>
      <c r="BA86" s="34">
        <f t="shared" ref="BA86" si="2178">BA83-AY86</f>
        <v>753</v>
      </c>
      <c r="BB86" s="34">
        <f t="shared" ref="BB86" si="2179">BB83-AZ86</f>
        <v>65</v>
      </c>
      <c r="BC86" s="34">
        <v>580</v>
      </c>
      <c r="BD86" s="35">
        <f t="shared" ref="BD86:BD92" si="2180">((BC86+BE86)/BA86)</f>
        <v>0.78884462151394419</v>
      </c>
      <c r="BE86" s="34">
        <v>14</v>
      </c>
      <c r="BF86" s="35">
        <f t="shared" ref="BF86:BF92" si="2181">BE86/(BC86+BE86)</f>
        <v>2.3569023569023569E-2</v>
      </c>
      <c r="BG86" s="36"/>
      <c r="BH86" s="34"/>
      <c r="BI86" s="34"/>
      <c r="BJ86" s="37"/>
      <c r="BK86" s="33"/>
      <c r="BL86" s="34"/>
      <c r="BM86" s="34">
        <f t="shared" ref="BM86" si="2182">BM83-BK86</f>
        <v>752</v>
      </c>
      <c r="BN86" s="34">
        <f t="shared" ref="BN86" si="2183">BN83-BL86</f>
        <v>64</v>
      </c>
      <c r="BO86" s="34">
        <v>542</v>
      </c>
      <c r="BP86" s="35">
        <f t="shared" ref="BP86:BP92" si="2184">((BO86+BQ86)/BM86)</f>
        <v>0.73936170212765961</v>
      </c>
      <c r="BQ86" s="34">
        <v>14</v>
      </c>
      <c r="BR86" s="35">
        <f t="shared" ref="BR86:BR92" si="2185">BQ86/(BO86+BQ86)</f>
        <v>2.5179856115107913E-2</v>
      </c>
      <c r="BS86" s="36"/>
      <c r="BT86" s="34"/>
      <c r="BU86" s="34"/>
      <c r="BV86" s="37"/>
      <c r="BW86" s="33"/>
      <c r="BX86" s="34"/>
      <c r="BY86" s="34">
        <f t="shared" ref="BY86" si="2186">BY83-BW86</f>
        <v>756</v>
      </c>
      <c r="BZ86" s="34">
        <f t="shared" ref="BZ86" si="2187">BZ83-BX86</f>
        <v>65</v>
      </c>
      <c r="CA86" s="34">
        <v>584</v>
      </c>
      <c r="CB86" s="35">
        <f t="shared" ref="CB86:CB92" si="2188">((CA86+CC86)/BY86)</f>
        <v>0.794973544973545</v>
      </c>
      <c r="CC86" s="34">
        <v>17</v>
      </c>
      <c r="CD86" s="35">
        <f t="shared" ref="CD86:CD92" si="2189">CC86/(CA86+CC86)</f>
        <v>2.8286189683860232E-2</v>
      </c>
      <c r="CE86" s="36"/>
      <c r="CF86" s="34"/>
      <c r="CG86" s="34"/>
      <c r="CH86" s="37"/>
      <c r="CI86" s="33"/>
      <c r="CJ86" s="34"/>
      <c r="CK86" s="34">
        <f t="shared" ref="CK86" si="2190">CK83-CI86</f>
        <v>755</v>
      </c>
      <c r="CL86" s="34">
        <f t="shared" ref="CL86" si="2191">CL83-CJ86</f>
        <v>64</v>
      </c>
      <c r="CM86" s="34">
        <v>589</v>
      </c>
      <c r="CN86" s="35">
        <f t="shared" ref="CN86:CN92" si="2192">((CM86+CO86)/CK86)</f>
        <v>0.80264900662251659</v>
      </c>
      <c r="CO86" s="34">
        <v>17</v>
      </c>
      <c r="CP86" s="35">
        <f t="shared" ref="CP86:CP92" si="2193">CO86/(CM86+CO86)</f>
        <v>2.8052805280528052E-2</v>
      </c>
      <c r="CQ86" s="36"/>
      <c r="CR86" s="34"/>
      <c r="CS86" s="34"/>
      <c r="CT86" s="37"/>
      <c r="CU86" s="33"/>
      <c r="CV86" s="34"/>
      <c r="CW86" s="34">
        <f t="shared" ref="CW86" si="2194">CW83-CU86</f>
        <v>206</v>
      </c>
      <c r="CX86" s="34">
        <f t="shared" ref="CX86" si="2195">CX83-CV86</f>
        <v>18</v>
      </c>
      <c r="CY86" s="34">
        <v>156</v>
      </c>
      <c r="CZ86" s="35">
        <f t="shared" ref="CZ86:CZ92" si="2196">((CY86+DA86)/CW86)</f>
        <v>0.78640776699029125</v>
      </c>
      <c r="DA86" s="34">
        <v>6</v>
      </c>
      <c r="DB86" s="35">
        <f t="shared" ref="DB86:DB92" si="2197">DA86/(CY86+DA86)</f>
        <v>3.7037037037037035E-2</v>
      </c>
      <c r="DC86" s="36"/>
      <c r="DD86" s="34"/>
      <c r="DE86" s="34"/>
      <c r="DF86" s="37"/>
      <c r="DG86" s="33"/>
      <c r="DH86" s="34"/>
      <c r="DI86" s="34">
        <f t="shared" ref="DI86" si="2198">DI83-DG86</f>
        <v>756</v>
      </c>
      <c r="DJ86" s="34">
        <f t="shared" ref="DJ86" si="2199">DJ83-DH86</f>
        <v>65</v>
      </c>
      <c r="DK86" s="34">
        <v>589</v>
      </c>
      <c r="DL86" s="35">
        <f t="shared" ref="DL86:DL92" si="2200">((DK86+DM86)/DI86)</f>
        <v>0.80291005291005291</v>
      </c>
      <c r="DM86" s="34">
        <v>18</v>
      </c>
      <c r="DN86" s="35">
        <f t="shared" ref="DN86:DN92" si="2201">DM86/(DK86+DM86)</f>
        <v>2.9654036243822075E-2</v>
      </c>
      <c r="DO86" s="36"/>
      <c r="DP86" s="34"/>
      <c r="DQ86" s="34"/>
      <c r="DR86" s="37"/>
      <c r="DS86" s="33"/>
      <c r="DT86" s="34"/>
      <c r="DU86" s="34">
        <f t="shared" ref="DU86" si="2202">DU83-DS86</f>
        <v>757</v>
      </c>
      <c r="DV86" s="34">
        <f t="shared" ref="DV86" si="2203">DV83-DT86</f>
        <v>65</v>
      </c>
      <c r="DW86" s="34">
        <v>594</v>
      </c>
      <c r="DX86" s="35">
        <f t="shared" ref="DX86:DX92" si="2204">((DW86+DY86)/DU86)</f>
        <v>0.81109643328929992</v>
      </c>
      <c r="DY86" s="34">
        <v>20</v>
      </c>
      <c r="DZ86" s="35">
        <f t="shared" ref="DZ86:DZ92" si="2205">DY86/(DW86+DY86)</f>
        <v>3.2573289902280131E-2</v>
      </c>
      <c r="EA86" s="36"/>
      <c r="EB86" s="34"/>
      <c r="EC86" s="34"/>
      <c r="ED86" s="37"/>
      <c r="EE86" s="33"/>
      <c r="EF86" s="34"/>
      <c r="EG86" s="34">
        <f t="shared" ref="EG86" si="2206">EG83-EE86</f>
        <v>756</v>
      </c>
      <c r="EH86" s="34">
        <f t="shared" ref="EH86" si="2207">EH83-EF86</f>
        <v>64</v>
      </c>
      <c r="EI86" s="34">
        <v>597</v>
      </c>
      <c r="EJ86" s="35">
        <f t="shared" ref="EJ86:EJ92" si="2208">((EI86+EK86)/EG86)</f>
        <v>0.80820105820105825</v>
      </c>
      <c r="EK86" s="34">
        <v>14</v>
      </c>
      <c r="EL86" s="35">
        <f t="shared" ref="EL86:EL92" si="2209">EK86/(EI86+EK86)</f>
        <v>2.2913256955810146E-2</v>
      </c>
      <c r="EM86" s="36"/>
      <c r="EN86" s="34"/>
      <c r="EO86" s="34"/>
      <c r="EP86" s="37"/>
      <c r="EQ86" s="33"/>
      <c r="ER86" s="34"/>
      <c r="ES86" s="34">
        <f t="shared" ref="ES86" si="2210">ES83-EQ86</f>
        <v>759</v>
      </c>
      <c r="ET86" s="34">
        <f t="shared" ref="ET86" si="2211">ET83-ER86</f>
        <v>65</v>
      </c>
      <c r="EU86" s="34">
        <v>576</v>
      </c>
      <c r="EV86" s="35">
        <f t="shared" ref="EV86:EV92" si="2212">((EU86+EW86)/ES86)</f>
        <v>0.7865612648221344</v>
      </c>
      <c r="EW86" s="34">
        <v>21</v>
      </c>
      <c r="EX86" s="35">
        <f t="shared" ref="EX86:EX92" si="2213">EW86/(EU86+EW86)</f>
        <v>3.5175879396984924E-2</v>
      </c>
      <c r="EY86" s="36"/>
      <c r="EZ86" s="34"/>
      <c r="FA86" s="34"/>
      <c r="FB86" s="37"/>
      <c r="FC86" s="33"/>
      <c r="FD86" s="34"/>
      <c r="FE86" s="34">
        <f t="shared" ref="FE86" si="2214">FE83-FC86</f>
        <v>761</v>
      </c>
      <c r="FF86" s="34">
        <f t="shared" ref="FF86" si="2215">FF83-FD86</f>
        <v>64</v>
      </c>
      <c r="FG86" s="34">
        <v>589</v>
      </c>
      <c r="FH86" s="35">
        <f t="shared" ref="FH86:FH92" si="2216">((FG86+FI86)/FE86)</f>
        <v>0.79632063074901449</v>
      </c>
      <c r="FI86" s="34">
        <v>17</v>
      </c>
      <c r="FJ86" s="35">
        <f t="shared" ref="FJ86:FJ92" si="2217">FI86/(FG86+FI86)</f>
        <v>2.8052805280528052E-2</v>
      </c>
      <c r="FK86" s="36"/>
      <c r="FL86" s="34"/>
      <c r="FM86" s="34"/>
      <c r="FN86" s="37"/>
      <c r="FO86" s="33"/>
      <c r="FP86" s="34"/>
      <c r="FQ86" s="34">
        <f t="shared" ref="FQ86" si="2218">FQ83-FO86</f>
        <v>209</v>
      </c>
      <c r="FR86" s="34">
        <f t="shared" ref="FR86" si="2219">FR83-FP86</f>
        <v>18</v>
      </c>
      <c r="FS86" s="34">
        <v>152</v>
      </c>
      <c r="FT86" s="35">
        <f t="shared" ref="FT86:FT92" si="2220">((FS86+FU86)/FQ86)</f>
        <v>0.75598086124401909</v>
      </c>
      <c r="FU86" s="34">
        <v>6</v>
      </c>
      <c r="FV86" s="35">
        <f t="shared" ref="FV86:FV92" si="2221">FU86/(FS86+FU86)</f>
        <v>3.7974683544303799E-2</v>
      </c>
      <c r="FW86" s="36"/>
      <c r="FX86" s="34"/>
      <c r="FY86" s="34"/>
      <c r="FZ86" s="37"/>
      <c r="GA86" s="33"/>
      <c r="GB86" s="34"/>
      <c r="GC86" s="34">
        <f t="shared" ref="GC86" si="2222">GC83-GA86</f>
        <v>756</v>
      </c>
      <c r="GD86" s="34">
        <f t="shared" ref="GD86" si="2223">GD83-GB86</f>
        <v>65</v>
      </c>
      <c r="GE86" s="34">
        <v>546</v>
      </c>
      <c r="GF86" s="35">
        <f t="shared" ref="GF86:GF92" si="2224">((GE86+GG86)/GC86)</f>
        <v>0.74338624338624337</v>
      </c>
      <c r="GG86" s="34">
        <v>16</v>
      </c>
      <c r="GH86" s="35">
        <f t="shared" ref="GH86:GH92" si="2225">GG86/(GE86+GG86)</f>
        <v>2.8469750889679714E-2</v>
      </c>
      <c r="GI86" s="36"/>
      <c r="GJ86" s="34"/>
      <c r="GK86" s="34"/>
      <c r="GL86" s="37"/>
      <c r="GM86" s="33"/>
      <c r="GN86" s="34"/>
      <c r="GO86" s="34">
        <f t="shared" ref="GO86" si="2226">GO83-GM86</f>
        <v>751</v>
      </c>
      <c r="GP86" s="34">
        <f t="shared" ref="GP86" si="2227">GP83-GN86</f>
        <v>64</v>
      </c>
      <c r="GQ86" s="34">
        <v>544</v>
      </c>
      <c r="GR86" s="35">
        <f t="shared" ref="GR86:GR92" si="2228">((GQ86+GS86)/GO86)</f>
        <v>0.75499334221038616</v>
      </c>
      <c r="GS86" s="34">
        <v>23</v>
      </c>
      <c r="GT86" s="35">
        <f t="shared" ref="GT86:GT92" si="2229">GS86/(GQ86+GS86)</f>
        <v>4.0564373897707229E-2</v>
      </c>
      <c r="GU86" s="36"/>
      <c r="GV86" s="34"/>
      <c r="GW86" s="34"/>
      <c r="GX86" s="37"/>
      <c r="GY86" s="33"/>
      <c r="GZ86" s="34"/>
      <c r="HA86" s="34">
        <f t="shared" ref="HA86" si="2230">HA83-GY86</f>
        <v>756</v>
      </c>
      <c r="HB86" s="34">
        <f t="shared" ref="HB86" si="2231">HB83-GZ86</f>
        <v>64</v>
      </c>
      <c r="HC86" s="34">
        <v>549</v>
      </c>
      <c r="HD86" s="35">
        <f t="shared" ref="HD86:HD92" si="2232">((HC86+HE86)/HA86)</f>
        <v>0.74603174603174605</v>
      </c>
      <c r="HE86" s="34">
        <v>15</v>
      </c>
      <c r="HF86" s="35">
        <f t="shared" ref="HF86:HF92" si="2233">HE86/(HC86+HE86)</f>
        <v>2.6595744680851064E-2</v>
      </c>
      <c r="HG86" s="36"/>
      <c r="HH86" s="34"/>
      <c r="HI86" s="34"/>
      <c r="HJ86" s="37"/>
      <c r="HK86" s="33">
        <f t="shared" ref="HK86:HK93" si="2234">+C86+O86+AA86+AM86+AY86+BK86+BW86+CI86+CU86+DG86+DS86+EE86+EQ86+FC86+FO86+GA86+GM86+GY86</f>
        <v>0</v>
      </c>
      <c r="HL86" s="34">
        <f t="shared" ref="HL86:HL93" si="2235">+D86+P86+AB86+AN86+AZ86+BL86+BX86+CJ86+CV86+DH86+DT86+EF86+ER86+FD86+FP86+GB86+GN86+GZ86</f>
        <v>0</v>
      </c>
      <c r="HM86" s="34">
        <f t="shared" ref="HM86:HM92" si="2236">+E86+Q86+AC86+AO86+BA86+BM86+BY86+CK86+CW86+DI86+DU86+EG86+ES86+FE86+FQ86+GC86+GO86+HA86</f>
        <v>11937</v>
      </c>
      <c r="HN86" s="34">
        <f t="shared" ref="HN86:HN92" si="2237">+F86+R86+AD86+AP86+BB86+BN86+BZ86+CL86+CX86+DJ86+DV86+EH86+ET86+FF86+FR86+GD86+GP86+HB86</f>
        <v>1022</v>
      </c>
      <c r="HO86" s="34">
        <f t="shared" ref="HO86:HO92" si="2238">+G86+S86+AE86+AQ86+BC86+BO86+CA86+CM86+CY86+DK86+DW86+EI86+EU86+FG86+FS86+GE86+GQ86+HC86+HE86+I86+U86+AG86+AS86+BE86+BQ86+CC86+CO86+DA86+DM86+DY86+EK86+EW86+FI86+FU86+GG86+GS86</f>
        <v>9330</v>
      </c>
      <c r="HP86" s="227">
        <f t="shared" ref="HP86:HP92" si="2239">+(HO86)/HM86</f>
        <v>0.78160341794420707</v>
      </c>
      <c r="HQ86" s="48">
        <f t="shared" ref="HQ86:HQ93" si="2240">+I86+U86+AG86+AS86+BE86+BQ86+CC86+CO86+DA86+DM86+DY86+EK86+EW86+FI86+FU86+GG86+GS86+HE86</f>
        <v>271</v>
      </c>
      <c r="HR86" s="35">
        <f t="shared" ref="HR86:HR93" si="2241">+(HQ86/(HO86))</f>
        <v>2.9046087888531618E-2</v>
      </c>
      <c r="HS86" s="49">
        <v>57.58</v>
      </c>
      <c r="HT86" s="50">
        <v>8850</v>
      </c>
      <c r="HU86" s="49">
        <f t="shared" ref="HU86:HU92" si="2242">+HT86/HO86*100</f>
        <v>94.855305466237937</v>
      </c>
      <c r="HV86" s="48"/>
      <c r="HW86" s="37"/>
      <c r="HX86" s="78">
        <f t="shared" ref="HX86:HX92" si="2243">SUM(G86,I86,S86,U86,AE86,AG86,AQ86,AS86,BC86,BE86,BO86,BQ86)/SUM(E86,Q86,AC86,AO86,BA86,BM86)</f>
        <v>0.77671129072998235</v>
      </c>
      <c r="HY86" s="78">
        <f t="shared" ref="HY86:HY92" si="2244">SUM(CA86,CC86,CM86,CO86,CY86,DA86,DK86,DM86,DW86,DY86,EI86,EK86)/SUM(BY86,CK86,CW86,DI86,DU86,EG86)</f>
        <v>0.80306071249372801</v>
      </c>
      <c r="HZ86" s="78">
        <f t="shared" ref="HZ86:HZ92" si="2245">SUM(K86,EU86,EW86,FG86,FI86,FS86,FU86,GE86,GG86,GQ86,GS86,HC86,HE86)/SUM(ES86,FE86,FQ86,GC86,GO86,HA86)</f>
        <v>0.76503006012024044</v>
      </c>
    </row>
    <row r="87" spans="1:241" x14ac:dyDescent="0.25">
      <c r="A87" s="236"/>
      <c r="B87" s="41">
        <f t="shared" ref="B87:B89" si="2246">+B86+1</f>
        <v>44534</v>
      </c>
      <c r="C87" s="10"/>
      <c r="D87" s="11"/>
      <c r="E87" s="74">
        <f t="shared" ref="E87:E91" si="2247">E86-C87</f>
        <v>754</v>
      </c>
      <c r="F87" s="74">
        <f t="shared" ref="F87:F91" si="2248">F86-D87</f>
        <v>65</v>
      </c>
      <c r="G87" s="11">
        <v>567</v>
      </c>
      <c r="H87" s="12">
        <f t="shared" si="2165"/>
        <v>0.76657824933687002</v>
      </c>
      <c r="I87" s="11">
        <v>11</v>
      </c>
      <c r="J87" s="12">
        <f t="shared" ref="J87:J92" si="2249">I87/(G87+I87)</f>
        <v>1.9031141868512111E-2</v>
      </c>
      <c r="K87" s="13"/>
      <c r="L87" s="11"/>
      <c r="M87" s="11"/>
      <c r="N87" s="14"/>
      <c r="O87" s="10"/>
      <c r="P87" s="11">
        <v>1</v>
      </c>
      <c r="Q87" s="74">
        <f t="shared" ref="Q87:Q92" si="2250">Q86-O87</f>
        <v>743</v>
      </c>
      <c r="R87" s="74">
        <f t="shared" ref="R87:R92" si="2251">R86-P87</f>
        <v>63</v>
      </c>
      <c r="S87" s="11">
        <v>597</v>
      </c>
      <c r="T87" s="12">
        <f t="shared" si="2168"/>
        <v>0.82637954239569311</v>
      </c>
      <c r="U87" s="11">
        <v>17</v>
      </c>
      <c r="V87" s="12">
        <f t="shared" si="2169"/>
        <v>2.7687296416938109E-2</v>
      </c>
      <c r="W87" s="13"/>
      <c r="X87" s="11"/>
      <c r="Y87" s="11"/>
      <c r="Z87" s="14"/>
      <c r="AA87" s="10"/>
      <c r="AB87" s="11"/>
      <c r="AC87" s="74">
        <f t="shared" ref="AC87:AC92" si="2252">AC86-AA87</f>
        <v>204</v>
      </c>
      <c r="AD87" s="74">
        <f t="shared" ref="AD87:AD92" si="2253">AD86-AB87</f>
        <v>18</v>
      </c>
      <c r="AE87" s="11">
        <v>148</v>
      </c>
      <c r="AF87" s="12">
        <f t="shared" si="2172"/>
        <v>0.75490196078431371</v>
      </c>
      <c r="AG87" s="11">
        <v>6</v>
      </c>
      <c r="AH87" s="12">
        <f t="shared" si="2173"/>
        <v>3.896103896103896E-2</v>
      </c>
      <c r="AI87" s="13"/>
      <c r="AJ87" s="11"/>
      <c r="AK87" s="11"/>
      <c r="AL87" s="14"/>
      <c r="AM87" s="10"/>
      <c r="AN87" s="11"/>
      <c r="AO87" s="74">
        <f t="shared" ref="AO87:AO92" si="2254">AO86-AM87</f>
        <v>753</v>
      </c>
      <c r="AP87" s="74">
        <f t="shared" ref="AP87:AP92" si="2255">AP86-AN87</f>
        <v>65</v>
      </c>
      <c r="AQ87" s="11">
        <v>520</v>
      </c>
      <c r="AR87" s="12">
        <f t="shared" si="2176"/>
        <v>0.71845949535192566</v>
      </c>
      <c r="AS87" s="11">
        <v>21</v>
      </c>
      <c r="AT87" s="12">
        <f t="shared" si="2177"/>
        <v>3.8817005545286505E-2</v>
      </c>
      <c r="AU87" s="13"/>
      <c r="AV87" s="11"/>
      <c r="AW87" s="11"/>
      <c r="AX87" s="14"/>
      <c r="AY87" s="10">
        <v>1</v>
      </c>
      <c r="AZ87" s="11"/>
      <c r="BA87" s="74">
        <f t="shared" ref="BA87:BA92" si="2256">BA86-AY87</f>
        <v>752</v>
      </c>
      <c r="BB87" s="74">
        <f t="shared" ref="BB87:BB92" si="2257">BB86-AZ87</f>
        <v>65</v>
      </c>
      <c r="BC87" s="11">
        <v>564</v>
      </c>
      <c r="BD87" s="12">
        <f t="shared" si="2180"/>
        <v>0.76994680851063835</v>
      </c>
      <c r="BE87" s="11">
        <v>15</v>
      </c>
      <c r="BF87" s="12">
        <f t="shared" si="2181"/>
        <v>2.5906735751295335E-2</v>
      </c>
      <c r="BG87" s="13"/>
      <c r="BH87" s="11"/>
      <c r="BI87" s="11"/>
      <c r="BJ87" s="14"/>
      <c r="BK87" s="10"/>
      <c r="BL87" s="11"/>
      <c r="BM87" s="74">
        <f t="shared" ref="BM87:BM92" si="2258">BM86-BK87</f>
        <v>752</v>
      </c>
      <c r="BN87" s="74">
        <f t="shared" ref="BN87:BN92" si="2259">BN86-BL87</f>
        <v>64</v>
      </c>
      <c r="BO87" s="11">
        <v>533</v>
      </c>
      <c r="BP87" s="12">
        <f t="shared" si="2184"/>
        <v>0.72872340425531912</v>
      </c>
      <c r="BQ87" s="11">
        <v>15</v>
      </c>
      <c r="BR87" s="12">
        <f t="shared" si="2185"/>
        <v>2.7372262773722629E-2</v>
      </c>
      <c r="BS87" s="13"/>
      <c r="BT87" s="11"/>
      <c r="BU87" s="11"/>
      <c r="BV87" s="14"/>
      <c r="BW87" s="10"/>
      <c r="BX87" s="11"/>
      <c r="BY87" s="74">
        <f t="shared" ref="BY87:BY92" si="2260">BY86-BW87</f>
        <v>756</v>
      </c>
      <c r="BZ87" s="74">
        <f t="shared" ref="BZ87:BZ92" si="2261">BZ86-BX87</f>
        <v>65</v>
      </c>
      <c r="CA87" s="11">
        <v>560</v>
      </c>
      <c r="CB87" s="12">
        <f t="shared" si="2188"/>
        <v>0.75396825396825395</v>
      </c>
      <c r="CC87" s="11">
        <v>10</v>
      </c>
      <c r="CD87" s="12">
        <f t="shared" si="2189"/>
        <v>1.7543859649122806E-2</v>
      </c>
      <c r="CE87" s="13"/>
      <c r="CF87" s="11"/>
      <c r="CG87" s="11"/>
      <c r="CH87" s="14"/>
      <c r="CI87" s="10"/>
      <c r="CJ87" s="11"/>
      <c r="CK87" s="74">
        <f t="shared" ref="CK87:CK92" si="2262">CK86-CI87</f>
        <v>755</v>
      </c>
      <c r="CL87" s="74">
        <f t="shared" ref="CL87:CL92" si="2263">CL86-CJ87</f>
        <v>64</v>
      </c>
      <c r="CM87" s="11">
        <v>601</v>
      </c>
      <c r="CN87" s="12">
        <f t="shared" si="2192"/>
        <v>0.81324503311258278</v>
      </c>
      <c r="CO87" s="11">
        <v>13</v>
      </c>
      <c r="CP87" s="12">
        <f t="shared" si="2193"/>
        <v>2.1172638436482084E-2</v>
      </c>
      <c r="CQ87" s="13"/>
      <c r="CR87" s="11"/>
      <c r="CS87" s="11"/>
      <c r="CT87" s="14"/>
      <c r="CU87" s="10"/>
      <c r="CV87" s="11"/>
      <c r="CW87" s="74">
        <f t="shared" ref="CW87:CW92" si="2264">CW86-CU87</f>
        <v>206</v>
      </c>
      <c r="CX87" s="74">
        <f t="shared" ref="CX87:CX92" si="2265">CX86-CV87</f>
        <v>18</v>
      </c>
      <c r="CY87" s="11">
        <v>149</v>
      </c>
      <c r="CZ87" s="12">
        <f t="shared" si="2196"/>
        <v>0.75242718446601942</v>
      </c>
      <c r="DA87" s="11">
        <v>6</v>
      </c>
      <c r="DB87" s="12">
        <f t="shared" si="2197"/>
        <v>3.870967741935484E-2</v>
      </c>
      <c r="DC87" s="13"/>
      <c r="DD87" s="11"/>
      <c r="DE87" s="11"/>
      <c r="DF87" s="14"/>
      <c r="DG87" s="10"/>
      <c r="DH87" s="11"/>
      <c r="DI87" s="74">
        <f t="shared" ref="DI87:DI92" si="2266">DI86-DG87</f>
        <v>756</v>
      </c>
      <c r="DJ87" s="74">
        <f t="shared" ref="DJ87:DJ92" si="2267">DJ86-DH87</f>
        <v>65</v>
      </c>
      <c r="DK87" s="11">
        <v>581</v>
      </c>
      <c r="DL87" s="12">
        <f t="shared" si="2200"/>
        <v>0.78835978835978837</v>
      </c>
      <c r="DM87" s="11">
        <v>15</v>
      </c>
      <c r="DN87" s="12">
        <f t="shared" si="2201"/>
        <v>2.5167785234899327E-2</v>
      </c>
      <c r="DO87" s="13"/>
      <c r="DP87" s="11"/>
      <c r="DQ87" s="11"/>
      <c r="DR87" s="14"/>
      <c r="DS87" s="10">
        <v>1</v>
      </c>
      <c r="DT87" s="11"/>
      <c r="DU87" s="74">
        <f t="shared" ref="DU87:DU92" si="2268">DU86-DS87</f>
        <v>756</v>
      </c>
      <c r="DV87" s="74">
        <f t="shared" ref="DV87:DV92" si="2269">DV86-DT87</f>
        <v>65</v>
      </c>
      <c r="DW87" s="11">
        <v>584</v>
      </c>
      <c r="DX87" s="12">
        <f t="shared" si="2204"/>
        <v>0.79365079365079361</v>
      </c>
      <c r="DY87" s="11">
        <v>16</v>
      </c>
      <c r="DZ87" s="12">
        <f t="shared" si="2205"/>
        <v>2.6666666666666668E-2</v>
      </c>
      <c r="EA87" s="13"/>
      <c r="EB87" s="11"/>
      <c r="EC87" s="11"/>
      <c r="ED87" s="14"/>
      <c r="EE87" s="10"/>
      <c r="EF87" s="11"/>
      <c r="EG87" s="74">
        <f t="shared" ref="EG87:EG92" si="2270">EG86-EE87</f>
        <v>756</v>
      </c>
      <c r="EH87" s="74">
        <f t="shared" ref="EH87:EH92" si="2271">EH86-EF87</f>
        <v>64</v>
      </c>
      <c r="EI87" s="11">
        <v>568</v>
      </c>
      <c r="EJ87" s="12">
        <f t="shared" si="2208"/>
        <v>0.77777777777777779</v>
      </c>
      <c r="EK87" s="11">
        <v>20</v>
      </c>
      <c r="EL87" s="12">
        <f t="shared" si="2209"/>
        <v>3.4013605442176874E-2</v>
      </c>
      <c r="EM87" s="13"/>
      <c r="EN87" s="11"/>
      <c r="EO87" s="11"/>
      <c r="EP87" s="14"/>
      <c r="EQ87" s="10"/>
      <c r="ER87" s="11"/>
      <c r="ES87" s="74">
        <f t="shared" ref="ES87:ES92" si="2272">ES86-EQ87</f>
        <v>759</v>
      </c>
      <c r="ET87" s="74">
        <f t="shared" ref="ET87:ET92" si="2273">ET86-ER87</f>
        <v>65</v>
      </c>
      <c r="EU87" s="11">
        <v>558</v>
      </c>
      <c r="EV87" s="12">
        <f t="shared" si="2212"/>
        <v>0.76679841897233203</v>
      </c>
      <c r="EW87" s="11">
        <v>24</v>
      </c>
      <c r="EX87" s="12">
        <f t="shared" si="2213"/>
        <v>4.1237113402061855E-2</v>
      </c>
      <c r="EY87" s="13"/>
      <c r="EZ87" s="11"/>
      <c r="FA87" s="11"/>
      <c r="FB87" s="14"/>
      <c r="FC87" s="10"/>
      <c r="FD87" s="11"/>
      <c r="FE87" s="74">
        <f t="shared" ref="FE87:FE92" si="2274">FE86-FC87</f>
        <v>761</v>
      </c>
      <c r="FF87" s="74">
        <f t="shared" ref="FF87:FF92" si="2275">FF86-FD87</f>
        <v>64</v>
      </c>
      <c r="FG87" s="11">
        <v>579</v>
      </c>
      <c r="FH87" s="12">
        <f t="shared" si="2216"/>
        <v>0.78975032851511173</v>
      </c>
      <c r="FI87" s="11">
        <v>22</v>
      </c>
      <c r="FJ87" s="12">
        <f t="shared" si="2217"/>
        <v>3.6605657237936774E-2</v>
      </c>
      <c r="FK87" s="13"/>
      <c r="FL87" s="11"/>
      <c r="FM87" s="11"/>
      <c r="FN87" s="14"/>
      <c r="FO87" s="10"/>
      <c r="FP87" s="11"/>
      <c r="FQ87" s="74">
        <f t="shared" ref="FQ87:FQ92" si="2276">FQ86-FO87</f>
        <v>209</v>
      </c>
      <c r="FR87" s="74">
        <f t="shared" ref="FR87:FR92" si="2277">FR86-FP87</f>
        <v>18</v>
      </c>
      <c r="FS87" s="11">
        <v>151</v>
      </c>
      <c r="FT87" s="12">
        <f t="shared" si="2220"/>
        <v>0.73684210526315785</v>
      </c>
      <c r="FU87" s="11">
        <v>3</v>
      </c>
      <c r="FV87" s="12">
        <f t="shared" si="2221"/>
        <v>1.948051948051948E-2</v>
      </c>
      <c r="FW87" s="13"/>
      <c r="FX87" s="11"/>
      <c r="FY87" s="11"/>
      <c r="FZ87" s="14"/>
      <c r="GA87" s="10">
        <v>1</v>
      </c>
      <c r="GB87" s="11"/>
      <c r="GC87" s="74">
        <f t="shared" ref="GC87:GC92" si="2278">GC86-GA87</f>
        <v>755</v>
      </c>
      <c r="GD87" s="74">
        <f t="shared" ref="GD87:GD92" si="2279">GD86-GB87</f>
        <v>65</v>
      </c>
      <c r="GE87" s="11">
        <v>541</v>
      </c>
      <c r="GF87" s="12">
        <f t="shared" si="2224"/>
        <v>0.73642384105960268</v>
      </c>
      <c r="GG87" s="11">
        <v>15</v>
      </c>
      <c r="GH87" s="12">
        <f t="shared" si="2225"/>
        <v>2.6978417266187049E-2</v>
      </c>
      <c r="GI87" s="13"/>
      <c r="GJ87" s="11"/>
      <c r="GK87" s="11"/>
      <c r="GL87" s="14"/>
      <c r="GM87" s="10"/>
      <c r="GN87" s="11"/>
      <c r="GO87" s="74">
        <f t="shared" ref="GO87:GO92" si="2280">GO86-GM87</f>
        <v>751</v>
      </c>
      <c r="GP87" s="74">
        <f t="shared" ref="GP87:GP92" si="2281">GP86-GN87</f>
        <v>64</v>
      </c>
      <c r="GQ87" s="11">
        <v>551</v>
      </c>
      <c r="GR87" s="12">
        <f t="shared" si="2228"/>
        <v>0.76298268974700401</v>
      </c>
      <c r="GS87" s="11">
        <v>22</v>
      </c>
      <c r="GT87" s="12">
        <f t="shared" si="2229"/>
        <v>3.8394415357766144E-2</v>
      </c>
      <c r="GU87" s="13"/>
      <c r="GV87" s="11"/>
      <c r="GW87" s="11"/>
      <c r="GX87" s="14"/>
      <c r="GY87" s="10">
        <v>1</v>
      </c>
      <c r="GZ87" s="11"/>
      <c r="HA87" s="74">
        <f t="shared" ref="HA87:HA92" si="2282">HA86-GY87</f>
        <v>755</v>
      </c>
      <c r="HB87" s="74">
        <f t="shared" ref="HB87:HB92" si="2283">HB86-GZ87</f>
        <v>64</v>
      </c>
      <c r="HC87" s="11">
        <v>591</v>
      </c>
      <c r="HD87" s="12">
        <f t="shared" si="2232"/>
        <v>0.80264900662251659</v>
      </c>
      <c r="HE87" s="11">
        <v>15</v>
      </c>
      <c r="HF87" s="12">
        <f t="shared" si="2233"/>
        <v>2.4752475247524754E-2</v>
      </c>
      <c r="HG87" s="13"/>
      <c r="HH87" s="11"/>
      <c r="HI87" s="11"/>
      <c r="HJ87" s="14"/>
      <c r="HK87" s="10">
        <f t="shared" si="2234"/>
        <v>4</v>
      </c>
      <c r="HL87" s="11">
        <f t="shared" si="2235"/>
        <v>1</v>
      </c>
      <c r="HM87" s="11">
        <f t="shared" si="2236"/>
        <v>11933</v>
      </c>
      <c r="HN87" s="11">
        <f t="shared" si="2237"/>
        <v>1021</v>
      </c>
      <c r="HO87" s="11">
        <f t="shared" si="2238"/>
        <v>9209</v>
      </c>
      <c r="HP87" s="228">
        <f t="shared" si="2239"/>
        <v>0.771725467191821</v>
      </c>
      <c r="HQ87" s="15">
        <f t="shared" si="2240"/>
        <v>266</v>
      </c>
      <c r="HR87" s="12">
        <f t="shared" si="2241"/>
        <v>2.8884786621783037E-2</v>
      </c>
      <c r="HS87" s="16">
        <v>58.3</v>
      </c>
      <c r="HT87" s="17">
        <v>8775</v>
      </c>
      <c r="HU87" s="16">
        <f t="shared" si="2242"/>
        <v>95.287219024866971</v>
      </c>
      <c r="HV87" s="15"/>
      <c r="HW87" s="14"/>
      <c r="HX87" s="78">
        <f t="shared" si="2243"/>
        <v>0.76149570490146534</v>
      </c>
      <c r="HY87" s="78">
        <f t="shared" si="2244"/>
        <v>0.78368883312421578</v>
      </c>
      <c r="HZ87" s="78">
        <f t="shared" si="2245"/>
        <v>0.76992481203007523</v>
      </c>
    </row>
    <row r="88" spans="1:241" x14ac:dyDescent="0.25">
      <c r="A88" s="236"/>
      <c r="B88" s="41">
        <f t="shared" si="2246"/>
        <v>44535</v>
      </c>
      <c r="C88" s="10">
        <v>2</v>
      </c>
      <c r="D88" s="11"/>
      <c r="E88" s="74">
        <f t="shared" si="2247"/>
        <v>752</v>
      </c>
      <c r="F88" s="74">
        <f t="shared" si="2248"/>
        <v>65</v>
      </c>
      <c r="G88" s="11">
        <v>520</v>
      </c>
      <c r="H88" s="12">
        <f t="shared" si="2165"/>
        <v>0.70744680851063835</v>
      </c>
      <c r="I88" s="11">
        <v>12</v>
      </c>
      <c r="J88" s="12">
        <f t="shared" si="2249"/>
        <v>2.2556390977443608E-2</v>
      </c>
      <c r="K88" s="13"/>
      <c r="L88" s="11"/>
      <c r="M88" s="11"/>
      <c r="N88" s="14"/>
      <c r="O88" s="10">
        <v>2</v>
      </c>
      <c r="P88" s="11"/>
      <c r="Q88" s="74">
        <f t="shared" si="2250"/>
        <v>741</v>
      </c>
      <c r="R88" s="74">
        <f t="shared" si="2251"/>
        <v>63</v>
      </c>
      <c r="S88" s="11">
        <v>569</v>
      </c>
      <c r="T88" s="12">
        <f t="shared" si="2168"/>
        <v>0.78812415654520918</v>
      </c>
      <c r="U88" s="11">
        <v>15</v>
      </c>
      <c r="V88" s="12">
        <f t="shared" si="2169"/>
        <v>2.5684931506849314E-2</v>
      </c>
      <c r="W88" s="13"/>
      <c r="X88" s="11"/>
      <c r="Y88" s="11"/>
      <c r="Z88" s="14"/>
      <c r="AA88" s="10"/>
      <c r="AB88" s="11"/>
      <c r="AC88" s="74">
        <f t="shared" si="2252"/>
        <v>204</v>
      </c>
      <c r="AD88" s="74">
        <f t="shared" si="2253"/>
        <v>18</v>
      </c>
      <c r="AE88" s="11">
        <v>139</v>
      </c>
      <c r="AF88" s="12">
        <f t="shared" si="2172"/>
        <v>0.69607843137254899</v>
      </c>
      <c r="AG88" s="11">
        <v>3</v>
      </c>
      <c r="AH88" s="12">
        <f t="shared" si="2173"/>
        <v>2.1126760563380281E-2</v>
      </c>
      <c r="AI88" s="13"/>
      <c r="AJ88" s="11"/>
      <c r="AK88" s="11"/>
      <c r="AL88" s="14"/>
      <c r="AM88" s="10"/>
      <c r="AN88" s="11"/>
      <c r="AO88" s="74">
        <f t="shared" si="2254"/>
        <v>753</v>
      </c>
      <c r="AP88" s="74">
        <f t="shared" si="2255"/>
        <v>65</v>
      </c>
      <c r="AQ88" s="11">
        <v>553</v>
      </c>
      <c r="AR88" s="12">
        <f t="shared" si="2176"/>
        <v>0.76361221779548472</v>
      </c>
      <c r="AS88" s="11">
        <v>22</v>
      </c>
      <c r="AT88" s="12">
        <f t="shared" si="2177"/>
        <v>3.826086956521739E-2</v>
      </c>
      <c r="AU88" s="13"/>
      <c r="AV88" s="11"/>
      <c r="AW88" s="11"/>
      <c r="AX88" s="14"/>
      <c r="AY88" s="10">
        <v>1</v>
      </c>
      <c r="AZ88" s="11"/>
      <c r="BA88" s="74">
        <f t="shared" si="2256"/>
        <v>751</v>
      </c>
      <c r="BB88" s="74">
        <f t="shared" si="2257"/>
        <v>65</v>
      </c>
      <c r="BC88" s="11">
        <v>574</v>
      </c>
      <c r="BD88" s="12">
        <f t="shared" si="2180"/>
        <v>0.78961384820239677</v>
      </c>
      <c r="BE88" s="11">
        <v>19</v>
      </c>
      <c r="BF88" s="12">
        <f t="shared" si="2181"/>
        <v>3.2040472175379427E-2</v>
      </c>
      <c r="BG88" s="13"/>
      <c r="BH88" s="11"/>
      <c r="BI88" s="11"/>
      <c r="BJ88" s="14"/>
      <c r="BK88" s="10">
        <v>1</v>
      </c>
      <c r="BL88" s="11"/>
      <c r="BM88" s="74">
        <f t="shared" si="2258"/>
        <v>751</v>
      </c>
      <c r="BN88" s="74">
        <f t="shared" si="2259"/>
        <v>64</v>
      </c>
      <c r="BO88" s="11">
        <v>538</v>
      </c>
      <c r="BP88" s="12">
        <f t="shared" si="2184"/>
        <v>0.7456724367509987</v>
      </c>
      <c r="BQ88" s="11">
        <v>22</v>
      </c>
      <c r="BR88" s="12">
        <f t="shared" si="2185"/>
        <v>3.9285714285714285E-2</v>
      </c>
      <c r="BS88" s="13"/>
      <c r="BT88" s="11"/>
      <c r="BU88" s="11"/>
      <c r="BV88" s="14"/>
      <c r="BW88" s="10"/>
      <c r="BX88" s="11"/>
      <c r="BY88" s="74">
        <f t="shared" si="2260"/>
        <v>756</v>
      </c>
      <c r="BZ88" s="74">
        <f t="shared" si="2261"/>
        <v>65</v>
      </c>
      <c r="CA88" s="11">
        <v>552</v>
      </c>
      <c r="CB88" s="12">
        <f t="shared" si="2188"/>
        <v>0.75264550264550267</v>
      </c>
      <c r="CC88" s="11">
        <v>17</v>
      </c>
      <c r="CD88" s="12">
        <f t="shared" si="2189"/>
        <v>2.9876977152899824E-2</v>
      </c>
      <c r="CE88" s="13"/>
      <c r="CF88" s="11"/>
      <c r="CG88" s="11"/>
      <c r="CH88" s="14"/>
      <c r="CI88" s="10"/>
      <c r="CJ88" s="11"/>
      <c r="CK88" s="74">
        <f t="shared" si="2262"/>
        <v>755</v>
      </c>
      <c r="CL88" s="74">
        <f t="shared" si="2263"/>
        <v>64</v>
      </c>
      <c r="CM88" s="11">
        <v>584</v>
      </c>
      <c r="CN88" s="12">
        <f t="shared" si="2192"/>
        <v>0.79072847682119207</v>
      </c>
      <c r="CO88" s="11">
        <v>13</v>
      </c>
      <c r="CP88" s="12">
        <f t="shared" si="2193"/>
        <v>2.1775544388609715E-2</v>
      </c>
      <c r="CQ88" s="13"/>
      <c r="CR88" s="11"/>
      <c r="CS88" s="11"/>
      <c r="CT88" s="14"/>
      <c r="CU88" s="10"/>
      <c r="CV88" s="11"/>
      <c r="CW88" s="74">
        <f t="shared" si="2264"/>
        <v>206</v>
      </c>
      <c r="CX88" s="74">
        <f t="shared" si="2265"/>
        <v>18</v>
      </c>
      <c r="CY88" s="11">
        <v>152</v>
      </c>
      <c r="CZ88" s="12">
        <f t="shared" si="2196"/>
        <v>0.76213592233009708</v>
      </c>
      <c r="DA88" s="11">
        <v>5</v>
      </c>
      <c r="DB88" s="12">
        <f t="shared" si="2197"/>
        <v>3.1847133757961783E-2</v>
      </c>
      <c r="DC88" s="13"/>
      <c r="DD88" s="11"/>
      <c r="DE88" s="11"/>
      <c r="DF88" s="14"/>
      <c r="DG88" s="10"/>
      <c r="DH88" s="11"/>
      <c r="DI88" s="74">
        <f t="shared" si="2266"/>
        <v>756</v>
      </c>
      <c r="DJ88" s="74">
        <f t="shared" si="2267"/>
        <v>65</v>
      </c>
      <c r="DK88" s="11">
        <v>580</v>
      </c>
      <c r="DL88" s="12">
        <f t="shared" si="2200"/>
        <v>0.78835978835978837</v>
      </c>
      <c r="DM88" s="11">
        <v>16</v>
      </c>
      <c r="DN88" s="12">
        <f t="shared" si="2201"/>
        <v>2.6845637583892617E-2</v>
      </c>
      <c r="DO88" s="13"/>
      <c r="DP88" s="11"/>
      <c r="DQ88" s="11"/>
      <c r="DR88" s="14"/>
      <c r="DS88" s="10"/>
      <c r="DT88" s="11"/>
      <c r="DU88" s="74">
        <f t="shared" si="2268"/>
        <v>756</v>
      </c>
      <c r="DV88" s="74">
        <f t="shared" si="2269"/>
        <v>65</v>
      </c>
      <c r="DW88" s="11">
        <v>586</v>
      </c>
      <c r="DX88" s="12">
        <f t="shared" si="2204"/>
        <v>0.80423280423280419</v>
      </c>
      <c r="DY88" s="11">
        <v>22</v>
      </c>
      <c r="DZ88" s="12">
        <f t="shared" si="2205"/>
        <v>3.6184210526315791E-2</v>
      </c>
      <c r="EA88" s="13"/>
      <c r="EB88" s="11"/>
      <c r="EC88" s="11"/>
      <c r="ED88" s="14"/>
      <c r="EE88" s="10"/>
      <c r="EF88" s="11"/>
      <c r="EG88" s="74">
        <f t="shared" si="2270"/>
        <v>756</v>
      </c>
      <c r="EH88" s="74">
        <f t="shared" si="2271"/>
        <v>64</v>
      </c>
      <c r="EI88" s="11">
        <v>566</v>
      </c>
      <c r="EJ88" s="12">
        <f t="shared" si="2208"/>
        <v>0.77645502645502651</v>
      </c>
      <c r="EK88" s="11">
        <v>21</v>
      </c>
      <c r="EL88" s="12">
        <f t="shared" si="2209"/>
        <v>3.5775127768313458E-2</v>
      </c>
      <c r="EM88" s="13"/>
      <c r="EN88" s="11"/>
      <c r="EO88" s="11"/>
      <c r="EP88" s="14"/>
      <c r="EQ88" s="10"/>
      <c r="ER88" s="11"/>
      <c r="ES88" s="74">
        <f t="shared" si="2272"/>
        <v>759</v>
      </c>
      <c r="ET88" s="74">
        <f t="shared" si="2273"/>
        <v>65</v>
      </c>
      <c r="EU88" s="11">
        <v>561</v>
      </c>
      <c r="EV88" s="12">
        <f t="shared" si="2212"/>
        <v>0.77075098814229248</v>
      </c>
      <c r="EW88" s="11">
        <v>24</v>
      </c>
      <c r="EX88" s="12">
        <f t="shared" si="2213"/>
        <v>4.1025641025641026E-2</v>
      </c>
      <c r="EY88" s="13"/>
      <c r="EZ88" s="11"/>
      <c r="FA88" s="11"/>
      <c r="FB88" s="14"/>
      <c r="FC88" s="10"/>
      <c r="FD88" s="11"/>
      <c r="FE88" s="74">
        <f t="shared" si="2274"/>
        <v>761</v>
      </c>
      <c r="FF88" s="74">
        <f t="shared" si="2275"/>
        <v>64</v>
      </c>
      <c r="FG88" s="11">
        <v>574</v>
      </c>
      <c r="FH88" s="12">
        <f t="shared" si="2216"/>
        <v>0.77923784494086723</v>
      </c>
      <c r="FI88" s="11">
        <v>19</v>
      </c>
      <c r="FJ88" s="12">
        <f t="shared" si="2217"/>
        <v>3.2040472175379427E-2</v>
      </c>
      <c r="FK88" s="13"/>
      <c r="FL88" s="11"/>
      <c r="FM88" s="11"/>
      <c r="FN88" s="14"/>
      <c r="FO88" s="10"/>
      <c r="FP88" s="11"/>
      <c r="FQ88" s="74">
        <f t="shared" si="2276"/>
        <v>209</v>
      </c>
      <c r="FR88" s="74">
        <f t="shared" si="2277"/>
        <v>18</v>
      </c>
      <c r="FS88" s="11">
        <v>156</v>
      </c>
      <c r="FT88" s="12">
        <f t="shared" si="2220"/>
        <v>0.78468899521531099</v>
      </c>
      <c r="FU88" s="11">
        <v>8</v>
      </c>
      <c r="FV88" s="12">
        <f t="shared" si="2221"/>
        <v>4.878048780487805E-2</v>
      </c>
      <c r="FW88" s="13"/>
      <c r="FX88" s="11"/>
      <c r="FY88" s="11"/>
      <c r="FZ88" s="14"/>
      <c r="GA88" s="10"/>
      <c r="GB88" s="11"/>
      <c r="GC88" s="74">
        <f t="shared" si="2278"/>
        <v>755</v>
      </c>
      <c r="GD88" s="74">
        <v>65</v>
      </c>
      <c r="GE88" s="11">
        <v>556</v>
      </c>
      <c r="GF88" s="12">
        <v>0.76019999999999999</v>
      </c>
      <c r="GG88" s="11">
        <v>17</v>
      </c>
      <c r="GH88" s="12">
        <f t="shared" si="2225"/>
        <v>2.9668411867364748E-2</v>
      </c>
      <c r="GI88" s="13"/>
      <c r="GJ88" s="11"/>
      <c r="GK88" s="11"/>
      <c r="GL88" s="14"/>
      <c r="GM88" s="10"/>
      <c r="GN88" s="11"/>
      <c r="GO88" s="74">
        <f t="shared" si="2280"/>
        <v>751</v>
      </c>
      <c r="GP88" s="74">
        <f t="shared" si="2281"/>
        <v>64</v>
      </c>
      <c r="GQ88" s="11">
        <v>568</v>
      </c>
      <c r="GR88" s="12">
        <f t="shared" si="2228"/>
        <v>0.78029294274300931</v>
      </c>
      <c r="GS88" s="11">
        <v>18</v>
      </c>
      <c r="GT88" s="12">
        <f t="shared" si="2229"/>
        <v>3.0716723549488054E-2</v>
      </c>
      <c r="GU88" s="13"/>
      <c r="GV88" s="11"/>
      <c r="GW88" s="11"/>
      <c r="GX88" s="14"/>
      <c r="GY88" s="10"/>
      <c r="GZ88" s="11"/>
      <c r="HA88" s="74">
        <f t="shared" si="2282"/>
        <v>755</v>
      </c>
      <c r="HB88" s="74">
        <f t="shared" si="2283"/>
        <v>64</v>
      </c>
      <c r="HC88" s="11">
        <v>542</v>
      </c>
      <c r="HD88" s="12">
        <f t="shared" si="2232"/>
        <v>0.74304635761589399</v>
      </c>
      <c r="HE88" s="11">
        <v>19</v>
      </c>
      <c r="HF88" s="12">
        <f t="shared" si="2233"/>
        <v>3.3868092691622102E-2</v>
      </c>
      <c r="HG88" s="13"/>
      <c r="HH88" s="11"/>
      <c r="HI88" s="11"/>
      <c r="HJ88" s="14"/>
      <c r="HK88" s="10">
        <f t="shared" si="2234"/>
        <v>6</v>
      </c>
      <c r="HL88" s="11">
        <f t="shared" si="2235"/>
        <v>0</v>
      </c>
      <c r="HM88" s="11">
        <f t="shared" si="2236"/>
        <v>11927</v>
      </c>
      <c r="HN88" s="11">
        <f t="shared" si="2237"/>
        <v>1021</v>
      </c>
      <c r="HO88" s="11">
        <f t="shared" si="2238"/>
        <v>9162</v>
      </c>
      <c r="HP88" s="228">
        <f t="shared" si="2239"/>
        <v>0.76817305273748637</v>
      </c>
      <c r="HQ88" s="15">
        <f t="shared" si="2240"/>
        <v>292</v>
      </c>
      <c r="HR88" s="12">
        <f t="shared" si="2241"/>
        <v>3.1870770574110453E-2</v>
      </c>
      <c r="HS88" s="16">
        <v>58.08</v>
      </c>
      <c r="HT88" s="17">
        <v>8689</v>
      </c>
      <c r="HU88" s="16">
        <f t="shared" si="2242"/>
        <v>94.837371752892381</v>
      </c>
      <c r="HV88" s="15"/>
      <c r="HW88" s="14"/>
      <c r="HX88" s="78">
        <f t="shared" si="2243"/>
        <v>0.75556680161943324</v>
      </c>
      <c r="HY88" s="78">
        <f t="shared" si="2244"/>
        <v>0.78143036386449183</v>
      </c>
      <c r="HZ88" s="78">
        <f t="shared" si="2245"/>
        <v>0.76741854636591478</v>
      </c>
    </row>
    <row r="89" spans="1:241" x14ac:dyDescent="0.25">
      <c r="A89" s="236"/>
      <c r="B89" s="41">
        <f t="shared" si="2246"/>
        <v>44536</v>
      </c>
      <c r="C89" s="10"/>
      <c r="D89" s="11"/>
      <c r="E89" s="74">
        <f t="shared" si="2247"/>
        <v>752</v>
      </c>
      <c r="F89" s="74">
        <f t="shared" si="2248"/>
        <v>65</v>
      </c>
      <c r="G89" s="11">
        <v>563</v>
      </c>
      <c r="H89" s="12">
        <f t="shared" si="2165"/>
        <v>0.77526595744680848</v>
      </c>
      <c r="I89" s="11">
        <v>20</v>
      </c>
      <c r="J89" s="12">
        <f t="shared" si="2249"/>
        <v>3.430531732418525E-2</v>
      </c>
      <c r="K89" s="11"/>
      <c r="L89" s="11"/>
      <c r="M89" s="18"/>
      <c r="N89" s="20"/>
      <c r="O89" s="10"/>
      <c r="P89" s="11"/>
      <c r="Q89" s="74">
        <f t="shared" si="2250"/>
        <v>741</v>
      </c>
      <c r="R89" s="74">
        <f t="shared" si="2251"/>
        <v>63</v>
      </c>
      <c r="S89" s="11">
        <v>569</v>
      </c>
      <c r="T89" s="12">
        <f t="shared" si="2168"/>
        <v>0.80026990553306343</v>
      </c>
      <c r="U89" s="11">
        <v>24</v>
      </c>
      <c r="V89" s="12">
        <f t="shared" si="2169"/>
        <v>4.0472175379426642E-2</v>
      </c>
      <c r="W89" s="11"/>
      <c r="X89" s="11"/>
      <c r="Y89" s="18"/>
      <c r="Z89" s="20"/>
      <c r="AA89" s="10">
        <v>1</v>
      </c>
      <c r="AB89" s="11"/>
      <c r="AC89" s="74">
        <f t="shared" si="2252"/>
        <v>203</v>
      </c>
      <c r="AD89" s="74">
        <f t="shared" si="2253"/>
        <v>18</v>
      </c>
      <c r="AE89" s="11">
        <v>149</v>
      </c>
      <c r="AF89" s="12">
        <f t="shared" si="2172"/>
        <v>0.75862068965517238</v>
      </c>
      <c r="AG89" s="11">
        <v>5</v>
      </c>
      <c r="AH89" s="12">
        <f t="shared" si="2173"/>
        <v>3.2467532467532464E-2</v>
      </c>
      <c r="AI89" s="11"/>
      <c r="AJ89" s="11"/>
      <c r="AK89" s="18"/>
      <c r="AL89" s="20"/>
      <c r="AM89" s="10"/>
      <c r="AN89" s="11"/>
      <c r="AO89" s="74">
        <f t="shared" si="2254"/>
        <v>753</v>
      </c>
      <c r="AP89" s="74">
        <f t="shared" si="2255"/>
        <v>65</v>
      </c>
      <c r="AQ89" s="11">
        <v>535</v>
      </c>
      <c r="AR89" s="12">
        <f t="shared" si="2176"/>
        <v>0.72377158034528555</v>
      </c>
      <c r="AS89" s="11">
        <v>10</v>
      </c>
      <c r="AT89" s="12">
        <f t="shared" si="2177"/>
        <v>1.834862385321101E-2</v>
      </c>
      <c r="AU89" s="11"/>
      <c r="AV89" s="11"/>
      <c r="AW89" s="18"/>
      <c r="AX89" s="20"/>
      <c r="AY89" s="10"/>
      <c r="AZ89" s="11"/>
      <c r="BA89" s="74">
        <f t="shared" si="2256"/>
        <v>751</v>
      </c>
      <c r="BB89" s="74">
        <f t="shared" si="2257"/>
        <v>65</v>
      </c>
      <c r="BC89" s="11">
        <v>567</v>
      </c>
      <c r="BD89" s="12">
        <f t="shared" si="2180"/>
        <v>0.78561917443408791</v>
      </c>
      <c r="BE89" s="11">
        <v>23</v>
      </c>
      <c r="BF89" s="12">
        <f t="shared" si="2181"/>
        <v>3.898305084745763E-2</v>
      </c>
      <c r="BG89" s="11"/>
      <c r="BH89" s="11"/>
      <c r="BI89" s="18"/>
      <c r="BJ89" s="20"/>
      <c r="BK89" s="10"/>
      <c r="BL89" s="11"/>
      <c r="BM89" s="74">
        <f t="shared" si="2258"/>
        <v>751</v>
      </c>
      <c r="BN89" s="74">
        <f t="shared" si="2259"/>
        <v>64</v>
      </c>
      <c r="BO89" s="11">
        <v>535</v>
      </c>
      <c r="BP89" s="12">
        <f t="shared" si="2184"/>
        <v>0.7456724367509987</v>
      </c>
      <c r="BQ89" s="11">
        <v>25</v>
      </c>
      <c r="BR89" s="12">
        <f t="shared" si="2185"/>
        <v>4.4642857142857144E-2</v>
      </c>
      <c r="BS89" s="11"/>
      <c r="BT89" s="11"/>
      <c r="BU89" s="18"/>
      <c r="BV89" s="20"/>
      <c r="BW89" s="10"/>
      <c r="BX89" s="11"/>
      <c r="BY89" s="74">
        <f t="shared" si="2260"/>
        <v>756</v>
      </c>
      <c r="BZ89" s="74">
        <f t="shared" si="2261"/>
        <v>65</v>
      </c>
      <c r="CA89" s="11">
        <v>562</v>
      </c>
      <c r="CB89" s="12">
        <f t="shared" si="2188"/>
        <v>0.76984126984126988</v>
      </c>
      <c r="CC89" s="11">
        <v>20</v>
      </c>
      <c r="CD89" s="12">
        <f t="shared" si="2189"/>
        <v>3.4364261168384883E-2</v>
      </c>
      <c r="CE89" s="11"/>
      <c r="CF89" s="11"/>
      <c r="CG89" s="18"/>
      <c r="CH89" s="20"/>
      <c r="CI89" s="10"/>
      <c r="CJ89" s="11"/>
      <c r="CK89" s="74">
        <f t="shared" si="2262"/>
        <v>755</v>
      </c>
      <c r="CL89" s="74">
        <f t="shared" si="2263"/>
        <v>64</v>
      </c>
      <c r="CM89" s="11">
        <v>572</v>
      </c>
      <c r="CN89" s="12">
        <f t="shared" si="2192"/>
        <v>0.78543046357615898</v>
      </c>
      <c r="CO89" s="11">
        <v>21</v>
      </c>
      <c r="CP89" s="12">
        <f t="shared" si="2193"/>
        <v>3.5413153456998317E-2</v>
      </c>
      <c r="CQ89" s="11"/>
      <c r="CR89" s="11"/>
      <c r="CS89" s="18"/>
      <c r="CT89" s="20"/>
      <c r="CU89" s="10">
        <v>1</v>
      </c>
      <c r="CV89" s="11"/>
      <c r="CW89" s="74">
        <f t="shared" si="2264"/>
        <v>205</v>
      </c>
      <c r="CX89" s="74">
        <f t="shared" si="2265"/>
        <v>18</v>
      </c>
      <c r="CY89" s="11">
        <v>144</v>
      </c>
      <c r="CZ89" s="12">
        <f t="shared" si="2196"/>
        <v>0.7219512195121951</v>
      </c>
      <c r="DA89" s="11">
        <v>4</v>
      </c>
      <c r="DB89" s="12">
        <f t="shared" si="2197"/>
        <v>2.7027027027027029E-2</v>
      </c>
      <c r="DC89" s="11"/>
      <c r="DD89" s="11"/>
      <c r="DE89" s="18"/>
      <c r="DF89" s="20"/>
      <c r="DG89" s="10"/>
      <c r="DH89" s="11"/>
      <c r="DI89" s="74">
        <f t="shared" si="2266"/>
        <v>756</v>
      </c>
      <c r="DJ89" s="74">
        <f t="shared" si="2267"/>
        <v>65</v>
      </c>
      <c r="DK89" s="11">
        <v>546</v>
      </c>
      <c r="DL89" s="12">
        <f t="shared" si="2200"/>
        <v>0.75529100529100535</v>
      </c>
      <c r="DM89" s="11">
        <v>25</v>
      </c>
      <c r="DN89" s="12">
        <f t="shared" si="2201"/>
        <v>4.3782837127845885E-2</v>
      </c>
      <c r="DO89" s="11"/>
      <c r="DP89" s="11"/>
      <c r="DQ89" s="18"/>
      <c r="DR89" s="20"/>
      <c r="DS89" s="10"/>
      <c r="DT89" s="11"/>
      <c r="DU89" s="74">
        <f t="shared" si="2268"/>
        <v>756</v>
      </c>
      <c r="DV89" s="74">
        <f t="shared" si="2269"/>
        <v>65</v>
      </c>
      <c r="DW89" s="11">
        <v>553</v>
      </c>
      <c r="DX89" s="12">
        <f t="shared" si="2204"/>
        <v>0.7592592592592593</v>
      </c>
      <c r="DY89" s="11">
        <v>21</v>
      </c>
      <c r="DZ89" s="12">
        <f t="shared" si="2205"/>
        <v>3.6585365853658534E-2</v>
      </c>
      <c r="EA89" s="11"/>
      <c r="EB89" s="11"/>
      <c r="EC89" s="18"/>
      <c r="ED89" s="20"/>
      <c r="EE89" s="10"/>
      <c r="EF89" s="11"/>
      <c r="EG89" s="74">
        <f t="shared" si="2270"/>
        <v>756</v>
      </c>
      <c r="EH89" s="74">
        <f t="shared" si="2271"/>
        <v>64</v>
      </c>
      <c r="EI89" s="11">
        <v>529</v>
      </c>
      <c r="EJ89" s="12">
        <f t="shared" si="2208"/>
        <v>0.73148148148148151</v>
      </c>
      <c r="EK89" s="11">
        <v>24</v>
      </c>
      <c r="EL89" s="12">
        <f t="shared" si="2209"/>
        <v>4.3399638336347197E-2</v>
      </c>
      <c r="EM89" s="11"/>
      <c r="EN89" s="11"/>
      <c r="EO89" s="18"/>
      <c r="EP89" s="20"/>
      <c r="EQ89" s="10"/>
      <c r="ER89" s="11"/>
      <c r="ES89" s="74">
        <f t="shared" si="2272"/>
        <v>759</v>
      </c>
      <c r="ET89" s="74">
        <f t="shared" si="2273"/>
        <v>65</v>
      </c>
      <c r="EU89" s="11">
        <v>582</v>
      </c>
      <c r="EV89" s="12">
        <f t="shared" si="2212"/>
        <v>0.80895915678524377</v>
      </c>
      <c r="EW89" s="11">
        <v>32</v>
      </c>
      <c r="EX89" s="12">
        <f t="shared" si="2213"/>
        <v>5.2117263843648211E-2</v>
      </c>
      <c r="EY89" s="11"/>
      <c r="EZ89" s="11"/>
      <c r="FA89" s="18"/>
      <c r="FB89" s="20"/>
      <c r="FC89" s="10"/>
      <c r="FD89" s="11"/>
      <c r="FE89" s="74">
        <f t="shared" si="2274"/>
        <v>761</v>
      </c>
      <c r="FF89" s="74">
        <f t="shared" si="2275"/>
        <v>64</v>
      </c>
      <c r="FG89" s="11">
        <v>588</v>
      </c>
      <c r="FH89" s="12">
        <f t="shared" si="2216"/>
        <v>0.79632063074901449</v>
      </c>
      <c r="FI89" s="11">
        <v>18</v>
      </c>
      <c r="FJ89" s="12">
        <f t="shared" si="2217"/>
        <v>2.9702970297029702E-2</v>
      </c>
      <c r="FK89" s="11"/>
      <c r="FL89" s="11"/>
      <c r="FM89" s="18"/>
      <c r="FN89" s="20"/>
      <c r="FO89" s="10"/>
      <c r="FP89" s="11"/>
      <c r="FQ89" s="74">
        <f t="shared" si="2276"/>
        <v>209</v>
      </c>
      <c r="FR89" s="74">
        <f t="shared" si="2277"/>
        <v>18</v>
      </c>
      <c r="FS89" s="11">
        <v>145</v>
      </c>
      <c r="FT89" s="12">
        <f t="shared" si="2220"/>
        <v>0.73205741626794263</v>
      </c>
      <c r="FU89" s="11">
        <v>8</v>
      </c>
      <c r="FV89" s="12">
        <f t="shared" si="2221"/>
        <v>5.2287581699346407E-2</v>
      </c>
      <c r="FW89" s="11"/>
      <c r="FX89" s="11"/>
      <c r="FY89" s="18"/>
      <c r="FZ89" s="20"/>
      <c r="GA89" s="10"/>
      <c r="GB89" s="11"/>
      <c r="GC89" s="74">
        <f t="shared" si="2278"/>
        <v>755</v>
      </c>
      <c r="GD89" s="74">
        <f t="shared" si="2279"/>
        <v>65</v>
      </c>
      <c r="GE89" s="11">
        <v>567</v>
      </c>
      <c r="GF89" s="12">
        <f t="shared" si="2224"/>
        <v>0.77086092715231791</v>
      </c>
      <c r="GG89" s="11">
        <v>15</v>
      </c>
      <c r="GH89" s="12">
        <f t="shared" si="2225"/>
        <v>2.5773195876288658E-2</v>
      </c>
      <c r="GI89" s="11"/>
      <c r="GJ89" s="11"/>
      <c r="GK89" s="18"/>
      <c r="GL89" s="20"/>
      <c r="GM89" s="10"/>
      <c r="GN89" s="11"/>
      <c r="GO89" s="74">
        <f t="shared" si="2280"/>
        <v>751</v>
      </c>
      <c r="GP89" s="74">
        <f t="shared" si="2281"/>
        <v>64</v>
      </c>
      <c r="GQ89" s="11">
        <v>542</v>
      </c>
      <c r="GR89" s="12">
        <f t="shared" si="2228"/>
        <v>0.74966711051930757</v>
      </c>
      <c r="GS89" s="11">
        <v>21</v>
      </c>
      <c r="GT89" s="12">
        <f t="shared" si="2229"/>
        <v>3.7300177619893425E-2</v>
      </c>
      <c r="GU89" s="11"/>
      <c r="GV89" s="11"/>
      <c r="GW89" s="18"/>
      <c r="GX89" s="20"/>
      <c r="GY89" s="10"/>
      <c r="GZ89" s="11"/>
      <c r="HA89" s="74">
        <f t="shared" si="2282"/>
        <v>755</v>
      </c>
      <c r="HB89" s="74">
        <f t="shared" si="2283"/>
        <v>64</v>
      </c>
      <c r="HC89" s="11">
        <v>545</v>
      </c>
      <c r="HD89" s="12">
        <f t="shared" si="2232"/>
        <v>0.74437086092715232</v>
      </c>
      <c r="HE89" s="11">
        <v>17</v>
      </c>
      <c r="HF89" s="12">
        <f t="shared" si="2233"/>
        <v>3.0249110320284697E-2</v>
      </c>
      <c r="HG89" s="11"/>
      <c r="HH89" s="11"/>
      <c r="HI89" s="18"/>
      <c r="HJ89" s="20"/>
      <c r="HK89" s="10">
        <f t="shared" si="2234"/>
        <v>2</v>
      </c>
      <c r="HL89" s="11">
        <f t="shared" si="2235"/>
        <v>0</v>
      </c>
      <c r="HM89" s="11">
        <f t="shared" si="2236"/>
        <v>11925</v>
      </c>
      <c r="HN89" s="11">
        <f t="shared" si="2237"/>
        <v>1021</v>
      </c>
      <c r="HO89" s="11">
        <f t="shared" si="2238"/>
        <v>9126</v>
      </c>
      <c r="HP89" s="228">
        <f t="shared" si="2239"/>
        <v>0.76528301886792449</v>
      </c>
      <c r="HQ89" s="15">
        <f t="shared" si="2240"/>
        <v>333</v>
      </c>
      <c r="HR89" s="12">
        <f t="shared" si="2241"/>
        <v>3.6489151873767257E-2</v>
      </c>
      <c r="HS89" s="16">
        <v>57.8</v>
      </c>
      <c r="HT89" s="17">
        <v>8618</v>
      </c>
      <c r="HU89" s="16">
        <f t="shared" si="2242"/>
        <v>94.433486741179053</v>
      </c>
      <c r="HV89" s="18"/>
      <c r="HW89" s="20"/>
      <c r="HX89" s="78">
        <f t="shared" si="2243"/>
        <v>0.76562895469501391</v>
      </c>
      <c r="HY89" s="78">
        <f t="shared" si="2244"/>
        <v>0.75828313253012047</v>
      </c>
      <c r="HZ89" s="78">
        <f t="shared" si="2245"/>
        <v>0.77192982456140347</v>
      </c>
    </row>
    <row r="90" spans="1:241" x14ac:dyDescent="0.25">
      <c r="A90" s="236"/>
      <c r="B90" s="41">
        <f>+B89+1</f>
        <v>44537</v>
      </c>
      <c r="C90" s="10"/>
      <c r="D90" s="11"/>
      <c r="E90" s="74">
        <f t="shared" si="2247"/>
        <v>752</v>
      </c>
      <c r="F90" s="74">
        <f t="shared" si="2248"/>
        <v>65</v>
      </c>
      <c r="G90" s="11">
        <v>564</v>
      </c>
      <c r="H90" s="12">
        <f t="shared" si="2165"/>
        <v>0.76728723404255317</v>
      </c>
      <c r="I90" s="11">
        <v>13</v>
      </c>
      <c r="J90" s="12">
        <f t="shared" si="2249"/>
        <v>2.2530329289428077E-2</v>
      </c>
      <c r="K90" s="13"/>
      <c r="L90" s="13"/>
      <c r="M90" s="25">
        <v>3924</v>
      </c>
      <c r="N90" s="38">
        <v>4220</v>
      </c>
      <c r="O90" s="10">
        <v>3</v>
      </c>
      <c r="P90" s="11"/>
      <c r="Q90" s="74">
        <f t="shared" si="2250"/>
        <v>738</v>
      </c>
      <c r="R90" s="74">
        <f t="shared" si="2251"/>
        <v>63</v>
      </c>
      <c r="S90" s="11">
        <v>563</v>
      </c>
      <c r="T90" s="12">
        <f t="shared" si="2168"/>
        <v>0.81029810298102978</v>
      </c>
      <c r="U90" s="11">
        <v>35</v>
      </c>
      <c r="V90" s="12">
        <f t="shared" si="2169"/>
        <v>5.8528428093645488E-2</v>
      </c>
      <c r="W90" s="13"/>
      <c r="X90" s="13"/>
      <c r="Y90" s="25">
        <v>3924</v>
      </c>
      <c r="Z90" s="38">
        <v>4220</v>
      </c>
      <c r="AA90" s="10"/>
      <c r="AB90" s="11"/>
      <c r="AC90" s="74">
        <f t="shared" si="2252"/>
        <v>203</v>
      </c>
      <c r="AD90" s="74">
        <f t="shared" si="2253"/>
        <v>18</v>
      </c>
      <c r="AE90" s="11">
        <v>145</v>
      </c>
      <c r="AF90" s="12">
        <f t="shared" si="2172"/>
        <v>0.74384236453201968</v>
      </c>
      <c r="AG90" s="11">
        <v>6</v>
      </c>
      <c r="AH90" s="12">
        <f t="shared" si="2173"/>
        <v>3.9735099337748346E-2</v>
      </c>
      <c r="AI90" s="13"/>
      <c r="AJ90" s="13"/>
      <c r="AK90" s="25">
        <v>3924</v>
      </c>
      <c r="AL90" s="38">
        <v>4220</v>
      </c>
      <c r="AM90" s="10"/>
      <c r="AN90" s="11"/>
      <c r="AO90" s="74">
        <f t="shared" si="2254"/>
        <v>753</v>
      </c>
      <c r="AP90" s="74">
        <f t="shared" si="2255"/>
        <v>65</v>
      </c>
      <c r="AQ90" s="11">
        <v>516</v>
      </c>
      <c r="AR90" s="12">
        <f t="shared" si="2176"/>
        <v>0.72244355909694558</v>
      </c>
      <c r="AS90" s="11">
        <v>28</v>
      </c>
      <c r="AT90" s="12">
        <f t="shared" si="2177"/>
        <v>5.1470588235294115E-2</v>
      </c>
      <c r="AU90" s="13"/>
      <c r="AV90" s="13"/>
      <c r="AW90" s="25">
        <v>3924</v>
      </c>
      <c r="AX90" s="38">
        <v>4220</v>
      </c>
      <c r="AY90" s="10"/>
      <c r="AZ90" s="11"/>
      <c r="BA90" s="74">
        <f t="shared" si="2256"/>
        <v>751</v>
      </c>
      <c r="BB90" s="74">
        <f t="shared" si="2257"/>
        <v>65</v>
      </c>
      <c r="BC90" s="11">
        <v>577</v>
      </c>
      <c r="BD90" s="12">
        <f t="shared" si="2180"/>
        <v>0.79627163781624499</v>
      </c>
      <c r="BE90" s="11">
        <v>21</v>
      </c>
      <c r="BF90" s="12">
        <f t="shared" si="2181"/>
        <v>3.5117056856187288E-2</v>
      </c>
      <c r="BG90" s="13"/>
      <c r="BH90" s="13"/>
      <c r="BI90" s="25">
        <v>3924</v>
      </c>
      <c r="BJ90" s="38">
        <v>4220</v>
      </c>
      <c r="BK90" s="10"/>
      <c r="BL90" s="11"/>
      <c r="BM90" s="74">
        <f t="shared" si="2258"/>
        <v>751</v>
      </c>
      <c r="BN90" s="74">
        <f t="shared" si="2259"/>
        <v>64</v>
      </c>
      <c r="BO90" s="11">
        <v>541</v>
      </c>
      <c r="BP90" s="12">
        <f t="shared" si="2184"/>
        <v>0.7403462050599201</v>
      </c>
      <c r="BQ90" s="11">
        <v>15</v>
      </c>
      <c r="BR90" s="12">
        <f t="shared" si="2185"/>
        <v>2.6978417266187049E-2</v>
      </c>
      <c r="BS90" s="13"/>
      <c r="BT90" s="13"/>
      <c r="BU90" s="25">
        <v>3924</v>
      </c>
      <c r="BV90" s="38">
        <v>4220</v>
      </c>
      <c r="BW90" s="10"/>
      <c r="BX90" s="11"/>
      <c r="BY90" s="74">
        <f t="shared" si="2260"/>
        <v>756</v>
      </c>
      <c r="BZ90" s="74">
        <f t="shared" si="2261"/>
        <v>65</v>
      </c>
      <c r="CA90" s="11">
        <v>572</v>
      </c>
      <c r="CB90" s="12">
        <f t="shared" si="2188"/>
        <v>0.78835978835978837</v>
      </c>
      <c r="CC90" s="11">
        <v>24</v>
      </c>
      <c r="CD90" s="12">
        <f t="shared" si="2189"/>
        <v>4.0268456375838924E-2</v>
      </c>
      <c r="CE90" s="13"/>
      <c r="CF90" s="13"/>
      <c r="CG90" s="25">
        <v>3924</v>
      </c>
      <c r="CH90" s="38">
        <v>4220</v>
      </c>
      <c r="CI90" s="10"/>
      <c r="CJ90" s="11"/>
      <c r="CK90" s="74">
        <f t="shared" si="2262"/>
        <v>755</v>
      </c>
      <c r="CL90" s="74">
        <f t="shared" si="2263"/>
        <v>64</v>
      </c>
      <c r="CM90" s="11">
        <v>560</v>
      </c>
      <c r="CN90" s="12">
        <f t="shared" si="2192"/>
        <v>0.77350993377483446</v>
      </c>
      <c r="CO90" s="11">
        <v>24</v>
      </c>
      <c r="CP90" s="12">
        <f t="shared" si="2193"/>
        <v>4.1095890410958902E-2</v>
      </c>
      <c r="CQ90" s="13"/>
      <c r="CR90" s="13"/>
      <c r="CS90" s="25">
        <v>3924</v>
      </c>
      <c r="CT90" s="38">
        <v>4220</v>
      </c>
      <c r="CU90" s="10"/>
      <c r="CV90" s="11"/>
      <c r="CW90" s="74">
        <f t="shared" si="2264"/>
        <v>205</v>
      </c>
      <c r="CX90" s="74">
        <f t="shared" si="2265"/>
        <v>18</v>
      </c>
      <c r="CY90" s="11">
        <v>148</v>
      </c>
      <c r="CZ90" s="12">
        <f t="shared" si="2196"/>
        <v>0.74634146341463414</v>
      </c>
      <c r="DA90" s="11">
        <v>5</v>
      </c>
      <c r="DB90" s="12">
        <f t="shared" si="2197"/>
        <v>3.2679738562091505E-2</v>
      </c>
      <c r="DC90" s="13"/>
      <c r="DD90" s="13"/>
      <c r="DE90" s="25">
        <v>3924</v>
      </c>
      <c r="DF90" s="38">
        <v>4220</v>
      </c>
      <c r="DG90" s="10"/>
      <c r="DH90" s="11"/>
      <c r="DI90" s="74">
        <f t="shared" si="2266"/>
        <v>756</v>
      </c>
      <c r="DJ90" s="74">
        <f t="shared" si="2267"/>
        <v>65</v>
      </c>
      <c r="DK90" s="11">
        <v>562</v>
      </c>
      <c r="DL90" s="12">
        <f t="shared" si="2200"/>
        <v>0.77645502645502651</v>
      </c>
      <c r="DM90" s="11">
        <v>25</v>
      </c>
      <c r="DN90" s="12">
        <f t="shared" si="2201"/>
        <v>4.2589437819420782E-2</v>
      </c>
      <c r="DO90" s="13"/>
      <c r="DP90" s="13"/>
      <c r="DQ90" s="25">
        <v>3924</v>
      </c>
      <c r="DR90" s="38">
        <v>4220</v>
      </c>
      <c r="DS90" s="10"/>
      <c r="DT90" s="11"/>
      <c r="DU90" s="74">
        <f t="shared" si="2268"/>
        <v>756</v>
      </c>
      <c r="DV90" s="74">
        <f t="shared" si="2269"/>
        <v>65</v>
      </c>
      <c r="DW90" s="11">
        <v>567</v>
      </c>
      <c r="DX90" s="12">
        <f t="shared" si="2204"/>
        <v>0.77777777777777779</v>
      </c>
      <c r="DY90" s="11">
        <v>21</v>
      </c>
      <c r="DZ90" s="12">
        <f t="shared" si="2205"/>
        <v>3.5714285714285712E-2</v>
      </c>
      <c r="EA90" s="13"/>
      <c r="EB90" s="13"/>
      <c r="EC90" s="25">
        <v>3924</v>
      </c>
      <c r="ED90" s="38">
        <v>4220</v>
      </c>
      <c r="EE90" s="10"/>
      <c r="EF90" s="11"/>
      <c r="EG90" s="74">
        <f t="shared" si="2270"/>
        <v>756</v>
      </c>
      <c r="EH90" s="74">
        <f t="shared" si="2271"/>
        <v>64</v>
      </c>
      <c r="EI90" s="11">
        <v>565</v>
      </c>
      <c r="EJ90" s="12">
        <f t="shared" si="2208"/>
        <v>0.79894179894179895</v>
      </c>
      <c r="EK90" s="11">
        <v>39</v>
      </c>
      <c r="EL90" s="12">
        <f t="shared" si="2209"/>
        <v>6.4569536423841056E-2</v>
      </c>
      <c r="EM90" s="13"/>
      <c r="EN90" s="13"/>
      <c r="EO90" s="25">
        <v>3924</v>
      </c>
      <c r="EP90" s="38">
        <v>4220</v>
      </c>
      <c r="EQ90" s="10"/>
      <c r="ER90" s="11"/>
      <c r="ES90" s="74">
        <f t="shared" si="2272"/>
        <v>759</v>
      </c>
      <c r="ET90" s="74">
        <f t="shared" si="2273"/>
        <v>65</v>
      </c>
      <c r="EU90" s="11">
        <v>566</v>
      </c>
      <c r="EV90" s="12">
        <f t="shared" si="2212"/>
        <v>0.78787878787878785</v>
      </c>
      <c r="EW90" s="11">
        <v>32</v>
      </c>
      <c r="EX90" s="12">
        <f t="shared" si="2213"/>
        <v>5.3511705685618728E-2</v>
      </c>
      <c r="EY90" s="13"/>
      <c r="EZ90" s="13"/>
      <c r="FA90" s="25">
        <v>3924</v>
      </c>
      <c r="FB90" s="38">
        <v>4220</v>
      </c>
      <c r="FC90" s="10"/>
      <c r="FD90" s="11"/>
      <c r="FE90" s="74">
        <f t="shared" si="2274"/>
        <v>761</v>
      </c>
      <c r="FF90" s="74">
        <f t="shared" si="2275"/>
        <v>64</v>
      </c>
      <c r="FG90" s="11">
        <v>575</v>
      </c>
      <c r="FH90" s="12">
        <f t="shared" si="2216"/>
        <v>0.79500657030223387</v>
      </c>
      <c r="FI90" s="11">
        <v>30</v>
      </c>
      <c r="FJ90" s="12">
        <f t="shared" si="2217"/>
        <v>4.9586776859504134E-2</v>
      </c>
      <c r="FK90" s="13"/>
      <c r="FL90" s="13"/>
      <c r="FM90" s="25">
        <v>3924</v>
      </c>
      <c r="FN90" s="38">
        <v>4220</v>
      </c>
      <c r="FO90" s="10"/>
      <c r="FP90" s="11"/>
      <c r="FQ90" s="74">
        <f t="shared" si="2276"/>
        <v>209</v>
      </c>
      <c r="FR90" s="74">
        <f t="shared" si="2277"/>
        <v>18</v>
      </c>
      <c r="FS90" s="11">
        <v>148</v>
      </c>
      <c r="FT90" s="12">
        <f t="shared" si="2220"/>
        <v>0.75119617224880386</v>
      </c>
      <c r="FU90" s="11">
        <v>9</v>
      </c>
      <c r="FV90" s="12">
        <f t="shared" si="2221"/>
        <v>5.7324840764331211E-2</v>
      </c>
      <c r="FW90" s="13"/>
      <c r="FX90" s="13"/>
      <c r="FY90" s="25">
        <v>3924</v>
      </c>
      <c r="FZ90" s="38">
        <v>4220</v>
      </c>
      <c r="GA90" s="10"/>
      <c r="GB90" s="11"/>
      <c r="GC90" s="74">
        <f t="shared" si="2278"/>
        <v>755</v>
      </c>
      <c r="GD90" s="74">
        <f t="shared" si="2279"/>
        <v>65</v>
      </c>
      <c r="GE90" s="11">
        <v>577</v>
      </c>
      <c r="GF90" s="12">
        <f t="shared" si="2224"/>
        <v>0.78543046357615898</v>
      </c>
      <c r="GG90" s="11">
        <v>16</v>
      </c>
      <c r="GH90" s="12">
        <f t="shared" si="2225"/>
        <v>2.6981450252951095E-2</v>
      </c>
      <c r="GI90" s="13"/>
      <c r="GJ90" s="13"/>
      <c r="GK90" s="25">
        <v>3924</v>
      </c>
      <c r="GL90" s="38">
        <v>4220</v>
      </c>
      <c r="GM90" s="10"/>
      <c r="GN90" s="11"/>
      <c r="GO90" s="74">
        <f t="shared" si="2280"/>
        <v>751</v>
      </c>
      <c r="GP90" s="74">
        <f t="shared" si="2281"/>
        <v>64</v>
      </c>
      <c r="GQ90" s="11">
        <v>555</v>
      </c>
      <c r="GR90" s="12">
        <f t="shared" si="2228"/>
        <v>0.77097203728362185</v>
      </c>
      <c r="GS90" s="11">
        <v>24</v>
      </c>
      <c r="GT90" s="12">
        <f t="shared" si="2229"/>
        <v>4.145077720207254E-2</v>
      </c>
      <c r="GU90" s="13"/>
      <c r="GV90" s="13"/>
      <c r="GW90" s="25">
        <v>3924</v>
      </c>
      <c r="GX90" s="38">
        <v>4220</v>
      </c>
      <c r="GY90" s="10"/>
      <c r="GZ90" s="11"/>
      <c r="HA90" s="74">
        <f t="shared" si="2282"/>
        <v>755</v>
      </c>
      <c r="HB90" s="74">
        <f t="shared" si="2283"/>
        <v>64</v>
      </c>
      <c r="HC90" s="11">
        <v>556</v>
      </c>
      <c r="HD90" s="12">
        <f t="shared" si="2232"/>
        <v>0.7814569536423841</v>
      </c>
      <c r="HE90" s="11">
        <v>34</v>
      </c>
      <c r="HF90" s="12">
        <f t="shared" si="2233"/>
        <v>5.7627118644067797E-2</v>
      </c>
      <c r="HG90" s="13"/>
      <c r="HH90" s="13"/>
      <c r="HI90" s="25">
        <v>3924</v>
      </c>
      <c r="HJ90" s="38">
        <v>4220</v>
      </c>
      <c r="HK90" s="10">
        <f t="shared" si="2234"/>
        <v>3</v>
      </c>
      <c r="HL90" s="11">
        <f t="shared" si="2235"/>
        <v>0</v>
      </c>
      <c r="HM90" s="11">
        <f t="shared" si="2236"/>
        <v>11922</v>
      </c>
      <c r="HN90" s="11">
        <f t="shared" si="2237"/>
        <v>1021</v>
      </c>
      <c r="HO90" s="11">
        <f t="shared" si="2238"/>
        <v>9258</v>
      </c>
      <c r="HP90" s="228">
        <f t="shared" si="2239"/>
        <v>0.77654755913437346</v>
      </c>
      <c r="HQ90" s="15">
        <f t="shared" si="2240"/>
        <v>401</v>
      </c>
      <c r="HR90" s="12">
        <f t="shared" si="2241"/>
        <v>4.3313890689133723E-2</v>
      </c>
      <c r="HS90" s="16">
        <v>60</v>
      </c>
      <c r="HT90" s="17">
        <v>8699</v>
      </c>
      <c r="HU90" s="16">
        <f t="shared" si="2242"/>
        <v>93.961978829120767</v>
      </c>
      <c r="HV90" s="23">
        <v>3924</v>
      </c>
      <c r="HW90" s="22">
        <v>4220</v>
      </c>
      <c r="HX90" s="78">
        <f t="shared" si="2243"/>
        <v>0.76595744680851063</v>
      </c>
      <c r="HY90" s="78">
        <f t="shared" si="2244"/>
        <v>0.78112449799196793</v>
      </c>
      <c r="HZ90" s="78">
        <f t="shared" si="2245"/>
        <v>0.78245614035087718</v>
      </c>
    </row>
    <row r="91" spans="1:241" x14ac:dyDescent="0.25">
      <c r="A91" s="236"/>
      <c r="B91" s="41">
        <f t="shared" ref="B91:B92" si="2284">+B90+1</f>
        <v>44538</v>
      </c>
      <c r="C91" s="10">
        <v>1</v>
      </c>
      <c r="D91" s="11"/>
      <c r="E91" s="74">
        <f t="shared" si="2247"/>
        <v>751</v>
      </c>
      <c r="F91" s="74">
        <f t="shared" si="2248"/>
        <v>65</v>
      </c>
      <c r="G91" s="11">
        <v>538</v>
      </c>
      <c r="H91" s="12">
        <f t="shared" si="2165"/>
        <v>0.72703062583222366</v>
      </c>
      <c r="I91" s="11">
        <v>8</v>
      </c>
      <c r="J91" s="12">
        <f t="shared" si="2249"/>
        <v>1.4652014652014652E-2</v>
      </c>
      <c r="K91" s="13"/>
      <c r="L91" s="11"/>
      <c r="M91" s="25">
        <v>4378.5</v>
      </c>
      <c r="N91" s="38">
        <v>4449.090909090909</v>
      </c>
      <c r="O91" s="10"/>
      <c r="P91" s="11"/>
      <c r="Q91" s="74">
        <f t="shared" si="2250"/>
        <v>738</v>
      </c>
      <c r="R91" s="74">
        <f t="shared" si="2251"/>
        <v>63</v>
      </c>
      <c r="S91" s="11">
        <v>534</v>
      </c>
      <c r="T91" s="12">
        <f t="shared" si="2168"/>
        <v>0.75338753387533874</v>
      </c>
      <c r="U91" s="11">
        <v>22</v>
      </c>
      <c r="V91" s="12">
        <f t="shared" si="2169"/>
        <v>3.9568345323741004E-2</v>
      </c>
      <c r="W91" s="13"/>
      <c r="X91" s="11"/>
      <c r="Y91" s="25">
        <v>4110.7317073170734</v>
      </c>
      <c r="Z91" s="38">
        <v>4413.333333333333</v>
      </c>
      <c r="AA91" s="10"/>
      <c r="AB91" s="11"/>
      <c r="AC91" s="74">
        <f t="shared" si="2252"/>
        <v>203</v>
      </c>
      <c r="AD91" s="74">
        <f t="shared" si="2253"/>
        <v>18</v>
      </c>
      <c r="AE91" s="11">
        <v>145</v>
      </c>
      <c r="AF91" s="12">
        <f t="shared" si="2172"/>
        <v>0.74384236453201968</v>
      </c>
      <c r="AG91" s="11">
        <v>6</v>
      </c>
      <c r="AH91" s="12">
        <f t="shared" si="2173"/>
        <v>3.9735099337748346E-2</v>
      </c>
      <c r="AI91" s="13"/>
      <c r="AJ91" s="11"/>
      <c r="AK91" s="25">
        <v>4255.5555555555557</v>
      </c>
      <c r="AL91" s="38">
        <v>4222</v>
      </c>
      <c r="AM91" s="10"/>
      <c r="AN91" s="11"/>
      <c r="AO91" s="74">
        <f t="shared" si="2254"/>
        <v>753</v>
      </c>
      <c r="AP91" s="74">
        <f t="shared" si="2255"/>
        <v>65</v>
      </c>
      <c r="AQ91" s="11">
        <v>534</v>
      </c>
      <c r="AR91" s="12">
        <f t="shared" si="2176"/>
        <v>0.7450199203187251</v>
      </c>
      <c r="AS91" s="11">
        <v>27</v>
      </c>
      <c r="AT91" s="12">
        <f t="shared" si="2177"/>
        <v>4.8128342245989303E-2</v>
      </c>
      <c r="AU91" s="13"/>
      <c r="AV91" s="11"/>
      <c r="AW91" s="25">
        <v>4413.666666666667</v>
      </c>
      <c r="AX91" s="38">
        <v>4272.3076923076924</v>
      </c>
      <c r="AY91" s="10"/>
      <c r="AZ91" s="11"/>
      <c r="BA91" s="74">
        <f t="shared" si="2256"/>
        <v>751</v>
      </c>
      <c r="BB91" s="74">
        <f t="shared" si="2257"/>
        <v>65</v>
      </c>
      <c r="BC91" s="11">
        <v>564</v>
      </c>
      <c r="BD91" s="12">
        <f t="shared" si="2180"/>
        <v>0.77496671105193071</v>
      </c>
      <c r="BE91" s="11">
        <v>18</v>
      </c>
      <c r="BF91" s="12">
        <f t="shared" si="2181"/>
        <v>3.0927835051546393E-2</v>
      </c>
      <c r="BG91" s="13"/>
      <c r="BH91" s="11"/>
      <c r="BI91" s="25">
        <v>4265.1219512195121</v>
      </c>
      <c r="BJ91" s="38">
        <v>4107.1428571428569</v>
      </c>
      <c r="BK91" s="10"/>
      <c r="BL91" s="11"/>
      <c r="BM91" s="74">
        <f t="shared" si="2258"/>
        <v>751</v>
      </c>
      <c r="BN91" s="74">
        <f t="shared" si="2259"/>
        <v>64</v>
      </c>
      <c r="BO91" s="11">
        <v>529</v>
      </c>
      <c r="BP91" s="12">
        <f t="shared" si="2184"/>
        <v>0.7283621837549934</v>
      </c>
      <c r="BQ91" s="11">
        <v>18</v>
      </c>
      <c r="BR91" s="12">
        <f t="shared" si="2185"/>
        <v>3.2906764168190127E-2</v>
      </c>
      <c r="BS91" s="13"/>
      <c r="BT91" s="11"/>
      <c r="BU91" s="25">
        <v>4299.7560975609758</v>
      </c>
      <c r="BV91" s="38">
        <v>4558.4615384615381</v>
      </c>
      <c r="BW91" s="10"/>
      <c r="BX91" s="11"/>
      <c r="BY91" s="74">
        <f t="shared" si="2260"/>
        <v>756</v>
      </c>
      <c r="BZ91" s="74">
        <f t="shared" si="2261"/>
        <v>65</v>
      </c>
      <c r="CA91" s="11">
        <v>587</v>
      </c>
      <c r="CB91" s="12">
        <f t="shared" si="2188"/>
        <v>0.78703703703703709</v>
      </c>
      <c r="CC91" s="11">
        <v>8</v>
      </c>
      <c r="CD91" s="12">
        <f t="shared" si="2189"/>
        <v>1.3445378151260505E-2</v>
      </c>
      <c r="CE91" s="13"/>
      <c r="CF91" s="11"/>
      <c r="CG91" s="25">
        <v>4127.5609756097565</v>
      </c>
      <c r="CH91" s="38">
        <v>4202.2222222222226</v>
      </c>
      <c r="CI91" s="10"/>
      <c r="CJ91" s="11"/>
      <c r="CK91" s="74">
        <f t="shared" si="2262"/>
        <v>755</v>
      </c>
      <c r="CL91" s="74">
        <f t="shared" si="2263"/>
        <v>64</v>
      </c>
      <c r="CM91" s="11">
        <v>587</v>
      </c>
      <c r="CN91" s="12">
        <f t="shared" si="2192"/>
        <v>0.80397350993377481</v>
      </c>
      <c r="CO91" s="11">
        <v>20</v>
      </c>
      <c r="CP91" s="12">
        <f t="shared" si="2193"/>
        <v>3.2948929159802305E-2</v>
      </c>
      <c r="CQ91" s="13"/>
      <c r="CR91" s="11"/>
      <c r="CS91" s="25">
        <v>4247.8048780487807</v>
      </c>
      <c r="CT91" s="38">
        <v>4411.818181818182</v>
      </c>
      <c r="CU91" s="10"/>
      <c r="CV91" s="11"/>
      <c r="CW91" s="74">
        <f t="shared" si="2264"/>
        <v>205</v>
      </c>
      <c r="CX91" s="74">
        <f t="shared" si="2265"/>
        <v>18</v>
      </c>
      <c r="CY91" s="11">
        <v>146</v>
      </c>
      <c r="CZ91" s="12">
        <f t="shared" si="2196"/>
        <v>0.74634146341463414</v>
      </c>
      <c r="DA91" s="11">
        <v>7</v>
      </c>
      <c r="DB91" s="12">
        <f t="shared" si="2197"/>
        <v>4.5751633986928102E-2</v>
      </c>
      <c r="DC91" s="13"/>
      <c r="DD91" s="11"/>
      <c r="DE91" s="25">
        <v>4413.333333333333</v>
      </c>
      <c r="DF91" s="38">
        <v>4542.5</v>
      </c>
      <c r="DG91" s="10"/>
      <c r="DH91" s="11"/>
      <c r="DI91" s="74">
        <f t="shared" si="2266"/>
        <v>756</v>
      </c>
      <c r="DJ91" s="74">
        <f t="shared" si="2267"/>
        <v>65</v>
      </c>
      <c r="DK91" s="11">
        <v>552</v>
      </c>
      <c r="DL91" s="12">
        <f t="shared" si="2200"/>
        <v>0.7592592592592593</v>
      </c>
      <c r="DM91" s="11">
        <v>22</v>
      </c>
      <c r="DN91" s="12">
        <f t="shared" si="2201"/>
        <v>3.8327526132404179E-2</v>
      </c>
      <c r="DO91" s="13"/>
      <c r="DP91" s="11"/>
      <c r="DQ91" s="25">
        <v>4294</v>
      </c>
      <c r="DR91" s="38">
        <v>4470</v>
      </c>
      <c r="DS91" s="10"/>
      <c r="DT91" s="11"/>
      <c r="DU91" s="74">
        <f t="shared" si="2268"/>
        <v>756</v>
      </c>
      <c r="DV91" s="74">
        <f t="shared" si="2269"/>
        <v>65</v>
      </c>
      <c r="DW91" s="11">
        <v>578</v>
      </c>
      <c r="DX91" s="12">
        <f t="shared" si="2204"/>
        <v>0.79365079365079361</v>
      </c>
      <c r="DY91" s="11">
        <v>22</v>
      </c>
      <c r="DZ91" s="12">
        <f t="shared" si="2205"/>
        <v>3.6666666666666667E-2</v>
      </c>
      <c r="EA91" s="13"/>
      <c r="EB91" s="11"/>
      <c r="EC91" s="25">
        <v>4171.4285714285716</v>
      </c>
      <c r="ED91" s="38">
        <v>4595</v>
      </c>
      <c r="EE91" s="10"/>
      <c r="EF91" s="11"/>
      <c r="EG91" s="74">
        <f t="shared" si="2270"/>
        <v>756</v>
      </c>
      <c r="EH91" s="74">
        <f t="shared" si="2271"/>
        <v>64</v>
      </c>
      <c r="EI91" s="11">
        <v>591</v>
      </c>
      <c r="EJ91" s="12">
        <f t="shared" si="2208"/>
        <v>0.81084656084656082</v>
      </c>
      <c r="EK91" s="11">
        <v>22</v>
      </c>
      <c r="EL91" s="12">
        <f t="shared" si="2209"/>
        <v>3.588907014681892E-2</v>
      </c>
      <c r="EM91" s="13"/>
      <c r="EN91" s="11"/>
      <c r="EO91" s="25">
        <v>4217.6190476190477</v>
      </c>
      <c r="EP91" s="38">
        <v>4436.363636363636</v>
      </c>
      <c r="EQ91" s="10">
        <v>1</v>
      </c>
      <c r="ER91" s="11"/>
      <c r="ES91" s="74">
        <f t="shared" si="2272"/>
        <v>758</v>
      </c>
      <c r="ET91" s="74">
        <f t="shared" si="2273"/>
        <v>65</v>
      </c>
      <c r="EU91" s="11">
        <v>564</v>
      </c>
      <c r="EV91" s="12">
        <f t="shared" si="2212"/>
        <v>0.77308707124010556</v>
      </c>
      <c r="EW91" s="11">
        <v>22</v>
      </c>
      <c r="EX91" s="12">
        <f t="shared" si="2213"/>
        <v>3.7542662116040959E-2</v>
      </c>
      <c r="EY91" s="13"/>
      <c r="EZ91" s="11"/>
      <c r="FA91" s="25">
        <v>4221.1111111111113</v>
      </c>
      <c r="FB91" s="38">
        <v>4501.4285714285716</v>
      </c>
      <c r="FC91" s="10"/>
      <c r="FD91" s="11"/>
      <c r="FE91" s="74">
        <f t="shared" si="2274"/>
        <v>761</v>
      </c>
      <c r="FF91" s="74">
        <f t="shared" si="2275"/>
        <v>64</v>
      </c>
      <c r="FG91" s="11">
        <v>573</v>
      </c>
      <c r="FH91" s="12">
        <f t="shared" si="2216"/>
        <v>0.7752956636005256</v>
      </c>
      <c r="FI91" s="11">
        <v>17</v>
      </c>
      <c r="FJ91" s="12">
        <f t="shared" si="2217"/>
        <v>2.8813559322033899E-2</v>
      </c>
      <c r="FK91" s="13"/>
      <c r="FL91" s="11"/>
      <c r="FM91" s="25">
        <v>4283.75</v>
      </c>
      <c r="FN91" s="38">
        <v>4455</v>
      </c>
      <c r="FO91" s="10"/>
      <c r="FP91" s="11"/>
      <c r="FQ91" s="74">
        <f t="shared" si="2276"/>
        <v>209</v>
      </c>
      <c r="FR91" s="74">
        <f t="shared" si="2277"/>
        <v>18</v>
      </c>
      <c r="FS91" s="11">
        <v>145</v>
      </c>
      <c r="FT91" s="12">
        <f t="shared" si="2220"/>
        <v>0.71770334928229662</v>
      </c>
      <c r="FU91" s="11">
        <v>5</v>
      </c>
      <c r="FV91" s="12">
        <f t="shared" si="2221"/>
        <v>3.3333333333333333E-2</v>
      </c>
      <c r="FW91" s="13"/>
      <c r="FX91" s="11"/>
      <c r="FY91" s="25">
        <v>4180.7692307692305</v>
      </c>
      <c r="FZ91" s="38">
        <v>4246</v>
      </c>
      <c r="GA91" s="10"/>
      <c r="GB91" s="11"/>
      <c r="GC91" s="74">
        <f t="shared" si="2278"/>
        <v>755</v>
      </c>
      <c r="GD91" s="74">
        <f t="shared" si="2279"/>
        <v>65</v>
      </c>
      <c r="GE91" s="11">
        <v>579</v>
      </c>
      <c r="GF91" s="12">
        <f t="shared" si="2224"/>
        <v>0.78807947019867552</v>
      </c>
      <c r="GG91" s="11">
        <v>16</v>
      </c>
      <c r="GH91" s="12">
        <f t="shared" si="2225"/>
        <v>2.689075630252101E-2</v>
      </c>
      <c r="GI91" s="13"/>
      <c r="GJ91" s="11"/>
      <c r="GK91" s="25">
        <v>4315.1282051282051</v>
      </c>
      <c r="GL91" s="38">
        <v>4461.818181818182</v>
      </c>
      <c r="GM91" s="10"/>
      <c r="GN91" s="11"/>
      <c r="GO91" s="74">
        <f t="shared" si="2280"/>
        <v>751</v>
      </c>
      <c r="GP91" s="74">
        <f t="shared" si="2281"/>
        <v>64</v>
      </c>
      <c r="GQ91" s="11">
        <v>566</v>
      </c>
      <c r="GR91" s="12">
        <f t="shared" si="2228"/>
        <v>0.77629826897470044</v>
      </c>
      <c r="GS91" s="11">
        <v>17</v>
      </c>
      <c r="GT91" s="12">
        <f t="shared" si="2229"/>
        <v>2.9159519725557463E-2</v>
      </c>
      <c r="GU91" s="13"/>
      <c r="GV91" s="11"/>
      <c r="GW91" s="25">
        <v>4220.7317073170734</v>
      </c>
      <c r="GX91" s="38">
        <v>4505</v>
      </c>
      <c r="GY91" s="10"/>
      <c r="GZ91" s="11"/>
      <c r="HA91" s="74">
        <f t="shared" si="2282"/>
        <v>755</v>
      </c>
      <c r="HB91" s="74">
        <f t="shared" si="2283"/>
        <v>64</v>
      </c>
      <c r="HC91" s="11">
        <v>564</v>
      </c>
      <c r="HD91" s="12">
        <f t="shared" si="2232"/>
        <v>0.77350993377483446</v>
      </c>
      <c r="HE91" s="11">
        <v>20</v>
      </c>
      <c r="HF91" s="12">
        <f t="shared" si="2233"/>
        <v>3.4246575342465752E-2</v>
      </c>
      <c r="HG91" s="13"/>
      <c r="HH91" s="11"/>
      <c r="HI91" s="25">
        <v>4206.9230769230771</v>
      </c>
      <c r="HJ91" s="38">
        <v>4552.727272727273</v>
      </c>
      <c r="HK91" s="10">
        <f t="shared" si="2234"/>
        <v>2</v>
      </c>
      <c r="HL91" s="11">
        <f t="shared" si="2235"/>
        <v>0</v>
      </c>
      <c r="HM91" s="11">
        <f t="shared" si="2236"/>
        <v>11920</v>
      </c>
      <c r="HN91" s="11">
        <f t="shared" si="2237"/>
        <v>1021</v>
      </c>
      <c r="HO91" s="11">
        <f t="shared" si="2238"/>
        <v>9173</v>
      </c>
      <c r="HP91" s="228">
        <f t="shared" si="2239"/>
        <v>0.76954697986577181</v>
      </c>
      <c r="HQ91" s="15">
        <f t="shared" si="2240"/>
        <v>297</v>
      </c>
      <c r="HR91" s="12">
        <f t="shared" si="2241"/>
        <v>3.2377630001090153E-2</v>
      </c>
      <c r="HS91" s="16">
        <v>58.9</v>
      </c>
      <c r="HT91" s="17">
        <v>8699</v>
      </c>
      <c r="HU91" s="16">
        <f t="shared" si="2242"/>
        <v>94.832661070533092</v>
      </c>
      <c r="HV91" s="23">
        <v>4250.1114649681531</v>
      </c>
      <c r="HW91" s="22">
        <v>4430.2162162162158</v>
      </c>
      <c r="HX91" s="78">
        <f t="shared" si="2243"/>
        <v>0.74562959209526225</v>
      </c>
      <c r="HY91" s="78">
        <f t="shared" si="2244"/>
        <v>0.78865461847389562</v>
      </c>
      <c r="HZ91" s="78">
        <f t="shared" si="2245"/>
        <v>0.77412885434946099</v>
      </c>
    </row>
    <row r="92" spans="1:241" x14ac:dyDescent="0.25">
      <c r="A92" s="236"/>
      <c r="B92" s="41">
        <f t="shared" si="2284"/>
        <v>44539</v>
      </c>
      <c r="C92" s="10"/>
      <c r="D92" s="11"/>
      <c r="E92" s="74">
        <f>E91-C92</f>
        <v>751</v>
      </c>
      <c r="F92" s="74">
        <f>F91-D92</f>
        <v>65</v>
      </c>
      <c r="G92" s="11">
        <v>540</v>
      </c>
      <c r="H92" s="12">
        <f t="shared" si="2165"/>
        <v>0.74167776298268973</v>
      </c>
      <c r="I92" s="11">
        <v>17</v>
      </c>
      <c r="J92" s="12">
        <f t="shared" si="2249"/>
        <v>3.052064631956912E-2</v>
      </c>
      <c r="K92" s="13"/>
      <c r="L92" s="11"/>
      <c r="M92" s="39">
        <v>92.5</v>
      </c>
      <c r="N92" s="43">
        <v>81.818181818181813</v>
      </c>
      <c r="O92" s="10"/>
      <c r="P92" s="11"/>
      <c r="Q92" s="74">
        <f t="shared" si="2250"/>
        <v>738</v>
      </c>
      <c r="R92" s="74">
        <f t="shared" si="2251"/>
        <v>63</v>
      </c>
      <c r="S92" s="11">
        <v>593</v>
      </c>
      <c r="T92" s="12">
        <f t="shared" si="2168"/>
        <v>0.83739837398373984</v>
      </c>
      <c r="U92" s="11">
        <v>25</v>
      </c>
      <c r="V92" s="12">
        <f t="shared" si="2169"/>
        <v>4.0453074433656956E-2</v>
      </c>
      <c r="W92" s="13"/>
      <c r="X92" s="11"/>
      <c r="Y92" s="39">
        <v>73.170731707317074</v>
      </c>
      <c r="Z92" s="43">
        <v>100</v>
      </c>
      <c r="AA92" s="10"/>
      <c r="AB92" s="11"/>
      <c r="AC92" s="74">
        <f t="shared" si="2252"/>
        <v>203</v>
      </c>
      <c r="AD92" s="74">
        <f t="shared" si="2253"/>
        <v>18</v>
      </c>
      <c r="AE92" s="11">
        <v>146</v>
      </c>
      <c r="AF92" s="12">
        <f t="shared" si="2172"/>
        <v>0.73891625615763545</v>
      </c>
      <c r="AG92" s="11">
        <v>4</v>
      </c>
      <c r="AH92" s="12">
        <f t="shared" si="2173"/>
        <v>2.6666666666666668E-2</v>
      </c>
      <c r="AI92" s="13"/>
      <c r="AJ92" s="11"/>
      <c r="AK92" s="39">
        <v>88.888888888888886</v>
      </c>
      <c r="AL92" s="43">
        <v>100</v>
      </c>
      <c r="AM92" s="10"/>
      <c r="AN92" s="11"/>
      <c r="AO92" s="74">
        <f t="shared" si="2254"/>
        <v>753</v>
      </c>
      <c r="AP92" s="74">
        <f t="shared" si="2255"/>
        <v>65</v>
      </c>
      <c r="AQ92" s="11">
        <v>533</v>
      </c>
      <c r="AR92" s="12">
        <f t="shared" si="2176"/>
        <v>0.7450199203187251</v>
      </c>
      <c r="AS92" s="11">
        <v>28</v>
      </c>
      <c r="AT92" s="12">
        <f t="shared" si="2177"/>
        <v>4.9910873440285206E-2</v>
      </c>
      <c r="AU92" s="13"/>
      <c r="AV92" s="11"/>
      <c r="AW92" s="39">
        <v>76.666666666666671</v>
      </c>
      <c r="AX92" s="43">
        <v>69.230769230769226</v>
      </c>
      <c r="AY92" s="10"/>
      <c r="AZ92" s="11"/>
      <c r="BA92" s="74">
        <f t="shared" si="2256"/>
        <v>751</v>
      </c>
      <c r="BB92" s="74">
        <f t="shared" si="2257"/>
        <v>65</v>
      </c>
      <c r="BC92" s="11">
        <v>576</v>
      </c>
      <c r="BD92" s="12">
        <f t="shared" si="2180"/>
        <v>0.79627163781624499</v>
      </c>
      <c r="BE92" s="11">
        <v>22</v>
      </c>
      <c r="BF92" s="12">
        <f t="shared" si="2181"/>
        <v>3.678929765886288E-2</v>
      </c>
      <c r="BG92" s="13"/>
      <c r="BH92" s="11"/>
      <c r="BI92" s="39">
        <v>95.121951219512198</v>
      </c>
      <c r="BJ92" s="43">
        <v>85.714285714285708</v>
      </c>
      <c r="BK92" s="10"/>
      <c r="BL92" s="11"/>
      <c r="BM92" s="74">
        <f t="shared" si="2258"/>
        <v>751</v>
      </c>
      <c r="BN92" s="74">
        <f t="shared" si="2259"/>
        <v>64</v>
      </c>
      <c r="BO92" s="11">
        <v>528</v>
      </c>
      <c r="BP92" s="12">
        <f t="shared" si="2184"/>
        <v>0.73235685752330226</v>
      </c>
      <c r="BQ92" s="11">
        <v>22</v>
      </c>
      <c r="BR92" s="12">
        <f t="shared" si="2185"/>
        <v>0.04</v>
      </c>
      <c r="BS92" s="13"/>
      <c r="BT92" s="11"/>
      <c r="BU92" s="39">
        <v>80.487804878048777</v>
      </c>
      <c r="BV92" s="43">
        <v>92.307692307692307</v>
      </c>
      <c r="BW92" s="10"/>
      <c r="BX92" s="11"/>
      <c r="BY92" s="74">
        <f t="shared" si="2260"/>
        <v>756</v>
      </c>
      <c r="BZ92" s="74">
        <f t="shared" si="2261"/>
        <v>65</v>
      </c>
      <c r="CA92" s="11">
        <v>552</v>
      </c>
      <c r="CB92" s="12">
        <f t="shared" si="2188"/>
        <v>0.74867724867724872</v>
      </c>
      <c r="CC92" s="11">
        <v>14</v>
      </c>
      <c r="CD92" s="12">
        <f t="shared" si="2189"/>
        <v>2.4734982332155476E-2</v>
      </c>
      <c r="CE92" s="13"/>
      <c r="CF92" s="11"/>
      <c r="CG92" s="39">
        <v>95.121951219512198</v>
      </c>
      <c r="CH92" s="43">
        <v>100</v>
      </c>
      <c r="CI92" s="10"/>
      <c r="CJ92" s="11"/>
      <c r="CK92" s="74">
        <f t="shared" si="2262"/>
        <v>755</v>
      </c>
      <c r="CL92" s="74">
        <f t="shared" si="2263"/>
        <v>64</v>
      </c>
      <c r="CM92" s="11">
        <v>586</v>
      </c>
      <c r="CN92" s="12">
        <f t="shared" si="2192"/>
        <v>0.80397350993377481</v>
      </c>
      <c r="CO92" s="11">
        <v>21</v>
      </c>
      <c r="CP92" s="12">
        <f t="shared" si="2193"/>
        <v>3.459637561779242E-2</v>
      </c>
      <c r="CQ92" s="13"/>
      <c r="CR92" s="11"/>
      <c r="CS92" s="39">
        <v>95.121951219512198</v>
      </c>
      <c r="CT92" s="43">
        <v>72.727272727272734</v>
      </c>
      <c r="CU92" s="10"/>
      <c r="CV92" s="11"/>
      <c r="CW92" s="74">
        <f t="shared" si="2264"/>
        <v>205</v>
      </c>
      <c r="CX92" s="74">
        <f t="shared" si="2265"/>
        <v>18</v>
      </c>
      <c r="CY92" s="11">
        <v>149</v>
      </c>
      <c r="CZ92" s="12">
        <f t="shared" si="2196"/>
        <v>0.75121951219512195</v>
      </c>
      <c r="DA92" s="11">
        <v>5</v>
      </c>
      <c r="DB92" s="12">
        <f t="shared" si="2197"/>
        <v>3.2467532467532464E-2</v>
      </c>
      <c r="DC92" s="13"/>
      <c r="DD92" s="11"/>
      <c r="DE92" s="39">
        <v>100</v>
      </c>
      <c r="DF92" s="43">
        <v>100</v>
      </c>
      <c r="DG92" s="10"/>
      <c r="DH92" s="11"/>
      <c r="DI92" s="74">
        <f t="shared" si="2266"/>
        <v>756</v>
      </c>
      <c r="DJ92" s="74">
        <f t="shared" si="2267"/>
        <v>65</v>
      </c>
      <c r="DK92" s="11">
        <v>546</v>
      </c>
      <c r="DL92" s="12">
        <f t="shared" si="2200"/>
        <v>0.75</v>
      </c>
      <c r="DM92" s="11">
        <v>21</v>
      </c>
      <c r="DN92" s="12">
        <f t="shared" si="2201"/>
        <v>3.7037037037037035E-2</v>
      </c>
      <c r="DO92" s="13"/>
      <c r="DP92" s="11"/>
      <c r="DQ92" s="39">
        <v>87.5</v>
      </c>
      <c r="DR92" s="43">
        <v>75</v>
      </c>
      <c r="DS92" s="10"/>
      <c r="DT92" s="11"/>
      <c r="DU92" s="74">
        <f t="shared" si="2268"/>
        <v>756</v>
      </c>
      <c r="DV92" s="74">
        <f t="shared" si="2269"/>
        <v>65</v>
      </c>
      <c r="DW92" s="11">
        <v>564</v>
      </c>
      <c r="DX92" s="12">
        <f t="shared" si="2204"/>
        <v>0.77248677248677244</v>
      </c>
      <c r="DY92" s="11">
        <v>20</v>
      </c>
      <c r="DZ92" s="12">
        <f t="shared" si="2205"/>
        <v>3.4246575342465752E-2</v>
      </c>
      <c r="EA92" s="13"/>
      <c r="EB92" s="11"/>
      <c r="EC92" s="39">
        <v>88.095238095238102</v>
      </c>
      <c r="ED92" s="43">
        <v>83.333333333333329</v>
      </c>
      <c r="EE92" s="10">
        <v>1</v>
      </c>
      <c r="EF92" s="11"/>
      <c r="EG92" s="74">
        <f t="shared" si="2270"/>
        <v>755</v>
      </c>
      <c r="EH92" s="74">
        <f t="shared" si="2271"/>
        <v>64</v>
      </c>
      <c r="EI92" s="11">
        <v>563</v>
      </c>
      <c r="EJ92" s="12">
        <f t="shared" si="2208"/>
        <v>0.77483443708609268</v>
      </c>
      <c r="EK92" s="11">
        <v>22</v>
      </c>
      <c r="EL92" s="12">
        <f t="shared" si="2209"/>
        <v>3.7606837606837605E-2</v>
      </c>
      <c r="EM92" s="13"/>
      <c r="EN92" s="11"/>
      <c r="EO92" s="39">
        <v>85.714285714285708</v>
      </c>
      <c r="EP92" s="43">
        <v>72.727272727272734</v>
      </c>
      <c r="EQ92" s="10"/>
      <c r="ER92" s="11"/>
      <c r="ES92" s="74">
        <f t="shared" si="2272"/>
        <v>758</v>
      </c>
      <c r="ET92" s="74">
        <f t="shared" si="2273"/>
        <v>65</v>
      </c>
      <c r="EU92" s="11">
        <v>578</v>
      </c>
      <c r="EV92" s="12">
        <f t="shared" si="2212"/>
        <v>0.79683377308707126</v>
      </c>
      <c r="EW92" s="11">
        <v>26</v>
      </c>
      <c r="EX92" s="12">
        <f t="shared" si="2213"/>
        <v>4.3046357615894038E-2</v>
      </c>
      <c r="EY92" s="13"/>
      <c r="EZ92" s="11"/>
      <c r="FA92" s="39">
        <v>77.777777777777771</v>
      </c>
      <c r="FB92" s="43">
        <v>85.714285714285708</v>
      </c>
      <c r="FC92" s="10"/>
      <c r="FD92" s="11"/>
      <c r="FE92" s="74">
        <f t="shared" si="2274"/>
        <v>761</v>
      </c>
      <c r="FF92" s="74">
        <f t="shared" si="2275"/>
        <v>64</v>
      </c>
      <c r="FG92" s="11">
        <v>572</v>
      </c>
      <c r="FH92" s="12">
        <f t="shared" si="2216"/>
        <v>0.77398160315374509</v>
      </c>
      <c r="FI92" s="11">
        <v>17</v>
      </c>
      <c r="FJ92" s="12">
        <f t="shared" si="2217"/>
        <v>2.8862478777589132E-2</v>
      </c>
      <c r="FK92" s="13"/>
      <c r="FL92" s="11"/>
      <c r="FM92" s="39">
        <v>65</v>
      </c>
      <c r="FN92" s="43">
        <v>100</v>
      </c>
      <c r="FO92" s="10"/>
      <c r="FP92" s="11"/>
      <c r="FQ92" s="74">
        <f t="shared" si="2276"/>
        <v>209</v>
      </c>
      <c r="FR92" s="74">
        <f t="shared" si="2277"/>
        <v>18</v>
      </c>
      <c r="FS92" s="11">
        <v>144</v>
      </c>
      <c r="FT92" s="12">
        <f t="shared" si="2220"/>
        <v>0.69856459330143539</v>
      </c>
      <c r="FU92" s="11">
        <v>2</v>
      </c>
      <c r="FV92" s="12">
        <f t="shared" si="2221"/>
        <v>1.3698630136986301E-2</v>
      </c>
      <c r="FW92" s="13"/>
      <c r="FX92" s="11"/>
      <c r="FY92" s="39">
        <v>84.615384615384613</v>
      </c>
      <c r="FZ92" s="43">
        <v>100</v>
      </c>
      <c r="GA92" s="10"/>
      <c r="GB92" s="11"/>
      <c r="GC92" s="74">
        <f t="shared" si="2278"/>
        <v>755</v>
      </c>
      <c r="GD92" s="74">
        <f t="shared" si="2279"/>
        <v>65</v>
      </c>
      <c r="GE92" s="11">
        <v>555</v>
      </c>
      <c r="GF92" s="12">
        <f t="shared" si="2224"/>
        <v>0.75629139072847684</v>
      </c>
      <c r="GG92" s="11">
        <v>16</v>
      </c>
      <c r="GH92" s="12">
        <f t="shared" si="2225"/>
        <v>2.8021015761821366E-2</v>
      </c>
      <c r="GI92" s="13"/>
      <c r="GJ92" s="11"/>
      <c r="GK92" s="39">
        <v>76.92307692307692</v>
      </c>
      <c r="GL92" s="43">
        <v>72.727272727272734</v>
      </c>
      <c r="GM92" s="10"/>
      <c r="GN92" s="11"/>
      <c r="GO92" s="74">
        <f t="shared" si="2280"/>
        <v>751</v>
      </c>
      <c r="GP92" s="74">
        <f t="shared" si="2281"/>
        <v>64</v>
      </c>
      <c r="GQ92" s="11">
        <v>565</v>
      </c>
      <c r="GR92" s="12">
        <f t="shared" si="2228"/>
        <v>0.78029294274300931</v>
      </c>
      <c r="GS92" s="11">
        <v>21</v>
      </c>
      <c r="GT92" s="12">
        <f t="shared" si="2229"/>
        <v>3.5836177474402729E-2</v>
      </c>
      <c r="GU92" s="13"/>
      <c r="GV92" s="11"/>
      <c r="GW92" s="39">
        <v>92.682926829268297</v>
      </c>
      <c r="GX92" s="43">
        <v>66.666666666666671</v>
      </c>
      <c r="GY92" s="10">
        <v>1</v>
      </c>
      <c r="GZ92" s="11"/>
      <c r="HA92" s="74">
        <f t="shared" si="2282"/>
        <v>754</v>
      </c>
      <c r="HB92" s="74">
        <f t="shared" si="2283"/>
        <v>64</v>
      </c>
      <c r="HC92" s="11">
        <v>560</v>
      </c>
      <c r="HD92" s="12">
        <f t="shared" si="2232"/>
        <v>0.76923076923076927</v>
      </c>
      <c r="HE92" s="11">
        <v>20</v>
      </c>
      <c r="HF92" s="12">
        <f t="shared" si="2233"/>
        <v>3.4482758620689655E-2</v>
      </c>
      <c r="HG92" s="13"/>
      <c r="HH92" s="11"/>
      <c r="HI92" s="39">
        <v>97.435897435897431</v>
      </c>
      <c r="HJ92" s="43">
        <v>90.909090909090907</v>
      </c>
      <c r="HK92" s="10">
        <f t="shared" si="2234"/>
        <v>2</v>
      </c>
      <c r="HL92" s="11">
        <f t="shared" si="2235"/>
        <v>0</v>
      </c>
      <c r="HM92" s="11">
        <f t="shared" si="2236"/>
        <v>11918</v>
      </c>
      <c r="HN92" s="11">
        <f t="shared" si="2237"/>
        <v>1021</v>
      </c>
      <c r="HO92" s="11">
        <f t="shared" si="2238"/>
        <v>9173</v>
      </c>
      <c r="HP92" s="228">
        <f t="shared" si="2239"/>
        <v>0.76967612015438835</v>
      </c>
      <c r="HQ92" s="15">
        <f t="shared" si="2240"/>
        <v>323</v>
      </c>
      <c r="HR92" s="12">
        <f t="shared" si="2241"/>
        <v>3.5212035321050911E-2</v>
      </c>
      <c r="HS92" s="16">
        <v>58.8</v>
      </c>
      <c r="HT92" s="17">
        <v>8668</v>
      </c>
      <c r="HU92" s="16">
        <f t="shared" si="2242"/>
        <v>94.494712743922378</v>
      </c>
      <c r="HV92" s="23">
        <v>83.121019108280251</v>
      </c>
      <c r="HW92" s="22">
        <v>82.162162162162161</v>
      </c>
      <c r="HX92" s="78">
        <f t="shared" si="2243"/>
        <v>0.76868507727387891</v>
      </c>
      <c r="HY92" s="78">
        <f t="shared" si="2244"/>
        <v>0.76901832789354763</v>
      </c>
      <c r="HZ92" s="78">
        <f t="shared" si="2245"/>
        <v>0.77131394182547641</v>
      </c>
      <c r="ID92" s="85">
        <f t="shared" ref="ID92:IF92" si="2285">ID93/ID94</f>
        <v>3.0310684516291994E-3</v>
      </c>
      <c r="IE92" s="85">
        <f t="shared" si="2285"/>
        <v>7.5263421976919217E-4</v>
      </c>
      <c r="IF92" s="85">
        <f t="shared" si="2285"/>
        <v>1.002004008016032E-3</v>
      </c>
      <c r="IG92" s="88" t="s">
        <v>43</v>
      </c>
    </row>
    <row r="93" spans="1:241" ht="19.5" thickBot="1" x14ac:dyDescent="0.3">
      <c r="A93" s="236"/>
      <c r="B93" s="42"/>
      <c r="C93" s="26">
        <f>SUM(C86:C92)</f>
        <v>3</v>
      </c>
      <c r="D93" s="27">
        <f>SUM(D86:D92)</f>
        <v>0</v>
      </c>
      <c r="E93" s="27"/>
      <c r="F93" s="27"/>
      <c r="G93" s="27">
        <f>SUM(G86:G92)</f>
        <v>3864</v>
      </c>
      <c r="H93" s="28">
        <f>((G93+I93)/7)/E92</f>
        <v>0.75404222940840793</v>
      </c>
      <c r="I93" s="27">
        <f>SUM(I86:I92)</f>
        <v>100</v>
      </c>
      <c r="J93" s="28">
        <f>(I93/(I93+G93))</f>
        <v>2.5227043390514632E-2</v>
      </c>
      <c r="K93" s="27"/>
      <c r="L93" s="27"/>
      <c r="M93" s="29">
        <f>M91/M90*100-100</f>
        <v>11.582568807339456</v>
      </c>
      <c r="N93" s="72">
        <f>N91/N90*100-100</f>
        <v>5.4286945282205892</v>
      </c>
      <c r="O93" s="26">
        <f t="shared" ref="O93" si="2286">SUM(O86:O92)</f>
        <v>5</v>
      </c>
      <c r="P93" s="27">
        <f t="shared" ref="P93" si="2287">SUM(P86:P92)</f>
        <v>1</v>
      </c>
      <c r="Q93" s="27"/>
      <c r="R93" s="27"/>
      <c r="S93" s="27">
        <f t="shared" ref="S93" si="2288">SUM(S86:S92)</f>
        <v>4035</v>
      </c>
      <c r="T93" s="28">
        <f t="shared" ref="T93" si="2289">((S93+U93)/7)/Q92</f>
        <v>0.81068524970964007</v>
      </c>
      <c r="U93" s="27">
        <f t="shared" ref="U93" si="2290">SUM(U86:U92)</f>
        <v>153</v>
      </c>
      <c r="V93" s="28">
        <f t="shared" ref="V93" si="2291">(U93/(U93+S93))</f>
        <v>3.6532951289398284E-2</v>
      </c>
      <c r="W93" s="27"/>
      <c r="X93" s="27"/>
      <c r="Y93" s="29">
        <f t="shared" ref="Y93:Z93" si="2292">Y91/Y90*100-100</f>
        <v>4.758708137540097</v>
      </c>
      <c r="Z93" s="72">
        <f t="shared" si="2292"/>
        <v>4.5813586097946342</v>
      </c>
      <c r="AA93" s="26">
        <f t="shared" ref="AA93" si="2293">SUM(AA86:AA92)</f>
        <v>1</v>
      </c>
      <c r="AB93" s="27">
        <f t="shared" ref="AB93" si="2294">SUM(AB86:AB92)</f>
        <v>0</v>
      </c>
      <c r="AC93" s="27"/>
      <c r="AD93" s="27"/>
      <c r="AE93" s="27">
        <f t="shared" ref="AE93" si="2295">SUM(AE86:AE92)</f>
        <v>1022</v>
      </c>
      <c r="AF93" s="28">
        <f t="shared" ref="AF93" si="2296">((AE93+AG93)/7)/AC92</f>
        <v>0.74384236453201968</v>
      </c>
      <c r="AG93" s="27">
        <f t="shared" ref="AG93" si="2297">SUM(AG86:AG92)</f>
        <v>35</v>
      </c>
      <c r="AH93" s="28">
        <f t="shared" ref="AH93" si="2298">(AG93/(AG93+AE93))</f>
        <v>3.3112582781456956E-2</v>
      </c>
      <c r="AI93" s="27"/>
      <c r="AJ93" s="27"/>
      <c r="AK93" s="29">
        <f t="shared" ref="AK93:AL93" si="2299">AK91/AK90*100-100</f>
        <v>8.4494280212934711</v>
      </c>
      <c r="AL93" s="72">
        <f t="shared" si="2299"/>
        <v>4.739336492892221E-2</v>
      </c>
      <c r="AM93" s="26">
        <f t="shared" ref="AM93" si="2300">SUM(AM86:AM92)</f>
        <v>0</v>
      </c>
      <c r="AN93" s="27">
        <f t="shared" ref="AN93" si="2301">SUM(AN86:AN92)</f>
        <v>0</v>
      </c>
      <c r="AO93" s="27"/>
      <c r="AP93" s="27"/>
      <c r="AQ93" s="27">
        <f t="shared" ref="AQ93" si="2302">SUM(AQ86:AQ92)</f>
        <v>3731</v>
      </c>
      <c r="AR93" s="28">
        <f t="shared" ref="AR93" si="2303">((AQ93+AS93)/7)/AO92</f>
        <v>0.73629292354391962</v>
      </c>
      <c r="AS93" s="27">
        <f t="shared" ref="AS93" si="2304">SUM(AS86:AS92)</f>
        <v>150</v>
      </c>
      <c r="AT93" s="28">
        <f t="shared" ref="AT93" si="2305">(AS93/(AS93+AQ93))</f>
        <v>3.8649832517392423E-2</v>
      </c>
      <c r="AU93" s="27"/>
      <c r="AV93" s="27"/>
      <c r="AW93" s="29">
        <f t="shared" ref="AW93:AX93" si="2306">AW91/AW90*100-100</f>
        <v>12.478763166836558</v>
      </c>
      <c r="AX93" s="72">
        <f t="shared" si="2306"/>
        <v>1.2395187750638144</v>
      </c>
      <c r="AY93" s="26">
        <f t="shared" ref="AY93" si="2307">SUM(AY86:AY92)</f>
        <v>2</v>
      </c>
      <c r="AZ93" s="27">
        <f t="shared" ref="AZ93" si="2308">SUM(AZ86:AZ92)</f>
        <v>0</v>
      </c>
      <c r="BA93" s="27"/>
      <c r="BB93" s="27"/>
      <c r="BC93" s="27">
        <f t="shared" ref="BC93" si="2309">SUM(BC86:BC92)</f>
        <v>4002</v>
      </c>
      <c r="BD93" s="28">
        <f t="shared" ref="BD93" si="2310">((BC93+BE93)/7)/BA92</f>
        <v>0.78638006467567056</v>
      </c>
      <c r="BE93" s="27">
        <f t="shared" ref="BE93" si="2311">SUM(BE86:BE92)</f>
        <v>132</v>
      </c>
      <c r="BF93" s="28">
        <f t="shared" ref="BF93" si="2312">(BE93/(BE93+BC93))</f>
        <v>3.1930333817126268E-2</v>
      </c>
      <c r="BG93" s="27"/>
      <c r="BH93" s="27"/>
      <c r="BI93" s="29">
        <f t="shared" ref="BI93:BJ93" si="2313">BI91/BI90*100-100</f>
        <v>8.6932199597225264</v>
      </c>
      <c r="BJ93" s="72">
        <f t="shared" si="2313"/>
        <v>-2.6743398781313488</v>
      </c>
      <c r="BK93" s="26">
        <f t="shared" ref="BK93" si="2314">SUM(BK86:BK92)</f>
        <v>1</v>
      </c>
      <c r="BL93" s="27">
        <f t="shared" ref="BL93" si="2315">SUM(BL86:BL92)</f>
        <v>0</v>
      </c>
      <c r="BM93" s="27"/>
      <c r="BN93" s="27"/>
      <c r="BO93" s="27">
        <f t="shared" ref="BO93" si="2316">SUM(BO86:BO92)</f>
        <v>3746</v>
      </c>
      <c r="BP93" s="28">
        <f t="shared" ref="BP93" si="2317">((BO93+BQ93)/7)/BM92</f>
        <v>0.73749286665398517</v>
      </c>
      <c r="BQ93" s="27">
        <f t="shared" ref="BQ93" si="2318">SUM(BQ86:BQ92)</f>
        <v>131</v>
      </c>
      <c r="BR93" s="28">
        <f t="shared" ref="BR93" si="2319">(BQ93/(BQ93+BO93))</f>
        <v>3.3789012122775339E-2</v>
      </c>
      <c r="BS93" s="27"/>
      <c r="BT93" s="27"/>
      <c r="BU93" s="29">
        <f t="shared" ref="BU93:BV93" si="2320">BU91/BU90*100-100</f>
        <v>9.5758434648566748</v>
      </c>
      <c r="BV93" s="72">
        <f t="shared" si="2320"/>
        <v>8.0204156033539817</v>
      </c>
      <c r="BW93" s="26">
        <f t="shared" ref="BW93" si="2321">SUM(BW86:BW92)</f>
        <v>0</v>
      </c>
      <c r="BX93" s="27">
        <f t="shared" ref="BX93" si="2322">SUM(BX86:BX92)</f>
        <v>0</v>
      </c>
      <c r="BY93" s="27"/>
      <c r="BZ93" s="27"/>
      <c r="CA93" s="27">
        <f t="shared" ref="CA93" si="2323">SUM(CA86:CA92)</f>
        <v>3969</v>
      </c>
      <c r="CB93" s="28">
        <f t="shared" ref="CB93" si="2324">((CA93+CC93)/7)/BY92</f>
        <v>0.77078609221466354</v>
      </c>
      <c r="CC93" s="27">
        <f t="shared" ref="CC93" si="2325">SUM(CC86:CC92)</f>
        <v>110</v>
      </c>
      <c r="CD93" s="28">
        <f t="shared" ref="CD93" si="2326">(CC93/(CC93+CA93))</f>
        <v>2.6967393969110076E-2</v>
      </c>
      <c r="CE93" s="27"/>
      <c r="CF93" s="27"/>
      <c r="CG93" s="29">
        <f t="shared" ref="CG93:CH93" si="2327">CG91/CG90*100-100</f>
        <v>5.1875885731334392</v>
      </c>
      <c r="CH93" s="72">
        <f t="shared" si="2327"/>
        <v>-0.42127435492363929</v>
      </c>
      <c r="CI93" s="26">
        <f t="shared" ref="CI93" si="2328">SUM(CI86:CI92)</f>
        <v>0</v>
      </c>
      <c r="CJ93" s="27">
        <f t="shared" ref="CJ93" si="2329">SUM(CJ86:CJ92)</f>
        <v>0</v>
      </c>
      <c r="CK93" s="27"/>
      <c r="CL93" s="27"/>
      <c r="CM93" s="27">
        <f t="shared" ref="CM93" si="2330">SUM(CM86:CM92)</f>
        <v>4079</v>
      </c>
      <c r="CN93" s="28">
        <f t="shared" ref="CN93" si="2331">((CM93+CO93)/7)/CK92</f>
        <v>0.79621570482497628</v>
      </c>
      <c r="CO93" s="27">
        <f t="shared" ref="CO93" si="2332">SUM(CO86:CO92)</f>
        <v>129</v>
      </c>
      <c r="CP93" s="28">
        <f t="shared" ref="CP93" si="2333">(CO93/(CO93+CM93))</f>
        <v>3.0655893536121671E-2</v>
      </c>
      <c r="CQ93" s="27"/>
      <c r="CR93" s="27"/>
      <c r="CS93" s="29">
        <f t="shared" ref="CS93:CT93" si="2334">CS91/CS90*100-100</f>
        <v>8.2519082071554664</v>
      </c>
      <c r="CT93" s="72">
        <f t="shared" si="2334"/>
        <v>4.5454545454545467</v>
      </c>
      <c r="CU93" s="26">
        <f t="shared" ref="CU93" si="2335">SUM(CU86:CU92)</f>
        <v>1</v>
      </c>
      <c r="CV93" s="27">
        <f t="shared" ref="CV93" si="2336">SUM(CV86:CV92)</f>
        <v>0</v>
      </c>
      <c r="CW93" s="27"/>
      <c r="CX93" s="27"/>
      <c r="CY93" s="27">
        <f t="shared" ref="CY93" si="2337">SUM(CY86:CY92)</f>
        <v>1044</v>
      </c>
      <c r="CZ93" s="28">
        <f t="shared" ref="CZ93" si="2338">((CY93+DA93)/7)/CW92</f>
        <v>0.75400696864111505</v>
      </c>
      <c r="DA93" s="27">
        <f t="shared" ref="DA93" si="2339">SUM(DA86:DA92)</f>
        <v>38</v>
      </c>
      <c r="DB93" s="28">
        <f t="shared" ref="DB93" si="2340">(DA93/(DA93+CY93))</f>
        <v>3.512014787430684E-2</v>
      </c>
      <c r="DC93" s="27"/>
      <c r="DD93" s="27"/>
      <c r="DE93" s="29">
        <f t="shared" ref="DE93:DF93" si="2341">DE91/DE90*100-100</f>
        <v>12.470268433571178</v>
      </c>
      <c r="DF93" s="72">
        <f t="shared" si="2341"/>
        <v>7.642180094786724</v>
      </c>
      <c r="DG93" s="26">
        <f t="shared" ref="DG93" si="2342">SUM(DG86:DG92)</f>
        <v>0</v>
      </c>
      <c r="DH93" s="27">
        <f t="shared" ref="DH93" si="2343">SUM(DH86:DH92)</f>
        <v>0</v>
      </c>
      <c r="DI93" s="27"/>
      <c r="DJ93" s="27"/>
      <c r="DK93" s="27">
        <f t="shared" ref="DK93" si="2344">SUM(DK86:DK92)</f>
        <v>3956</v>
      </c>
      <c r="DL93" s="28">
        <f t="shared" ref="DL93" si="2345">((DK93+DM93)/7)/DI92</f>
        <v>0.7743764172335601</v>
      </c>
      <c r="DM93" s="27">
        <f t="shared" ref="DM93" si="2346">SUM(DM86:DM92)</f>
        <v>142</v>
      </c>
      <c r="DN93" s="28">
        <f t="shared" ref="DN93" si="2347">(DM93/(DM93+DK93))</f>
        <v>3.4651049292337727E-2</v>
      </c>
      <c r="DO93" s="27"/>
      <c r="DP93" s="27"/>
      <c r="DQ93" s="29">
        <f t="shared" ref="DQ93:DR93" si="2348">DQ91/DQ90*100-100</f>
        <v>9.4291539245667622</v>
      </c>
      <c r="DR93" s="72">
        <f t="shared" si="2348"/>
        <v>5.9241706161137415</v>
      </c>
      <c r="DS93" s="26">
        <f t="shared" ref="DS93" si="2349">SUM(DS86:DS92)</f>
        <v>1</v>
      </c>
      <c r="DT93" s="27">
        <f t="shared" ref="DT93" si="2350">SUM(DT86:DT92)</f>
        <v>0</v>
      </c>
      <c r="DU93" s="27"/>
      <c r="DV93" s="27"/>
      <c r="DW93" s="27">
        <f t="shared" ref="DW93" si="2351">SUM(DW86:DW92)</f>
        <v>4026</v>
      </c>
      <c r="DX93" s="28">
        <f t="shared" ref="DX93" si="2352">((DW93+DY93)/7)/DU92</f>
        <v>0.78760393046107335</v>
      </c>
      <c r="DY93" s="27">
        <f t="shared" ref="DY93" si="2353">SUM(DY86:DY92)</f>
        <v>142</v>
      </c>
      <c r="DZ93" s="28">
        <f t="shared" ref="DZ93" si="2354">(DY93/(DY93+DW93))</f>
        <v>3.4069097888675626E-2</v>
      </c>
      <c r="EA93" s="27"/>
      <c r="EB93" s="27"/>
      <c r="EC93" s="29">
        <f t="shared" ref="EC93:ED93" si="2355">EC91/EC90*100-100</f>
        <v>6.3055191495558631</v>
      </c>
      <c r="ED93" s="72">
        <f t="shared" si="2355"/>
        <v>8.8862559241705981</v>
      </c>
      <c r="EE93" s="26">
        <f t="shared" ref="EE93" si="2356">SUM(EE86:EE92)</f>
        <v>1</v>
      </c>
      <c r="EF93" s="27">
        <f t="shared" ref="EF93" si="2357">SUM(EF86:EF92)</f>
        <v>0</v>
      </c>
      <c r="EG93" s="27"/>
      <c r="EH93" s="27"/>
      <c r="EI93" s="27">
        <f t="shared" ref="EI93" si="2358">SUM(EI86:EI92)</f>
        <v>3979</v>
      </c>
      <c r="EJ93" s="28">
        <f t="shared" ref="EJ93" si="2359">((EI93+EK93)/7)/EG92</f>
        <v>0.78353831598864709</v>
      </c>
      <c r="EK93" s="27">
        <f t="shared" ref="EK93" si="2360">SUM(EK86:EK92)</f>
        <v>162</v>
      </c>
      <c r="EL93" s="28">
        <f t="shared" ref="EL93" si="2361">(EK93/(EK93+EI93))</f>
        <v>3.9120985269258633E-2</v>
      </c>
      <c r="EM93" s="27"/>
      <c r="EN93" s="27"/>
      <c r="EO93" s="29">
        <f t="shared" ref="EO93:EP93" si="2362">EO91/EO90*100-100</f>
        <v>7.4826464734721583</v>
      </c>
      <c r="EP93" s="72">
        <f t="shared" si="2362"/>
        <v>5.127100387763889</v>
      </c>
      <c r="EQ93" s="26">
        <f t="shared" ref="EQ93" si="2363">SUM(EQ86:EQ92)</f>
        <v>1</v>
      </c>
      <c r="ER93" s="27">
        <f t="shared" ref="ER93" si="2364">SUM(ER86:ER92)</f>
        <v>0</v>
      </c>
      <c r="ES93" s="27"/>
      <c r="ET93" s="27"/>
      <c r="EU93" s="27">
        <f t="shared" ref="EU93" si="2365">SUM(EU86:EU92)</f>
        <v>3985</v>
      </c>
      <c r="EV93" s="28">
        <f t="shared" ref="EV93" si="2366">((EU93+EW93)/7)/ES92</f>
        <v>0.78514888805126271</v>
      </c>
      <c r="EW93" s="27">
        <f t="shared" ref="EW93" si="2367">SUM(EW86:EW92)</f>
        <v>181</v>
      </c>
      <c r="EX93" s="28">
        <f t="shared" ref="EX93" si="2368">(EW93/(EW93+EU93))</f>
        <v>4.3446951512241962E-2</v>
      </c>
      <c r="EY93" s="27"/>
      <c r="EZ93" s="27"/>
      <c r="FA93" s="29">
        <f t="shared" ref="FA93:FB93" si="2369">FA91/FA90*100-100</f>
        <v>7.5716389172046661</v>
      </c>
      <c r="FB93" s="72">
        <f t="shared" si="2369"/>
        <v>6.6689234935680446</v>
      </c>
      <c r="FC93" s="26">
        <f t="shared" ref="FC93" si="2370">SUM(FC86:FC92)</f>
        <v>0</v>
      </c>
      <c r="FD93" s="27">
        <f t="shared" ref="FD93" si="2371">SUM(FD86:FD92)</f>
        <v>0</v>
      </c>
      <c r="FE93" s="27"/>
      <c r="FF93" s="27"/>
      <c r="FG93" s="27">
        <f t="shared" ref="FG93" si="2372">SUM(FG86:FG92)</f>
        <v>4050</v>
      </c>
      <c r="FH93" s="28">
        <f t="shared" ref="FH93" si="2373">((FG93+FI93)/7)/FE92</f>
        <v>0.78655903885864464</v>
      </c>
      <c r="FI93" s="27">
        <f t="shared" ref="FI93" si="2374">SUM(FI86:FI92)</f>
        <v>140</v>
      </c>
      <c r="FJ93" s="28">
        <f t="shared" ref="FJ93" si="2375">(FI93/(FI93+FG93))</f>
        <v>3.3412887828162291E-2</v>
      </c>
      <c r="FK93" s="27"/>
      <c r="FL93" s="27"/>
      <c r="FM93" s="29">
        <f t="shared" ref="FM93:FN93" si="2376">FM91/FM90*100-100</f>
        <v>9.1679408766564734</v>
      </c>
      <c r="FN93" s="72">
        <f t="shared" si="2376"/>
        <v>5.5687203791469244</v>
      </c>
      <c r="FO93" s="26">
        <f t="shared" ref="FO93" si="2377">SUM(FO86:FO92)</f>
        <v>0</v>
      </c>
      <c r="FP93" s="27">
        <f t="shared" ref="FP93" si="2378">SUM(FP86:FP92)</f>
        <v>0</v>
      </c>
      <c r="FQ93" s="27"/>
      <c r="FR93" s="27"/>
      <c r="FS93" s="27">
        <f t="shared" ref="FS93" si="2379">SUM(FS86:FS92)</f>
        <v>1041</v>
      </c>
      <c r="FT93" s="28">
        <f t="shared" ref="FT93" si="2380">((FS93+FU93)/7)/FQ92</f>
        <v>0.73957621326042389</v>
      </c>
      <c r="FU93" s="27">
        <f t="shared" ref="FU93" si="2381">SUM(FU86:FU92)</f>
        <v>41</v>
      </c>
      <c r="FV93" s="28">
        <f t="shared" ref="FV93" si="2382">(FU93/(FU93+FS93))</f>
        <v>3.789279112754159E-2</v>
      </c>
      <c r="FW93" s="27"/>
      <c r="FX93" s="27"/>
      <c r="FY93" s="29">
        <f t="shared" ref="FY93:FZ93" si="2383">FY91/FY90*100-100</f>
        <v>6.5435583784207552</v>
      </c>
      <c r="FZ93" s="72">
        <f t="shared" si="2383"/>
        <v>0.6161137440758182</v>
      </c>
      <c r="GA93" s="26">
        <f t="shared" ref="GA93" si="2384">SUM(GA86:GA92)</f>
        <v>1</v>
      </c>
      <c r="GB93" s="27">
        <f t="shared" ref="GB93" si="2385">SUM(GB86:GB92)</f>
        <v>0</v>
      </c>
      <c r="GC93" s="27"/>
      <c r="GD93" s="27"/>
      <c r="GE93" s="27">
        <f t="shared" ref="GE93" si="2386">SUM(GE86:GE92)</f>
        <v>3921</v>
      </c>
      <c r="GF93" s="28">
        <f t="shared" ref="GF93" si="2387">((GE93+GG93)/7)/GC92</f>
        <v>0.76291390728476827</v>
      </c>
      <c r="GG93" s="27">
        <f t="shared" ref="GG93" si="2388">SUM(GG86:GG92)</f>
        <v>111</v>
      </c>
      <c r="GH93" s="28">
        <f t="shared" ref="GH93" si="2389">(GG93/(GG93+GE93))</f>
        <v>2.7529761904761904E-2</v>
      </c>
      <c r="GI93" s="27"/>
      <c r="GJ93" s="27"/>
      <c r="GK93" s="29">
        <f t="shared" ref="GK93:GL93" si="2390">GK91/GK90*100-100</f>
        <v>9.967589325387479</v>
      </c>
      <c r="GL93" s="72">
        <f t="shared" si="2390"/>
        <v>5.7302886686773036</v>
      </c>
      <c r="GM93" s="26">
        <f t="shared" ref="GM93" si="2391">SUM(GM86:GM92)</f>
        <v>0</v>
      </c>
      <c r="GN93" s="27">
        <f t="shared" ref="GN93" si="2392">SUM(GN86:GN92)</f>
        <v>0</v>
      </c>
      <c r="GO93" s="27"/>
      <c r="GP93" s="27"/>
      <c r="GQ93" s="27">
        <f t="shared" ref="GQ93" si="2393">SUM(GQ86:GQ92)</f>
        <v>3891</v>
      </c>
      <c r="GR93" s="28">
        <f t="shared" ref="GR93" si="2394">((GQ93+GS93)/7)/GO92</f>
        <v>0.76792847631729122</v>
      </c>
      <c r="GS93" s="27">
        <f t="shared" ref="GS93" si="2395">SUM(GS86:GS92)</f>
        <v>146</v>
      </c>
      <c r="GT93" s="28">
        <f t="shared" ref="GT93" si="2396">(GS93/(GS93+GQ93))</f>
        <v>3.6165469407976221E-2</v>
      </c>
      <c r="GU93" s="27"/>
      <c r="GV93" s="27"/>
      <c r="GW93" s="29">
        <f t="shared" ref="GW93:GX93" si="2397">GW91/GW90*100-100</f>
        <v>7.5619701151139935</v>
      </c>
      <c r="GX93" s="72">
        <f t="shared" si="2397"/>
        <v>6.753554502369667</v>
      </c>
      <c r="GY93" s="26">
        <f t="shared" ref="GY93" si="2398">SUM(GY86:GY92)</f>
        <v>2</v>
      </c>
      <c r="GZ93" s="27">
        <f t="shared" ref="GZ93" si="2399">SUM(GZ86:GZ92)</f>
        <v>0</v>
      </c>
      <c r="HA93" s="27"/>
      <c r="HB93" s="27"/>
      <c r="HC93" s="27">
        <f t="shared" ref="HC93" si="2400">SUM(HC86:HC92)</f>
        <v>3907</v>
      </c>
      <c r="HD93" s="28">
        <f t="shared" ref="HD93" si="2401">((HC93+HE93)/7)/HA92</f>
        <v>0.7667677150435771</v>
      </c>
      <c r="HE93" s="27">
        <f t="shared" ref="HE93" si="2402">SUM(HE86:HE92)</f>
        <v>140</v>
      </c>
      <c r="HF93" s="28">
        <f t="shared" ref="HF93" si="2403">(HE93/(HE93+HC93))</f>
        <v>3.4593526068692856E-2</v>
      </c>
      <c r="HG93" s="27"/>
      <c r="HH93" s="27"/>
      <c r="HI93" s="29">
        <f t="shared" ref="HI93:HJ93" si="2404">HI91/HI90*100-100</f>
        <v>7.2100682192425296</v>
      </c>
      <c r="HJ93" s="72">
        <f t="shared" si="2404"/>
        <v>7.8845325290822927</v>
      </c>
      <c r="HK93" s="26">
        <f t="shared" si="2234"/>
        <v>19</v>
      </c>
      <c r="HL93" s="27">
        <f t="shared" si="2235"/>
        <v>1</v>
      </c>
      <c r="HM93" s="27"/>
      <c r="HN93" s="27"/>
      <c r="HO93" s="27">
        <f t="shared" ref="HO93" si="2405">+G93+S93+AE93+AQ93+BC93+BO93+CA93+CM93+CY93+DK93+DW93+EI93+EU93+FG93+FS93+GE93+GQ93+HC93+I93+U93+AG93+AS93+BE93+BQ93+CC93+CO93+DA93+DM93+DY93+EK93+EW93+FI93+FU93+GG93+GS93+HE93</f>
        <v>64431</v>
      </c>
      <c r="HP93" s="229">
        <f t="shared" ref="HP93" si="2406">+((HO93)/HM92)/7</f>
        <v>0.77231318773523838</v>
      </c>
      <c r="HQ93" s="62">
        <f t="shared" si="2240"/>
        <v>2183</v>
      </c>
      <c r="HR93" s="52">
        <f t="shared" si="2241"/>
        <v>3.3881206251649053E-2</v>
      </c>
      <c r="HS93" s="53">
        <f t="shared" si="873"/>
        <v>58.494285714285709</v>
      </c>
      <c r="HT93" s="54">
        <f t="shared" si="874"/>
        <v>60998</v>
      </c>
      <c r="HU93" s="53">
        <f t="shared" si="875"/>
        <v>94.671819375536074</v>
      </c>
      <c r="HV93" s="63">
        <f t="shared" ref="HV93:HW93" si="2407">HV91/HV90*100-100</f>
        <v>8.3106897290558805</v>
      </c>
      <c r="HW93" s="72">
        <f t="shared" si="2407"/>
        <v>4.9814269245548815</v>
      </c>
      <c r="HX93" s="78">
        <f t="shared" ref="HX93" si="2408">SUM(G93,I93,S93,U93,AE93,AG93,AQ93,AS93,BC93,BE93,BO93,BQ93)/7/SUM(E92,Q92,AC92,AO92,BA92,BM92)</f>
        <v>0.76372651923703361</v>
      </c>
      <c r="HY93" s="78">
        <f t="shared" ref="HY93" si="2409">SUM(CA93,CC93,CM93,CO93,CY93,DA93,DK93,DM93,DW93,DY93,EI93,EK93)/7/SUM(BY92,CK92,CW92,DI92,DU92,EG92)</f>
        <v>0.78103367884939556</v>
      </c>
      <c r="HZ93" s="78">
        <f t="shared" ref="HZ93" si="2410">SUM(K93,EU93,EW93,FG93,FI93,FS93,FU93,GE93,GG93,GQ93,GS93,HC93,HE93)/7/SUM(ES92,FE92,FQ92,GC92,GO92,HA92)</f>
        <v>0.77210202034675457</v>
      </c>
      <c r="IA93" s="84">
        <f t="shared" ref="IA93" si="2411">SUM(I93,U93,AG93,AS93,BE93,BQ93)/SUM(G93,I93,S93,U93,AE93,AG93,AQ93,AS93,BC93,BE93,BO93,BQ93)</f>
        <v>3.3221174351926452E-2</v>
      </c>
      <c r="IB93" s="84">
        <f t="shared" ref="IB93" si="2412">SUM(CC93,CO93,DA93,DM93,DY93,EK93)/SUM(CA93,CC93,CM93,CO93,CY93,DA93,DK93,DM93,DW93,DY93,EI93,EK93)</f>
        <v>3.3201689933872153E-2</v>
      </c>
      <c r="IC93" s="84">
        <f t="shared" ref="IC93" si="2413">SUM(EW93,FI93,FU93,GG93,GS93,HE93)/SUM(EU93,EW93,FG93,FI93,FS93,FU93,GE93,GG93,GQ93,GS93,HC93,HE93)</f>
        <v>3.5213881414122669E-2</v>
      </c>
      <c r="ID93" s="86">
        <f t="shared" ref="ID93" si="2414">SUM(C93,O93,AA93,AM93,AY93,BK93)</f>
        <v>12</v>
      </c>
      <c r="IE93" s="86">
        <f t="shared" ref="IE93" si="2415">SUM(BW93,CI93,CU93,DG93,DS93,EE93)</f>
        <v>3</v>
      </c>
      <c r="IF93" s="86">
        <f t="shared" ref="IF93" si="2416">SUM(EQ93,FC93,FO93,GA93,GM93,GY93)</f>
        <v>4</v>
      </c>
      <c r="IG93" s="88" t="s">
        <v>42</v>
      </c>
    </row>
    <row r="94" spans="1:24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5">
        <f t="shared" ref="HK94:HL94" si="2417">HK93/HM83</f>
        <v>1.5916897042808076E-3</v>
      </c>
      <c r="HL94" s="68">
        <f t="shared" si="2417"/>
        <v>9.7847358121330719E-4</v>
      </c>
      <c r="HM94" s="30"/>
      <c r="HN94" s="30"/>
      <c r="HO94" s="30"/>
      <c r="HP94" s="230"/>
      <c r="HQ94" s="30"/>
      <c r="HR94" s="30"/>
      <c r="HS94" s="30"/>
      <c r="HT94" s="51"/>
      <c r="HU94" s="30"/>
      <c r="HV94" s="30"/>
      <c r="HW94" s="31"/>
      <c r="HY94" s="77"/>
      <c r="HZ94" s="77"/>
      <c r="ID94" s="86">
        <f t="shared" ref="ID94" si="2418">SUM(E83,Q83,AC83,AO83,BA83,BM83)</f>
        <v>3959</v>
      </c>
      <c r="IE94" s="86">
        <f t="shared" ref="IE94" si="2419">SUM(BY83,CK83,CW83,DI83,DU83,EG83)</f>
        <v>3986</v>
      </c>
      <c r="IF94" s="86">
        <f t="shared" ref="IF94" si="2420">SUM(ES83,FE83,FQ83,GC83,GO83,HA83)</f>
        <v>3992</v>
      </c>
      <c r="IG94" s="88" t="s">
        <v>40</v>
      </c>
    </row>
    <row r="95" spans="1:241" x14ac:dyDescent="0.25">
      <c r="A95" s="235">
        <v>35</v>
      </c>
      <c r="B95" s="73">
        <f>B92+1</f>
        <v>44540</v>
      </c>
      <c r="C95" s="33"/>
      <c r="D95" s="34"/>
      <c r="E95" s="34">
        <f>E92-C95</f>
        <v>751</v>
      </c>
      <c r="F95" s="34">
        <f>F92-D95</f>
        <v>65</v>
      </c>
      <c r="G95" s="34">
        <v>542</v>
      </c>
      <c r="H95" s="35">
        <f t="shared" ref="H95:H101" si="2421">((G95+I95)/E95)</f>
        <v>0.74700399467376832</v>
      </c>
      <c r="I95" s="34">
        <v>19</v>
      </c>
      <c r="J95" s="35">
        <f>I95/(G95+I95)</f>
        <v>3.3868092691622102E-2</v>
      </c>
      <c r="K95" s="36"/>
      <c r="L95" s="34"/>
      <c r="M95" s="34"/>
      <c r="N95" s="37"/>
      <c r="O95" s="33">
        <v>1</v>
      </c>
      <c r="P95" s="34"/>
      <c r="Q95" s="34">
        <f t="shared" ref="Q95" si="2422">Q92-O95</f>
        <v>737</v>
      </c>
      <c r="R95" s="34">
        <f t="shared" ref="R95" si="2423">R92-P95</f>
        <v>63</v>
      </c>
      <c r="S95" s="34">
        <v>592</v>
      </c>
      <c r="T95" s="35">
        <f t="shared" ref="T95:T101" si="2424">((S95+U95)/Q95)</f>
        <v>0.81818181818181823</v>
      </c>
      <c r="U95" s="34">
        <v>11</v>
      </c>
      <c r="V95" s="35">
        <f t="shared" ref="V95:V101" si="2425">U95/(S95+U95)</f>
        <v>1.824212271973466E-2</v>
      </c>
      <c r="W95" s="36"/>
      <c r="X95" s="34"/>
      <c r="Y95" s="34"/>
      <c r="Z95" s="37"/>
      <c r="AA95" s="33">
        <v>1</v>
      </c>
      <c r="AB95" s="34">
        <v>1</v>
      </c>
      <c r="AC95" s="34">
        <f t="shared" ref="AC95" si="2426">AC92-AA95</f>
        <v>202</v>
      </c>
      <c r="AD95" s="34">
        <f t="shared" ref="AD95" si="2427">AD92-AB95</f>
        <v>17</v>
      </c>
      <c r="AE95" s="34">
        <v>135</v>
      </c>
      <c r="AF95" s="35">
        <f t="shared" ref="AF95:AF101" si="2428">((AE95+AG95)/AC95)</f>
        <v>0.68811881188118806</v>
      </c>
      <c r="AG95" s="34">
        <v>4</v>
      </c>
      <c r="AH95" s="35">
        <f t="shared" ref="AH95:AH101" si="2429">AG95/(AE95+AG95)</f>
        <v>2.8776978417266189E-2</v>
      </c>
      <c r="AI95" s="36"/>
      <c r="AJ95" s="34"/>
      <c r="AK95" s="34"/>
      <c r="AL95" s="37"/>
      <c r="AM95" s="33"/>
      <c r="AN95" s="34"/>
      <c r="AO95" s="34">
        <f t="shared" ref="AO95" si="2430">AO92-AM95</f>
        <v>753</v>
      </c>
      <c r="AP95" s="34">
        <f t="shared" ref="AP95" si="2431">AP92-AN95</f>
        <v>65</v>
      </c>
      <c r="AQ95" s="34">
        <v>545</v>
      </c>
      <c r="AR95" s="35">
        <f t="shared" ref="AR95:AR101" si="2432">((AQ95+AS95)/AO95)</f>
        <v>0.74236387782204516</v>
      </c>
      <c r="AS95" s="34">
        <v>14</v>
      </c>
      <c r="AT95" s="35">
        <f t="shared" ref="AT95:AT101" si="2433">AS95/(AQ95+AS95)</f>
        <v>2.5044722719141325E-2</v>
      </c>
      <c r="AU95" s="36"/>
      <c r="AV95" s="34"/>
      <c r="AW95" s="34"/>
      <c r="AX95" s="37"/>
      <c r="AY95" s="33"/>
      <c r="AZ95" s="34"/>
      <c r="BA95" s="34">
        <f t="shared" ref="BA95" si="2434">BA92-AY95</f>
        <v>751</v>
      </c>
      <c r="BB95" s="34">
        <f t="shared" ref="BB95" si="2435">BB92-AZ95</f>
        <v>65</v>
      </c>
      <c r="BC95" s="34">
        <v>588</v>
      </c>
      <c r="BD95" s="35">
        <f t="shared" ref="BD95:BD101" si="2436">((BC95+BE95)/BA95)</f>
        <v>0.80559254327563246</v>
      </c>
      <c r="BE95" s="34">
        <v>17</v>
      </c>
      <c r="BF95" s="35">
        <f t="shared" ref="BF95:BF101" si="2437">BE95/(BC95+BE95)</f>
        <v>2.809917355371901E-2</v>
      </c>
      <c r="BG95" s="36"/>
      <c r="BH95" s="34"/>
      <c r="BI95" s="34"/>
      <c r="BJ95" s="37"/>
      <c r="BK95" s="33"/>
      <c r="BL95" s="34"/>
      <c r="BM95" s="34">
        <f t="shared" ref="BM95" si="2438">BM92-BK95</f>
        <v>751</v>
      </c>
      <c r="BN95" s="34">
        <f t="shared" ref="BN95" si="2439">BN92-BL95</f>
        <v>64</v>
      </c>
      <c r="BO95" s="34">
        <v>528</v>
      </c>
      <c r="BP95" s="35">
        <f t="shared" ref="BP95:BP101" si="2440">((BO95+BQ95)/BM95)</f>
        <v>0.72969374167776302</v>
      </c>
      <c r="BQ95" s="34">
        <v>20</v>
      </c>
      <c r="BR95" s="35">
        <f t="shared" ref="BR95:BR101" si="2441">BQ95/(BO95+BQ95)</f>
        <v>3.6496350364963501E-2</v>
      </c>
      <c r="BS95" s="36"/>
      <c r="BT95" s="34"/>
      <c r="BU95" s="34"/>
      <c r="BV95" s="37"/>
      <c r="BW95" s="33"/>
      <c r="BX95" s="34"/>
      <c r="BY95" s="34">
        <f t="shared" ref="BY95" si="2442">BY92-BW95</f>
        <v>756</v>
      </c>
      <c r="BZ95" s="34">
        <f t="shared" ref="BZ95" si="2443">BZ92-BX95</f>
        <v>65</v>
      </c>
      <c r="CA95" s="34">
        <v>548</v>
      </c>
      <c r="CB95" s="35">
        <f t="shared" ref="CB95:CB101" si="2444">((CA95+CC95)/BY95)</f>
        <v>0.74867724867724872</v>
      </c>
      <c r="CC95" s="34">
        <v>18</v>
      </c>
      <c r="CD95" s="35">
        <f t="shared" ref="CD95:CD101" si="2445">CC95/(CA95+CC95)</f>
        <v>3.1802120141342753E-2</v>
      </c>
      <c r="CE95" s="36"/>
      <c r="CF95" s="34"/>
      <c r="CG95" s="34"/>
      <c r="CH95" s="37"/>
      <c r="CI95" s="33"/>
      <c r="CJ95" s="34"/>
      <c r="CK95" s="34">
        <f t="shared" ref="CK95" si="2446">CK92-CI95</f>
        <v>755</v>
      </c>
      <c r="CL95" s="34">
        <f t="shared" ref="CL95" si="2447">CL92-CJ95</f>
        <v>64</v>
      </c>
      <c r="CM95" s="34">
        <v>555</v>
      </c>
      <c r="CN95" s="35">
        <f t="shared" ref="CN95:CN101" si="2448">((CM95+CO95)/CK95)</f>
        <v>0.75894039735099339</v>
      </c>
      <c r="CO95" s="34">
        <v>18</v>
      </c>
      <c r="CP95" s="35">
        <f t="shared" ref="CP95:CP101" si="2449">CO95/(CM95+CO95)</f>
        <v>3.1413612565445025E-2</v>
      </c>
      <c r="CQ95" s="36"/>
      <c r="CR95" s="34"/>
      <c r="CS95" s="34"/>
      <c r="CT95" s="37"/>
      <c r="CU95" s="33"/>
      <c r="CV95" s="34"/>
      <c r="CW95" s="34">
        <f t="shared" ref="CW95" si="2450">CW92-CU95</f>
        <v>205</v>
      </c>
      <c r="CX95" s="34">
        <f t="shared" ref="CX95" si="2451">CX92-CV95</f>
        <v>18</v>
      </c>
      <c r="CY95" s="34">
        <v>151</v>
      </c>
      <c r="CZ95" s="35">
        <f t="shared" ref="CZ95:CZ101" si="2452">((CY95+DA95)/CW95)</f>
        <v>0.74634146341463414</v>
      </c>
      <c r="DA95" s="34">
        <v>2</v>
      </c>
      <c r="DB95" s="35">
        <f t="shared" ref="DB95:DB101" si="2453">DA95/(CY95+DA95)</f>
        <v>1.3071895424836602E-2</v>
      </c>
      <c r="DC95" s="36"/>
      <c r="DD95" s="34"/>
      <c r="DE95" s="34"/>
      <c r="DF95" s="37"/>
      <c r="DG95" s="33"/>
      <c r="DH95" s="34"/>
      <c r="DI95" s="34">
        <f t="shared" ref="DI95" si="2454">DI92-DG95</f>
        <v>756</v>
      </c>
      <c r="DJ95" s="34">
        <f t="shared" ref="DJ95" si="2455">DJ92-DH95</f>
        <v>65</v>
      </c>
      <c r="DK95" s="34">
        <v>541</v>
      </c>
      <c r="DL95" s="35">
        <f t="shared" ref="DL95:DL101" si="2456">((DK95+DM95)/DI95)</f>
        <v>0.73677248677248675</v>
      </c>
      <c r="DM95" s="34">
        <v>16</v>
      </c>
      <c r="DN95" s="35">
        <f t="shared" ref="DN95:DN101" si="2457">DM95/(DK95+DM95)</f>
        <v>2.8725314183123879E-2</v>
      </c>
      <c r="DO95" s="36"/>
      <c r="DP95" s="34"/>
      <c r="DQ95" s="34"/>
      <c r="DR95" s="37"/>
      <c r="DS95" s="33"/>
      <c r="DT95" s="34"/>
      <c r="DU95" s="34">
        <f t="shared" ref="DU95" si="2458">DU92-DS95</f>
        <v>756</v>
      </c>
      <c r="DV95" s="34">
        <f t="shared" ref="DV95" si="2459">DV92-DT95</f>
        <v>65</v>
      </c>
      <c r="DW95" s="34">
        <v>563</v>
      </c>
      <c r="DX95" s="35">
        <f t="shared" ref="DX95:DX101" si="2460">((DW95+DY95)/DU95)</f>
        <v>0.76719576719576721</v>
      </c>
      <c r="DY95" s="34">
        <v>17</v>
      </c>
      <c r="DZ95" s="35">
        <f t="shared" ref="DZ95:DZ101" si="2461">DY95/(DW95+DY95)</f>
        <v>2.9310344827586206E-2</v>
      </c>
      <c r="EA95" s="36"/>
      <c r="EB95" s="34"/>
      <c r="EC95" s="34"/>
      <c r="ED95" s="37"/>
      <c r="EE95" s="33"/>
      <c r="EF95" s="34"/>
      <c r="EG95" s="34">
        <f t="shared" ref="EG95" si="2462">EG92-EE95</f>
        <v>755</v>
      </c>
      <c r="EH95" s="34">
        <f t="shared" ref="EH95" si="2463">EH92-EF95</f>
        <v>64</v>
      </c>
      <c r="EI95" s="34">
        <v>567</v>
      </c>
      <c r="EJ95" s="35">
        <f t="shared" ref="EJ95:EJ101" si="2464">((EI95+EK95)/EG95)</f>
        <v>0.77483443708609268</v>
      </c>
      <c r="EK95" s="34">
        <v>18</v>
      </c>
      <c r="EL95" s="35">
        <f t="shared" ref="EL95:EL101" si="2465">EK95/(EI95+EK95)</f>
        <v>3.0769230769230771E-2</v>
      </c>
      <c r="EM95" s="36"/>
      <c r="EN95" s="34"/>
      <c r="EO95" s="34"/>
      <c r="EP95" s="37"/>
      <c r="EQ95" s="33"/>
      <c r="ER95" s="34"/>
      <c r="ES95" s="34">
        <f t="shared" ref="ES95" si="2466">ES92-EQ95</f>
        <v>758</v>
      </c>
      <c r="ET95" s="34">
        <f t="shared" ref="ET95" si="2467">ET92-ER95</f>
        <v>65</v>
      </c>
      <c r="EU95" s="34">
        <v>580</v>
      </c>
      <c r="EV95" s="35">
        <f t="shared" ref="EV95:EV101" si="2468">((EU95+EW95)/ES95)</f>
        <v>0.79551451187335087</v>
      </c>
      <c r="EW95" s="34">
        <v>23</v>
      </c>
      <c r="EX95" s="35">
        <f t="shared" ref="EX95:EX101" si="2469">EW95/(EU95+EW95)</f>
        <v>3.8142620232172471E-2</v>
      </c>
      <c r="EY95" s="36"/>
      <c r="EZ95" s="34"/>
      <c r="FA95" s="34"/>
      <c r="FB95" s="37"/>
      <c r="FC95" s="33"/>
      <c r="FD95" s="34"/>
      <c r="FE95" s="34">
        <f t="shared" ref="FE95" si="2470">FE92-FC95</f>
        <v>761</v>
      </c>
      <c r="FF95" s="34">
        <f t="shared" ref="FF95" si="2471">FF92-FD95</f>
        <v>64</v>
      </c>
      <c r="FG95" s="34">
        <v>584</v>
      </c>
      <c r="FH95" s="35">
        <f t="shared" ref="FH95:FH101" si="2472">((FG95+FI95)/FE95)</f>
        <v>0.78712220762155061</v>
      </c>
      <c r="FI95" s="34">
        <v>15</v>
      </c>
      <c r="FJ95" s="35">
        <f t="shared" ref="FJ95:FJ101" si="2473">FI95/(FG95+FI95)</f>
        <v>2.5041736227045076E-2</v>
      </c>
      <c r="FK95" s="36"/>
      <c r="FL95" s="34"/>
      <c r="FM95" s="34"/>
      <c r="FN95" s="37"/>
      <c r="FO95" s="33">
        <v>1</v>
      </c>
      <c r="FP95" s="34"/>
      <c r="FQ95" s="34">
        <f t="shared" ref="FQ95" si="2474">FQ92-FO95</f>
        <v>208</v>
      </c>
      <c r="FR95" s="34">
        <f t="shared" ref="FR95" si="2475">FR92-FP95</f>
        <v>18</v>
      </c>
      <c r="FS95" s="34">
        <v>154</v>
      </c>
      <c r="FT95" s="35">
        <f t="shared" ref="FT95:FT101" si="2476">((FS95+FU95)/FQ95)</f>
        <v>0.75961538461538458</v>
      </c>
      <c r="FU95" s="34">
        <v>4</v>
      </c>
      <c r="FV95" s="35">
        <f t="shared" ref="FV95:FV101" si="2477">FU95/(FS95+FU95)</f>
        <v>2.5316455696202531E-2</v>
      </c>
      <c r="FW95" s="36"/>
      <c r="FX95" s="34"/>
      <c r="FY95" s="34"/>
      <c r="FZ95" s="37"/>
      <c r="GA95" s="33"/>
      <c r="GB95" s="34"/>
      <c r="GC95" s="34">
        <f t="shared" ref="GC95" si="2478">GC92-GA95</f>
        <v>755</v>
      </c>
      <c r="GD95" s="34">
        <f t="shared" ref="GD95" si="2479">GD92-GB95</f>
        <v>65</v>
      </c>
      <c r="GE95" s="34">
        <v>562</v>
      </c>
      <c r="GF95" s="35">
        <f t="shared" ref="GF95:GF101" si="2480">((GE95+GG95)/GC95)</f>
        <v>0.76158940397350994</v>
      </c>
      <c r="GG95" s="34">
        <v>13</v>
      </c>
      <c r="GH95" s="35">
        <f t="shared" ref="GH95:GH101" si="2481">GG95/(GE95+GG95)</f>
        <v>2.2608695652173914E-2</v>
      </c>
      <c r="GI95" s="36"/>
      <c r="GJ95" s="34"/>
      <c r="GK95" s="34"/>
      <c r="GL95" s="37"/>
      <c r="GM95" s="33"/>
      <c r="GN95" s="34"/>
      <c r="GO95" s="34">
        <f t="shared" ref="GO95" si="2482">GO92-GM95</f>
        <v>751</v>
      </c>
      <c r="GP95" s="34">
        <f t="shared" ref="GP95" si="2483">GP92-GN95</f>
        <v>64</v>
      </c>
      <c r="GQ95" s="34">
        <v>558</v>
      </c>
      <c r="GR95" s="35">
        <f t="shared" ref="GR95:GR101" si="2484">((GQ95+GS95)/GO95)</f>
        <v>0.76564580559254325</v>
      </c>
      <c r="GS95" s="34">
        <v>17</v>
      </c>
      <c r="GT95" s="35">
        <f t="shared" ref="GT95:GT101" si="2485">GS95/(GQ95+GS95)</f>
        <v>2.9565217391304348E-2</v>
      </c>
      <c r="GU95" s="36"/>
      <c r="GV95" s="34"/>
      <c r="GW95" s="34"/>
      <c r="GX95" s="37"/>
      <c r="GY95" s="33"/>
      <c r="GZ95" s="34"/>
      <c r="HA95" s="34">
        <f t="shared" ref="HA95" si="2486">HA92-GY95</f>
        <v>754</v>
      </c>
      <c r="HB95" s="34">
        <f t="shared" ref="HB95" si="2487">HB92-GZ95</f>
        <v>64</v>
      </c>
      <c r="HC95" s="34">
        <v>555</v>
      </c>
      <c r="HD95" s="35">
        <f t="shared" ref="HD95:HD101" si="2488">((HC95+HE95)/HA95)</f>
        <v>0.76923076923076927</v>
      </c>
      <c r="HE95" s="34">
        <v>25</v>
      </c>
      <c r="HF95" s="35">
        <f t="shared" ref="HF95:HF101" si="2489">HE95/(HC95+HE95)</f>
        <v>4.3103448275862072E-2</v>
      </c>
      <c r="HG95" s="36"/>
      <c r="HH95" s="34"/>
      <c r="HI95" s="34"/>
      <c r="HJ95" s="37"/>
      <c r="HK95" s="33">
        <f t="shared" ref="HK95:HK102" si="2490">+C95+O95+AA95+AM95+AY95+BK95+BW95+CI95+CU95+DG95+DS95+EE95+EQ95+FC95+FO95+GA95+GM95+GY95</f>
        <v>3</v>
      </c>
      <c r="HL95" s="34">
        <f t="shared" ref="HL95:HL102" si="2491">+D95+P95+AB95+AN95+AZ95+BL95+BX95+CJ95+CV95+DH95+DT95+EF95+ER95+FD95+FP95+GB95+GN95+GZ95</f>
        <v>1</v>
      </c>
      <c r="HM95" s="34">
        <f t="shared" ref="HM95:HM101" si="2492">+E95+Q95+AC95+AO95+BA95+BM95+BY95+CK95+CW95+DI95+DU95+EG95+ES95+FE95+FQ95+GC95+GO95+HA95</f>
        <v>11915</v>
      </c>
      <c r="HN95" s="34">
        <f t="shared" ref="HN95:HN101" si="2493">+F95+R95+AD95+AP95+BB95+BN95+BZ95+CL95+CX95+DJ95+DV95+EH95+ET95+FF95+FR95+GD95+GP95+HB95</f>
        <v>1020</v>
      </c>
      <c r="HO95" s="34">
        <f t="shared" ref="HO95:HO101" si="2494">+G95+S95+AE95+AQ95+BC95+BO95+CA95+CM95+CY95+DK95+DW95+EI95+EU95+FG95+FS95+GE95+GQ95+HC95+HE95+I95+U95+AG95+AS95+BE95+BQ95+CC95+CO95+DA95+DM95+DY95+EK95+EW95+FI95+FU95+GG95+GS95</f>
        <v>9119</v>
      </c>
      <c r="HP95" s="227">
        <f t="shared" ref="HP95:HP101" si="2495">+(HO95)/HM95</f>
        <v>0.76533780948384389</v>
      </c>
      <c r="HQ95" s="48">
        <f t="shared" ref="HQ95:HQ102" si="2496">+I95+U95+AG95+AS95+BE95+BQ95+CC95+CO95+DA95+DM95+DY95+EK95+EW95+FI95+FU95+GG95+GS95+HE95</f>
        <v>271</v>
      </c>
      <c r="HR95" s="35">
        <f t="shared" ref="HR95:HR102" si="2497">+(HQ95/(HO95))</f>
        <v>2.9718170852067113E-2</v>
      </c>
      <c r="HS95" s="49">
        <v>60</v>
      </c>
      <c r="HT95" s="50">
        <v>8675</v>
      </c>
      <c r="HU95" s="49">
        <f t="shared" ref="HU95:HU101" si="2498">+HT95/HO95*100</f>
        <v>95.131045070731432</v>
      </c>
      <c r="HV95" s="48"/>
      <c r="HW95" s="37"/>
      <c r="HX95" s="78">
        <f t="shared" ref="HX95:HX101" si="2499">SUM(G95,I95,S95,U95,AE95,AG95,AQ95,AS95,BC95,BE95,BO95,BQ95)/SUM(E95,Q95,AC95,AO95,BA95,BM95)</f>
        <v>0.76425855513307983</v>
      </c>
      <c r="HY95" s="78">
        <f t="shared" ref="HY95:HY101" si="2500">SUM(CA95,CC95,CM95,CO95,CY95,DA95,DK95,DM95,DW95,DY95,EI95,EK95)/SUM(BY95,CK95,CW95,DI95,DU95,EG95)</f>
        <v>0.75671604318353003</v>
      </c>
      <c r="HZ95" s="78">
        <f t="shared" ref="HZ95:HZ101" si="2501">SUM(K95,EU95,EW95,FG95,FI95,FS95,FU95,GE95,GG95,GQ95,GS95,HC95,HE95)/SUM(ES95,FE95,FQ95,GC95,GO95,HA95)</f>
        <v>0.77501881113619264</v>
      </c>
    </row>
    <row r="96" spans="1:241" x14ac:dyDescent="0.25">
      <c r="A96" s="236"/>
      <c r="B96" s="41">
        <f t="shared" ref="B96:B101" si="2502">+B95+1</f>
        <v>44541</v>
      </c>
      <c r="C96" s="10"/>
      <c r="D96" s="11"/>
      <c r="E96" s="74">
        <f t="shared" ref="E96:E100" si="2503">E95-C96</f>
        <v>751</v>
      </c>
      <c r="F96" s="74">
        <f t="shared" ref="F96:F100" si="2504">F95-D96</f>
        <v>65</v>
      </c>
      <c r="G96" s="11">
        <v>537</v>
      </c>
      <c r="H96" s="12">
        <f t="shared" si="2421"/>
        <v>0.7456724367509987</v>
      </c>
      <c r="I96" s="11">
        <v>23</v>
      </c>
      <c r="J96" s="12">
        <f t="shared" ref="J96:J101" si="2505">I96/(G96+I96)</f>
        <v>4.1071428571428571E-2</v>
      </c>
      <c r="K96" s="13"/>
      <c r="L96" s="11"/>
      <c r="M96" s="11"/>
      <c r="N96" s="14"/>
      <c r="O96" s="10"/>
      <c r="P96" s="11"/>
      <c r="Q96" s="74">
        <f t="shared" ref="Q96:Q101" si="2506">Q95-O96</f>
        <v>737</v>
      </c>
      <c r="R96" s="74">
        <f t="shared" ref="R96:R101" si="2507">R95-P96</f>
        <v>63</v>
      </c>
      <c r="S96" s="11">
        <v>593</v>
      </c>
      <c r="T96" s="12">
        <f t="shared" si="2424"/>
        <v>0.81953867028493899</v>
      </c>
      <c r="U96" s="11">
        <v>11</v>
      </c>
      <c r="V96" s="12">
        <f t="shared" si="2425"/>
        <v>1.8211920529801324E-2</v>
      </c>
      <c r="W96" s="13"/>
      <c r="X96" s="11"/>
      <c r="Y96" s="11"/>
      <c r="Z96" s="14"/>
      <c r="AA96" s="10"/>
      <c r="AB96" s="11"/>
      <c r="AC96" s="74">
        <f t="shared" ref="AC96:AC101" si="2508">AC95-AA96</f>
        <v>202</v>
      </c>
      <c r="AD96" s="74">
        <f t="shared" ref="AD96:AD101" si="2509">AD95-AB96</f>
        <v>17</v>
      </c>
      <c r="AE96" s="11">
        <v>134</v>
      </c>
      <c r="AF96" s="12">
        <f t="shared" si="2428"/>
        <v>0.70792079207920788</v>
      </c>
      <c r="AG96" s="11">
        <v>9</v>
      </c>
      <c r="AH96" s="12">
        <f t="shared" si="2429"/>
        <v>6.2937062937062943E-2</v>
      </c>
      <c r="AI96" s="13"/>
      <c r="AJ96" s="11"/>
      <c r="AK96" s="11"/>
      <c r="AL96" s="14"/>
      <c r="AM96" s="10"/>
      <c r="AN96" s="11"/>
      <c r="AO96" s="74">
        <f t="shared" ref="AO96:AO101" si="2510">AO95-AM96</f>
        <v>753</v>
      </c>
      <c r="AP96" s="74">
        <f t="shared" ref="AP96:AP101" si="2511">AP95-AN96</f>
        <v>65</v>
      </c>
      <c r="AQ96" s="11">
        <v>518</v>
      </c>
      <c r="AR96" s="12">
        <f t="shared" si="2432"/>
        <v>0.7118193891102258</v>
      </c>
      <c r="AS96" s="11">
        <v>18</v>
      </c>
      <c r="AT96" s="12">
        <f t="shared" si="2433"/>
        <v>3.3582089552238806E-2</v>
      </c>
      <c r="AU96" s="13"/>
      <c r="AV96" s="11"/>
      <c r="AW96" s="11"/>
      <c r="AX96" s="14"/>
      <c r="AY96" s="10"/>
      <c r="AZ96" s="11"/>
      <c r="BA96" s="74">
        <f t="shared" ref="BA96:BA101" si="2512">BA95-AY96</f>
        <v>751</v>
      </c>
      <c r="BB96" s="74">
        <f t="shared" ref="BB96:BB101" si="2513">BB95-AZ96</f>
        <v>65</v>
      </c>
      <c r="BC96" s="11">
        <v>524</v>
      </c>
      <c r="BD96" s="12">
        <f t="shared" si="2436"/>
        <v>0.72170439414114518</v>
      </c>
      <c r="BE96" s="11">
        <v>18</v>
      </c>
      <c r="BF96" s="12">
        <f t="shared" si="2437"/>
        <v>3.3210332103321034E-2</v>
      </c>
      <c r="BG96" s="13"/>
      <c r="BH96" s="11"/>
      <c r="BI96" s="11"/>
      <c r="BJ96" s="14"/>
      <c r="BK96" s="10"/>
      <c r="BL96" s="11"/>
      <c r="BM96" s="74">
        <f t="shared" ref="BM96:BM101" si="2514">BM95-BK96</f>
        <v>751</v>
      </c>
      <c r="BN96" s="74">
        <f t="shared" ref="BN96:BN101" si="2515">BN95-BL96</f>
        <v>64</v>
      </c>
      <c r="BO96" s="11">
        <v>532</v>
      </c>
      <c r="BP96" s="12">
        <f t="shared" si="2440"/>
        <v>0.72703062583222366</v>
      </c>
      <c r="BQ96" s="11">
        <v>14</v>
      </c>
      <c r="BR96" s="12">
        <f t="shared" si="2441"/>
        <v>2.564102564102564E-2</v>
      </c>
      <c r="BS96" s="13"/>
      <c r="BT96" s="11"/>
      <c r="BU96" s="11"/>
      <c r="BV96" s="14"/>
      <c r="BW96" s="10"/>
      <c r="BX96" s="11"/>
      <c r="BY96" s="74">
        <f t="shared" ref="BY96:BY101" si="2516">BY95-BW96</f>
        <v>756</v>
      </c>
      <c r="BZ96" s="74">
        <f t="shared" ref="BZ96:BZ101" si="2517">BZ95-BX96</f>
        <v>65</v>
      </c>
      <c r="CA96" s="11">
        <v>547</v>
      </c>
      <c r="CB96" s="12">
        <f t="shared" si="2444"/>
        <v>0.7592592592592593</v>
      </c>
      <c r="CC96" s="11">
        <v>27</v>
      </c>
      <c r="CD96" s="12">
        <f t="shared" si="2445"/>
        <v>4.7038327526132406E-2</v>
      </c>
      <c r="CE96" s="13"/>
      <c r="CF96" s="11"/>
      <c r="CG96" s="11"/>
      <c r="CH96" s="14"/>
      <c r="CI96" s="10"/>
      <c r="CJ96" s="11"/>
      <c r="CK96" s="74">
        <f t="shared" ref="CK96:CK101" si="2518">CK95-CI96</f>
        <v>755</v>
      </c>
      <c r="CL96" s="74">
        <f t="shared" ref="CL96:CL101" si="2519">CL95-CJ96</f>
        <v>64</v>
      </c>
      <c r="CM96" s="11">
        <v>602</v>
      </c>
      <c r="CN96" s="12">
        <f t="shared" si="2448"/>
        <v>0.82119205298013243</v>
      </c>
      <c r="CO96" s="11">
        <v>18</v>
      </c>
      <c r="CP96" s="12">
        <f t="shared" si="2449"/>
        <v>2.903225806451613E-2</v>
      </c>
      <c r="CQ96" s="13"/>
      <c r="CR96" s="11"/>
      <c r="CS96" s="11"/>
      <c r="CT96" s="14"/>
      <c r="CU96" s="10"/>
      <c r="CV96" s="11"/>
      <c r="CW96" s="74">
        <f t="shared" ref="CW96:CW101" si="2520">CW95-CU96</f>
        <v>205</v>
      </c>
      <c r="CX96" s="74">
        <f t="shared" ref="CX96:CX101" si="2521">CX95-CV96</f>
        <v>18</v>
      </c>
      <c r="CY96" s="11">
        <v>147</v>
      </c>
      <c r="CZ96" s="12">
        <f t="shared" si="2452"/>
        <v>0.74146341463414633</v>
      </c>
      <c r="DA96" s="11">
        <v>5</v>
      </c>
      <c r="DB96" s="12">
        <f t="shared" si="2453"/>
        <v>3.2894736842105261E-2</v>
      </c>
      <c r="DC96" s="13"/>
      <c r="DD96" s="11"/>
      <c r="DE96" s="11"/>
      <c r="DF96" s="14"/>
      <c r="DG96" s="10"/>
      <c r="DH96" s="11"/>
      <c r="DI96" s="74">
        <f t="shared" ref="DI96:DI101" si="2522">DI95-DG96</f>
        <v>756</v>
      </c>
      <c r="DJ96" s="74">
        <f t="shared" ref="DJ96:DJ101" si="2523">DJ95-DH96</f>
        <v>65</v>
      </c>
      <c r="DK96" s="11">
        <v>559</v>
      </c>
      <c r="DL96" s="12">
        <f t="shared" si="2456"/>
        <v>0.78042328042328046</v>
      </c>
      <c r="DM96" s="11">
        <v>31</v>
      </c>
      <c r="DN96" s="12">
        <f t="shared" si="2457"/>
        <v>5.254237288135593E-2</v>
      </c>
      <c r="DO96" s="13"/>
      <c r="DP96" s="11"/>
      <c r="DQ96" s="11"/>
      <c r="DR96" s="14"/>
      <c r="DS96" s="10"/>
      <c r="DT96" s="11"/>
      <c r="DU96" s="74">
        <f t="shared" ref="DU96:DU101" si="2524">DU95-DS96</f>
        <v>756</v>
      </c>
      <c r="DV96" s="74">
        <f t="shared" ref="DV96:DV101" si="2525">DV95-DT96</f>
        <v>65</v>
      </c>
      <c r="DW96" s="11">
        <v>570</v>
      </c>
      <c r="DX96" s="12">
        <f t="shared" si="2460"/>
        <v>0.78306878306878303</v>
      </c>
      <c r="DY96" s="11">
        <v>22</v>
      </c>
      <c r="DZ96" s="12">
        <f t="shared" si="2461"/>
        <v>3.7162162162162164E-2</v>
      </c>
      <c r="EA96" s="13"/>
      <c r="EB96" s="11"/>
      <c r="EC96" s="11"/>
      <c r="ED96" s="14"/>
      <c r="EE96" s="10"/>
      <c r="EF96" s="11"/>
      <c r="EG96" s="74">
        <f t="shared" ref="EG96:EG101" si="2526">EG95-EE96</f>
        <v>755</v>
      </c>
      <c r="EH96" s="74">
        <f t="shared" ref="EH96:EH101" si="2527">EH95-EF96</f>
        <v>64</v>
      </c>
      <c r="EI96" s="11">
        <v>555</v>
      </c>
      <c r="EJ96" s="12">
        <f t="shared" si="2464"/>
        <v>0.77748344370860922</v>
      </c>
      <c r="EK96" s="11">
        <v>32</v>
      </c>
      <c r="EL96" s="12">
        <f t="shared" si="2465"/>
        <v>5.4514480408858604E-2</v>
      </c>
      <c r="EM96" s="13"/>
      <c r="EN96" s="11"/>
      <c r="EO96" s="11"/>
      <c r="EP96" s="14"/>
      <c r="EQ96" s="10">
        <v>1</v>
      </c>
      <c r="ER96" s="11"/>
      <c r="ES96" s="74">
        <f t="shared" ref="ES96:ES101" si="2528">ES95-EQ96</f>
        <v>757</v>
      </c>
      <c r="ET96" s="74">
        <f t="shared" ref="ET96:ET101" si="2529">ET95-ER96</f>
        <v>65</v>
      </c>
      <c r="EU96" s="11">
        <v>533</v>
      </c>
      <c r="EV96" s="12">
        <f t="shared" si="2468"/>
        <v>0.72655217965653895</v>
      </c>
      <c r="EW96" s="11">
        <v>17</v>
      </c>
      <c r="EX96" s="12">
        <f t="shared" si="2469"/>
        <v>3.090909090909091E-2</v>
      </c>
      <c r="EY96" s="13"/>
      <c r="EZ96" s="11"/>
      <c r="FA96" s="11"/>
      <c r="FB96" s="14"/>
      <c r="FC96" s="10"/>
      <c r="FD96" s="11"/>
      <c r="FE96" s="74">
        <f t="shared" ref="FE96:FE101" si="2530">FE95-FC96</f>
        <v>761</v>
      </c>
      <c r="FF96" s="74">
        <f t="shared" ref="FF96:FF101" si="2531">FF95-FD96</f>
        <v>64</v>
      </c>
      <c r="FG96" s="11">
        <v>575</v>
      </c>
      <c r="FH96" s="12">
        <f t="shared" si="2472"/>
        <v>0.77792378449408672</v>
      </c>
      <c r="FI96" s="11">
        <v>17</v>
      </c>
      <c r="FJ96" s="12">
        <f t="shared" si="2473"/>
        <v>2.8716216216216218E-2</v>
      </c>
      <c r="FK96" s="13"/>
      <c r="FL96" s="11"/>
      <c r="FM96" s="11"/>
      <c r="FN96" s="14"/>
      <c r="FO96" s="10"/>
      <c r="FP96" s="11"/>
      <c r="FQ96" s="74">
        <f t="shared" ref="FQ96:FQ101" si="2532">FQ95-FO96</f>
        <v>208</v>
      </c>
      <c r="FR96" s="74">
        <f t="shared" ref="FR96:FR101" si="2533">FR95-FP96</f>
        <v>18</v>
      </c>
      <c r="FS96" s="11">
        <v>155</v>
      </c>
      <c r="FT96" s="12">
        <f t="shared" si="2476"/>
        <v>0.76442307692307687</v>
      </c>
      <c r="FU96" s="11">
        <v>4</v>
      </c>
      <c r="FV96" s="12">
        <f t="shared" si="2477"/>
        <v>2.5157232704402517E-2</v>
      </c>
      <c r="FW96" s="13"/>
      <c r="FX96" s="11"/>
      <c r="FY96" s="11"/>
      <c r="FZ96" s="14"/>
      <c r="GA96" s="10"/>
      <c r="GB96" s="11"/>
      <c r="GC96" s="74">
        <f t="shared" ref="GC96:GC101" si="2534">GC95-GA96</f>
        <v>755</v>
      </c>
      <c r="GD96" s="74">
        <f t="shared" ref="GD96:GD101" si="2535">GD95-GB96</f>
        <v>65</v>
      </c>
      <c r="GE96" s="11">
        <v>567</v>
      </c>
      <c r="GF96" s="12">
        <f t="shared" si="2480"/>
        <v>0.77483443708609268</v>
      </c>
      <c r="GG96" s="11">
        <v>18</v>
      </c>
      <c r="GH96" s="12">
        <f t="shared" si="2481"/>
        <v>3.0769230769230771E-2</v>
      </c>
      <c r="GI96" s="13"/>
      <c r="GJ96" s="11"/>
      <c r="GK96" s="11"/>
      <c r="GL96" s="14"/>
      <c r="GM96" s="10"/>
      <c r="GN96" s="11"/>
      <c r="GO96" s="74">
        <f t="shared" ref="GO96:GO101" si="2536">GO95-GM96</f>
        <v>751</v>
      </c>
      <c r="GP96" s="74">
        <f t="shared" ref="GP96:GP101" si="2537">GP95-GN96</f>
        <v>64</v>
      </c>
      <c r="GQ96" s="11">
        <v>588</v>
      </c>
      <c r="GR96" s="12">
        <f t="shared" si="2484"/>
        <v>0.81091877496671105</v>
      </c>
      <c r="GS96" s="11">
        <v>21</v>
      </c>
      <c r="GT96" s="12">
        <f t="shared" si="2485"/>
        <v>3.4482758620689655E-2</v>
      </c>
      <c r="GU96" s="13"/>
      <c r="GV96" s="11"/>
      <c r="GW96" s="11"/>
      <c r="GX96" s="14"/>
      <c r="GY96" s="10"/>
      <c r="GZ96" s="11"/>
      <c r="HA96" s="74">
        <f t="shared" ref="HA96:HA101" si="2538">HA95-GY96</f>
        <v>754</v>
      </c>
      <c r="HB96" s="74">
        <f t="shared" ref="HB96:HB101" si="2539">HB95-GZ96</f>
        <v>64</v>
      </c>
      <c r="HC96" s="11">
        <v>558</v>
      </c>
      <c r="HD96" s="12">
        <f t="shared" si="2488"/>
        <v>0.76525198938992045</v>
      </c>
      <c r="HE96" s="11">
        <v>19</v>
      </c>
      <c r="HF96" s="12">
        <f t="shared" si="2489"/>
        <v>3.292894280762565E-2</v>
      </c>
      <c r="HG96" s="13"/>
      <c r="HH96" s="11"/>
      <c r="HI96" s="11"/>
      <c r="HJ96" s="14"/>
      <c r="HK96" s="10">
        <f t="shared" si="2490"/>
        <v>1</v>
      </c>
      <c r="HL96" s="11">
        <f t="shared" si="2491"/>
        <v>0</v>
      </c>
      <c r="HM96" s="11">
        <f t="shared" si="2492"/>
        <v>11914</v>
      </c>
      <c r="HN96" s="11">
        <f t="shared" si="2493"/>
        <v>1020</v>
      </c>
      <c r="HO96" s="11">
        <f t="shared" si="2494"/>
        <v>9118</v>
      </c>
      <c r="HP96" s="228">
        <f t="shared" si="2495"/>
        <v>0.76531811314420006</v>
      </c>
      <c r="HQ96" s="15">
        <f t="shared" si="2496"/>
        <v>324</v>
      </c>
      <c r="HR96" s="12">
        <f t="shared" si="2497"/>
        <v>3.5534108357095855E-2</v>
      </c>
      <c r="HS96" s="16">
        <v>59.4</v>
      </c>
      <c r="HT96" s="17">
        <v>8636</v>
      </c>
      <c r="HU96" s="16">
        <f t="shared" si="2498"/>
        <v>94.713753016012276</v>
      </c>
      <c r="HV96" s="15"/>
      <c r="HW96" s="14"/>
      <c r="HX96" s="78">
        <f t="shared" si="2499"/>
        <v>0.74296577946768061</v>
      </c>
      <c r="HY96" s="78">
        <f t="shared" si="2500"/>
        <v>0.78207381370826012</v>
      </c>
      <c r="HZ96" s="78">
        <f t="shared" si="2501"/>
        <v>0.77069744104365279</v>
      </c>
    </row>
    <row r="97" spans="1:241" x14ac:dyDescent="0.25">
      <c r="A97" s="236"/>
      <c r="B97" s="41">
        <f t="shared" si="2502"/>
        <v>44542</v>
      </c>
      <c r="C97" s="10"/>
      <c r="D97" s="11"/>
      <c r="E97" s="74">
        <f t="shared" si="2503"/>
        <v>751</v>
      </c>
      <c r="F97" s="74">
        <f t="shared" si="2504"/>
        <v>65</v>
      </c>
      <c r="G97" s="11">
        <v>517</v>
      </c>
      <c r="H97" s="12">
        <f t="shared" si="2421"/>
        <v>0.70173102529960052</v>
      </c>
      <c r="I97" s="11">
        <v>10</v>
      </c>
      <c r="J97" s="12">
        <f t="shared" si="2505"/>
        <v>1.8975332068311195E-2</v>
      </c>
      <c r="K97" s="13"/>
      <c r="L97" s="11"/>
      <c r="M97" s="11"/>
      <c r="N97" s="14"/>
      <c r="O97" s="10">
        <v>1</v>
      </c>
      <c r="P97" s="11"/>
      <c r="Q97" s="74">
        <f t="shared" si="2506"/>
        <v>736</v>
      </c>
      <c r="R97" s="74">
        <f t="shared" si="2507"/>
        <v>63</v>
      </c>
      <c r="S97" s="11">
        <v>599</v>
      </c>
      <c r="T97" s="12">
        <f t="shared" si="2424"/>
        <v>0.82065217391304346</v>
      </c>
      <c r="U97" s="11">
        <v>5</v>
      </c>
      <c r="V97" s="12">
        <f t="shared" si="2425"/>
        <v>8.2781456953642391E-3</v>
      </c>
      <c r="W97" s="13"/>
      <c r="X97" s="11"/>
      <c r="Y97" s="11"/>
      <c r="Z97" s="14"/>
      <c r="AA97" s="10"/>
      <c r="AB97" s="11"/>
      <c r="AC97" s="74">
        <f t="shared" si="2508"/>
        <v>202</v>
      </c>
      <c r="AD97" s="74">
        <f t="shared" si="2509"/>
        <v>17</v>
      </c>
      <c r="AE97" s="11">
        <v>138</v>
      </c>
      <c r="AF97" s="12">
        <f t="shared" si="2428"/>
        <v>0.69306930693069302</v>
      </c>
      <c r="AG97" s="11">
        <v>2</v>
      </c>
      <c r="AH97" s="12">
        <f t="shared" si="2429"/>
        <v>1.4285714285714285E-2</v>
      </c>
      <c r="AI97" s="13"/>
      <c r="AJ97" s="11"/>
      <c r="AK97" s="11"/>
      <c r="AL97" s="14"/>
      <c r="AM97" s="10"/>
      <c r="AN97" s="11"/>
      <c r="AO97" s="74">
        <f t="shared" si="2510"/>
        <v>753</v>
      </c>
      <c r="AP97" s="74">
        <f t="shared" si="2511"/>
        <v>65</v>
      </c>
      <c r="AQ97" s="11">
        <v>544</v>
      </c>
      <c r="AR97" s="12">
        <f t="shared" si="2432"/>
        <v>0.74634794156706508</v>
      </c>
      <c r="AS97" s="11">
        <v>18</v>
      </c>
      <c r="AT97" s="12">
        <f t="shared" si="2433"/>
        <v>3.2028469750889681E-2</v>
      </c>
      <c r="AU97" s="13"/>
      <c r="AV97" s="11"/>
      <c r="AW97" s="11"/>
      <c r="AX97" s="14"/>
      <c r="AY97" s="10"/>
      <c r="AZ97" s="11"/>
      <c r="BA97" s="74">
        <f t="shared" si="2512"/>
        <v>751</v>
      </c>
      <c r="BB97" s="74">
        <f t="shared" si="2513"/>
        <v>65</v>
      </c>
      <c r="BC97" s="11">
        <v>532</v>
      </c>
      <c r="BD97" s="12">
        <f t="shared" si="2436"/>
        <v>0.74300932090545935</v>
      </c>
      <c r="BE97" s="11">
        <v>26</v>
      </c>
      <c r="BF97" s="12">
        <f t="shared" si="2437"/>
        <v>4.6594982078853049E-2</v>
      </c>
      <c r="BG97" s="13"/>
      <c r="BH97" s="11"/>
      <c r="BI97" s="11"/>
      <c r="BJ97" s="14"/>
      <c r="BK97" s="10"/>
      <c r="BL97" s="11"/>
      <c r="BM97" s="74">
        <f t="shared" si="2514"/>
        <v>751</v>
      </c>
      <c r="BN97" s="74">
        <f t="shared" si="2515"/>
        <v>64</v>
      </c>
      <c r="BO97" s="11">
        <v>493</v>
      </c>
      <c r="BP97" s="12">
        <f t="shared" si="2440"/>
        <v>0.6724367509986684</v>
      </c>
      <c r="BQ97" s="11">
        <v>12</v>
      </c>
      <c r="BR97" s="12">
        <f t="shared" si="2441"/>
        <v>2.3762376237623763E-2</v>
      </c>
      <c r="BS97" s="13"/>
      <c r="BT97" s="11"/>
      <c r="BU97" s="11"/>
      <c r="BV97" s="14"/>
      <c r="BW97" s="10"/>
      <c r="BX97" s="11"/>
      <c r="BY97" s="74">
        <f t="shared" si="2516"/>
        <v>756</v>
      </c>
      <c r="BZ97" s="74">
        <f t="shared" si="2517"/>
        <v>65</v>
      </c>
      <c r="CA97" s="11">
        <v>562</v>
      </c>
      <c r="CB97" s="12">
        <f t="shared" si="2444"/>
        <v>0.75661375661375663</v>
      </c>
      <c r="CC97" s="11">
        <v>10</v>
      </c>
      <c r="CD97" s="12">
        <f t="shared" si="2445"/>
        <v>1.7482517482517484E-2</v>
      </c>
      <c r="CE97" s="13"/>
      <c r="CF97" s="11"/>
      <c r="CG97" s="11"/>
      <c r="CH97" s="14"/>
      <c r="CI97" s="10"/>
      <c r="CJ97" s="11"/>
      <c r="CK97" s="74">
        <f t="shared" si="2518"/>
        <v>755</v>
      </c>
      <c r="CL97" s="74">
        <f t="shared" si="2519"/>
        <v>64</v>
      </c>
      <c r="CM97" s="11">
        <v>579</v>
      </c>
      <c r="CN97" s="12">
        <f t="shared" si="2448"/>
        <v>0.7814569536423841</v>
      </c>
      <c r="CO97" s="11">
        <v>11</v>
      </c>
      <c r="CP97" s="12">
        <f t="shared" si="2449"/>
        <v>1.864406779661017E-2</v>
      </c>
      <c r="CQ97" s="13"/>
      <c r="CR97" s="11"/>
      <c r="CS97" s="11"/>
      <c r="CT97" s="14"/>
      <c r="CU97" s="10">
        <v>3</v>
      </c>
      <c r="CV97" s="11"/>
      <c r="CW97" s="74">
        <f t="shared" si="2520"/>
        <v>202</v>
      </c>
      <c r="CX97" s="74">
        <f t="shared" si="2521"/>
        <v>18</v>
      </c>
      <c r="CY97" s="11">
        <v>145</v>
      </c>
      <c r="CZ97" s="12">
        <f t="shared" si="2452"/>
        <v>0.74257425742574257</v>
      </c>
      <c r="DA97" s="11">
        <v>5</v>
      </c>
      <c r="DB97" s="12">
        <f t="shared" si="2453"/>
        <v>3.3333333333333333E-2</v>
      </c>
      <c r="DC97" s="13"/>
      <c r="DD97" s="11"/>
      <c r="DE97" s="11"/>
      <c r="DF97" s="14"/>
      <c r="DG97" s="10"/>
      <c r="DH97" s="11"/>
      <c r="DI97" s="74">
        <f t="shared" si="2522"/>
        <v>756</v>
      </c>
      <c r="DJ97" s="74">
        <f t="shared" si="2523"/>
        <v>65</v>
      </c>
      <c r="DK97" s="11">
        <v>521</v>
      </c>
      <c r="DL97" s="12">
        <f t="shared" si="2456"/>
        <v>0.72089947089947093</v>
      </c>
      <c r="DM97" s="11">
        <v>24</v>
      </c>
      <c r="DN97" s="12">
        <f t="shared" si="2457"/>
        <v>4.4036697247706424E-2</v>
      </c>
      <c r="DO97" s="13"/>
      <c r="DP97" s="11"/>
      <c r="DQ97" s="11"/>
      <c r="DR97" s="14"/>
      <c r="DS97" s="10"/>
      <c r="DT97" s="11"/>
      <c r="DU97" s="74">
        <f t="shared" si="2524"/>
        <v>756</v>
      </c>
      <c r="DV97" s="74">
        <f t="shared" si="2525"/>
        <v>65</v>
      </c>
      <c r="DW97" s="11">
        <v>521</v>
      </c>
      <c r="DX97" s="12">
        <f t="shared" si="2460"/>
        <v>0.71825396825396826</v>
      </c>
      <c r="DY97" s="11">
        <v>22</v>
      </c>
      <c r="DZ97" s="12">
        <f t="shared" si="2461"/>
        <v>4.0515653775322284E-2</v>
      </c>
      <c r="EA97" s="13"/>
      <c r="EB97" s="11"/>
      <c r="EC97" s="11"/>
      <c r="ED97" s="14"/>
      <c r="EE97" s="10"/>
      <c r="EF97" s="11"/>
      <c r="EG97" s="74">
        <f t="shared" si="2526"/>
        <v>755</v>
      </c>
      <c r="EH97" s="74">
        <f t="shared" si="2527"/>
        <v>64</v>
      </c>
      <c r="EI97" s="11">
        <v>567</v>
      </c>
      <c r="EJ97" s="12">
        <f t="shared" si="2464"/>
        <v>0.79072847682119207</v>
      </c>
      <c r="EK97" s="11">
        <v>30</v>
      </c>
      <c r="EL97" s="12">
        <f t="shared" si="2465"/>
        <v>5.0251256281407038E-2</v>
      </c>
      <c r="EM97" s="13"/>
      <c r="EN97" s="11"/>
      <c r="EO97" s="11"/>
      <c r="EP97" s="14"/>
      <c r="EQ97" s="10"/>
      <c r="ER97" s="11"/>
      <c r="ES97" s="74">
        <f t="shared" si="2528"/>
        <v>757</v>
      </c>
      <c r="ET97" s="74">
        <f t="shared" si="2529"/>
        <v>65</v>
      </c>
      <c r="EU97" s="11">
        <v>557</v>
      </c>
      <c r="EV97" s="12">
        <f t="shared" si="2468"/>
        <v>0.76882430647291944</v>
      </c>
      <c r="EW97" s="11">
        <v>25</v>
      </c>
      <c r="EX97" s="12">
        <f t="shared" si="2469"/>
        <v>4.29553264604811E-2</v>
      </c>
      <c r="EY97" s="13"/>
      <c r="EZ97" s="11"/>
      <c r="FA97" s="11"/>
      <c r="FB97" s="14"/>
      <c r="FC97" s="10"/>
      <c r="FD97" s="11"/>
      <c r="FE97" s="74">
        <f t="shared" si="2530"/>
        <v>761</v>
      </c>
      <c r="FF97" s="74">
        <f t="shared" si="2531"/>
        <v>64</v>
      </c>
      <c r="FG97" s="11">
        <v>547</v>
      </c>
      <c r="FH97" s="12">
        <f t="shared" si="2472"/>
        <v>0.73718791064388967</v>
      </c>
      <c r="FI97" s="11">
        <v>14</v>
      </c>
      <c r="FJ97" s="12">
        <f t="shared" si="2473"/>
        <v>2.4955436720142603E-2</v>
      </c>
      <c r="FK97" s="13"/>
      <c r="FL97" s="11"/>
      <c r="FM97" s="11"/>
      <c r="FN97" s="14"/>
      <c r="FO97" s="10"/>
      <c r="FP97" s="11"/>
      <c r="FQ97" s="74">
        <f t="shared" si="2532"/>
        <v>208</v>
      </c>
      <c r="FR97" s="74">
        <f t="shared" si="2533"/>
        <v>18</v>
      </c>
      <c r="FS97" s="11">
        <v>142</v>
      </c>
      <c r="FT97" s="12">
        <f t="shared" si="2476"/>
        <v>0.71634615384615385</v>
      </c>
      <c r="FU97" s="11">
        <v>7</v>
      </c>
      <c r="FV97" s="12">
        <f t="shared" si="2477"/>
        <v>4.6979865771812082E-2</v>
      </c>
      <c r="FW97" s="13"/>
      <c r="FX97" s="11"/>
      <c r="FY97" s="11"/>
      <c r="FZ97" s="14"/>
      <c r="GA97" s="10"/>
      <c r="GB97" s="11"/>
      <c r="GC97" s="74">
        <f t="shared" si="2534"/>
        <v>755</v>
      </c>
      <c r="GD97" s="74">
        <f t="shared" si="2535"/>
        <v>65</v>
      </c>
      <c r="GE97" s="11">
        <v>562</v>
      </c>
      <c r="GF97" s="12">
        <f t="shared" si="2480"/>
        <v>0.776158940397351</v>
      </c>
      <c r="GG97" s="11">
        <v>24</v>
      </c>
      <c r="GH97" s="12">
        <f t="shared" si="2481"/>
        <v>4.0955631399317405E-2</v>
      </c>
      <c r="GI97" s="13"/>
      <c r="GJ97" s="11"/>
      <c r="GK97" s="11"/>
      <c r="GL97" s="14"/>
      <c r="GM97" s="10"/>
      <c r="GN97" s="11"/>
      <c r="GO97" s="74">
        <f t="shared" si="2536"/>
        <v>751</v>
      </c>
      <c r="GP97" s="74">
        <f t="shared" si="2537"/>
        <v>64</v>
      </c>
      <c r="GQ97" s="11">
        <v>556</v>
      </c>
      <c r="GR97" s="12">
        <f t="shared" si="2484"/>
        <v>0.76564580559254325</v>
      </c>
      <c r="GS97" s="11">
        <v>19</v>
      </c>
      <c r="GT97" s="12">
        <f t="shared" si="2485"/>
        <v>3.3043478260869563E-2</v>
      </c>
      <c r="GU97" s="13"/>
      <c r="GV97" s="11"/>
      <c r="GW97" s="11"/>
      <c r="GX97" s="14"/>
      <c r="GY97" s="10"/>
      <c r="GZ97" s="11"/>
      <c r="HA97" s="74">
        <f t="shared" si="2538"/>
        <v>754</v>
      </c>
      <c r="HB97" s="74">
        <f t="shared" si="2539"/>
        <v>64</v>
      </c>
      <c r="HC97" s="11">
        <v>553</v>
      </c>
      <c r="HD97" s="12">
        <f t="shared" si="2488"/>
        <v>0.76657824933687002</v>
      </c>
      <c r="HE97" s="11">
        <v>25</v>
      </c>
      <c r="HF97" s="12">
        <f t="shared" si="2489"/>
        <v>4.3252595155709339E-2</v>
      </c>
      <c r="HG97" s="13"/>
      <c r="HH97" s="11"/>
      <c r="HI97" s="11"/>
      <c r="HJ97" s="14"/>
      <c r="HK97" s="10">
        <f t="shared" si="2490"/>
        <v>4</v>
      </c>
      <c r="HL97" s="11">
        <f t="shared" si="2491"/>
        <v>0</v>
      </c>
      <c r="HM97" s="11">
        <f t="shared" si="2492"/>
        <v>11910</v>
      </c>
      <c r="HN97" s="11">
        <f t="shared" si="2493"/>
        <v>1020</v>
      </c>
      <c r="HO97" s="11">
        <f t="shared" si="2494"/>
        <v>8924</v>
      </c>
      <c r="HP97" s="228">
        <f t="shared" si="2495"/>
        <v>0.74928631402183044</v>
      </c>
      <c r="HQ97" s="15">
        <f t="shared" si="2496"/>
        <v>289</v>
      </c>
      <c r="HR97" s="12">
        <f t="shared" si="2497"/>
        <v>3.2384580905423579E-2</v>
      </c>
      <c r="HS97" s="16">
        <v>59.75</v>
      </c>
      <c r="HT97" s="17">
        <v>8524</v>
      </c>
      <c r="HU97" s="16">
        <f t="shared" si="2498"/>
        <v>95.51770506499328</v>
      </c>
      <c r="HV97" s="15"/>
      <c r="HW97" s="14"/>
      <c r="HX97" s="78">
        <f t="shared" si="2499"/>
        <v>0.73427991886409738</v>
      </c>
      <c r="HY97" s="78">
        <f t="shared" si="2500"/>
        <v>0.75301507537688439</v>
      </c>
      <c r="HZ97" s="78">
        <f t="shared" si="2501"/>
        <v>0.7604114400401405</v>
      </c>
    </row>
    <row r="98" spans="1:241" x14ac:dyDescent="0.25">
      <c r="A98" s="236"/>
      <c r="B98" s="41">
        <f t="shared" si="2502"/>
        <v>44543</v>
      </c>
      <c r="C98" s="10"/>
      <c r="D98" s="11"/>
      <c r="E98" s="74">
        <f t="shared" si="2503"/>
        <v>751</v>
      </c>
      <c r="F98" s="74">
        <f t="shared" si="2504"/>
        <v>65</v>
      </c>
      <c r="G98" s="11">
        <v>496</v>
      </c>
      <c r="H98" s="12">
        <f t="shared" si="2421"/>
        <v>0.67909454061251662</v>
      </c>
      <c r="I98" s="11">
        <v>14</v>
      </c>
      <c r="J98" s="12">
        <f t="shared" si="2505"/>
        <v>2.7450980392156862E-2</v>
      </c>
      <c r="K98" s="11"/>
      <c r="L98" s="11"/>
      <c r="M98" s="18"/>
      <c r="N98" s="20"/>
      <c r="O98" s="10"/>
      <c r="P98" s="11"/>
      <c r="Q98" s="74">
        <f t="shared" si="2506"/>
        <v>736</v>
      </c>
      <c r="R98" s="74">
        <f t="shared" si="2507"/>
        <v>63</v>
      </c>
      <c r="S98" s="11">
        <v>568</v>
      </c>
      <c r="T98" s="12">
        <f t="shared" si="2424"/>
        <v>0.79211956521739135</v>
      </c>
      <c r="U98" s="11">
        <v>15</v>
      </c>
      <c r="V98" s="12">
        <f t="shared" si="2425"/>
        <v>2.5728987993138937E-2</v>
      </c>
      <c r="W98" s="11"/>
      <c r="X98" s="11"/>
      <c r="Y98" s="18"/>
      <c r="Z98" s="20"/>
      <c r="AA98" s="10"/>
      <c r="AB98" s="11"/>
      <c r="AC98" s="74">
        <f t="shared" si="2508"/>
        <v>202</v>
      </c>
      <c r="AD98" s="74">
        <f t="shared" si="2509"/>
        <v>17</v>
      </c>
      <c r="AE98" s="11">
        <v>149</v>
      </c>
      <c r="AF98" s="12">
        <f t="shared" si="2428"/>
        <v>0.75742574257425743</v>
      </c>
      <c r="AG98" s="11">
        <v>4</v>
      </c>
      <c r="AH98" s="12">
        <f t="shared" si="2429"/>
        <v>2.6143790849673203E-2</v>
      </c>
      <c r="AI98" s="11"/>
      <c r="AJ98" s="11"/>
      <c r="AK98" s="18"/>
      <c r="AL98" s="20"/>
      <c r="AM98" s="10"/>
      <c r="AN98" s="11"/>
      <c r="AO98" s="74">
        <f t="shared" si="2510"/>
        <v>753</v>
      </c>
      <c r="AP98" s="74">
        <f t="shared" si="2511"/>
        <v>65</v>
      </c>
      <c r="AQ98" s="11">
        <v>536</v>
      </c>
      <c r="AR98" s="12">
        <f t="shared" si="2432"/>
        <v>0.74634794156706508</v>
      </c>
      <c r="AS98" s="11">
        <v>26</v>
      </c>
      <c r="AT98" s="12">
        <f t="shared" si="2433"/>
        <v>4.6263345195729534E-2</v>
      </c>
      <c r="AU98" s="11"/>
      <c r="AV98" s="11"/>
      <c r="AW98" s="18"/>
      <c r="AX98" s="20"/>
      <c r="AY98" s="10"/>
      <c r="AZ98" s="11"/>
      <c r="BA98" s="74">
        <f t="shared" si="2512"/>
        <v>751</v>
      </c>
      <c r="BB98" s="74">
        <f t="shared" si="2513"/>
        <v>65</v>
      </c>
      <c r="BC98" s="11">
        <v>579</v>
      </c>
      <c r="BD98" s="12">
        <f t="shared" si="2436"/>
        <v>0.79627163781624499</v>
      </c>
      <c r="BE98" s="11">
        <v>19</v>
      </c>
      <c r="BF98" s="12">
        <f t="shared" si="2437"/>
        <v>3.177257525083612E-2</v>
      </c>
      <c r="BG98" s="11"/>
      <c r="BH98" s="11"/>
      <c r="BI98" s="18"/>
      <c r="BJ98" s="20"/>
      <c r="BK98" s="10">
        <v>1</v>
      </c>
      <c r="BL98" s="11"/>
      <c r="BM98" s="74">
        <f t="shared" si="2514"/>
        <v>750</v>
      </c>
      <c r="BN98" s="74">
        <f t="shared" si="2515"/>
        <v>64</v>
      </c>
      <c r="BO98" s="11">
        <v>580</v>
      </c>
      <c r="BP98" s="12">
        <f t="shared" si="2440"/>
        <v>0.80400000000000005</v>
      </c>
      <c r="BQ98" s="11">
        <v>23</v>
      </c>
      <c r="BR98" s="12">
        <f t="shared" si="2441"/>
        <v>3.8142620232172471E-2</v>
      </c>
      <c r="BS98" s="11"/>
      <c r="BT98" s="11"/>
      <c r="BU98" s="18"/>
      <c r="BV98" s="20"/>
      <c r="BW98" s="10"/>
      <c r="BX98" s="11"/>
      <c r="BY98" s="74">
        <f t="shared" si="2516"/>
        <v>756</v>
      </c>
      <c r="BZ98" s="74">
        <f t="shared" si="2517"/>
        <v>65</v>
      </c>
      <c r="CA98" s="11">
        <v>555</v>
      </c>
      <c r="CB98" s="12">
        <f t="shared" si="2444"/>
        <v>0.76719576719576721</v>
      </c>
      <c r="CC98" s="11">
        <v>25</v>
      </c>
      <c r="CD98" s="12">
        <f t="shared" si="2445"/>
        <v>4.3103448275862072E-2</v>
      </c>
      <c r="CE98" s="11"/>
      <c r="CF98" s="11"/>
      <c r="CG98" s="18"/>
      <c r="CH98" s="20"/>
      <c r="CI98" s="10"/>
      <c r="CJ98" s="11"/>
      <c r="CK98" s="74">
        <f t="shared" si="2518"/>
        <v>755</v>
      </c>
      <c r="CL98" s="74">
        <f t="shared" si="2519"/>
        <v>64</v>
      </c>
      <c r="CM98" s="11">
        <v>552</v>
      </c>
      <c r="CN98" s="12">
        <f t="shared" si="2448"/>
        <v>0.75099337748344375</v>
      </c>
      <c r="CO98" s="11">
        <v>15</v>
      </c>
      <c r="CP98" s="12">
        <f t="shared" si="2449"/>
        <v>2.6455026455026454E-2</v>
      </c>
      <c r="CQ98" s="11"/>
      <c r="CR98" s="11"/>
      <c r="CS98" s="18"/>
      <c r="CT98" s="20"/>
      <c r="CU98" s="10"/>
      <c r="CV98" s="11"/>
      <c r="CW98" s="74">
        <f t="shared" si="2520"/>
        <v>202</v>
      </c>
      <c r="CX98" s="74">
        <f t="shared" si="2521"/>
        <v>18</v>
      </c>
      <c r="CY98" s="11">
        <v>151</v>
      </c>
      <c r="CZ98" s="12">
        <f t="shared" si="2452"/>
        <v>0.77722772277227725</v>
      </c>
      <c r="DA98" s="11">
        <v>6</v>
      </c>
      <c r="DB98" s="12">
        <f t="shared" si="2453"/>
        <v>3.8216560509554139E-2</v>
      </c>
      <c r="DC98" s="11"/>
      <c r="DD98" s="11"/>
      <c r="DE98" s="18"/>
      <c r="DF98" s="20"/>
      <c r="DG98" s="10"/>
      <c r="DH98" s="11"/>
      <c r="DI98" s="74">
        <f t="shared" si="2522"/>
        <v>756</v>
      </c>
      <c r="DJ98" s="74">
        <f t="shared" si="2523"/>
        <v>65</v>
      </c>
      <c r="DK98" s="11">
        <v>545</v>
      </c>
      <c r="DL98" s="12">
        <f t="shared" si="2456"/>
        <v>0.76851851851851849</v>
      </c>
      <c r="DM98" s="11">
        <v>36</v>
      </c>
      <c r="DN98" s="12">
        <f t="shared" si="2457"/>
        <v>6.1962134251290879E-2</v>
      </c>
      <c r="DO98" s="11"/>
      <c r="DP98" s="11"/>
      <c r="DQ98" s="18"/>
      <c r="DR98" s="20"/>
      <c r="DS98" s="10"/>
      <c r="DT98" s="11"/>
      <c r="DU98" s="74">
        <f t="shared" si="2524"/>
        <v>756</v>
      </c>
      <c r="DV98" s="74">
        <f t="shared" si="2525"/>
        <v>65</v>
      </c>
      <c r="DW98" s="11">
        <v>558</v>
      </c>
      <c r="DX98" s="12">
        <f t="shared" si="2460"/>
        <v>0.76719576719576721</v>
      </c>
      <c r="DY98" s="11">
        <v>22</v>
      </c>
      <c r="DZ98" s="12">
        <f t="shared" si="2461"/>
        <v>3.793103448275862E-2</v>
      </c>
      <c r="EA98" s="11"/>
      <c r="EB98" s="11"/>
      <c r="EC98" s="18"/>
      <c r="ED98" s="20"/>
      <c r="EE98" s="10"/>
      <c r="EF98" s="11"/>
      <c r="EG98" s="74">
        <f t="shared" si="2526"/>
        <v>755</v>
      </c>
      <c r="EH98" s="74">
        <f t="shared" si="2527"/>
        <v>64</v>
      </c>
      <c r="EI98" s="11">
        <v>579</v>
      </c>
      <c r="EJ98" s="12">
        <f t="shared" si="2464"/>
        <v>0.79867549668874172</v>
      </c>
      <c r="EK98" s="11">
        <v>24</v>
      </c>
      <c r="EL98" s="12">
        <f t="shared" si="2465"/>
        <v>3.9800995024875621E-2</v>
      </c>
      <c r="EM98" s="11"/>
      <c r="EN98" s="11"/>
      <c r="EO98" s="18"/>
      <c r="EP98" s="20"/>
      <c r="EQ98" s="10"/>
      <c r="ER98" s="11"/>
      <c r="ES98" s="74">
        <f t="shared" si="2528"/>
        <v>757</v>
      </c>
      <c r="ET98" s="74">
        <f t="shared" si="2529"/>
        <v>65</v>
      </c>
      <c r="EU98" s="11">
        <v>543</v>
      </c>
      <c r="EV98" s="12">
        <f t="shared" si="2468"/>
        <v>0.7542932628797886</v>
      </c>
      <c r="EW98" s="11">
        <v>28</v>
      </c>
      <c r="EX98" s="12">
        <f t="shared" si="2469"/>
        <v>4.9036777583187391E-2</v>
      </c>
      <c r="EY98" s="11"/>
      <c r="EZ98" s="11"/>
      <c r="FA98" s="18"/>
      <c r="FB98" s="20"/>
      <c r="FC98" s="10"/>
      <c r="FD98" s="11"/>
      <c r="FE98" s="74">
        <f t="shared" si="2530"/>
        <v>761</v>
      </c>
      <c r="FF98" s="74">
        <f t="shared" si="2531"/>
        <v>64</v>
      </c>
      <c r="FG98" s="11">
        <v>509</v>
      </c>
      <c r="FH98" s="12">
        <f t="shared" si="2472"/>
        <v>0.68725361366622861</v>
      </c>
      <c r="FI98" s="11">
        <v>14</v>
      </c>
      <c r="FJ98" s="12">
        <f t="shared" si="2473"/>
        <v>2.676864244741874E-2</v>
      </c>
      <c r="FK98" s="11"/>
      <c r="FL98" s="11"/>
      <c r="FM98" s="18"/>
      <c r="FN98" s="20"/>
      <c r="FO98" s="10"/>
      <c r="FP98" s="11"/>
      <c r="FQ98" s="74">
        <f t="shared" si="2532"/>
        <v>208</v>
      </c>
      <c r="FR98" s="74">
        <f t="shared" si="2533"/>
        <v>18</v>
      </c>
      <c r="FS98" s="11">
        <v>142</v>
      </c>
      <c r="FT98" s="12">
        <f t="shared" si="2476"/>
        <v>0.70673076923076927</v>
      </c>
      <c r="FU98" s="11">
        <v>5</v>
      </c>
      <c r="FV98" s="12">
        <f t="shared" si="2477"/>
        <v>3.4013605442176874E-2</v>
      </c>
      <c r="FW98" s="11"/>
      <c r="FX98" s="11"/>
      <c r="FY98" s="18"/>
      <c r="FZ98" s="20"/>
      <c r="GA98" s="10"/>
      <c r="GB98" s="11"/>
      <c r="GC98" s="74">
        <f t="shared" si="2534"/>
        <v>755</v>
      </c>
      <c r="GD98" s="74">
        <f t="shared" si="2535"/>
        <v>65</v>
      </c>
      <c r="GE98" s="11">
        <v>545</v>
      </c>
      <c r="GF98" s="12">
        <f t="shared" si="2480"/>
        <v>0.75099337748344375</v>
      </c>
      <c r="GG98" s="11">
        <v>22</v>
      </c>
      <c r="GH98" s="12">
        <f t="shared" si="2481"/>
        <v>3.8800705467372132E-2</v>
      </c>
      <c r="GI98" s="11"/>
      <c r="GJ98" s="11"/>
      <c r="GK98" s="18"/>
      <c r="GL98" s="20"/>
      <c r="GM98" s="10"/>
      <c r="GN98" s="11"/>
      <c r="GO98" s="74">
        <f t="shared" si="2536"/>
        <v>751</v>
      </c>
      <c r="GP98" s="74">
        <f t="shared" si="2537"/>
        <v>64</v>
      </c>
      <c r="GQ98" s="11">
        <v>516</v>
      </c>
      <c r="GR98" s="12">
        <f t="shared" si="2484"/>
        <v>0.71105193075898798</v>
      </c>
      <c r="GS98" s="11">
        <v>18</v>
      </c>
      <c r="GT98" s="12">
        <f t="shared" si="2485"/>
        <v>3.3707865168539325E-2</v>
      </c>
      <c r="GU98" s="11"/>
      <c r="GV98" s="11"/>
      <c r="GW98" s="18"/>
      <c r="GX98" s="20"/>
      <c r="GY98" s="10"/>
      <c r="GZ98" s="11"/>
      <c r="HA98" s="74">
        <f t="shared" si="2538"/>
        <v>754</v>
      </c>
      <c r="HB98" s="74">
        <f t="shared" si="2539"/>
        <v>64</v>
      </c>
      <c r="HC98" s="11">
        <v>548</v>
      </c>
      <c r="HD98" s="12">
        <f t="shared" si="2488"/>
        <v>0.75862068965517238</v>
      </c>
      <c r="HE98" s="11">
        <v>24</v>
      </c>
      <c r="HF98" s="12">
        <f t="shared" si="2489"/>
        <v>4.195804195804196E-2</v>
      </c>
      <c r="HG98" s="11"/>
      <c r="HH98" s="11"/>
      <c r="HI98" s="18"/>
      <c r="HJ98" s="20"/>
      <c r="HK98" s="10">
        <f t="shared" si="2490"/>
        <v>1</v>
      </c>
      <c r="HL98" s="11">
        <f t="shared" si="2491"/>
        <v>0</v>
      </c>
      <c r="HM98" s="11">
        <f t="shared" si="2492"/>
        <v>11909</v>
      </c>
      <c r="HN98" s="11">
        <f t="shared" si="2493"/>
        <v>1020</v>
      </c>
      <c r="HO98" s="11">
        <f t="shared" si="2494"/>
        <v>8991</v>
      </c>
      <c r="HP98" s="228">
        <f t="shared" si="2495"/>
        <v>0.75497522881854062</v>
      </c>
      <c r="HQ98" s="15">
        <f t="shared" si="2496"/>
        <v>340</v>
      </c>
      <c r="HR98" s="12">
        <f t="shared" si="2497"/>
        <v>3.7815593371148926E-2</v>
      </c>
      <c r="HS98" s="16">
        <v>59.7</v>
      </c>
      <c r="HT98" s="17">
        <v>8518</v>
      </c>
      <c r="HU98" s="16">
        <f t="shared" si="2498"/>
        <v>94.739183628072524</v>
      </c>
      <c r="HV98" s="18"/>
      <c r="HW98" s="20"/>
      <c r="HX98" s="78">
        <f t="shared" si="2499"/>
        <v>0.7631245244737509</v>
      </c>
      <c r="HY98" s="78">
        <f t="shared" si="2500"/>
        <v>0.77085427135678397</v>
      </c>
      <c r="HZ98" s="78">
        <f t="shared" si="2501"/>
        <v>0.73105870546914198</v>
      </c>
    </row>
    <row r="99" spans="1:241" x14ac:dyDescent="0.25">
      <c r="A99" s="236"/>
      <c r="B99" s="41">
        <f>+B98+1</f>
        <v>44544</v>
      </c>
      <c r="C99" s="10"/>
      <c r="D99" s="11"/>
      <c r="E99" s="74">
        <f t="shared" si="2503"/>
        <v>751</v>
      </c>
      <c r="F99" s="74">
        <f t="shared" si="2504"/>
        <v>65</v>
      </c>
      <c r="G99" s="11">
        <v>535</v>
      </c>
      <c r="H99" s="12">
        <f t="shared" si="2421"/>
        <v>0.72170439414114518</v>
      </c>
      <c r="I99" s="11">
        <v>7</v>
      </c>
      <c r="J99" s="12">
        <f t="shared" si="2505"/>
        <v>1.2915129151291513E-2</v>
      </c>
      <c r="K99" s="13"/>
      <c r="L99" s="13"/>
      <c r="M99" s="25">
        <v>3942</v>
      </c>
      <c r="N99" s="38">
        <v>4235</v>
      </c>
      <c r="O99" s="10"/>
      <c r="P99" s="11"/>
      <c r="Q99" s="74">
        <f t="shared" si="2506"/>
        <v>736</v>
      </c>
      <c r="R99" s="74">
        <f t="shared" si="2507"/>
        <v>63</v>
      </c>
      <c r="S99" s="11">
        <v>554</v>
      </c>
      <c r="T99" s="12">
        <f t="shared" si="2424"/>
        <v>0.77173913043478259</v>
      </c>
      <c r="U99" s="11">
        <v>14</v>
      </c>
      <c r="V99" s="12">
        <f t="shared" si="2425"/>
        <v>2.464788732394366E-2</v>
      </c>
      <c r="W99" s="13"/>
      <c r="X99" s="13"/>
      <c r="Y99" s="25">
        <v>3942</v>
      </c>
      <c r="Z99" s="38">
        <v>4235</v>
      </c>
      <c r="AA99" s="10"/>
      <c r="AB99" s="11"/>
      <c r="AC99" s="74">
        <f t="shared" si="2508"/>
        <v>202</v>
      </c>
      <c r="AD99" s="74">
        <f t="shared" si="2509"/>
        <v>17</v>
      </c>
      <c r="AE99" s="11">
        <v>145</v>
      </c>
      <c r="AF99" s="12">
        <f t="shared" si="2428"/>
        <v>0.74257425742574257</v>
      </c>
      <c r="AG99" s="11">
        <v>5</v>
      </c>
      <c r="AH99" s="12">
        <f t="shared" si="2429"/>
        <v>3.3333333333333333E-2</v>
      </c>
      <c r="AI99" s="13"/>
      <c r="AJ99" s="13"/>
      <c r="AK99" s="25">
        <v>3942</v>
      </c>
      <c r="AL99" s="38">
        <v>4235</v>
      </c>
      <c r="AM99" s="10"/>
      <c r="AN99" s="11"/>
      <c r="AO99" s="74">
        <f t="shared" si="2510"/>
        <v>753</v>
      </c>
      <c r="AP99" s="74">
        <f t="shared" si="2511"/>
        <v>65</v>
      </c>
      <c r="AQ99" s="11">
        <v>541</v>
      </c>
      <c r="AR99" s="12">
        <f t="shared" si="2432"/>
        <v>0.74236387782204516</v>
      </c>
      <c r="AS99" s="11">
        <v>18</v>
      </c>
      <c r="AT99" s="12">
        <f t="shared" si="2433"/>
        <v>3.2200357781753133E-2</v>
      </c>
      <c r="AU99" s="13"/>
      <c r="AV99" s="13"/>
      <c r="AW99" s="25">
        <v>3942</v>
      </c>
      <c r="AX99" s="38">
        <v>4235</v>
      </c>
      <c r="AY99" s="10"/>
      <c r="AZ99" s="11"/>
      <c r="BA99" s="74">
        <f t="shared" si="2512"/>
        <v>751</v>
      </c>
      <c r="BB99" s="74">
        <f t="shared" si="2513"/>
        <v>65</v>
      </c>
      <c r="BC99" s="11">
        <v>570</v>
      </c>
      <c r="BD99" s="12">
        <f t="shared" si="2436"/>
        <v>0.78428761651131829</v>
      </c>
      <c r="BE99" s="11">
        <v>19</v>
      </c>
      <c r="BF99" s="12">
        <f t="shared" si="2437"/>
        <v>3.2258064516129031E-2</v>
      </c>
      <c r="BG99" s="13"/>
      <c r="BH99" s="13"/>
      <c r="BI99" s="25">
        <v>3942</v>
      </c>
      <c r="BJ99" s="38">
        <v>4235</v>
      </c>
      <c r="BK99" s="10">
        <v>1</v>
      </c>
      <c r="BL99" s="11"/>
      <c r="BM99" s="74">
        <f t="shared" si="2514"/>
        <v>749</v>
      </c>
      <c r="BN99" s="74">
        <f t="shared" si="2515"/>
        <v>64</v>
      </c>
      <c r="BO99" s="11">
        <v>546</v>
      </c>
      <c r="BP99" s="12">
        <f t="shared" si="2440"/>
        <v>0.7570093457943925</v>
      </c>
      <c r="BQ99" s="11">
        <v>21</v>
      </c>
      <c r="BR99" s="12">
        <f t="shared" si="2441"/>
        <v>3.7037037037037035E-2</v>
      </c>
      <c r="BS99" s="13"/>
      <c r="BT99" s="13"/>
      <c r="BU99" s="25">
        <v>3942</v>
      </c>
      <c r="BV99" s="38">
        <v>4235</v>
      </c>
      <c r="BW99" s="10"/>
      <c r="BX99" s="11"/>
      <c r="BY99" s="74">
        <f t="shared" si="2516"/>
        <v>756</v>
      </c>
      <c r="BZ99" s="74">
        <f t="shared" si="2517"/>
        <v>65</v>
      </c>
      <c r="CA99" s="11">
        <v>588</v>
      </c>
      <c r="CB99" s="12">
        <f t="shared" si="2444"/>
        <v>0.80026455026455023</v>
      </c>
      <c r="CC99" s="11">
        <v>17</v>
      </c>
      <c r="CD99" s="12">
        <f t="shared" si="2445"/>
        <v>2.809917355371901E-2</v>
      </c>
      <c r="CE99" s="13"/>
      <c r="CF99" s="13"/>
      <c r="CG99" s="25">
        <v>3942</v>
      </c>
      <c r="CH99" s="38">
        <v>4235</v>
      </c>
      <c r="CI99" s="10"/>
      <c r="CJ99" s="11"/>
      <c r="CK99" s="74">
        <f t="shared" si="2518"/>
        <v>755</v>
      </c>
      <c r="CL99" s="74">
        <f t="shared" si="2519"/>
        <v>64</v>
      </c>
      <c r="CM99" s="11">
        <v>576</v>
      </c>
      <c r="CN99" s="12">
        <f t="shared" si="2448"/>
        <v>0.78278145695364243</v>
      </c>
      <c r="CO99" s="11">
        <v>15</v>
      </c>
      <c r="CP99" s="12">
        <f t="shared" si="2449"/>
        <v>2.5380710659898477E-2</v>
      </c>
      <c r="CQ99" s="13"/>
      <c r="CR99" s="13"/>
      <c r="CS99" s="25">
        <v>3942</v>
      </c>
      <c r="CT99" s="38">
        <v>4235</v>
      </c>
      <c r="CU99" s="10"/>
      <c r="CV99" s="11"/>
      <c r="CW99" s="74">
        <f t="shared" si="2520"/>
        <v>202</v>
      </c>
      <c r="CX99" s="74">
        <f t="shared" si="2521"/>
        <v>18</v>
      </c>
      <c r="CY99" s="11">
        <v>141</v>
      </c>
      <c r="CZ99" s="12">
        <f t="shared" si="2452"/>
        <v>0.74257425742574257</v>
      </c>
      <c r="DA99" s="11">
        <v>9</v>
      </c>
      <c r="DB99" s="12">
        <f t="shared" si="2453"/>
        <v>0.06</v>
      </c>
      <c r="DC99" s="13"/>
      <c r="DD99" s="13"/>
      <c r="DE99" s="25">
        <v>3942</v>
      </c>
      <c r="DF99" s="38">
        <v>4235</v>
      </c>
      <c r="DG99" s="10"/>
      <c r="DH99" s="11"/>
      <c r="DI99" s="74">
        <f t="shared" si="2522"/>
        <v>756</v>
      </c>
      <c r="DJ99" s="74">
        <f t="shared" si="2523"/>
        <v>65</v>
      </c>
      <c r="DK99" s="11">
        <v>529</v>
      </c>
      <c r="DL99" s="12">
        <f t="shared" si="2456"/>
        <v>0.73148148148148151</v>
      </c>
      <c r="DM99" s="11">
        <v>24</v>
      </c>
      <c r="DN99" s="12">
        <f t="shared" si="2457"/>
        <v>4.3399638336347197E-2</v>
      </c>
      <c r="DO99" s="13"/>
      <c r="DP99" s="13"/>
      <c r="DQ99" s="25">
        <v>3942</v>
      </c>
      <c r="DR99" s="38">
        <v>4235</v>
      </c>
      <c r="DS99" s="10"/>
      <c r="DT99" s="11"/>
      <c r="DU99" s="74">
        <f t="shared" si="2524"/>
        <v>756</v>
      </c>
      <c r="DV99" s="74">
        <f t="shared" si="2525"/>
        <v>65</v>
      </c>
      <c r="DW99" s="11">
        <v>568</v>
      </c>
      <c r="DX99" s="12">
        <f t="shared" si="2460"/>
        <v>0.77116402116402116</v>
      </c>
      <c r="DY99" s="11">
        <v>15</v>
      </c>
      <c r="DZ99" s="12">
        <f t="shared" si="2461"/>
        <v>2.5728987993138937E-2</v>
      </c>
      <c r="EA99" s="13"/>
      <c r="EB99" s="13"/>
      <c r="EC99" s="25">
        <v>3942</v>
      </c>
      <c r="ED99" s="38">
        <v>4235</v>
      </c>
      <c r="EE99" s="10"/>
      <c r="EF99" s="11"/>
      <c r="EG99" s="74">
        <f t="shared" si="2526"/>
        <v>755</v>
      </c>
      <c r="EH99" s="74">
        <f t="shared" si="2527"/>
        <v>64</v>
      </c>
      <c r="EI99" s="11">
        <v>526</v>
      </c>
      <c r="EJ99" s="12">
        <f t="shared" si="2464"/>
        <v>0.71920529801324506</v>
      </c>
      <c r="EK99" s="11">
        <v>17</v>
      </c>
      <c r="EL99" s="12">
        <f t="shared" si="2465"/>
        <v>3.1307550644567222E-2</v>
      </c>
      <c r="EM99" s="13"/>
      <c r="EN99" s="13"/>
      <c r="EO99" s="25">
        <v>3942</v>
      </c>
      <c r="EP99" s="38">
        <v>4235</v>
      </c>
      <c r="EQ99" s="10"/>
      <c r="ER99" s="11"/>
      <c r="ES99" s="74">
        <f t="shared" si="2528"/>
        <v>757</v>
      </c>
      <c r="ET99" s="74">
        <f t="shared" si="2529"/>
        <v>65</v>
      </c>
      <c r="EU99" s="11">
        <v>544</v>
      </c>
      <c r="EV99" s="12">
        <f t="shared" si="2468"/>
        <v>0.7410832232496698</v>
      </c>
      <c r="EW99" s="11">
        <v>17</v>
      </c>
      <c r="EX99" s="12">
        <f t="shared" si="2469"/>
        <v>3.0303030303030304E-2</v>
      </c>
      <c r="EY99" s="13"/>
      <c r="EZ99" s="13"/>
      <c r="FA99" s="25">
        <v>3942</v>
      </c>
      <c r="FB99" s="38">
        <v>4235</v>
      </c>
      <c r="FC99" s="10"/>
      <c r="FD99" s="11"/>
      <c r="FE99" s="74">
        <f t="shared" si="2530"/>
        <v>761</v>
      </c>
      <c r="FF99" s="74">
        <f t="shared" si="2531"/>
        <v>64</v>
      </c>
      <c r="FG99" s="11">
        <v>546</v>
      </c>
      <c r="FH99" s="12">
        <f t="shared" si="2472"/>
        <v>0.73981603153745068</v>
      </c>
      <c r="FI99" s="11">
        <v>17</v>
      </c>
      <c r="FJ99" s="12">
        <f t="shared" si="2473"/>
        <v>3.0195381882770871E-2</v>
      </c>
      <c r="FK99" s="13"/>
      <c r="FL99" s="13"/>
      <c r="FM99" s="25">
        <v>3942</v>
      </c>
      <c r="FN99" s="38">
        <v>4235</v>
      </c>
      <c r="FO99" s="10">
        <v>1</v>
      </c>
      <c r="FP99" s="11"/>
      <c r="FQ99" s="74">
        <f t="shared" si="2532"/>
        <v>207</v>
      </c>
      <c r="FR99" s="74">
        <f t="shared" si="2533"/>
        <v>18</v>
      </c>
      <c r="FS99" s="11">
        <v>148</v>
      </c>
      <c r="FT99" s="12">
        <f t="shared" si="2476"/>
        <v>0.75362318840579712</v>
      </c>
      <c r="FU99" s="11">
        <v>8</v>
      </c>
      <c r="FV99" s="12">
        <f t="shared" si="2477"/>
        <v>5.128205128205128E-2</v>
      </c>
      <c r="FW99" s="13"/>
      <c r="FX99" s="13"/>
      <c r="FY99" s="25">
        <v>3942</v>
      </c>
      <c r="FZ99" s="38">
        <v>4235</v>
      </c>
      <c r="GA99" s="10"/>
      <c r="GB99" s="11"/>
      <c r="GC99" s="74">
        <f t="shared" si="2534"/>
        <v>755</v>
      </c>
      <c r="GD99" s="74">
        <f t="shared" si="2535"/>
        <v>65</v>
      </c>
      <c r="GE99" s="11">
        <v>515</v>
      </c>
      <c r="GF99" s="12">
        <f t="shared" si="2480"/>
        <v>0.70860927152317876</v>
      </c>
      <c r="GG99" s="11">
        <v>20</v>
      </c>
      <c r="GH99" s="12">
        <f t="shared" si="2481"/>
        <v>3.7383177570093455E-2</v>
      </c>
      <c r="GI99" s="13"/>
      <c r="GJ99" s="13"/>
      <c r="GK99" s="25">
        <v>3942</v>
      </c>
      <c r="GL99" s="38">
        <v>4235</v>
      </c>
      <c r="GM99" s="10"/>
      <c r="GN99" s="11"/>
      <c r="GO99" s="74">
        <f t="shared" si="2536"/>
        <v>751</v>
      </c>
      <c r="GP99" s="74">
        <f t="shared" si="2537"/>
        <v>64</v>
      </c>
      <c r="GQ99" s="11">
        <v>534</v>
      </c>
      <c r="GR99" s="12">
        <f t="shared" si="2484"/>
        <v>0.73635153129161124</v>
      </c>
      <c r="GS99" s="11">
        <v>19</v>
      </c>
      <c r="GT99" s="12">
        <f t="shared" si="2485"/>
        <v>3.4358047016274866E-2</v>
      </c>
      <c r="GU99" s="13"/>
      <c r="GV99" s="13"/>
      <c r="GW99" s="25">
        <v>3942</v>
      </c>
      <c r="GX99" s="38">
        <v>4235</v>
      </c>
      <c r="GY99" s="10"/>
      <c r="GZ99" s="11"/>
      <c r="HA99" s="74">
        <f t="shared" si="2538"/>
        <v>754</v>
      </c>
      <c r="HB99" s="74">
        <f t="shared" si="2539"/>
        <v>64</v>
      </c>
      <c r="HC99" s="11">
        <v>522</v>
      </c>
      <c r="HD99" s="12">
        <f t="shared" si="2488"/>
        <v>0.72546419098143233</v>
      </c>
      <c r="HE99" s="11">
        <v>25</v>
      </c>
      <c r="HF99" s="12">
        <f t="shared" si="2489"/>
        <v>4.5703839122486288E-2</v>
      </c>
      <c r="HG99" s="13"/>
      <c r="HH99" s="13"/>
      <c r="HI99" s="25">
        <v>3942</v>
      </c>
      <c r="HJ99" s="38">
        <v>4235</v>
      </c>
      <c r="HK99" s="10">
        <f t="shared" si="2490"/>
        <v>2</v>
      </c>
      <c r="HL99" s="11">
        <f t="shared" si="2491"/>
        <v>0</v>
      </c>
      <c r="HM99" s="11">
        <f t="shared" si="2492"/>
        <v>11907</v>
      </c>
      <c r="HN99" s="11">
        <f t="shared" si="2493"/>
        <v>1020</v>
      </c>
      <c r="HO99" s="11">
        <f t="shared" si="2494"/>
        <v>8915</v>
      </c>
      <c r="HP99" s="228">
        <f t="shared" si="2495"/>
        <v>0.74871924078273289</v>
      </c>
      <c r="HQ99" s="15">
        <f t="shared" si="2496"/>
        <v>287</v>
      </c>
      <c r="HR99" s="12">
        <f t="shared" si="2497"/>
        <v>3.2192933258552998E-2</v>
      </c>
      <c r="HS99" s="16">
        <v>59.6</v>
      </c>
      <c r="HT99" s="17">
        <v>8470</v>
      </c>
      <c r="HU99" s="16">
        <f t="shared" si="2498"/>
        <v>95.008412787436896</v>
      </c>
      <c r="HV99" s="23">
        <v>3942</v>
      </c>
      <c r="HW99" s="22">
        <v>4235</v>
      </c>
      <c r="HX99" s="78">
        <f t="shared" si="2499"/>
        <v>0.75469304921359714</v>
      </c>
      <c r="HY99" s="78">
        <f t="shared" si="2500"/>
        <v>0.76005025125628145</v>
      </c>
      <c r="HZ99" s="78">
        <f t="shared" si="2501"/>
        <v>0.73149309912170635</v>
      </c>
    </row>
    <row r="100" spans="1:241" x14ac:dyDescent="0.25">
      <c r="A100" s="236"/>
      <c r="B100" s="41">
        <f t="shared" si="2502"/>
        <v>44545</v>
      </c>
      <c r="C100" s="10"/>
      <c r="D100" s="11"/>
      <c r="E100" s="74">
        <f t="shared" si="2503"/>
        <v>751</v>
      </c>
      <c r="F100" s="74">
        <f t="shared" si="2504"/>
        <v>65</v>
      </c>
      <c r="G100" s="11">
        <v>546</v>
      </c>
      <c r="H100" s="12">
        <f t="shared" si="2421"/>
        <v>0.7456724367509987</v>
      </c>
      <c r="I100" s="11">
        <v>14</v>
      </c>
      <c r="J100" s="12">
        <f t="shared" si="2505"/>
        <v>2.5000000000000001E-2</v>
      </c>
      <c r="K100" s="13"/>
      <c r="L100" s="11"/>
      <c r="M100" s="25">
        <v>4279.7435897435898</v>
      </c>
      <c r="N100" s="38">
        <v>4528</v>
      </c>
      <c r="O100" s="10"/>
      <c r="P100" s="11"/>
      <c r="Q100" s="74">
        <f t="shared" si="2506"/>
        <v>736</v>
      </c>
      <c r="R100" s="74">
        <f t="shared" si="2507"/>
        <v>63</v>
      </c>
      <c r="S100" s="11">
        <v>571</v>
      </c>
      <c r="T100" s="12">
        <f t="shared" si="2424"/>
        <v>0.79619565217391308</v>
      </c>
      <c r="U100" s="11">
        <v>15</v>
      </c>
      <c r="V100" s="12">
        <f t="shared" si="2425"/>
        <v>2.5597269624573378E-2</v>
      </c>
      <c r="W100" s="13"/>
      <c r="X100" s="11"/>
      <c r="Y100" s="25">
        <v>4250.75</v>
      </c>
      <c r="Z100" s="38">
        <v>4524</v>
      </c>
      <c r="AA100" s="10">
        <v>1</v>
      </c>
      <c r="AB100" s="11"/>
      <c r="AC100" s="74">
        <f t="shared" si="2508"/>
        <v>201</v>
      </c>
      <c r="AD100" s="74">
        <f t="shared" si="2509"/>
        <v>17</v>
      </c>
      <c r="AE100" s="11">
        <v>142</v>
      </c>
      <c r="AF100" s="12">
        <f t="shared" si="2428"/>
        <v>0.74626865671641796</v>
      </c>
      <c r="AG100" s="11">
        <v>8</v>
      </c>
      <c r="AH100" s="12">
        <f t="shared" si="2429"/>
        <v>5.3333333333333337E-2</v>
      </c>
      <c r="AI100" s="13"/>
      <c r="AJ100" s="11"/>
      <c r="AK100" s="25">
        <v>4517.272727272727</v>
      </c>
      <c r="AL100" s="38">
        <v>4556</v>
      </c>
      <c r="AM100" s="10"/>
      <c r="AN100" s="11"/>
      <c r="AO100" s="74">
        <f t="shared" si="2510"/>
        <v>753</v>
      </c>
      <c r="AP100" s="74">
        <f t="shared" si="2511"/>
        <v>65</v>
      </c>
      <c r="AQ100" s="11">
        <v>540</v>
      </c>
      <c r="AR100" s="12">
        <f t="shared" si="2432"/>
        <v>0.74634794156706508</v>
      </c>
      <c r="AS100" s="11">
        <v>22</v>
      </c>
      <c r="AT100" s="12">
        <f t="shared" si="2433"/>
        <v>3.9145907473309607E-2</v>
      </c>
      <c r="AU100" s="13"/>
      <c r="AV100" s="11"/>
      <c r="AW100" s="25">
        <v>4435.6410256410254</v>
      </c>
      <c r="AX100" s="38">
        <v>4475</v>
      </c>
      <c r="AY100" s="10"/>
      <c r="AZ100" s="11"/>
      <c r="BA100" s="74">
        <f t="shared" si="2512"/>
        <v>751</v>
      </c>
      <c r="BB100" s="74">
        <f t="shared" si="2513"/>
        <v>65</v>
      </c>
      <c r="BC100" s="11">
        <v>566</v>
      </c>
      <c r="BD100" s="12">
        <f t="shared" si="2436"/>
        <v>0.77496671105193071</v>
      </c>
      <c r="BE100" s="11">
        <v>16</v>
      </c>
      <c r="BF100" s="12">
        <f t="shared" si="2437"/>
        <v>2.7491408934707903E-2</v>
      </c>
      <c r="BG100" s="13"/>
      <c r="BH100" s="11"/>
      <c r="BI100" s="25">
        <v>4333</v>
      </c>
      <c r="BJ100" s="38">
        <v>4337</v>
      </c>
      <c r="BK100" s="10"/>
      <c r="BL100" s="11"/>
      <c r="BM100" s="74">
        <f t="shared" si="2514"/>
        <v>749</v>
      </c>
      <c r="BN100" s="74">
        <f t="shared" si="2515"/>
        <v>64</v>
      </c>
      <c r="BO100" s="11">
        <v>525</v>
      </c>
      <c r="BP100" s="12">
        <f t="shared" si="2440"/>
        <v>0.72096128170894525</v>
      </c>
      <c r="BQ100" s="11">
        <v>15</v>
      </c>
      <c r="BR100" s="12">
        <f t="shared" si="2441"/>
        <v>2.7777777777777776E-2</v>
      </c>
      <c r="BS100" s="13"/>
      <c r="BT100" s="11"/>
      <c r="BU100" s="25">
        <v>4503.8461538461543</v>
      </c>
      <c r="BV100" s="38">
        <v>4404</v>
      </c>
      <c r="BW100" s="10"/>
      <c r="BX100" s="11"/>
      <c r="BY100" s="74">
        <f t="shared" si="2516"/>
        <v>756</v>
      </c>
      <c r="BZ100" s="74">
        <f t="shared" si="2517"/>
        <v>65</v>
      </c>
      <c r="CA100" s="11">
        <v>547</v>
      </c>
      <c r="CB100" s="12">
        <f t="shared" si="2444"/>
        <v>0.73941798941798942</v>
      </c>
      <c r="CC100" s="11">
        <v>12</v>
      </c>
      <c r="CD100" s="12">
        <f t="shared" si="2445"/>
        <v>2.1466905187835419E-2</v>
      </c>
      <c r="CE100" s="13"/>
      <c r="CF100" s="11"/>
      <c r="CG100" s="25">
        <v>4382.6829268292686</v>
      </c>
      <c r="CH100" s="38">
        <v>4516</v>
      </c>
      <c r="CI100" s="10"/>
      <c r="CJ100" s="11"/>
      <c r="CK100" s="74">
        <f t="shared" si="2518"/>
        <v>755</v>
      </c>
      <c r="CL100" s="74">
        <f t="shared" si="2519"/>
        <v>64</v>
      </c>
      <c r="CM100" s="11">
        <v>574</v>
      </c>
      <c r="CN100" s="12">
        <f t="shared" si="2448"/>
        <v>0.77880794701986755</v>
      </c>
      <c r="CO100" s="11">
        <v>14</v>
      </c>
      <c r="CP100" s="12">
        <f t="shared" si="2449"/>
        <v>2.3809523809523808E-2</v>
      </c>
      <c r="CQ100" s="13"/>
      <c r="CR100" s="11"/>
      <c r="CS100" s="25">
        <v>4366.666666666667</v>
      </c>
      <c r="CT100" s="38">
        <v>4364</v>
      </c>
      <c r="CU100" s="10"/>
      <c r="CV100" s="11"/>
      <c r="CW100" s="74">
        <f t="shared" si="2520"/>
        <v>202</v>
      </c>
      <c r="CX100" s="74">
        <f t="shared" si="2521"/>
        <v>18</v>
      </c>
      <c r="CY100" s="11">
        <v>146</v>
      </c>
      <c r="CZ100" s="12">
        <f t="shared" si="2452"/>
        <v>0.73762376237623761</v>
      </c>
      <c r="DA100" s="11">
        <v>3</v>
      </c>
      <c r="DB100" s="12">
        <f t="shared" si="2453"/>
        <v>2.0134228187919462E-2</v>
      </c>
      <c r="DC100" s="13"/>
      <c r="DD100" s="11"/>
      <c r="DE100" s="25">
        <v>4323</v>
      </c>
      <c r="DF100" s="38">
        <v>4322.5</v>
      </c>
      <c r="DG100" s="10"/>
      <c r="DH100" s="11"/>
      <c r="DI100" s="74">
        <f t="shared" si="2522"/>
        <v>756</v>
      </c>
      <c r="DJ100" s="74">
        <f t="shared" si="2523"/>
        <v>65</v>
      </c>
      <c r="DK100" s="11">
        <v>572</v>
      </c>
      <c r="DL100" s="12">
        <f t="shared" si="2456"/>
        <v>0.7857142857142857</v>
      </c>
      <c r="DM100" s="11">
        <v>22</v>
      </c>
      <c r="DN100" s="12">
        <f t="shared" si="2457"/>
        <v>3.7037037037037035E-2</v>
      </c>
      <c r="DO100" s="13"/>
      <c r="DP100" s="11"/>
      <c r="DQ100" s="25">
        <v>4242.5581395348836</v>
      </c>
      <c r="DR100" s="38">
        <v>4620</v>
      </c>
      <c r="DS100" s="10">
        <v>1</v>
      </c>
      <c r="DT100" s="11"/>
      <c r="DU100" s="74">
        <f t="shared" si="2524"/>
        <v>755</v>
      </c>
      <c r="DV100" s="74">
        <f t="shared" si="2525"/>
        <v>65</v>
      </c>
      <c r="DW100" s="11">
        <v>531</v>
      </c>
      <c r="DX100" s="12">
        <f t="shared" si="2460"/>
        <v>0.72980132450331126</v>
      </c>
      <c r="DY100" s="11">
        <v>20</v>
      </c>
      <c r="DZ100" s="12">
        <f t="shared" si="2461"/>
        <v>3.6297640653357534E-2</v>
      </c>
      <c r="EA100" s="13"/>
      <c r="EB100" s="11"/>
      <c r="EC100" s="25">
        <v>4248</v>
      </c>
      <c r="ED100" s="38">
        <v>4414.6153846153848</v>
      </c>
      <c r="EE100" s="10"/>
      <c r="EF100" s="11"/>
      <c r="EG100" s="74">
        <f t="shared" si="2526"/>
        <v>755</v>
      </c>
      <c r="EH100" s="74">
        <f t="shared" si="2527"/>
        <v>64</v>
      </c>
      <c r="EI100" s="11">
        <v>539</v>
      </c>
      <c r="EJ100" s="12">
        <f t="shared" si="2464"/>
        <v>0.74039735099337745</v>
      </c>
      <c r="EK100" s="11">
        <v>20</v>
      </c>
      <c r="EL100" s="12">
        <f t="shared" si="2465"/>
        <v>3.5778175313059032E-2</v>
      </c>
      <c r="EM100" s="13"/>
      <c r="EN100" s="11"/>
      <c r="EO100" s="25">
        <v>4316.9230769230771</v>
      </c>
      <c r="EP100" s="38">
        <v>4330.909090909091</v>
      </c>
      <c r="EQ100" s="10"/>
      <c r="ER100" s="11"/>
      <c r="ES100" s="74">
        <f t="shared" si="2528"/>
        <v>757</v>
      </c>
      <c r="ET100" s="74">
        <f t="shared" si="2529"/>
        <v>65</v>
      </c>
      <c r="EU100" s="11">
        <v>589</v>
      </c>
      <c r="EV100" s="12">
        <f t="shared" si="2468"/>
        <v>0.79524438573315714</v>
      </c>
      <c r="EW100" s="11">
        <v>13</v>
      </c>
      <c r="EX100" s="12">
        <f t="shared" si="2469"/>
        <v>2.1594684385382059E-2</v>
      </c>
      <c r="EY100" s="13"/>
      <c r="EZ100" s="11"/>
      <c r="FA100" s="25">
        <v>4316.9230769230771</v>
      </c>
      <c r="FB100" s="38">
        <v>4609</v>
      </c>
      <c r="FC100" s="10"/>
      <c r="FD100" s="11">
        <v>1</v>
      </c>
      <c r="FE100" s="74">
        <f t="shared" si="2530"/>
        <v>761</v>
      </c>
      <c r="FF100" s="74">
        <f t="shared" si="2531"/>
        <v>63</v>
      </c>
      <c r="FG100" s="11">
        <v>602</v>
      </c>
      <c r="FH100" s="12">
        <f t="shared" si="2472"/>
        <v>0.81208935611038102</v>
      </c>
      <c r="FI100" s="11">
        <v>16</v>
      </c>
      <c r="FJ100" s="12">
        <f t="shared" si="2473"/>
        <v>2.5889967637540454E-2</v>
      </c>
      <c r="FK100" s="13"/>
      <c r="FL100" s="11"/>
      <c r="FM100" s="25">
        <v>4337.6315789473683</v>
      </c>
      <c r="FN100" s="38">
        <v>4259</v>
      </c>
      <c r="FO100" s="10"/>
      <c r="FP100" s="11"/>
      <c r="FQ100" s="74">
        <f t="shared" si="2532"/>
        <v>207</v>
      </c>
      <c r="FR100" s="74">
        <f t="shared" si="2533"/>
        <v>18</v>
      </c>
      <c r="FS100" s="11">
        <v>142</v>
      </c>
      <c r="FT100" s="12">
        <f t="shared" si="2476"/>
        <v>0.71014492753623193</v>
      </c>
      <c r="FU100" s="11">
        <v>5</v>
      </c>
      <c r="FV100" s="12">
        <f t="shared" si="2477"/>
        <v>3.4013605442176874E-2</v>
      </c>
      <c r="FW100" s="13"/>
      <c r="FX100" s="11"/>
      <c r="FY100" s="25">
        <v>4461.818181818182</v>
      </c>
      <c r="FZ100" s="38">
        <v>4342.5</v>
      </c>
      <c r="GA100" s="10">
        <v>1</v>
      </c>
      <c r="GB100" s="11"/>
      <c r="GC100" s="74">
        <f t="shared" si="2534"/>
        <v>754</v>
      </c>
      <c r="GD100" s="74">
        <f t="shared" si="2535"/>
        <v>65</v>
      </c>
      <c r="GE100" s="11">
        <v>559</v>
      </c>
      <c r="GF100" s="12">
        <f t="shared" si="2480"/>
        <v>0.75596816976127323</v>
      </c>
      <c r="GG100" s="11">
        <v>11</v>
      </c>
      <c r="GH100" s="12">
        <f t="shared" si="2481"/>
        <v>1.9298245614035089E-2</v>
      </c>
      <c r="GI100" s="13"/>
      <c r="GJ100" s="11"/>
      <c r="GK100" s="25">
        <v>4322.5</v>
      </c>
      <c r="GL100" s="38">
        <v>4434.545454545455</v>
      </c>
      <c r="GM100" s="10"/>
      <c r="GN100" s="11"/>
      <c r="GO100" s="74">
        <f t="shared" si="2536"/>
        <v>751</v>
      </c>
      <c r="GP100" s="74">
        <f t="shared" si="2537"/>
        <v>64</v>
      </c>
      <c r="GQ100" s="11">
        <v>571</v>
      </c>
      <c r="GR100" s="12">
        <f t="shared" si="2484"/>
        <v>0.78828229027962715</v>
      </c>
      <c r="GS100" s="11">
        <v>21</v>
      </c>
      <c r="GT100" s="12">
        <f t="shared" si="2485"/>
        <v>3.5472972972972971E-2</v>
      </c>
      <c r="GU100" s="13"/>
      <c r="GV100" s="11"/>
      <c r="GW100" s="25">
        <v>4362.1621621621625</v>
      </c>
      <c r="GX100" s="38">
        <v>4476</v>
      </c>
      <c r="GY100" s="10"/>
      <c r="GZ100" s="11"/>
      <c r="HA100" s="74">
        <f t="shared" si="2538"/>
        <v>754</v>
      </c>
      <c r="HB100" s="74">
        <f t="shared" si="2539"/>
        <v>64</v>
      </c>
      <c r="HC100" s="11">
        <v>558</v>
      </c>
      <c r="HD100" s="12">
        <f t="shared" si="2488"/>
        <v>0.76392572944297077</v>
      </c>
      <c r="HE100" s="11">
        <v>18</v>
      </c>
      <c r="HF100" s="12">
        <f t="shared" si="2489"/>
        <v>3.125E-2</v>
      </c>
      <c r="HG100" s="13"/>
      <c r="HH100" s="11"/>
      <c r="HI100" s="25">
        <v>4288.6111111111113</v>
      </c>
      <c r="HJ100" s="38">
        <v>4334.545454545455</v>
      </c>
      <c r="HK100" s="10">
        <f t="shared" si="2490"/>
        <v>3</v>
      </c>
      <c r="HL100" s="11">
        <f t="shared" si="2491"/>
        <v>1</v>
      </c>
      <c r="HM100" s="11">
        <f t="shared" si="2492"/>
        <v>11904</v>
      </c>
      <c r="HN100" s="11">
        <f t="shared" si="2493"/>
        <v>1019</v>
      </c>
      <c r="HO100" s="11">
        <f t="shared" si="2494"/>
        <v>9085</v>
      </c>
      <c r="HP100" s="228">
        <f t="shared" si="2495"/>
        <v>0.7631888440860215</v>
      </c>
      <c r="HQ100" s="15">
        <f t="shared" si="2496"/>
        <v>265</v>
      </c>
      <c r="HR100" s="12">
        <f t="shared" si="2497"/>
        <v>2.9168959823885527E-2</v>
      </c>
      <c r="HS100" s="16">
        <v>58.3</v>
      </c>
      <c r="HT100" s="17">
        <v>8667</v>
      </c>
      <c r="HU100" s="16">
        <f t="shared" si="2498"/>
        <v>95.39900935608145</v>
      </c>
      <c r="HV100" s="23">
        <v>4341.1165048543689</v>
      </c>
      <c r="HW100" s="22">
        <v>4438.165680473373</v>
      </c>
      <c r="HX100" s="78">
        <f t="shared" si="2499"/>
        <v>0.75615326059375798</v>
      </c>
      <c r="HY100" s="78">
        <f t="shared" si="2500"/>
        <v>0.75395828097511941</v>
      </c>
      <c r="HZ100" s="78">
        <f t="shared" si="2501"/>
        <v>0.7793674698795181</v>
      </c>
    </row>
    <row r="101" spans="1:241" x14ac:dyDescent="0.25">
      <c r="A101" s="236"/>
      <c r="B101" s="41">
        <f t="shared" si="2502"/>
        <v>44546</v>
      </c>
      <c r="C101" s="10"/>
      <c r="D101" s="11"/>
      <c r="E101" s="74">
        <f>E100-C101</f>
        <v>751</v>
      </c>
      <c r="F101" s="74">
        <f>F100-D101</f>
        <v>65</v>
      </c>
      <c r="G101" s="11">
        <v>527</v>
      </c>
      <c r="H101" s="12">
        <f t="shared" si="2421"/>
        <v>0.7283621837549934</v>
      </c>
      <c r="I101" s="11">
        <v>20</v>
      </c>
      <c r="J101" s="12">
        <f t="shared" si="2505"/>
        <v>3.6563071297989032E-2</v>
      </c>
      <c r="K101" s="13"/>
      <c r="L101" s="11"/>
      <c r="M101" s="39">
        <v>71.794871794871796</v>
      </c>
      <c r="N101" s="43">
        <v>90</v>
      </c>
      <c r="O101" s="10"/>
      <c r="P101" s="11"/>
      <c r="Q101" s="74">
        <f t="shared" si="2506"/>
        <v>736</v>
      </c>
      <c r="R101" s="74">
        <f t="shared" si="2507"/>
        <v>63</v>
      </c>
      <c r="S101" s="11">
        <v>570</v>
      </c>
      <c r="T101" s="12">
        <f t="shared" si="2424"/>
        <v>0.79076086956521741</v>
      </c>
      <c r="U101" s="11">
        <v>12</v>
      </c>
      <c r="V101" s="12">
        <f t="shared" si="2425"/>
        <v>2.0618556701030927E-2</v>
      </c>
      <c r="W101" s="13"/>
      <c r="X101" s="11"/>
      <c r="Y101" s="39">
        <v>90</v>
      </c>
      <c r="Z101" s="43">
        <v>100</v>
      </c>
      <c r="AA101" s="10">
        <v>1</v>
      </c>
      <c r="AB101" s="11"/>
      <c r="AC101" s="74">
        <f t="shared" si="2508"/>
        <v>200</v>
      </c>
      <c r="AD101" s="74">
        <f t="shared" si="2509"/>
        <v>17</v>
      </c>
      <c r="AE101" s="11">
        <v>131</v>
      </c>
      <c r="AF101" s="12">
        <f t="shared" si="2428"/>
        <v>0.68</v>
      </c>
      <c r="AG101" s="11">
        <v>5</v>
      </c>
      <c r="AH101" s="12">
        <f t="shared" si="2429"/>
        <v>3.6764705882352942E-2</v>
      </c>
      <c r="AI101" s="13"/>
      <c r="AJ101" s="11"/>
      <c r="AK101" s="39">
        <v>54.545454545454547</v>
      </c>
      <c r="AL101" s="43">
        <v>100</v>
      </c>
      <c r="AM101" s="10"/>
      <c r="AN101" s="11"/>
      <c r="AO101" s="74">
        <f t="shared" si="2510"/>
        <v>753</v>
      </c>
      <c r="AP101" s="74">
        <f t="shared" si="2511"/>
        <v>65</v>
      </c>
      <c r="AQ101" s="11">
        <v>538</v>
      </c>
      <c r="AR101" s="12">
        <f t="shared" si="2432"/>
        <v>0.7357237715803453</v>
      </c>
      <c r="AS101" s="11">
        <v>16</v>
      </c>
      <c r="AT101" s="12">
        <f t="shared" si="2433"/>
        <v>2.8880866425992781E-2</v>
      </c>
      <c r="AU101" s="13"/>
      <c r="AV101" s="11"/>
      <c r="AW101" s="39">
        <v>79.487179487179489</v>
      </c>
      <c r="AX101" s="43">
        <v>90</v>
      </c>
      <c r="AY101" s="10"/>
      <c r="AZ101" s="11"/>
      <c r="BA101" s="74">
        <f t="shared" si="2512"/>
        <v>751</v>
      </c>
      <c r="BB101" s="74">
        <f t="shared" si="2513"/>
        <v>65</v>
      </c>
      <c r="BC101" s="11">
        <v>562</v>
      </c>
      <c r="BD101" s="12">
        <f t="shared" si="2436"/>
        <v>0.77230359520639147</v>
      </c>
      <c r="BE101" s="11">
        <v>18</v>
      </c>
      <c r="BF101" s="12">
        <f t="shared" si="2437"/>
        <v>3.1034482758620689E-2</v>
      </c>
      <c r="BG101" s="13"/>
      <c r="BH101" s="11"/>
      <c r="BI101" s="39">
        <v>85</v>
      </c>
      <c r="BJ101" s="43">
        <v>100</v>
      </c>
      <c r="BK101" s="10"/>
      <c r="BL101" s="11"/>
      <c r="BM101" s="74">
        <f t="shared" si="2514"/>
        <v>749</v>
      </c>
      <c r="BN101" s="74">
        <f t="shared" si="2515"/>
        <v>64</v>
      </c>
      <c r="BO101" s="11">
        <v>528</v>
      </c>
      <c r="BP101" s="12">
        <f t="shared" si="2440"/>
        <v>0.72630173564753009</v>
      </c>
      <c r="BQ101" s="11">
        <v>16</v>
      </c>
      <c r="BR101" s="12">
        <f t="shared" si="2441"/>
        <v>2.9411764705882353E-2</v>
      </c>
      <c r="BS101" s="13"/>
      <c r="BT101" s="11"/>
      <c r="BU101" s="39">
        <v>92.307692307692307</v>
      </c>
      <c r="BV101" s="43">
        <v>90</v>
      </c>
      <c r="BW101" s="10"/>
      <c r="BX101" s="11"/>
      <c r="BY101" s="74">
        <f t="shared" si="2516"/>
        <v>756</v>
      </c>
      <c r="BZ101" s="74">
        <f t="shared" si="2517"/>
        <v>65</v>
      </c>
      <c r="CA101" s="11">
        <v>582</v>
      </c>
      <c r="CB101" s="12">
        <f t="shared" si="2444"/>
        <v>0.78439153439153442</v>
      </c>
      <c r="CC101" s="11">
        <v>11</v>
      </c>
      <c r="CD101" s="12">
        <f t="shared" si="2445"/>
        <v>1.8549747048903879E-2</v>
      </c>
      <c r="CE101" s="13"/>
      <c r="CF101" s="11"/>
      <c r="CG101" s="39">
        <v>78.048780487804876</v>
      </c>
      <c r="CH101" s="43">
        <v>100</v>
      </c>
      <c r="CI101" s="10"/>
      <c r="CJ101" s="11"/>
      <c r="CK101" s="74">
        <f t="shared" si="2518"/>
        <v>755</v>
      </c>
      <c r="CL101" s="74">
        <f t="shared" si="2519"/>
        <v>64</v>
      </c>
      <c r="CM101" s="11">
        <v>587</v>
      </c>
      <c r="CN101" s="12">
        <f t="shared" si="2448"/>
        <v>0.79337748344370862</v>
      </c>
      <c r="CO101" s="11">
        <v>12</v>
      </c>
      <c r="CP101" s="12">
        <f t="shared" si="2449"/>
        <v>2.003338898163606E-2</v>
      </c>
      <c r="CQ101" s="13"/>
      <c r="CR101" s="11"/>
      <c r="CS101" s="39">
        <v>89.743589743589737</v>
      </c>
      <c r="CT101" s="43">
        <v>80</v>
      </c>
      <c r="CU101" s="10"/>
      <c r="CV101" s="11"/>
      <c r="CW101" s="74">
        <f t="shared" si="2520"/>
        <v>202</v>
      </c>
      <c r="CX101" s="74">
        <f t="shared" si="2521"/>
        <v>18</v>
      </c>
      <c r="CY101" s="11">
        <v>150</v>
      </c>
      <c r="CZ101" s="12">
        <f t="shared" si="2452"/>
        <v>0.75742574257425743</v>
      </c>
      <c r="DA101" s="11">
        <v>3</v>
      </c>
      <c r="DB101" s="12">
        <f t="shared" si="2453"/>
        <v>1.9607843137254902E-2</v>
      </c>
      <c r="DC101" s="13"/>
      <c r="DD101" s="11"/>
      <c r="DE101" s="39">
        <v>72.5</v>
      </c>
      <c r="DF101" s="43">
        <v>75</v>
      </c>
      <c r="DG101" s="10"/>
      <c r="DH101" s="11"/>
      <c r="DI101" s="74">
        <f t="shared" si="2522"/>
        <v>756</v>
      </c>
      <c r="DJ101" s="74">
        <f t="shared" si="2523"/>
        <v>65</v>
      </c>
      <c r="DK101" s="11">
        <v>568</v>
      </c>
      <c r="DL101" s="12">
        <f t="shared" si="2456"/>
        <v>0.77645502645502651</v>
      </c>
      <c r="DM101" s="11">
        <v>19</v>
      </c>
      <c r="DN101" s="12">
        <f t="shared" si="2457"/>
        <v>3.2367972742759793E-2</v>
      </c>
      <c r="DO101" s="13"/>
      <c r="DP101" s="11"/>
      <c r="DQ101" s="39">
        <v>86.04651162790698</v>
      </c>
      <c r="DR101" s="43">
        <v>90</v>
      </c>
      <c r="DS101" s="10"/>
      <c r="DT101" s="11"/>
      <c r="DU101" s="74">
        <f t="shared" si="2524"/>
        <v>755</v>
      </c>
      <c r="DV101" s="74">
        <f t="shared" si="2525"/>
        <v>65</v>
      </c>
      <c r="DW101" s="11">
        <v>572</v>
      </c>
      <c r="DX101" s="12">
        <f t="shared" si="2460"/>
        <v>0.78543046357615898</v>
      </c>
      <c r="DY101" s="11">
        <v>21</v>
      </c>
      <c r="DZ101" s="12">
        <f t="shared" si="2461"/>
        <v>3.5413153456998317E-2</v>
      </c>
      <c r="EA101" s="13"/>
      <c r="EB101" s="11"/>
      <c r="EC101" s="39">
        <v>90</v>
      </c>
      <c r="ED101" s="43">
        <v>92.307692307692307</v>
      </c>
      <c r="EE101" s="10"/>
      <c r="EF101" s="11"/>
      <c r="EG101" s="74">
        <f t="shared" si="2526"/>
        <v>755</v>
      </c>
      <c r="EH101" s="74">
        <f t="shared" si="2527"/>
        <v>64</v>
      </c>
      <c r="EI101" s="11">
        <v>551</v>
      </c>
      <c r="EJ101" s="12">
        <f t="shared" si="2464"/>
        <v>0.75894039735099339</v>
      </c>
      <c r="EK101" s="11">
        <v>22</v>
      </c>
      <c r="EL101" s="12">
        <f t="shared" si="2465"/>
        <v>3.8394415357766144E-2</v>
      </c>
      <c r="EM101" s="13"/>
      <c r="EN101" s="11"/>
      <c r="EO101" s="39">
        <v>79.487179487179489</v>
      </c>
      <c r="EP101" s="43">
        <v>72.727272727272734</v>
      </c>
      <c r="EQ101" s="10"/>
      <c r="ER101" s="11"/>
      <c r="ES101" s="74">
        <f t="shared" si="2528"/>
        <v>757</v>
      </c>
      <c r="ET101" s="74">
        <f t="shared" si="2529"/>
        <v>65</v>
      </c>
      <c r="EU101" s="11">
        <v>573</v>
      </c>
      <c r="EV101" s="12">
        <f t="shared" si="2468"/>
        <v>0.77675033025099072</v>
      </c>
      <c r="EW101" s="11">
        <v>15</v>
      </c>
      <c r="EX101" s="12">
        <f t="shared" si="2469"/>
        <v>2.5510204081632654E-2</v>
      </c>
      <c r="EY101" s="13"/>
      <c r="EZ101" s="11"/>
      <c r="FA101" s="39">
        <v>79.487179487179489</v>
      </c>
      <c r="FB101" s="43">
        <v>90</v>
      </c>
      <c r="FC101" s="10"/>
      <c r="FD101" s="11"/>
      <c r="FE101" s="74">
        <f t="shared" si="2530"/>
        <v>761</v>
      </c>
      <c r="FF101" s="74">
        <f t="shared" si="2531"/>
        <v>63</v>
      </c>
      <c r="FG101" s="11">
        <v>560</v>
      </c>
      <c r="FH101" s="12">
        <f t="shared" si="2472"/>
        <v>0.75558475689881732</v>
      </c>
      <c r="FI101" s="11">
        <v>15</v>
      </c>
      <c r="FJ101" s="12">
        <f t="shared" si="2473"/>
        <v>2.6086956521739129E-2</v>
      </c>
      <c r="FK101" s="13"/>
      <c r="FL101" s="11"/>
      <c r="FM101" s="39">
        <v>86.84210526315789</v>
      </c>
      <c r="FN101" s="43">
        <v>100</v>
      </c>
      <c r="FO101" s="10"/>
      <c r="FP101" s="11"/>
      <c r="FQ101" s="74">
        <f t="shared" si="2532"/>
        <v>207</v>
      </c>
      <c r="FR101" s="74">
        <f t="shared" si="2533"/>
        <v>18</v>
      </c>
      <c r="FS101" s="11">
        <v>150</v>
      </c>
      <c r="FT101" s="12">
        <f t="shared" si="2476"/>
        <v>0.7439613526570048</v>
      </c>
      <c r="FU101" s="11">
        <v>4</v>
      </c>
      <c r="FV101" s="12">
        <f t="shared" si="2477"/>
        <v>2.5974025974025976E-2</v>
      </c>
      <c r="FW101" s="13"/>
      <c r="FX101" s="11"/>
      <c r="FY101" s="39">
        <v>63.636363636363633</v>
      </c>
      <c r="FZ101" s="43">
        <v>100</v>
      </c>
      <c r="GA101" s="10"/>
      <c r="GB101" s="11"/>
      <c r="GC101" s="74">
        <f t="shared" si="2534"/>
        <v>754</v>
      </c>
      <c r="GD101" s="74">
        <f t="shared" si="2535"/>
        <v>65</v>
      </c>
      <c r="GE101" s="11">
        <v>561</v>
      </c>
      <c r="GF101" s="12">
        <f t="shared" si="2480"/>
        <v>0.76525198938992045</v>
      </c>
      <c r="GG101" s="11">
        <v>16</v>
      </c>
      <c r="GH101" s="12">
        <f t="shared" si="2481"/>
        <v>2.7729636048526862E-2</v>
      </c>
      <c r="GI101" s="13"/>
      <c r="GJ101" s="11"/>
      <c r="GK101" s="39">
        <v>83.333333333333329</v>
      </c>
      <c r="GL101" s="43">
        <v>100</v>
      </c>
      <c r="GM101" s="10"/>
      <c r="GN101" s="11"/>
      <c r="GO101" s="74">
        <f t="shared" si="2536"/>
        <v>751</v>
      </c>
      <c r="GP101" s="74">
        <f t="shared" si="2537"/>
        <v>64</v>
      </c>
      <c r="GQ101" s="11">
        <v>552</v>
      </c>
      <c r="GR101" s="12">
        <f t="shared" si="2484"/>
        <v>0.76298268974700401</v>
      </c>
      <c r="GS101" s="11">
        <v>21</v>
      </c>
      <c r="GT101" s="12">
        <f t="shared" si="2485"/>
        <v>3.6649214659685861E-2</v>
      </c>
      <c r="GU101" s="13"/>
      <c r="GV101" s="11"/>
      <c r="GW101" s="39">
        <v>89.189189189189193</v>
      </c>
      <c r="GX101" s="43">
        <v>100</v>
      </c>
      <c r="GY101" s="10"/>
      <c r="GZ101" s="11"/>
      <c r="HA101" s="74">
        <f t="shared" si="2538"/>
        <v>754</v>
      </c>
      <c r="HB101" s="74">
        <f t="shared" si="2539"/>
        <v>64</v>
      </c>
      <c r="HC101" s="11">
        <v>567</v>
      </c>
      <c r="HD101" s="12">
        <f t="shared" si="2488"/>
        <v>0.76923076923076927</v>
      </c>
      <c r="HE101" s="11">
        <v>13</v>
      </c>
      <c r="HF101" s="12">
        <f t="shared" si="2489"/>
        <v>2.2413793103448276E-2</v>
      </c>
      <c r="HG101" s="13"/>
      <c r="HH101" s="11"/>
      <c r="HI101" s="39">
        <v>88.888888888888886</v>
      </c>
      <c r="HJ101" s="43">
        <v>100</v>
      </c>
      <c r="HK101" s="10">
        <f t="shared" si="2490"/>
        <v>1</v>
      </c>
      <c r="HL101" s="11">
        <f t="shared" si="2491"/>
        <v>0</v>
      </c>
      <c r="HM101" s="11">
        <f t="shared" si="2492"/>
        <v>11903</v>
      </c>
      <c r="HN101" s="11">
        <f t="shared" si="2493"/>
        <v>1019</v>
      </c>
      <c r="HO101" s="11">
        <f t="shared" si="2494"/>
        <v>9088</v>
      </c>
      <c r="HP101" s="228">
        <f t="shared" si="2495"/>
        <v>0.76350499873981348</v>
      </c>
      <c r="HQ101" s="15">
        <f t="shared" si="2496"/>
        <v>259</v>
      </c>
      <c r="HR101" s="12">
        <f t="shared" si="2497"/>
        <v>2.8499119718309859E-2</v>
      </c>
      <c r="HS101" s="16">
        <v>59.4</v>
      </c>
      <c r="HT101" s="17">
        <v>8660</v>
      </c>
      <c r="HU101" s="16">
        <f t="shared" si="2498"/>
        <v>95.29049295774648</v>
      </c>
      <c r="HV101" s="23">
        <v>81.877022653721681</v>
      </c>
      <c r="HW101" s="22">
        <v>89.349112426035504</v>
      </c>
      <c r="HX101" s="78">
        <f t="shared" si="2499"/>
        <v>0.7469543147208122</v>
      </c>
      <c r="HY101" s="78">
        <f t="shared" si="2500"/>
        <v>0.77858758482030666</v>
      </c>
      <c r="HZ101" s="78">
        <f t="shared" si="2501"/>
        <v>0.76480923694779113</v>
      </c>
      <c r="ID101" s="85">
        <f t="shared" ref="ID101:IF101" si="2540">ID102/ID103</f>
        <v>1.77349885989359E-3</v>
      </c>
      <c r="IE101" s="85">
        <f t="shared" si="2540"/>
        <v>1.0042681395932714E-3</v>
      </c>
      <c r="IF101" s="85">
        <f t="shared" si="2540"/>
        <v>1.0030090270812437E-3</v>
      </c>
      <c r="IG101" s="88" t="s">
        <v>43</v>
      </c>
    </row>
    <row r="102" spans="1:241" ht="19.5" thickBot="1" x14ac:dyDescent="0.3">
      <c r="A102" s="236"/>
      <c r="B102" s="42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3700</v>
      </c>
      <c r="H102" s="28">
        <f>((G102+I102)/7)/E101</f>
        <v>0.72417728742628884</v>
      </c>
      <c r="I102" s="27">
        <f>SUM(I95:I101)</f>
        <v>107</v>
      </c>
      <c r="J102" s="28">
        <f>(I102/(I102+G102))</f>
        <v>2.8106120304701866E-2</v>
      </c>
      <c r="K102" s="27"/>
      <c r="L102" s="27"/>
      <c r="M102" s="29">
        <f>M100/M99*100-100</f>
        <v>8.5678231796953384</v>
      </c>
      <c r="N102" s="72">
        <f>N100/N99*100-100</f>
        <v>6.9185360094450914</v>
      </c>
      <c r="O102" s="26">
        <f t="shared" ref="O102" si="2541">SUM(O95:O101)</f>
        <v>2</v>
      </c>
      <c r="P102" s="27">
        <f t="shared" ref="P102" si="2542">SUM(P95:P101)</f>
        <v>0</v>
      </c>
      <c r="Q102" s="27"/>
      <c r="R102" s="27"/>
      <c r="S102" s="27">
        <f t="shared" ref="S102" si="2543">SUM(S95:S101)</f>
        <v>4047</v>
      </c>
      <c r="T102" s="28">
        <f t="shared" ref="T102" si="2544">((S102+U102)/7)/Q101</f>
        <v>0.80163043478260865</v>
      </c>
      <c r="U102" s="27">
        <f t="shared" ref="U102" si="2545">SUM(U95:U101)</f>
        <v>83</v>
      </c>
      <c r="V102" s="28">
        <f t="shared" ref="V102" si="2546">(U102/(U102+S102))</f>
        <v>2.0096852300242132E-2</v>
      </c>
      <c r="W102" s="27"/>
      <c r="X102" s="27"/>
      <c r="Y102" s="29">
        <f t="shared" ref="Y102:Z102" si="2547">Y100/Y99*100-100</f>
        <v>7.8323186199898487</v>
      </c>
      <c r="Z102" s="72">
        <f t="shared" si="2547"/>
        <v>6.8240850059031857</v>
      </c>
      <c r="AA102" s="26">
        <f t="shared" ref="AA102" si="2548">SUM(AA95:AA101)</f>
        <v>3</v>
      </c>
      <c r="AB102" s="27">
        <f t="shared" ref="AB102" si="2549">SUM(AB95:AB101)</f>
        <v>1</v>
      </c>
      <c r="AC102" s="27"/>
      <c r="AD102" s="27"/>
      <c r="AE102" s="27">
        <f t="shared" ref="AE102" si="2550">SUM(AE95:AE101)</f>
        <v>974</v>
      </c>
      <c r="AF102" s="28">
        <f t="shared" ref="AF102" si="2551">((AE102+AG102)/7)/AC101</f>
        <v>0.72214285714285709</v>
      </c>
      <c r="AG102" s="27">
        <f t="shared" ref="AG102" si="2552">SUM(AG95:AG101)</f>
        <v>37</v>
      </c>
      <c r="AH102" s="28">
        <f t="shared" ref="AH102" si="2553">(AG102/(AG102+AE102))</f>
        <v>3.6597428288822946E-2</v>
      </c>
      <c r="AI102" s="27"/>
      <c r="AJ102" s="27"/>
      <c r="AK102" s="29">
        <f t="shared" ref="AK102:AL102" si="2554">AK100/AK99*100-100</f>
        <v>14.593422812600892</v>
      </c>
      <c r="AL102" s="72">
        <f t="shared" si="2554"/>
        <v>7.5796930342384883</v>
      </c>
      <c r="AM102" s="26">
        <f t="shared" ref="AM102" si="2555">SUM(AM95:AM101)</f>
        <v>0</v>
      </c>
      <c r="AN102" s="27">
        <f t="shared" ref="AN102" si="2556">SUM(AN95:AN101)</f>
        <v>0</v>
      </c>
      <c r="AO102" s="27"/>
      <c r="AP102" s="27"/>
      <c r="AQ102" s="27">
        <f t="shared" ref="AQ102" si="2557">SUM(AQ95:AQ101)</f>
        <v>3762</v>
      </c>
      <c r="AR102" s="28">
        <f t="shared" ref="AR102" si="2558">((AQ102+AS102)/7)/AO101</f>
        <v>0.73875924871940812</v>
      </c>
      <c r="AS102" s="27">
        <f t="shared" ref="AS102" si="2559">SUM(AS95:AS101)</f>
        <v>132</v>
      </c>
      <c r="AT102" s="28">
        <f t="shared" ref="AT102" si="2560">(AS102/(AS102+AQ102))</f>
        <v>3.3898305084745763E-2</v>
      </c>
      <c r="AU102" s="27"/>
      <c r="AV102" s="27"/>
      <c r="AW102" s="29">
        <f t="shared" ref="AW102:AX102" si="2561">AW100/AW99*100-100</f>
        <v>12.522603390183292</v>
      </c>
      <c r="AX102" s="72">
        <f t="shared" si="2561"/>
        <v>5.6670602125147553</v>
      </c>
      <c r="AY102" s="26">
        <f t="shared" ref="AY102" si="2562">SUM(AY95:AY101)</f>
        <v>0</v>
      </c>
      <c r="AZ102" s="27">
        <f t="shared" ref="AZ102" si="2563">SUM(AZ95:AZ101)</f>
        <v>0</v>
      </c>
      <c r="BA102" s="27"/>
      <c r="BB102" s="27"/>
      <c r="BC102" s="27">
        <f t="shared" ref="BC102" si="2564">SUM(BC95:BC101)</f>
        <v>3921</v>
      </c>
      <c r="BD102" s="28">
        <f t="shared" ref="BD102" si="2565">((BC102+BE102)/7)/BA101</f>
        <v>0.77116225984401743</v>
      </c>
      <c r="BE102" s="27">
        <f t="shared" ref="BE102" si="2566">SUM(BE95:BE101)</f>
        <v>133</v>
      </c>
      <c r="BF102" s="28">
        <f t="shared" ref="BF102" si="2567">(BE102/(BE102+BC102))</f>
        <v>3.2807104094721262E-2</v>
      </c>
      <c r="BG102" s="27"/>
      <c r="BH102" s="27"/>
      <c r="BI102" s="29">
        <f t="shared" ref="BI102:BJ102" si="2568">BI100/BI99*100-100</f>
        <v>9.9188229325215502</v>
      </c>
      <c r="BJ102" s="72">
        <f t="shared" si="2568"/>
        <v>2.4085005903187664</v>
      </c>
      <c r="BK102" s="26">
        <f t="shared" ref="BK102" si="2569">SUM(BK95:BK101)</f>
        <v>2</v>
      </c>
      <c r="BL102" s="27">
        <f t="shared" ref="BL102" si="2570">SUM(BL95:BL101)</f>
        <v>0</v>
      </c>
      <c r="BM102" s="27"/>
      <c r="BN102" s="27"/>
      <c r="BO102" s="27">
        <f t="shared" ref="BO102" si="2571">SUM(BO95:BO101)</f>
        <v>3732</v>
      </c>
      <c r="BP102" s="28">
        <f t="shared" ref="BP102" si="2572">((BO102+BQ102)/7)/BM101</f>
        <v>0.73488460804882705</v>
      </c>
      <c r="BQ102" s="27">
        <f t="shared" ref="BQ102" si="2573">SUM(BQ95:BQ101)</f>
        <v>121</v>
      </c>
      <c r="BR102" s="28">
        <f t="shared" ref="BR102" si="2574">(BQ102/(BQ102+BO102))</f>
        <v>3.1404100700752662E-2</v>
      </c>
      <c r="BS102" s="27"/>
      <c r="BT102" s="27"/>
      <c r="BU102" s="29">
        <f t="shared" ref="BU102:BV102" si="2575">BU100/BU99*100-100</f>
        <v>14.252819732271789</v>
      </c>
      <c r="BV102" s="72">
        <f t="shared" si="2575"/>
        <v>3.9905548996458151</v>
      </c>
      <c r="BW102" s="26">
        <f t="shared" ref="BW102" si="2576">SUM(BW95:BW101)</f>
        <v>0</v>
      </c>
      <c r="BX102" s="27">
        <f t="shared" ref="BX102" si="2577">SUM(BX95:BX101)</f>
        <v>0</v>
      </c>
      <c r="BY102" s="27"/>
      <c r="BZ102" s="27"/>
      <c r="CA102" s="27">
        <f t="shared" ref="CA102" si="2578">SUM(CA95:CA101)</f>
        <v>3929</v>
      </c>
      <c r="CB102" s="28">
        <f t="shared" ref="CB102" si="2579">((CA102+CC102)/7)/BY101</f>
        <v>0.7651171579743008</v>
      </c>
      <c r="CC102" s="27">
        <f t="shared" ref="CC102" si="2580">SUM(CC95:CC101)</f>
        <v>120</v>
      </c>
      <c r="CD102" s="28">
        <f t="shared" ref="CD102" si="2581">(CC102/(CC102+CA102))</f>
        <v>2.9636947394418373E-2</v>
      </c>
      <c r="CE102" s="27"/>
      <c r="CF102" s="27"/>
      <c r="CG102" s="29">
        <f t="shared" ref="CG102:CH102" si="2582">CG100/CG99*100-100</f>
        <v>11.179171152442137</v>
      </c>
      <c r="CH102" s="72">
        <f t="shared" si="2582"/>
        <v>6.63518299881936</v>
      </c>
      <c r="CI102" s="26">
        <f t="shared" ref="CI102" si="2583">SUM(CI95:CI101)</f>
        <v>0</v>
      </c>
      <c r="CJ102" s="27">
        <f t="shared" ref="CJ102" si="2584">SUM(CJ95:CJ101)</f>
        <v>0</v>
      </c>
      <c r="CK102" s="27"/>
      <c r="CL102" s="27"/>
      <c r="CM102" s="27">
        <f t="shared" ref="CM102" si="2585">SUM(CM95:CM101)</f>
        <v>4025</v>
      </c>
      <c r="CN102" s="28">
        <f t="shared" ref="CN102" si="2586">((CM102+CO102)/7)/CK101</f>
        <v>0.78107852412488166</v>
      </c>
      <c r="CO102" s="27">
        <f t="shared" ref="CO102" si="2587">SUM(CO95:CO101)</f>
        <v>103</v>
      </c>
      <c r="CP102" s="28">
        <f t="shared" ref="CP102" si="2588">(CO102/(CO102+CM102))</f>
        <v>2.4951550387596898E-2</v>
      </c>
      <c r="CQ102" s="27"/>
      <c r="CR102" s="27"/>
      <c r="CS102" s="29">
        <f t="shared" ref="CS102:CT102" si="2589">CS100/CS99*100-100</f>
        <v>10.772873329950954</v>
      </c>
      <c r="CT102" s="72">
        <f t="shared" si="2589"/>
        <v>3.0460448642266869</v>
      </c>
      <c r="CU102" s="26">
        <f t="shared" ref="CU102" si="2590">SUM(CU95:CU101)</f>
        <v>3</v>
      </c>
      <c r="CV102" s="27">
        <f t="shared" ref="CV102" si="2591">SUM(CV95:CV101)</f>
        <v>0</v>
      </c>
      <c r="CW102" s="27"/>
      <c r="CX102" s="27"/>
      <c r="CY102" s="27">
        <f t="shared" ref="CY102" si="2592">SUM(CY95:CY101)</f>
        <v>1031</v>
      </c>
      <c r="CZ102" s="28">
        <f t="shared" ref="CZ102" si="2593">((CY102+DA102)/7)/CW101</f>
        <v>0.75247524752475248</v>
      </c>
      <c r="DA102" s="27">
        <f t="shared" ref="DA102" si="2594">SUM(DA95:DA101)</f>
        <v>33</v>
      </c>
      <c r="DB102" s="28">
        <f t="shared" ref="DB102" si="2595">(DA102/(DA102+CY102))</f>
        <v>3.1015037593984961E-2</v>
      </c>
      <c r="DC102" s="27"/>
      <c r="DD102" s="27"/>
      <c r="DE102" s="29">
        <f t="shared" ref="DE102:DF102" si="2596">DE100/DE99*100-100</f>
        <v>9.6651445966514444</v>
      </c>
      <c r="DF102" s="72">
        <f t="shared" si="2596"/>
        <v>2.0661157024793368</v>
      </c>
      <c r="DG102" s="26">
        <f t="shared" ref="DG102" si="2597">SUM(DG95:DG101)</f>
        <v>0</v>
      </c>
      <c r="DH102" s="27">
        <f t="shared" ref="DH102" si="2598">SUM(DH95:DH101)</f>
        <v>0</v>
      </c>
      <c r="DI102" s="27"/>
      <c r="DJ102" s="27"/>
      <c r="DK102" s="27">
        <f t="shared" ref="DK102" si="2599">SUM(DK95:DK101)</f>
        <v>3835</v>
      </c>
      <c r="DL102" s="28">
        <f t="shared" ref="DL102" si="2600">((DK102+DM102)/7)/DI101</f>
        <v>0.75718065003779289</v>
      </c>
      <c r="DM102" s="27">
        <f t="shared" ref="DM102" si="2601">SUM(DM95:DM101)</f>
        <v>172</v>
      </c>
      <c r="DN102" s="28">
        <f t="shared" ref="DN102" si="2602">(DM102/(DM102+DK102))</f>
        <v>4.2924881457449465E-2</v>
      </c>
      <c r="DO102" s="27"/>
      <c r="DP102" s="27"/>
      <c r="DQ102" s="29">
        <f t="shared" ref="DQ102:DR102" si="2603">DQ100/DQ99*100-100</f>
        <v>7.6245088669427759</v>
      </c>
      <c r="DR102" s="72">
        <f t="shared" si="2603"/>
        <v>9.0909090909090793</v>
      </c>
      <c r="DS102" s="26">
        <f t="shared" ref="DS102" si="2604">SUM(DS95:DS101)</f>
        <v>1</v>
      </c>
      <c r="DT102" s="27">
        <f t="shared" ref="DT102" si="2605">SUM(DT95:DT101)</f>
        <v>0</v>
      </c>
      <c r="DU102" s="27"/>
      <c r="DV102" s="27"/>
      <c r="DW102" s="27">
        <f t="shared" ref="DW102" si="2606">SUM(DW95:DW101)</f>
        <v>3883</v>
      </c>
      <c r="DX102" s="28">
        <f t="shared" ref="DX102" si="2607">((DW102+DY102)/7)/DU101</f>
        <v>0.76102175969725638</v>
      </c>
      <c r="DY102" s="27">
        <f t="shared" ref="DY102" si="2608">SUM(DY95:DY101)</f>
        <v>139</v>
      </c>
      <c r="DZ102" s="28">
        <f t="shared" ref="DZ102" si="2609">(DY102/(DY102+DW102))</f>
        <v>3.455992043759324E-2</v>
      </c>
      <c r="EA102" s="27"/>
      <c r="EB102" s="27"/>
      <c r="EC102" s="29">
        <f t="shared" ref="EC102:ED102" si="2610">EC100/EC99*100-100</f>
        <v>7.7625570776255586</v>
      </c>
      <c r="ED102" s="72">
        <f t="shared" si="2610"/>
        <v>4.2412133321224132</v>
      </c>
      <c r="EE102" s="26">
        <f t="shared" ref="EE102" si="2611">SUM(EE95:EE101)</f>
        <v>0</v>
      </c>
      <c r="EF102" s="27">
        <f t="shared" ref="EF102" si="2612">SUM(EF95:EF101)</f>
        <v>0</v>
      </c>
      <c r="EG102" s="27"/>
      <c r="EH102" s="27"/>
      <c r="EI102" s="27">
        <f t="shared" ref="EI102" si="2613">SUM(EI95:EI101)</f>
        <v>3884</v>
      </c>
      <c r="EJ102" s="28">
        <f t="shared" ref="EJ102" si="2614">((EI102+EK102)/7)/EG101</f>
        <v>0.76575212866603592</v>
      </c>
      <c r="EK102" s="27">
        <f t="shared" ref="EK102" si="2615">SUM(EK95:EK101)</f>
        <v>163</v>
      </c>
      <c r="EL102" s="28">
        <f t="shared" ref="EL102" si="2616">(EK102/(EK102+EI102))</f>
        <v>4.027674820854954E-2</v>
      </c>
      <c r="EM102" s="27"/>
      <c r="EN102" s="27"/>
      <c r="EO102" s="29">
        <f t="shared" ref="EO102:EP102" si="2617">EO100/EO99*100-100</f>
        <v>9.5109862233149869</v>
      </c>
      <c r="EP102" s="72">
        <f t="shared" si="2617"/>
        <v>2.2646774712890476</v>
      </c>
      <c r="EQ102" s="26">
        <f t="shared" ref="EQ102" si="2618">SUM(EQ95:EQ101)</f>
        <v>1</v>
      </c>
      <c r="ER102" s="27">
        <f t="shared" ref="ER102" si="2619">SUM(ER95:ER101)</f>
        <v>0</v>
      </c>
      <c r="ES102" s="27"/>
      <c r="ET102" s="27"/>
      <c r="EU102" s="27">
        <f t="shared" ref="EU102" si="2620">SUM(EU95:EU101)</f>
        <v>3919</v>
      </c>
      <c r="EV102" s="28">
        <f t="shared" ref="EV102" si="2621">((EU102+EW102)/7)/ES101</f>
        <v>0.7656161539913191</v>
      </c>
      <c r="EW102" s="27">
        <f t="shared" ref="EW102" si="2622">SUM(EW95:EW101)</f>
        <v>138</v>
      </c>
      <c r="EX102" s="28">
        <f t="shared" ref="EX102" si="2623">(EW102/(EW102+EU102))</f>
        <v>3.401528222824747E-2</v>
      </c>
      <c r="EY102" s="27"/>
      <c r="EZ102" s="27"/>
      <c r="FA102" s="29">
        <f t="shared" ref="FA102:FB102" si="2624">FA100/FA99*100-100</f>
        <v>9.5109862233149869</v>
      </c>
      <c r="FB102" s="72">
        <f t="shared" si="2624"/>
        <v>8.8311688311688386</v>
      </c>
      <c r="FC102" s="26">
        <f t="shared" ref="FC102" si="2625">SUM(FC95:FC101)</f>
        <v>0</v>
      </c>
      <c r="FD102" s="27">
        <f t="shared" ref="FD102" si="2626">SUM(FD95:FD101)</f>
        <v>1</v>
      </c>
      <c r="FE102" s="27"/>
      <c r="FF102" s="27"/>
      <c r="FG102" s="27">
        <f t="shared" ref="FG102" si="2627">SUM(FG95:FG101)</f>
        <v>3923</v>
      </c>
      <c r="FH102" s="28">
        <f t="shared" ref="FH102" si="2628">((FG102+FI102)/7)/FE101</f>
        <v>0.75671109442462925</v>
      </c>
      <c r="FI102" s="27">
        <f t="shared" ref="FI102" si="2629">SUM(FI95:FI101)</f>
        <v>108</v>
      </c>
      <c r="FJ102" s="28">
        <f t="shared" ref="FJ102" si="2630">(FI102/(FI102+FG102))</f>
        <v>2.6792359216075416E-2</v>
      </c>
      <c r="FK102" s="27"/>
      <c r="FL102" s="27"/>
      <c r="FM102" s="29">
        <f t="shared" ref="FM102:FN102" si="2631">FM100/FM99*100-100</f>
        <v>10.036316056503509</v>
      </c>
      <c r="FN102" s="72">
        <f t="shared" si="2631"/>
        <v>0.56670602125149117</v>
      </c>
      <c r="FO102" s="26">
        <f t="shared" ref="FO102" si="2632">SUM(FO95:FO101)</f>
        <v>2</v>
      </c>
      <c r="FP102" s="27">
        <f t="shared" ref="FP102" si="2633">SUM(FP95:FP101)</f>
        <v>0</v>
      </c>
      <c r="FQ102" s="27"/>
      <c r="FR102" s="27"/>
      <c r="FS102" s="27">
        <f t="shared" ref="FS102" si="2634">SUM(FS95:FS101)</f>
        <v>1033</v>
      </c>
      <c r="FT102" s="28">
        <f t="shared" ref="FT102" si="2635">((FS102+FU102)/7)/FQ101</f>
        <v>0.73844030365769497</v>
      </c>
      <c r="FU102" s="27">
        <f t="shared" ref="FU102" si="2636">SUM(FU95:FU101)</f>
        <v>37</v>
      </c>
      <c r="FV102" s="28">
        <f t="shared" ref="FV102" si="2637">(FU102/(FU102+FS102))</f>
        <v>3.4579439252336447E-2</v>
      </c>
      <c r="FW102" s="27"/>
      <c r="FX102" s="27"/>
      <c r="FY102" s="29">
        <f t="shared" ref="FY102:FZ102" si="2638">FY100/FY99*100-100</f>
        <v>13.186661131866614</v>
      </c>
      <c r="FZ102" s="72">
        <f t="shared" si="2638"/>
        <v>2.5383707201888939</v>
      </c>
      <c r="GA102" s="26">
        <f t="shared" ref="GA102" si="2639">SUM(GA95:GA101)</f>
        <v>1</v>
      </c>
      <c r="GB102" s="27">
        <f t="shared" ref="GB102" si="2640">SUM(GB95:GB101)</f>
        <v>0</v>
      </c>
      <c r="GC102" s="27"/>
      <c r="GD102" s="27"/>
      <c r="GE102" s="27">
        <f t="shared" ref="GE102" si="2641">SUM(GE95:GE101)</f>
        <v>3871</v>
      </c>
      <c r="GF102" s="28">
        <f t="shared" ref="GF102" si="2642">((GE102+GG102)/7)/GC101</f>
        <v>0.75691549829480853</v>
      </c>
      <c r="GG102" s="27">
        <f t="shared" ref="GG102" si="2643">SUM(GG95:GG101)</f>
        <v>124</v>
      </c>
      <c r="GH102" s="28">
        <f t="shared" ref="GH102" si="2644">(GG102/(GG102+GE102))</f>
        <v>3.1038798498122654E-2</v>
      </c>
      <c r="GI102" s="27"/>
      <c r="GJ102" s="27"/>
      <c r="GK102" s="29">
        <f t="shared" ref="GK102:GL102" si="2645">GK100/GK99*100-100</f>
        <v>9.6524606798579384</v>
      </c>
      <c r="GL102" s="72">
        <f t="shared" si="2645"/>
        <v>4.7118171085113403</v>
      </c>
      <c r="GM102" s="26">
        <f t="shared" ref="GM102" si="2646">SUM(GM95:GM101)</f>
        <v>0</v>
      </c>
      <c r="GN102" s="27">
        <f t="shared" ref="GN102" si="2647">SUM(GN95:GN101)</f>
        <v>0</v>
      </c>
      <c r="GO102" s="27"/>
      <c r="GP102" s="27"/>
      <c r="GQ102" s="27">
        <f t="shared" ref="GQ102" si="2648">SUM(GQ95:GQ101)</f>
        <v>3875</v>
      </c>
      <c r="GR102" s="28">
        <f t="shared" ref="GR102" si="2649">((GQ102+GS102)/7)/GO101</f>
        <v>0.76298268974700401</v>
      </c>
      <c r="GS102" s="27">
        <f t="shared" ref="GS102" si="2650">SUM(GS95:GS101)</f>
        <v>136</v>
      </c>
      <c r="GT102" s="28">
        <f t="shared" ref="GT102" si="2651">(GS102/(GS102+GQ102))</f>
        <v>3.3906756419845425E-2</v>
      </c>
      <c r="GU102" s="27"/>
      <c r="GV102" s="27"/>
      <c r="GW102" s="29">
        <f t="shared" ref="GW102:GX102" si="2652">GW100/GW99*100-100</f>
        <v>10.658603809288763</v>
      </c>
      <c r="GX102" s="72">
        <f t="shared" si="2652"/>
        <v>5.690672963400246</v>
      </c>
      <c r="GY102" s="26">
        <f t="shared" ref="GY102" si="2653">SUM(GY95:GY101)</f>
        <v>0</v>
      </c>
      <c r="GZ102" s="27">
        <f t="shared" ref="GZ102" si="2654">SUM(GZ95:GZ101)</f>
        <v>0</v>
      </c>
      <c r="HA102" s="27"/>
      <c r="HB102" s="27"/>
      <c r="HC102" s="27">
        <f t="shared" ref="HC102" si="2655">SUM(HC95:HC101)</f>
        <v>3861</v>
      </c>
      <c r="HD102" s="28">
        <f t="shared" ref="HD102" si="2656">((HC102+HE102)/7)/HA101</f>
        <v>0.75975748389541498</v>
      </c>
      <c r="HE102" s="27">
        <f t="shared" ref="HE102" si="2657">SUM(HE95:HE101)</f>
        <v>149</v>
      </c>
      <c r="HF102" s="28">
        <f t="shared" ref="HF102" si="2658">(HE102/(HE102+HC102))</f>
        <v>3.71571072319202E-2</v>
      </c>
      <c r="HG102" s="27"/>
      <c r="HH102" s="27"/>
      <c r="HI102" s="29">
        <f t="shared" ref="HI102:HJ102" si="2659">HI100/HI99*100-100</f>
        <v>8.7927729860758745</v>
      </c>
      <c r="HJ102" s="72">
        <f t="shared" si="2659"/>
        <v>2.3505420199635125</v>
      </c>
      <c r="HK102" s="26">
        <f t="shared" si="2490"/>
        <v>15</v>
      </c>
      <c r="HL102" s="27">
        <f t="shared" si="2491"/>
        <v>2</v>
      </c>
      <c r="HM102" s="27"/>
      <c r="HN102" s="27"/>
      <c r="HO102" s="27">
        <f t="shared" ref="HO102" si="2660">+G102+S102+AE102+AQ102+BC102+BO102+CA102+CM102+CY102+DK102+DW102+EI102+EU102+FG102+FS102+GE102+GQ102+HC102+I102+U102+AG102+AS102+BE102+BQ102+CC102+CO102+DA102+DM102+DY102+EK102+EW102+FI102+FU102+GG102+GS102+HE102</f>
        <v>63240</v>
      </c>
      <c r="HP102" s="229">
        <f t="shared" ref="HP102" si="2661">+((HO102)/HM101)/7</f>
        <v>0.75899233086496809</v>
      </c>
      <c r="HQ102" s="62">
        <f t="shared" si="2496"/>
        <v>2035</v>
      </c>
      <c r="HR102" s="52">
        <f t="shared" si="2497"/>
        <v>3.2179000632511071E-2</v>
      </c>
      <c r="HS102" s="53">
        <f t="shared" si="873"/>
        <v>59.45</v>
      </c>
      <c r="HT102" s="54">
        <f t="shared" si="874"/>
        <v>60150</v>
      </c>
      <c r="HU102" s="53">
        <f t="shared" si="875"/>
        <v>95.114228840153473</v>
      </c>
      <c r="HV102" s="63">
        <f t="shared" ref="HV102:HW102" si="2662">HV100/HV99*100-100</f>
        <v>10.124721076975376</v>
      </c>
      <c r="HW102" s="72">
        <f t="shared" si="2662"/>
        <v>4.797300601496417</v>
      </c>
      <c r="HX102" s="78">
        <f t="shared" ref="HX102" si="2663">SUM(G102,I102,S102,U102,AE102,AG102,AQ102,AS102,BC102,BE102,BO102,BQ102)/7/SUM(E101,Q101,AC101,AO101,BA101,BM101)</f>
        <v>0.75232052211747646</v>
      </c>
      <c r="HY102" s="78">
        <f t="shared" ref="HY102" si="2664">SUM(CA102,CC102,CM102,CO102,CY102,DA102,DK102,DM102,DW102,DY102,EI102,EK102)/7/SUM(BY101,CK101,CW101,DI101,DU101,EG101)</f>
        <v>0.76533946074031522</v>
      </c>
      <c r="HZ102" s="78">
        <f t="shared" ref="HZ102" si="2665">SUM(K102,EU102,EW102,FG102,FI102,FS102,FU102,GE102,GG102,GQ102,GS102,HC102,HE102)/7/SUM(ES101,FE101,FQ101,GC101,GO101,HA101)</f>
        <v>0.75925129087779686</v>
      </c>
      <c r="IA102" s="84">
        <f t="shared" ref="IA102" si="2666">SUM(I102,U102,AG102,AS102,BE102,BQ102)/SUM(G102,I102,S102,U102,AE102,AG102,AQ102,AS102,BC102,BE102,BO102,BQ102)</f>
        <v>2.9543592462287341E-2</v>
      </c>
      <c r="IB102" s="84">
        <f t="shared" ref="IB102" si="2667">SUM(CC102,CO102,DA102,DM102,DY102,EK102)/SUM(CA102,CC102,CM102,CO102,CY102,DA102,DK102,DM102,DW102,DY102,EI102,EK102)</f>
        <v>3.4244968804240744E-2</v>
      </c>
      <c r="IC102" s="84">
        <f t="shared" ref="IC102" si="2668">SUM(EW102,FI102,FU102,GG102,GS102,HE102)/SUM(EU102,EW102,FG102,FI102,FS102,FU102,GE102,GG102,GQ102,GS102,HC102,HE102)</f>
        <v>3.2681590630017944E-2</v>
      </c>
      <c r="ID102" s="86">
        <f t="shared" ref="ID102" si="2669">SUM(C102,O102,AA102,AM102,AY102,BK102)</f>
        <v>7</v>
      </c>
      <c r="IE102" s="86">
        <f t="shared" ref="IE102" si="2670">SUM(BW102,CI102,CU102,DG102,DS102,EE102)</f>
        <v>4</v>
      </c>
      <c r="IF102" s="86">
        <f t="shared" ref="IF102" si="2671">SUM(EQ102,FC102,FO102,GA102,GM102,GY102)</f>
        <v>4</v>
      </c>
      <c r="IG102" s="88" t="s">
        <v>42</v>
      </c>
    </row>
    <row r="103" spans="1:24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5">
        <f t="shared" ref="HK103:HL103" si="2672">HK102/HM92</f>
        <v>1.258600436314818E-3</v>
      </c>
      <c r="HL103" s="68">
        <f t="shared" si="2672"/>
        <v>1.9588638589618022E-3</v>
      </c>
      <c r="HM103" s="30"/>
      <c r="HN103" s="30"/>
      <c r="HO103" s="30"/>
      <c r="HP103" s="230"/>
      <c r="HQ103" s="30"/>
      <c r="HR103" s="30"/>
      <c r="HS103" s="30"/>
      <c r="HT103" s="51"/>
      <c r="HU103" s="30"/>
      <c r="HV103" s="30"/>
      <c r="HW103" s="31"/>
      <c r="HY103" s="77"/>
      <c r="HZ103" s="77"/>
      <c r="ID103" s="86">
        <f t="shared" ref="ID103" si="2673">SUM(E92,Q92,AC92,AO92,BA92,BM92)</f>
        <v>3947</v>
      </c>
      <c r="IE103" s="86">
        <f t="shared" ref="IE103" si="2674">SUM(BY92,CK92,CW92,DI92,DU92,EG92)</f>
        <v>3983</v>
      </c>
      <c r="IF103" s="86">
        <f t="shared" ref="IF103" si="2675">SUM(ES92,FE92,FQ92,GC92,GO92,HA92)</f>
        <v>3988</v>
      </c>
      <c r="IG103" s="88" t="s">
        <v>40</v>
      </c>
    </row>
    <row r="104" spans="1:241" x14ac:dyDescent="0.25">
      <c r="A104" s="235">
        <v>36</v>
      </c>
      <c r="B104" s="73">
        <f>B101+1</f>
        <v>44547</v>
      </c>
      <c r="C104" s="33"/>
      <c r="D104" s="34"/>
      <c r="E104" s="34">
        <f>E101-C104</f>
        <v>751</v>
      </c>
      <c r="F104" s="34">
        <f>F101-D104</f>
        <v>65</v>
      </c>
      <c r="G104" s="34">
        <v>523</v>
      </c>
      <c r="H104" s="35">
        <f t="shared" ref="H104:H110" si="2676">((G104+I104)/E104)</f>
        <v>0.71904127829560582</v>
      </c>
      <c r="I104" s="34">
        <v>17</v>
      </c>
      <c r="J104" s="35">
        <f>I104/(G104+I104)</f>
        <v>3.1481481481481478E-2</v>
      </c>
      <c r="K104" s="36"/>
      <c r="L104" s="34"/>
      <c r="M104" s="34"/>
      <c r="N104" s="37"/>
      <c r="O104" s="33"/>
      <c r="P104" s="34"/>
      <c r="Q104" s="34">
        <f t="shared" ref="Q104" si="2677">Q101-O104</f>
        <v>736</v>
      </c>
      <c r="R104" s="34">
        <f t="shared" ref="R104" si="2678">R101-P104</f>
        <v>63</v>
      </c>
      <c r="S104" s="34">
        <v>571</v>
      </c>
      <c r="T104" s="35">
        <f t="shared" ref="T104:T110" si="2679">((S104+U104)/Q104)</f>
        <v>0.79347826086956519</v>
      </c>
      <c r="U104" s="34">
        <v>13</v>
      </c>
      <c r="V104" s="35">
        <f t="shared" ref="V104:V110" si="2680">U104/(S104+U104)</f>
        <v>2.2260273972602738E-2</v>
      </c>
      <c r="W104" s="36"/>
      <c r="X104" s="34"/>
      <c r="Y104" s="34"/>
      <c r="Z104" s="37"/>
      <c r="AA104" s="33"/>
      <c r="AB104" s="34"/>
      <c r="AC104" s="34">
        <f t="shared" ref="AC104" si="2681">AC101-AA104</f>
        <v>200</v>
      </c>
      <c r="AD104" s="34">
        <f t="shared" ref="AD104" si="2682">AD101-AB104</f>
        <v>17</v>
      </c>
      <c r="AE104" s="34">
        <v>131</v>
      </c>
      <c r="AF104" s="35">
        <f t="shared" ref="AF104:AF110" si="2683">((AE104+AG104)/AC104)</f>
        <v>0.7</v>
      </c>
      <c r="AG104" s="34">
        <v>9</v>
      </c>
      <c r="AH104" s="35">
        <f t="shared" ref="AH104:AH110" si="2684">AG104/(AE104+AG104)</f>
        <v>6.4285714285714279E-2</v>
      </c>
      <c r="AI104" s="36"/>
      <c r="AJ104" s="34"/>
      <c r="AK104" s="34"/>
      <c r="AL104" s="37"/>
      <c r="AM104" s="33"/>
      <c r="AN104" s="34"/>
      <c r="AO104" s="34">
        <f t="shared" ref="AO104" si="2685">AO101-AM104</f>
        <v>753</v>
      </c>
      <c r="AP104" s="34">
        <f t="shared" ref="AP104" si="2686">AP101-AN104</f>
        <v>65</v>
      </c>
      <c r="AQ104" s="34">
        <v>502</v>
      </c>
      <c r="AR104" s="35">
        <f t="shared" ref="AR104:AR110" si="2687">((AQ104+AS104)/AO104)</f>
        <v>0.68393094289508627</v>
      </c>
      <c r="AS104" s="34">
        <v>13</v>
      </c>
      <c r="AT104" s="35">
        <f t="shared" ref="AT104:AT110" si="2688">AS104/(AQ104+AS104)</f>
        <v>2.524271844660194E-2</v>
      </c>
      <c r="AU104" s="36"/>
      <c r="AV104" s="34"/>
      <c r="AW104" s="34"/>
      <c r="AX104" s="37"/>
      <c r="AY104" s="33"/>
      <c r="AZ104" s="34"/>
      <c r="BA104" s="34">
        <f t="shared" ref="BA104" si="2689">BA101-AY104</f>
        <v>751</v>
      </c>
      <c r="BB104" s="34">
        <f t="shared" ref="BB104" si="2690">BB101-AZ104</f>
        <v>65</v>
      </c>
      <c r="BC104" s="34">
        <v>556</v>
      </c>
      <c r="BD104" s="35">
        <f t="shared" ref="BD104:BD110" si="2691">((BC104+BE104)/BA104)</f>
        <v>0.77629826897470044</v>
      </c>
      <c r="BE104" s="34">
        <v>27</v>
      </c>
      <c r="BF104" s="35">
        <f t="shared" ref="BF104:BF110" si="2692">BE104/(BC104+BE104)</f>
        <v>4.6312178387650088E-2</v>
      </c>
      <c r="BG104" s="36"/>
      <c r="BH104" s="34"/>
      <c r="BI104" s="34"/>
      <c r="BJ104" s="37"/>
      <c r="BK104" s="33"/>
      <c r="BL104" s="34"/>
      <c r="BM104" s="34">
        <f t="shared" ref="BM104" si="2693">BM101-BK104</f>
        <v>749</v>
      </c>
      <c r="BN104" s="34">
        <f t="shared" ref="BN104" si="2694">BN101-BL104</f>
        <v>64</v>
      </c>
      <c r="BO104" s="34">
        <v>510</v>
      </c>
      <c r="BP104" s="35">
        <f t="shared" ref="BP104:BP110" si="2695">((BO104+BQ104)/BM104)</f>
        <v>0.71028037383177567</v>
      </c>
      <c r="BQ104" s="34">
        <v>22</v>
      </c>
      <c r="BR104" s="35">
        <f t="shared" ref="BR104:BR110" si="2696">BQ104/(BO104+BQ104)</f>
        <v>4.1353383458646614E-2</v>
      </c>
      <c r="BS104" s="36"/>
      <c r="BT104" s="34"/>
      <c r="BU104" s="34"/>
      <c r="BV104" s="37"/>
      <c r="BW104" s="33"/>
      <c r="BX104" s="34"/>
      <c r="BY104" s="34">
        <f t="shared" ref="BY104" si="2697">BY101-BW104</f>
        <v>756</v>
      </c>
      <c r="BZ104" s="34">
        <f t="shared" ref="BZ104" si="2698">BZ101-BX104</f>
        <v>65</v>
      </c>
      <c r="CA104" s="34">
        <v>543</v>
      </c>
      <c r="CB104" s="35">
        <f t="shared" ref="CB104:CB110" si="2699">((CA104+CC104)/BY104)</f>
        <v>0.74470899470899465</v>
      </c>
      <c r="CC104" s="34">
        <v>20</v>
      </c>
      <c r="CD104" s="35">
        <f t="shared" ref="CD104:CD110" si="2700">CC104/(CA104+CC104)</f>
        <v>3.5523978685612786E-2</v>
      </c>
      <c r="CE104" s="36"/>
      <c r="CF104" s="34"/>
      <c r="CG104" s="34"/>
      <c r="CH104" s="37"/>
      <c r="CI104" s="33"/>
      <c r="CJ104" s="34"/>
      <c r="CK104" s="34">
        <f t="shared" ref="CK104" si="2701">CK101-CI104</f>
        <v>755</v>
      </c>
      <c r="CL104" s="34">
        <f t="shared" ref="CL104" si="2702">CL101-CJ104</f>
        <v>64</v>
      </c>
      <c r="CM104" s="34">
        <v>574</v>
      </c>
      <c r="CN104" s="35">
        <f t="shared" ref="CN104:CN110" si="2703">((CM104+CO104)/CK104)</f>
        <v>0.78410596026490065</v>
      </c>
      <c r="CO104" s="34">
        <v>18</v>
      </c>
      <c r="CP104" s="35">
        <f t="shared" ref="CP104:CP110" si="2704">CO104/(CM104+CO104)</f>
        <v>3.0405405405405407E-2</v>
      </c>
      <c r="CQ104" s="36"/>
      <c r="CR104" s="34"/>
      <c r="CS104" s="34"/>
      <c r="CT104" s="37"/>
      <c r="CU104" s="33"/>
      <c r="CV104" s="34"/>
      <c r="CW104" s="34">
        <f t="shared" ref="CW104" si="2705">CW101-CU104</f>
        <v>202</v>
      </c>
      <c r="CX104" s="34">
        <f t="shared" ref="CX104" si="2706">CX101-CV104</f>
        <v>18</v>
      </c>
      <c r="CY104" s="34">
        <v>150</v>
      </c>
      <c r="CZ104" s="35">
        <f t="shared" ref="CZ104:CZ110" si="2707">((CY104+DA104)/CW104)</f>
        <v>0.76237623762376239</v>
      </c>
      <c r="DA104" s="34">
        <v>4</v>
      </c>
      <c r="DB104" s="35">
        <f t="shared" ref="DB104:DB110" si="2708">DA104/(CY104+DA104)</f>
        <v>2.5974025974025976E-2</v>
      </c>
      <c r="DC104" s="36"/>
      <c r="DD104" s="34"/>
      <c r="DE104" s="34"/>
      <c r="DF104" s="37"/>
      <c r="DG104" s="33"/>
      <c r="DH104" s="34"/>
      <c r="DI104" s="34">
        <f t="shared" ref="DI104" si="2709">DI101-DG104</f>
        <v>756</v>
      </c>
      <c r="DJ104" s="34">
        <f t="shared" ref="DJ104" si="2710">DJ101-DH104</f>
        <v>65</v>
      </c>
      <c r="DK104" s="34">
        <v>545</v>
      </c>
      <c r="DL104" s="35">
        <f t="shared" ref="DL104:DL110" si="2711">((DK104+DM104)/DI104)</f>
        <v>0.74603174603174605</v>
      </c>
      <c r="DM104" s="34">
        <v>19</v>
      </c>
      <c r="DN104" s="35">
        <f t="shared" ref="DN104:DN110" si="2712">DM104/(DK104+DM104)</f>
        <v>3.3687943262411348E-2</v>
      </c>
      <c r="DO104" s="36"/>
      <c r="DP104" s="34"/>
      <c r="DQ104" s="34"/>
      <c r="DR104" s="37"/>
      <c r="DS104" s="33"/>
      <c r="DT104" s="34"/>
      <c r="DU104" s="34">
        <f t="shared" ref="DU104" si="2713">DU101-DS104</f>
        <v>755</v>
      </c>
      <c r="DV104" s="34">
        <f t="shared" ref="DV104" si="2714">DV101-DT104</f>
        <v>65</v>
      </c>
      <c r="DW104" s="34">
        <v>543</v>
      </c>
      <c r="DX104" s="35">
        <f t="shared" ref="DX104:DX110" si="2715">((DW104+DY104)/DU104)</f>
        <v>0.74039735099337745</v>
      </c>
      <c r="DY104" s="34">
        <v>16</v>
      </c>
      <c r="DZ104" s="35">
        <f t="shared" ref="DZ104:DZ110" si="2716">DY104/(DW104+DY104)</f>
        <v>2.8622540250447227E-2</v>
      </c>
      <c r="EA104" s="36"/>
      <c r="EB104" s="34"/>
      <c r="EC104" s="34"/>
      <c r="ED104" s="37"/>
      <c r="EE104" s="33"/>
      <c r="EF104" s="34"/>
      <c r="EG104" s="34">
        <f t="shared" ref="EG104" si="2717">EG101-EE104</f>
        <v>755</v>
      </c>
      <c r="EH104" s="34">
        <f t="shared" ref="EH104" si="2718">EH101-EF104</f>
        <v>64</v>
      </c>
      <c r="EI104" s="34">
        <v>522</v>
      </c>
      <c r="EJ104" s="35">
        <f t="shared" ref="EJ104:EJ110" si="2719">((EI104+EK104)/EG104)</f>
        <v>0.71920529801324506</v>
      </c>
      <c r="EK104" s="34">
        <v>21</v>
      </c>
      <c r="EL104" s="35">
        <f t="shared" ref="EL104:EL110" si="2720">EK104/(EI104+EK104)</f>
        <v>3.8674033149171269E-2</v>
      </c>
      <c r="EM104" s="36"/>
      <c r="EN104" s="34"/>
      <c r="EO104" s="34"/>
      <c r="EP104" s="37"/>
      <c r="EQ104" s="33"/>
      <c r="ER104" s="34"/>
      <c r="ES104" s="34">
        <f t="shared" ref="ES104" si="2721">ES101-EQ104</f>
        <v>757</v>
      </c>
      <c r="ET104" s="34">
        <f t="shared" ref="ET104" si="2722">ET101-ER104</f>
        <v>65</v>
      </c>
      <c r="EU104" s="34">
        <v>536</v>
      </c>
      <c r="EV104" s="35">
        <f t="shared" ref="EV104:EV110" si="2723">((EU104+EW104)/ES104)</f>
        <v>0.75165125495376484</v>
      </c>
      <c r="EW104" s="34">
        <v>33</v>
      </c>
      <c r="EX104" s="35">
        <f t="shared" ref="EX104:EX110" si="2724">EW104/(EU104+EW104)</f>
        <v>5.7996485061511421E-2</v>
      </c>
      <c r="EY104" s="36"/>
      <c r="EZ104" s="34"/>
      <c r="FA104" s="34"/>
      <c r="FB104" s="37"/>
      <c r="FC104" s="33"/>
      <c r="FD104" s="34"/>
      <c r="FE104" s="34">
        <f t="shared" ref="FE104" si="2725">FE101-FC104</f>
        <v>761</v>
      </c>
      <c r="FF104" s="34">
        <f t="shared" ref="FF104" si="2726">FF101-FD104</f>
        <v>63</v>
      </c>
      <c r="FG104" s="34">
        <v>530</v>
      </c>
      <c r="FH104" s="35">
        <f t="shared" ref="FH104:FH110" si="2727">((FG104+FI104)/FE104)</f>
        <v>0.71484888304862026</v>
      </c>
      <c r="FI104" s="34">
        <v>14</v>
      </c>
      <c r="FJ104" s="35">
        <f t="shared" ref="FJ104:FJ110" si="2728">FI104/(FG104+FI104)</f>
        <v>2.5735294117647058E-2</v>
      </c>
      <c r="FK104" s="36"/>
      <c r="FL104" s="34"/>
      <c r="FM104" s="34"/>
      <c r="FN104" s="37"/>
      <c r="FO104" s="33"/>
      <c r="FP104" s="34"/>
      <c r="FQ104" s="34">
        <f t="shared" ref="FQ104" si="2729">FQ101-FO104</f>
        <v>207</v>
      </c>
      <c r="FR104" s="34">
        <f t="shared" ref="FR104" si="2730">FR101-FP104</f>
        <v>18</v>
      </c>
      <c r="FS104" s="34">
        <v>138</v>
      </c>
      <c r="FT104" s="35">
        <f t="shared" ref="FT104:FT110" si="2731">((FS104+FU104)/FQ104)</f>
        <v>0.6908212560386473</v>
      </c>
      <c r="FU104" s="34">
        <v>5</v>
      </c>
      <c r="FV104" s="35">
        <f t="shared" ref="FV104:FV110" si="2732">FU104/(FS104+FU104)</f>
        <v>3.4965034965034968E-2</v>
      </c>
      <c r="FW104" s="36"/>
      <c r="FX104" s="34"/>
      <c r="FY104" s="34"/>
      <c r="FZ104" s="37"/>
      <c r="GA104" s="33"/>
      <c r="GB104" s="34"/>
      <c r="GC104" s="34">
        <f t="shared" ref="GC104" si="2733">GC101-GA104</f>
        <v>754</v>
      </c>
      <c r="GD104" s="34">
        <f t="shared" ref="GD104" si="2734">GD101-GB104</f>
        <v>65</v>
      </c>
      <c r="GE104" s="34">
        <v>540</v>
      </c>
      <c r="GF104" s="35">
        <f t="shared" ref="GF104:GF110" si="2735">((GE104+GG104)/GC104)</f>
        <v>0.73209549071618041</v>
      </c>
      <c r="GG104" s="34">
        <v>12</v>
      </c>
      <c r="GH104" s="35">
        <f t="shared" ref="GH104:GH110" si="2736">GG104/(GE104+GG104)</f>
        <v>2.1739130434782608E-2</v>
      </c>
      <c r="GI104" s="36"/>
      <c r="GJ104" s="34"/>
      <c r="GK104" s="34"/>
      <c r="GL104" s="37"/>
      <c r="GM104" s="33"/>
      <c r="GN104" s="34"/>
      <c r="GO104" s="34">
        <f t="shared" ref="GO104" si="2737">GO101-GM104</f>
        <v>751</v>
      </c>
      <c r="GP104" s="34">
        <f t="shared" ref="GP104" si="2738">GP101-GN104</f>
        <v>64</v>
      </c>
      <c r="GQ104" s="34">
        <v>539</v>
      </c>
      <c r="GR104" s="35">
        <f t="shared" ref="GR104:GR110" si="2739">((GQ104+GS104)/GO104)</f>
        <v>0.74167776298268973</v>
      </c>
      <c r="GS104" s="34">
        <v>18</v>
      </c>
      <c r="GT104" s="35">
        <f t="shared" ref="GT104:GT110" si="2740">GS104/(GQ104+GS104)</f>
        <v>3.231597845601436E-2</v>
      </c>
      <c r="GU104" s="36"/>
      <c r="GV104" s="34"/>
      <c r="GW104" s="34"/>
      <c r="GX104" s="37"/>
      <c r="GY104" s="33">
        <v>1</v>
      </c>
      <c r="GZ104" s="34"/>
      <c r="HA104" s="34">
        <f t="shared" ref="HA104" si="2741">HA101-GY104</f>
        <v>753</v>
      </c>
      <c r="HB104" s="34">
        <f t="shared" ref="HB104" si="2742">HB101-GZ104</f>
        <v>64</v>
      </c>
      <c r="HC104" s="34">
        <v>522</v>
      </c>
      <c r="HD104" s="35">
        <f t="shared" ref="HD104:HD110" si="2743">((HC104+HE104)/HA104)</f>
        <v>0.72244355909694558</v>
      </c>
      <c r="HE104" s="34">
        <v>22</v>
      </c>
      <c r="HF104" s="35">
        <f t="shared" ref="HF104:HF110" si="2744">HE104/(HC104+HE104)</f>
        <v>4.0441176470588237E-2</v>
      </c>
      <c r="HG104" s="36"/>
      <c r="HH104" s="34"/>
      <c r="HI104" s="34"/>
      <c r="HJ104" s="37"/>
      <c r="HK104" s="33">
        <f t="shared" ref="HK104:HK111" si="2745">+C104+O104+AA104+AM104+AY104+BK104+BW104+CI104+CU104+DG104+DS104+EE104+EQ104+FC104+FO104+GA104+GM104+GY104</f>
        <v>1</v>
      </c>
      <c r="HL104" s="34">
        <f t="shared" ref="HL104:HL111" si="2746">+D104+P104+AB104+AN104+AZ104+BL104+BX104+CJ104+CV104+DH104+DT104+EF104+ER104+FD104+FP104+GB104+GN104+GZ104</f>
        <v>0</v>
      </c>
      <c r="HM104" s="34">
        <f t="shared" ref="HM104:HM110" si="2747">+E104+Q104+AC104+AO104+BA104+BM104+BY104+CK104+CW104+DI104+DU104+EG104+ES104+FE104+FQ104+GC104+GO104+HA104</f>
        <v>11902</v>
      </c>
      <c r="HN104" s="34">
        <f t="shared" ref="HN104:HN110" si="2748">+F104+R104+AD104+AP104+BB104+BN104+BZ104+CL104+CX104+DJ104+DV104+EH104+ET104+FF104+FR104+GD104+GP104+HB104</f>
        <v>1019</v>
      </c>
      <c r="HO104" s="34">
        <f t="shared" ref="HO104:HO110" si="2749">+G104+S104+AE104+AQ104+BC104+BO104+CA104+CM104+CY104+DK104+DW104+EI104+EU104+FG104+FS104+GE104+GQ104+HC104+HE104+I104+U104+AG104+AS104+BE104+BQ104+CC104+CO104+DA104+DM104+DY104+EK104+EW104+FI104+FU104+GG104+GS104</f>
        <v>8778</v>
      </c>
      <c r="HP104" s="227">
        <f t="shared" ref="HP104:HP110" si="2750">+(HO104)/HM104</f>
        <v>0.73752310536044363</v>
      </c>
      <c r="HQ104" s="48">
        <f t="shared" ref="HQ104:HQ111" si="2751">+I104+U104+AG104+AS104+BE104+BQ104+CC104+CO104+DA104+DM104+DY104+EK104+EW104+FI104+FU104+GG104+GS104+HE104</f>
        <v>303</v>
      </c>
      <c r="HR104" s="35">
        <f t="shared" ref="HR104:HR111" si="2752">+(HQ104/(HO104))</f>
        <v>3.4518113465481885E-2</v>
      </c>
      <c r="HS104" s="49">
        <v>59.5</v>
      </c>
      <c r="HT104" s="50">
        <v>8307</v>
      </c>
      <c r="HU104" s="49">
        <f t="shared" ref="HU104:HU110" si="2753">+HT104/HO104*100</f>
        <v>94.634313055365681</v>
      </c>
      <c r="HV104" s="48"/>
      <c r="HW104" s="37"/>
      <c r="HX104" s="78">
        <f t="shared" ref="HX104:HX110" si="2754">SUM(G104,I104,S104,U104,AE104,AG104,AQ104,AS104,BC104,BE104,BO104,BQ104)/SUM(E104,Q104,AC104,AO104,BA104,BM104)</f>
        <v>0.73451776649746192</v>
      </c>
      <c r="HY104" s="78">
        <f t="shared" ref="HY104:HY110" si="2755">SUM(CA104,CC104,CM104,CO104,CY104,DA104,DK104,DM104,DW104,DY104,EI104,EK104)/SUM(BY104,CK104,CW104,DI104,DU104,EG104)</f>
        <v>0.74767529530032673</v>
      </c>
      <c r="HZ104" s="78">
        <f t="shared" ref="HZ104:HZ110" si="2756">SUM(K104,EU104,EW104,FG104,FI104,FS104,FU104,GE104,GG104,GQ104,GS104,HC104,HE104)/SUM(ES104,FE104,FQ104,GC104,GO104,HA104)</f>
        <v>0.73035400451920662</v>
      </c>
    </row>
    <row r="105" spans="1:241" x14ac:dyDescent="0.25">
      <c r="A105" s="236"/>
      <c r="B105" s="41">
        <f t="shared" ref="B105:B110" si="2757">+B104+1</f>
        <v>44548</v>
      </c>
      <c r="C105" s="10"/>
      <c r="D105" s="11"/>
      <c r="E105" s="74">
        <f t="shared" ref="E105:E109" si="2758">E104-C105</f>
        <v>751</v>
      </c>
      <c r="F105" s="74">
        <f t="shared" ref="F105:F109" si="2759">F104-D105</f>
        <v>65</v>
      </c>
      <c r="G105" s="11">
        <v>548</v>
      </c>
      <c r="H105" s="12">
        <f t="shared" si="2676"/>
        <v>0.76564580559254325</v>
      </c>
      <c r="I105" s="11">
        <v>27</v>
      </c>
      <c r="J105" s="12">
        <f t="shared" ref="J105:J110" si="2760">I105/(G105+I105)</f>
        <v>4.6956521739130432E-2</v>
      </c>
      <c r="K105" s="13"/>
      <c r="L105" s="11"/>
      <c r="M105" s="11"/>
      <c r="N105" s="14"/>
      <c r="O105" s="10"/>
      <c r="P105" s="11"/>
      <c r="Q105" s="74">
        <f t="shared" ref="Q105:Q110" si="2761">Q104-O105</f>
        <v>736</v>
      </c>
      <c r="R105" s="74">
        <f t="shared" ref="R105:R110" si="2762">R104-P105</f>
        <v>63</v>
      </c>
      <c r="S105" s="11">
        <v>557</v>
      </c>
      <c r="T105" s="12">
        <f t="shared" si="2679"/>
        <v>0.77581521739130432</v>
      </c>
      <c r="U105" s="11">
        <v>14</v>
      </c>
      <c r="V105" s="12">
        <f t="shared" si="2680"/>
        <v>2.4518388791593695E-2</v>
      </c>
      <c r="W105" s="13"/>
      <c r="X105" s="11"/>
      <c r="Y105" s="11"/>
      <c r="Z105" s="14"/>
      <c r="AA105" s="10"/>
      <c r="AB105" s="11"/>
      <c r="AC105" s="74">
        <f t="shared" ref="AC105:AC110" si="2763">AC104-AA105</f>
        <v>200</v>
      </c>
      <c r="AD105" s="74">
        <f t="shared" ref="AD105:AD110" si="2764">AD104-AB105</f>
        <v>17</v>
      </c>
      <c r="AE105" s="11">
        <v>132</v>
      </c>
      <c r="AF105" s="12">
        <f t="shared" si="2683"/>
        <v>0.67500000000000004</v>
      </c>
      <c r="AG105" s="11">
        <v>3</v>
      </c>
      <c r="AH105" s="12">
        <f t="shared" si="2684"/>
        <v>2.2222222222222223E-2</v>
      </c>
      <c r="AI105" s="13"/>
      <c r="AJ105" s="11"/>
      <c r="AK105" s="11"/>
      <c r="AL105" s="14"/>
      <c r="AM105" s="10"/>
      <c r="AN105" s="11"/>
      <c r="AO105" s="74">
        <f t="shared" ref="AO105:AO110" si="2765">AO104-AM105</f>
        <v>753</v>
      </c>
      <c r="AP105" s="74">
        <f t="shared" ref="AP105:AP110" si="2766">AP104-AN105</f>
        <v>65</v>
      </c>
      <c r="AQ105" s="11">
        <v>514</v>
      </c>
      <c r="AR105" s="12">
        <f t="shared" si="2687"/>
        <v>0.71314741035856577</v>
      </c>
      <c r="AS105" s="11">
        <v>23</v>
      </c>
      <c r="AT105" s="12">
        <f t="shared" si="2688"/>
        <v>4.2830540037243951E-2</v>
      </c>
      <c r="AU105" s="13"/>
      <c r="AV105" s="11"/>
      <c r="AW105" s="11"/>
      <c r="AX105" s="14"/>
      <c r="AY105" s="10"/>
      <c r="AZ105" s="11"/>
      <c r="BA105" s="74">
        <f t="shared" ref="BA105:BA110" si="2767">BA104-AY105</f>
        <v>751</v>
      </c>
      <c r="BB105" s="74">
        <f t="shared" ref="BB105:BB110" si="2768">BB104-AZ105</f>
        <v>65</v>
      </c>
      <c r="BC105" s="11">
        <v>554</v>
      </c>
      <c r="BD105" s="12">
        <f t="shared" si="2691"/>
        <v>0.76031957390146476</v>
      </c>
      <c r="BE105" s="11">
        <v>17</v>
      </c>
      <c r="BF105" s="12">
        <f t="shared" si="2692"/>
        <v>2.9772329246935202E-2</v>
      </c>
      <c r="BG105" s="13"/>
      <c r="BH105" s="11"/>
      <c r="BI105" s="11"/>
      <c r="BJ105" s="14"/>
      <c r="BK105" s="10">
        <v>1</v>
      </c>
      <c r="BL105" s="11"/>
      <c r="BM105" s="74">
        <f t="shared" ref="BM105:BM110" si="2769">BM104-BK105</f>
        <v>748</v>
      </c>
      <c r="BN105" s="74">
        <f t="shared" ref="BN105:BN110" si="2770">BN104-BL105</f>
        <v>64</v>
      </c>
      <c r="BO105" s="11">
        <v>530</v>
      </c>
      <c r="BP105" s="12">
        <f t="shared" si="2695"/>
        <v>0.72994652406417115</v>
      </c>
      <c r="BQ105" s="11">
        <v>16</v>
      </c>
      <c r="BR105" s="12">
        <f t="shared" si="2696"/>
        <v>2.9304029304029304E-2</v>
      </c>
      <c r="BS105" s="13"/>
      <c r="BT105" s="11"/>
      <c r="BU105" s="11"/>
      <c r="BV105" s="14"/>
      <c r="BW105" s="10"/>
      <c r="BX105" s="11"/>
      <c r="BY105" s="74">
        <f t="shared" ref="BY105:BY110" si="2771">BY104-BW105</f>
        <v>756</v>
      </c>
      <c r="BZ105" s="74">
        <f t="shared" ref="BZ105:BZ110" si="2772">BZ104-BX105</f>
        <v>65</v>
      </c>
      <c r="CA105" s="11">
        <v>550</v>
      </c>
      <c r="CB105" s="12">
        <f t="shared" si="2699"/>
        <v>0.7592592592592593</v>
      </c>
      <c r="CC105" s="11">
        <v>24</v>
      </c>
      <c r="CD105" s="12">
        <f t="shared" si="2700"/>
        <v>4.1811846689895474E-2</v>
      </c>
      <c r="CE105" s="13"/>
      <c r="CF105" s="11"/>
      <c r="CG105" s="11"/>
      <c r="CH105" s="14"/>
      <c r="CI105" s="10"/>
      <c r="CJ105" s="11"/>
      <c r="CK105" s="74">
        <f t="shared" ref="CK105:CK110" si="2773">CK104-CI105</f>
        <v>755</v>
      </c>
      <c r="CL105" s="74">
        <f t="shared" ref="CL105:CL110" si="2774">CL104-CJ105</f>
        <v>64</v>
      </c>
      <c r="CM105" s="11">
        <v>562</v>
      </c>
      <c r="CN105" s="12">
        <f t="shared" si="2703"/>
        <v>0.76556291390728481</v>
      </c>
      <c r="CO105" s="11">
        <v>16</v>
      </c>
      <c r="CP105" s="12">
        <f t="shared" si="2704"/>
        <v>2.768166089965398E-2</v>
      </c>
      <c r="CQ105" s="13"/>
      <c r="CR105" s="11"/>
      <c r="CS105" s="11"/>
      <c r="CT105" s="14"/>
      <c r="CU105" s="10"/>
      <c r="CV105" s="11"/>
      <c r="CW105" s="74">
        <f t="shared" ref="CW105:CW110" si="2775">CW104-CU105</f>
        <v>202</v>
      </c>
      <c r="CX105" s="74">
        <f t="shared" ref="CX105:CX110" si="2776">CX104-CV105</f>
        <v>18</v>
      </c>
      <c r="CY105" s="11">
        <v>138</v>
      </c>
      <c r="CZ105" s="12">
        <f t="shared" si="2707"/>
        <v>0.71782178217821779</v>
      </c>
      <c r="DA105" s="11">
        <v>7</v>
      </c>
      <c r="DB105" s="12">
        <f t="shared" si="2708"/>
        <v>4.8275862068965517E-2</v>
      </c>
      <c r="DC105" s="13"/>
      <c r="DD105" s="11"/>
      <c r="DE105" s="11"/>
      <c r="DF105" s="14"/>
      <c r="DG105" s="10"/>
      <c r="DH105" s="11"/>
      <c r="DI105" s="74">
        <f t="shared" ref="DI105:DI110" si="2777">DI104-DG105</f>
        <v>756</v>
      </c>
      <c r="DJ105" s="74">
        <f t="shared" ref="DJ105:DJ110" si="2778">DJ104-DH105</f>
        <v>65</v>
      </c>
      <c r="DK105" s="11">
        <v>543</v>
      </c>
      <c r="DL105" s="12">
        <f t="shared" si="2711"/>
        <v>0.7407407407407407</v>
      </c>
      <c r="DM105" s="11">
        <v>17</v>
      </c>
      <c r="DN105" s="12">
        <f t="shared" si="2712"/>
        <v>3.0357142857142857E-2</v>
      </c>
      <c r="DO105" s="13"/>
      <c r="DP105" s="11"/>
      <c r="DQ105" s="11"/>
      <c r="DR105" s="14"/>
      <c r="DS105" s="10"/>
      <c r="DT105" s="11"/>
      <c r="DU105" s="74">
        <f t="shared" ref="DU105:DU110" si="2779">DU104-DS105</f>
        <v>755</v>
      </c>
      <c r="DV105" s="74">
        <f t="shared" ref="DV105:DV110" si="2780">DV104-DT105</f>
        <v>65</v>
      </c>
      <c r="DW105" s="11">
        <v>547</v>
      </c>
      <c r="DX105" s="12">
        <f t="shared" si="2715"/>
        <v>0.74701986754966887</v>
      </c>
      <c r="DY105" s="11">
        <v>17</v>
      </c>
      <c r="DZ105" s="12">
        <f t="shared" si="2716"/>
        <v>3.0141843971631204E-2</v>
      </c>
      <c r="EA105" s="13"/>
      <c r="EB105" s="11"/>
      <c r="EC105" s="11"/>
      <c r="ED105" s="14"/>
      <c r="EE105" s="10"/>
      <c r="EF105" s="11"/>
      <c r="EG105" s="74">
        <f t="shared" ref="EG105:EG110" si="2781">EG104-EE105</f>
        <v>755</v>
      </c>
      <c r="EH105" s="74">
        <f t="shared" ref="EH105:EH110" si="2782">EH104-EF105</f>
        <v>64</v>
      </c>
      <c r="EI105" s="11">
        <v>559</v>
      </c>
      <c r="EJ105" s="12">
        <f t="shared" si="2719"/>
        <v>0.76821192052980136</v>
      </c>
      <c r="EK105" s="11">
        <v>21</v>
      </c>
      <c r="EL105" s="12">
        <f t="shared" si="2720"/>
        <v>3.6206896551724141E-2</v>
      </c>
      <c r="EM105" s="13"/>
      <c r="EN105" s="11"/>
      <c r="EO105" s="11"/>
      <c r="EP105" s="14"/>
      <c r="EQ105" s="10"/>
      <c r="ER105" s="11"/>
      <c r="ES105" s="74">
        <f t="shared" ref="ES105:ES110" si="2783">ES104-EQ105</f>
        <v>757</v>
      </c>
      <c r="ET105" s="74">
        <f t="shared" ref="ET105:ET109" si="2784">ET104-ER105</f>
        <v>65</v>
      </c>
      <c r="EU105" s="11">
        <v>570</v>
      </c>
      <c r="EV105" s="12">
        <f t="shared" si="2723"/>
        <v>0.77807133421400265</v>
      </c>
      <c r="EW105" s="11">
        <v>19</v>
      </c>
      <c r="EX105" s="12">
        <f t="shared" si="2724"/>
        <v>3.2258064516129031E-2</v>
      </c>
      <c r="EY105" s="13"/>
      <c r="EZ105" s="11"/>
      <c r="FA105" s="11"/>
      <c r="FB105" s="14"/>
      <c r="FC105" s="10"/>
      <c r="FD105" s="11"/>
      <c r="FE105" s="74">
        <f t="shared" ref="FE105:FE110" si="2785">FE104-FC105</f>
        <v>761</v>
      </c>
      <c r="FF105" s="74">
        <f t="shared" ref="FF105:FF109" si="2786">FF104-FD105</f>
        <v>63</v>
      </c>
      <c r="FG105" s="11">
        <v>581</v>
      </c>
      <c r="FH105" s="12">
        <f t="shared" si="2727"/>
        <v>0.78843626806833111</v>
      </c>
      <c r="FI105" s="11">
        <v>19</v>
      </c>
      <c r="FJ105" s="12">
        <f t="shared" si="2728"/>
        <v>3.1666666666666669E-2</v>
      </c>
      <c r="FK105" s="13"/>
      <c r="FL105" s="11"/>
      <c r="FM105" s="11"/>
      <c r="FN105" s="14"/>
      <c r="FO105" s="10"/>
      <c r="FP105" s="11"/>
      <c r="FQ105" s="74">
        <f t="shared" ref="FQ105:FQ110" si="2787">FQ104-FO105</f>
        <v>207</v>
      </c>
      <c r="FR105" s="74">
        <f t="shared" ref="FR105:FR109" si="2788">FR104-FP105</f>
        <v>18</v>
      </c>
      <c r="FS105" s="11">
        <v>147</v>
      </c>
      <c r="FT105" s="12">
        <f t="shared" si="2731"/>
        <v>0.7342995169082126</v>
      </c>
      <c r="FU105" s="11">
        <v>5</v>
      </c>
      <c r="FV105" s="12">
        <f t="shared" si="2732"/>
        <v>3.2894736842105261E-2</v>
      </c>
      <c r="FW105" s="13"/>
      <c r="FX105" s="11"/>
      <c r="FY105" s="11"/>
      <c r="FZ105" s="14"/>
      <c r="GA105" s="10"/>
      <c r="GB105" s="11"/>
      <c r="GC105" s="74">
        <f t="shared" ref="GC105:GC110" si="2789">GC104-GA105</f>
        <v>754</v>
      </c>
      <c r="GD105" s="74">
        <f t="shared" ref="GD105:GD109" si="2790">GD104-GB105</f>
        <v>65</v>
      </c>
      <c r="GE105" s="11">
        <v>541</v>
      </c>
      <c r="GF105" s="12">
        <f t="shared" si="2735"/>
        <v>0.74005305039787794</v>
      </c>
      <c r="GG105" s="11">
        <v>17</v>
      </c>
      <c r="GH105" s="12">
        <f t="shared" si="2736"/>
        <v>3.046594982078853E-2</v>
      </c>
      <c r="GI105" s="13"/>
      <c r="GJ105" s="11"/>
      <c r="GK105" s="11"/>
      <c r="GL105" s="14"/>
      <c r="GM105" s="10"/>
      <c r="GN105" s="11"/>
      <c r="GO105" s="74">
        <f t="shared" ref="GO105:GO110" si="2791">GO104-GM105</f>
        <v>751</v>
      </c>
      <c r="GP105" s="74">
        <f t="shared" ref="GP105:GP109" si="2792">GP104-GN105</f>
        <v>64</v>
      </c>
      <c r="GQ105" s="11">
        <v>530</v>
      </c>
      <c r="GR105" s="12">
        <f t="shared" si="2739"/>
        <v>0.74167776298268973</v>
      </c>
      <c r="GS105" s="11">
        <v>27</v>
      </c>
      <c r="GT105" s="12">
        <f t="shared" si="2740"/>
        <v>4.8473967684021541E-2</v>
      </c>
      <c r="GU105" s="13"/>
      <c r="GV105" s="11"/>
      <c r="GW105" s="11"/>
      <c r="GX105" s="14"/>
      <c r="GY105" s="10"/>
      <c r="GZ105" s="11"/>
      <c r="HA105" s="74">
        <f t="shared" ref="HA105:HA110" si="2793">HA104-GY105</f>
        <v>753</v>
      </c>
      <c r="HB105" s="74">
        <f t="shared" ref="HB105:HB109" si="2794">HB104-GZ105</f>
        <v>64</v>
      </c>
      <c r="HC105" s="11">
        <v>559</v>
      </c>
      <c r="HD105" s="12">
        <f t="shared" si="2743"/>
        <v>0.76361221779548472</v>
      </c>
      <c r="HE105" s="11">
        <v>16</v>
      </c>
      <c r="HF105" s="12">
        <f t="shared" si="2744"/>
        <v>2.782608695652174E-2</v>
      </c>
      <c r="HG105" s="13"/>
      <c r="HH105" s="11"/>
      <c r="HI105" s="11"/>
      <c r="HJ105" s="14"/>
      <c r="HK105" s="10">
        <f t="shared" si="2745"/>
        <v>1</v>
      </c>
      <c r="HL105" s="11">
        <f t="shared" si="2746"/>
        <v>0</v>
      </c>
      <c r="HM105" s="11">
        <f t="shared" si="2747"/>
        <v>11901</v>
      </c>
      <c r="HN105" s="11">
        <f t="shared" si="2748"/>
        <v>1019</v>
      </c>
      <c r="HO105" s="11">
        <f t="shared" si="2749"/>
        <v>8967</v>
      </c>
      <c r="HP105" s="228">
        <f t="shared" si="2750"/>
        <v>0.75346609528611042</v>
      </c>
      <c r="HQ105" s="15">
        <f t="shared" si="2751"/>
        <v>305</v>
      </c>
      <c r="HR105" s="12">
        <f t="shared" si="2752"/>
        <v>3.4013605442176874E-2</v>
      </c>
      <c r="HS105" s="16">
        <v>59.7</v>
      </c>
      <c r="HT105" s="17">
        <v>8551</v>
      </c>
      <c r="HU105" s="16">
        <f t="shared" si="2753"/>
        <v>95.360767257722756</v>
      </c>
      <c r="HV105" s="15"/>
      <c r="HW105" s="14"/>
      <c r="HX105" s="78">
        <f t="shared" si="2754"/>
        <v>0.74511297283574507</v>
      </c>
      <c r="HY105" s="78">
        <f t="shared" si="2755"/>
        <v>0.75420960040211105</v>
      </c>
      <c r="HZ105" s="78">
        <f t="shared" si="2756"/>
        <v>0.76098418277680135</v>
      </c>
    </row>
    <row r="106" spans="1:241" x14ac:dyDescent="0.25">
      <c r="A106" s="236"/>
      <c r="B106" s="41">
        <f t="shared" si="2757"/>
        <v>44549</v>
      </c>
      <c r="C106" s="10">
        <v>1</v>
      </c>
      <c r="D106" s="11"/>
      <c r="E106" s="74">
        <f t="shared" si="2758"/>
        <v>750</v>
      </c>
      <c r="F106" s="74">
        <f t="shared" si="2759"/>
        <v>65</v>
      </c>
      <c r="G106" s="11">
        <v>541</v>
      </c>
      <c r="H106" s="12">
        <f t="shared" si="2676"/>
        <v>0.7493333333333333</v>
      </c>
      <c r="I106" s="11">
        <v>21</v>
      </c>
      <c r="J106" s="12">
        <f t="shared" si="2760"/>
        <v>3.7366548042704624E-2</v>
      </c>
      <c r="K106" s="13"/>
      <c r="L106" s="11"/>
      <c r="M106" s="11"/>
      <c r="N106" s="14"/>
      <c r="O106" s="10"/>
      <c r="P106" s="11"/>
      <c r="Q106" s="74">
        <f t="shared" si="2761"/>
        <v>736</v>
      </c>
      <c r="R106" s="74">
        <f t="shared" si="2762"/>
        <v>63</v>
      </c>
      <c r="S106" s="11">
        <v>599</v>
      </c>
      <c r="T106" s="12">
        <f t="shared" si="2679"/>
        <v>0.84103260869565222</v>
      </c>
      <c r="U106" s="11">
        <v>20</v>
      </c>
      <c r="V106" s="12">
        <f t="shared" si="2680"/>
        <v>3.2310177705977383E-2</v>
      </c>
      <c r="W106" s="13"/>
      <c r="X106" s="11"/>
      <c r="Y106" s="11"/>
      <c r="Z106" s="14"/>
      <c r="AA106" s="10"/>
      <c r="AB106" s="11"/>
      <c r="AC106" s="74">
        <f t="shared" si="2763"/>
        <v>200</v>
      </c>
      <c r="AD106" s="74">
        <f t="shared" si="2764"/>
        <v>17</v>
      </c>
      <c r="AE106" s="11">
        <v>133</v>
      </c>
      <c r="AF106" s="12">
        <f t="shared" si="2683"/>
        <v>0.7</v>
      </c>
      <c r="AG106" s="11">
        <v>7</v>
      </c>
      <c r="AH106" s="12">
        <f t="shared" si="2684"/>
        <v>0.05</v>
      </c>
      <c r="AI106" s="13"/>
      <c r="AJ106" s="11"/>
      <c r="AK106" s="11"/>
      <c r="AL106" s="14"/>
      <c r="AM106" s="10">
        <v>1</v>
      </c>
      <c r="AN106" s="11"/>
      <c r="AO106" s="74">
        <f t="shared" si="2765"/>
        <v>752</v>
      </c>
      <c r="AP106" s="74">
        <f t="shared" si="2766"/>
        <v>65</v>
      </c>
      <c r="AQ106" s="11">
        <v>568</v>
      </c>
      <c r="AR106" s="12">
        <f t="shared" si="2687"/>
        <v>0.77526595744680848</v>
      </c>
      <c r="AS106" s="11">
        <v>15</v>
      </c>
      <c r="AT106" s="12">
        <f t="shared" si="2688"/>
        <v>2.5728987993138937E-2</v>
      </c>
      <c r="AU106" s="13"/>
      <c r="AV106" s="11"/>
      <c r="AW106" s="11"/>
      <c r="AX106" s="14"/>
      <c r="AY106" s="10"/>
      <c r="AZ106" s="11"/>
      <c r="BA106" s="74">
        <f t="shared" si="2767"/>
        <v>751</v>
      </c>
      <c r="BB106" s="74">
        <f t="shared" si="2768"/>
        <v>65</v>
      </c>
      <c r="BC106" s="11">
        <v>531</v>
      </c>
      <c r="BD106" s="12">
        <f t="shared" si="2691"/>
        <v>0.73235685752330226</v>
      </c>
      <c r="BE106" s="11">
        <v>19</v>
      </c>
      <c r="BF106" s="12">
        <f t="shared" si="2692"/>
        <v>3.4545454545454546E-2</v>
      </c>
      <c r="BG106" s="13"/>
      <c r="BH106" s="11"/>
      <c r="BI106" s="11"/>
      <c r="BJ106" s="14"/>
      <c r="BK106" s="10">
        <v>3</v>
      </c>
      <c r="BL106" s="11"/>
      <c r="BM106" s="74">
        <f t="shared" si="2769"/>
        <v>745</v>
      </c>
      <c r="BN106" s="74">
        <f t="shared" si="2770"/>
        <v>64</v>
      </c>
      <c r="BO106" s="11">
        <v>567</v>
      </c>
      <c r="BP106" s="12">
        <f t="shared" si="2695"/>
        <v>0.78523489932885904</v>
      </c>
      <c r="BQ106" s="11">
        <v>18</v>
      </c>
      <c r="BR106" s="12">
        <f t="shared" si="2696"/>
        <v>3.0769230769230771E-2</v>
      </c>
      <c r="BS106" s="13"/>
      <c r="BT106" s="11"/>
      <c r="BU106" s="11"/>
      <c r="BV106" s="14"/>
      <c r="BW106" s="10"/>
      <c r="BX106" s="11"/>
      <c r="BY106" s="74">
        <f t="shared" si="2771"/>
        <v>756</v>
      </c>
      <c r="BZ106" s="74">
        <f t="shared" si="2772"/>
        <v>65</v>
      </c>
      <c r="CA106" s="11">
        <v>540</v>
      </c>
      <c r="CB106" s="12">
        <f t="shared" si="2699"/>
        <v>0.73941798941798942</v>
      </c>
      <c r="CC106" s="11">
        <v>19</v>
      </c>
      <c r="CD106" s="12">
        <f t="shared" si="2700"/>
        <v>3.3989266547406083E-2</v>
      </c>
      <c r="CE106" s="13"/>
      <c r="CF106" s="11"/>
      <c r="CG106" s="11"/>
      <c r="CH106" s="14"/>
      <c r="CI106" s="10"/>
      <c r="CJ106" s="11"/>
      <c r="CK106" s="74">
        <f t="shared" si="2773"/>
        <v>755</v>
      </c>
      <c r="CL106" s="74">
        <f t="shared" si="2774"/>
        <v>64</v>
      </c>
      <c r="CM106" s="11">
        <v>557</v>
      </c>
      <c r="CN106" s="12">
        <f t="shared" si="2703"/>
        <v>0.76556291390728481</v>
      </c>
      <c r="CO106" s="11">
        <v>21</v>
      </c>
      <c r="CP106" s="12">
        <f t="shared" si="2704"/>
        <v>3.6332179930795849E-2</v>
      </c>
      <c r="CQ106" s="13"/>
      <c r="CR106" s="11"/>
      <c r="CS106" s="11"/>
      <c r="CT106" s="14"/>
      <c r="CU106" s="10"/>
      <c r="CV106" s="11"/>
      <c r="CW106" s="74">
        <f t="shared" si="2775"/>
        <v>202</v>
      </c>
      <c r="CX106" s="74">
        <f t="shared" si="2776"/>
        <v>18</v>
      </c>
      <c r="CY106" s="11">
        <v>152</v>
      </c>
      <c r="CZ106" s="12">
        <f t="shared" si="2707"/>
        <v>0.7722772277227723</v>
      </c>
      <c r="DA106" s="11">
        <v>4</v>
      </c>
      <c r="DB106" s="12">
        <f t="shared" si="2708"/>
        <v>2.564102564102564E-2</v>
      </c>
      <c r="DC106" s="13"/>
      <c r="DD106" s="11"/>
      <c r="DE106" s="11"/>
      <c r="DF106" s="14"/>
      <c r="DG106" s="10"/>
      <c r="DH106" s="11"/>
      <c r="DI106" s="74">
        <f t="shared" si="2777"/>
        <v>756</v>
      </c>
      <c r="DJ106" s="74">
        <f t="shared" si="2778"/>
        <v>65</v>
      </c>
      <c r="DK106" s="11">
        <v>542</v>
      </c>
      <c r="DL106" s="12">
        <f t="shared" si="2711"/>
        <v>0.73544973544973546</v>
      </c>
      <c r="DM106" s="11">
        <v>14</v>
      </c>
      <c r="DN106" s="12">
        <f t="shared" si="2712"/>
        <v>2.5179856115107913E-2</v>
      </c>
      <c r="DO106" s="13"/>
      <c r="DP106" s="11"/>
      <c r="DQ106" s="11"/>
      <c r="DR106" s="14"/>
      <c r="DS106" s="10"/>
      <c r="DT106" s="11"/>
      <c r="DU106" s="74">
        <f t="shared" si="2779"/>
        <v>755</v>
      </c>
      <c r="DV106" s="74">
        <f t="shared" si="2780"/>
        <v>65</v>
      </c>
      <c r="DW106" s="11">
        <v>568</v>
      </c>
      <c r="DX106" s="12">
        <f t="shared" si="2715"/>
        <v>0.77748344370860922</v>
      </c>
      <c r="DY106" s="11">
        <v>19</v>
      </c>
      <c r="DZ106" s="12">
        <f t="shared" si="2716"/>
        <v>3.2367972742759793E-2</v>
      </c>
      <c r="EA106" s="13"/>
      <c r="EB106" s="11"/>
      <c r="EC106" s="11"/>
      <c r="ED106" s="14"/>
      <c r="EE106" s="10"/>
      <c r="EF106" s="11"/>
      <c r="EG106" s="74">
        <f t="shared" si="2781"/>
        <v>755</v>
      </c>
      <c r="EH106" s="74">
        <f t="shared" si="2782"/>
        <v>64</v>
      </c>
      <c r="EI106" s="11">
        <v>561</v>
      </c>
      <c r="EJ106" s="12">
        <f t="shared" si="2719"/>
        <v>0.77350993377483446</v>
      </c>
      <c r="EK106" s="11">
        <v>23</v>
      </c>
      <c r="EL106" s="12">
        <f t="shared" si="2720"/>
        <v>3.9383561643835614E-2</v>
      </c>
      <c r="EM106" s="13"/>
      <c r="EN106" s="11"/>
      <c r="EO106" s="11"/>
      <c r="EP106" s="14"/>
      <c r="EQ106" s="10"/>
      <c r="ER106" s="11"/>
      <c r="ES106" s="74">
        <f t="shared" si="2783"/>
        <v>757</v>
      </c>
      <c r="ET106" s="74">
        <f t="shared" si="2784"/>
        <v>65</v>
      </c>
      <c r="EU106" s="11">
        <v>554</v>
      </c>
      <c r="EV106" s="12">
        <f t="shared" si="2723"/>
        <v>0.75033025099075301</v>
      </c>
      <c r="EW106" s="11">
        <v>14</v>
      </c>
      <c r="EX106" s="12">
        <f t="shared" si="2724"/>
        <v>2.464788732394366E-2</v>
      </c>
      <c r="EY106" s="13"/>
      <c r="EZ106" s="11"/>
      <c r="FA106" s="11"/>
      <c r="FB106" s="14"/>
      <c r="FC106" s="10">
        <v>1</v>
      </c>
      <c r="FD106" s="11"/>
      <c r="FE106" s="74">
        <f t="shared" si="2785"/>
        <v>760</v>
      </c>
      <c r="FF106" s="74">
        <f t="shared" si="2786"/>
        <v>63</v>
      </c>
      <c r="FG106" s="11">
        <v>561</v>
      </c>
      <c r="FH106" s="12">
        <f t="shared" si="2727"/>
        <v>0.76578947368421058</v>
      </c>
      <c r="FI106" s="11">
        <v>21</v>
      </c>
      <c r="FJ106" s="12">
        <f t="shared" si="2728"/>
        <v>3.608247422680412E-2</v>
      </c>
      <c r="FK106" s="13"/>
      <c r="FL106" s="11"/>
      <c r="FM106" s="11"/>
      <c r="FN106" s="14"/>
      <c r="FO106" s="10"/>
      <c r="FP106" s="11"/>
      <c r="FQ106" s="74">
        <f t="shared" si="2787"/>
        <v>207</v>
      </c>
      <c r="FR106" s="74">
        <f t="shared" si="2788"/>
        <v>18</v>
      </c>
      <c r="FS106" s="11">
        <v>142</v>
      </c>
      <c r="FT106" s="12">
        <f t="shared" si="2731"/>
        <v>0.70531400966183577</v>
      </c>
      <c r="FU106" s="11">
        <v>4</v>
      </c>
      <c r="FV106" s="12">
        <f t="shared" si="2732"/>
        <v>2.7397260273972601E-2</v>
      </c>
      <c r="FW106" s="13"/>
      <c r="FX106" s="11"/>
      <c r="FY106" s="11"/>
      <c r="FZ106" s="14"/>
      <c r="GA106" s="10"/>
      <c r="GB106" s="11"/>
      <c r="GC106" s="74">
        <f t="shared" si="2789"/>
        <v>754</v>
      </c>
      <c r="GD106" s="74">
        <f t="shared" si="2790"/>
        <v>65</v>
      </c>
      <c r="GE106" s="11">
        <v>547</v>
      </c>
      <c r="GF106" s="12">
        <f t="shared" si="2735"/>
        <v>0.74668435013262602</v>
      </c>
      <c r="GG106" s="11">
        <v>16</v>
      </c>
      <c r="GH106" s="12">
        <f t="shared" si="2736"/>
        <v>2.8419182948490232E-2</v>
      </c>
      <c r="GI106" s="13"/>
      <c r="GJ106" s="11"/>
      <c r="GK106" s="11"/>
      <c r="GL106" s="14"/>
      <c r="GM106" s="10"/>
      <c r="GN106" s="11">
        <v>1</v>
      </c>
      <c r="GO106" s="74">
        <f t="shared" si="2791"/>
        <v>751</v>
      </c>
      <c r="GP106" s="74">
        <f t="shared" si="2792"/>
        <v>63</v>
      </c>
      <c r="GQ106" s="11">
        <v>554</v>
      </c>
      <c r="GR106" s="12">
        <f t="shared" si="2739"/>
        <v>0.77097203728362185</v>
      </c>
      <c r="GS106" s="11">
        <v>25</v>
      </c>
      <c r="GT106" s="12">
        <f t="shared" si="2740"/>
        <v>4.317789291882556E-2</v>
      </c>
      <c r="GU106" s="13"/>
      <c r="GV106" s="11"/>
      <c r="GW106" s="11"/>
      <c r="GX106" s="14"/>
      <c r="GY106" s="10"/>
      <c r="GZ106" s="11"/>
      <c r="HA106" s="74">
        <f t="shared" si="2793"/>
        <v>753</v>
      </c>
      <c r="HB106" s="74">
        <f t="shared" si="2794"/>
        <v>64</v>
      </c>
      <c r="HC106" s="11">
        <v>553</v>
      </c>
      <c r="HD106" s="12">
        <f t="shared" si="2743"/>
        <v>0.76095617529880477</v>
      </c>
      <c r="HE106" s="11">
        <v>20</v>
      </c>
      <c r="HF106" s="12">
        <f t="shared" si="2744"/>
        <v>3.4904013961605584E-2</v>
      </c>
      <c r="HG106" s="13"/>
      <c r="HH106" s="11"/>
      <c r="HI106" s="11"/>
      <c r="HJ106" s="14"/>
      <c r="HK106" s="10">
        <f t="shared" si="2745"/>
        <v>6</v>
      </c>
      <c r="HL106" s="11">
        <f t="shared" si="2746"/>
        <v>1</v>
      </c>
      <c r="HM106" s="11">
        <f t="shared" si="2747"/>
        <v>11895</v>
      </c>
      <c r="HN106" s="11">
        <f t="shared" si="2748"/>
        <v>1018</v>
      </c>
      <c r="HO106" s="11">
        <f t="shared" si="2749"/>
        <v>9070</v>
      </c>
      <c r="HP106" s="228">
        <f t="shared" si="2750"/>
        <v>0.762505254308533</v>
      </c>
      <c r="HQ106" s="15">
        <f t="shared" si="2751"/>
        <v>300</v>
      </c>
      <c r="HR106" s="12">
        <f t="shared" si="2752"/>
        <v>3.3076074972436607E-2</v>
      </c>
      <c r="HS106" s="16">
        <v>59.7</v>
      </c>
      <c r="HT106" s="17">
        <v>8626</v>
      </c>
      <c r="HU106" s="16">
        <f t="shared" si="2753"/>
        <v>95.104740904079392</v>
      </c>
      <c r="HV106" s="15"/>
      <c r="HW106" s="14"/>
      <c r="HX106" s="78">
        <f t="shared" si="2754"/>
        <v>0.77249618708693446</v>
      </c>
      <c r="HY106" s="78">
        <f t="shared" si="2755"/>
        <v>0.75898466951495347</v>
      </c>
      <c r="HZ106" s="78">
        <f t="shared" si="2756"/>
        <v>0.75615268709191363</v>
      </c>
    </row>
    <row r="107" spans="1:241" x14ac:dyDescent="0.25">
      <c r="A107" s="236"/>
      <c r="B107" s="41">
        <f t="shared" si="2757"/>
        <v>44550</v>
      </c>
      <c r="C107" s="10"/>
      <c r="D107" s="11"/>
      <c r="E107" s="74">
        <f t="shared" si="2758"/>
        <v>750</v>
      </c>
      <c r="F107" s="74">
        <f t="shared" si="2759"/>
        <v>65</v>
      </c>
      <c r="G107" s="11">
        <v>518</v>
      </c>
      <c r="H107" s="12">
        <f t="shared" si="2676"/>
        <v>0.70399999999999996</v>
      </c>
      <c r="I107" s="11">
        <v>10</v>
      </c>
      <c r="J107" s="12">
        <f t="shared" si="2760"/>
        <v>1.893939393939394E-2</v>
      </c>
      <c r="K107" s="11"/>
      <c r="L107" s="11"/>
      <c r="M107" s="18"/>
      <c r="N107" s="20"/>
      <c r="O107" s="10"/>
      <c r="P107" s="11"/>
      <c r="Q107" s="74">
        <f t="shared" si="2761"/>
        <v>736</v>
      </c>
      <c r="R107" s="74">
        <f t="shared" si="2762"/>
        <v>63</v>
      </c>
      <c r="S107" s="11">
        <v>538</v>
      </c>
      <c r="T107" s="12">
        <f t="shared" si="2679"/>
        <v>0.75679347826086951</v>
      </c>
      <c r="U107" s="11">
        <v>19</v>
      </c>
      <c r="V107" s="12">
        <f t="shared" si="2680"/>
        <v>3.4111310592459608E-2</v>
      </c>
      <c r="W107" s="11"/>
      <c r="X107" s="11"/>
      <c r="Y107" s="18"/>
      <c r="Z107" s="20"/>
      <c r="AA107" s="10"/>
      <c r="AB107" s="11"/>
      <c r="AC107" s="74">
        <f t="shared" si="2763"/>
        <v>200</v>
      </c>
      <c r="AD107" s="74">
        <f t="shared" si="2764"/>
        <v>17</v>
      </c>
      <c r="AE107" s="11">
        <v>127</v>
      </c>
      <c r="AF107" s="12">
        <f t="shared" si="2683"/>
        <v>0.66500000000000004</v>
      </c>
      <c r="AG107" s="11">
        <v>6</v>
      </c>
      <c r="AH107" s="12">
        <f t="shared" si="2684"/>
        <v>4.5112781954887216E-2</v>
      </c>
      <c r="AI107" s="11"/>
      <c r="AJ107" s="11"/>
      <c r="AK107" s="18"/>
      <c r="AL107" s="20"/>
      <c r="AM107" s="10"/>
      <c r="AN107" s="11"/>
      <c r="AO107" s="74">
        <f t="shared" si="2765"/>
        <v>752</v>
      </c>
      <c r="AP107" s="74">
        <f t="shared" si="2766"/>
        <v>65</v>
      </c>
      <c r="AQ107" s="11">
        <v>533</v>
      </c>
      <c r="AR107" s="12">
        <f t="shared" si="2687"/>
        <v>0.72606382978723405</v>
      </c>
      <c r="AS107" s="11">
        <v>13</v>
      </c>
      <c r="AT107" s="12">
        <f t="shared" si="2688"/>
        <v>2.3809523809523808E-2</v>
      </c>
      <c r="AU107" s="11"/>
      <c r="AV107" s="11"/>
      <c r="AW107" s="18"/>
      <c r="AX107" s="20"/>
      <c r="AY107" s="10"/>
      <c r="AZ107" s="11"/>
      <c r="BA107" s="74">
        <f t="shared" si="2767"/>
        <v>751</v>
      </c>
      <c r="BB107" s="74">
        <f t="shared" si="2768"/>
        <v>65</v>
      </c>
      <c r="BC107" s="11">
        <v>519</v>
      </c>
      <c r="BD107" s="12">
        <f t="shared" si="2691"/>
        <v>0.7177097203728362</v>
      </c>
      <c r="BE107" s="11">
        <v>20</v>
      </c>
      <c r="BF107" s="12">
        <f t="shared" si="2692"/>
        <v>3.7105751391465679E-2</v>
      </c>
      <c r="BG107" s="11"/>
      <c r="BH107" s="11"/>
      <c r="BI107" s="18"/>
      <c r="BJ107" s="20"/>
      <c r="BK107" s="10"/>
      <c r="BL107" s="11"/>
      <c r="BM107" s="74">
        <f t="shared" si="2769"/>
        <v>745</v>
      </c>
      <c r="BN107" s="74">
        <f t="shared" si="2770"/>
        <v>64</v>
      </c>
      <c r="BO107" s="11">
        <v>508</v>
      </c>
      <c r="BP107" s="12">
        <f t="shared" si="2695"/>
        <v>0.7060402684563758</v>
      </c>
      <c r="BQ107" s="11">
        <v>18</v>
      </c>
      <c r="BR107" s="12">
        <f t="shared" si="2696"/>
        <v>3.4220532319391636E-2</v>
      </c>
      <c r="BS107" s="11"/>
      <c r="BT107" s="11"/>
      <c r="BU107" s="18"/>
      <c r="BV107" s="20"/>
      <c r="BW107" s="10"/>
      <c r="BX107" s="11"/>
      <c r="BY107" s="74">
        <f t="shared" si="2771"/>
        <v>756</v>
      </c>
      <c r="BZ107" s="74">
        <f t="shared" si="2772"/>
        <v>65</v>
      </c>
      <c r="CA107" s="11">
        <v>537</v>
      </c>
      <c r="CB107" s="12">
        <f t="shared" si="2699"/>
        <v>0.73015873015873012</v>
      </c>
      <c r="CC107" s="11">
        <v>15</v>
      </c>
      <c r="CD107" s="12">
        <f t="shared" si="2700"/>
        <v>2.717391304347826E-2</v>
      </c>
      <c r="CE107" s="11"/>
      <c r="CF107" s="11"/>
      <c r="CG107" s="18"/>
      <c r="CH107" s="20"/>
      <c r="CI107" s="10"/>
      <c r="CJ107" s="11"/>
      <c r="CK107" s="74">
        <f t="shared" si="2773"/>
        <v>755</v>
      </c>
      <c r="CL107" s="74">
        <f t="shared" si="2774"/>
        <v>64</v>
      </c>
      <c r="CM107" s="11">
        <v>539</v>
      </c>
      <c r="CN107" s="12">
        <f t="shared" si="2703"/>
        <v>0.73509933774834435</v>
      </c>
      <c r="CO107" s="11">
        <v>16</v>
      </c>
      <c r="CP107" s="12">
        <f t="shared" si="2704"/>
        <v>2.8828828828828829E-2</v>
      </c>
      <c r="CQ107" s="11"/>
      <c r="CR107" s="11"/>
      <c r="CS107" s="18"/>
      <c r="CT107" s="20"/>
      <c r="CU107" s="10"/>
      <c r="CV107" s="11"/>
      <c r="CW107" s="74">
        <f t="shared" si="2775"/>
        <v>202</v>
      </c>
      <c r="CX107" s="74">
        <f t="shared" si="2776"/>
        <v>18</v>
      </c>
      <c r="CY107" s="11">
        <v>133</v>
      </c>
      <c r="CZ107" s="12">
        <f t="shared" si="2707"/>
        <v>0.70792079207920788</v>
      </c>
      <c r="DA107" s="11">
        <v>10</v>
      </c>
      <c r="DB107" s="12">
        <f t="shared" si="2708"/>
        <v>6.9930069930069935E-2</v>
      </c>
      <c r="DC107" s="11"/>
      <c r="DD107" s="11"/>
      <c r="DE107" s="18"/>
      <c r="DF107" s="20"/>
      <c r="DG107" s="10"/>
      <c r="DH107" s="11"/>
      <c r="DI107" s="74">
        <f t="shared" si="2777"/>
        <v>756</v>
      </c>
      <c r="DJ107" s="74">
        <f t="shared" si="2778"/>
        <v>65</v>
      </c>
      <c r="DK107" s="11">
        <v>581</v>
      </c>
      <c r="DL107" s="12">
        <f t="shared" si="2711"/>
        <v>0.79232804232804233</v>
      </c>
      <c r="DM107" s="11">
        <v>18</v>
      </c>
      <c r="DN107" s="12">
        <f t="shared" si="2712"/>
        <v>3.0050083472454091E-2</v>
      </c>
      <c r="DO107" s="11"/>
      <c r="DP107" s="11"/>
      <c r="DQ107" s="18"/>
      <c r="DR107" s="20"/>
      <c r="DS107" s="10"/>
      <c r="DT107" s="11"/>
      <c r="DU107" s="74">
        <f t="shared" si="2779"/>
        <v>755</v>
      </c>
      <c r="DV107" s="74">
        <f t="shared" si="2780"/>
        <v>65</v>
      </c>
      <c r="DW107" s="11">
        <v>554</v>
      </c>
      <c r="DX107" s="12">
        <f t="shared" si="2715"/>
        <v>0.76556291390728481</v>
      </c>
      <c r="DY107" s="11">
        <v>24</v>
      </c>
      <c r="DZ107" s="12">
        <f t="shared" si="2716"/>
        <v>4.1522491349480967E-2</v>
      </c>
      <c r="EA107" s="11"/>
      <c r="EB107" s="11"/>
      <c r="EC107" s="18"/>
      <c r="ED107" s="20"/>
      <c r="EE107" s="10"/>
      <c r="EF107" s="11"/>
      <c r="EG107" s="74">
        <f t="shared" si="2781"/>
        <v>755</v>
      </c>
      <c r="EH107" s="74">
        <f t="shared" si="2782"/>
        <v>64</v>
      </c>
      <c r="EI107" s="11">
        <v>557</v>
      </c>
      <c r="EJ107" s="12">
        <f t="shared" si="2719"/>
        <v>0.76291390728476827</v>
      </c>
      <c r="EK107" s="11">
        <v>19</v>
      </c>
      <c r="EL107" s="12">
        <f t="shared" si="2720"/>
        <v>3.2986111111111112E-2</v>
      </c>
      <c r="EM107" s="11"/>
      <c r="EN107" s="11"/>
      <c r="EO107" s="18"/>
      <c r="EP107" s="20"/>
      <c r="EQ107" s="10"/>
      <c r="ER107" s="11"/>
      <c r="ES107" s="74">
        <f t="shared" si="2783"/>
        <v>757</v>
      </c>
      <c r="ET107" s="74">
        <f t="shared" si="2784"/>
        <v>65</v>
      </c>
      <c r="EU107" s="11">
        <v>553</v>
      </c>
      <c r="EV107" s="12">
        <f t="shared" si="2723"/>
        <v>0.74636723910171732</v>
      </c>
      <c r="EW107" s="11">
        <v>12</v>
      </c>
      <c r="EX107" s="12">
        <f t="shared" si="2724"/>
        <v>2.1238938053097345E-2</v>
      </c>
      <c r="EY107" s="11"/>
      <c r="EZ107" s="11"/>
      <c r="FA107" s="18"/>
      <c r="FB107" s="20"/>
      <c r="FC107" s="10"/>
      <c r="FD107" s="11"/>
      <c r="FE107" s="74">
        <f t="shared" si="2785"/>
        <v>760</v>
      </c>
      <c r="FF107" s="74">
        <f t="shared" si="2786"/>
        <v>63</v>
      </c>
      <c r="FG107" s="11">
        <v>563</v>
      </c>
      <c r="FH107" s="12">
        <f t="shared" si="2727"/>
        <v>0.75131578947368416</v>
      </c>
      <c r="FI107" s="11">
        <v>8</v>
      </c>
      <c r="FJ107" s="12">
        <f t="shared" si="2728"/>
        <v>1.4010507880910683E-2</v>
      </c>
      <c r="FK107" s="11"/>
      <c r="FL107" s="11"/>
      <c r="FM107" s="18"/>
      <c r="FN107" s="20"/>
      <c r="FO107" s="10"/>
      <c r="FP107" s="11"/>
      <c r="FQ107" s="74">
        <f t="shared" si="2787"/>
        <v>207</v>
      </c>
      <c r="FR107" s="74">
        <f t="shared" si="2788"/>
        <v>18</v>
      </c>
      <c r="FS107" s="11">
        <v>151</v>
      </c>
      <c r="FT107" s="12">
        <f t="shared" si="2731"/>
        <v>0.73913043478260865</v>
      </c>
      <c r="FU107" s="11">
        <v>2</v>
      </c>
      <c r="FV107" s="12">
        <f t="shared" si="2732"/>
        <v>1.3071895424836602E-2</v>
      </c>
      <c r="FW107" s="11"/>
      <c r="FX107" s="11"/>
      <c r="FY107" s="18"/>
      <c r="FZ107" s="20"/>
      <c r="GA107" s="10"/>
      <c r="GB107" s="11"/>
      <c r="GC107" s="74">
        <f t="shared" si="2789"/>
        <v>754</v>
      </c>
      <c r="GD107" s="74">
        <f t="shared" si="2790"/>
        <v>65</v>
      </c>
      <c r="GE107" s="11">
        <v>539</v>
      </c>
      <c r="GF107" s="12">
        <f t="shared" si="2735"/>
        <v>0.72944297082228116</v>
      </c>
      <c r="GG107" s="11">
        <v>11</v>
      </c>
      <c r="GH107" s="12">
        <f t="shared" si="2736"/>
        <v>0.02</v>
      </c>
      <c r="GI107" s="11"/>
      <c r="GJ107" s="11"/>
      <c r="GK107" s="18"/>
      <c r="GL107" s="20"/>
      <c r="GM107" s="10"/>
      <c r="GN107" s="11"/>
      <c r="GO107" s="74">
        <f t="shared" si="2791"/>
        <v>751</v>
      </c>
      <c r="GP107" s="74">
        <f t="shared" si="2792"/>
        <v>63</v>
      </c>
      <c r="GQ107" s="11">
        <v>532</v>
      </c>
      <c r="GR107" s="12">
        <f t="shared" si="2739"/>
        <v>0.72569906790945404</v>
      </c>
      <c r="GS107" s="11">
        <v>13</v>
      </c>
      <c r="GT107" s="12">
        <f t="shared" si="2740"/>
        <v>2.3853211009174313E-2</v>
      </c>
      <c r="GU107" s="11"/>
      <c r="GV107" s="11"/>
      <c r="GW107" s="18"/>
      <c r="GX107" s="20"/>
      <c r="GY107" s="10"/>
      <c r="GZ107" s="11"/>
      <c r="HA107" s="74">
        <f t="shared" si="2793"/>
        <v>753</v>
      </c>
      <c r="HB107" s="74">
        <f t="shared" si="2794"/>
        <v>64</v>
      </c>
      <c r="HC107" s="11">
        <v>540</v>
      </c>
      <c r="HD107" s="12">
        <f t="shared" si="2743"/>
        <v>0.73705179282868527</v>
      </c>
      <c r="HE107" s="11">
        <v>15</v>
      </c>
      <c r="HF107" s="12">
        <f t="shared" si="2744"/>
        <v>2.7027027027027029E-2</v>
      </c>
      <c r="HG107" s="11"/>
      <c r="HH107" s="11"/>
      <c r="HI107" s="18"/>
      <c r="HJ107" s="20"/>
      <c r="HK107" s="10">
        <f t="shared" si="2745"/>
        <v>0</v>
      </c>
      <c r="HL107" s="11">
        <f t="shared" si="2746"/>
        <v>0</v>
      </c>
      <c r="HM107" s="11">
        <f t="shared" si="2747"/>
        <v>11895</v>
      </c>
      <c r="HN107" s="11">
        <f t="shared" si="2748"/>
        <v>1018</v>
      </c>
      <c r="HO107" s="11">
        <f t="shared" si="2749"/>
        <v>8771</v>
      </c>
      <c r="HP107" s="228">
        <f t="shared" si="2750"/>
        <v>0.73736864228667509</v>
      </c>
      <c r="HQ107" s="15">
        <f t="shared" si="2751"/>
        <v>249</v>
      </c>
      <c r="HR107" s="12">
        <f t="shared" si="2752"/>
        <v>2.8389009234978908E-2</v>
      </c>
      <c r="HS107" s="16">
        <v>60.25</v>
      </c>
      <c r="HT107" s="17">
        <v>8360</v>
      </c>
      <c r="HU107" s="16">
        <f t="shared" si="2753"/>
        <v>95.314103294949263</v>
      </c>
      <c r="HV107" s="18"/>
      <c r="HW107" s="20"/>
      <c r="HX107" s="78">
        <f t="shared" si="2754"/>
        <v>0.71911540416878494</v>
      </c>
      <c r="HY107" s="78">
        <f t="shared" si="2755"/>
        <v>0.75471223925609454</v>
      </c>
      <c r="HZ107" s="78">
        <f t="shared" si="2756"/>
        <v>0.7380713209442491</v>
      </c>
    </row>
    <row r="108" spans="1:241" x14ac:dyDescent="0.25">
      <c r="A108" s="236"/>
      <c r="B108" s="41">
        <f>+B107+1</f>
        <v>44551</v>
      </c>
      <c r="C108" s="10"/>
      <c r="D108" s="11"/>
      <c r="E108" s="74">
        <f t="shared" si="2758"/>
        <v>750</v>
      </c>
      <c r="F108" s="74">
        <f t="shared" si="2759"/>
        <v>65</v>
      </c>
      <c r="G108" s="11">
        <v>566</v>
      </c>
      <c r="H108" s="12">
        <f t="shared" si="2676"/>
        <v>0.79466666666666663</v>
      </c>
      <c r="I108" s="11">
        <v>30</v>
      </c>
      <c r="J108" s="12">
        <f t="shared" si="2760"/>
        <v>5.0335570469798654E-2</v>
      </c>
      <c r="K108" s="13"/>
      <c r="L108" s="13"/>
      <c r="M108" s="25">
        <v>3960</v>
      </c>
      <c r="N108" s="38">
        <v>4250</v>
      </c>
      <c r="O108" s="10"/>
      <c r="P108" s="11"/>
      <c r="Q108" s="74">
        <f t="shared" si="2761"/>
        <v>736</v>
      </c>
      <c r="R108" s="74">
        <f t="shared" si="2762"/>
        <v>63</v>
      </c>
      <c r="S108" s="11">
        <v>531</v>
      </c>
      <c r="T108" s="12">
        <f t="shared" si="2679"/>
        <v>0.74184782608695654</v>
      </c>
      <c r="U108" s="11">
        <v>15</v>
      </c>
      <c r="V108" s="12">
        <f t="shared" si="2680"/>
        <v>2.7472527472527472E-2</v>
      </c>
      <c r="W108" s="13"/>
      <c r="X108" s="13"/>
      <c r="Y108" s="25">
        <v>3960</v>
      </c>
      <c r="Z108" s="38">
        <v>4250</v>
      </c>
      <c r="AA108" s="10"/>
      <c r="AB108" s="11"/>
      <c r="AC108" s="74">
        <f t="shared" si="2763"/>
        <v>200</v>
      </c>
      <c r="AD108" s="74">
        <f t="shared" si="2764"/>
        <v>17</v>
      </c>
      <c r="AE108" s="11">
        <v>134</v>
      </c>
      <c r="AF108" s="12">
        <f t="shared" si="2683"/>
        <v>0.69</v>
      </c>
      <c r="AG108" s="11">
        <v>4</v>
      </c>
      <c r="AH108" s="12">
        <f t="shared" si="2684"/>
        <v>2.8985507246376812E-2</v>
      </c>
      <c r="AI108" s="13"/>
      <c r="AJ108" s="13"/>
      <c r="AK108" s="25">
        <v>3960</v>
      </c>
      <c r="AL108" s="38">
        <v>4250</v>
      </c>
      <c r="AM108" s="10"/>
      <c r="AN108" s="11"/>
      <c r="AO108" s="74">
        <f t="shared" si="2765"/>
        <v>752</v>
      </c>
      <c r="AP108" s="74">
        <f t="shared" si="2766"/>
        <v>65</v>
      </c>
      <c r="AQ108" s="11">
        <v>546</v>
      </c>
      <c r="AR108" s="12">
        <f t="shared" si="2687"/>
        <v>0.74601063829787229</v>
      </c>
      <c r="AS108" s="11">
        <v>15</v>
      </c>
      <c r="AT108" s="12">
        <f t="shared" si="2688"/>
        <v>2.6737967914438502E-2</v>
      </c>
      <c r="AU108" s="13"/>
      <c r="AV108" s="13"/>
      <c r="AW108" s="25">
        <v>3960</v>
      </c>
      <c r="AX108" s="38">
        <v>4250</v>
      </c>
      <c r="AY108" s="10"/>
      <c r="AZ108" s="11"/>
      <c r="BA108" s="74">
        <f t="shared" si="2767"/>
        <v>751</v>
      </c>
      <c r="BB108" s="74">
        <f t="shared" si="2768"/>
        <v>65</v>
      </c>
      <c r="BC108" s="11">
        <v>500</v>
      </c>
      <c r="BD108" s="12">
        <f t="shared" si="2691"/>
        <v>0.69906790945406128</v>
      </c>
      <c r="BE108" s="11">
        <v>25</v>
      </c>
      <c r="BF108" s="12">
        <f t="shared" si="2692"/>
        <v>4.7619047619047616E-2</v>
      </c>
      <c r="BG108" s="13"/>
      <c r="BH108" s="13"/>
      <c r="BI108" s="25">
        <v>3960</v>
      </c>
      <c r="BJ108" s="38">
        <v>4250</v>
      </c>
      <c r="BK108" s="10"/>
      <c r="BL108" s="11"/>
      <c r="BM108" s="74">
        <f t="shared" si="2769"/>
        <v>745</v>
      </c>
      <c r="BN108" s="74">
        <f t="shared" si="2770"/>
        <v>64</v>
      </c>
      <c r="BO108" s="11">
        <v>522</v>
      </c>
      <c r="BP108" s="12">
        <f t="shared" si="2695"/>
        <v>0.72885906040268456</v>
      </c>
      <c r="BQ108" s="11">
        <v>21</v>
      </c>
      <c r="BR108" s="12">
        <f t="shared" si="2696"/>
        <v>3.8674033149171269E-2</v>
      </c>
      <c r="BS108" s="13"/>
      <c r="BT108" s="13"/>
      <c r="BU108" s="25">
        <v>3960</v>
      </c>
      <c r="BV108" s="38">
        <v>4250</v>
      </c>
      <c r="BW108" s="10"/>
      <c r="BX108" s="11"/>
      <c r="BY108" s="74">
        <f t="shared" si="2771"/>
        <v>756</v>
      </c>
      <c r="BZ108" s="74">
        <f t="shared" si="2772"/>
        <v>65</v>
      </c>
      <c r="CA108" s="11">
        <v>581</v>
      </c>
      <c r="CB108" s="12">
        <f t="shared" si="2699"/>
        <v>0.80423280423280419</v>
      </c>
      <c r="CC108" s="11">
        <v>27</v>
      </c>
      <c r="CD108" s="12">
        <f t="shared" si="2700"/>
        <v>4.4407894736842105E-2</v>
      </c>
      <c r="CE108" s="13"/>
      <c r="CF108" s="13"/>
      <c r="CG108" s="25">
        <v>3960</v>
      </c>
      <c r="CH108" s="38">
        <v>4250</v>
      </c>
      <c r="CI108" s="10"/>
      <c r="CJ108" s="11"/>
      <c r="CK108" s="74">
        <f t="shared" si="2773"/>
        <v>755</v>
      </c>
      <c r="CL108" s="74">
        <f t="shared" si="2774"/>
        <v>64</v>
      </c>
      <c r="CM108" s="11">
        <v>584</v>
      </c>
      <c r="CN108" s="12">
        <f t="shared" si="2703"/>
        <v>0.79205298013245029</v>
      </c>
      <c r="CO108" s="11">
        <v>14</v>
      </c>
      <c r="CP108" s="12">
        <f t="shared" si="2704"/>
        <v>2.3411371237458192E-2</v>
      </c>
      <c r="CQ108" s="13"/>
      <c r="CR108" s="13"/>
      <c r="CS108" s="25">
        <v>3960</v>
      </c>
      <c r="CT108" s="38">
        <v>4250</v>
      </c>
      <c r="CU108" s="10">
        <v>1</v>
      </c>
      <c r="CV108" s="11"/>
      <c r="CW108" s="74">
        <f t="shared" si="2775"/>
        <v>201</v>
      </c>
      <c r="CX108" s="74">
        <f t="shared" si="2776"/>
        <v>18</v>
      </c>
      <c r="CY108" s="11">
        <v>154</v>
      </c>
      <c r="CZ108" s="12">
        <f t="shared" si="2707"/>
        <v>0.78606965174129351</v>
      </c>
      <c r="DA108" s="11">
        <v>4</v>
      </c>
      <c r="DB108" s="12">
        <f t="shared" si="2708"/>
        <v>2.5316455696202531E-2</v>
      </c>
      <c r="DC108" s="13"/>
      <c r="DD108" s="13"/>
      <c r="DE108" s="25">
        <v>3960</v>
      </c>
      <c r="DF108" s="38">
        <v>4250</v>
      </c>
      <c r="DG108" s="10"/>
      <c r="DH108" s="11"/>
      <c r="DI108" s="74">
        <f t="shared" si="2777"/>
        <v>756</v>
      </c>
      <c r="DJ108" s="74">
        <f t="shared" si="2778"/>
        <v>65</v>
      </c>
      <c r="DK108" s="11">
        <v>575</v>
      </c>
      <c r="DL108" s="12">
        <f t="shared" si="2711"/>
        <v>0.78835978835978837</v>
      </c>
      <c r="DM108" s="11">
        <v>21</v>
      </c>
      <c r="DN108" s="12">
        <f t="shared" si="2712"/>
        <v>3.5234899328859058E-2</v>
      </c>
      <c r="DO108" s="13"/>
      <c r="DP108" s="13"/>
      <c r="DQ108" s="25">
        <v>3960</v>
      </c>
      <c r="DR108" s="38">
        <v>4250</v>
      </c>
      <c r="DS108" s="10"/>
      <c r="DT108" s="11"/>
      <c r="DU108" s="74">
        <f t="shared" si="2779"/>
        <v>755</v>
      </c>
      <c r="DV108" s="74">
        <f t="shared" si="2780"/>
        <v>65</v>
      </c>
      <c r="DW108" s="11">
        <v>559</v>
      </c>
      <c r="DX108" s="12">
        <f t="shared" si="2715"/>
        <v>0.76026490066225161</v>
      </c>
      <c r="DY108" s="11">
        <v>15</v>
      </c>
      <c r="DZ108" s="12">
        <f t="shared" si="2716"/>
        <v>2.6132404181184669E-2</v>
      </c>
      <c r="EA108" s="13"/>
      <c r="EB108" s="13"/>
      <c r="EC108" s="25">
        <v>3960</v>
      </c>
      <c r="ED108" s="38">
        <v>4250</v>
      </c>
      <c r="EE108" s="10"/>
      <c r="EF108" s="11"/>
      <c r="EG108" s="74">
        <f t="shared" si="2781"/>
        <v>755</v>
      </c>
      <c r="EH108" s="74">
        <f t="shared" si="2782"/>
        <v>64</v>
      </c>
      <c r="EI108" s="11">
        <v>559</v>
      </c>
      <c r="EJ108" s="12">
        <f t="shared" si="2719"/>
        <v>0.76688741721854303</v>
      </c>
      <c r="EK108" s="11">
        <v>20</v>
      </c>
      <c r="EL108" s="12">
        <f t="shared" si="2720"/>
        <v>3.4542314335060449E-2</v>
      </c>
      <c r="EM108" s="13"/>
      <c r="EN108" s="13"/>
      <c r="EO108" s="25">
        <v>3960</v>
      </c>
      <c r="EP108" s="38">
        <v>4250</v>
      </c>
      <c r="EQ108" s="10"/>
      <c r="ER108" s="11"/>
      <c r="ES108" s="74">
        <f t="shared" si="2783"/>
        <v>757</v>
      </c>
      <c r="ET108" s="74">
        <f t="shared" si="2784"/>
        <v>65</v>
      </c>
      <c r="EU108" s="11">
        <v>549</v>
      </c>
      <c r="EV108" s="12">
        <f t="shared" si="2723"/>
        <v>0.75693527080581247</v>
      </c>
      <c r="EW108" s="11">
        <v>24</v>
      </c>
      <c r="EX108" s="12">
        <f t="shared" si="2724"/>
        <v>4.1884816753926704E-2</v>
      </c>
      <c r="EY108" s="13"/>
      <c r="EZ108" s="13"/>
      <c r="FA108" s="25">
        <v>3960</v>
      </c>
      <c r="FB108" s="38">
        <v>4250</v>
      </c>
      <c r="FC108" s="10"/>
      <c r="FD108" s="11"/>
      <c r="FE108" s="74">
        <f t="shared" si="2785"/>
        <v>760</v>
      </c>
      <c r="FF108" s="74">
        <f t="shared" si="2786"/>
        <v>63</v>
      </c>
      <c r="FG108" s="11">
        <v>577</v>
      </c>
      <c r="FH108" s="12">
        <f t="shared" si="2727"/>
        <v>0.78289473684210531</v>
      </c>
      <c r="FI108" s="11">
        <v>18</v>
      </c>
      <c r="FJ108" s="12">
        <f t="shared" si="2728"/>
        <v>3.0252100840336135E-2</v>
      </c>
      <c r="FK108" s="13"/>
      <c r="FL108" s="13"/>
      <c r="FM108" s="25">
        <v>3960</v>
      </c>
      <c r="FN108" s="38">
        <v>4250</v>
      </c>
      <c r="FO108" s="10">
        <v>1</v>
      </c>
      <c r="FP108" s="11"/>
      <c r="FQ108" s="74">
        <f t="shared" si="2787"/>
        <v>206</v>
      </c>
      <c r="FR108" s="74">
        <f t="shared" si="2788"/>
        <v>18</v>
      </c>
      <c r="FS108" s="11">
        <v>147</v>
      </c>
      <c r="FT108" s="12">
        <f t="shared" si="2731"/>
        <v>0.72330097087378642</v>
      </c>
      <c r="FU108" s="11">
        <v>2</v>
      </c>
      <c r="FV108" s="12">
        <f t="shared" si="2732"/>
        <v>1.3422818791946308E-2</v>
      </c>
      <c r="FW108" s="13"/>
      <c r="FX108" s="13"/>
      <c r="FY108" s="25">
        <v>3960</v>
      </c>
      <c r="FZ108" s="38">
        <v>4250</v>
      </c>
      <c r="GA108" s="10"/>
      <c r="GB108" s="11"/>
      <c r="GC108" s="74">
        <f t="shared" si="2789"/>
        <v>754</v>
      </c>
      <c r="GD108" s="74">
        <f t="shared" si="2790"/>
        <v>65</v>
      </c>
      <c r="GE108" s="11">
        <v>500</v>
      </c>
      <c r="GF108" s="12">
        <f t="shared" si="2735"/>
        <v>0.68302387267904507</v>
      </c>
      <c r="GG108" s="11">
        <v>15</v>
      </c>
      <c r="GH108" s="12">
        <f t="shared" si="2736"/>
        <v>2.9126213592233011E-2</v>
      </c>
      <c r="GI108" s="13"/>
      <c r="GJ108" s="13"/>
      <c r="GK108" s="25">
        <v>3960</v>
      </c>
      <c r="GL108" s="38">
        <v>4250</v>
      </c>
      <c r="GM108" s="10"/>
      <c r="GN108" s="11"/>
      <c r="GO108" s="74">
        <f t="shared" si="2791"/>
        <v>751</v>
      </c>
      <c r="GP108" s="74">
        <f t="shared" si="2792"/>
        <v>63</v>
      </c>
      <c r="GQ108" s="11">
        <v>551</v>
      </c>
      <c r="GR108" s="12">
        <f t="shared" si="2739"/>
        <v>0.75366178428761654</v>
      </c>
      <c r="GS108" s="11">
        <v>15</v>
      </c>
      <c r="GT108" s="12">
        <f t="shared" si="2740"/>
        <v>2.6501766784452298E-2</v>
      </c>
      <c r="GU108" s="13"/>
      <c r="GV108" s="13"/>
      <c r="GW108" s="25">
        <v>3960</v>
      </c>
      <c r="GX108" s="38">
        <v>4250</v>
      </c>
      <c r="GY108" s="10">
        <v>1</v>
      </c>
      <c r="GZ108" s="11"/>
      <c r="HA108" s="74">
        <f t="shared" si="2793"/>
        <v>752</v>
      </c>
      <c r="HB108" s="74">
        <f t="shared" si="2794"/>
        <v>64</v>
      </c>
      <c r="HC108" s="11">
        <v>527</v>
      </c>
      <c r="HD108" s="12">
        <f t="shared" si="2743"/>
        <v>0.72207446808510634</v>
      </c>
      <c r="HE108" s="11">
        <v>16</v>
      </c>
      <c r="HF108" s="12">
        <f t="shared" si="2744"/>
        <v>2.9465930018416207E-2</v>
      </c>
      <c r="HG108" s="13"/>
      <c r="HH108" s="13"/>
      <c r="HI108" s="25">
        <v>3960</v>
      </c>
      <c r="HJ108" s="38">
        <v>4250</v>
      </c>
      <c r="HK108" s="10">
        <f t="shared" si="2745"/>
        <v>3</v>
      </c>
      <c r="HL108" s="11">
        <f t="shared" si="2746"/>
        <v>0</v>
      </c>
      <c r="HM108" s="11">
        <f t="shared" si="2747"/>
        <v>11892</v>
      </c>
      <c r="HN108" s="11">
        <f t="shared" si="2748"/>
        <v>1018</v>
      </c>
      <c r="HO108" s="11">
        <f t="shared" si="2749"/>
        <v>8963</v>
      </c>
      <c r="HP108" s="228">
        <f t="shared" si="2750"/>
        <v>0.7536999663639421</v>
      </c>
      <c r="HQ108" s="15">
        <f t="shared" si="2751"/>
        <v>301</v>
      </c>
      <c r="HR108" s="12">
        <f t="shared" si="2752"/>
        <v>3.3582505857413812E-2</v>
      </c>
      <c r="HS108" s="16">
        <v>59.5</v>
      </c>
      <c r="HT108" s="17">
        <v>8512</v>
      </c>
      <c r="HU108" s="16">
        <f t="shared" si="2753"/>
        <v>94.968202610733016</v>
      </c>
      <c r="HV108" s="23">
        <v>3960</v>
      </c>
      <c r="HW108" s="22">
        <v>4250</v>
      </c>
      <c r="HX108" s="78">
        <f t="shared" si="2754"/>
        <v>0.7394509405185562</v>
      </c>
      <c r="HY108" s="78">
        <f t="shared" si="2755"/>
        <v>0.78255404725992961</v>
      </c>
      <c r="HZ108" s="78">
        <f t="shared" si="2756"/>
        <v>0.73894472361809049</v>
      </c>
    </row>
    <row r="109" spans="1:241" x14ac:dyDescent="0.25">
      <c r="A109" s="236"/>
      <c r="B109" s="41">
        <f t="shared" si="2757"/>
        <v>44552</v>
      </c>
      <c r="C109" s="10"/>
      <c r="D109" s="11"/>
      <c r="E109" s="74">
        <f t="shared" si="2758"/>
        <v>750</v>
      </c>
      <c r="F109" s="74">
        <f t="shared" si="2759"/>
        <v>65</v>
      </c>
      <c r="G109" s="11">
        <v>544</v>
      </c>
      <c r="H109" s="12">
        <f t="shared" si="2676"/>
        <v>0.7506666666666667</v>
      </c>
      <c r="I109" s="11">
        <v>19</v>
      </c>
      <c r="J109" s="12">
        <f t="shared" si="2760"/>
        <v>3.3747779751332148E-2</v>
      </c>
      <c r="K109" s="13"/>
      <c r="L109" s="11"/>
      <c r="M109" s="25">
        <v>4362.3999999999996</v>
      </c>
      <c r="N109" s="38">
        <v>4601.5384615384619</v>
      </c>
      <c r="O109" s="10"/>
      <c r="P109" s="11"/>
      <c r="Q109" s="74">
        <f t="shared" si="2761"/>
        <v>736</v>
      </c>
      <c r="R109" s="74">
        <f t="shared" si="2762"/>
        <v>63</v>
      </c>
      <c r="S109" s="11">
        <v>540</v>
      </c>
      <c r="T109" s="12">
        <f t="shared" si="2679"/>
        <v>0.75</v>
      </c>
      <c r="U109" s="11">
        <v>12</v>
      </c>
      <c r="V109" s="12">
        <f t="shared" si="2680"/>
        <v>2.1739130434782608E-2</v>
      </c>
      <c r="W109" s="13"/>
      <c r="X109" s="11"/>
      <c r="Y109" s="25">
        <v>4334.8837209302328</v>
      </c>
      <c r="Z109" s="38">
        <v>4440</v>
      </c>
      <c r="AA109" s="10"/>
      <c r="AB109" s="11"/>
      <c r="AC109" s="74">
        <f t="shared" si="2763"/>
        <v>200</v>
      </c>
      <c r="AD109" s="74">
        <f t="shared" si="2764"/>
        <v>17</v>
      </c>
      <c r="AE109" s="11">
        <v>130</v>
      </c>
      <c r="AF109" s="12">
        <f t="shared" si="2683"/>
        <v>0.66500000000000004</v>
      </c>
      <c r="AG109" s="11">
        <v>3</v>
      </c>
      <c r="AH109" s="12">
        <f t="shared" si="2684"/>
        <v>2.2556390977443608E-2</v>
      </c>
      <c r="AI109" s="13"/>
      <c r="AJ109" s="11"/>
      <c r="AK109" s="25">
        <v>4351.4285714285716</v>
      </c>
      <c r="AL109" s="38">
        <v>4132.5</v>
      </c>
      <c r="AM109" s="10"/>
      <c r="AN109" s="11"/>
      <c r="AO109" s="74">
        <f t="shared" si="2765"/>
        <v>752</v>
      </c>
      <c r="AP109" s="74">
        <f t="shared" si="2766"/>
        <v>65</v>
      </c>
      <c r="AQ109" s="11">
        <v>547</v>
      </c>
      <c r="AR109" s="12">
        <f t="shared" si="2687"/>
        <v>0.75132978723404253</v>
      </c>
      <c r="AS109" s="11">
        <v>18</v>
      </c>
      <c r="AT109" s="12">
        <f t="shared" si="2688"/>
        <v>3.1858407079646017E-2</v>
      </c>
      <c r="AU109" s="13"/>
      <c r="AV109" s="11"/>
      <c r="AW109" s="25">
        <v>4409.4736842105267</v>
      </c>
      <c r="AX109" s="38">
        <v>4289.166666666667</v>
      </c>
      <c r="AY109" s="10"/>
      <c r="AZ109" s="11"/>
      <c r="BA109" s="74">
        <f t="shared" si="2767"/>
        <v>751</v>
      </c>
      <c r="BB109" s="74">
        <f t="shared" si="2768"/>
        <v>65</v>
      </c>
      <c r="BC109" s="11">
        <v>549</v>
      </c>
      <c r="BD109" s="12">
        <f t="shared" si="2691"/>
        <v>0.75366178428761654</v>
      </c>
      <c r="BE109" s="11">
        <v>17</v>
      </c>
      <c r="BF109" s="12">
        <f t="shared" si="2692"/>
        <v>3.0035335689045935E-2</v>
      </c>
      <c r="BG109" s="13"/>
      <c r="BH109" s="11"/>
      <c r="BI109" s="25">
        <v>4364.1025641025644</v>
      </c>
      <c r="BJ109" s="38">
        <v>4270.7142857142853</v>
      </c>
      <c r="BK109" s="10"/>
      <c r="BL109" s="11"/>
      <c r="BM109" s="74">
        <f t="shared" si="2769"/>
        <v>745</v>
      </c>
      <c r="BN109" s="74">
        <f t="shared" si="2770"/>
        <v>64</v>
      </c>
      <c r="BO109" s="11">
        <v>535</v>
      </c>
      <c r="BP109" s="12">
        <f t="shared" si="2695"/>
        <v>0.74228187919463084</v>
      </c>
      <c r="BQ109" s="11">
        <v>18</v>
      </c>
      <c r="BR109" s="12">
        <f t="shared" si="2696"/>
        <v>3.25497287522604E-2</v>
      </c>
      <c r="BS109" s="13"/>
      <c r="BT109" s="11"/>
      <c r="BU109" s="25">
        <v>4442.3684210526317</v>
      </c>
      <c r="BV109" s="38">
        <v>4560</v>
      </c>
      <c r="BW109" s="10"/>
      <c r="BX109" s="11"/>
      <c r="BY109" s="74">
        <f t="shared" si="2771"/>
        <v>756</v>
      </c>
      <c r="BZ109" s="74">
        <f t="shared" si="2772"/>
        <v>65</v>
      </c>
      <c r="CA109" s="11">
        <v>556</v>
      </c>
      <c r="CB109" s="12">
        <f t="shared" si="2699"/>
        <v>0.75</v>
      </c>
      <c r="CC109" s="11">
        <v>11</v>
      </c>
      <c r="CD109" s="12">
        <f t="shared" si="2700"/>
        <v>1.9400352733686066E-2</v>
      </c>
      <c r="CE109" s="13"/>
      <c r="CF109" s="11"/>
      <c r="CG109" s="25">
        <v>4344.1463414634145</v>
      </c>
      <c r="CH109" s="38">
        <v>4569.090909090909</v>
      </c>
      <c r="CI109" s="10"/>
      <c r="CJ109" s="11"/>
      <c r="CK109" s="74">
        <f t="shared" si="2773"/>
        <v>755</v>
      </c>
      <c r="CL109" s="74">
        <f t="shared" si="2774"/>
        <v>64</v>
      </c>
      <c r="CM109" s="11">
        <v>541</v>
      </c>
      <c r="CN109" s="12">
        <f t="shared" si="2703"/>
        <v>0.73509933774834435</v>
      </c>
      <c r="CO109" s="11">
        <v>14</v>
      </c>
      <c r="CP109" s="12">
        <f t="shared" si="2704"/>
        <v>2.5225225225225224E-2</v>
      </c>
      <c r="CQ109" s="13"/>
      <c r="CR109" s="11"/>
      <c r="CS109" s="25">
        <v>4340.5263157894733</v>
      </c>
      <c r="CT109" s="38">
        <v>4392.5</v>
      </c>
      <c r="CU109" s="10"/>
      <c r="CV109" s="11"/>
      <c r="CW109" s="74">
        <f t="shared" si="2775"/>
        <v>201</v>
      </c>
      <c r="CX109" s="74">
        <f t="shared" si="2776"/>
        <v>18</v>
      </c>
      <c r="CY109" s="11">
        <v>140</v>
      </c>
      <c r="CZ109" s="12">
        <f t="shared" si="2707"/>
        <v>0.73134328358208955</v>
      </c>
      <c r="DA109" s="11">
        <v>7</v>
      </c>
      <c r="DB109" s="12">
        <f t="shared" si="2708"/>
        <v>4.7619047619047616E-2</v>
      </c>
      <c r="DC109" s="13"/>
      <c r="DD109" s="11"/>
      <c r="DE109" s="25">
        <v>4540.7142857142853</v>
      </c>
      <c r="DF109" s="38">
        <v>4834</v>
      </c>
      <c r="DG109" s="10"/>
      <c r="DH109" s="11">
        <v>1</v>
      </c>
      <c r="DI109" s="74">
        <f t="shared" si="2777"/>
        <v>756</v>
      </c>
      <c r="DJ109" s="74">
        <f t="shared" si="2778"/>
        <v>64</v>
      </c>
      <c r="DK109" s="11">
        <v>534</v>
      </c>
      <c r="DL109" s="12">
        <f t="shared" si="2711"/>
        <v>0.73677248677248675</v>
      </c>
      <c r="DM109" s="11">
        <v>23</v>
      </c>
      <c r="DN109" s="12">
        <f t="shared" si="2712"/>
        <v>4.1292639138240578E-2</v>
      </c>
      <c r="DO109" s="13"/>
      <c r="DP109" s="11"/>
      <c r="DQ109" s="25">
        <v>4401.0526315789475</v>
      </c>
      <c r="DR109" s="38">
        <v>4744.166666666667</v>
      </c>
      <c r="DS109" s="10"/>
      <c r="DT109" s="11"/>
      <c r="DU109" s="74">
        <f t="shared" si="2779"/>
        <v>755</v>
      </c>
      <c r="DV109" s="74">
        <f t="shared" si="2780"/>
        <v>65</v>
      </c>
      <c r="DW109" s="11">
        <v>545</v>
      </c>
      <c r="DX109" s="12">
        <f t="shared" si="2715"/>
        <v>0.74569536423841054</v>
      </c>
      <c r="DY109" s="11">
        <v>18</v>
      </c>
      <c r="DZ109" s="12">
        <f t="shared" si="2716"/>
        <v>3.1971580817051509E-2</v>
      </c>
      <c r="EA109" s="13"/>
      <c r="EB109" s="11"/>
      <c r="EC109" s="25">
        <v>4361.4634146341459</v>
      </c>
      <c r="ED109" s="38">
        <v>4675.833333333333</v>
      </c>
      <c r="EE109" s="10"/>
      <c r="EF109" s="11"/>
      <c r="EG109" s="74">
        <f t="shared" si="2781"/>
        <v>755</v>
      </c>
      <c r="EH109" s="74">
        <f t="shared" si="2782"/>
        <v>64</v>
      </c>
      <c r="EI109" s="11">
        <v>528</v>
      </c>
      <c r="EJ109" s="12">
        <f t="shared" si="2719"/>
        <v>0.72185430463576161</v>
      </c>
      <c r="EK109" s="11">
        <v>17</v>
      </c>
      <c r="EL109" s="12">
        <f t="shared" si="2720"/>
        <v>3.1192660550458717E-2</v>
      </c>
      <c r="EM109" s="13"/>
      <c r="EN109" s="11"/>
      <c r="EO109" s="25">
        <v>4390</v>
      </c>
      <c r="EP109" s="38">
        <v>4540</v>
      </c>
      <c r="EQ109" s="10"/>
      <c r="ER109" s="11"/>
      <c r="ES109" s="74">
        <f t="shared" si="2783"/>
        <v>757</v>
      </c>
      <c r="ET109" s="74">
        <f t="shared" si="2784"/>
        <v>65</v>
      </c>
      <c r="EU109" s="11">
        <v>535</v>
      </c>
      <c r="EV109" s="12">
        <f t="shared" si="2723"/>
        <v>0.73183619550858647</v>
      </c>
      <c r="EW109" s="11">
        <v>19</v>
      </c>
      <c r="EX109" s="12">
        <f t="shared" si="2724"/>
        <v>3.4296028880866428E-2</v>
      </c>
      <c r="EY109" s="13"/>
      <c r="EZ109" s="11"/>
      <c r="FA109" s="25">
        <v>4444.166666666667</v>
      </c>
      <c r="FB109" s="38">
        <v>4313.333333333333</v>
      </c>
      <c r="FC109" s="10"/>
      <c r="FD109" s="11"/>
      <c r="FE109" s="74">
        <f t="shared" si="2785"/>
        <v>760</v>
      </c>
      <c r="FF109" s="74">
        <f t="shared" si="2786"/>
        <v>63</v>
      </c>
      <c r="FG109" s="11">
        <v>553</v>
      </c>
      <c r="FH109" s="12">
        <f t="shared" si="2727"/>
        <v>0.74342105263157898</v>
      </c>
      <c r="FI109" s="11">
        <v>12</v>
      </c>
      <c r="FJ109" s="12">
        <f t="shared" si="2728"/>
        <v>2.1238938053097345E-2</v>
      </c>
      <c r="FK109" s="13"/>
      <c r="FL109" s="11"/>
      <c r="FM109" s="25">
        <v>4429.0243902439024</v>
      </c>
      <c r="FN109" s="38">
        <v>4282.666666666667</v>
      </c>
      <c r="FO109" s="10"/>
      <c r="FP109" s="11"/>
      <c r="FQ109" s="74">
        <f t="shared" si="2787"/>
        <v>206</v>
      </c>
      <c r="FR109" s="74">
        <f t="shared" si="2788"/>
        <v>18</v>
      </c>
      <c r="FS109" s="11">
        <v>143</v>
      </c>
      <c r="FT109" s="12">
        <f t="shared" si="2731"/>
        <v>0.70873786407766992</v>
      </c>
      <c r="FU109" s="11">
        <v>3</v>
      </c>
      <c r="FV109" s="12">
        <f t="shared" si="2732"/>
        <v>2.0547945205479451E-2</v>
      </c>
      <c r="FW109" s="13"/>
      <c r="FX109" s="11"/>
      <c r="FY109" s="25">
        <v>4243.5714285714284</v>
      </c>
      <c r="FZ109" s="38">
        <v>4357.5</v>
      </c>
      <c r="GA109" s="10"/>
      <c r="GB109" s="11"/>
      <c r="GC109" s="74">
        <f t="shared" si="2789"/>
        <v>754</v>
      </c>
      <c r="GD109" s="74">
        <f t="shared" si="2790"/>
        <v>65</v>
      </c>
      <c r="GE109" s="11">
        <v>559</v>
      </c>
      <c r="GF109" s="12">
        <f t="shared" si="2735"/>
        <v>0.75994694960212206</v>
      </c>
      <c r="GG109" s="11">
        <v>14</v>
      </c>
      <c r="GH109" s="12">
        <f t="shared" si="2736"/>
        <v>2.4432809773123908E-2</v>
      </c>
      <c r="GI109" s="13"/>
      <c r="GJ109" s="11"/>
      <c r="GK109" s="25">
        <v>4387.2093023255811</v>
      </c>
      <c r="GL109" s="38">
        <v>4537.333333333333</v>
      </c>
      <c r="GM109" s="10"/>
      <c r="GN109" s="11"/>
      <c r="GO109" s="74">
        <f t="shared" si="2791"/>
        <v>751</v>
      </c>
      <c r="GP109" s="74">
        <f t="shared" si="2792"/>
        <v>63</v>
      </c>
      <c r="GQ109" s="11">
        <v>539</v>
      </c>
      <c r="GR109" s="12">
        <f t="shared" si="2739"/>
        <v>0.73901464713715048</v>
      </c>
      <c r="GS109" s="11">
        <v>16</v>
      </c>
      <c r="GT109" s="12">
        <f t="shared" si="2740"/>
        <v>2.8828828828828829E-2</v>
      </c>
      <c r="GU109" s="13"/>
      <c r="GV109" s="11"/>
      <c r="GW109" s="25">
        <v>4412.25</v>
      </c>
      <c r="GX109" s="38">
        <v>4724.666666666667</v>
      </c>
      <c r="GY109" s="10"/>
      <c r="GZ109" s="11"/>
      <c r="HA109" s="74">
        <f t="shared" si="2793"/>
        <v>752</v>
      </c>
      <c r="HB109" s="74">
        <f t="shared" si="2794"/>
        <v>64</v>
      </c>
      <c r="HC109" s="11">
        <v>522</v>
      </c>
      <c r="HD109" s="12">
        <f t="shared" si="2743"/>
        <v>0.71276595744680848</v>
      </c>
      <c r="HE109" s="11">
        <v>14</v>
      </c>
      <c r="HF109" s="12">
        <f t="shared" si="2744"/>
        <v>2.6119402985074626E-2</v>
      </c>
      <c r="HG109" s="13"/>
      <c r="HH109" s="11"/>
      <c r="HI109" s="25">
        <v>4400.7317073170734</v>
      </c>
      <c r="HJ109" s="38">
        <v>4831.666666666667</v>
      </c>
      <c r="HK109" s="10">
        <f t="shared" si="2745"/>
        <v>0</v>
      </c>
      <c r="HL109" s="11">
        <f t="shared" si="2746"/>
        <v>1</v>
      </c>
      <c r="HM109" s="11">
        <f t="shared" si="2747"/>
        <v>11892</v>
      </c>
      <c r="HN109" s="11">
        <f t="shared" si="2748"/>
        <v>1017</v>
      </c>
      <c r="HO109" s="11">
        <f t="shared" si="2749"/>
        <v>8795</v>
      </c>
      <c r="HP109" s="228">
        <f t="shared" si="2750"/>
        <v>0.73957282206525399</v>
      </c>
      <c r="HQ109" s="15">
        <f t="shared" si="2751"/>
        <v>255</v>
      </c>
      <c r="HR109" s="12">
        <f t="shared" si="2752"/>
        <v>2.8993746446844798E-2</v>
      </c>
      <c r="HS109" s="16">
        <v>59.7</v>
      </c>
      <c r="HT109" s="17">
        <v>8405</v>
      </c>
      <c r="HU109" s="16">
        <f t="shared" si="2753"/>
        <v>95.565662308129617</v>
      </c>
      <c r="HV109" s="23">
        <v>4386.5015479876165</v>
      </c>
      <c r="HW109" s="22">
        <v>4509.7044334975371</v>
      </c>
      <c r="HX109" s="78">
        <f t="shared" si="2754"/>
        <v>0.74529740721911542</v>
      </c>
      <c r="HY109" s="78">
        <f t="shared" si="2755"/>
        <v>0.73755656108597289</v>
      </c>
      <c r="HZ109" s="78">
        <f t="shared" si="2756"/>
        <v>0.73592964824120599</v>
      </c>
    </row>
    <row r="110" spans="1:241" x14ac:dyDescent="0.25">
      <c r="A110" s="236"/>
      <c r="B110" s="202">
        <f t="shared" si="2757"/>
        <v>44553</v>
      </c>
      <c r="C110" s="10"/>
      <c r="D110" s="11"/>
      <c r="E110" s="74">
        <f>E109-C110</f>
        <v>750</v>
      </c>
      <c r="F110" s="74">
        <f>F109-D110</f>
        <v>65</v>
      </c>
      <c r="G110" s="11">
        <v>570</v>
      </c>
      <c r="H110" s="12">
        <f t="shared" si="2676"/>
        <v>0.76933333333333331</v>
      </c>
      <c r="I110" s="11">
        <v>7</v>
      </c>
      <c r="J110" s="12">
        <f t="shared" si="2760"/>
        <v>1.2131715771230503E-2</v>
      </c>
      <c r="K110" s="13"/>
      <c r="L110" s="11"/>
      <c r="M110" s="39">
        <v>80</v>
      </c>
      <c r="N110" s="43">
        <v>100</v>
      </c>
      <c r="O110" s="10"/>
      <c r="P110" s="11"/>
      <c r="Q110" s="74">
        <f t="shared" si="2761"/>
        <v>736</v>
      </c>
      <c r="R110" s="74">
        <f t="shared" si="2762"/>
        <v>63</v>
      </c>
      <c r="S110" s="11">
        <v>558</v>
      </c>
      <c r="T110" s="12">
        <f t="shared" si="2679"/>
        <v>0.78260869565217395</v>
      </c>
      <c r="U110" s="11">
        <v>18</v>
      </c>
      <c r="V110" s="12">
        <f t="shared" si="2680"/>
        <v>3.125E-2</v>
      </c>
      <c r="W110" s="13"/>
      <c r="X110" s="11"/>
      <c r="Y110" s="39">
        <v>83.720930232558146</v>
      </c>
      <c r="Z110" s="43">
        <v>81.818181818181813</v>
      </c>
      <c r="AA110" s="10"/>
      <c r="AB110" s="11"/>
      <c r="AC110" s="74">
        <f t="shared" si="2763"/>
        <v>200</v>
      </c>
      <c r="AD110" s="74">
        <f t="shared" si="2764"/>
        <v>17</v>
      </c>
      <c r="AE110" s="11">
        <v>135</v>
      </c>
      <c r="AF110" s="12">
        <f t="shared" si="2683"/>
        <v>0.69</v>
      </c>
      <c r="AG110" s="11">
        <v>3</v>
      </c>
      <c r="AH110" s="12">
        <f t="shared" si="2684"/>
        <v>2.1739130434782608E-2</v>
      </c>
      <c r="AI110" s="13"/>
      <c r="AJ110" s="11"/>
      <c r="AK110" s="39">
        <v>85.714285714285708</v>
      </c>
      <c r="AL110" s="43">
        <v>100</v>
      </c>
      <c r="AM110" s="10"/>
      <c r="AN110" s="11"/>
      <c r="AO110" s="74">
        <f t="shared" si="2765"/>
        <v>752</v>
      </c>
      <c r="AP110" s="74">
        <f t="shared" si="2766"/>
        <v>65</v>
      </c>
      <c r="AQ110" s="11">
        <v>547</v>
      </c>
      <c r="AR110" s="12">
        <f t="shared" si="2687"/>
        <v>0.75664893617021278</v>
      </c>
      <c r="AS110" s="11">
        <v>22</v>
      </c>
      <c r="AT110" s="12">
        <f t="shared" si="2688"/>
        <v>3.8664323374340948E-2</v>
      </c>
      <c r="AU110" s="13"/>
      <c r="AV110" s="11"/>
      <c r="AW110" s="39">
        <v>86.84210526315789</v>
      </c>
      <c r="AX110" s="43">
        <v>75</v>
      </c>
      <c r="AY110" s="10"/>
      <c r="AZ110" s="11"/>
      <c r="BA110" s="74">
        <f t="shared" si="2767"/>
        <v>751</v>
      </c>
      <c r="BB110" s="74">
        <f t="shared" si="2768"/>
        <v>65</v>
      </c>
      <c r="BC110" s="11">
        <v>535</v>
      </c>
      <c r="BD110" s="12">
        <f t="shared" si="2691"/>
        <v>0.73501997336884151</v>
      </c>
      <c r="BE110" s="11">
        <v>17</v>
      </c>
      <c r="BF110" s="12">
        <f t="shared" si="2692"/>
        <v>3.0797101449275364E-2</v>
      </c>
      <c r="BG110" s="13"/>
      <c r="BH110" s="11"/>
      <c r="BI110" s="39">
        <v>79.487179487179489</v>
      </c>
      <c r="BJ110" s="43">
        <v>85.714285714285708</v>
      </c>
      <c r="BK110" s="10">
        <v>1</v>
      </c>
      <c r="BL110" s="11"/>
      <c r="BM110" s="74">
        <f t="shared" si="2769"/>
        <v>744</v>
      </c>
      <c r="BN110" s="74">
        <f t="shared" si="2770"/>
        <v>64</v>
      </c>
      <c r="BO110" s="11">
        <v>546</v>
      </c>
      <c r="BP110" s="12">
        <f t="shared" si="2695"/>
        <v>0.75940860215053763</v>
      </c>
      <c r="BQ110" s="11">
        <v>19</v>
      </c>
      <c r="BR110" s="12">
        <f t="shared" si="2696"/>
        <v>3.3628318584070796E-2</v>
      </c>
      <c r="BS110" s="13"/>
      <c r="BT110" s="11"/>
      <c r="BU110" s="39">
        <v>89.473684210526315</v>
      </c>
      <c r="BV110" s="43">
        <v>81.818181818181813</v>
      </c>
      <c r="BW110" s="10"/>
      <c r="BX110" s="11"/>
      <c r="BY110" s="74">
        <f t="shared" si="2771"/>
        <v>756</v>
      </c>
      <c r="BZ110" s="74">
        <f t="shared" si="2772"/>
        <v>65</v>
      </c>
      <c r="CA110" s="11">
        <v>506</v>
      </c>
      <c r="CB110" s="12">
        <f t="shared" si="2699"/>
        <v>0.68386243386243384</v>
      </c>
      <c r="CC110" s="11">
        <v>11</v>
      </c>
      <c r="CD110" s="12">
        <f t="shared" si="2700"/>
        <v>2.1276595744680851E-2</v>
      </c>
      <c r="CE110" s="13"/>
      <c r="CF110" s="11"/>
      <c r="CG110" s="39">
        <v>80.487804878048777</v>
      </c>
      <c r="CH110" s="43">
        <v>100</v>
      </c>
      <c r="CI110" s="10"/>
      <c r="CJ110" s="11"/>
      <c r="CK110" s="74">
        <f t="shared" si="2773"/>
        <v>755</v>
      </c>
      <c r="CL110" s="74">
        <f t="shared" si="2774"/>
        <v>64</v>
      </c>
      <c r="CM110" s="11">
        <v>560</v>
      </c>
      <c r="CN110" s="12">
        <f t="shared" si="2703"/>
        <v>0.76026490066225161</v>
      </c>
      <c r="CO110" s="11">
        <v>14</v>
      </c>
      <c r="CP110" s="12">
        <f t="shared" si="2704"/>
        <v>2.4390243902439025E-2</v>
      </c>
      <c r="CQ110" s="13"/>
      <c r="CR110" s="11"/>
      <c r="CS110" s="39">
        <v>78.94736842105263</v>
      </c>
      <c r="CT110" s="43">
        <v>100</v>
      </c>
      <c r="CU110" s="10"/>
      <c r="CV110" s="11"/>
      <c r="CW110" s="74">
        <f t="shared" si="2775"/>
        <v>201</v>
      </c>
      <c r="CX110" s="74">
        <f t="shared" si="2776"/>
        <v>18</v>
      </c>
      <c r="CY110" s="11">
        <v>159</v>
      </c>
      <c r="CZ110" s="12">
        <f t="shared" si="2707"/>
        <v>0.80099502487562191</v>
      </c>
      <c r="DA110" s="11">
        <v>2</v>
      </c>
      <c r="DB110" s="12">
        <f t="shared" si="2708"/>
        <v>1.2422360248447204E-2</v>
      </c>
      <c r="DC110" s="13"/>
      <c r="DD110" s="11"/>
      <c r="DE110" s="39">
        <v>92.857142857142861</v>
      </c>
      <c r="DF110" s="43">
        <v>100</v>
      </c>
      <c r="DG110" s="10"/>
      <c r="DH110" s="11"/>
      <c r="DI110" s="74">
        <f t="shared" si="2777"/>
        <v>756</v>
      </c>
      <c r="DJ110" s="74">
        <f t="shared" si="2778"/>
        <v>64</v>
      </c>
      <c r="DK110" s="11">
        <v>554</v>
      </c>
      <c r="DL110" s="12">
        <f t="shared" si="2711"/>
        <v>0.74867724867724872</v>
      </c>
      <c r="DM110" s="11">
        <v>12</v>
      </c>
      <c r="DN110" s="12">
        <f t="shared" si="2712"/>
        <v>2.1201413427561839E-2</v>
      </c>
      <c r="DO110" s="13"/>
      <c r="DP110" s="11"/>
      <c r="DQ110" s="39">
        <v>86.84210526315789</v>
      </c>
      <c r="DR110" s="43">
        <v>91.666666666666671</v>
      </c>
      <c r="DS110" s="10"/>
      <c r="DT110" s="11"/>
      <c r="DU110" s="74">
        <f t="shared" si="2779"/>
        <v>755</v>
      </c>
      <c r="DV110" s="74">
        <f t="shared" si="2780"/>
        <v>65</v>
      </c>
      <c r="DW110" s="11">
        <v>570</v>
      </c>
      <c r="DX110" s="12">
        <f t="shared" si="2715"/>
        <v>0.77483443708609268</v>
      </c>
      <c r="DY110" s="11">
        <v>15</v>
      </c>
      <c r="DZ110" s="12">
        <f t="shared" si="2716"/>
        <v>2.564102564102564E-2</v>
      </c>
      <c r="EA110" s="13"/>
      <c r="EB110" s="11"/>
      <c r="EC110" s="39">
        <v>80.487804878048777</v>
      </c>
      <c r="ED110" s="43">
        <v>66.666666666666671</v>
      </c>
      <c r="EE110" s="10"/>
      <c r="EF110" s="11"/>
      <c r="EG110" s="74">
        <f t="shared" si="2781"/>
        <v>755</v>
      </c>
      <c r="EH110" s="74">
        <f t="shared" si="2782"/>
        <v>64</v>
      </c>
      <c r="EI110" s="11">
        <v>578</v>
      </c>
      <c r="EJ110" s="12">
        <f t="shared" si="2719"/>
        <v>0.79470198675496684</v>
      </c>
      <c r="EK110" s="11">
        <v>22</v>
      </c>
      <c r="EL110" s="12">
        <f t="shared" si="2720"/>
        <v>3.6666666666666667E-2</v>
      </c>
      <c r="EM110" s="13"/>
      <c r="EN110" s="11"/>
      <c r="EO110" s="39">
        <v>86.486486486486484</v>
      </c>
      <c r="EP110" s="43">
        <v>90</v>
      </c>
      <c r="EQ110" s="10"/>
      <c r="ER110" s="11"/>
      <c r="ES110" s="74">
        <f t="shared" si="2783"/>
        <v>757</v>
      </c>
      <c r="ET110" s="74">
        <v>62</v>
      </c>
      <c r="EU110" s="11">
        <v>522</v>
      </c>
      <c r="EV110" s="12">
        <f t="shared" si="2723"/>
        <v>0.71466314398943198</v>
      </c>
      <c r="EW110" s="11">
        <v>19</v>
      </c>
      <c r="EX110" s="12">
        <f t="shared" si="2724"/>
        <v>3.512014787430684E-2</v>
      </c>
      <c r="EY110" s="13"/>
      <c r="EZ110" s="11"/>
      <c r="FA110" s="39">
        <v>86.111111111111114</v>
      </c>
      <c r="FB110" s="43">
        <v>100</v>
      </c>
      <c r="FC110" s="10"/>
      <c r="FD110" s="11"/>
      <c r="FE110" s="74">
        <f t="shared" si="2785"/>
        <v>760</v>
      </c>
      <c r="FF110" s="74">
        <v>62</v>
      </c>
      <c r="FG110" s="11">
        <v>584</v>
      </c>
      <c r="FH110" s="12">
        <f t="shared" si="2727"/>
        <v>0.79210526315789476</v>
      </c>
      <c r="FI110" s="11">
        <v>18</v>
      </c>
      <c r="FJ110" s="12">
        <f t="shared" si="2728"/>
        <v>2.9900332225913623E-2</v>
      </c>
      <c r="FK110" s="13"/>
      <c r="FL110" s="11"/>
      <c r="FM110" s="39">
        <v>82.926829268292678</v>
      </c>
      <c r="FN110" s="43">
        <v>86.666666666666671</v>
      </c>
      <c r="FO110" s="10"/>
      <c r="FP110" s="11"/>
      <c r="FQ110" s="74">
        <f t="shared" si="2787"/>
        <v>206</v>
      </c>
      <c r="FR110" s="74">
        <v>17</v>
      </c>
      <c r="FS110" s="11">
        <v>149</v>
      </c>
      <c r="FT110" s="12">
        <f t="shared" si="2731"/>
        <v>0.75728155339805825</v>
      </c>
      <c r="FU110" s="11">
        <v>7</v>
      </c>
      <c r="FV110" s="12">
        <f t="shared" si="2732"/>
        <v>4.4871794871794872E-2</v>
      </c>
      <c r="FW110" s="13"/>
      <c r="FX110" s="11"/>
      <c r="FY110" s="39">
        <v>71.428571428571431</v>
      </c>
      <c r="FZ110" s="43">
        <v>100</v>
      </c>
      <c r="GA110" s="10"/>
      <c r="GB110" s="11"/>
      <c r="GC110" s="74">
        <f t="shared" si="2789"/>
        <v>754</v>
      </c>
      <c r="GD110" s="74">
        <v>61</v>
      </c>
      <c r="GE110" s="11">
        <v>549</v>
      </c>
      <c r="GF110" s="12">
        <f t="shared" si="2735"/>
        <v>0.74137931034482762</v>
      </c>
      <c r="GG110" s="11">
        <v>10</v>
      </c>
      <c r="GH110" s="12">
        <f t="shared" si="2736"/>
        <v>1.7889087656529516E-2</v>
      </c>
      <c r="GI110" s="13"/>
      <c r="GJ110" s="11"/>
      <c r="GK110" s="39">
        <v>83.720930232558146</v>
      </c>
      <c r="GL110" s="43">
        <v>100</v>
      </c>
      <c r="GM110" s="10"/>
      <c r="GN110" s="11"/>
      <c r="GO110" s="74">
        <f t="shared" si="2791"/>
        <v>751</v>
      </c>
      <c r="GP110" s="74">
        <v>61</v>
      </c>
      <c r="GQ110" s="11">
        <v>559</v>
      </c>
      <c r="GR110" s="12">
        <f t="shared" si="2739"/>
        <v>0.78828229027962715</v>
      </c>
      <c r="GS110" s="11">
        <v>33</v>
      </c>
      <c r="GT110" s="12">
        <f t="shared" si="2740"/>
        <v>5.5743243243243243E-2</v>
      </c>
      <c r="GU110" s="13"/>
      <c r="GV110" s="11"/>
      <c r="GW110" s="39">
        <v>75</v>
      </c>
      <c r="GX110" s="43">
        <v>100</v>
      </c>
      <c r="GY110" s="10"/>
      <c r="GZ110" s="11"/>
      <c r="HA110" s="74">
        <f t="shared" si="2793"/>
        <v>752</v>
      </c>
      <c r="HB110" s="74">
        <v>61</v>
      </c>
      <c r="HC110" s="11">
        <v>544</v>
      </c>
      <c r="HD110" s="12">
        <f t="shared" si="2743"/>
        <v>0.76994680851063835</v>
      </c>
      <c r="HE110" s="11">
        <v>35</v>
      </c>
      <c r="HF110" s="12">
        <f t="shared" si="2744"/>
        <v>6.0449050086355788E-2</v>
      </c>
      <c r="HG110" s="13"/>
      <c r="HH110" s="11"/>
      <c r="HI110" s="39">
        <v>87.804878048780495</v>
      </c>
      <c r="HJ110" s="43">
        <v>100</v>
      </c>
      <c r="HK110" s="10">
        <f t="shared" si="2745"/>
        <v>1</v>
      </c>
      <c r="HL110" s="11">
        <v>14</v>
      </c>
      <c r="HM110" s="11">
        <f t="shared" si="2747"/>
        <v>11891</v>
      </c>
      <c r="HN110" s="11">
        <f t="shared" si="2748"/>
        <v>1003</v>
      </c>
      <c r="HO110" s="11">
        <f t="shared" si="2749"/>
        <v>9009</v>
      </c>
      <c r="HP110" s="228">
        <f t="shared" si="2750"/>
        <v>0.75763182238667903</v>
      </c>
      <c r="HQ110" s="15">
        <f t="shared" si="2751"/>
        <v>284</v>
      </c>
      <c r="HR110" s="12">
        <f t="shared" si="2752"/>
        <v>3.1524031524031527E-2</v>
      </c>
      <c r="HS110" s="16">
        <v>59.8</v>
      </c>
      <c r="HT110" s="17">
        <v>8551</v>
      </c>
      <c r="HU110" s="16">
        <f t="shared" si="2753"/>
        <v>94.916194916194911</v>
      </c>
      <c r="HV110" s="23">
        <v>82.198142414860683</v>
      </c>
      <c r="HW110" s="22">
        <v>81.2807881773399</v>
      </c>
      <c r="HX110" s="78">
        <f t="shared" si="2754"/>
        <v>0.75692855326722608</v>
      </c>
      <c r="HY110" s="78">
        <f t="shared" si="2755"/>
        <v>0.75490196078431371</v>
      </c>
      <c r="HZ110" s="78">
        <f t="shared" si="2756"/>
        <v>0.76105527638190951</v>
      </c>
      <c r="ID110" s="85">
        <f t="shared" ref="ID110:IF110" si="2795">ID111/ID112</f>
        <v>1.7766497461928934E-3</v>
      </c>
      <c r="IE110" s="85">
        <f t="shared" si="2795"/>
        <v>2.5131942699170643E-4</v>
      </c>
      <c r="IF110" s="85">
        <f t="shared" si="2795"/>
        <v>1.004016064257028E-3</v>
      </c>
      <c r="IG110" s="88" t="s">
        <v>43</v>
      </c>
    </row>
    <row r="111" spans="1:241" ht="19.5" thickBot="1" x14ac:dyDescent="0.3">
      <c r="A111" s="236"/>
      <c r="B111" s="42"/>
      <c r="C111" s="26">
        <f>SUM(C104:C110)</f>
        <v>1</v>
      </c>
      <c r="D111" s="27">
        <f>SUM(D104:D110)</f>
        <v>0</v>
      </c>
      <c r="E111" s="27"/>
      <c r="F111" s="27"/>
      <c r="G111" s="27">
        <f>SUM(G104:G110)</f>
        <v>3810</v>
      </c>
      <c r="H111" s="28">
        <f>((G111+I111)/7)/E110</f>
        <v>0.7506666666666667</v>
      </c>
      <c r="I111" s="27">
        <f>SUM(I104:I110)</f>
        <v>131</v>
      </c>
      <c r="J111" s="28">
        <f>(I111/(I111+G111))</f>
        <v>3.3240294341537684E-2</v>
      </c>
      <c r="K111" s="27"/>
      <c r="L111" s="27"/>
      <c r="M111" s="29">
        <f>M109/M108*100-100</f>
        <v>10.161616161616152</v>
      </c>
      <c r="N111" s="72">
        <f>N109/N108*100-100</f>
        <v>8.2714932126696965</v>
      </c>
      <c r="O111" s="26">
        <f t="shared" ref="O111" si="2796">SUM(O104:O110)</f>
        <v>0</v>
      </c>
      <c r="P111" s="27">
        <f t="shared" ref="P111" si="2797">SUM(P104:P110)</f>
        <v>0</v>
      </c>
      <c r="Q111" s="27"/>
      <c r="R111" s="27"/>
      <c r="S111" s="27">
        <f t="shared" ref="S111" si="2798">SUM(S104:S110)</f>
        <v>3894</v>
      </c>
      <c r="T111" s="28">
        <f t="shared" ref="T111" si="2799">((S111+U111)/7)/Q110</f>
        <v>0.7773680124223602</v>
      </c>
      <c r="U111" s="27">
        <f t="shared" ref="U111" si="2800">SUM(U104:U110)</f>
        <v>111</v>
      </c>
      <c r="V111" s="28">
        <f t="shared" ref="V111" si="2801">(U111/(U111+S111))</f>
        <v>2.7715355805243445E-2</v>
      </c>
      <c r="W111" s="27"/>
      <c r="X111" s="27"/>
      <c r="Y111" s="29">
        <f t="shared" ref="Y111:Z111" si="2802">Y109/Y108*100-100</f>
        <v>9.4667606295513451</v>
      </c>
      <c r="Z111" s="72">
        <f t="shared" si="2802"/>
        <v>4.470588235294116</v>
      </c>
      <c r="AA111" s="26">
        <f t="shared" ref="AA111" si="2803">SUM(AA104:AA110)</f>
        <v>0</v>
      </c>
      <c r="AB111" s="27">
        <f t="shared" ref="AB111" si="2804">SUM(AB104:AB110)</f>
        <v>0</v>
      </c>
      <c r="AC111" s="27"/>
      <c r="AD111" s="27"/>
      <c r="AE111" s="27">
        <f t="shared" ref="AE111" si="2805">SUM(AE104:AE110)</f>
        <v>922</v>
      </c>
      <c r="AF111" s="28">
        <f t="shared" ref="AF111" si="2806">((AE111+AG111)/7)/AC110</f>
        <v>0.68357142857142861</v>
      </c>
      <c r="AG111" s="27">
        <f t="shared" ref="AG111" si="2807">SUM(AG104:AG110)</f>
        <v>35</v>
      </c>
      <c r="AH111" s="28">
        <f t="shared" ref="AH111" si="2808">(AG111/(AG111+AE111))</f>
        <v>3.657262277951933E-2</v>
      </c>
      <c r="AI111" s="27"/>
      <c r="AJ111" s="27"/>
      <c r="AK111" s="29">
        <f t="shared" ref="AK111:AL111" si="2809">AK109/AK108*100-100</f>
        <v>9.8845598845598914</v>
      </c>
      <c r="AL111" s="72">
        <f t="shared" si="2809"/>
        <v>-2.764705882352942</v>
      </c>
      <c r="AM111" s="26">
        <f t="shared" ref="AM111" si="2810">SUM(AM104:AM110)</f>
        <v>1</v>
      </c>
      <c r="AN111" s="27">
        <f t="shared" ref="AN111" si="2811">SUM(AN104:AN110)</f>
        <v>0</v>
      </c>
      <c r="AO111" s="27"/>
      <c r="AP111" s="27"/>
      <c r="AQ111" s="27">
        <f t="shared" ref="AQ111" si="2812">SUM(AQ104:AQ110)</f>
        <v>3757</v>
      </c>
      <c r="AR111" s="28">
        <f t="shared" ref="AR111" si="2813">((AQ111+AS111)/7)/AO110</f>
        <v>0.73632218844984798</v>
      </c>
      <c r="AS111" s="27">
        <f t="shared" ref="AS111" si="2814">SUM(AS104:AS110)</f>
        <v>119</v>
      </c>
      <c r="AT111" s="28">
        <f t="shared" ref="AT111" si="2815">(AS111/(AS111+AQ111))</f>
        <v>3.0701754385964911E-2</v>
      </c>
      <c r="AU111" s="27"/>
      <c r="AV111" s="27"/>
      <c r="AW111" s="29">
        <f t="shared" ref="AW111:AX111" si="2816">AW109/AW108*100-100</f>
        <v>11.350345560871887</v>
      </c>
      <c r="AX111" s="72">
        <f t="shared" si="2816"/>
        <v>0.92156862745098067</v>
      </c>
      <c r="AY111" s="26">
        <f t="shared" ref="AY111" si="2817">SUM(AY104:AY110)</f>
        <v>0</v>
      </c>
      <c r="AZ111" s="27">
        <f t="shared" ref="AZ111" si="2818">SUM(AZ104:AZ110)</f>
        <v>0</v>
      </c>
      <c r="BA111" s="27"/>
      <c r="BB111" s="27"/>
      <c r="BC111" s="27">
        <f t="shared" ref="BC111" si="2819">SUM(BC104:BC110)</f>
        <v>3744</v>
      </c>
      <c r="BD111" s="28">
        <f t="shared" ref="BD111" si="2820">((BC111+BE111)/7)/BA110</f>
        <v>0.73920486969754606</v>
      </c>
      <c r="BE111" s="27">
        <f t="shared" ref="BE111" si="2821">SUM(BE104:BE110)</f>
        <v>142</v>
      </c>
      <c r="BF111" s="28">
        <f t="shared" ref="BF111" si="2822">(BE111/(BE111+BC111))</f>
        <v>3.6541430777148741E-2</v>
      </c>
      <c r="BG111" s="27"/>
      <c r="BH111" s="27"/>
      <c r="BI111" s="29">
        <f t="shared" ref="BI111:BJ111" si="2823">BI109/BI108*100-100</f>
        <v>10.204610204610205</v>
      </c>
      <c r="BJ111" s="72">
        <f t="shared" si="2823"/>
        <v>0.48739495798318444</v>
      </c>
      <c r="BK111" s="26">
        <f t="shared" ref="BK111" si="2824">SUM(BK104:BK110)</f>
        <v>5</v>
      </c>
      <c r="BL111" s="27">
        <f t="shared" ref="BL111" si="2825">SUM(BL104:BL110)</f>
        <v>0</v>
      </c>
      <c r="BM111" s="27"/>
      <c r="BN111" s="27"/>
      <c r="BO111" s="27">
        <f t="shared" ref="BO111" si="2826">SUM(BO104:BO110)</f>
        <v>3718</v>
      </c>
      <c r="BP111" s="28">
        <f t="shared" ref="BP111" si="2827">((BO111+BQ111)/7)/BM110</f>
        <v>0.739247311827957</v>
      </c>
      <c r="BQ111" s="27">
        <f t="shared" ref="BQ111" si="2828">SUM(BQ104:BQ110)</f>
        <v>132</v>
      </c>
      <c r="BR111" s="28">
        <f t="shared" ref="BR111" si="2829">(BQ111/(BQ111+BO111))</f>
        <v>3.4285714285714287E-2</v>
      </c>
      <c r="BS111" s="27"/>
      <c r="BT111" s="27"/>
      <c r="BU111" s="29">
        <f t="shared" ref="BU111:BV111" si="2830">BU109/BU108*100-100</f>
        <v>12.181020733652332</v>
      </c>
      <c r="BV111" s="72">
        <f t="shared" si="2830"/>
        <v>7.294117647058826</v>
      </c>
      <c r="BW111" s="26">
        <f t="shared" ref="BW111" si="2831">SUM(BW104:BW110)</f>
        <v>0</v>
      </c>
      <c r="BX111" s="27">
        <f t="shared" ref="BX111" si="2832">SUM(BX104:BX110)</f>
        <v>0</v>
      </c>
      <c r="BY111" s="27"/>
      <c r="BZ111" s="27"/>
      <c r="CA111" s="27">
        <f t="shared" ref="CA111" si="2833">SUM(CA104:CA110)</f>
        <v>3813</v>
      </c>
      <c r="CB111" s="28">
        <f t="shared" ref="CB111" si="2834">((CA111+CC111)/7)/BY110</f>
        <v>0.74452003023431601</v>
      </c>
      <c r="CC111" s="27">
        <f t="shared" ref="CC111" si="2835">SUM(CC104:CC110)</f>
        <v>127</v>
      </c>
      <c r="CD111" s="28">
        <f t="shared" ref="CD111" si="2836">(CC111/(CC111+CA111))</f>
        <v>3.2233502538071064E-2</v>
      </c>
      <c r="CE111" s="27"/>
      <c r="CF111" s="27"/>
      <c r="CG111" s="29">
        <f t="shared" ref="CG111:CH111" si="2837">CG109/CG108*100-100</f>
        <v>9.7006651884700545</v>
      </c>
      <c r="CH111" s="72">
        <f t="shared" si="2837"/>
        <v>7.5080213903743243</v>
      </c>
      <c r="CI111" s="26">
        <f t="shared" ref="CI111" si="2838">SUM(CI104:CI110)</f>
        <v>0</v>
      </c>
      <c r="CJ111" s="27">
        <f t="shared" ref="CJ111" si="2839">SUM(CJ104:CJ110)</f>
        <v>0</v>
      </c>
      <c r="CK111" s="27"/>
      <c r="CL111" s="27"/>
      <c r="CM111" s="27">
        <f t="shared" ref="CM111" si="2840">SUM(CM104:CM110)</f>
        <v>3917</v>
      </c>
      <c r="CN111" s="28">
        <f t="shared" ref="CN111" si="2841">((CM111+CO111)/7)/CK110</f>
        <v>0.76253547776726582</v>
      </c>
      <c r="CO111" s="27">
        <f t="shared" ref="CO111" si="2842">SUM(CO104:CO110)</f>
        <v>113</v>
      </c>
      <c r="CP111" s="28">
        <f t="shared" ref="CP111" si="2843">(CO111/(CO111+CM111))</f>
        <v>2.803970223325062E-2</v>
      </c>
      <c r="CQ111" s="27"/>
      <c r="CR111" s="27"/>
      <c r="CS111" s="29">
        <f t="shared" ref="CS111:CT111" si="2844">CS109/CS108*100-100</f>
        <v>9.6092503987240718</v>
      </c>
      <c r="CT111" s="72">
        <f t="shared" si="2844"/>
        <v>3.3529411764705799</v>
      </c>
      <c r="CU111" s="26">
        <f t="shared" ref="CU111" si="2845">SUM(CU104:CU110)</f>
        <v>1</v>
      </c>
      <c r="CV111" s="27">
        <f t="shared" ref="CV111" si="2846">SUM(CV104:CV110)</f>
        <v>0</v>
      </c>
      <c r="CW111" s="27"/>
      <c r="CX111" s="27"/>
      <c r="CY111" s="27">
        <f t="shared" ref="CY111" si="2847">SUM(CY104:CY110)</f>
        <v>1026</v>
      </c>
      <c r="CZ111" s="28">
        <f t="shared" ref="CZ111" si="2848">((CY111+DA111)/7)/CW110</f>
        <v>0.75621890547263682</v>
      </c>
      <c r="DA111" s="27">
        <f t="shared" ref="DA111" si="2849">SUM(DA104:DA110)</f>
        <v>38</v>
      </c>
      <c r="DB111" s="28">
        <f t="shared" ref="DB111" si="2850">(DA111/(DA111+CY111))</f>
        <v>3.5714285714285712E-2</v>
      </c>
      <c r="DC111" s="27"/>
      <c r="DD111" s="27"/>
      <c r="DE111" s="29">
        <f t="shared" ref="DE111:DF111" si="2851">DE109/DE108*100-100</f>
        <v>14.664502164502153</v>
      </c>
      <c r="DF111" s="72">
        <f t="shared" si="2851"/>
        <v>13.741176470588229</v>
      </c>
      <c r="DG111" s="26">
        <f t="shared" ref="DG111" si="2852">SUM(DG104:DG110)</f>
        <v>0</v>
      </c>
      <c r="DH111" s="27">
        <f t="shared" ref="DH111" si="2853">SUM(DH104:DH110)</f>
        <v>1</v>
      </c>
      <c r="DI111" s="27"/>
      <c r="DJ111" s="27"/>
      <c r="DK111" s="27">
        <f t="shared" ref="DK111" si="2854">SUM(DK104:DK110)</f>
        <v>3874</v>
      </c>
      <c r="DL111" s="28">
        <f t="shared" ref="DL111" si="2855">((DK111+DM111)/7)/DI110</f>
        <v>0.75547996976568399</v>
      </c>
      <c r="DM111" s="27">
        <f t="shared" ref="DM111" si="2856">SUM(DM104:DM110)</f>
        <v>124</v>
      </c>
      <c r="DN111" s="28">
        <f t="shared" ref="DN111" si="2857">(DM111/(DM111+DK111))</f>
        <v>3.1015507753876938E-2</v>
      </c>
      <c r="DO111" s="27"/>
      <c r="DP111" s="27"/>
      <c r="DQ111" s="29">
        <f t="shared" ref="DQ111:DR111" si="2858">DQ109/DQ108*100-100</f>
        <v>11.137692716640089</v>
      </c>
      <c r="DR111" s="72">
        <f t="shared" si="2858"/>
        <v>11.627450980392169</v>
      </c>
      <c r="DS111" s="26">
        <f t="shared" ref="DS111" si="2859">SUM(DS104:DS110)</f>
        <v>0</v>
      </c>
      <c r="DT111" s="27">
        <f t="shared" ref="DT111" si="2860">SUM(DT104:DT110)</f>
        <v>0</v>
      </c>
      <c r="DU111" s="27"/>
      <c r="DV111" s="27"/>
      <c r="DW111" s="27">
        <f t="shared" ref="DW111" si="2861">SUM(DW104:DW110)</f>
        <v>3886</v>
      </c>
      <c r="DX111" s="28">
        <f t="shared" ref="DX111" si="2862">((DW111+DY111)/7)/DU110</f>
        <v>0.75875118259224228</v>
      </c>
      <c r="DY111" s="27">
        <f t="shared" ref="DY111" si="2863">SUM(DY104:DY110)</f>
        <v>124</v>
      </c>
      <c r="DZ111" s="28">
        <f t="shared" ref="DZ111" si="2864">(DY111/(DY111+DW111))</f>
        <v>3.0922693266832918E-2</v>
      </c>
      <c r="EA111" s="27"/>
      <c r="EB111" s="27"/>
      <c r="EC111" s="29">
        <f t="shared" ref="EC111:ED111" si="2865">EC109/EC108*100-100</f>
        <v>10.13796501601378</v>
      </c>
      <c r="ED111" s="72">
        <f t="shared" si="2865"/>
        <v>10.019607843137251</v>
      </c>
      <c r="EE111" s="26">
        <f t="shared" ref="EE111" si="2866">SUM(EE104:EE110)</f>
        <v>0</v>
      </c>
      <c r="EF111" s="27">
        <f t="shared" ref="EF111" si="2867">SUM(EF104:EF110)</f>
        <v>0</v>
      </c>
      <c r="EG111" s="27"/>
      <c r="EH111" s="27"/>
      <c r="EI111" s="27">
        <f t="shared" ref="EI111" si="2868">SUM(EI104:EI110)</f>
        <v>3864</v>
      </c>
      <c r="EJ111" s="28">
        <f t="shared" ref="EJ111" si="2869">((EI111+EK111)/7)/EG110</f>
        <v>0.75818353831598861</v>
      </c>
      <c r="EK111" s="27">
        <f t="shared" ref="EK111" si="2870">SUM(EK104:EK110)</f>
        <v>143</v>
      </c>
      <c r="EL111" s="28">
        <f t="shared" ref="EL111" si="2871">(EK111/(EK111+EI111))</f>
        <v>3.5687546793112056E-2</v>
      </c>
      <c r="EM111" s="27"/>
      <c r="EN111" s="27"/>
      <c r="EO111" s="29">
        <f t="shared" ref="EO111:EP111" si="2872">EO109/EO108*100-100</f>
        <v>10.858585858585855</v>
      </c>
      <c r="EP111" s="72">
        <f t="shared" si="2872"/>
        <v>6.8235294117646959</v>
      </c>
      <c r="EQ111" s="26">
        <f t="shared" ref="EQ111" si="2873">SUM(EQ104:EQ110)</f>
        <v>0</v>
      </c>
      <c r="ER111" s="27">
        <f t="shared" ref="ER111" si="2874">SUM(ER104:ER110)</f>
        <v>0</v>
      </c>
      <c r="ES111" s="27"/>
      <c r="ET111" s="27"/>
      <c r="EU111" s="27">
        <f t="shared" ref="EU111" si="2875">SUM(EU104:EU110)</f>
        <v>3819</v>
      </c>
      <c r="EV111" s="28">
        <f t="shared" ref="EV111" si="2876">((EU111+EW111)/7)/ES110</f>
        <v>0.74712209850915268</v>
      </c>
      <c r="EW111" s="27">
        <f t="shared" ref="EW111" si="2877">SUM(EW104:EW110)</f>
        <v>140</v>
      </c>
      <c r="EX111" s="28">
        <f t="shared" ref="EX111" si="2878">(EW111/(EW111+EU111))</f>
        <v>3.5362465269007326E-2</v>
      </c>
      <c r="EY111" s="27"/>
      <c r="EZ111" s="27"/>
      <c r="FA111" s="29">
        <f t="shared" ref="FA111:FB111" si="2879">FA109/FA108*100-100</f>
        <v>12.22643097643099</v>
      </c>
      <c r="FB111" s="72">
        <f t="shared" si="2879"/>
        <v>1.4901960784313673</v>
      </c>
      <c r="FC111" s="26">
        <f t="shared" ref="FC111" si="2880">SUM(FC104:FC110)</f>
        <v>1</v>
      </c>
      <c r="FD111" s="27">
        <f t="shared" ref="FD111" si="2881">SUM(FD104:FD110)</f>
        <v>0</v>
      </c>
      <c r="FE111" s="27"/>
      <c r="FF111" s="27"/>
      <c r="FG111" s="27">
        <f t="shared" ref="FG111" si="2882">SUM(FG104:FG110)</f>
        <v>3949</v>
      </c>
      <c r="FH111" s="28">
        <f t="shared" ref="FH111" si="2883">((FG111+FI111)/7)/FE110</f>
        <v>0.76296992481203008</v>
      </c>
      <c r="FI111" s="27">
        <f t="shared" ref="FI111" si="2884">SUM(FI104:FI110)</f>
        <v>110</v>
      </c>
      <c r="FJ111" s="28">
        <f t="shared" ref="FJ111" si="2885">(FI111/(FI111+FG111))</f>
        <v>2.7100271002710029E-2</v>
      </c>
      <c r="FK111" s="27"/>
      <c r="FL111" s="27"/>
      <c r="FM111" s="29">
        <f t="shared" ref="FM111:FN111" si="2886">FM109/FM108*100-100</f>
        <v>11.844050258684405</v>
      </c>
      <c r="FN111" s="72">
        <f t="shared" si="2886"/>
        <v>0.76862745098040364</v>
      </c>
      <c r="FO111" s="26">
        <f t="shared" ref="FO111" si="2887">SUM(FO104:FO110)</f>
        <v>1</v>
      </c>
      <c r="FP111" s="27">
        <f t="shared" ref="FP111" si="2888">SUM(FP104:FP110)</f>
        <v>0</v>
      </c>
      <c r="FQ111" s="27"/>
      <c r="FR111" s="27"/>
      <c r="FS111" s="27">
        <f t="shared" ref="FS111" si="2889">SUM(FS104:FS110)</f>
        <v>1017</v>
      </c>
      <c r="FT111" s="28">
        <f t="shared" ref="FT111" si="2890">((FS111+FU111)/7)/FQ110</f>
        <v>0.72468793342579751</v>
      </c>
      <c r="FU111" s="27">
        <f t="shared" ref="FU111" si="2891">SUM(FU104:FU110)</f>
        <v>28</v>
      </c>
      <c r="FV111" s="28">
        <f t="shared" ref="FV111" si="2892">(FU111/(FU111+FS111))</f>
        <v>2.6794258373205742E-2</v>
      </c>
      <c r="FW111" s="27"/>
      <c r="FX111" s="27"/>
      <c r="FY111" s="29">
        <f t="shared" ref="FY111:FZ111" si="2893">FY109/FY108*100-100</f>
        <v>7.1608946608946695</v>
      </c>
      <c r="FZ111" s="72">
        <f t="shared" si="2893"/>
        <v>2.529411764705884</v>
      </c>
      <c r="GA111" s="26">
        <f t="shared" ref="GA111" si="2894">SUM(GA104:GA110)</f>
        <v>0</v>
      </c>
      <c r="GB111" s="27">
        <f t="shared" ref="GB111" si="2895">SUM(GB104:GB110)</f>
        <v>0</v>
      </c>
      <c r="GC111" s="27"/>
      <c r="GD111" s="27"/>
      <c r="GE111" s="27">
        <f t="shared" ref="GE111" si="2896">SUM(GE104:GE110)</f>
        <v>3775</v>
      </c>
      <c r="GF111" s="28">
        <f t="shared" ref="GF111" si="2897">((GE111+GG111)/7)/GC110</f>
        <v>0.7332322849564229</v>
      </c>
      <c r="GG111" s="27">
        <f t="shared" ref="GG111" si="2898">SUM(GG104:GG110)</f>
        <v>95</v>
      </c>
      <c r="GH111" s="28">
        <f t="shared" ref="GH111" si="2899">(GG111/(GG111+GE111))</f>
        <v>2.454780361757106E-2</v>
      </c>
      <c r="GI111" s="27"/>
      <c r="GJ111" s="27"/>
      <c r="GK111" s="29">
        <f t="shared" ref="GK111:GL111" si="2900">GK109/GK108*100-100</f>
        <v>10.788113695090431</v>
      </c>
      <c r="GL111" s="72">
        <f t="shared" si="2900"/>
        <v>6.7607843137254804</v>
      </c>
      <c r="GM111" s="26">
        <f t="shared" ref="GM111" si="2901">SUM(GM104:GM110)</f>
        <v>0</v>
      </c>
      <c r="GN111" s="27">
        <f t="shared" ref="GN111" si="2902">SUM(GN104:GN110)</f>
        <v>1</v>
      </c>
      <c r="GO111" s="27"/>
      <c r="GP111" s="27"/>
      <c r="GQ111" s="27">
        <f t="shared" ref="GQ111" si="2903">SUM(GQ104:GQ110)</f>
        <v>3804</v>
      </c>
      <c r="GR111" s="28">
        <f t="shared" ref="GR111" si="2904">((GQ111+GS111)/7)/GO110</f>
        <v>0.75156933612326426</v>
      </c>
      <c r="GS111" s="27">
        <f t="shared" ref="GS111" si="2905">SUM(GS104:GS110)</f>
        <v>147</v>
      </c>
      <c r="GT111" s="28">
        <f t="shared" ref="GT111" si="2906">(GS111/(GS111+GQ111))</f>
        <v>3.7205770690964313E-2</v>
      </c>
      <c r="GU111" s="27"/>
      <c r="GV111" s="27"/>
      <c r="GW111" s="29">
        <f t="shared" ref="GW111:GX111" si="2907">GW109/GW108*100-100</f>
        <v>11.420454545454547</v>
      </c>
      <c r="GX111" s="72">
        <f t="shared" si="2907"/>
        <v>11.168627450980395</v>
      </c>
      <c r="GY111" s="26">
        <f t="shared" ref="GY111" si="2908">SUM(GY104:GY110)</f>
        <v>2</v>
      </c>
      <c r="GZ111" s="27">
        <f t="shared" ref="GZ111" si="2909">SUM(GZ104:GZ110)</f>
        <v>0</v>
      </c>
      <c r="HA111" s="27"/>
      <c r="HB111" s="27"/>
      <c r="HC111" s="27">
        <f t="shared" ref="HC111" si="2910">SUM(HC104:HC110)</f>
        <v>3767</v>
      </c>
      <c r="HD111" s="28">
        <f t="shared" ref="HD111" si="2911">((HC111+HE111)/7)/HA110</f>
        <v>0.74183130699088151</v>
      </c>
      <c r="HE111" s="27">
        <f t="shared" ref="HE111" si="2912">SUM(HE104:HE110)</f>
        <v>138</v>
      </c>
      <c r="HF111" s="28">
        <f t="shared" ref="HF111" si="2913">(HE111/(HE111+HC111))</f>
        <v>3.5339308578745197E-2</v>
      </c>
      <c r="HG111" s="27"/>
      <c r="HH111" s="27"/>
      <c r="HI111" s="29">
        <f t="shared" ref="HI111:HJ111" si="2914">HI109/HI108*100-100</f>
        <v>11.129588568612974</v>
      </c>
      <c r="HJ111" s="72">
        <f t="shared" si="2914"/>
        <v>13.686274509803937</v>
      </c>
      <c r="HK111" s="26">
        <f t="shared" si="2745"/>
        <v>12</v>
      </c>
      <c r="HL111" s="27">
        <f t="shared" si="2746"/>
        <v>2</v>
      </c>
      <c r="HM111" s="27"/>
      <c r="HN111" s="27"/>
      <c r="HO111" s="27">
        <f t="shared" ref="HO111" si="2915">+G111+S111+AE111+AQ111+BC111+BO111+CA111+CM111+CY111+DK111+DW111+EI111+EU111+FG111+FS111+GE111+GQ111+HC111+I111+U111+AG111+AS111+BE111+BQ111+CC111+CO111+DA111+DM111+DY111+EK111+EW111+FI111+FU111+GG111+GS111+HE111</f>
        <v>62353</v>
      </c>
      <c r="HP111" s="229">
        <f t="shared" ref="HP111" si="2916">+((HO111)/HM110)/7</f>
        <v>0.74910196186791933</v>
      </c>
      <c r="HQ111" s="62">
        <f t="shared" si="2751"/>
        <v>1997</v>
      </c>
      <c r="HR111" s="52">
        <f t="shared" si="2752"/>
        <v>3.2027328276105403E-2</v>
      </c>
      <c r="HS111" s="53">
        <f t="shared" ref="HS111:HS174" si="2917">SUM(HS104:HS110)/7</f>
        <v>59.73571428571428</v>
      </c>
      <c r="HT111" s="54">
        <f t="shared" ref="HT111:HT174" si="2918">SUM(HT104:HT110)</f>
        <v>59312</v>
      </c>
      <c r="HU111" s="53">
        <f t="shared" ref="HU111:HU174" si="2919">AVERAGE(HU104:HU110)</f>
        <v>95.123426335310668</v>
      </c>
      <c r="HV111" s="63">
        <f t="shared" ref="HV111:HW111" si="2920">HV109/HV108*100-100</f>
        <v>10.770241110798409</v>
      </c>
      <c r="HW111" s="72">
        <f t="shared" si="2920"/>
        <v>6.1106925528832363</v>
      </c>
      <c r="HX111" s="78">
        <f t="shared" ref="HX111" si="2921">SUM(G111,I111,S111,U111,AE111,AG111,AQ111,AS111,BC111,BE111,BO111,BQ111)/7/SUM(E110,Q110,AC110,AO110,BA110,BM110)</f>
        <v>0.74516000145290762</v>
      </c>
      <c r="HY111" s="78">
        <f t="shared" ref="HY111" si="2922">SUM(CA111,CC111,CM111,CO111,CY111,DA111,DK111,DM111,DW111,DY111,EI111,EK111)/7/SUM(BY110,CK110,CW110,DI110,DU110,EG110)</f>
        <v>0.75590749120160883</v>
      </c>
      <c r="HZ111" s="78">
        <f t="shared" ref="HZ111" si="2923">SUM(K111,EU111,EW111,FG111,FI111,FS111,FU111,GE111,GG111,GQ111,GS111,HC111,HE111)/7/SUM(ES110,FE110,FQ110,GC110,GO110,HA110)</f>
        <v>0.74619526202440767</v>
      </c>
      <c r="IA111" s="84">
        <f t="shared" ref="IA111" si="2924">SUM(I111,U111,AG111,AS111,BE111,BQ111)/SUM(G111,I111,S111,U111,AE111,AG111,AQ111,AS111,BC111,BE111,BO111,BQ111)</f>
        <v>3.265902997806483E-2</v>
      </c>
      <c r="IB111" s="84">
        <f t="shared" ref="IB111" si="2925">SUM(CC111,CO111,DA111,DM111,DY111,EK111)/SUM(CA111,CC111,CM111,CO111,CY111,DA111,DK111,DM111,DW111,DY111,EI111,EK111)</f>
        <v>3.1782982564492378E-2</v>
      </c>
      <c r="IC111" s="84">
        <f t="shared" ref="IC111" si="2926">SUM(EW111,FI111,FU111,GG111,GS111,HE111)/SUM(EU111,EW111,FG111,FI111,FS111,FU111,GE111,GG111,GQ111,GS111,HC111,HE111)</f>
        <v>3.1651354081485401E-2</v>
      </c>
      <c r="ID111" s="86">
        <f t="shared" ref="ID111" si="2927">SUM(C111,O111,AA111,AM111,AY111,BK111)</f>
        <v>7</v>
      </c>
      <c r="IE111" s="86">
        <f t="shared" ref="IE111" si="2928">SUM(BW111,CI111,CU111,DG111,DS111,EE111)</f>
        <v>1</v>
      </c>
      <c r="IF111" s="86">
        <f t="shared" ref="IF111" si="2929">SUM(EQ111,FC111,FO111,GA111,GM111,GY111)</f>
        <v>4</v>
      </c>
      <c r="IG111" s="88" t="s">
        <v>42</v>
      </c>
    </row>
    <row r="112" spans="1:24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5">
        <f t="shared" ref="HK112:HL112" si="2930">HK111/HM101</f>
        <v>1.0081492060825003E-3</v>
      </c>
      <c r="HL112" s="68">
        <f t="shared" si="2930"/>
        <v>1.9627085377821392E-3</v>
      </c>
      <c r="HM112" s="30"/>
      <c r="HN112" s="30"/>
      <c r="HO112" s="30"/>
      <c r="HP112" s="230"/>
      <c r="HQ112" s="30"/>
      <c r="HR112" s="30"/>
      <c r="HS112" s="30"/>
      <c r="HT112" s="51"/>
      <c r="HU112" s="30"/>
      <c r="HV112" s="30"/>
      <c r="HW112" s="31"/>
      <c r="HY112" s="77"/>
      <c r="HZ112" s="77"/>
      <c r="ID112" s="86">
        <f t="shared" ref="ID112" si="2931">SUM(E101,Q101,AC101,AO101,BA101,BM101)</f>
        <v>3940</v>
      </c>
      <c r="IE112" s="86">
        <f t="shared" ref="IE112" si="2932">SUM(BY101,CK101,CW101,DI101,DU101,EG101)</f>
        <v>3979</v>
      </c>
      <c r="IF112" s="86">
        <f t="shared" ref="IF112" si="2933">SUM(ES101,FE101,FQ101,GC101,GO101,HA101)</f>
        <v>3984</v>
      </c>
      <c r="IG112" s="88" t="s">
        <v>40</v>
      </c>
    </row>
    <row r="113" spans="1:241" x14ac:dyDescent="0.25">
      <c r="A113" s="235">
        <v>37</v>
      </c>
      <c r="B113" s="73">
        <f>B110+1</f>
        <v>44554</v>
      </c>
      <c r="C113" s="33"/>
      <c r="D113" s="34"/>
      <c r="E113" s="34">
        <f>E110-C113</f>
        <v>750</v>
      </c>
      <c r="F113" s="34">
        <f>F110-D113</f>
        <v>65</v>
      </c>
      <c r="G113" s="34">
        <v>568</v>
      </c>
      <c r="H113" s="35">
        <f t="shared" ref="H113:H119" si="2934">((G113+I113)/E113)</f>
        <v>0.78800000000000003</v>
      </c>
      <c r="I113" s="34">
        <v>23</v>
      </c>
      <c r="J113" s="35">
        <f>I113/(G113+I113)</f>
        <v>3.8917089678510999E-2</v>
      </c>
      <c r="K113" s="36"/>
      <c r="L113" s="34"/>
      <c r="M113" s="34"/>
      <c r="N113" s="37"/>
      <c r="O113" s="33">
        <v>1</v>
      </c>
      <c r="P113" s="34"/>
      <c r="Q113" s="34">
        <f t="shared" ref="Q113" si="2935">Q110-O113</f>
        <v>735</v>
      </c>
      <c r="R113" s="34">
        <f t="shared" ref="R113" si="2936">R110-P113</f>
        <v>63</v>
      </c>
      <c r="S113" s="34">
        <v>563</v>
      </c>
      <c r="T113" s="35">
        <f t="shared" ref="T113:T119" si="2937">((S113+U113)/Q113)</f>
        <v>0.77551020408163263</v>
      </c>
      <c r="U113" s="34">
        <v>7</v>
      </c>
      <c r="V113" s="35">
        <f t="shared" ref="V113:V119" si="2938">U113/(S113+U113)</f>
        <v>1.2280701754385965E-2</v>
      </c>
      <c r="W113" s="36"/>
      <c r="X113" s="34"/>
      <c r="Y113" s="34"/>
      <c r="Z113" s="37"/>
      <c r="AA113" s="33"/>
      <c r="AB113" s="34"/>
      <c r="AC113" s="34">
        <f t="shared" ref="AC113" si="2939">AC110-AA113</f>
        <v>200</v>
      </c>
      <c r="AD113" s="34">
        <f t="shared" ref="AD113" si="2940">AD110-AB113</f>
        <v>17</v>
      </c>
      <c r="AE113" s="34">
        <v>132</v>
      </c>
      <c r="AF113" s="35">
        <f t="shared" ref="AF113:AF119" si="2941">((AE113+AG113)/AC113)</f>
        <v>0.68500000000000005</v>
      </c>
      <c r="AG113" s="34">
        <v>5</v>
      </c>
      <c r="AH113" s="35">
        <f t="shared" ref="AH113:AH119" si="2942">AG113/(AE113+AG113)</f>
        <v>3.6496350364963501E-2</v>
      </c>
      <c r="AI113" s="36"/>
      <c r="AJ113" s="34"/>
      <c r="AK113" s="34"/>
      <c r="AL113" s="37"/>
      <c r="AM113" s="33"/>
      <c r="AN113" s="34"/>
      <c r="AO113" s="34">
        <f t="shared" ref="AO113" si="2943">AO110-AM113</f>
        <v>752</v>
      </c>
      <c r="AP113" s="34">
        <f t="shared" ref="AP113" si="2944">AP110-AN113</f>
        <v>65</v>
      </c>
      <c r="AQ113" s="34">
        <v>545</v>
      </c>
      <c r="AR113" s="35">
        <f t="shared" ref="AR113:AR119" si="2945">((AQ113+AS113)/AO113)</f>
        <v>0.74601063829787229</v>
      </c>
      <c r="AS113" s="34">
        <v>16</v>
      </c>
      <c r="AT113" s="35">
        <f t="shared" ref="AT113:AT119" si="2946">AS113/(AQ113+AS113)</f>
        <v>2.8520499108734401E-2</v>
      </c>
      <c r="AU113" s="36"/>
      <c r="AV113" s="34"/>
      <c r="AW113" s="34"/>
      <c r="AX113" s="37"/>
      <c r="AY113" s="33"/>
      <c r="AZ113" s="34"/>
      <c r="BA113" s="34">
        <f t="shared" ref="BA113" si="2947">BA110-AY113</f>
        <v>751</v>
      </c>
      <c r="BB113" s="34">
        <f t="shared" ref="BB113" si="2948">BB110-AZ113</f>
        <v>65</v>
      </c>
      <c r="BC113" s="34">
        <v>546</v>
      </c>
      <c r="BD113" s="35">
        <f t="shared" ref="BD113:BD119" si="2949">((BC113+BE113)/BA113)</f>
        <v>0.74700399467376832</v>
      </c>
      <c r="BE113" s="34">
        <v>15</v>
      </c>
      <c r="BF113" s="35">
        <f t="shared" ref="BF113:BF119" si="2950">BE113/(BC113+BE113)</f>
        <v>2.6737967914438502E-2</v>
      </c>
      <c r="BG113" s="36"/>
      <c r="BH113" s="34"/>
      <c r="BI113" s="34"/>
      <c r="BJ113" s="37"/>
      <c r="BK113" s="33"/>
      <c r="BL113" s="34"/>
      <c r="BM113" s="34">
        <f t="shared" ref="BM113" si="2951">BM110-BK113</f>
        <v>744</v>
      </c>
      <c r="BN113" s="34">
        <f t="shared" ref="BN113" si="2952">BN110-BL113</f>
        <v>64</v>
      </c>
      <c r="BO113" s="34">
        <v>549</v>
      </c>
      <c r="BP113" s="35">
        <f t="shared" ref="BP113:BP119" si="2953">((BO113+BQ113)/BM113)</f>
        <v>0.75403225806451613</v>
      </c>
      <c r="BQ113" s="34">
        <v>12</v>
      </c>
      <c r="BR113" s="35">
        <f t="shared" ref="BR113:BR119" si="2954">BQ113/(BO113+BQ113)</f>
        <v>2.1390374331550801E-2</v>
      </c>
      <c r="BS113" s="36"/>
      <c r="BT113" s="34"/>
      <c r="BU113" s="34"/>
      <c r="BV113" s="37"/>
      <c r="BW113" s="33"/>
      <c r="BX113" s="34"/>
      <c r="BY113" s="34">
        <f t="shared" ref="BY113" si="2955">BY110-BW113</f>
        <v>756</v>
      </c>
      <c r="BZ113" s="34">
        <f t="shared" ref="BZ113" si="2956">BZ110-BX113</f>
        <v>65</v>
      </c>
      <c r="CA113" s="34">
        <v>562</v>
      </c>
      <c r="CB113" s="35">
        <f t="shared" ref="CB113:CB119" si="2957">((CA113+CC113)/BY113)</f>
        <v>0.77116402116402116</v>
      </c>
      <c r="CC113" s="34">
        <v>21</v>
      </c>
      <c r="CD113" s="35">
        <f t="shared" ref="CD113:CD119" si="2958">CC113/(CA113+CC113)</f>
        <v>3.6020583190394515E-2</v>
      </c>
      <c r="CE113" s="36"/>
      <c r="CF113" s="34"/>
      <c r="CG113" s="34"/>
      <c r="CH113" s="37"/>
      <c r="CI113" s="33"/>
      <c r="CJ113" s="34"/>
      <c r="CK113" s="34">
        <f t="shared" ref="CK113" si="2959">CK110-CI113</f>
        <v>755</v>
      </c>
      <c r="CL113" s="34">
        <f t="shared" ref="CL113" si="2960">CL110-CJ113</f>
        <v>64</v>
      </c>
      <c r="CM113" s="34">
        <v>569</v>
      </c>
      <c r="CN113" s="35">
        <f t="shared" ref="CN113:CN119" si="2961">((CM113+CO113)/CK113)</f>
        <v>0.77218543046357613</v>
      </c>
      <c r="CO113" s="34">
        <v>14</v>
      </c>
      <c r="CP113" s="35">
        <f t="shared" ref="CP113:CP119" si="2962">CO113/(CM113+CO113)</f>
        <v>2.4013722126929673E-2</v>
      </c>
      <c r="CQ113" s="36"/>
      <c r="CR113" s="34"/>
      <c r="CS113" s="34"/>
      <c r="CT113" s="37"/>
      <c r="CU113" s="33"/>
      <c r="CV113" s="34"/>
      <c r="CW113" s="34">
        <f t="shared" ref="CW113" si="2963">CW110-CU113</f>
        <v>201</v>
      </c>
      <c r="CX113" s="34">
        <f t="shared" ref="CX113" si="2964">CX110-CV113</f>
        <v>18</v>
      </c>
      <c r="CY113" s="34">
        <v>146</v>
      </c>
      <c r="CZ113" s="35">
        <f t="shared" ref="CZ113:CZ119" si="2965">((CY113+DA113)/CW113)</f>
        <v>0.74129353233830841</v>
      </c>
      <c r="DA113" s="34">
        <v>3</v>
      </c>
      <c r="DB113" s="35">
        <f t="shared" ref="DB113:DB119" si="2966">DA113/(CY113+DA113)</f>
        <v>2.0134228187919462E-2</v>
      </c>
      <c r="DC113" s="36"/>
      <c r="DD113" s="34"/>
      <c r="DE113" s="34"/>
      <c r="DF113" s="37"/>
      <c r="DG113" s="33"/>
      <c r="DH113" s="34"/>
      <c r="DI113" s="34">
        <f t="shared" ref="DI113" si="2967">DI110-DG113</f>
        <v>756</v>
      </c>
      <c r="DJ113" s="34">
        <f t="shared" ref="DJ113" si="2968">DJ110-DH113</f>
        <v>64</v>
      </c>
      <c r="DK113" s="34">
        <v>547</v>
      </c>
      <c r="DL113" s="35">
        <f t="shared" ref="DL113:DL119" si="2969">((DK113+DM113)/DI113)</f>
        <v>0.75396825396825395</v>
      </c>
      <c r="DM113" s="34">
        <v>23</v>
      </c>
      <c r="DN113" s="35">
        <f t="shared" ref="DN113:DN119" si="2970">DM113/(DK113+DM113)</f>
        <v>4.0350877192982457E-2</v>
      </c>
      <c r="DO113" s="36"/>
      <c r="DP113" s="34"/>
      <c r="DQ113" s="34"/>
      <c r="DR113" s="37"/>
      <c r="DS113" s="33"/>
      <c r="DT113" s="34"/>
      <c r="DU113" s="34">
        <f t="shared" ref="DU113" si="2971">DU110-DS113</f>
        <v>755</v>
      </c>
      <c r="DV113" s="34">
        <f t="shared" ref="DV113" si="2972">DV110-DT113</f>
        <v>65</v>
      </c>
      <c r="DW113" s="34">
        <v>557</v>
      </c>
      <c r="DX113" s="35">
        <f t="shared" ref="DX113:DX119" si="2973">((DW113+DY113)/DU113)</f>
        <v>0.76158940397350994</v>
      </c>
      <c r="DY113" s="34">
        <v>18</v>
      </c>
      <c r="DZ113" s="35">
        <f t="shared" ref="DZ113:DZ119" si="2974">DY113/(DW113+DY113)</f>
        <v>3.1304347826086959E-2</v>
      </c>
      <c r="EA113" s="36"/>
      <c r="EB113" s="34"/>
      <c r="EC113" s="34"/>
      <c r="ED113" s="37"/>
      <c r="EE113" s="33">
        <v>1</v>
      </c>
      <c r="EF113" s="34"/>
      <c r="EG113" s="34">
        <f t="shared" ref="EG113" si="2975">EG110-EE113</f>
        <v>754</v>
      </c>
      <c r="EH113" s="34">
        <f t="shared" ref="EH113" si="2976">EH110-EF113</f>
        <v>64</v>
      </c>
      <c r="EI113" s="34">
        <v>557</v>
      </c>
      <c r="EJ113" s="35">
        <f t="shared" ref="EJ113:EJ119" si="2977">((EI113+EK113)/EG113)</f>
        <v>0.7625994694960212</v>
      </c>
      <c r="EK113" s="34">
        <v>18</v>
      </c>
      <c r="EL113" s="35">
        <f t="shared" ref="EL113:EL119" si="2978">EK113/(EI113+EK113)</f>
        <v>3.1304347826086959E-2</v>
      </c>
      <c r="EM113" s="36"/>
      <c r="EN113" s="34"/>
      <c r="EO113" s="34"/>
      <c r="EP113" s="37"/>
      <c r="EQ113" s="33"/>
      <c r="ER113" s="34"/>
      <c r="ES113" s="34">
        <f t="shared" ref="ES113" si="2979">ES110-EQ113</f>
        <v>757</v>
      </c>
      <c r="ET113" s="34">
        <f t="shared" ref="ET113" si="2980">ET110-ER113</f>
        <v>62</v>
      </c>
      <c r="EU113" s="34">
        <v>559</v>
      </c>
      <c r="EV113" s="35">
        <f t="shared" ref="EV113:EV119" si="2981">((EU113+EW113)/ES113)</f>
        <v>0.76618229854689568</v>
      </c>
      <c r="EW113" s="34">
        <v>21</v>
      </c>
      <c r="EX113" s="35">
        <f t="shared" ref="EX113:EX119" si="2982">EW113/(EU113+EW113)</f>
        <v>3.6206896551724141E-2</v>
      </c>
      <c r="EY113" s="36"/>
      <c r="EZ113" s="34"/>
      <c r="FA113" s="34"/>
      <c r="FB113" s="37"/>
      <c r="FC113" s="33"/>
      <c r="FD113" s="34"/>
      <c r="FE113" s="34">
        <f t="shared" ref="FE113" si="2983">FE110-FC113</f>
        <v>760</v>
      </c>
      <c r="FF113" s="34">
        <f t="shared" ref="FF113" si="2984">FF110-FD113</f>
        <v>62</v>
      </c>
      <c r="FG113" s="34">
        <v>566</v>
      </c>
      <c r="FH113" s="35">
        <f t="shared" ref="FH113:FH119" si="2985">((FG113+FI113)/FE113)</f>
        <v>0.76184210526315788</v>
      </c>
      <c r="FI113" s="34">
        <v>13</v>
      </c>
      <c r="FJ113" s="35">
        <f t="shared" ref="FJ113:FJ119" si="2986">FI113/(FG113+FI113)</f>
        <v>2.2452504317789293E-2</v>
      </c>
      <c r="FK113" s="36"/>
      <c r="FL113" s="34"/>
      <c r="FM113" s="34"/>
      <c r="FN113" s="37"/>
      <c r="FO113" s="33"/>
      <c r="FP113" s="34"/>
      <c r="FQ113" s="34">
        <f t="shared" ref="FQ113" si="2987">FQ110-FO113</f>
        <v>206</v>
      </c>
      <c r="FR113" s="34">
        <f t="shared" ref="FR113" si="2988">FR110-FP113</f>
        <v>17</v>
      </c>
      <c r="FS113" s="34">
        <v>147</v>
      </c>
      <c r="FT113" s="35">
        <f t="shared" ref="FT113:FT119" si="2989">((FS113+FU113)/FQ113)</f>
        <v>0.74271844660194175</v>
      </c>
      <c r="FU113" s="34">
        <v>6</v>
      </c>
      <c r="FV113" s="35">
        <f t="shared" ref="FV113:FV119" si="2990">FU113/(FS113+FU113)</f>
        <v>3.9215686274509803E-2</v>
      </c>
      <c r="FW113" s="36"/>
      <c r="FX113" s="34"/>
      <c r="FY113" s="34"/>
      <c r="FZ113" s="37"/>
      <c r="GA113" s="33"/>
      <c r="GB113" s="34"/>
      <c r="GC113" s="34">
        <f t="shared" ref="GC113" si="2991">GC110-GA113</f>
        <v>754</v>
      </c>
      <c r="GD113" s="34">
        <f t="shared" ref="GD113" si="2992">GD110-GB113</f>
        <v>61</v>
      </c>
      <c r="GE113" s="34">
        <v>552</v>
      </c>
      <c r="GF113" s="35">
        <f t="shared" ref="GF113:GF119" si="2993">((GE113+GG113)/GC113)</f>
        <v>0.75331564986737398</v>
      </c>
      <c r="GG113" s="34">
        <v>16</v>
      </c>
      <c r="GH113" s="35">
        <f t="shared" ref="GH113:GH119" si="2994">GG113/(GE113+GG113)</f>
        <v>2.8169014084507043E-2</v>
      </c>
      <c r="GI113" s="36"/>
      <c r="GJ113" s="34"/>
      <c r="GK113" s="34"/>
      <c r="GL113" s="37"/>
      <c r="GM113" s="33"/>
      <c r="GN113" s="34"/>
      <c r="GO113" s="34">
        <f t="shared" ref="GO113" si="2995">GO110-GM113</f>
        <v>751</v>
      </c>
      <c r="GP113" s="34">
        <f t="shared" ref="GP113" si="2996">GP110-GN113</f>
        <v>61</v>
      </c>
      <c r="GQ113" s="34">
        <v>567</v>
      </c>
      <c r="GR113" s="35">
        <f t="shared" ref="GR113:GR119" si="2997">((GQ113+GS113)/GO113)</f>
        <v>0.78162450066577893</v>
      </c>
      <c r="GS113" s="34">
        <v>20</v>
      </c>
      <c r="GT113" s="35">
        <f t="shared" ref="GT113:GT119" si="2998">GS113/(GQ113+GS113)</f>
        <v>3.4071550255536626E-2</v>
      </c>
      <c r="GU113" s="36"/>
      <c r="GV113" s="34"/>
      <c r="GW113" s="34"/>
      <c r="GX113" s="37"/>
      <c r="GY113" s="33"/>
      <c r="GZ113" s="34"/>
      <c r="HA113" s="34">
        <f t="shared" ref="HA113" si="2999">HA110-GY113</f>
        <v>752</v>
      </c>
      <c r="HB113" s="34">
        <f t="shared" ref="HB113" si="3000">HB110-GZ113</f>
        <v>61</v>
      </c>
      <c r="HC113" s="34">
        <v>560</v>
      </c>
      <c r="HD113" s="35">
        <f t="shared" ref="HD113:HD119" si="3001">((HC113+HE113)/HA113)</f>
        <v>0.78723404255319152</v>
      </c>
      <c r="HE113" s="34">
        <v>32</v>
      </c>
      <c r="HF113" s="35">
        <f t="shared" ref="HF113:HF119" si="3002">HE113/(HC113+HE113)</f>
        <v>5.4054054054054057E-2</v>
      </c>
      <c r="HG113" s="36"/>
      <c r="HH113" s="34"/>
      <c r="HI113" s="34"/>
      <c r="HJ113" s="37"/>
      <c r="HK113" s="33">
        <f t="shared" ref="HK113:HL120" si="3003">+C113+O113+AA113+AM113+AY113+BK113+BW113+CI113+CU113+DG113+DS113+EE113+EQ113+FC113+FO113+GA113+GM113+GY113</f>
        <v>2</v>
      </c>
      <c r="HL113" s="34">
        <f t="shared" ref="HL113:HL120" si="3004">+D113+P113+AB113+AN113+AZ113+BL113+BX113+CJ113+CV113+DH113+DT113+EF113+ER113+FD113+FP113+GB113+GN113+GZ113</f>
        <v>0</v>
      </c>
      <c r="HM113" s="34">
        <f t="shared" ref="HM113:HM119" si="3005">+E113+Q113+AC113+AO113+BA113+BM113+BY113+CK113+CW113+DI113+DU113+EG113+ES113+FE113+FQ113+GC113+GO113+HA113</f>
        <v>11889</v>
      </c>
      <c r="HN113" s="34">
        <f t="shared" ref="HN113:HN119" si="3006">+F113+R113+AD113+AP113+BB113+BN113+BZ113+CL113+CX113+DJ113+DV113+EH113+ET113+FF113+FR113+GD113+GP113+HB113</f>
        <v>1003</v>
      </c>
      <c r="HO113" s="34">
        <f t="shared" ref="HO113:HO119" si="3007">+G113+S113+AE113+AQ113+BC113+BO113+CA113+CM113+CY113+DK113+DW113+EI113+EU113+FG113+FS113+GE113+GQ113+HC113+HE113+I113+U113+AG113+AS113+BE113+BQ113+CC113+CO113+DA113+DM113+DY113+EK113+EW113+FI113+FU113+GG113+GS113</f>
        <v>9075</v>
      </c>
      <c r="HP113" s="227">
        <f t="shared" ref="HP113:HP119" si="3008">+(HO113)/HM113</f>
        <v>0.76331062326520316</v>
      </c>
      <c r="HQ113" s="48">
        <f t="shared" ref="HQ113:HQ120" si="3009">+I113+U113+AG113+AS113+BE113+BQ113+CC113+CO113+DA113+DM113+DY113+EK113+EW113+FI113+FU113+GG113+GS113+HE113</f>
        <v>283</v>
      </c>
      <c r="HR113" s="35">
        <f t="shared" ref="HR113:HR120" si="3010">+(HQ113/(HO113))</f>
        <v>3.1184573002754821E-2</v>
      </c>
      <c r="HS113" s="49">
        <v>60.75</v>
      </c>
      <c r="HT113" s="50">
        <v>8659</v>
      </c>
      <c r="HU113" s="49">
        <f t="shared" ref="HU113:HU119" si="3011">+HT113/HO113*100</f>
        <v>95.415977961432503</v>
      </c>
      <c r="HV113" s="48"/>
      <c r="HW113" s="37"/>
      <c r="HX113" s="78">
        <f t="shared" ref="HX113:HX119" si="3012">SUM(G113,I113,S113,U113,AE113,AG113,AQ113,AS113,BC113,BE113,BO113,BQ113)/SUM(E113,Q113,AC113,AO113,BA113,BM113)</f>
        <v>0.75813835198372326</v>
      </c>
      <c r="HY113" s="78">
        <f t="shared" ref="HY113:HY119" si="3013">SUM(CA113,CC113,CM113,CO113,CY113,DA113,DK113,DM113,DW113,DY113,EI113,EK113)/SUM(BY113,CK113,CW113,DI113,DU113,EG113)</f>
        <v>0.76313804375157157</v>
      </c>
      <c r="HZ113" s="78">
        <f t="shared" ref="HZ113:HZ119" si="3014">SUM(K113,EU113,EW113,FG113,FI113,FS113,FU113,GE113,GG113,GQ113,GS113,HC113,HE113)/SUM(ES113,FE113,FQ113,GC113,GO113,HA113)</f>
        <v>0.76859296482412065</v>
      </c>
    </row>
    <row r="114" spans="1:241" x14ac:dyDescent="0.25">
      <c r="A114" s="236"/>
      <c r="B114" s="41">
        <f t="shared" ref="B114:B116" si="3015">+B113+1</f>
        <v>44555</v>
      </c>
      <c r="C114" s="10">
        <v>1</v>
      </c>
      <c r="D114" s="11"/>
      <c r="E114" s="74">
        <f t="shared" ref="E114:F118" si="3016">E113-C114</f>
        <v>749</v>
      </c>
      <c r="F114" s="74">
        <f t="shared" ref="F114:F115" si="3017">F113-D114</f>
        <v>65</v>
      </c>
      <c r="G114" s="11">
        <v>539</v>
      </c>
      <c r="H114" s="12">
        <f t="shared" si="2934"/>
        <v>0.73297730307076103</v>
      </c>
      <c r="I114" s="11">
        <v>10</v>
      </c>
      <c r="J114" s="12">
        <f t="shared" ref="J114:J119" si="3018">I114/(G114+I114)</f>
        <v>1.8214936247723135E-2</v>
      </c>
      <c r="K114" s="13"/>
      <c r="L114" s="11"/>
      <c r="M114" s="11"/>
      <c r="N114" s="14"/>
      <c r="O114" s="10"/>
      <c r="P114" s="11"/>
      <c r="Q114" s="74">
        <f t="shared" ref="Q114:R119" si="3019">Q113-O114</f>
        <v>735</v>
      </c>
      <c r="R114" s="74">
        <f t="shared" ref="R114:R115" si="3020">R113-P114</f>
        <v>63</v>
      </c>
      <c r="S114" s="11">
        <v>529</v>
      </c>
      <c r="T114" s="12">
        <f t="shared" si="2937"/>
        <v>0.7360544217687075</v>
      </c>
      <c r="U114" s="11">
        <v>12</v>
      </c>
      <c r="V114" s="12">
        <f t="shared" si="2938"/>
        <v>2.2181146025878003E-2</v>
      </c>
      <c r="W114" s="13"/>
      <c r="X114" s="11"/>
      <c r="Y114" s="11"/>
      <c r="Z114" s="14"/>
      <c r="AA114" s="10"/>
      <c r="AB114" s="11"/>
      <c r="AC114" s="74">
        <f t="shared" ref="AC114:AD119" si="3021">AC113-AA114</f>
        <v>200</v>
      </c>
      <c r="AD114" s="74">
        <f t="shared" ref="AD114:AD115" si="3022">AD113-AB114</f>
        <v>17</v>
      </c>
      <c r="AE114" s="11">
        <v>104</v>
      </c>
      <c r="AF114" s="12">
        <f t="shared" si="2941"/>
        <v>0.55500000000000005</v>
      </c>
      <c r="AG114" s="11">
        <v>7</v>
      </c>
      <c r="AH114" s="12">
        <f t="shared" si="2942"/>
        <v>6.3063063063063057E-2</v>
      </c>
      <c r="AI114" s="13"/>
      <c r="AJ114" s="11"/>
      <c r="AK114" s="11"/>
      <c r="AL114" s="14"/>
      <c r="AM114" s="10"/>
      <c r="AN114" s="11"/>
      <c r="AO114" s="74">
        <f t="shared" ref="AO114:AP119" si="3023">AO113-AM114</f>
        <v>752</v>
      </c>
      <c r="AP114" s="74">
        <f t="shared" ref="AP114:AP115" si="3024">AP113-AN114</f>
        <v>65</v>
      </c>
      <c r="AQ114" s="11">
        <v>535</v>
      </c>
      <c r="AR114" s="12">
        <f t="shared" si="2945"/>
        <v>0.74069148936170215</v>
      </c>
      <c r="AS114" s="11">
        <v>22</v>
      </c>
      <c r="AT114" s="12">
        <f t="shared" si="2946"/>
        <v>3.949730700179533E-2</v>
      </c>
      <c r="AU114" s="13"/>
      <c r="AV114" s="11"/>
      <c r="AW114" s="11"/>
      <c r="AX114" s="14"/>
      <c r="AY114" s="10"/>
      <c r="AZ114" s="11"/>
      <c r="BA114" s="74">
        <f t="shared" ref="BA114:BB119" si="3025">BA113-AY114</f>
        <v>751</v>
      </c>
      <c r="BB114" s="74">
        <f t="shared" ref="BB114:BB115" si="3026">BB113-AZ114</f>
        <v>65</v>
      </c>
      <c r="BC114" s="11">
        <v>508</v>
      </c>
      <c r="BD114" s="12">
        <f t="shared" si="2949"/>
        <v>0.71637816245006658</v>
      </c>
      <c r="BE114" s="11">
        <v>30</v>
      </c>
      <c r="BF114" s="12">
        <f t="shared" si="2950"/>
        <v>5.5762081784386616E-2</v>
      </c>
      <c r="BG114" s="13"/>
      <c r="BH114" s="11"/>
      <c r="BI114" s="11"/>
      <c r="BJ114" s="14"/>
      <c r="BK114" s="10"/>
      <c r="BL114" s="11"/>
      <c r="BM114" s="74">
        <f t="shared" ref="BM114:BN119" si="3027">BM113-BK114</f>
        <v>744</v>
      </c>
      <c r="BN114" s="74">
        <f t="shared" ref="BN114:BN115" si="3028">BN113-BL114</f>
        <v>64</v>
      </c>
      <c r="BO114" s="11">
        <v>539</v>
      </c>
      <c r="BP114" s="12">
        <f t="shared" si="2953"/>
        <v>0.74327956989247312</v>
      </c>
      <c r="BQ114" s="11">
        <v>14</v>
      </c>
      <c r="BR114" s="12">
        <f t="shared" si="2954"/>
        <v>2.5316455696202531E-2</v>
      </c>
      <c r="BS114" s="13"/>
      <c r="BT114" s="11"/>
      <c r="BU114" s="11"/>
      <c r="BV114" s="14"/>
      <c r="BW114" s="10"/>
      <c r="BX114" s="11"/>
      <c r="BY114" s="74">
        <f t="shared" ref="BY114:BZ119" si="3029">BY113-BW114</f>
        <v>756</v>
      </c>
      <c r="BZ114" s="74">
        <f t="shared" ref="BZ114:BZ115" si="3030">BZ113-BX114</f>
        <v>65</v>
      </c>
      <c r="CA114" s="11">
        <v>551</v>
      </c>
      <c r="CB114" s="12">
        <f t="shared" si="2957"/>
        <v>0.74867724867724872</v>
      </c>
      <c r="CC114" s="11">
        <v>15</v>
      </c>
      <c r="CD114" s="12">
        <f t="shared" si="2958"/>
        <v>2.6501766784452298E-2</v>
      </c>
      <c r="CE114" s="13"/>
      <c r="CF114" s="11"/>
      <c r="CG114" s="11"/>
      <c r="CH114" s="14"/>
      <c r="CI114" s="10"/>
      <c r="CJ114" s="11"/>
      <c r="CK114" s="74">
        <f t="shared" ref="CK114:CL119" si="3031">CK113-CI114</f>
        <v>755</v>
      </c>
      <c r="CL114" s="74">
        <f t="shared" ref="CL114:CL115" si="3032">CL113-CJ114</f>
        <v>64</v>
      </c>
      <c r="CM114" s="11">
        <v>557</v>
      </c>
      <c r="CN114" s="12">
        <f t="shared" si="2961"/>
        <v>0.75894039735099339</v>
      </c>
      <c r="CO114" s="11">
        <v>16</v>
      </c>
      <c r="CP114" s="12">
        <f t="shared" si="2962"/>
        <v>2.7923211169284468E-2</v>
      </c>
      <c r="CQ114" s="13"/>
      <c r="CR114" s="11"/>
      <c r="CS114" s="11"/>
      <c r="CT114" s="14"/>
      <c r="CU114" s="10"/>
      <c r="CV114" s="11"/>
      <c r="CW114" s="74">
        <f t="shared" ref="CW114:CX119" si="3033">CW113-CU114</f>
        <v>201</v>
      </c>
      <c r="CX114" s="74">
        <f t="shared" ref="CX114:CX115" si="3034">CX113-CV114</f>
        <v>18</v>
      </c>
      <c r="CY114" s="11">
        <v>147</v>
      </c>
      <c r="CZ114" s="12">
        <f t="shared" si="2965"/>
        <v>0.75124378109452739</v>
      </c>
      <c r="DA114" s="11">
        <v>4</v>
      </c>
      <c r="DB114" s="12">
        <f t="shared" si="2966"/>
        <v>2.6490066225165563E-2</v>
      </c>
      <c r="DC114" s="13"/>
      <c r="DD114" s="11"/>
      <c r="DE114" s="11"/>
      <c r="DF114" s="14"/>
      <c r="DG114" s="10"/>
      <c r="DH114" s="11"/>
      <c r="DI114" s="74">
        <f t="shared" ref="DI114:DJ119" si="3035">DI113-DG114</f>
        <v>756</v>
      </c>
      <c r="DJ114" s="74">
        <f t="shared" ref="DJ114:DJ115" si="3036">DJ113-DH114</f>
        <v>64</v>
      </c>
      <c r="DK114" s="11">
        <v>511</v>
      </c>
      <c r="DL114" s="12">
        <f t="shared" si="2969"/>
        <v>0.69973544973544977</v>
      </c>
      <c r="DM114" s="11">
        <v>18</v>
      </c>
      <c r="DN114" s="12">
        <f t="shared" si="2970"/>
        <v>3.4026465028355386E-2</v>
      </c>
      <c r="DO114" s="13"/>
      <c r="DP114" s="11"/>
      <c r="DQ114" s="11"/>
      <c r="DR114" s="14"/>
      <c r="DS114" s="10"/>
      <c r="DT114" s="11"/>
      <c r="DU114" s="74">
        <f t="shared" ref="DU114:DV119" si="3037">DU113-DS114</f>
        <v>755</v>
      </c>
      <c r="DV114" s="74">
        <f t="shared" ref="DV114:DV115" si="3038">DV113-DT114</f>
        <v>65</v>
      </c>
      <c r="DW114" s="11">
        <v>547</v>
      </c>
      <c r="DX114" s="12">
        <f t="shared" si="2973"/>
        <v>0.7483443708609272</v>
      </c>
      <c r="DY114" s="11">
        <v>18</v>
      </c>
      <c r="DZ114" s="12">
        <f t="shared" si="2974"/>
        <v>3.1858407079646017E-2</v>
      </c>
      <c r="EA114" s="13"/>
      <c r="EB114" s="11"/>
      <c r="EC114" s="11"/>
      <c r="ED114" s="14"/>
      <c r="EE114" s="10"/>
      <c r="EF114" s="11"/>
      <c r="EG114" s="74">
        <f t="shared" ref="EG114:EH119" si="3039">EG113-EE114</f>
        <v>754</v>
      </c>
      <c r="EH114" s="74">
        <f t="shared" ref="EH114:EH115" si="3040">EH113-EF114</f>
        <v>64</v>
      </c>
      <c r="EI114" s="11">
        <v>524</v>
      </c>
      <c r="EJ114" s="12">
        <f t="shared" si="2977"/>
        <v>0.71883289124668437</v>
      </c>
      <c r="EK114" s="11">
        <v>18</v>
      </c>
      <c r="EL114" s="12">
        <f t="shared" si="2978"/>
        <v>3.3210332103321034E-2</v>
      </c>
      <c r="EM114" s="13"/>
      <c r="EN114" s="11"/>
      <c r="EO114" s="11"/>
      <c r="EP114" s="14"/>
      <c r="EQ114" s="10"/>
      <c r="ER114" s="11"/>
      <c r="ES114" s="74">
        <f t="shared" ref="ES114:ES119" si="3041">ES113-EQ114</f>
        <v>757</v>
      </c>
      <c r="ET114" s="74">
        <f t="shared" ref="ET114:ET119" si="3042">ET113-ER114</f>
        <v>62</v>
      </c>
      <c r="EU114" s="11">
        <v>553</v>
      </c>
      <c r="EV114" s="12">
        <f t="shared" si="2981"/>
        <v>0.75561426684280053</v>
      </c>
      <c r="EW114" s="11">
        <v>19</v>
      </c>
      <c r="EX114" s="12">
        <f t="shared" si="2982"/>
        <v>3.3216783216783216E-2</v>
      </c>
      <c r="EY114" s="13"/>
      <c r="EZ114" s="11"/>
      <c r="FA114" s="11"/>
      <c r="FB114" s="14"/>
      <c r="FC114" s="10"/>
      <c r="FD114" s="11"/>
      <c r="FE114" s="74">
        <f t="shared" ref="FE114:FE119" si="3043">FE113-FC114</f>
        <v>760</v>
      </c>
      <c r="FF114" s="74">
        <f t="shared" ref="FF114:FF119" si="3044">FF113-FD114</f>
        <v>62</v>
      </c>
      <c r="FG114" s="11">
        <v>569</v>
      </c>
      <c r="FH114" s="12">
        <f t="shared" si="2985"/>
        <v>0.76578947368421058</v>
      </c>
      <c r="FI114" s="11">
        <v>13</v>
      </c>
      <c r="FJ114" s="12">
        <f t="shared" si="2986"/>
        <v>2.2336769759450172E-2</v>
      </c>
      <c r="FK114" s="13"/>
      <c r="FL114" s="11"/>
      <c r="FM114" s="11"/>
      <c r="FN114" s="14"/>
      <c r="FO114" s="10"/>
      <c r="FP114" s="11"/>
      <c r="FQ114" s="74">
        <f t="shared" ref="FQ114:FQ119" si="3045">FQ113-FO114</f>
        <v>206</v>
      </c>
      <c r="FR114" s="74">
        <f t="shared" ref="FR114:FR119" si="3046">FR113-FP114</f>
        <v>17</v>
      </c>
      <c r="FS114" s="11">
        <v>151</v>
      </c>
      <c r="FT114" s="12">
        <f t="shared" si="2989"/>
        <v>0.78640776699029125</v>
      </c>
      <c r="FU114" s="11">
        <v>11</v>
      </c>
      <c r="FV114" s="12">
        <f t="shared" si="2990"/>
        <v>6.7901234567901231E-2</v>
      </c>
      <c r="FW114" s="13"/>
      <c r="FX114" s="11"/>
      <c r="FY114" s="11"/>
      <c r="FZ114" s="14"/>
      <c r="GA114" s="10"/>
      <c r="GB114" s="11"/>
      <c r="GC114" s="74">
        <f t="shared" ref="GC114:GC119" si="3047">GC113-GA114</f>
        <v>754</v>
      </c>
      <c r="GD114" s="74">
        <f t="shared" ref="GD114:GD119" si="3048">GD113-GB114</f>
        <v>61</v>
      </c>
      <c r="GE114" s="11">
        <v>554</v>
      </c>
      <c r="GF114" s="12">
        <f t="shared" si="2993"/>
        <v>0.7572944297082228</v>
      </c>
      <c r="GG114" s="11">
        <v>17</v>
      </c>
      <c r="GH114" s="12">
        <f t="shared" si="2994"/>
        <v>2.9772329246935202E-2</v>
      </c>
      <c r="GI114" s="13"/>
      <c r="GJ114" s="11"/>
      <c r="GK114" s="11"/>
      <c r="GL114" s="14"/>
      <c r="GM114" s="10"/>
      <c r="GN114" s="11"/>
      <c r="GO114" s="74">
        <f t="shared" ref="GO114:GO119" si="3049">GO113-GM114</f>
        <v>751</v>
      </c>
      <c r="GP114" s="74">
        <f t="shared" ref="GP114:GP119" si="3050">GP113-GN114</f>
        <v>61</v>
      </c>
      <c r="GQ114" s="11">
        <v>541</v>
      </c>
      <c r="GR114" s="12">
        <f t="shared" si="2997"/>
        <v>0.74966711051930757</v>
      </c>
      <c r="GS114" s="11">
        <v>22</v>
      </c>
      <c r="GT114" s="12">
        <f t="shared" si="2998"/>
        <v>3.9076376554174071E-2</v>
      </c>
      <c r="GU114" s="13"/>
      <c r="GV114" s="11"/>
      <c r="GW114" s="11"/>
      <c r="GX114" s="14"/>
      <c r="GY114" s="10"/>
      <c r="GZ114" s="11"/>
      <c r="HA114" s="74">
        <f t="shared" ref="HA114:HA119" si="3051">HA113-GY114</f>
        <v>752</v>
      </c>
      <c r="HB114" s="74">
        <f t="shared" ref="HB114:HB119" si="3052">HB113-GZ114</f>
        <v>61</v>
      </c>
      <c r="HC114" s="11">
        <v>523</v>
      </c>
      <c r="HD114" s="12">
        <f t="shared" si="3001"/>
        <v>0.72473404255319152</v>
      </c>
      <c r="HE114" s="11">
        <v>22</v>
      </c>
      <c r="HF114" s="12">
        <f t="shared" si="3002"/>
        <v>4.0366972477064222E-2</v>
      </c>
      <c r="HG114" s="13"/>
      <c r="HH114" s="11"/>
      <c r="HI114" s="11"/>
      <c r="HJ114" s="14"/>
      <c r="HK114" s="10">
        <f t="shared" si="3003"/>
        <v>1</v>
      </c>
      <c r="HL114" s="11">
        <f t="shared" si="3004"/>
        <v>0</v>
      </c>
      <c r="HM114" s="11">
        <f t="shared" si="3005"/>
        <v>11888</v>
      </c>
      <c r="HN114" s="11">
        <f t="shared" si="3006"/>
        <v>1003</v>
      </c>
      <c r="HO114" s="11">
        <f t="shared" si="3007"/>
        <v>8770</v>
      </c>
      <c r="HP114" s="228">
        <f t="shared" si="3008"/>
        <v>0.73771870794078065</v>
      </c>
      <c r="HQ114" s="15">
        <f t="shared" si="3009"/>
        <v>288</v>
      </c>
      <c r="HR114" s="12">
        <f t="shared" si="3010"/>
        <v>3.2839224629418469E-2</v>
      </c>
      <c r="HS114" s="16">
        <v>60.8</v>
      </c>
      <c r="HT114" s="17">
        <v>8358</v>
      </c>
      <c r="HU114" s="16">
        <f t="shared" si="3011"/>
        <v>95.302166476624862</v>
      </c>
      <c r="HV114" s="15"/>
      <c r="HW114" s="14"/>
      <c r="HX114" s="78">
        <f t="shared" si="3012"/>
        <v>0.724751971508522</v>
      </c>
      <c r="HY114" s="78">
        <f t="shared" si="3013"/>
        <v>0.73573045008800608</v>
      </c>
      <c r="HZ114" s="78">
        <f t="shared" si="3014"/>
        <v>0.75251256281407031</v>
      </c>
    </row>
    <row r="115" spans="1:241" x14ac:dyDescent="0.25">
      <c r="A115" s="236"/>
      <c r="B115" s="41">
        <f t="shared" si="3015"/>
        <v>44556</v>
      </c>
      <c r="C115" s="10"/>
      <c r="D115" s="11"/>
      <c r="E115" s="74">
        <f t="shared" si="3016"/>
        <v>749</v>
      </c>
      <c r="F115" s="74">
        <f t="shared" si="3017"/>
        <v>65</v>
      </c>
      <c r="G115" s="11">
        <v>572</v>
      </c>
      <c r="H115" s="12">
        <f t="shared" si="2934"/>
        <v>0.79305740987983975</v>
      </c>
      <c r="I115" s="11">
        <v>22</v>
      </c>
      <c r="J115" s="12">
        <f t="shared" si="3018"/>
        <v>3.7037037037037035E-2</v>
      </c>
      <c r="K115" s="13"/>
      <c r="L115" s="11"/>
      <c r="M115" s="11"/>
      <c r="N115" s="14"/>
      <c r="O115" s="10">
        <v>1</v>
      </c>
      <c r="P115" s="11"/>
      <c r="Q115" s="74">
        <f t="shared" si="3019"/>
        <v>734</v>
      </c>
      <c r="R115" s="74">
        <f t="shared" si="3020"/>
        <v>63</v>
      </c>
      <c r="S115" s="11">
        <v>556</v>
      </c>
      <c r="T115" s="12">
        <f t="shared" si="2937"/>
        <v>0.78746594005449588</v>
      </c>
      <c r="U115" s="11">
        <v>22</v>
      </c>
      <c r="V115" s="12">
        <f t="shared" si="2938"/>
        <v>3.8062283737024222E-2</v>
      </c>
      <c r="W115" s="13"/>
      <c r="X115" s="11"/>
      <c r="Y115" s="11"/>
      <c r="Z115" s="14"/>
      <c r="AA115" s="10"/>
      <c r="AB115" s="11"/>
      <c r="AC115" s="74">
        <f t="shared" si="3021"/>
        <v>200</v>
      </c>
      <c r="AD115" s="74">
        <f t="shared" si="3022"/>
        <v>17</v>
      </c>
      <c r="AE115" s="11">
        <v>114</v>
      </c>
      <c r="AF115" s="12">
        <f t="shared" si="2941"/>
        <v>0.60499999999999998</v>
      </c>
      <c r="AG115" s="11">
        <v>7</v>
      </c>
      <c r="AH115" s="12">
        <f t="shared" si="2942"/>
        <v>5.7851239669421489E-2</v>
      </c>
      <c r="AI115" s="13"/>
      <c r="AJ115" s="11"/>
      <c r="AK115" s="11"/>
      <c r="AL115" s="14"/>
      <c r="AM115" s="10"/>
      <c r="AN115" s="11"/>
      <c r="AO115" s="74">
        <f t="shared" si="3023"/>
        <v>752</v>
      </c>
      <c r="AP115" s="74">
        <f t="shared" si="3024"/>
        <v>65</v>
      </c>
      <c r="AQ115" s="11">
        <v>559</v>
      </c>
      <c r="AR115" s="12">
        <f t="shared" si="2945"/>
        <v>0.76728723404255317</v>
      </c>
      <c r="AS115" s="11">
        <v>18</v>
      </c>
      <c r="AT115" s="12">
        <f t="shared" si="2946"/>
        <v>3.1195840554592721E-2</v>
      </c>
      <c r="AU115" s="13"/>
      <c r="AV115" s="11"/>
      <c r="AW115" s="11"/>
      <c r="AX115" s="14"/>
      <c r="AY115" s="10"/>
      <c r="AZ115" s="11"/>
      <c r="BA115" s="74">
        <f t="shared" si="3025"/>
        <v>751</v>
      </c>
      <c r="BB115" s="74">
        <f t="shared" si="3026"/>
        <v>65</v>
      </c>
      <c r="BC115" s="11">
        <v>513</v>
      </c>
      <c r="BD115" s="12">
        <f t="shared" si="2949"/>
        <v>0.70705725699067912</v>
      </c>
      <c r="BE115" s="11">
        <v>18</v>
      </c>
      <c r="BF115" s="12">
        <f t="shared" si="2950"/>
        <v>3.3898305084745763E-2</v>
      </c>
      <c r="BG115" s="13"/>
      <c r="BH115" s="11"/>
      <c r="BI115" s="11"/>
      <c r="BJ115" s="14"/>
      <c r="BK115" s="10"/>
      <c r="BL115" s="11"/>
      <c r="BM115" s="74">
        <f t="shared" si="3027"/>
        <v>744</v>
      </c>
      <c r="BN115" s="74">
        <f t="shared" si="3028"/>
        <v>64</v>
      </c>
      <c r="BO115" s="11">
        <v>517</v>
      </c>
      <c r="BP115" s="12">
        <f t="shared" si="2953"/>
        <v>0.72043010752688175</v>
      </c>
      <c r="BQ115" s="11">
        <v>19</v>
      </c>
      <c r="BR115" s="12">
        <f t="shared" si="2954"/>
        <v>3.5447761194029849E-2</v>
      </c>
      <c r="BS115" s="13"/>
      <c r="BT115" s="11"/>
      <c r="BU115" s="11"/>
      <c r="BV115" s="14"/>
      <c r="BW115" s="10"/>
      <c r="BX115" s="11"/>
      <c r="BY115" s="74">
        <f t="shared" si="3029"/>
        <v>756</v>
      </c>
      <c r="BZ115" s="74">
        <f t="shared" si="3030"/>
        <v>65</v>
      </c>
      <c r="CA115" s="11">
        <v>540</v>
      </c>
      <c r="CB115" s="12">
        <f t="shared" si="2957"/>
        <v>0.7407407407407407</v>
      </c>
      <c r="CC115" s="11">
        <v>20</v>
      </c>
      <c r="CD115" s="12">
        <f t="shared" si="2958"/>
        <v>3.5714285714285712E-2</v>
      </c>
      <c r="CE115" s="13"/>
      <c r="CF115" s="11"/>
      <c r="CG115" s="11"/>
      <c r="CH115" s="14"/>
      <c r="CI115" s="10"/>
      <c r="CJ115" s="11"/>
      <c r="CK115" s="74">
        <f t="shared" si="3031"/>
        <v>755</v>
      </c>
      <c r="CL115" s="74">
        <f t="shared" si="3032"/>
        <v>64</v>
      </c>
      <c r="CM115" s="11">
        <v>556</v>
      </c>
      <c r="CN115" s="12">
        <f t="shared" si="2961"/>
        <v>0.75231788079470197</v>
      </c>
      <c r="CO115" s="11">
        <v>12</v>
      </c>
      <c r="CP115" s="12">
        <f t="shared" si="2962"/>
        <v>2.1126760563380281E-2</v>
      </c>
      <c r="CQ115" s="13"/>
      <c r="CR115" s="11"/>
      <c r="CS115" s="11"/>
      <c r="CT115" s="14"/>
      <c r="CU115" s="10">
        <v>1</v>
      </c>
      <c r="CV115" s="11"/>
      <c r="CW115" s="74">
        <f t="shared" si="3033"/>
        <v>200</v>
      </c>
      <c r="CX115" s="74">
        <f t="shared" si="3034"/>
        <v>18</v>
      </c>
      <c r="CY115" s="11">
        <v>147</v>
      </c>
      <c r="CZ115" s="12">
        <f t="shared" si="2965"/>
        <v>0.755</v>
      </c>
      <c r="DA115" s="11">
        <v>4</v>
      </c>
      <c r="DB115" s="12">
        <f t="shared" si="2966"/>
        <v>2.6490066225165563E-2</v>
      </c>
      <c r="DC115" s="13"/>
      <c r="DD115" s="11"/>
      <c r="DE115" s="11"/>
      <c r="DF115" s="14"/>
      <c r="DG115" s="10"/>
      <c r="DH115" s="11"/>
      <c r="DI115" s="74">
        <f t="shared" si="3035"/>
        <v>756</v>
      </c>
      <c r="DJ115" s="74">
        <f t="shared" si="3036"/>
        <v>64</v>
      </c>
      <c r="DK115" s="11">
        <v>536</v>
      </c>
      <c r="DL115" s="12">
        <f t="shared" si="2969"/>
        <v>0.73412698412698407</v>
      </c>
      <c r="DM115" s="11">
        <v>19</v>
      </c>
      <c r="DN115" s="12">
        <f t="shared" si="2970"/>
        <v>3.4234234234234232E-2</v>
      </c>
      <c r="DO115" s="13"/>
      <c r="DP115" s="11"/>
      <c r="DQ115" s="11"/>
      <c r="DR115" s="14"/>
      <c r="DS115" s="10"/>
      <c r="DT115" s="11"/>
      <c r="DU115" s="74">
        <f t="shared" si="3037"/>
        <v>755</v>
      </c>
      <c r="DV115" s="74">
        <f t="shared" si="3038"/>
        <v>65</v>
      </c>
      <c r="DW115" s="11">
        <v>563</v>
      </c>
      <c r="DX115" s="12">
        <f t="shared" si="2973"/>
        <v>0.76688741721854303</v>
      </c>
      <c r="DY115" s="11">
        <v>16</v>
      </c>
      <c r="DZ115" s="12">
        <f t="shared" si="2974"/>
        <v>2.7633851468048358E-2</v>
      </c>
      <c r="EA115" s="13"/>
      <c r="EB115" s="11"/>
      <c r="EC115" s="11"/>
      <c r="ED115" s="14"/>
      <c r="EE115" s="10"/>
      <c r="EF115" s="11"/>
      <c r="EG115" s="74">
        <f t="shared" si="3039"/>
        <v>754</v>
      </c>
      <c r="EH115" s="74">
        <f t="shared" si="3040"/>
        <v>64</v>
      </c>
      <c r="EI115" s="11">
        <v>528</v>
      </c>
      <c r="EJ115" s="12">
        <f t="shared" si="2977"/>
        <v>0.72679045092838201</v>
      </c>
      <c r="EK115" s="11">
        <v>20</v>
      </c>
      <c r="EL115" s="12">
        <f t="shared" si="2978"/>
        <v>3.6496350364963501E-2</v>
      </c>
      <c r="EM115" s="13"/>
      <c r="EN115" s="11"/>
      <c r="EO115" s="11"/>
      <c r="EP115" s="14"/>
      <c r="EQ115" s="10"/>
      <c r="ER115" s="11"/>
      <c r="ES115" s="74">
        <f t="shared" si="3041"/>
        <v>757</v>
      </c>
      <c r="ET115" s="74">
        <f t="shared" si="3042"/>
        <v>62</v>
      </c>
      <c r="EU115" s="11">
        <v>533</v>
      </c>
      <c r="EV115" s="12">
        <f t="shared" si="2981"/>
        <v>0.72523117569352713</v>
      </c>
      <c r="EW115" s="11">
        <v>16</v>
      </c>
      <c r="EX115" s="12">
        <f t="shared" si="2982"/>
        <v>2.9143897996357013E-2</v>
      </c>
      <c r="EY115" s="13"/>
      <c r="EZ115" s="11"/>
      <c r="FA115" s="11"/>
      <c r="FB115" s="14"/>
      <c r="FC115" s="10"/>
      <c r="FD115" s="11"/>
      <c r="FE115" s="74">
        <f t="shared" si="3043"/>
        <v>760</v>
      </c>
      <c r="FF115" s="74">
        <f t="shared" si="3044"/>
        <v>62</v>
      </c>
      <c r="FG115" s="11">
        <v>545</v>
      </c>
      <c r="FH115" s="12">
        <f t="shared" si="2985"/>
        <v>0.73552631578947369</v>
      </c>
      <c r="FI115" s="11">
        <v>14</v>
      </c>
      <c r="FJ115" s="12">
        <f t="shared" si="2986"/>
        <v>2.5044722719141325E-2</v>
      </c>
      <c r="FK115" s="13"/>
      <c r="FL115" s="11"/>
      <c r="FM115" s="11"/>
      <c r="FN115" s="14"/>
      <c r="FO115" s="10"/>
      <c r="FP115" s="11"/>
      <c r="FQ115" s="74">
        <f t="shared" si="3045"/>
        <v>206</v>
      </c>
      <c r="FR115" s="74">
        <f t="shared" si="3046"/>
        <v>17</v>
      </c>
      <c r="FS115" s="11">
        <v>147</v>
      </c>
      <c r="FT115" s="12">
        <f t="shared" si="2989"/>
        <v>0.75242718446601942</v>
      </c>
      <c r="FU115" s="11">
        <v>8</v>
      </c>
      <c r="FV115" s="12">
        <f t="shared" si="2990"/>
        <v>5.1612903225806452E-2</v>
      </c>
      <c r="FW115" s="13"/>
      <c r="FX115" s="11"/>
      <c r="FY115" s="11"/>
      <c r="FZ115" s="14"/>
      <c r="GA115" s="10"/>
      <c r="GB115" s="11"/>
      <c r="GC115" s="74">
        <f t="shared" si="3047"/>
        <v>754</v>
      </c>
      <c r="GD115" s="74">
        <f t="shared" si="3048"/>
        <v>61</v>
      </c>
      <c r="GE115" s="11">
        <v>542</v>
      </c>
      <c r="GF115" s="12">
        <f t="shared" si="2993"/>
        <v>0.74137931034482762</v>
      </c>
      <c r="GG115" s="11">
        <v>17</v>
      </c>
      <c r="GH115" s="12">
        <f t="shared" si="2994"/>
        <v>3.041144901610018E-2</v>
      </c>
      <c r="GI115" s="13"/>
      <c r="GJ115" s="11"/>
      <c r="GK115" s="11"/>
      <c r="GL115" s="14"/>
      <c r="GM115" s="10"/>
      <c r="GN115" s="11"/>
      <c r="GO115" s="74">
        <f t="shared" si="3049"/>
        <v>751</v>
      </c>
      <c r="GP115" s="74">
        <f t="shared" si="3050"/>
        <v>61</v>
      </c>
      <c r="GQ115" s="11">
        <v>552</v>
      </c>
      <c r="GR115" s="12">
        <f t="shared" si="2997"/>
        <v>0.76431424766977363</v>
      </c>
      <c r="GS115" s="11">
        <v>22</v>
      </c>
      <c r="GT115" s="12">
        <f t="shared" si="2998"/>
        <v>3.8327526132404179E-2</v>
      </c>
      <c r="GU115" s="13"/>
      <c r="GV115" s="11"/>
      <c r="GW115" s="11"/>
      <c r="GX115" s="14"/>
      <c r="GY115" s="10"/>
      <c r="GZ115" s="11"/>
      <c r="HA115" s="74">
        <f t="shared" si="3051"/>
        <v>752</v>
      </c>
      <c r="HB115" s="74">
        <f t="shared" si="3052"/>
        <v>61</v>
      </c>
      <c r="HC115" s="11">
        <v>545</v>
      </c>
      <c r="HD115" s="12">
        <f t="shared" si="3001"/>
        <v>0.76329787234042556</v>
      </c>
      <c r="HE115" s="11">
        <v>29</v>
      </c>
      <c r="HF115" s="12">
        <f t="shared" si="3002"/>
        <v>5.0522648083623695E-2</v>
      </c>
      <c r="HG115" s="13"/>
      <c r="HH115" s="11"/>
      <c r="HI115" s="11"/>
      <c r="HJ115" s="14"/>
      <c r="HK115" s="10">
        <f t="shared" si="3003"/>
        <v>2</v>
      </c>
      <c r="HL115" s="11">
        <f t="shared" si="3004"/>
        <v>0</v>
      </c>
      <c r="HM115" s="11">
        <f t="shared" si="3005"/>
        <v>11886</v>
      </c>
      <c r="HN115" s="11">
        <f t="shared" si="3006"/>
        <v>1003</v>
      </c>
      <c r="HO115" s="11">
        <f t="shared" si="3007"/>
        <v>8868</v>
      </c>
      <c r="HP115" s="228">
        <f t="shared" si="3008"/>
        <v>0.74608783442705706</v>
      </c>
      <c r="HQ115" s="15">
        <f t="shared" si="3009"/>
        <v>303</v>
      </c>
      <c r="HR115" s="12">
        <f t="shared" si="3010"/>
        <v>3.4167794316644115E-2</v>
      </c>
      <c r="HS115" s="16">
        <v>60</v>
      </c>
      <c r="HT115" s="17">
        <v>8442</v>
      </c>
      <c r="HU115" s="16">
        <f t="shared" si="3011"/>
        <v>95.196211096075771</v>
      </c>
      <c r="HV115" s="15"/>
      <c r="HW115" s="14"/>
      <c r="HX115" s="78">
        <f t="shared" si="3012"/>
        <v>0.74732824427480915</v>
      </c>
      <c r="HY115" s="78">
        <f t="shared" si="3013"/>
        <v>0.74471830985915488</v>
      </c>
      <c r="HZ115" s="78">
        <f t="shared" si="3014"/>
        <v>0.74623115577889443</v>
      </c>
    </row>
    <row r="116" spans="1:241" x14ac:dyDescent="0.25">
      <c r="A116" s="236"/>
      <c r="B116" s="202">
        <f t="shared" si="3015"/>
        <v>44557</v>
      </c>
      <c r="C116" s="10"/>
      <c r="D116" s="11"/>
      <c r="E116" s="74">
        <f t="shared" si="3016"/>
        <v>749</v>
      </c>
      <c r="F116" s="74">
        <v>60</v>
      </c>
      <c r="G116" s="11">
        <v>566</v>
      </c>
      <c r="H116" s="12">
        <f t="shared" si="2934"/>
        <v>0.76902536715620828</v>
      </c>
      <c r="I116" s="11">
        <v>10</v>
      </c>
      <c r="J116" s="12">
        <f t="shared" si="3018"/>
        <v>1.7361111111111112E-2</v>
      </c>
      <c r="K116" s="11"/>
      <c r="L116" s="11"/>
      <c r="M116" s="18"/>
      <c r="N116" s="20"/>
      <c r="O116" s="10"/>
      <c r="P116" s="11"/>
      <c r="Q116" s="74">
        <f t="shared" si="3019"/>
        <v>734</v>
      </c>
      <c r="R116" s="74">
        <v>60</v>
      </c>
      <c r="S116" s="11">
        <v>515</v>
      </c>
      <c r="T116" s="12">
        <f t="shared" si="2937"/>
        <v>0.71389645776566757</v>
      </c>
      <c r="U116" s="11">
        <v>9</v>
      </c>
      <c r="V116" s="12">
        <f t="shared" si="2938"/>
        <v>1.717557251908397E-2</v>
      </c>
      <c r="W116" s="11"/>
      <c r="X116" s="11"/>
      <c r="Y116" s="18"/>
      <c r="Z116" s="20"/>
      <c r="AA116" s="10"/>
      <c r="AB116" s="11"/>
      <c r="AC116" s="74">
        <f t="shared" si="3021"/>
        <v>200</v>
      </c>
      <c r="AD116" s="74">
        <v>16</v>
      </c>
      <c r="AE116" s="11">
        <v>138</v>
      </c>
      <c r="AF116" s="12">
        <f t="shared" si="2941"/>
        <v>0.71499999999999997</v>
      </c>
      <c r="AG116" s="11">
        <v>5</v>
      </c>
      <c r="AH116" s="12">
        <f t="shared" si="2942"/>
        <v>3.4965034965034968E-2</v>
      </c>
      <c r="AI116" s="11"/>
      <c r="AJ116" s="11"/>
      <c r="AK116" s="18"/>
      <c r="AL116" s="20"/>
      <c r="AM116" s="10"/>
      <c r="AN116" s="11"/>
      <c r="AO116" s="74">
        <f t="shared" si="3023"/>
        <v>752</v>
      </c>
      <c r="AP116" s="74">
        <v>61</v>
      </c>
      <c r="AQ116" s="11">
        <v>544</v>
      </c>
      <c r="AR116" s="12">
        <f t="shared" si="2945"/>
        <v>0.74335106382978722</v>
      </c>
      <c r="AS116" s="11">
        <v>15</v>
      </c>
      <c r="AT116" s="12">
        <f t="shared" si="2946"/>
        <v>2.6833631484794274E-2</v>
      </c>
      <c r="AU116" s="11"/>
      <c r="AV116" s="11"/>
      <c r="AW116" s="18"/>
      <c r="AX116" s="20"/>
      <c r="AY116" s="10"/>
      <c r="AZ116" s="11"/>
      <c r="BA116" s="74">
        <f t="shared" si="3025"/>
        <v>751</v>
      </c>
      <c r="BB116" s="74">
        <v>61</v>
      </c>
      <c r="BC116" s="11">
        <v>501</v>
      </c>
      <c r="BD116" s="12">
        <f t="shared" si="2949"/>
        <v>0.68841544607190408</v>
      </c>
      <c r="BE116" s="11">
        <v>16</v>
      </c>
      <c r="BF116" s="12">
        <f t="shared" si="2950"/>
        <v>3.0947775628626693E-2</v>
      </c>
      <c r="BG116" s="11"/>
      <c r="BH116" s="11"/>
      <c r="BI116" s="18"/>
      <c r="BJ116" s="20"/>
      <c r="BK116" s="10"/>
      <c r="BL116" s="11"/>
      <c r="BM116" s="74">
        <f t="shared" si="3027"/>
        <v>744</v>
      </c>
      <c r="BN116" s="74">
        <v>61</v>
      </c>
      <c r="BO116" s="11">
        <v>543</v>
      </c>
      <c r="BP116" s="12">
        <f t="shared" si="2953"/>
        <v>0.74865591397849462</v>
      </c>
      <c r="BQ116" s="11">
        <v>14</v>
      </c>
      <c r="BR116" s="12">
        <f t="shared" si="2954"/>
        <v>2.5134649910233394E-2</v>
      </c>
      <c r="BS116" s="11"/>
      <c r="BT116" s="11"/>
      <c r="BU116" s="18"/>
      <c r="BV116" s="20"/>
      <c r="BW116" s="10"/>
      <c r="BX116" s="11"/>
      <c r="BY116" s="74">
        <f t="shared" si="3029"/>
        <v>756</v>
      </c>
      <c r="BZ116" s="74">
        <v>62</v>
      </c>
      <c r="CA116" s="11">
        <v>567</v>
      </c>
      <c r="CB116" s="12">
        <f t="shared" si="2957"/>
        <v>0.76322751322751325</v>
      </c>
      <c r="CC116" s="11">
        <v>10</v>
      </c>
      <c r="CD116" s="12">
        <f t="shared" si="2958"/>
        <v>1.7331022530329289E-2</v>
      </c>
      <c r="CE116" s="11"/>
      <c r="CF116" s="11"/>
      <c r="CG116" s="18"/>
      <c r="CH116" s="20"/>
      <c r="CI116" s="10"/>
      <c r="CJ116" s="11"/>
      <c r="CK116" s="74">
        <f t="shared" si="3031"/>
        <v>755</v>
      </c>
      <c r="CL116" s="74">
        <v>62</v>
      </c>
      <c r="CM116" s="11">
        <v>553</v>
      </c>
      <c r="CN116" s="12">
        <f t="shared" si="2961"/>
        <v>0.75894039735099339</v>
      </c>
      <c r="CO116" s="11">
        <v>20</v>
      </c>
      <c r="CP116" s="12">
        <f t="shared" si="2962"/>
        <v>3.4904013961605584E-2</v>
      </c>
      <c r="CQ116" s="11"/>
      <c r="CR116" s="11"/>
      <c r="CS116" s="18"/>
      <c r="CT116" s="20"/>
      <c r="CU116" s="10"/>
      <c r="CV116" s="11"/>
      <c r="CW116" s="74">
        <f t="shared" si="3033"/>
        <v>200</v>
      </c>
      <c r="CX116" s="74">
        <v>15</v>
      </c>
      <c r="CY116" s="11">
        <v>147</v>
      </c>
      <c r="CZ116" s="12">
        <f t="shared" si="2965"/>
        <v>0.745</v>
      </c>
      <c r="DA116" s="11">
        <v>2</v>
      </c>
      <c r="DB116" s="12">
        <f t="shared" si="2966"/>
        <v>1.3422818791946308E-2</v>
      </c>
      <c r="DC116" s="11"/>
      <c r="DD116" s="11"/>
      <c r="DE116" s="18"/>
      <c r="DF116" s="20"/>
      <c r="DG116" s="10"/>
      <c r="DH116" s="11"/>
      <c r="DI116" s="74">
        <f t="shared" si="3035"/>
        <v>756</v>
      </c>
      <c r="DJ116" s="74">
        <v>60</v>
      </c>
      <c r="DK116" s="11">
        <v>538</v>
      </c>
      <c r="DL116" s="12">
        <f t="shared" si="2969"/>
        <v>0.74338624338624337</v>
      </c>
      <c r="DM116" s="11">
        <v>24</v>
      </c>
      <c r="DN116" s="12">
        <f t="shared" si="2970"/>
        <v>4.2704626334519574E-2</v>
      </c>
      <c r="DO116" s="11"/>
      <c r="DP116" s="11"/>
      <c r="DQ116" s="18"/>
      <c r="DR116" s="20"/>
      <c r="DS116" s="10"/>
      <c r="DT116" s="11"/>
      <c r="DU116" s="74">
        <f t="shared" si="3037"/>
        <v>755</v>
      </c>
      <c r="DV116" s="74">
        <v>60</v>
      </c>
      <c r="DW116" s="11">
        <v>530</v>
      </c>
      <c r="DX116" s="12">
        <f t="shared" si="2973"/>
        <v>0.72185430463576161</v>
      </c>
      <c r="DY116" s="11">
        <v>15</v>
      </c>
      <c r="DZ116" s="12">
        <f t="shared" si="2974"/>
        <v>2.7522935779816515E-2</v>
      </c>
      <c r="EA116" s="11"/>
      <c r="EB116" s="11"/>
      <c r="EC116" s="18"/>
      <c r="ED116" s="20"/>
      <c r="EE116" s="10"/>
      <c r="EF116" s="11"/>
      <c r="EG116" s="74">
        <f t="shared" si="3039"/>
        <v>754</v>
      </c>
      <c r="EH116" s="74">
        <v>62</v>
      </c>
      <c r="EI116" s="11">
        <v>559</v>
      </c>
      <c r="EJ116" s="12">
        <f t="shared" si="2977"/>
        <v>0.76392572944297077</v>
      </c>
      <c r="EK116" s="11">
        <v>17</v>
      </c>
      <c r="EL116" s="12">
        <f t="shared" si="2978"/>
        <v>2.9513888888888888E-2</v>
      </c>
      <c r="EM116" s="11"/>
      <c r="EN116" s="11"/>
      <c r="EO116" s="18"/>
      <c r="EP116" s="20"/>
      <c r="EQ116" s="10">
        <v>1</v>
      </c>
      <c r="ER116" s="11"/>
      <c r="ES116" s="74">
        <f t="shared" si="3041"/>
        <v>756</v>
      </c>
      <c r="ET116" s="74">
        <f t="shared" si="3042"/>
        <v>62</v>
      </c>
      <c r="EU116" s="11">
        <v>551</v>
      </c>
      <c r="EV116" s="12">
        <f t="shared" si="2981"/>
        <v>0.75661375661375663</v>
      </c>
      <c r="EW116" s="11">
        <v>21</v>
      </c>
      <c r="EX116" s="12">
        <f t="shared" si="2982"/>
        <v>3.6713286713286712E-2</v>
      </c>
      <c r="EY116" s="11"/>
      <c r="EZ116" s="11"/>
      <c r="FA116" s="18"/>
      <c r="FB116" s="20"/>
      <c r="FC116" s="10"/>
      <c r="FD116" s="11"/>
      <c r="FE116" s="74">
        <f t="shared" si="3043"/>
        <v>760</v>
      </c>
      <c r="FF116" s="74">
        <f t="shared" si="3044"/>
        <v>62</v>
      </c>
      <c r="FG116" s="11">
        <v>560</v>
      </c>
      <c r="FH116" s="12">
        <f t="shared" si="2985"/>
        <v>0.76315789473684215</v>
      </c>
      <c r="FI116" s="11">
        <v>20</v>
      </c>
      <c r="FJ116" s="12">
        <f t="shared" si="2986"/>
        <v>3.4482758620689655E-2</v>
      </c>
      <c r="FK116" s="11"/>
      <c r="FL116" s="11"/>
      <c r="FM116" s="18"/>
      <c r="FN116" s="20"/>
      <c r="FO116" s="10"/>
      <c r="FP116" s="11"/>
      <c r="FQ116" s="74">
        <f t="shared" si="3045"/>
        <v>206</v>
      </c>
      <c r="FR116" s="74">
        <f t="shared" si="3046"/>
        <v>17</v>
      </c>
      <c r="FS116" s="11">
        <v>149</v>
      </c>
      <c r="FT116" s="12">
        <f t="shared" si="2989"/>
        <v>0.74757281553398058</v>
      </c>
      <c r="FU116" s="11">
        <v>5</v>
      </c>
      <c r="FV116" s="12">
        <f t="shared" si="2990"/>
        <v>3.2467532467532464E-2</v>
      </c>
      <c r="FW116" s="11"/>
      <c r="FX116" s="11"/>
      <c r="FY116" s="18"/>
      <c r="FZ116" s="20"/>
      <c r="GA116" s="10"/>
      <c r="GB116" s="11"/>
      <c r="GC116" s="74">
        <f t="shared" si="3047"/>
        <v>754</v>
      </c>
      <c r="GD116" s="74">
        <f t="shared" si="3048"/>
        <v>61</v>
      </c>
      <c r="GE116" s="11">
        <v>545</v>
      </c>
      <c r="GF116" s="12">
        <f t="shared" si="2993"/>
        <v>0.73474801061007955</v>
      </c>
      <c r="GG116" s="11">
        <v>9</v>
      </c>
      <c r="GH116" s="12">
        <f t="shared" si="2994"/>
        <v>1.6245487364620937E-2</v>
      </c>
      <c r="GI116" s="11"/>
      <c r="GJ116" s="11"/>
      <c r="GK116" s="18"/>
      <c r="GL116" s="20"/>
      <c r="GM116" s="10"/>
      <c r="GN116" s="11"/>
      <c r="GO116" s="74">
        <f t="shared" si="3049"/>
        <v>751</v>
      </c>
      <c r="GP116" s="74">
        <f t="shared" si="3050"/>
        <v>61</v>
      </c>
      <c r="GQ116" s="11">
        <v>517</v>
      </c>
      <c r="GR116" s="12">
        <f t="shared" si="2997"/>
        <v>0.70439414114513976</v>
      </c>
      <c r="GS116" s="11">
        <v>12</v>
      </c>
      <c r="GT116" s="12">
        <f t="shared" si="2998"/>
        <v>2.2684310018903593E-2</v>
      </c>
      <c r="GU116" s="11"/>
      <c r="GV116" s="11"/>
      <c r="GW116" s="18"/>
      <c r="GX116" s="20"/>
      <c r="GY116" s="10"/>
      <c r="GZ116" s="11"/>
      <c r="HA116" s="74">
        <f t="shared" si="3051"/>
        <v>752</v>
      </c>
      <c r="HB116" s="74">
        <f t="shared" si="3052"/>
        <v>61</v>
      </c>
      <c r="HC116" s="11">
        <v>530</v>
      </c>
      <c r="HD116" s="12">
        <f t="shared" si="3001"/>
        <v>0.72473404255319152</v>
      </c>
      <c r="HE116" s="11">
        <v>15</v>
      </c>
      <c r="HF116" s="12">
        <f t="shared" si="3002"/>
        <v>2.7522935779816515E-2</v>
      </c>
      <c r="HG116" s="11"/>
      <c r="HH116" s="11"/>
      <c r="HI116" s="18"/>
      <c r="HJ116" s="20"/>
      <c r="HK116" s="10">
        <f t="shared" si="3003"/>
        <v>1</v>
      </c>
      <c r="HL116" s="11">
        <v>39</v>
      </c>
      <c r="HM116" s="11">
        <f t="shared" si="3005"/>
        <v>11885</v>
      </c>
      <c r="HN116" s="11">
        <f t="shared" si="3006"/>
        <v>964</v>
      </c>
      <c r="HO116" s="11">
        <f t="shared" si="3007"/>
        <v>8792</v>
      </c>
      <c r="HP116" s="228">
        <f t="shared" si="3008"/>
        <v>0.7397559949516197</v>
      </c>
      <c r="HQ116" s="15">
        <f t="shared" si="3009"/>
        <v>239</v>
      </c>
      <c r="HR116" s="12">
        <f t="shared" si="3010"/>
        <v>2.7183803457688806E-2</v>
      </c>
      <c r="HS116" s="16">
        <v>59.6</v>
      </c>
      <c r="HT116" s="17">
        <v>8415</v>
      </c>
      <c r="HU116" s="16">
        <f t="shared" si="3011"/>
        <v>95.712010919017288</v>
      </c>
      <c r="HV116" s="18"/>
      <c r="HW116" s="20"/>
      <c r="HX116" s="78">
        <f t="shared" si="3012"/>
        <v>0.73180661577608141</v>
      </c>
      <c r="HY116" s="78">
        <f t="shared" si="3013"/>
        <v>0.75</v>
      </c>
      <c r="HZ116" s="78">
        <f t="shared" si="3014"/>
        <v>0.73737119879366675</v>
      </c>
    </row>
    <row r="117" spans="1:241" x14ac:dyDescent="0.25">
      <c r="A117" s="236"/>
      <c r="B117" s="41">
        <f>+B116+1</f>
        <v>44558</v>
      </c>
      <c r="C117" s="10"/>
      <c r="D117" s="11"/>
      <c r="E117" s="74">
        <f t="shared" si="3016"/>
        <v>749</v>
      </c>
      <c r="F117" s="74">
        <f t="shared" si="3016"/>
        <v>60</v>
      </c>
      <c r="G117" s="11">
        <v>521</v>
      </c>
      <c r="H117" s="12">
        <f t="shared" si="2934"/>
        <v>0.7142857142857143</v>
      </c>
      <c r="I117" s="11">
        <v>14</v>
      </c>
      <c r="J117" s="12">
        <f t="shared" si="3018"/>
        <v>2.6168224299065422E-2</v>
      </c>
      <c r="K117" s="13"/>
      <c r="L117" s="13"/>
      <c r="M117" s="25">
        <v>3978</v>
      </c>
      <c r="N117" s="38">
        <v>4265</v>
      </c>
      <c r="O117" s="10"/>
      <c r="P117" s="11"/>
      <c r="Q117" s="74">
        <f t="shared" si="3019"/>
        <v>734</v>
      </c>
      <c r="R117" s="74">
        <f t="shared" si="3019"/>
        <v>60</v>
      </c>
      <c r="S117" s="11">
        <v>523</v>
      </c>
      <c r="T117" s="12">
        <f t="shared" si="2937"/>
        <v>0.74523160762942775</v>
      </c>
      <c r="U117" s="11">
        <v>24</v>
      </c>
      <c r="V117" s="12">
        <f t="shared" si="2938"/>
        <v>4.3875685557586835E-2</v>
      </c>
      <c r="W117" s="13"/>
      <c r="X117" s="13"/>
      <c r="Y117" s="25">
        <v>3978</v>
      </c>
      <c r="Z117" s="38">
        <v>4265</v>
      </c>
      <c r="AA117" s="10">
        <v>1</v>
      </c>
      <c r="AB117" s="11"/>
      <c r="AC117" s="74">
        <f t="shared" si="3021"/>
        <v>199</v>
      </c>
      <c r="AD117" s="74">
        <f t="shared" si="3021"/>
        <v>16</v>
      </c>
      <c r="AE117" s="11">
        <v>130</v>
      </c>
      <c r="AF117" s="12">
        <f t="shared" si="2941"/>
        <v>0.6733668341708543</v>
      </c>
      <c r="AG117" s="11">
        <v>4</v>
      </c>
      <c r="AH117" s="12">
        <f t="shared" si="2942"/>
        <v>2.9850746268656716E-2</v>
      </c>
      <c r="AI117" s="13"/>
      <c r="AJ117" s="13"/>
      <c r="AK117" s="25">
        <v>3978</v>
      </c>
      <c r="AL117" s="38">
        <v>4265</v>
      </c>
      <c r="AM117" s="10"/>
      <c r="AN117" s="11"/>
      <c r="AO117" s="74">
        <f t="shared" si="3023"/>
        <v>752</v>
      </c>
      <c r="AP117" s="74">
        <f t="shared" si="3023"/>
        <v>61</v>
      </c>
      <c r="AQ117" s="11">
        <v>526</v>
      </c>
      <c r="AR117" s="12">
        <f t="shared" si="2945"/>
        <v>0.71941489361702127</v>
      </c>
      <c r="AS117" s="11">
        <v>15</v>
      </c>
      <c r="AT117" s="12">
        <f t="shared" si="2946"/>
        <v>2.7726432532347505E-2</v>
      </c>
      <c r="AU117" s="13"/>
      <c r="AV117" s="13"/>
      <c r="AW117" s="25">
        <v>3978</v>
      </c>
      <c r="AX117" s="38">
        <v>4265</v>
      </c>
      <c r="AY117" s="10"/>
      <c r="AZ117" s="11"/>
      <c r="BA117" s="74">
        <f t="shared" si="3025"/>
        <v>751</v>
      </c>
      <c r="BB117" s="74">
        <f t="shared" si="3025"/>
        <v>61</v>
      </c>
      <c r="BC117" s="11">
        <v>516</v>
      </c>
      <c r="BD117" s="12">
        <f t="shared" si="2949"/>
        <v>0.73235685752330226</v>
      </c>
      <c r="BE117" s="11">
        <v>34</v>
      </c>
      <c r="BF117" s="12">
        <f t="shared" si="2950"/>
        <v>6.1818181818181821E-2</v>
      </c>
      <c r="BG117" s="13"/>
      <c r="BH117" s="13"/>
      <c r="BI117" s="25">
        <v>3978</v>
      </c>
      <c r="BJ117" s="38">
        <v>4265</v>
      </c>
      <c r="BK117" s="10"/>
      <c r="BL117" s="11"/>
      <c r="BM117" s="74">
        <f t="shared" si="3027"/>
        <v>744</v>
      </c>
      <c r="BN117" s="74">
        <f t="shared" si="3027"/>
        <v>61</v>
      </c>
      <c r="BO117" s="11">
        <v>516</v>
      </c>
      <c r="BP117" s="12">
        <f t="shared" si="2953"/>
        <v>0.73790322580645162</v>
      </c>
      <c r="BQ117" s="11">
        <v>33</v>
      </c>
      <c r="BR117" s="12">
        <f t="shared" si="2954"/>
        <v>6.0109289617486336E-2</v>
      </c>
      <c r="BS117" s="13"/>
      <c r="BT117" s="13"/>
      <c r="BU117" s="25">
        <v>3978</v>
      </c>
      <c r="BV117" s="38">
        <v>4265</v>
      </c>
      <c r="BW117" s="10"/>
      <c r="BX117" s="11"/>
      <c r="BY117" s="74">
        <f t="shared" si="3029"/>
        <v>756</v>
      </c>
      <c r="BZ117" s="74">
        <f t="shared" si="3029"/>
        <v>62</v>
      </c>
      <c r="CA117" s="11">
        <v>519</v>
      </c>
      <c r="CB117" s="12">
        <f t="shared" si="2957"/>
        <v>0.70899470899470896</v>
      </c>
      <c r="CC117" s="11">
        <v>17</v>
      </c>
      <c r="CD117" s="12">
        <f t="shared" si="2958"/>
        <v>3.1716417910447763E-2</v>
      </c>
      <c r="CE117" s="13"/>
      <c r="CF117" s="13"/>
      <c r="CG117" s="25">
        <v>3978</v>
      </c>
      <c r="CH117" s="38">
        <v>4265</v>
      </c>
      <c r="CI117" s="10">
        <v>1</v>
      </c>
      <c r="CJ117" s="11"/>
      <c r="CK117" s="74">
        <f t="shared" si="3031"/>
        <v>754</v>
      </c>
      <c r="CL117" s="74">
        <f t="shared" si="3031"/>
        <v>62</v>
      </c>
      <c r="CM117" s="11">
        <v>537</v>
      </c>
      <c r="CN117" s="12">
        <f t="shared" si="2961"/>
        <v>0.73076923076923073</v>
      </c>
      <c r="CO117" s="11">
        <v>14</v>
      </c>
      <c r="CP117" s="12">
        <f t="shared" si="2962"/>
        <v>2.5408348457350273E-2</v>
      </c>
      <c r="CQ117" s="13"/>
      <c r="CR117" s="13"/>
      <c r="CS117" s="25">
        <v>3978</v>
      </c>
      <c r="CT117" s="38">
        <v>4265</v>
      </c>
      <c r="CU117" s="10"/>
      <c r="CV117" s="11"/>
      <c r="CW117" s="74">
        <f t="shared" si="3033"/>
        <v>200</v>
      </c>
      <c r="CX117" s="74">
        <f t="shared" si="3033"/>
        <v>15</v>
      </c>
      <c r="CY117" s="11">
        <v>139</v>
      </c>
      <c r="CZ117" s="12">
        <f t="shared" si="2965"/>
        <v>0.72499999999999998</v>
      </c>
      <c r="DA117" s="11">
        <v>6</v>
      </c>
      <c r="DB117" s="12">
        <f t="shared" si="2966"/>
        <v>4.1379310344827586E-2</v>
      </c>
      <c r="DC117" s="13"/>
      <c r="DD117" s="13"/>
      <c r="DE117" s="25">
        <v>3978</v>
      </c>
      <c r="DF117" s="38">
        <v>4265</v>
      </c>
      <c r="DG117" s="10"/>
      <c r="DH117" s="11"/>
      <c r="DI117" s="74">
        <f t="shared" si="3035"/>
        <v>756</v>
      </c>
      <c r="DJ117" s="74">
        <f t="shared" si="3035"/>
        <v>60</v>
      </c>
      <c r="DK117" s="11">
        <v>490</v>
      </c>
      <c r="DL117" s="12">
        <f t="shared" si="2969"/>
        <v>0.67195767195767198</v>
      </c>
      <c r="DM117" s="11">
        <v>18</v>
      </c>
      <c r="DN117" s="12">
        <f t="shared" si="2970"/>
        <v>3.5433070866141732E-2</v>
      </c>
      <c r="DO117" s="13"/>
      <c r="DP117" s="13"/>
      <c r="DQ117" s="25">
        <v>3978</v>
      </c>
      <c r="DR117" s="38">
        <v>4265</v>
      </c>
      <c r="DS117" s="10"/>
      <c r="DT117" s="11"/>
      <c r="DU117" s="74">
        <f t="shared" si="3037"/>
        <v>755</v>
      </c>
      <c r="DV117" s="74">
        <f t="shared" si="3037"/>
        <v>60</v>
      </c>
      <c r="DW117" s="11">
        <v>526</v>
      </c>
      <c r="DX117" s="12">
        <f t="shared" si="2973"/>
        <v>0.71390728476821197</v>
      </c>
      <c r="DY117" s="11">
        <v>13</v>
      </c>
      <c r="DZ117" s="12">
        <f t="shared" si="2974"/>
        <v>2.4118738404452691E-2</v>
      </c>
      <c r="EA117" s="13"/>
      <c r="EB117" s="13"/>
      <c r="EC117" s="25">
        <v>3978</v>
      </c>
      <c r="ED117" s="38">
        <v>4265</v>
      </c>
      <c r="EE117" s="10"/>
      <c r="EF117" s="11"/>
      <c r="EG117" s="74">
        <f t="shared" si="3039"/>
        <v>754</v>
      </c>
      <c r="EH117" s="74">
        <f t="shared" si="3039"/>
        <v>62</v>
      </c>
      <c r="EI117" s="11">
        <v>525</v>
      </c>
      <c r="EJ117" s="12">
        <f t="shared" si="2977"/>
        <v>0.7175066312997348</v>
      </c>
      <c r="EK117" s="11">
        <v>16</v>
      </c>
      <c r="EL117" s="12">
        <f t="shared" si="2978"/>
        <v>2.9574861367837338E-2</v>
      </c>
      <c r="EM117" s="13"/>
      <c r="EN117" s="13"/>
      <c r="EO117" s="25">
        <v>3978</v>
      </c>
      <c r="EP117" s="38">
        <v>4265</v>
      </c>
      <c r="EQ117" s="10">
        <v>1</v>
      </c>
      <c r="ER117" s="11"/>
      <c r="ES117" s="74">
        <f t="shared" si="3041"/>
        <v>755</v>
      </c>
      <c r="ET117" s="74">
        <f t="shared" si="3042"/>
        <v>62</v>
      </c>
      <c r="EU117" s="11">
        <v>527</v>
      </c>
      <c r="EV117" s="12">
        <f t="shared" si="2981"/>
        <v>0.71523178807947019</v>
      </c>
      <c r="EW117" s="11">
        <v>13</v>
      </c>
      <c r="EX117" s="12">
        <f t="shared" si="2982"/>
        <v>2.4074074074074074E-2</v>
      </c>
      <c r="EY117" s="13"/>
      <c r="EZ117" s="13"/>
      <c r="FA117" s="25">
        <v>3978</v>
      </c>
      <c r="FB117" s="38">
        <v>4265</v>
      </c>
      <c r="FC117" s="10"/>
      <c r="FD117" s="11"/>
      <c r="FE117" s="74">
        <f t="shared" si="3043"/>
        <v>760</v>
      </c>
      <c r="FF117" s="74">
        <f t="shared" si="3044"/>
        <v>62</v>
      </c>
      <c r="FG117" s="11">
        <v>530</v>
      </c>
      <c r="FH117" s="12">
        <f t="shared" si="2985"/>
        <v>0.71710526315789469</v>
      </c>
      <c r="FI117" s="11">
        <v>15</v>
      </c>
      <c r="FJ117" s="12">
        <f t="shared" si="2986"/>
        <v>2.7522935779816515E-2</v>
      </c>
      <c r="FK117" s="13"/>
      <c r="FL117" s="13"/>
      <c r="FM117" s="25">
        <v>3978</v>
      </c>
      <c r="FN117" s="38">
        <v>4265</v>
      </c>
      <c r="FO117" s="10"/>
      <c r="FP117" s="11"/>
      <c r="FQ117" s="74">
        <f t="shared" si="3045"/>
        <v>206</v>
      </c>
      <c r="FR117" s="74">
        <f t="shared" si="3046"/>
        <v>17</v>
      </c>
      <c r="FS117" s="11">
        <v>143</v>
      </c>
      <c r="FT117" s="12">
        <f t="shared" si="2989"/>
        <v>0.70388349514563109</v>
      </c>
      <c r="FU117" s="11">
        <v>2</v>
      </c>
      <c r="FV117" s="12">
        <f t="shared" si="2990"/>
        <v>1.3793103448275862E-2</v>
      </c>
      <c r="FW117" s="13"/>
      <c r="FX117" s="13"/>
      <c r="FY117" s="25">
        <v>3978</v>
      </c>
      <c r="FZ117" s="38">
        <v>4265</v>
      </c>
      <c r="GA117" s="10"/>
      <c r="GB117" s="11"/>
      <c r="GC117" s="74">
        <f t="shared" si="3047"/>
        <v>754</v>
      </c>
      <c r="GD117" s="74">
        <f t="shared" si="3048"/>
        <v>61</v>
      </c>
      <c r="GE117" s="11">
        <v>513</v>
      </c>
      <c r="GF117" s="12">
        <f t="shared" si="2993"/>
        <v>0.70159151193633951</v>
      </c>
      <c r="GG117" s="11">
        <v>16</v>
      </c>
      <c r="GH117" s="12">
        <f t="shared" si="2994"/>
        <v>3.0245746691871456E-2</v>
      </c>
      <c r="GI117" s="13"/>
      <c r="GJ117" s="13"/>
      <c r="GK117" s="25">
        <v>3978</v>
      </c>
      <c r="GL117" s="38">
        <v>4265</v>
      </c>
      <c r="GM117" s="10"/>
      <c r="GN117" s="11"/>
      <c r="GO117" s="74">
        <f t="shared" si="3049"/>
        <v>751</v>
      </c>
      <c r="GP117" s="74">
        <f t="shared" si="3050"/>
        <v>61</v>
      </c>
      <c r="GQ117" s="11">
        <v>506</v>
      </c>
      <c r="GR117" s="12">
        <f t="shared" si="2997"/>
        <v>0.7003994673768309</v>
      </c>
      <c r="GS117" s="11">
        <v>20</v>
      </c>
      <c r="GT117" s="12">
        <f t="shared" si="2998"/>
        <v>3.8022813688212927E-2</v>
      </c>
      <c r="GU117" s="13"/>
      <c r="GV117" s="13"/>
      <c r="GW117" s="25">
        <v>3978</v>
      </c>
      <c r="GX117" s="38">
        <v>4265</v>
      </c>
      <c r="GY117" s="10"/>
      <c r="GZ117" s="11"/>
      <c r="HA117" s="74">
        <f t="shared" si="3051"/>
        <v>752</v>
      </c>
      <c r="HB117" s="74">
        <f t="shared" si="3052"/>
        <v>61</v>
      </c>
      <c r="HC117" s="11">
        <v>512</v>
      </c>
      <c r="HD117" s="12">
        <f t="shared" si="3001"/>
        <v>0.71010638297872342</v>
      </c>
      <c r="HE117" s="11">
        <v>22</v>
      </c>
      <c r="HF117" s="12">
        <f t="shared" si="3002"/>
        <v>4.1198501872659173E-2</v>
      </c>
      <c r="HG117" s="13"/>
      <c r="HH117" s="13"/>
      <c r="HI117" s="25">
        <v>3978</v>
      </c>
      <c r="HJ117" s="38">
        <v>4265</v>
      </c>
      <c r="HK117" s="10">
        <f t="shared" si="3003"/>
        <v>3</v>
      </c>
      <c r="HL117" s="11">
        <f t="shared" si="3003"/>
        <v>0</v>
      </c>
      <c r="HM117" s="11">
        <f t="shared" si="3005"/>
        <v>11882</v>
      </c>
      <c r="HN117" s="11">
        <f t="shared" si="3006"/>
        <v>964</v>
      </c>
      <c r="HO117" s="11">
        <f t="shared" si="3007"/>
        <v>8495</v>
      </c>
      <c r="HP117" s="228">
        <f t="shared" si="3008"/>
        <v>0.71494697862312739</v>
      </c>
      <c r="HQ117" s="15">
        <f t="shared" si="3009"/>
        <v>296</v>
      </c>
      <c r="HR117" s="12">
        <f t="shared" si="3010"/>
        <v>3.4844025897586818E-2</v>
      </c>
      <c r="HS117" s="16">
        <v>59.6</v>
      </c>
      <c r="HT117" s="17">
        <v>8040</v>
      </c>
      <c r="HU117" s="16">
        <f t="shared" si="3011"/>
        <v>94.643908181283109</v>
      </c>
      <c r="HV117" s="23">
        <v>3978</v>
      </c>
      <c r="HW117" s="22">
        <v>4265</v>
      </c>
      <c r="HX117" s="78">
        <f t="shared" si="3012"/>
        <v>0.72690251972512088</v>
      </c>
      <c r="HY117" s="78">
        <f t="shared" si="3013"/>
        <v>0.7094339622641509</v>
      </c>
      <c r="HZ117" s="78">
        <f t="shared" si="3014"/>
        <v>0.7086475615887381</v>
      </c>
    </row>
    <row r="118" spans="1:241" x14ac:dyDescent="0.25">
      <c r="A118" s="236"/>
      <c r="B118" s="41">
        <f t="shared" ref="B118:B119" si="3053">+B117+1</f>
        <v>44559</v>
      </c>
      <c r="C118" s="10"/>
      <c r="D118" s="11"/>
      <c r="E118" s="74">
        <f t="shared" si="3016"/>
        <v>749</v>
      </c>
      <c r="F118" s="74">
        <f t="shared" si="3016"/>
        <v>60</v>
      </c>
      <c r="G118" s="11">
        <v>529</v>
      </c>
      <c r="H118" s="12">
        <f t="shared" si="2934"/>
        <v>0.73431241655540724</v>
      </c>
      <c r="I118" s="11">
        <v>21</v>
      </c>
      <c r="J118" s="12">
        <f t="shared" si="3018"/>
        <v>3.8181818181818185E-2</v>
      </c>
      <c r="K118" s="13"/>
      <c r="L118" s="11"/>
      <c r="M118" s="25">
        <v>4347.173913043478</v>
      </c>
      <c r="N118" s="38">
        <v>4148.333333333333</v>
      </c>
      <c r="O118" s="10"/>
      <c r="P118" s="11"/>
      <c r="Q118" s="74">
        <f t="shared" si="3019"/>
        <v>734</v>
      </c>
      <c r="R118" s="74">
        <f t="shared" si="3019"/>
        <v>60</v>
      </c>
      <c r="S118" s="11">
        <v>540</v>
      </c>
      <c r="T118" s="12">
        <f t="shared" si="2937"/>
        <v>0.74795640326975477</v>
      </c>
      <c r="U118" s="11">
        <v>9</v>
      </c>
      <c r="V118" s="12">
        <f t="shared" si="2938"/>
        <v>1.6393442622950821E-2</v>
      </c>
      <c r="W118" s="13"/>
      <c r="X118" s="11"/>
      <c r="Y118" s="25">
        <v>4204.090909090909</v>
      </c>
      <c r="Z118" s="38">
        <v>4544.375</v>
      </c>
      <c r="AA118" s="10"/>
      <c r="AB118" s="11"/>
      <c r="AC118" s="74">
        <f t="shared" si="3021"/>
        <v>199</v>
      </c>
      <c r="AD118" s="74">
        <f t="shared" si="3021"/>
        <v>16</v>
      </c>
      <c r="AE118" s="11">
        <v>136</v>
      </c>
      <c r="AF118" s="12">
        <f t="shared" si="2941"/>
        <v>0.69849246231155782</v>
      </c>
      <c r="AG118" s="11">
        <v>3</v>
      </c>
      <c r="AH118" s="12">
        <f t="shared" si="2942"/>
        <v>2.1582733812949641E-2</v>
      </c>
      <c r="AI118" s="13"/>
      <c r="AJ118" s="11"/>
      <c r="AK118" s="25">
        <v>4273.75</v>
      </c>
      <c r="AL118" s="38">
        <v>4262.8571428571431</v>
      </c>
      <c r="AM118" s="10"/>
      <c r="AN118" s="11"/>
      <c r="AO118" s="74">
        <f t="shared" si="3023"/>
        <v>752</v>
      </c>
      <c r="AP118" s="74">
        <f t="shared" si="3023"/>
        <v>61</v>
      </c>
      <c r="AQ118" s="11">
        <v>537</v>
      </c>
      <c r="AR118" s="12">
        <f t="shared" si="2945"/>
        <v>0.73670212765957444</v>
      </c>
      <c r="AS118" s="11">
        <v>17</v>
      </c>
      <c r="AT118" s="12">
        <f t="shared" si="2946"/>
        <v>3.0685920577617327E-2</v>
      </c>
      <c r="AU118" s="13"/>
      <c r="AV118" s="11"/>
      <c r="AW118" s="25">
        <v>4490</v>
      </c>
      <c r="AX118" s="38">
        <v>4469.090909090909</v>
      </c>
      <c r="AY118" s="10"/>
      <c r="AZ118" s="11"/>
      <c r="BA118" s="74">
        <f t="shared" si="3025"/>
        <v>751</v>
      </c>
      <c r="BB118" s="74">
        <f t="shared" si="3025"/>
        <v>61</v>
      </c>
      <c r="BC118" s="11">
        <v>517</v>
      </c>
      <c r="BD118" s="12">
        <f t="shared" si="2949"/>
        <v>0.70838881491344874</v>
      </c>
      <c r="BE118" s="11">
        <v>15</v>
      </c>
      <c r="BF118" s="12">
        <f t="shared" si="2950"/>
        <v>2.819548872180451E-2</v>
      </c>
      <c r="BG118" s="13"/>
      <c r="BH118" s="11"/>
      <c r="BI118" s="25">
        <v>4470.9523809523807</v>
      </c>
      <c r="BJ118" s="38">
        <v>4634.375</v>
      </c>
      <c r="BK118" s="10"/>
      <c r="BL118" s="11"/>
      <c r="BM118" s="74">
        <f t="shared" si="3027"/>
        <v>744</v>
      </c>
      <c r="BN118" s="74">
        <f t="shared" si="3027"/>
        <v>61</v>
      </c>
      <c r="BO118" s="11">
        <v>531</v>
      </c>
      <c r="BP118" s="12">
        <f t="shared" si="2953"/>
        <v>0.73252688172043012</v>
      </c>
      <c r="BQ118" s="11">
        <v>14</v>
      </c>
      <c r="BR118" s="12">
        <f t="shared" si="2954"/>
        <v>2.5688073394495414E-2</v>
      </c>
      <c r="BS118" s="13"/>
      <c r="BT118" s="11"/>
      <c r="BU118" s="25">
        <v>4566.25</v>
      </c>
      <c r="BV118" s="38">
        <v>4739.2307692307695</v>
      </c>
      <c r="BW118" s="10"/>
      <c r="BX118" s="11"/>
      <c r="BY118" s="74">
        <f t="shared" si="3029"/>
        <v>756</v>
      </c>
      <c r="BZ118" s="74">
        <f t="shared" si="3029"/>
        <v>62</v>
      </c>
      <c r="CA118" s="11">
        <v>549</v>
      </c>
      <c r="CB118" s="12">
        <f t="shared" si="2957"/>
        <v>0.74338624338624337</v>
      </c>
      <c r="CC118" s="11">
        <v>13</v>
      </c>
      <c r="CD118" s="12">
        <f t="shared" si="2958"/>
        <v>2.3131672597864767E-2</v>
      </c>
      <c r="CE118" s="13"/>
      <c r="CF118" s="11"/>
      <c r="CG118" s="25">
        <v>4378.2222222222226</v>
      </c>
      <c r="CH118" s="38">
        <v>4138.333333333333</v>
      </c>
      <c r="CI118" s="10"/>
      <c r="CJ118" s="11"/>
      <c r="CK118" s="74">
        <f t="shared" si="3031"/>
        <v>754</v>
      </c>
      <c r="CL118" s="74">
        <f t="shared" si="3031"/>
        <v>62</v>
      </c>
      <c r="CM118" s="11">
        <v>551</v>
      </c>
      <c r="CN118" s="12">
        <f t="shared" si="2961"/>
        <v>0.74801061007957559</v>
      </c>
      <c r="CO118" s="11">
        <v>13</v>
      </c>
      <c r="CP118" s="12">
        <f t="shared" si="2962"/>
        <v>2.3049645390070921E-2</v>
      </c>
      <c r="CQ118" s="13"/>
      <c r="CR118" s="11"/>
      <c r="CS118" s="25">
        <v>4383.333333333333</v>
      </c>
      <c r="CT118" s="38">
        <v>4718.666666666667</v>
      </c>
      <c r="CU118" s="10"/>
      <c r="CV118" s="11"/>
      <c r="CW118" s="74">
        <f t="shared" si="3033"/>
        <v>200</v>
      </c>
      <c r="CX118" s="74">
        <f t="shared" si="3033"/>
        <v>15</v>
      </c>
      <c r="CY118" s="11">
        <v>148</v>
      </c>
      <c r="CZ118" s="12">
        <f t="shared" si="2965"/>
        <v>0.76500000000000001</v>
      </c>
      <c r="DA118" s="11">
        <v>5</v>
      </c>
      <c r="DB118" s="12">
        <f t="shared" si="2966"/>
        <v>3.2679738562091505E-2</v>
      </c>
      <c r="DC118" s="13"/>
      <c r="DD118" s="11"/>
      <c r="DE118" s="25">
        <v>4681.5384615384619</v>
      </c>
      <c r="DF118" s="38">
        <v>4314</v>
      </c>
      <c r="DG118" s="10"/>
      <c r="DH118" s="11"/>
      <c r="DI118" s="74">
        <f t="shared" si="3035"/>
        <v>756</v>
      </c>
      <c r="DJ118" s="74">
        <f t="shared" si="3035"/>
        <v>60</v>
      </c>
      <c r="DK118" s="11">
        <v>536</v>
      </c>
      <c r="DL118" s="12">
        <f t="shared" si="2969"/>
        <v>0.73809523809523814</v>
      </c>
      <c r="DM118" s="11">
        <v>22</v>
      </c>
      <c r="DN118" s="12">
        <f t="shared" si="2970"/>
        <v>3.9426523297491037E-2</v>
      </c>
      <c r="DO118" s="13"/>
      <c r="DP118" s="11"/>
      <c r="DQ118" s="25">
        <v>4590.8888888888887</v>
      </c>
      <c r="DR118" s="38">
        <v>4708.4615384615381</v>
      </c>
      <c r="DS118" s="10"/>
      <c r="DT118" s="11"/>
      <c r="DU118" s="74">
        <f t="shared" si="3037"/>
        <v>755</v>
      </c>
      <c r="DV118" s="74">
        <f t="shared" si="3037"/>
        <v>60</v>
      </c>
      <c r="DW118" s="11">
        <v>538</v>
      </c>
      <c r="DX118" s="12">
        <f t="shared" si="2973"/>
        <v>0.74437086092715232</v>
      </c>
      <c r="DY118" s="11">
        <v>24</v>
      </c>
      <c r="DZ118" s="12">
        <f t="shared" si="2974"/>
        <v>4.2704626334519574E-2</v>
      </c>
      <c r="EA118" s="13"/>
      <c r="EB118" s="11"/>
      <c r="EC118" s="25">
        <v>4262.3809523809523</v>
      </c>
      <c r="ED118" s="38">
        <v>4598</v>
      </c>
      <c r="EE118" s="10"/>
      <c r="EF118" s="11"/>
      <c r="EG118" s="74">
        <f t="shared" si="3039"/>
        <v>754</v>
      </c>
      <c r="EH118" s="74">
        <f t="shared" si="3039"/>
        <v>62</v>
      </c>
      <c r="EI118" s="11">
        <v>550</v>
      </c>
      <c r="EJ118" s="12">
        <f t="shared" si="2977"/>
        <v>0.75331564986737398</v>
      </c>
      <c r="EK118" s="11">
        <v>18</v>
      </c>
      <c r="EL118" s="12">
        <f t="shared" si="2978"/>
        <v>3.1690140845070422E-2</v>
      </c>
      <c r="EM118" s="13"/>
      <c r="EN118" s="11"/>
      <c r="EO118" s="25">
        <v>4505.1219512195121</v>
      </c>
      <c r="EP118" s="38">
        <v>5011.4285714285716</v>
      </c>
      <c r="EQ118" s="10">
        <v>1</v>
      </c>
      <c r="ER118" s="11"/>
      <c r="ES118" s="74">
        <f t="shared" si="3041"/>
        <v>754</v>
      </c>
      <c r="ET118" s="74">
        <f t="shared" si="3042"/>
        <v>62</v>
      </c>
      <c r="EU118" s="11">
        <v>539</v>
      </c>
      <c r="EV118" s="12">
        <f t="shared" si="2981"/>
        <v>0.75066312997347484</v>
      </c>
      <c r="EW118" s="11">
        <v>27</v>
      </c>
      <c r="EX118" s="12">
        <f t="shared" si="2982"/>
        <v>4.7703180212014133E-2</v>
      </c>
      <c r="EY118" s="13"/>
      <c r="EZ118" s="11"/>
      <c r="FA118" s="25">
        <v>4385.9523809523807</v>
      </c>
      <c r="FB118" s="38">
        <v>4276.1538461538457</v>
      </c>
      <c r="FC118" s="10"/>
      <c r="FD118" s="11"/>
      <c r="FE118" s="74">
        <f t="shared" si="3043"/>
        <v>760</v>
      </c>
      <c r="FF118" s="74">
        <f t="shared" si="3044"/>
        <v>62</v>
      </c>
      <c r="FG118" s="11">
        <v>531</v>
      </c>
      <c r="FH118" s="12">
        <f t="shared" si="2985"/>
        <v>0.71973684210526312</v>
      </c>
      <c r="FI118" s="11">
        <v>16</v>
      </c>
      <c r="FJ118" s="12">
        <f t="shared" si="2986"/>
        <v>2.9250457038391225E-2</v>
      </c>
      <c r="FK118" s="13"/>
      <c r="FL118" s="11"/>
      <c r="FM118" s="25">
        <v>4357.6190476190477</v>
      </c>
      <c r="FN118" s="38">
        <v>4326</v>
      </c>
      <c r="FO118" s="10"/>
      <c r="FP118" s="11"/>
      <c r="FQ118" s="74">
        <f t="shared" si="3045"/>
        <v>206</v>
      </c>
      <c r="FR118" s="74">
        <f t="shared" si="3046"/>
        <v>17</v>
      </c>
      <c r="FS118" s="11">
        <v>136</v>
      </c>
      <c r="FT118" s="12">
        <f t="shared" si="2989"/>
        <v>0.71844660194174759</v>
      </c>
      <c r="FU118" s="11">
        <v>12</v>
      </c>
      <c r="FV118" s="12">
        <f t="shared" si="2990"/>
        <v>8.1081081081081086E-2</v>
      </c>
      <c r="FW118" s="13"/>
      <c r="FX118" s="11"/>
      <c r="FY118" s="25">
        <v>4483.333333333333</v>
      </c>
      <c r="FZ118" s="38">
        <v>4262.5</v>
      </c>
      <c r="GA118" s="10"/>
      <c r="GB118" s="11"/>
      <c r="GC118" s="74">
        <f t="shared" si="3047"/>
        <v>754</v>
      </c>
      <c r="GD118" s="74">
        <f t="shared" si="3048"/>
        <v>61</v>
      </c>
      <c r="GE118" s="11">
        <v>527</v>
      </c>
      <c r="GF118" s="12">
        <f t="shared" si="2993"/>
        <v>0.72015915119363394</v>
      </c>
      <c r="GG118" s="11">
        <v>16</v>
      </c>
      <c r="GH118" s="12">
        <f t="shared" si="2994"/>
        <v>2.9465930018416207E-2</v>
      </c>
      <c r="GI118" s="13"/>
      <c r="GJ118" s="11"/>
      <c r="GK118" s="25">
        <v>4435</v>
      </c>
      <c r="GL118" s="38">
        <v>4538.181818181818</v>
      </c>
      <c r="GM118" s="10"/>
      <c r="GN118" s="11"/>
      <c r="GO118" s="74">
        <f t="shared" si="3049"/>
        <v>751</v>
      </c>
      <c r="GP118" s="74">
        <f t="shared" si="3050"/>
        <v>61</v>
      </c>
      <c r="GQ118" s="11">
        <v>523</v>
      </c>
      <c r="GR118" s="12">
        <f t="shared" si="2997"/>
        <v>0.72037283621837545</v>
      </c>
      <c r="GS118" s="11">
        <v>18</v>
      </c>
      <c r="GT118" s="12">
        <f t="shared" si="2998"/>
        <v>3.3271719038817003E-2</v>
      </c>
      <c r="GU118" s="13"/>
      <c r="GV118" s="11"/>
      <c r="GW118" s="25">
        <v>4408.4210526315792</v>
      </c>
      <c r="GX118" s="38">
        <v>4822.3076923076924</v>
      </c>
      <c r="GY118" s="10"/>
      <c r="GZ118" s="11"/>
      <c r="HA118" s="74">
        <f t="shared" si="3051"/>
        <v>752</v>
      </c>
      <c r="HB118" s="74">
        <f t="shared" si="3052"/>
        <v>61</v>
      </c>
      <c r="HC118" s="11">
        <v>531</v>
      </c>
      <c r="HD118" s="12">
        <f t="shared" si="3001"/>
        <v>0.73670212765957444</v>
      </c>
      <c r="HE118" s="11">
        <v>23</v>
      </c>
      <c r="HF118" s="12">
        <f t="shared" si="3002"/>
        <v>4.1516245487364621E-2</v>
      </c>
      <c r="HG118" s="13"/>
      <c r="HH118" s="11"/>
      <c r="HI118" s="25">
        <v>4440.666666666667</v>
      </c>
      <c r="HJ118" s="38">
        <v>4817.6923076923076</v>
      </c>
      <c r="HK118" s="10">
        <f t="shared" si="3003"/>
        <v>1</v>
      </c>
      <c r="HL118" s="11">
        <f t="shared" si="3003"/>
        <v>0</v>
      </c>
      <c r="HM118" s="11">
        <f t="shared" si="3005"/>
        <v>11881</v>
      </c>
      <c r="HN118" s="11">
        <f t="shared" si="3006"/>
        <v>964</v>
      </c>
      <c r="HO118" s="11">
        <f t="shared" si="3007"/>
        <v>8735</v>
      </c>
      <c r="HP118" s="228">
        <f t="shared" si="3008"/>
        <v>0.7352074741183402</v>
      </c>
      <c r="HQ118" s="15">
        <f t="shared" si="3009"/>
        <v>286</v>
      </c>
      <c r="HR118" s="12">
        <f t="shared" si="3010"/>
        <v>3.2741843159702348E-2</v>
      </c>
      <c r="HS118" s="16">
        <v>60.1</v>
      </c>
      <c r="HT118" s="17">
        <v>8204</v>
      </c>
      <c r="HU118" s="16">
        <f t="shared" si="3011"/>
        <v>93.921007441327987</v>
      </c>
      <c r="HV118" s="23">
        <v>4416.988636363636</v>
      </c>
      <c r="HW118" s="22">
        <v>4552.1559633027518</v>
      </c>
      <c r="HX118" s="78">
        <f t="shared" si="3012"/>
        <v>0.73021124968185291</v>
      </c>
      <c r="HY118" s="78">
        <f t="shared" si="3013"/>
        <v>0.74641509433962261</v>
      </c>
      <c r="HZ118" s="78">
        <f t="shared" si="3014"/>
        <v>0.72894141312547145</v>
      </c>
    </row>
    <row r="119" spans="1:241" x14ac:dyDescent="0.25">
      <c r="A119" s="236"/>
      <c r="B119" s="41">
        <f t="shared" si="3053"/>
        <v>44560</v>
      </c>
      <c r="C119" s="10"/>
      <c r="D119" s="11"/>
      <c r="E119" s="74">
        <f>E118-C119</f>
        <v>749</v>
      </c>
      <c r="F119" s="74">
        <f>F118-D119</f>
        <v>60</v>
      </c>
      <c r="G119" s="11">
        <v>523</v>
      </c>
      <c r="H119" s="12">
        <f t="shared" si="2934"/>
        <v>0.72630173564753009</v>
      </c>
      <c r="I119" s="11">
        <v>21</v>
      </c>
      <c r="J119" s="12">
        <f t="shared" si="3018"/>
        <v>3.860294117647059E-2</v>
      </c>
      <c r="K119" s="13"/>
      <c r="L119" s="11"/>
      <c r="M119" s="39">
        <v>73.913043478260875</v>
      </c>
      <c r="N119" s="43">
        <v>100</v>
      </c>
      <c r="O119" s="10"/>
      <c r="P119" s="11"/>
      <c r="Q119" s="74">
        <f t="shared" si="3019"/>
        <v>734</v>
      </c>
      <c r="R119" s="74">
        <f t="shared" si="3019"/>
        <v>60</v>
      </c>
      <c r="S119" s="11">
        <v>518</v>
      </c>
      <c r="T119" s="12">
        <f t="shared" si="2937"/>
        <v>0.73705722070844681</v>
      </c>
      <c r="U119" s="11">
        <v>23</v>
      </c>
      <c r="V119" s="12">
        <f t="shared" si="2938"/>
        <v>4.2513863216266171E-2</v>
      </c>
      <c r="W119" s="13"/>
      <c r="X119" s="11"/>
      <c r="Y119" s="39">
        <v>79.545454545454547</v>
      </c>
      <c r="Z119" s="43">
        <v>100</v>
      </c>
      <c r="AA119" s="10"/>
      <c r="AB119" s="11"/>
      <c r="AC119" s="74">
        <f t="shared" si="3021"/>
        <v>199</v>
      </c>
      <c r="AD119" s="74">
        <f t="shared" si="3021"/>
        <v>16</v>
      </c>
      <c r="AE119" s="11">
        <v>135</v>
      </c>
      <c r="AF119" s="12">
        <f t="shared" si="2941"/>
        <v>0.72361809045226133</v>
      </c>
      <c r="AG119" s="11">
        <v>9</v>
      </c>
      <c r="AH119" s="12">
        <f t="shared" si="2942"/>
        <v>6.25E-2</v>
      </c>
      <c r="AI119" s="13"/>
      <c r="AJ119" s="11"/>
      <c r="AK119" s="39">
        <v>81.25</v>
      </c>
      <c r="AL119" s="43">
        <v>57.142857142857146</v>
      </c>
      <c r="AM119" s="10"/>
      <c r="AN119" s="11"/>
      <c r="AO119" s="74">
        <f t="shared" si="3023"/>
        <v>752</v>
      </c>
      <c r="AP119" s="74">
        <f t="shared" si="3023"/>
        <v>61</v>
      </c>
      <c r="AQ119" s="11">
        <v>520</v>
      </c>
      <c r="AR119" s="12">
        <f t="shared" si="2945"/>
        <v>0.72473404255319152</v>
      </c>
      <c r="AS119" s="11">
        <v>25</v>
      </c>
      <c r="AT119" s="12">
        <f t="shared" si="2946"/>
        <v>4.5871559633027525E-2</v>
      </c>
      <c r="AU119" s="13"/>
      <c r="AV119" s="11"/>
      <c r="AW119" s="39">
        <v>72.093023255813947</v>
      </c>
      <c r="AX119" s="43">
        <v>100</v>
      </c>
      <c r="AY119" s="10"/>
      <c r="AZ119" s="11"/>
      <c r="BA119" s="74">
        <f t="shared" si="3025"/>
        <v>751</v>
      </c>
      <c r="BB119" s="74">
        <f t="shared" si="3025"/>
        <v>61</v>
      </c>
      <c r="BC119" s="11">
        <v>517</v>
      </c>
      <c r="BD119" s="12">
        <f t="shared" si="2949"/>
        <v>0.73102529960053264</v>
      </c>
      <c r="BE119" s="11">
        <v>32</v>
      </c>
      <c r="BF119" s="12">
        <f t="shared" si="2950"/>
        <v>5.8287795992714025E-2</v>
      </c>
      <c r="BG119" s="13"/>
      <c r="BH119" s="11"/>
      <c r="BI119" s="39">
        <v>73.80952380952381</v>
      </c>
      <c r="BJ119" s="43">
        <v>100</v>
      </c>
      <c r="BK119" s="10"/>
      <c r="BL119" s="11"/>
      <c r="BM119" s="74">
        <f t="shared" si="3027"/>
        <v>744</v>
      </c>
      <c r="BN119" s="74">
        <f t="shared" si="3027"/>
        <v>61</v>
      </c>
      <c r="BO119" s="11">
        <v>520</v>
      </c>
      <c r="BP119" s="12">
        <f t="shared" si="2953"/>
        <v>0.739247311827957</v>
      </c>
      <c r="BQ119" s="11">
        <v>30</v>
      </c>
      <c r="BR119" s="12">
        <f t="shared" si="2954"/>
        <v>5.4545454545454543E-2</v>
      </c>
      <c r="BS119" s="13"/>
      <c r="BT119" s="11"/>
      <c r="BU119" s="39">
        <v>77.5</v>
      </c>
      <c r="BV119" s="43">
        <v>100</v>
      </c>
      <c r="BW119" s="10"/>
      <c r="BX119" s="11"/>
      <c r="BY119" s="74">
        <f t="shared" si="3029"/>
        <v>756</v>
      </c>
      <c r="BZ119" s="74">
        <f t="shared" si="3029"/>
        <v>62</v>
      </c>
      <c r="CA119" s="11">
        <v>511</v>
      </c>
      <c r="CB119" s="12">
        <f t="shared" si="2957"/>
        <v>0.68518518518518523</v>
      </c>
      <c r="CC119" s="11">
        <v>7</v>
      </c>
      <c r="CD119" s="12">
        <f t="shared" si="2958"/>
        <v>1.3513513513513514E-2</v>
      </c>
      <c r="CE119" s="13"/>
      <c r="CF119" s="11"/>
      <c r="CG119" s="39">
        <v>77.777777777777771</v>
      </c>
      <c r="CH119" s="43">
        <v>100</v>
      </c>
      <c r="CI119" s="10"/>
      <c r="CJ119" s="11"/>
      <c r="CK119" s="74">
        <f t="shared" si="3031"/>
        <v>754</v>
      </c>
      <c r="CL119" s="74">
        <f t="shared" si="3031"/>
        <v>62</v>
      </c>
      <c r="CM119" s="11">
        <v>533</v>
      </c>
      <c r="CN119" s="12">
        <f t="shared" si="2961"/>
        <v>0.72811671087533159</v>
      </c>
      <c r="CO119" s="11">
        <v>16</v>
      </c>
      <c r="CP119" s="12">
        <f t="shared" si="2962"/>
        <v>2.9143897996357013E-2</v>
      </c>
      <c r="CQ119" s="13"/>
      <c r="CR119" s="11"/>
      <c r="CS119" s="39">
        <v>82.222222222222229</v>
      </c>
      <c r="CT119" s="43">
        <v>100</v>
      </c>
      <c r="CU119" s="10"/>
      <c r="CV119" s="11"/>
      <c r="CW119" s="74">
        <f t="shared" si="3033"/>
        <v>200</v>
      </c>
      <c r="CX119" s="74">
        <f t="shared" si="3033"/>
        <v>15</v>
      </c>
      <c r="CY119" s="11">
        <v>140</v>
      </c>
      <c r="CZ119" s="12">
        <f t="shared" si="2965"/>
        <v>0.72</v>
      </c>
      <c r="DA119" s="11">
        <v>4</v>
      </c>
      <c r="DB119" s="12">
        <f t="shared" si="2966"/>
        <v>2.7777777777777776E-2</v>
      </c>
      <c r="DC119" s="13"/>
      <c r="DD119" s="11"/>
      <c r="DE119" s="39">
        <v>92.307692307692307</v>
      </c>
      <c r="DF119" s="43">
        <v>100</v>
      </c>
      <c r="DG119" s="10"/>
      <c r="DH119" s="11"/>
      <c r="DI119" s="74">
        <f t="shared" si="3035"/>
        <v>756</v>
      </c>
      <c r="DJ119" s="74">
        <f t="shared" si="3035"/>
        <v>60</v>
      </c>
      <c r="DK119" s="11">
        <v>523</v>
      </c>
      <c r="DL119" s="12">
        <f t="shared" si="2969"/>
        <v>0.71825396825396826</v>
      </c>
      <c r="DM119" s="11">
        <v>20</v>
      </c>
      <c r="DN119" s="12">
        <f t="shared" si="2970"/>
        <v>3.6832412523020261E-2</v>
      </c>
      <c r="DO119" s="13"/>
      <c r="DP119" s="11"/>
      <c r="DQ119" s="39">
        <v>80</v>
      </c>
      <c r="DR119" s="43">
        <v>100</v>
      </c>
      <c r="DS119" s="10"/>
      <c r="DT119" s="11"/>
      <c r="DU119" s="74">
        <f t="shared" si="3037"/>
        <v>755</v>
      </c>
      <c r="DV119" s="74">
        <f t="shared" si="3037"/>
        <v>60</v>
      </c>
      <c r="DW119" s="11">
        <v>529</v>
      </c>
      <c r="DX119" s="12">
        <f t="shared" si="2973"/>
        <v>0.72715231788079471</v>
      </c>
      <c r="DY119" s="11">
        <v>20</v>
      </c>
      <c r="DZ119" s="12">
        <f t="shared" si="2974"/>
        <v>3.6429872495446269E-2</v>
      </c>
      <c r="EA119" s="13"/>
      <c r="EB119" s="11"/>
      <c r="EC119" s="39">
        <v>71.428571428571431</v>
      </c>
      <c r="ED119" s="43">
        <v>100</v>
      </c>
      <c r="EE119" s="10"/>
      <c r="EF119" s="11"/>
      <c r="EG119" s="74">
        <f t="shared" si="3039"/>
        <v>754</v>
      </c>
      <c r="EH119" s="74">
        <f t="shared" si="3039"/>
        <v>62</v>
      </c>
      <c r="EI119" s="11">
        <v>530</v>
      </c>
      <c r="EJ119" s="12">
        <f t="shared" si="2977"/>
        <v>0.7427055702917772</v>
      </c>
      <c r="EK119" s="11">
        <v>30</v>
      </c>
      <c r="EL119" s="12">
        <f t="shared" si="2978"/>
        <v>5.3571428571428568E-2</v>
      </c>
      <c r="EM119" s="13"/>
      <c r="EN119" s="11"/>
      <c r="EO119" s="39">
        <v>85.365853658536579</v>
      </c>
      <c r="EP119" s="43">
        <v>100</v>
      </c>
      <c r="EQ119" s="10">
        <v>1</v>
      </c>
      <c r="ER119" s="11"/>
      <c r="ES119" s="74">
        <f t="shared" si="3041"/>
        <v>753</v>
      </c>
      <c r="ET119" s="74">
        <f t="shared" si="3042"/>
        <v>62</v>
      </c>
      <c r="EU119" s="11">
        <v>520</v>
      </c>
      <c r="EV119" s="12">
        <f t="shared" si="2981"/>
        <v>0.71845949535192566</v>
      </c>
      <c r="EW119" s="11">
        <v>21</v>
      </c>
      <c r="EX119" s="12">
        <f t="shared" si="2982"/>
        <v>3.8817005545286505E-2</v>
      </c>
      <c r="EY119" s="13"/>
      <c r="EZ119" s="11"/>
      <c r="FA119" s="39">
        <v>88.095238095238102</v>
      </c>
      <c r="FB119" s="43">
        <v>100</v>
      </c>
      <c r="FC119" s="10"/>
      <c r="FD119" s="11"/>
      <c r="FE119" s="74">
        <f t="shared" si="3043"/>
        <v>760</v>
      </c>
      <c r="FF119" s="74">
        <f t="shared" si="3044"/>
        <v>62</v>
      </c>
      <c r="FG119" s="11">
        <v>530</v>
      </c>
      <c r="FH119" s="12">
        <f t="shared" si="2985"/>
        <v>0.72105263157894739</v>
      </c>
      <c r="FI119" s="11">
        <v>18</v>
      </c>
      <c r="FJ119" s="12">
        <f t="shared" si="2986"/>
        <v>3.2846715328467155E-2</v>
      </c>
      <c r="FK119" s="13"/>
      <c r="FL119" s="11"/>
      <c r="FM119" s="39">
        <v>90.476190476190482</v>
      </c>
      <c r="FN119" s="43">
        <v>100</v>
      </c>
      <c r="FO119" s="10"/>
      <c r="FP119" s="11"/>
      <c r="FQ119" s="74">
        <f t="shared" si="3045"/>
        <v>206</v>
      </c>
      <c r="FR119" s="74">
        <f t="shared" si="3046"/>
        <v>17</v>
      </c>
      <c r="FS119" s="11">
        <v>138</v>
      </c>
      <c r="FT119" s="12">
        <f t="shared" si="2989"/>
        <v>0.71359223300970875</v>
      </c>
      <c r="FU119" s="11">
        <v>9</v>
      </c>
      <c r="FV119" s="12">
        <f t="shared" si="2990"/>
        <v>6.1224489795918366E-2</v>
      </c>
      <c r="FW119" s="13"/>
      <c r="FX119" s="11"/>
      <c r="FY119" s="39">
        <v>66.666666666666671</v>
      </c>
      <c r="FZ119" s="43">
        <v>100</v>
      </c>
      <c r="GA119" s="10"/>
      <c r="GB119" s="11"/>
      <c r="GC119" s="74">
        <f t="shared" si="3047"/>
        <v>754</v>
      </c>
      <c r="GD119" s="74">
        <f t="shared" si="3048"/>
        <v>61</v>
      </c>
      <c r="GE119" s="11">
        <v>513</v>
      </c>
      <c r="GF119" s="12">
        <f t="shared" si="2993"/>
        <v>0.70026525198938994</v>
      </c>
      <c r="GG119" s="11">
        <v>15</v>
      </c>
      <c r="GH119" s="12">
        <f t="shared" si="2994"/>
        <v>2.8409090909090908E-2</v>
      </c>
      <c r="GI119" s="13"/>
      <c r="GJ119" s="11"/>
      <c r="GK119" s="39">
        <v>75</v>
      </c>
      <c r="GL119" s="43">
        <v>100</v>
      </c>
      <c r="GM119" s="10"/>
      <c r="GN119" s="11"/>
      <c r="GO119" s="74">
        <f t="shared" si="3049"/>
        <v>751</v>
      </c>
      <c r="GP119" s="74">
        <f t="shared" si="3050"/>
        <v>61</v>
      </c>
      <c r="GQ119" s="11">
        <v>524</v>
      </c>
      <c r="GR119" s="12">
        <f t="shared" si="2997"/>
        <v>0.7230359520639148</v>
      </c>
      <c r="GS119" s="11">
        <v>19</v>
      </c>
      <c r="GT119" s="12">
        <f t="shared" si="2998"/>
        <v>3.4990791896869246E-2</v>
      </c>
      <c r="GU119" s="13"/>
      <c r="GV119" s="11"/>
      <c r="GW119" s="39">
        <v>75.438596491228068</v>
      </c>
      <c r="GX119" s="43">
        <v>100</v>
      </c>
      <c r="GY119" s="10"/>
      <c r="GZ119" s="11"/>
      <c r="HA119" s="74">
        <f t="shared" si="3051"/>
        <v>752</v>
      </c>
      <c r="HB119" s="74">
        <f t="shared" si="3052"/>
        <v>61</v>
      </c>
      <c r="HC119" s="11">
        <v>517</v>
      </c>
      <c r="HD119" s="12">
        <f t="shared" si="3001"/>
        <v>0.71542553191489366</v>
      </c>
      <c r="HE119" s="11">
        <v>21</v>
      </c>
      <c r="HF119" s="12">
        <f t="shared" si="3002"/>
        <v>3.9033457249070633E-2</v>
      </c>
      <c r="HG119" s="13"/>
      <c r="HH119" s="11"/>
      <c r="HI119" s="39">
        <v>77.777777777777771</v>
      </c>
      <c r="HJ119" s="43">
        <v>100</v>
      </c>
      <c r="HK119" s="10">
        <f t="shared" si="3003"/>
        <v>1</v>
      </c>
      <c r="HL119" s="11">
        <f t="shared" si="3003"/>
        <v>0</v>
      </c>
      <c r="HM119" s="11">
        <f t="shared" si="3005"/>
        <v>11880</v>
      </c>
      <c r="HN119" s="11">
        <f t="shared" si="3006"/>
        <v>964</v>
      </c>
      <c r="HO119" s="11">
        <f t="shared" si="3007"/>
        <v>8581</v>
      </c>
      <c r="HP119" s="228">
        <f t="shared" si="3008"/>
        <v>0.72230639730639734</v>
      </c>
      <c r="HQ119" s="15">
        <f t="shared" si="3009"/>
        <v>340</v>
      </c>
      <c r="HR119" s="12">
        <f t="shared" si="3010"/>
        <v>3.9622421629180747E-2</v>
      </c>
      <c r="HS119" s="16">
        <v>60.2</v>
      </c>
      <c r="HT119" s="17">
        <v>8026</v>
      </c>
      <c r="HU119" s="16">
        <f t="shared" si="3011"/>
        <v>93.532222351707262</v>
      </c>
      <c r="HV119" s="23">
        <v>75.568181818181813</v>
      </c>
      <c r="HW119" s="22">
        <v>85.321100917431195</v>
      </c>
      <c r="HX119" s="78">
        <f t="shared" si="3012"/>
        <v>0.73122932043777045</v>
      </c>
      <c r="HY119" s="78">
        <f t="shared" si="3013"/>
        <v>0.72025157232704407</v>
      </c>
      <c r="HZ119" s="78">
        <f t="shared" si="3014"/>
        <v>0.7155432595573441</v>
      </c>
      <c r="ID119" s="85">
        <f t="shared" ref="ID119:IF119" si="3054">ID120/ID121</f>
        <v>1.0170353419781336E-3</v>
      </c>
      <c r="IE119" s="85">
        <f t="shared" si="3054"/>
        <v>7.5414781297134241E-4</v>
      </c>
      <c r="IF119" s="85">
        <f t="shared" si="3054"/>
        <v>1.0050251256281408E-3</v>
      </c>
      <c r="IG119" s="88" t="s">
        <v>43</v>
      </c>
    </row>
    <row r="120" spans="1:241" ht="19.5" thickBot="1" x14ac:dyDescent="0.3">
      <c r="A120" s="236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3818</v>
      </c>
      <c r="H120" s="28">
        <f>((G120+I120)/7)/E119</f>
        <v>0.75128743086019445</v>
      </c>
      <c r="I120" s="27">
        <f>SUM(I113:I119)</f>
        <v>121</v>
      </c>
      <c r="J120" s="28">
        <f>(I120/(I120+G120))</f>
        <v>3.0718456461030719E-2</v>
      </c>
      <c r="K120" s="27"/>
      <c r="L120" s="27"/>
      <c r="M120" s="29">
        <f>M118/M117*100-100</f>
        <v>9.2803899709270326</v>
      </c>
      <c r="N120" s="72">
        <f>N118/N117*100-100</f>
        <v>-2.7354435326299438</v>
      </c>
      <c r="O120" s="26">
        <f t="shared" ref="O120" si="3055">SUM(O113:O119)</f>
        <v>2</v>
      </c>
      <c r="P120" s="27">
        <f t="shared" ref="P120" si="3056">SUM(P113:P119)</f>
        <v>0</v>
      </c>
      <c r="Q120" s="27"/>
      <c r="R120" s="27"/>
      <c r="S120" s="27">
        <f t="shared" ref="S120" si="3057">SUM(S113:S119)</f>
        <v>3744</v>
      </c>
      <c r="T120" s="28">
        <f t="shared" ref="T120" si="3058">((S120+U120)/7)/Q119</f>
        <v>0.74931880108991822</v>
      </c>
      <c r="U120" s="27">
        <f t="shared" ref="U120" si="3059">SUM(U113:U119)</f>
        <v>106</v>
      </c>
      <c r="V120" s="28">
        <f t="shared" ref="V120" si="3060">(U120/(U120+S120))</f>
        <v>2.7532467532467533E-2</v>
      </c>
      <c r="W120" s="27"/>
      <c r="X120" s="27"/>
      <c r="Y120" s="29">
        <f t="shared" ref="Y120:Z120" si="3061">Y118/Y117*100-100</f>
        <v>5.6835321541203854</v>
      </c>
      <c r="Z120" s="72">
        <f t="shared" si="3061"/>
        <v>6.5504103165298915</v>
      </c>
      <c r="AA120" s="26">
        <f t="shared" ref="AA120" si="3062">SUM(AA113:AA119)</f>
        <v>1</v>
      </c>
      <c r="AB120" s="27">
        <f t="shared" ref="AB120" si="3063">SUM(AB113:AB119)</f>
        <v>0</v>
      </c>
      <c r="AC120" s="27"/>
      <c r="AD120" s="27"/>
      <c r="AE120" s="27">
        <f t="shared" ref="AE120" si="3064">SUM(AE113:AE119)</f>
        <v>889</v>
      </c>
      <c r="AF120" s="28">
        <f t="shared" ref="AF120" si="3065">((AE120+AG120)/7)/AC119</f>
        <v>0.66690595836324484</v>
      </c>
      <c r="AG120" s="27">
        <f t="shared" ref="AG120" si="3066">SUM(AG113:AG119)</f>
        <v>40</v>
      </c>
      <c r="AH120" s="28">
        <f t="shared" ref="AH120" si="3067">(AG120/(AG120+AE120))</f>
        <v>4.3057050592034449E-2</v>
      </c>
      <c r="AI120" s="27"/>
      <c r="AJ120" s="27"/>
      <c r="AK120" s="29">
        <f t="shared" ref="AK120:AL120" si="3068">AK118/AK117*100-100</f>
        <v>7.4346405228758101</v>
      </c>
      <c r="AL120" s="72">
        <f t="shared" si="3068"/>
        <v>-5.0242840395242183E-2</v>
      </c>
      <c r="AM120" s="26">
        <f t="shared" ref="AM120" si="3069">SUM(AM113:AM119)</f>
        <v>0</v>
      </c>
      <c r="AN120" s="27">
        <f t="shared" ref="AN120" si="3070">SUM(AN113:AN119)</f>
        <v>0</v>
      </c>
      <c r="AO120" s="27"/>
      <c r="AP120" s="27"/>
      <c r="AQ120" s="27">
        <f t="shared" ref="AQ120" si="3071">SUM(AQ113:AQ119)</f>
        <v>3766</v>
      </c>
      <c r="AR120" s="28">
        <f t="shared" ref="AR120" si="3072">((AQ120+AS120)/7)/AO119</f>
        <v>0.73974164133738607</v>
      </c>
      <c r="AS120" s="27">
        <f t="shared" ref="AS120" si="3073">SUM(AS113:AS119)</f>
        <v>128</v>
      </c>
      <c r="AT120" s="28">
        <f t="shared" ref="AT120" si="3074">(AS120/(AS120+AQ120))</f>
        <v>3.2871083718541347E-2</v>
      </c>
      <c r="AU120" s="27"/>
      <c r="AV120" s="27"/>
      <c r="AW120" s="29">
        <f t="shared" ref="AW120:AX120" si="3075">AW118/AW117*100-100</f>
        <v>12.870789341377574</v>
      </c>
      <c r="AX120" s="72">
        <f t="shared" si="3075"/>
        <v>4.7852499200682104</v>
      </c>
      <c r="AY120" s="26">
        <f t="shared" ref="AY120" si="3076">SUM(AY113:AY119)</f>
        <v>0</v>
      </c>
      <c r="AZ120" s="27">
        <f t="shared" ref="AZ120" si="3077">SUM(AZ113:AZ119)</f>
        <v>0</v>
      </c>
      <c r="BA120" s="27"/>
      <c r="BB120" s="27"/>
      <c r="BC120" s="27">
        <f t="shared" ref="BC120" si="3078">SUM(BC113:BC119)</f>
        <v>3618</v>
      </c>
      <c r="BD120" s="28">
        <f t="shared" ref="BD120" si="3079">((BC120+BE120)/7)/BA119</f>
        <v>0.71866083317481444</v>
      </c>
      <c r="BE120" s="27">
        <f t="shared" ref="BE120" si="3080">SUM(BE113:BE119)</f>
        <v>160</v>
      </c>
      <c r="BF120" s="28">
        <f t="shared" ref="BF120" si="3081">(BE120/(BE120+BC120))</f>
        <v>4.2350449973530969E-2</v>
      </c>
      <c r="BG120" s="27"/>
      <c r="BH120" s="27"/>
      <c r="BI120" s="29">
        <f t="shared" ref="BI120:BJ120" si="3082">BI118/BI117*100-100</f>
        <v>12.391965333141798</v>
      </c>
      <c r="BJ120" s="72">
        <f t="shared" si="3082"/>
        <v>8.6606096131301342</v>
      </c>
      <c r="BK120" s="26">
        <f t="shared" ref="BK120" si="3083">SUM(BK113:BK119)</f>
        <v>0</v>
      </c>
      <c r="BL120" s="27">
        <f t="shared" ref="BL120" si="3084">SUM(BL113:BL119)</f>
        <v>0</v>
      </c>
      <c r="BM120" s="27"/>
      <c r="BN120" s="27"/>
      <c r="BO120" s="27">
        <f t="shared" ref="BO120" si="3085">SUM(BO113:BO119)</f>
        <v>3715</v>
      </c>
      <c r="BP120" s="28">
        <f t="shared" ref="BP120" si="3086">((BO120+BQ120)/7)/BM119</f>
        <v>0.7394393241167434</v>
      </c>
      <c r="BQ120" s="27">
        <f t="shared" ref="BQ120" si="3087">SUM(BQ113:BQ119)</f>
        <v>136</v>
      </c>
      <c r="BR120" s="28">
        <f t="shared" ref="BR120" si="3088">(BQ120/(BQ120+BO120))</f>
        <v>3.5315502466891718E-2</v>
      </c>
      <c r="BS120" s="27"/>
      <c r="BT120" s="27"/>
      <c r="BU120" s="29">
        <f t="shared" ref="BU120:BV120" si="3089">BU118/BU117*100-100</f>
        <v>14.78758169934639</v>
      </c>
      <c r="BV120" s="72">
        <f t="shared" si="3089"/>
        <v>11.1191270628551</v>
      </c>
      <c r="BW120" s="26">
        <f t="shared" ref="BW120" si="3090">SUM(BW113:BW119)</f>
        <v>0</v>
      </c>
      <c r="BX120" s="27">
        <f t="shared" ref="BX120" si="3091">SUM(BX113:BX119)</f>
        <v>0</v>
      </c>
      <c r="BY120" s="27"/>
      <c r="BZ120" s="27"/>
      <c r="CA120" s="27">
        <f t="shared" ref="CA120" si="3092">SUM(CA113:CA119)</f>
        <v>3799</v>
      </c>
      <c r="CB120" s="28">
        <f t="shared" ref="CB120" si="3093">((CA120+CC120)/7)/BY119</f>
        <v>0.73733938019652312</v>
      </c>
      <c r="CC120" s="27">
        <f t="shared" ref="CC120" si="3094">SUM(CC113:CC119)</f>
        <v>103</v>
      </c>
      <c r="CD120" s="28">
        <f t="shared" ref="CD120" si="3095">(CC120/(CC120+CA120))</f>
        <v>2.6396719630958482E-2</v>
      </c>
      <c r="CE120" s="27"/>
      <c r="CF120" s="27"/>
      <c r="CG120" s="29">
        <f t="shared" ref="CG120:CH120" si="3096">CG118/CG117*100-100</f>
        <v>10.060890453047321</v>
      </c>
      <c r="CH120" s="72">
        <f t="shared" si="3096"/>
        <v>-2.9699101211410692</v>
      </c>
      <c r="CI120" s="26">
        <f t="shared" ref="CI120" si="3097">SUM(CI113:CI119)</f>
        <v>1</v>
      </c>
      <c r="CJ120" s="27">
        <f t="shared" ref="CJ120" si="3098">SUM(CJ113:CJ119)</f>
        <v>0</v>
      </c>
      <c r="CK120" s="27"/>
      <c r="CL120" s="27"/>
      <c r="CM120" s="27">
        <f t="shared" ref="CM120" si="3099">SUM(CM113:CM119)</f>
        <v>3856</v>
      </c>
      <c r="CN120" s="28">
        <f t="shared" ref="CN120" si="3100">((CM120+CO120)/7)/CK119</f>
        <v>0.75047366426676776</v>
      </c>
      <c r="CO120" s="27">
        <f t="shared" ref="CO120" si="3101">SUM(CO113:CO119)</f>
        <v>105</v>
      </c>
      <c r="CP120" s="28">
        <f t="shared" ref="CP120" si="3102">(CO120/(CO120+CM120))</f>
        <v>2.6508457460237313E-2</v>
      </c>
      <c r="CQ120" s="27"/>
      <c r="CR120" s="27"/>
      <c r="CS120" s="29">
        <f t="shared" ref="CS120:CT120" si="3103">CS118/CS117*100-100</f>
        <v>10.189374895257245</v>
      </c>
      <c r="CT120" s="72">
        <f t="shared" si="3103"/>
        <v>10.636967565455265</v>
      </c>
      <c r="CU120" s="26">
        <f t="shared" ref="CU120" si="3104">SUM(CU113:CU119)</f>
        <v>1</v>
      </c>
      <c r="CV120" s="27">
        <f t="shared" ref="CV120" si="3105">SUM(CV113:CV119)</f>
        <v>0</v>
      </c>
      <c r="CW120" s="27"/>
      <c r="CX120" s="27"/>
      <c r="CY120" s="27">
        <f t="shared" ref="CY120" si="3106">SUM(CY113:CY119)</f>
        <v>1014</v>
      </c>
      <c r="CZ120" s="28">
        <f t="shared" ref="CZ120" si="3107">((CY120+DA120)/7)/CW119</f>
        <v>0.74428571428571433</v>
      </c>
      <c r="DA120" s="27">
        <f t="shared" ref="DA120" si="3108">SUM(DA113:DA119)</f>
        <v>28</v>
      </c>
      <c r="DB120" s="28">
        <f t="shared" ref="DB120" si="3109">(DA120/(DA120+CY120))</f>
        <v>2.6871401151631478E-2</v>
      </c>
      <c r="DC120" s="27"/>
      <c r="DD120" s="27"/>
      <c r="DE120" s="29">
        <f t="shared" ref="DE120:DF120" si="3110">DE118/DE117*100-100</f>
        <v>17.685733070348462</v>
      </c>
      <c r="DF120" s="72">
        <f t="shared" si="3110"/>
        <v>1.1488862837045701</v>
      </c>
      <c r="DG120" s="26">
        <f t="shared" ref="DG120" si="3111">SUM(DG113:DG119)</f>
        <v>0</v>
      </c>
      <c r="DH120" s="27">
        <f t="shared" ref="DH120" si="3112">SUM(DH113:DH119)</f>
        <v>0</v>
      </c>
      <c r="DI120" s="27"/>
      <c r="DJ120" s="27"/>
      <c r="DK120" s="27">
        <f t="shared" ref="DK120" si="3113">SUM(DK113:DK119)</f>
        <v>3681</v>
      </c>
      <c r="DL120" s="28">
        <f t="shared" ref="DL120" si="3114">((DK120+DM120)/7)/DI119</f>
        <v>0.72278911564625847</v>
      </c>
      <c r="DM120" s="27">
        <f t="shared" ref="DM120" si="3115">SUM(DM113:DM119)</f>
        <v>144</v>
      </c>
      <c r="DN120" s="28">
        <f t="shared" ref="DN120" si="3116">(DM120/(DM120+DK120))</f>
        <v>3.7647058823529408E-2</v>
      </c>
      <c r="DO120" s="27"/>
      <c r="DP120" s="27"/>
      <c r="DQ120" s="29">
        <f t="shared" ref="DQ120:DR120" si="3117">DQ118/DQ117*100-100</f>
        <v>15.406960504999716</v>
      </c>
      <c r="DR120" s="72">
        <f t="shared" si="3117"/>
        <v>10.397691405897717</v>
      </c>
      <c r="DS120" s="26">
        <f t="shared" ref="DS120" si="3118">SUM(DS113:DS119)</f>
        <v>0</v>
      </c>
      <c r="DT120" s="27">
        <f t="shared" ref="DT120" si="3119">SUM(DT113:DT119)</f>
        <v>0</v>
      </c>
      <c r="DU120" s="27"/>
      <c r="DV120" s="27"/>
      <c r="DW120" s="27">
        <f t="shared" ref="DW120" si="3120">SUM(DW113:DW119)</f>
        <v>3790</v>
      </c>
      <c r="DX120" s="28">
        <f t="shared" ref="DX120" si="3121">((DW120+DY120)/7)/DU119</f>
        <v>0.74058656575212867</v>
      </c>
      <c r="DY120" s="27">
        <f t="shared" ref="DY120" si="3122">SUM(DY113:DY119)</f>
        <v>124</v>
      </c>
      <c r="DZ120" s="28">
        <f t="shared" ref="DZ120" si="3123">(DY120/(DY120+DW120))</f>
        <v>3.1681144609095553E-2</v>
      </c>
      <c r="EA120" s="27"/>
      <c r="EB120" s="27"/>
      <c r="EC120" s="29">
        <f t="shared" ref="EC120:ED120" si="3124">EC118/EC117*100-100</f>
        <v>7.1488424429600741</v>
      </c>
      <c r="ED120" s="72">
        <f t="shared" si="3124"/>
        <v>7.8077373974208655</v>
      </c>
      <c r="EE120" s="26">
        <f t="shared" ref="EE120" si="3125">SUM(EE113:EE119)</f>
        <v>1</v>
      </c>
      <c r="EF120" s="27">
        <f t="shared" ref="EF120" si="3126">SUM(EF113:EF119)</f>
        <v>0</v>
      </c>
      <c r="EG120" s="27"/>
      <c r="EH120" s="27"/>
      <c r="EI120" s="27">
        <f t="shared" ref="EI120" si="3127">SUM(EI113:EI119)</f>
        <v>3773</v>
      </c>
      <c r="EJ120" s="28">
        <f t="shared" ref="EJ120" si="3128">((EI120+EK120)/7)/EG119</f>
        <v>0.74081091322470627</v>
      </c>
      <c r="EK120" s="27">
        <f t="shared" ref="EK120" si="3129">SUM(EK113:EK119)</f>
        <v>137</v>
      </c>
      <c r="EL120" s="28">
        <f t="shared" ref="EL120" si="3130">(EK120/(EK120+EI120))</f>
        <v>3.5038363171355502E-2</v>
      </c>
      <c r="EM120" s="27"/>
      <c r="EN120" s="27"/>
      <c r="EO120" s="29">
        <f t="shared" ref="EO120:EP120" si="3131">EO118/EO117*100-100</f>
        <v>13.250928889379395</v>
      </c>
      <c r="EP120" s="72">
        <f t="shared" si="3131"/>
        <v>17.501256071009877</v>
      </c>
      <c r="EQ120" s="26">
        <f t="shared" ref="EQ120" si="3132">SUM(EQ113:EQ119)</f>
        <v>4</v>
      </c>
      <c r="ER120" s="27">
        <f t="shared" ref="ER120" si="3133">SUM(ER113:ER119)</f>
        <v>0</v>
      </c>
      <c r="ES120" s="27"/>
      <c r="ET120" s="27"/>
      <c r="EU120" s="27">
        <f t="shared" ref="EU120" si="3134">SUM(EU113:EU119)</f>
        <v>3782</v>
      </c>
      <c r="EV120" s="28">
        <f t="shared" ref="EV120" si="3135">((EU120+EW120)/7)/ES119</f>
        <v>0.74369189907038513</v>
      </c>
      <c r="EW120" s="27">
        <f t="shared" ref="EW120" si="3136">SUM(EW113:EW119)</f>
        <v>138</v>
      </c>
      <c r="EX120" s="28">
        <f t="shared" ref="EX120" si="3137">(EW120/(EW120+EU120))</f>
        <v>3.520408163265306E-2</v>
      </c>
      <c r="EY120" s="27"/>
      <c r="EZ120" s="27"/>
      <c r="FA120" s="29">
        <f t="shared" ref="FA120:FB120" si="3138">FA118/FA117*100-100</f>
        <v>10.255213196389661</v>
      </c>
      <c r="FB120" s="72">
        <f t="shared" si="3138"/>
        <v>0.26152042564702072</v>
      </c>
      <c r="FC120" s="26">
        <f t="shared" ref="FC120" si="3139">SUM(FC113:FC119)</f>
        <v>0</v>
      </c>
      <c r="FD120" s="27">
        <f t="shared" ref="FD120" si="3140">SUM(FD113:FD119)</f>
        <v>0</v>
      </c>
      <c r="FE120" s="27"/>
      <c r="FF120" s="27"/>
      <c r="FG120" s="27">
        <f t="shared" ref="FG120" si="3141">SUM(FG113:FG119)</f>
        <v>3831</v>
      </c>
      <c r="FH120" s="28">
        <f t="shared" ref="FH120" si="3142">((FG120+FI120)/7)/FE119</f>
        <v>0.74060150375939859</v>
      </c>
      <c r="FI120" s="27">
        <f t="shared" ref="FI120" si="3143">SUM(FI113:FI119)</f>
        <v>109</v>
      </c>
      <c r="FJ120" s="28">
        <f t="shared" ref="FJ120" si="3144">(FI120/(FI120+FG120))</f>
        <v>2.766497461928934E-2</v>
      </c>
      <c r="FK120" s="27"/>
      <c r="FL120" s="27"/>
      <c r="FM120" s="29">
        <f t="shared" ref="FM120:FN120" si="3145">FM118/FM117*100-100</f>
        <v>9.542962484138954</v>
      </c>
      <c r="FN120" s="72">
        <f t="shared" si="3145"/>
        <v>1.4302461899179377</v>
      </c>
      <c r="FO120" s="26">
        <f t="shared" ref="FO120" si="3146">SUM(FO113:FO119)</f>
        <v>0</v>
      </c>
      <c r="FP120" s="27">
        <f t="shared" ref="FP120" si="3147">SUM(FP113:FP119)</f>
        <v>0</v>
      </c>
      <c r="FQ120" s="27"/>
      <c r="FR120" s="27"/>
      <c r="FS120" s="27">
        <f t="shared" ref="FS120" si="3148">SUM(FS113:FS119)</f>
        <v>1011</v>
      </c>
      <c r="FT120" s="28">
        <f t="shared" ref="FT120" si="3149">((FS120+FU120)/7)/FQ119</f>
        <v>0.73786407766990292</v>
      </c>
      <c r="FU120" s="27">
        <f t="shared" ref="FU120" si="3150">SUM(FU113:FU119)</f>
        <v>53</v>
      </c>
      <c r="FV120" s="28">
        <f t="shared" ref="FV120" si="3151">(FU120/(FU120+FS120))</f>
        <v>4.9812030075187967E-2</v>
      </c>
      <c r="FW120" s="27"/>
      <c r="FX120" s="27"/>
      <c r="FY120" s="29">
        <f t="shared" ref="FY120:FZ120" si="3152">FY118/FY117*100-100</f>
        <v>12.703200938495044</v>
      </c>
      <c r="FZ120" s="72">
        <f t="shared" si="3152"/>
        <v>-5.8616647127792021E-2</v>
      </c>
      <c r="GA120" s="26">
        <f t="shared" ref="GA120" si="3153">SUM(GA113:GA119)</f>
        <v>0</v>
      </c>
      <c r="GB120" s="27">
        <f t="shared" ref="GB120" si="3154">SUM(GB113:GB119)</f>
        <v>0</v>
      </c>
      <c r="GC120" s="27"/>
      <c r="GD120" s="27"/>
      <c r="GE120" s="27">
        <f t="shared" ref="GE120" si="3155">SUM(GE113:GE119)</f>
        <v>3746</v>
      </c>
      <c r="GF120" s="28">
        <f t="shared" ref="GF120" si="3156">((GE120+GG120)/7)/GC119</f>
        <v>0.72982190223569543</v>
      </c>
      <c r="GG120" s="27">
        <f t="shared" ref="GG120" si="3157">SUM(GG113:GG119)</f>
        <v>106</v>
      </c>
      <c r="GH120" s="28">
        <f t="shared" ref="GH120" si="3158">(GG120/(GG120+GE120))</f>
        <v>2.7518172377985463E-2</v>
      </c>
      <c r="GI120" s="27"/>
      <c r="GJ120" s="27"/>
      <c r="GK120" s="29">
        <f t="shared" ref="GK120:GL120" si="3159">GK118/GK117*100-100</f>
        <v>11.488185017596791</v>
      </c>
      <c r="GL120" s="72">
        <f t="shared" si="3159"/>
        <v>6.4052008952360637</v>
      </c>
      <c r="GM120" s="26">
        <f t="shared" ref="GM120" si="3160">SUM(GM113:GM119)</f>
        <v>0</v>
      </c>
      <c r="GN120" s="27">
        <f t="shared" ref="GN120" si="3161">SUM(GN113:GN119)</f>
        <v>0</v>
      </c>
      <c r="GO120" s="27"/>
      <c r="GP120" s="27"/>
      <c r="GQ120" s="27">
        <f t="shared" ref="GQ120" si="3162">SUM(GQ113:GQ119)</f>
        <v>3730</v>
      </c>
      <c r="GR120" s="28">
        <f t="shared" ref="GR120" si="3163">((GQ120+GS120)/7)/GO119</f>
        <v>0.73482975080844593</v>
      </c>
      <c r="GS120" s="27">
        <f t="shared" ref="GS120" si="3164">SUM(GS113:GS119)</f>
        <v>133</v>
      </c>
      <c r="GT120" s="28">
        <f t="shared" ref="GT120" si="3165">(GS120/(GS120+GQ120))</f>
        <v>3.4429200103546463E-2</v>
      </c>
      <c r="GU120" s="27"/>
      <c r="GV120" s="27"/>
      <c r="GW120" s="29">
        <f t="shared" ref="GW120:GX120" si="3166">GW118/GW117*100-100</f>
        <v>10.82003651663095</v>
      </c>
      <c r="GX120" s="72">
        <f t="shared" si="3166"/>
        <v>13.0670033366399</v>
      </c>
      <c r="GY120" s="26">
        <f t="shared" ref="GY120" si="3167">SUM(GY113:GY119)</f>
        <v>0</v>
      </c>
      <c r="GZ120" s="27">
        <f t="shared" ref="GZ120" si="3168">SUM(GZ113:GZ119)</f>
        <v>0</v>
      </c>
      <c r="HA120" s="27"/>
      <c r="HB120" s="27"/>
      <c r="HC120" s="27">
        <f t="shared" ref="HC120" si="3169">SUM(HC113:HC119)</f>
        <v>3718</v>
      </c>
      <c r="HD120" s="28">
        <f t="shared" ref="HD120" si="3170">((HC120+HE120)/7)/HA119</f>
        <v>0.73746200607902734</v>
      </c>
      <c r="HE120" s="27">
        <f t="shared" ref="HE120" si="3171">SUM(HE113:HE119)</f>
        <v>164</v>
      </c>
      <c r="HF120" s="28">
        <f t="shared" ref="HF120" si="3172">(HE120/(HE120+HC120))</f>
        <v>4.2246264811952601E-2</v>
      </c>
      <c r="HG120" s="27"/>
      <c r="HH120" s="27"/>
      <c r="HI120" s="29">
        <f t="shared" ref="HI120:HJ120" si="3173">HI118/HI117*100-100</f>
        <v>11.63063516004695</v>
      </c>
      <c r="HJ120" s="72">
        <f t="shared" si="3173"/>
        <v>12.958787988096304</v>
      </c>
      <c r="HK120" s="26">
        <f t="shared" si="3003"/>
        <v>11</v>
      </c>
      <c r="HL120" s="27">
        <f t="shared" si="3004"/>
        <v>0</v>
      </c>
      <c r="HM120" s="27"/>
      <c r="HN120" s="27"/>
      <c r="HO120" s="27">
        <f t="shared" ref="HO120" si="3174">+G120+S120+AE120+AQ120+BC120+BO120+CA120+CM120+CY120+DK120+DW120+EI120+EU120+FG120+FS120+GE120+GQ120+HC120+I120+U120+AG120+AS120+BE120+BQ120+CC120+CO120+DA120+DM120+DY120+EK120+EW120+FI120+FU120+GG120+GS120+HE120</f>
        <v>61316</v>
      </c>
      <c r="HP120" s="229">
        <f t="shared" ref="HP120" si="3175">+((HO120)/HM119)/7</f>
        <v>0.73732563732563727</v>
      </c>
      <c r="HQ120" s="62">
        <f t="shared" si="3009"/>
        <v>2035</v>
      </c>
      <c r="HR120" s="52">
        <f t="shared" si="3010"/>
        <v>3.3188727249005151E-2</v>
      </c>
      <c r="HS120" s="53">
        <f t="shared" si="2917"/>
        <v>60.15</v>
      </c>
      <c r="HT120" s="54">
        <f t="shared" si="2918"/>
        <v>58144</v>
      </c>
      <c r="HU120" s="53">
        <f t="shared" si="2919"/>
        <v>94.8176434896384</v>
      </c>
      <c r="HV120" s="63">
        <f t="shared" ref="HV120:HW120" si="3176">HV118/HV117*100-100</f>
        <v>11.035410667763585</v>
      </c>
      <c r="HW120" s="72">
        <f t="shared" si="3176"/>
        <v>6.7328479086225457</v>
      </c>
      <c r="HX120" s="78">
        <f t="shared" ref="HX120" si="3177">SUM(G120,I120,S120,U120,AE120,AG120,AQ120,AS120,BC120,BE120,BO120,BQ120)/7/SUM(E119,Q119,AC119,AO119,BA119,BM119)</f>
        <v>0.73595607751881609</v>
      </c>
      <c r="HY120" s="78">
        <f t="shared" ref="HY120" si="3178">SUM(CA120,CC120,CM120,CO120,CY120,DA120,DK120,DM120,DW120,DY120,EI120,EK120)/7/SUM(BY119,CK119,CW119,DI119,DU119,EG119)</f>
        <v>0.73868823000898476</v>
      </c>
      <c r="HZ120" s="78">
        <f t="shared" ref="HZ120" si="3179">SUM(K120,EU120,EW120,FG120,FI120,FS120,FU120,GE120,GG120,GQ120,GS120,HC120,HE120)/7/SUM(ES119,FE119,FQ119,GC119,GO119,HA119)</f>
        <v>0.73731675768899108</v>
      </c>
      <c r="IA120" s="84">
        <f t="shared" ref="IA120" si="3180">SUM(I120,U120,AG120,AS120,BE120,BQ120)/SUM(G120,I120,S120,U120,AE120,AG120,AQ120,AS120,BC120,BE120,BO120,BQ120)</f>
        <v>3.4138629514352058E-2</v>
      </c>
      <c r="IB120" s="84">
        <f t="shared" ref="IB120" si="3181">SUM(CC120,CO120,DA120,DM120,DY120,EK120)/SUM(CA120,CC120,CM120,CO120,CY120,DA120,DK120,DM120,DW120,DY120,EI120,EK120)</f>
        <v>3.11861438162888E-2</v>
      </c>
      <c r="IC120" s="84">
        <f t="shared" ref="IC120" si="3182">SUM(EW120,FI120,FU120,GG120,GS120,HE120)/SUM(EU120,EW120,FG120,FI120,FS120,FU120,GE120,GG120,GQ120,GS120,HC120,HE120)</f>
        <v>3.4257589786072802E-2</v>
      </c>
      <c r="ID120" s="86">
        <f t="shared" ref="ID120" si="3183">SUM(C120,O120,AA120,AM120,AY120,BK120)</f>
        <v>4</v>
      </c>
      <c r="IE120" s="86">
        <f t="shared" ref="IE120" si="3184">SUM(BW120,CI120,CU120,DG120,DS120,EE120)</f>
        <v>3</v>
      </c>
      <c r="IF120" s="86">
        <f t="shared" ref="IF120" si="3185">SUM(EQ120,FC120,FO120,GA120,GM120,GY120)</f>
        <v>4</v>
      </c>
      <c r="IG120" s="88" t="s">
        <v>42</v>
      </c>
    </row>
    <row r="121" spans="1:24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5">
        <f t="shared" ref="HK121:HL121" si="3186">HK120/HM110</f>
        <v>9.2506938020351531E-4</v>
      </c>
      <c r="HL121" s="68">
        <f t="shared" si="3186"/>
        <v>0</v>
      </c>
      <c r="HM121" s="30"/>
      <c r="HN121" s="30"/>
      <c r="HO121" s="30"/>
      <c r="HP121" s="230"/>
      <c r="HQ121" s="30"/>
      <c r="HR121" s="30"/>
      <c r="HS121" s="30"/>
      <c r="HT121" s="51"/>
      <c r="HU121" s="30"/>
      <c r="HV121" s="30"/>
      <c r="HW121" s="31"/>
      <c r="HY121" s="77"/>
      <c r="HZ121" s="77"/>
      <c r="ID121" s="86">
        <f t="shared" ref="ID121" si="3187">SUM(E110,Q110,AC110,AO110,BA110,BM110)</f>
        <v>3933</v>
      </c>
      <c r="IE121" s="86">
        <f t="shared" ref="IE121" si="3188">SUM(BY110,CK110,CW110,DI110,DU110,EG110)</f>
        <v>3978</v>
      </c>
      <c r="IF121" s="86">
        <f t="shared" ref="IF121" si="3189">SUM(ES110,FE110,FQ110,GC110,GO110,HA110)</f>
        <v>3980</v>
      </c>
      <c r="IG121" s="88" t="s">
        <v>40</v>
      </c>
    </row>
    <row r="122" spans="1:241" x14ac:dyDescent="0.25">
      <c r="A122" s="235">
        <v>38</v>
      </c>
      <c r="B122" s="73">
        <f>B119+1</f>
        <v>44561</v>
      </c>
      <c r="C122" s="33"/>
      <c r="D122" s="34"/>
      <c r="E122" s="34">
        <f>E119-C122</f>
        <v>749</v>
      </c>
      <c r="F122" s="34">
        <f>F119-D122</f>
        <v>60</v>
      </c>
      <c r="G122" s="34">
        <v>529</v>
      </c>
      <c r="H122" s="35">
        <f t="shared" ref="H122:H128" si="3190">((G122+I122)/E122)</f>
        <v>0.73431241655540724</v>
      </c>
      <c r="I122" s="34">
        <v>21</v>
      </c>
      <c r="J122" s="35">
        <f>I122/(G122+I122)</f>
        <v>3.8181818181818185E-2</v>
      </c>
      <c r="K122" s="36"/>
      <c r="L122" s="34"/>
      <c r="M122" s="34"/>
      <c r="N122" s="37"/>
      <c r="O122" s="33"/>
      <c r="P122" s="34"/>
      <c r="Q122" s="34">
        <f t="shared" ref="Q122" si="3191">Q119-O122</f>
        <v>734</v>
      </c>
      <c r="R122" s="34">
        <f t="shared" ref="R122" si="3192">R119-P122</f>
        <v>60</v>
      </c>
      <c r="S122" s="34">
        <v>505</v>
      </c>
      <c r="T122" s="35">
        <f t="shared" ref="T122:T128" si="3193">((S122+U122)/Q122)</f>
        <v>0.70299727520435973</v>
      </c>
      <c r="U122" s="34">
        <v>11</v>
      </c>
      <c r="V122" s="35">
        <f t="shared" ref="V122:V128" si="3194">U122/(S122+U122)</f>
        <v>2.1317829457364341E-2</v>
      </c>
      <c r="W122" s="36"/>
      <c r="X122" s="34"/>
      <c r="Y122" s="34"/>
      <c r="Z122" s="37"/>
      <c r="AA122" s="33">
        <v>1</v>
      </c>
      <c r="AB122" s="34"/>
      <c r="AC122" s="34">
        <f t="shared" ref="AC122" si="3195">AC119-AA122</f>
        <v>198</v>
      </c>
      <c r="AD122" s="34">
        <f t="shared" ref="AD122" si="3196">AD119-AB122</f>
        <v>16</v>
      </c>
      <c r="AE122" s="34">
        <v>122</v>
      </c>
      <c r="AF122" s="35">
        <f t="shared" ref="AF122:AF128" si="3197">((AE122+AG122)/AC122)</f>
        <v>0.64141414141414144</v>
      </c>
      <c r="AG122" s="34">
        <v>5</v>
      </c>
      <c r="AH122" s="35">
        <f t="shared" ref="AH122:AH128" si="3198">AG122/(AE122+AG122)</f>
        <v>3.937007874015748E-2</v>
      </c>
      <c r="AI122" s="36"/>
      <c r="AJ122" s="34"/>
      <c r="AK122" s="34"/>
      <c r="AL122" s="37"/>
      <c r="AM122" s="33"/>
      <c r="AN122" s="34"/>
      <c r="AO122" s="34">
        <f t="shared" ref="AO122" si="3199">AO119-AM122</f>
        <v>752</v>
      </c>
      <c r="AP122" s="34">
        <f t="shared" ref="AP122" si="3200">AP119-AN122</f>
        <v>61</v>
      </c>
      <c r="AQ122" s="34">
        <v>542</v>
      </c>
      <c r="AR122" s="35">
        <f t="shared" ref="AR122:AR128" si="3201">((AQ122+AS122)/AO122)</f>
        <v>0.75930851063829785</v>
      </c>
      <c r="AS122" s="34">
        <v>29</v>
      </c>
      <c r="AT122" s="35">
        <f t="shared" ref="AT122:AT128" si="3202">AS122/(AQ122+AS122)</f>
        <v>5.0788091068301226E-2</v>
      </c>
      <c r="AU122" s="36"/>
      <c r="AV122" s="34"/>
      <c r="AW122" s="34"/>
      <c r="AX122" s="37"/>
      <c r="AY122" s="33"/>
      <c r="AZ122" s="34"/>
      <c r="BA122" s="34">
        <f t="shared" ref="BA122" si="3203">BA119-AY122</f>
        <v>751</v>
      </c>
      <c r="BB122" s="34">
        <f t="shared" ref="BB122" si="3204">BB119-AZ122</f>
        <v>61</v>
      </c>
      <c r="BC122" s="34">
        <v>518</v>
      </c>
      <c r="BD122" s="35">
        <f t="shared" ref="BD122:BD128" si="3205">((BC122+BE122)/BA122)</f>
        <v>0.71371504660452734</v>
      </c>
      <c r="BE122" s="34">
        <v>18</v>
      </c>
      <c r="BF122" s="35">
        <f t="shared" ref="BF122:BF128" si="3206">BE122/(BC122+BE122)</f>
        <v>3.3582089552238806E-2</v>
      </c>
      <c r="BG122" s="36"/>
      <c r="BH122" s="34"/>
      <c r="BI122" s="34"/>
      <c r="BJ122" s="37"/>
      <c r="BK122" s="33"/>
      <c r="BL122" s="34"/>
      <c r="BM122" s="34">
        <f t="shared" ref="BM122" si="3207">BM119-BK122</f>
        <v>744</v>
      </c>
      <c r="BN122" s="34">
        <f t="shared" ref="BN122" si="3208">BN119-BL122</f>
        <v>61</v>
      </c>
      <c r="BO122" s="34">
        <v>519</v>
      </c>
      <c r="BP122" s="35">
        <f t="shared" ref="BP122:BP128" si="3209">((BO122+BQ122)/BM122)</f>
        <v>0.72580645161290325</v>
      </c>
      <c r="BQ122" s="34">
        <v>21</v>
      </c>
      <c r="BR122" s="35">
        <f t="shared" ref="BR122:BR128" si="3210">BQ122/(BO122+BQ122)</f>
        <v>3.888888888888889E-2</v>
      </c>
      <c r="BS122" s="36"/>
      <c r="BT122" s="34"/>
      <c r="BU122" s="34"/>
      <c r="BV122" s="37"/>
      <c r="BW122" s="33"/>
      <c r="BX122" s="34"/>
      <c r="BY122" s="34">
        <f t="shared" ref="BY122" si="3211">BY119-BW122</f>
        <v>756</v>
      </c>
      <c r="BZ122" s="34">
        <f t="shared" ref="BZ122" si="3212">BZ119-BX122</f>
        <v>62</v>
      </c>
      <c r="CA122" s="34">
        <v>511</v>
      </c>
      <c r="CB122" s="35">
        <f t="shared" ref="CB122:CB128" si="3213">((CA122+CC122)/BY122)</f>
        <v>0.69047619047619047</v>
      </c>
      <c r="CC122" s="34">
        <v>11</v>
      </c>
      <c r="CD122" s="35">
        <f t="shared" ref="CD122:CD128" si="3214">CC122/(CA122+CC122)</f>
        <v>2.1072796934865901E-2</v>
      </c>
      <c r="CE122" s="36"/>
      <c r="CF122" s="34"/>
      <c r="CG122" s="34"/>
      <c r="CH122" s="37"/>
      <c r="CI122" s="33"/>
      <c r="CJ122" s="34"/>
      <c r="CK122" s="34">
        <f t="shared" ref="CK122" si="3215">CK119-CI122</f>
        <v>754</v>
      </c>
      <c r="CL122" s="34">
        <f t="shared" ref="CL122" si="3216">CL119-CJ122</f>
        <v>62</v>
      </c>
      <c r="CM122" s="34">
        <v>500</v>
      </c>
      <c r="CN122" s="35">
        <f t="shared" ref="CN122:CN128" si="3217">((CM122+CO122)/CK122)</f>
        <v>0.6816976127320955</v>
      </c>
      <c r="CO122" s="34">
        <v>14</v>
      </c>
      <c r="CP122" s="35">
        <f t="shared" ref="CP122:CP128" si="3218">CO122/(CM122+CO122)</f>
        <v>2.7237354085603113E-2</v>
      </c>
      <c r="CQ122" s="36"/>
      <c r="CR122" s="34"/>
      <c r="CS122" s="34"/>
      <c r="CT122" s="37"/>
      <c r="CU122" s="33">
        <v>2</v>
      </c>
      <c r="CV122" s="34"/>
      <c r="CW122" s="34">
        <f t="shared" ref="CW122" si="3219">CW119-CU122</f>
        <v>198</v>
      </c>
      <c r="CX122" s="34">
        <f t="shared" ref="CX122" si="3220">CX119-CV122</f>
        <v>15</v>
      </c>
      <c r="CY122" s="34">
        <v>147</v>
      </c>
      <c r="CZ122" s="35">
        <f t="shared" ref="CZ122:CZ128" si="3221">((CY122+DA122)/CW122)</f>
        <v>0.75757575757575757</v>
      </c>
      <c r="DA122" s="34">
        <v>3</v>
      </c>
      <c r="DB122" s="35">
        <f t="shared" ref="DB122:DB128" si="3222">DA122/(CY122+DA122)</f>
        <v>0.02</v>
      </c>
      <c r="DC122" s="36"/>
      <c r="DD122" s="34"/>
      <c r="DE122" s="34"/>
      <c r="DF122" s="37"/>
      <c r="DG122" s="33"/>
      <c r="DH122" s="34"/>
      <c r="DI122" s="34">
        <f t="shared" ref="DI122" si="3223">DI119-DG122</f>
        <v>756</v>
      </c>
      <c r="DJ122" s="34">
        <f t="shared" ref="DJ122" si="3224">DJ119-DH122</f>
        <v>60</v>
      </c>
      <c r="DK122" s="34">
        <v>489</v>
      </c>
      <c r="DL122" s="35">
        <f t="shared" ref="DL122:DL128" si="3225">((DK122+DM122)/DI122)</f>
        <v>0.6693121693121693</v>
      </c>
      <c r="DM122" s="34">
        <v>17</v>
      </c>
      <c r="DN122" s="35">
        <f t="shared" ref="DN122:DN128" si="3226">DM122/(DK122+DM122)</f>
        <v>3.3596837944664032E-2</v>
      </c>
      <c r="DO122" s="36"/>
      <c r="DP122" s="34"/>
      <c r="DQ122" s="34"/>
      <c r="DR122" s="37"/>
      <c r="DS122" s="33"/>
      <c r="DT122" s="34"/>
      <c r="DU122" s="34">
        <f t="shared" ref="DU122" si="3227">DU119-DS122</f>
        <v>755</v>
      </c>
      <c r="DV122" s="34">
        <f t="shared" ref="DV122" si="3228">DV119-DT122</f>
        <v>60</v>
      </c>
      <c r="DW122" s="34">
        <v>494</v>
      </c>
      <c r="DX122" s="35">
        <f t="shared" ref="DX122:DX128" si="3229">((DW122+DY122)/DU122)</f>
        <v>0.68079470198675496</v>
      </c>
      <c r="DY122" s="34">
        <v>20</v>
      </c>
      <c r="DZ122" s="35">
        <f t="shared" ref="DZ122:DZ128" si="3230">DY122/(DW122+DY122)</f>
        <v>3.8910505836575876E-2</v>
      </c>
      <c r="EA122" s="36"/>
      <c r="EB122" s="34"/>
      <c r="EC122" s="34"/>
      <c r="ED122" s="37"/>
      <c r="EE122" s="33"/>
      <c r="EF122" s="34"/>
      <c r="EG122" s="34">
        <f t="shared" ref="EG122" si="3231">EG119-EE122</f>
        <v>754</v>
      </c>
      <c r="EH122" s="34">
        <f t="shared" ref="EH122" si="3232">EH119-EF122</f>
        <v>62</v>
      </c>
      <c r="EI122" s="34">
        <v>479</v>
      </c>
      <c r="EJ122" s="35">
        <f t="shared" ref="EJ122:EJ128" si="3233">((EI122+EK122)/EG122)</f>
        <v>0.66445623342175064</v>
      </c>
      <c r="EK122" s="34">
        <v>22</v>
      </c>
      <c r="EL122" s="35">
        <f t="shared" ref="EL122:EL128" si="3234">EK122/(EI122+EK122)</f>
        <v>4.3912175648702596E-2</v>
      </c>
      <c r="EM122" s="36"/>
      <c r="EN122" s="34"/>
      <c r="EO122" s="34"/>
      <c r="EP122" s="37"/>
      <c r="EQ122" s="33">
        <v>1</v>
      </c>
      <c r="ER122" s="34"/>
      <c r="ES122" s="34">
        <f t="shared" ref="ES122" si="3235">ES119-EQ122</f>
        <v>752</v>
      </c>
      <c r="ET122" s="34">
        <f t="shared" ref="ET122" si="3236">ET119-ER122</f>
        <v>62</v>
      </c>
      <c r="EU122" s="34">
        <v>523</v>
      </c>
      <c r="EV122" s="35">
        <f t="shared" ref="EV122:EV128" si="3237">((EU122+EW122)/ES122)</f>
        <v>0.7207446808510638</v>
      </c>
      <c r="EW122" s="34">
        <v>19</v>
      </c>
      <c r="EX122" s="35">
        <f t="shared" ref="EX122:EX128" si="3238">EW122/(EU122+EW122)</f>
        <v>3.5055350553505532E-2</v>
      </c>
      <c r="EY122" s="36"/>
      <c r="EZ122" s="34"/>
      <c r="FA122" s="34"/>
      <c r="FB122" s="37"/>
      <c r="FC122" s="33"/>
      <c r="FD122" s="34"/>
      <c r="FE122" s="34">
        <f t="shared" ref="FE122" si="3239">FE119-FC122</f>
        <v>760</v>
      </c>
      <c r="FF122" s="34">
        <f t="shared" ref="FF122" si="3240">FF119-FD122</f>
        <v>62</v>
      </c>
      <c r="FG122" s="34">
        <v>518</v>
      </c>
      <c r="FH122" s="35">
        <f t="shared" ref="FH122:FH128" si="3241">((FG122+FI122)/FE122)</f>
        <v>0.70131578947368423</v>
      </c>
      <c r="FI122" s="34">
        <v>15</v>
      </c>
      <c r="FJ122" s="35">
        <f t="shared" ref="FJ122:FJ128" si="3242">FI122/(FG122+FI122)</f>
        <v>2.8142589118198873E-2</v>
      </c>
      <c r="FK122" s="36"/>
      <c r="FL122" s="34"/>
      <c r="FM122" s="34"/>
      <c r="FN122" s="37"/>
      <c r="FO122" s="33"/>
      <c r="FP122" s="34"/>
      <c r="FQ122" s="34">
        <f t="shared" ref="FQ122" si="3243">FQ119-FO122</f>
        <v>206</v>
      </c>
      <c r="FR122" s="34">
        <f t="shared" ref="FR122" si="3244">FR119-FP122</f>
        <v>17</v>
      </c>
      <c r="FS122" s="34">
        <v>139</v>
      </c>
      <c r="FT122" s="35">
        <f t="shared" ref="FT122:FT128" si="3245">((FS122+FU122)/FQ122)</f>
        <v>0.69902912621359226</v>
      </c>
      <c r="FU122" s="34">
        <v>5</v>
      </c>
      <c r="FV122" s="35">
        <f t="shared" ref="FV122:FV128" si="3246">FU122/(FS122+FU122)</f>
        <v>3.4722222222222224E-2</v>
      </c>
      <c r="FW122" s="36"/>
      <c r="FX122" s="34"/>
      <c r="FY122" s="34"/>
      <c r="FZ122" s="37"/>
      <c r="GA122" s="33"/>
      <c r="GB122" s="34"/>
      <c r="GC122" s="34">
        <f t="shared" ref="GC122" si="3247">GC119-GA122</f>
        <v>754</v>
      </c>
      <c r="GD122" s="34">
        <f t="shared" ref="GD122" si="3248">GD119-GB122</f>
        <v>61</v>
      </c>
      <c r="GE122" s="34">
        <v>504</v>
      </c>
      <c r="GF122" s="35">
        <f t="shared" ref="GF122:GF128" si="3249">((GE122+GG122)/GC122)</f>
        <v>0.6870026525198939</v>
      </c>
      <c r="GG122" s="34">
        <v>14</v>
      </c>
      <c r="GH122" s="35">
        <f t="shared" ref="GH122:GH128" si="3250">GG122/(GE122+GG122)</f>
        <v>2.7027027027027029E-2</v>
      </c>
      <c r="GI122" s="36"/>
      <c r="GJ122" s="34"/>
      <c r="GK122" s="34"/>
      <c r="GL122" s="37"/>
      <c r="GM122" s="33"/>
      <c r="GN122" s="34"/>
      <c r="GO122" s="34">
        <f t="shared" ref="GO122" si="3251">GO119-GM122</f>
        <v>751</v>
      </c>
      <c r="GP122" s="34">
        <f t="shared" ref="GP122" si="3252">GP119-GN122</f>
        <v>61</v>
      </c>
      <c r="GQ122" s="34">
        <v>528</v>
      </c>
      <c r="GR122" s="35">
        <f t="shared" ref="GR122:GR128" si="3253">((GQ122+GS122)/GO122)</f>
        <v>0.72969374167776302</v>
      </c>
      <c r="GS122" s="34">
        <v>20</v>
      </c>
      <c r="GT122" s="35">
        <f t="shared" ref="GT122:GT128" si="3254">GS122/(GQ122+GS122)</f>
        <v>3.6496350364963501E-2</v>
      </c>
      <c r="GU122" s="36"/>
      <c r="GV122" s="34"/>
      <c r="GW122" s="34"/>
      <c r="GX122" s="37"/>
      <c r="GY122" s="33"/>
      <c r="GZ122" s="34"/>
      <c r="HA122" s="34">
        <f t="shared" ref="HA122" si="3255">HA119-GY122</f>
        <v>752</v>
      </c>
      <c r="HB122" s="34">
        <f t="shared" ref="HB122" si="3256">HB119-GZ122</f>
        <v>61</v>
      </c>
      <c r="HC122" s="34">
        <v>496</v>
      </c>
      <c r="HD122" s="35">
        <f t="shared" ref="HD122:HD128" si="3257">((HC122+HE122)/HA122)</f>
        <v>0.69281914893617025</v>
      </c>
      <c r="HE122" s="34">
        <v>25</v>
      </c>
      <c r="HF122" s="35">
        <f t="shared" ref="HF122:HF128" si="3258">HE122/(HC122+HE122)</f>
        <v>4.7984644913627639E-2</v>
      </c>
      <c r="HG122" s="36"/>
      <c r="HH122" s="34"/>
      <c r="HI122" s="34"/>
      <c r="HJ122" s="37"/>
      <c r="HK122" s="33">
        <f t="shared" ref="HK122:HK129" si="3259">+C122+O122+AA122+AM122+AY122+BK122+BW122+CI122+CU122+DG122+DS122+EE122+EQ122+FC122+FO122+GA122+GM122+GY122</f>
        <v>4</v>
      </c>
      <c r="HL122" s="34">
        <f t="shared" ref="HL122:HL129" si="3260">+D122+P122+AB122+AN122+AZ122+BL122+BX122+CJ122+CV122+DH122+DT122+EF122+ER122+FD122+FP122+GB122+GN122+GZ122</f>
        <v>0</v>
      </c>
      <c r="HM122" s="34">
        <f t="shared" ref="HM122:HM128" si="3261">+E122+Q122+AC122+AO122+BA122+BM122+BY122+CK122+CW122+DI122+DU122+EG122+ES122+FE122+FQ122+GC122+GO122+HA122</f>
        <v>11876</v>
      </c>
      <c r="HN122" s="34">
        <f t="shared" ref="HN122:HN128" si="3262">+F122+R122+AD122+AP122+BB122+BN122+BZ122+CL122+CX122+DJ122+DV122+EH122+ET122+FF122+FR122+GD122+GP122+HB122</f>
        <v>964</v>
      </c>
      <c r="HO122" s="34">
        <f t="shared" ref="HO122:HO128" si="3263">+G122+S122+AE122+AQ122+BC122+BO122+CA122+CM122+CY122+DK122+DW122+EI122+EU122+FG122+FS122+GE122+GQ122+HC122+HE122+I122+U122+AG122+AS122+BE122+BQ122+CC122+CO122+DA122+DM122+DY122+EK122+EW122+FI122+FU122+GG122+GS122</f>
        <v>8353</v>
      </c>
      <c r="HP122" s="227">
        <f t="shared" ref="HP122:HP128" si="3264">+(HO122)/HM122</f>
        <v>0.70335129673290675</v>
      </c>
      <c r="HQ122" s="48">
        <f t="shared" ref="HQ122:HQ129" si="3265">+I122+U122+AG122+AS122+BE122+BQ122+CC122+CO122+DA122+DM122+DY122+EK122+EW122+FI122+FU122+GG122+GS122+HE122</f>
        <v>290</v>
      </c>
      <c r="HR122" s="35">
        <f t="shared" ref="HR122:HR129" si="3266">+(HQ122/(HO122))</f>
        <v>3.4718065365736864E-2</v>
      </c>
      <c r="HS122" s="49">
        <v>60.5</v>
      </c>
      <c r="HT122" s="50">
        <v>7916</v>
      </c>
      <c r="HU122" s="49">
        <f t="shared" ref="HU122:HU128" si="3267">+HT122/HO122*100</f>
        <v>94.768346701783784</v>
      </c>
      <c r="HV122" s="48"/>
      <c r="HW122" s="37"/>
      <c r="HX122" s="78">
        <f t="shared" ref="HX122:HX128" si="3268">SUM(G122,I122,S122,U122,AE122,AG122,AQ122,AS122,BC122,BE122,BO122,BQ122)/SUM(E122,Q122,AC122,AO122,BA122,BM122)</f>
        <v>0.72301425661914465</v>
      </c>
      <c r="HY122" s="78">
        <f t="shared" ref="HY122:HY128" si="3269">SUM(CA122,CC122,CM122,CO122,CY122,DA122,DK122,DM122,DW122,DY122,EI122,EK122)/SUM(BY122,CK122,CW122,DI122,DU122,EG122)</f>
        <v>0.68134910646866342</v>
      </c>
      <c r="HZ122" s="78">
        <f t="shared" ref="HZ122:HZ128" si="3270">SUM(K122,EU122,EW122,FG122,FI122,FS122,FU122,GE122,GG122,GQ122,GS122,HC122,HE122)/SUM(ES122,FE122,FQ122,GC122,GO122,HA122)</f>
        <v>0.70591194968553461</v>
      </c>
    </row>
    <row r="123" spans="1:241" x14ac:dyDescent="0.25">
      <c r="A123" s="236"/>
      <c r="B123" s="41">
        <f t="shared" ref="B123:B128" si="3271">+B122+1</f>
        <v>44562</v>
      </c>
      <c r="C123" s="10"/>
      <c r="D123" s="11"/>
      <c r="E123" s="74">
        <f t="shared" ref="E123:E127" si="3272">E122-C123</f>
        <v>749</v>
      </c>
      <c r="F123" s="74">
        <f t="shared" ref="F123:F127" si="3273">F122-D123</f>
        <v>60</v>
      </c>
      <c r="G123" s="11">
        <v>525</v>
      </c>
      <c r="H123" s="12">
        <f t="shared" si="3190"/>
        <v>0.7142857142857143</v>
      </c>
      <c r="I123" s="11">
        <v>10</v>
      </c>
      <c r="J123" s="12">
        <f t="shared" ref="J123:J128" si="3274">I123/(G123+I123)</f>
        <v>1.8691588785046728E-2</v>
      </c>
      <c r="K123" s="13"/>
      <c r="L123" s="11"/>
      <c r="M123" s="11"/>
      <c r="N123" s="14"/>
      <c r="O123" s="10"/>
      <c r="P123" s="11"/>
      <c r="Q123" s="74">
        <f t="shared" ref="Q123:Q128" si="3275">Q122-O123</f>
        <v>734</v>
      </c>
      <c r="R123" s="74">
        <f t="shared" ref="R123:R128" si="3276">R122-P123</f>
        <v>60</v>
      </c>
      <c r="S123" s="11">
        <v>517</v>
      </c>
      <c r="T123" s="12">
        <f t="shared" si="3193"/>
        <v>0.72343324250681196</v>
      </c>
      <c r="U123" s="11">
        <v>14</v>
      </c>
      <c r="V123" s="12">
        <f t="shared" si="3194"/>
        <v>2.6365348399246705E-2</v>
      </c>
      <c r="W123" s="13"/>
      <c r="X123" s="11"/>
      <c r="Y123" s="11"/>
      <c r="Z123" s="14"/>
      <c r="AA123" s="10"/>
      <c r="AB123" s="11"/>
      <c r="AC123" s="74">
        <f t="shared" ref="AC123:AC128" si="3277">AC122-AA123</f>
        <v>198</v>
      </c>
      <c r="AD123" s="74">
        <f t="shared" ref="AD123:AD128" si="3278">AD122-AB123</f>
        <v>16</v>
      </c>
      <c r="AE123" s="11">
        <v>136</v>
      </c>
      <c r="AF123" s="12">
        <f t="shared" si="3197"/>
        <v>0.70707070707070707</v>
      </c>
      <c r="AG123" s="11">
        <v>4</v>
      </c>
      <c r="AH123" s="12">
        <f t="shared" si="3198"/>
        <v>2.8571428571428571E-2</v>
      </c>
      <c r="AI123" s="13"/>
      <c r="AJ123" s="11"/>
      <c r="AK123" s="11"/>
      <c r="AL123" s="14"/>
      <c r="AM123" s="10"/>
      <c r="AN123" s="11"/>
      <c r="AO123" s="74">
        <f t="shared" ref="AO123:AO128" si="3279">AO122-AM123</f>
        <v>752</v>
      </c>
      <c r="AP123" s="74">
        <f t="shared" ref="AP123:AP128" si="3280">AP122-AN123</f>
        <v>61</v>
      </c>
      <c r="AQ123" s="11">
        <v>533</v>
      </c>
      <c r="AR123" s="12">
        <f t="shared" si="3201"/>
        <v>0.73404255319148937</v>
      </c>
      <c r="AS123" s="11">
        <v>19</v>
      </c>
      <c r="AT123" s="12">
        <f t="shared" si="3202"/>
        <v>3.4420289855072464E-2</v>
      </c>
      <c r="AU123" s="13"/>
      <c r="AV123" s="11"/>
      <c r="AW123" s="11"/>
      <c r="AX123" s="14"/>
      <c r="AY123" s="10"/>
      <c r="AZ123" s="11"/>
      <c r="BA123" s="74">
        <f t="shared" ref="BA123:BA128" si="3281">BA122-AY123</f>
        <v>751</v>
      </c>
      <c r="BB123" s="74">
        <f t="shared" ref="BB123:BB128" si="3282">BB122-AZ123</f>
        <v>61</v>
      </c>
      <c r="BC123" s="11">
        <v>510</v>
      </c>
      <c r="BD123" s="12">
        <f t="shared" si="3205"/>
        <v>0.7003994673768309</v>
      </c>
      <c r="BE123" s="11">
        <v>16</v>
      </c>
      <c r="BF123" s="12">
        <f t="shared" si="3206"/>
        <v>3.0418250950570342E-2</v>
      </c>
      <c r="BG123" s="13"/>
      <c r="BH123" s="11"/>
      <c r="BI123" s="11"/>
      <c r="BJ123" s="14"/>
      <c r="BK123" s="10"/>
      <c r="BL123" s="11"/>
      <c r="BM123" s="74">
        <f t="shared" ref="BM123:BM128" si="3283">BM122-BK123</f>
        <v>744</v>
      </c>
      <c r="BN123" s="74">
        <f t="shared" ref="BN123:BN128" si="3284">BN122-BL123</f>
        <v>61</v>
      </c>
      <c r="BO123" s="11">
        <v>511</v>
      </c>
      <c r="BP123" s="12">
        <f t="shared" si="3209"/>
        <v>0.71505376344086025</v>
      </c>
      <c r="BQ123" s="11">
        <v>21</v>
      </c>
      <c r="BR123" s="12">
        <f t="shared" si="3210"/>
        <v>3.9473684210526314E-2</v>
      </c>
      <c r="BS123" s="13"/>
      <c r="BT123" s="11"/>
      <c r="BU123" s="11"/>
      <c r="BV123" s="14"/>
      <c r="BW123" s="10"/>
      <c r="BX123" s="11"/>
      <c r="BY123" s="74">
        <f t="shared" ref="BY123:BY128" si="3285">BY122-BW123</f>
        <v>756</v>
      </c>
      <c r="BZ123" s="74">
        <f t="shared" ref="BZ123:BZ128" si="3286">BZ122-BX123</f>
        <v>62</v>
      </c>
      <c r="CA123" s="11">
        <v>548</v>
      </c>
      <c r="CB123" s="12">
        <f t="shared" si="3213"/>
        <v>0.74470899470899465</v>
      </c>
      <c r="CC123" s="11">
        <v>15</v>
      </c>
      <c r="CD123" s="12">
        <f t="shared" si="3214"/>
        <v>2.664298401420959E-2</v>
      </c>
      <c r="CE123" s="13"/>
      <c r="CF123" s="11"/>
      <c r="CG123" s="11"/>
      <c r="CH123" s="14"/>
      <c r="CI123" s="10"/>
      <c r="CJ123" s="11"/>
      <c r="CK123" s="74">
        <f t="shared" ref="CK123:CK128" si="3287">CK122-CI123</f>
        <v>754</v>
      </c>
      <c r="CL123" s="74">
        <f t="shared" ref="CL123:CL128" si="3288">CL122-CJ123</f>
        <v>62</v>
      </c>
      <c r="CM123" s="11">
        <v>543</v>
      </c>
      <c r="CN123" s="12">
        <f t="shared" si="3217"/>
        <v>0.74668435013262602</v>
      </c>
      <c r="CO123" s="11">
        <v>20</v>
      </c>
      <c r="CP123" s="12">
        <f t="shared" si="3218"/>
        <v>3.5523978685612786E-2</v>
      </c>
      <c r="CQ123" s="13"/>
      <c r="CR123" s="11"/>
      <c r="CS123" s="11"/>
      <c r="CT123" s="14"/>
      <c r="CU123" s="10">
        <v>1</v>
      </c>
      <c r="CV123" s="11"/>
      <c r="CW123" s="74">
        <f t="shared" ref="CW123:CW128" si="3289">CW122-CU123</f>
        <v>197</v>
      </c>
      <c r="CX123" s="74">
        <f t="shared" ref="CX123:CX128" si="3290">CX122-CV123</f>
        <v>15</v>
      </c>
      <c r="CY123" s="11">
        <v>139</v>
      </c>
      <c r="CZ123" s="12">
        <f t="shared" si="3221"/>
        <v>0.74619289340101524</v>
      </c>
      <c r="DA123" s="11">
        <v>8</v>
      </c>
      <c r="DB123" s="12">
        <f t="shared" si="3222"/>
        <v>5.4421768707482991E-2</v>
      </c>
      <c r="DC123" s="13"/>
      <c r="DD123" s="11"/>
      <c r="DE123" s="11"/>
      <c r="DF123" s="14"/>
      <c r="DG123" s="10"/>
      <c r="DH123" s="11"/>
      <c r="DI123" s="74">
        <f t="shared" ref="DI123:DI128" si="3291">DI122-DG123</f>
        <v>756</v>
      </c>
      <c r="DJ123" s="74">
        <f t="shared" ref="DJ123:DJ128" si="3292">DJ122-DH123</f>
        <v>60</v>
      </c>
      <c r="DK123" s="11">
        <v>502</v>
      </c>
      <c r="DL123" s="12">
        <f t="shared" si="3225"/>
        <v>0.69841269841269837</v>
      </c>
      <c r="DM123" s="11">
        <v>26</v>
      </c>
      <c r="DN123" s="12">
        <f t="shared" si="3226"/>
        <v>4.924242424242424E-2</v>
      </c>
      <c r="DO123" s="13"/>
      <c r="DP123" s="11"/>
      <c r="DQ123" s="11"/>
      <c r="DR123" s="14"/>
      <c r="DS123" s="10"/>
      <c r="DT123" s="11"/>
      <c r="DU123" s="74">
        <f t="shared" ref="DU123:DU128" si="3293">DU122-DS123</f>
        <v>755</v>
      </c>
      <c r="DV123" s="74">
        <f t="shared" ref="DV123:DV128" si="3294">DV122-DT123</f>
        <v>60</v>
      </c>
      <c r="DW123" s="11">
        <v>530</v>
      </c>
      <c r="DX123" s="12">
        <f t="shared" si="3229"/>
        <v>0.72317880794701983</v>
      </c>
      <c r="DY123" s="11">
        <v>16</v>
      </c>
      <c r="DZ123" s="12">
        <f t="shared" si="3230"/>
        <v>2.9304029304029304E-2</v>
      </c>
      <c r="EA123" s="13"/>
      <c r="EB123" s="11"/>
      <c r="EC123" s="11"/>
      <c r="ED123" s="14"/>
      <c r="EE123" s="10"/>
      <c r="EF123" s="11"/>
      <c r="EG123" s="74">
        <f t="shared" ref="EG123:EG128" si="3295">EG122-EE123</f>
        <v>754</v>
      </c>
      <c r="EH123" s="74">
        <f t="shared" ref="EH123:EH128" si="3296">EH122-EF123</f>
        <v>62</v>
      </c>
      <c r="EI123" s="11">
        <v>538</v>
      </c>
      <c r="EJ123" s="12">
        <f t="shared" si="3233"/>
        <v>0.74933687002652516</v>
      </c>
      <c r="EK123" s="11">
        <v>27</v>
      </c>
      <c r="EL123" s="12">
        <f t="shared" si="3234"/>
        <v>4.7787610619469026E-2</v>
      </c>
      <c r="EM123" s="13"/>
      <c r="EN123" s="11"/>
      <c r="EO123" s="11"/>
      <c r="EP123" s="14"/>
      <c r="EQ123" s="10"/>
      <c r="ER123" s="11"/>
      <c r="ES123" s="74">
        <f t="shared" ref="ES123:ES128" si="3297">ES122-EQ123</f>
        <v>752</v>
      </c>
      <c r="ET123" s="74">
        <f t="shared" ref="ET123:ET128" si="3298">ET122-ER123</f>
        <v>62</v>
      </c>
      <c r="EU123" s="11">
        <v>547</v>
      </c>
      <c r="EV123" s="12">
        <f t="shared" si="3237"/>
        <v>0.74734042553191493</v>
      </c>
      <c r="EW123" s="11">
        <v>15</v>
      </c>
      <c r="EX123" s="12">
        <f t="shared" si="3238"/>
        <v>2.6690391459074734E-2</v>
      </c>
      <c r="EY123" s="13"/>
      <c r="EZ123" s="11"/>
      <c r="FA123" s="11"/>
      <c r="FB123" s="14"/>
      <c r="FC123" s="10"/>
      <c r="FD123" s="11"/>
      <c r="FE123" s="74">
        <f t="shared" ref="FE123:FE128" si="3299">FE122-FC123</f>
        <v>760</v>
      </c>
      <c r="FF123" s="74">
        <f t="shared" ref="FF123:FF128" si="3300">FF122-FD123</f>
        <v>62</v>
      </c>
      <c r="FG123" s="11">
        <v>547</v>
      </c>
      <c r="FH123" s="12">
        <f t="shared" si="3241"/>
        <v>0.74210526315789471</v>
      </c>
      <c r="FI123" s="11">
        <v>17</v>
      </c>
      <c r="FJ123" s="12">
        <f t="shared" si="3242"/>
        <v>3.0141843971631204E-2</v>
      </c>
      <c r="FK123" s="13"/>
      <c r="FL123" s="11"/>
      <c r="FM123" s="11"/>
      <c r="FN123" s="14"/>
      <c r="FO123" s="10"/>
      <c r="FP123" s="11"/>
      <c r="FQ123" s="74">
        <f t="shared" ref="FQ123:FQ128" si="3301">FQ122-FO123</f>
        <v>206</v>
      </c>
      <c r="FR123" s="74">
        <f t="shared" ref="FR123:FR128" si="3302">FR122-FP123</f>
        <v>17</v>
      </c>
      <c r="FS123" s="11">
        <v>143</v>
      </c>
      <c r="FT123" s="12">
        <f t="shared" si="3245"/>
        <v>0.71844660194174759</v>
      </c>
      <c r="FU123" s="11">
        <v>5</v>
      </c>
      <c r="FV123" s="12">
        <f t="shared" si="3246"/>
        <v>3.3783783783783786E-2</v>
      </c>
      <c r="FW123" s="13"/>
      <c r="FX123" s="11"/>
      <c r="FY123" s="11"/>
      <c r="FZ123" s="14"/>
      <c r="GA123" s="10"/>
      <c r="GB123" s="11"/>
      <c r="GC123" s="74">
        <f t="shared" ref="GC123:GC128" si="3303">GC122-GA123</f>
        <v>754</v>
      </c>
      <c r="GD123" s="74">
        <f t="shared" ref="GD123:GD128" si="3304">GD122-GB123</f>
        <v>61</v>
      </c>
      <c r="GE123" s="11">
        <v>549</v>
      </c>
      <c r="GF123" s="12">
        <f t="shared" si="3249"/>
        <v>0.74668435013262602</v>
      </c>
      <c r="GG123" s="11">
        <v>14</v>
      </c>
      <c r="GH123" s="12">
        <f t="shared" si="3250"/>
        <v>2.4866785079928951E-2</v>
      </c>
      <c r="GI123" s="13"/>
      <c r="GJ123" s="11"/>
      <c r="GK123" s="11"/>
      <c r="GL123" s="14"/>
      <c r="GM123" s="10"/>
      <c r="GN123" s="11"/>
      <c r="GO123" s="74">
        <f t="shared" ref="GO123:GO128" si="3305">GO122-GM123</f>
        <v>751</v>
      </c>
      <c r="GP123" s="74">
        <f t="shared" ref="GP123:GP128" si="3306">GP122-GN123</f>
        <v>61</v>
      </c>
      <c r="GQ123" s="11">
        <v>524</v>
      </c>
      <c r="GR123" s="12">
        <f t="shared" si="3253"/>
        <v>0.71105193075898798</v>
      </c>
      <c r="GS123" s="11">
        <v>10</v>
      </c>
      <c r="GT123" s="12">
        <f t="shared" si="3254"/>
        <v>1.8726591760299626E-2</v>
      </c>
      <c r="GU123" s="13"/>
      <c r="GV123" s="11"/>
      <c r="GW123" s="11"/>
      <c r="GX123" s="14"/>
      <c r="GY123" s="10"/>
      <c r="GZ123" s="11"/>
      <c r="HA123" s="74">
        <f t="shared" ref="HA123:HA128" si="3307">HA122-GY123</f>
        <v>752</v>
      </c>
      <c r="HB123" s="74">
        <f t="shared" ref="HB123:HB128" si="3308">HB122-GZ123</f>
        <v>61</v>
      </c>
      <c r="HC123" s="11">
        <v>543</v>
      </c>
      <c r="HD123" s="12">
        <f t="shared" si="3257"/>
        <v>0.73803191489361697</v>
      </c>
      <c r="HE123" s="11">
        <v>12</v>
      </c>
      <c r="HF123" s="12">
        <f t="shared" si="3258"/>
        <v>2.1621621621621623E-2</v>
      </c>
      <c r="HG123" s="13"/>
      <c r="HH123" s="11"/>
      <c r="HI123" s="11"/>
      <c r="HJ123" s="14"/>
      <c r="HK123" s="10">
        <f t="shared" si="3259"/>
        <v>1</v>
      </c>
      <c r="HL123" s="11">
        <f t="shared" si="3260"/>
        <v>0</v>
      </c>
      <c r="HM123" s="11">
        <f t="shared" si="3261"/>
        <v>11875</v>
      </c>
      <c r="HN123" s="11">
        <f t="shared" si="3262"/>
        <v>964</v>
      </c>
      <c r="HO123" s="11">
        <f t="shared" si="3263"/>
        <v>8654</v>
      </c>
      <c r="HP123" s="228">
        <f t="shared" si="3264"/>
        <v>0.72875789473684216</v>
      </c>
      <c r="HQ123" s="15">
        <f t="shared" si="3265"/>
        <v>269</v>
      </c>
      <c r="HR123" s="12">
        <f t="shared" si="3266"/>
        <v>3.1083891841922812E-2</v>
      </c>
      <c r="HS123" s="16">
        <v>60.3</v>
      </c>
      <c r="HT123" s="17">
        <v>8246</v>
      </c>
      <c r="HU123" s="16">
        <f t="shared" si="3267"/>
        <v>95.285417148139587</v>
      </c>
      <c r="HV123" s="15"/>
      <c r="HW123" s="14"/>
      <c r="HX123" s="78">
        <f t="shared" si="3268"/>
        <v>0.71690427698574333</v>
      </c>
      <c r="HY123" s="78">
        <f t="shared" si="3269"/>
        <v>0.73313192346424971</v>
      </c>
      <c r="HZ123" s="78">
        <f t="shared" si="3270"/>
        <v>0.73610062893081762</v>
      </c>
    </row>
    <row r="124" spans="1:241" x14ac:dyDescent="0.25">
      <c r="A124" s="236"/>
      <c r="B124" s="41">
        <f t="shared" si="3271"/>
        <v>44563</v>
      </c>
      <c r="C124" s="10">
        <v>1</v>
      </c>
      <c r="D124" s="11"/>
      <c r="E124" s="74">
        <f t="shared" si="3272"/>
        <v>748</v>
      </c>
      <c r="F124" s="74">
        <f t="shared" si="3273"/>
        <v>60</v>
      </c>
      <c r="G124" s="11">
        <v>510</v>
      </c>
      <c r="H124" s="12">
        <f t="shared" si="3190"/>
        <v>0.70454545454545459</v>
      </c>
      <c r="I124" s="11">
        <v>17</v>
      </c>
      <c r="J124" s="12">
        <f t="shared" si="3274"/>
        <v>3.2258064516129031E-2</v>
      </c>
      <c r="K124" s="13"/>
      <c r="L124" s="11"/>
      <c r="M124" s="11"/>
      <c r="N124" s="14"/>
      <c r="O124" s="10"/>
      <c r="P124" s="11"/>
      <c r="Q124" s="74">
        <f t="shared" si="3275"/>
        <v>734</v>
      </c>
      <c r="R124" s="74">
        <f t="shared" si="3276"/>
        <v>60</v>
      </c>
      <c r="S124" s="11">
        <v>514</v>
      </c>
      <c r="T124" s="12">
        <f t="shared" si="3193"/>
        <v>0.72479564032697552</v>
      </c>
      <c r="U124" s="11">
        <v>18</v>
      </c>
      <c r="V124" s="12">
        <f t="shared" si="3194"/>
        <v>3.3834586466165412E-2</v>
      </c>
      <c r="W124" s="13"/>
      <c r="X124" s="11"/>
      <c r="Y124" s="11"/>
      <c r="Z124" s="14"/>
      <c r="AA124" s="10"/>
      <c r="AB124" s="11"/>
      <c r="AC124" s="74">
        <f t="shared" si="3277"/>
        <v>198</v>
      </c>
      <c r="AD124" s="74">
        <f t="shared" si="3278"/>
        <v>16</v>
      </c>
      <c r="AE124" s="11">
        <v>125</v>
      </c>
      <c r="AF124" s="12">
        <f t="shared" si="3197"/>
        <v>0.65656565656565657</v>
      </c>
      <c r="AG124" s="11">
        <v>5</v>
      </c>
      <c r="AH124" s="12">
        <f t="shared" si="3198"/>
        <v>3.8461538461538464E-2</v>
      </c>
      <c r="AI124" s="13"/>
      <c r="AJ124" s="11"/>
      <c r="AK124" s="11"/>
      <c r="AL124" s="14"/>
      <c r="AM124" s="10"/>
      <c r="AN124" s="11"/>
      <c r="AO124" s="74">
        <f t="shared" si="3279"/>
        <v>752</v>
      </c>
      <c r="AP124" s="74">
        <f t="shared" si="3280"/>
        <v>61</v>
      </c>
      <c r="AQ124" s="11">
        <v>530</v>
      </c>
      <c r="AR124" s="12">
        <f t="shared" si="3201"/>
        <v>0.7313829787234043</v>
      </c>
      <c r="AS124" s="11">
        <v>20</v>
      </c>
      <c r="AT124" s="12">
        <f t="shared" si="3202"/>
        <v>3.6363636363636362E-2</v>
      </c>
      <c r="AU124" s="13"/>
      <c r="AV124" s="11"/>
      <c r="AW124" s="11"/>
      <c r="AX124" s="14"/>
      <c r="AY124" s="10"/>
      <c r="AZ124" s="11"/>
      <c r="BA124" s="74">
        <f t="shared" si="3281"/>
        <v>751</v>
      </c>
      <c r="BB124" s="74">
        <f t="shared" si="3282"/>
        <v>61</v>
      </c>
      <c r="BC124" s="11">
        <v>498</v>
      </c>
      <c r="BD124" s="12">
        <f t="shared" si="3205"/>
        <v>0.68841544607190408</v>
      </c>
      <c r="BE124" s="11">
        <v>19</v>
      </c>
      <c r="BF124" s="12">
        <f t="shared" si="3206"/>
        <v>3.6750483558994199E-2</v>
      </c>
      <c r="BG124" s="13"/>
      <c r="BH124" s="11"/>
      <c r="BI124" s="11"/>
      <c r="BJ124" s="14"/>
      <c r="BK124" s="10"/>
      <c r="BL124" s="11"/>
      <c r="BM124" s="74">
        <f t="shared" si="3283"/>
        <v>744</v>
      </c>
      <c r="BN124" s="74">
        <f t="shared" si="3284"/>
        <v>61</v>
      </c>
      <c r="BO124" s="11">
        <v>513</v>
      </c>
      <c r="BP124" s="12">
        <f t="shared" si="3209"/>
        <v>0.72715053763440862</v>
      </c>
      <c r="BQ124" s="11">
        <v>28</v>
      </c>
      <c r="BR124" s="12">
        <f t="shared" si="3210"/>
        <v>5.1756007393715345E-2</v>
      </c>
      <c r="BS124" s="13"/>
      <c r="BT124" s="11"/>
      <c r="BU124" s="11"/>
      <c r="BV124" s="14"/>
      <c r="BW124" s="10"/>
      <c r="BX124" s="11"/>
      <c r="BY124" s="74">
        <f t="shared" si="3285"/>
        <v>756</v>
      </c>
      <c r="BZ124" s="74">
        <f t="shared" si="3286"/>
        <v>62</v>
      </c>
      <c r="CA124" s="11">
        <v>531</v>
      </c>
      <c r="CB124" s="12">
        <f t="shared" si="3213"/>
        <v>0.72089947089947093</v>
      </c>
      <c r="CC124" s="11">
        <v>14</v>
      </c>
      <c r="CD124" s="12">
        <f t="shared" si="3214"/>
        <v>2.5688073394495414E-2</v>
      </c>
      <c r="CE124" s="13"/>
      <c r="CF124" s="11"/>
      <c r="CG124" s="11"/>
      <c r="CH124" s="14"/>
      <c r="CI124" s="10"/>
      <c r="CJ124" s="11"/>
      <c r="CK124" s="74">
        <f t="shared" si="3287"/>
        <v>754</v>
      </c>
      <c r="CL124" s="74">
        <f t="shared" si="3288"/>
        <v>62</v>
      </c>
      <c r="CM124" s="11">
        <v>536</v>
      </c>
      <c r="CN124" s="12">
        <f t="shared" si="3217"/>
        <v>0.73607427055702923</v>
      </c>
      <c r="CO124" s="11">
        <v>19</v>
      </c>
      <c r="CP124" s="12">
        <f t="shared" si="3218"/>
        <v>3.4234234234234232E-2</v>
      </c>
      <c r="CQ124" s="13"/>
      <c r="CR124" s="11"/>
      <c r="CS124" s="11"/>
      <c r="CT124" s="14"/>
      <c r="CU124" s="10"/>
      <c r="CV124" s="11"/>
      <c r="CW124" s="74">
        <f t="shared" si="3289"/>
        <v>197</v>
      </c>
      <c r="CX124" s="74">
        <f t="shared" si="3290"/>
        <v>15</v>
      </c>
      <c r="CY124" s="11">
        <v>148</v>
      </c>
      <c r="CZ124" s="12">
        <f t="shared" si="3221"/>
        <v>0.78172588832487311</v>
      </c>
      <c r="DA124" s="11">
        <v>6</v>
      </c>
      <c r="DB124" s="12">
        <f t="shared" si="3222"/>
        <v>3.896103896103896E-2</v>
      </c>
      <c r="DC124" s="13"/>
      <c r="DD124" s="11"/>
      <c r="DE124" s="11"/>
      <c r="DF124" s="14"/>
      <c r="DG124" s="10"/>
      <c r="DH124" s="11"/>
      <c r="DI124" s="74">
        <f t="shared" si="3291"/>
        <v>756</v>
      </c>
      <c r="DJ124" s="74">
        <f t="shared" si="3292"/>
        <v>60</v>
      </c>
      <c r="DK124" s="11">
        <v>505</v>
      </c>
      <c r="DL124" s="12">
        <f t="shared" si="3225"/>
        <v>0.70634920634920639</v>
      </c>
      <c r="DM124" s="11">
        <v>29</v>
      </c>
      <c r="DN124" s="12">
        <f t="shared" si="3226"/>
        <v>5.4307116104868915E-2</v>
      </c>
      <c r="DO124" s="13"/>
      <c r="DP124" s="11"/>
      <c r="DQ124" s="11"/>
      <c r="DR124" s="14"/>
      <c r="DS124" s="10"/>
      <c r="DT124" s="11"/>
      <c r="DU124" s="74">
        <f t="shared" si="3293"/>
        <v>755</v>
      </c>
      <c r="DV124" s="74">
        <f t="shared" si="3294"/>
        <v>60</v>
      </c>
      <c r="DW124" s="11">
        <v>501</v>
      </c>
      <c r="DX124" s="12">
        <f t="shared" si="3229"/>
        <v>0.69536423841059603</v>
      </c>
      <c r="DY124" s="11">
        <v>24</v>
      </c>
      <c r="DZ124" s="12">
        <f t="shared" si="3230"/>
        <v>4.5714285714285714E-2</v>
      </c>
      <c r="EA124" s="13"/>
      <c r="EB124" s="11"/>
      <c r="EC124" s="11"/>
      <c r="ED124" s="14"/>
      <c r="EE124" s="10"/>
      <c r="EF124" s="11"/>
      <c r="EG124" s="74">
        <f t="shared" si="3295"/>
        <v>754</v>
      </c>
      <c r="EH124" s="74">
        <f t="shared" si="3296"/>
        <v>62</v>
      </c>
      <c r="EI124" s="11">
        <v>517</v>
      </c>
      <c r="EJ124" s="12">
        <f t="shared" si="3233"/>
        <v>0.73076923076923073</v>
      </c>
      <c r="EK124" s="11">
        <v>34</v>
      </c>
      <c r="EL124" s="12">
        <f t="shared" si="3234"/>
        <v>6.1705989110707807E-2</v>
      </c>
      <c r="EM124" s="13"/>
      <c r="EN124" s="11"/>
      <c r="EO124" s="11"/>
      <c r="EP124" s="14"/>
      <c r="EQ124" s="10"/>
      <c r="ER124" s="11"/>
      <c r="ES124" s="74">
        <f t="shared" si="3297"/>
        <v>752</v>
      </c>
      <c r="ET124" s="74">
        <f t="shared" si="3298"/>
        <v>62</v>
      </c>
      <c r="EU124" s="11">
        <v>528</v>
      </c>
      <c r="EV124" s="12">
        <f t="shared" si="3237"/>
        <v>0.72207446808510634</v>
      </c>
      <c r="EW124" s="11">
        <v>15</v>
      </c>
      <c r="EX124" s="12">
        <f t="shared" si="3238"/>
        <v>2.7624309392265192E-2</v>
      </c>
      <c r="EY124" s="13"/>
      <c r="EZ124" s="11"/>
      <c r="FA124" s="11"/>
      <c r="FB124" s="14"/>
      <c r="FC124" s="10"/>
      <c r="FD124" s="11"/>
      <c r="FE124" s="74">
        <f t="shared" si="3299"/>
        <v>760</v>
      </c>
      <c r="FF124" s="74">
        <f t="shared" si="3300"/>
        <v>62</v>
      </c>
      <c r="FG124" s="11">
        <v>540</v>
      </c>
      <c r="FH124" s="12">
        <f t="shared" si="3241"/>
        <v>0.72631578947368425</v>
      </c>
      <c r="FI124" s="11">
        <v>12</v>
      </c>
      <c r="FJ124" s="12">
        <f t="shared" si="3242"/>
        <v>2.1739130434782608E-2</v>
      </c>
      <c r="FK124" s="13"/>
      <c r="FL124" s="11"/>
      <c r="FM124" s="11"/>
      <c r="FN124" s="14"/>
      <c r="FO124" s="10"/>
      <c r="FP124" s="11"/>
      <c r="FQ124" s="74">
        <f t="shared" si="3301"/>
        <v>206</v>
      </c>
      <c r="FR124" s="74">
        <f t="shared" si="3302"/>
        <v>17</v>
      </c>
      <c r="FS124" s="11">
        <v>141</v>
      </c>
      <c r="FT124" s="12">
        <f t="shared" si="3245"/>
        <v>0.70388349514563109</v>
      </c>
      <c r="FU124" s="11">
        <v>4</v>
      </c>
      <c r="FV124" s="12">
        <f t="shared" si="3246"/>
        <v>2.7586206896551724E-2</v>
      </c>
      <c r="FW124" s="13"/>
      <c r="FX124" s="11"/>
      <c r="FY124" s="11"/>
      <c r="FZ124" s="14"/>
      <c r="GA124" s="10"/>
      <c r="GB124" s="11"/>
      <c r="GC124" s="74">
        <f t="shared" si="3303"/>
        <v>754</v>
      </c>
      <c r="GD124" s="74">
        <f t="shared" si="3304"/>
        <v>61</v>
      </c>
      <c r="GE124" s="11">
        <v>511</v>
      </c>
      <c r="GF124" s="12">
        <f t="shared" si="3249"/>
        <v>0.6870026525198939</v>
      </c>
      <c r="GG124" s="11">
        <v>7</v>
      </c>
      <c r="GH124" s="12">
        <f t="shared" si="3250"/>
        <v>1.3513513513513514E-2</v>
      </c>
      <c r="GI124" s="13"/>
      <c r="GJ124" s="11"/>
      <c r="GK124" s="11"/>
      <c r="GL124" s="14"/>
      <c r="GM124" s="10"/>
      <c r="GN124" s="11"/>
      <c r="GO124" s="74">
        <f t="shared" si="3305"/>
        <v>751</v>
      </c>
      <c r="GP124" s="74">
        <f t="shared" si="3306"/>
        <v>61</v>
      </c>
      <c r="GQ124" s="11">
        <v>527</v>
      </c>
      <c r="GR124" s="12">
        <f t="shared" si="3253"/>
        <v>0.72436750998668442</v>
      </c>
      <c r="GS124" s="11">
        <v>17</v>
      </c>
      <c r="GT124" s="12">
        <f t="shared" si="3254"/>
        <v>3.125E-2</v>
      </c>
      <c r="GU124" s="13"/>
      <c r="GV124" s="11"/>
      <c r="GW124" s="11"/>
      <c r="GX124" s="14"/>
      <c r="GY124" s="10"/>
      <c r="GZ124" s="11"/>
      <c r="HA124" s="74">
        <f t="shared" si="3307"/>
        <v>752</v>
      </c>
      <c r="HB124" s="74">
        <f t="shared" si="3308"/>
        <v>61</v>
      </c>
      <c r="HC124" s="11">
        <v>538</v>
      </c>
      <c r="HD124" s="12">
        <f t="shared" si="3257"/>
        <v>0.73404255319148937</v>
      </c>
      <c r="HE124" s="11">
        <v>14</v>
      </c>
      <c r="HF124" s="12">
        <f t="shared" si="3258"/>
        <v>2.5362318840579712E-2</v>
      </c>
      <c r="HG124" s="13"/>
      <c r="HH124" s="11"/>
      <c r="HI124" s="11"/>
      <c r="HJ124" s="14"/>
      <c r="HK124" s="10">
        <f t="shared" si="3259"/>
        <v>1</v>
      </c>
      <c r="HL124" s="11">
        <f t="shared" si="3260"/>
        <v>0</v>
      </c>
      <c r="HM124" s="11">
        <f t="shared" si="3261"/>
        <v>11874</v>
      </c>
      <c r="HN124" s="11">
        <f t="shared" si="3262"/>
        <v>964</v>
      </c>
      <c r="HO124" s="11">
        <f t="shared" si="3263"/>
        <v>8515</v>
      </c>
      <c r="HP124" s="228">
        <f t="shared" si="3264"/>
        <v>0.71711302004379318</v>
      </c>
      <c r="HQ124" s="15">
        <f t="shared" si="3265"/>
        <v>302</v>
      </c>
      <c r="HR124" s="12">
        <f t="shared" si="3266"/>
        <v>3.5466823253082792E-2</v>
      </c>
      <c r="HS124" s="16">
        <v>60.3</v>
      </c>
      <c r="HT124" s="17">
        <v>8077</v>
      </c>
      <c r="HU124" s="16">
        <f t="shared" si="3267"/>
        <v>94.856136230182031</v>
      </c>
      <c r="HV124" s="15"/>
      <c r="HW124" s="14"/>
      <c r="HX124" s="78">
        <f t="shared" si="3268"/>
        <v>0.71224853577794756</v>
      </c>
      <c r="HY124" s="78">
        <f t="shared" si="3269"/>
        <v>0.7210473313192346</v>
      </c>
      <c r="HZ124" s="78">
        <f t="shared" si="3270"/>
        <v>0.71798742138364779</v>
      </c>
    </row>
    <row r="125" spans="1:241" x14ac:dyDescent="0.25">
      <c r="A125" s="236"/>
      <c r="B125" s="41">
        <f t="shared" si="3271"/>
        <v>44564</v>
      </c>
      <c r="C125" s="10"/>
      <c r="D125" s="11"/>
      <c r="E125" s="74">
        <f t="shared" si="3272"/>
        <v>748</v>
      </c>
      <c r="F125" s="74">
        <f t="shared" si="3273"/>
        <v>60</v>
      </c>
      <c r="G125" s="11">
        <v>500</v>
      </c>
      <c r="H125" s="12">
        <f t="shared" si="3190"/>
        <v>0.69251336898395721</v>
      </c>
      <c r="I125" s="11">
        <v>18</v>
      </c>
      <c r="J125" s="12">
        <f t="shared" si="3274"/>
        <v>3.4749034749034749E-2</v>
      </c>
      <c r="K125" s="11"/>
      <c r="L125" s="11"/>
      <c r="M125" s="18"/>
      <c r="N125" s="20"/>
      <c r="O125" s="10"/>
      <c r="P125" s="11"/>
      <c r="Q125" s="74">
        <f t="shared" si="3275"/>
        <v>734</v>
      </c>
      <c r="R125" s="74">
        <f t="shared" si="3276"/>
        <v>60</v>
      </c>
      <c r="S125" s="11">
        <v>510</v>
      </c>
      <c r="T125" s="12">
        <f t="shared" si="3193"/>
        <v>0.71253405994550412</v>
      </c>
      <c r="U125" s="11">
        <v>13</v>
      </c>
      <c r="V125" s="12">
        <f t="shared" si="3194"/>
        <v>2.4856596558317401E-2</v>
      </c>
      <c r="W125" s="11"/>
      <c r="X125" s="11"/>
      <c r="Y125" s="18"/>
      <c r="Z125" s="20"/>
      <c r="AA125" s="10"/>
      <c r="AB125" s="11"/>
      <c r="AC125" s="74">
        <f t="shared" si="3277"/>
        <v>198</v>
      </c>
      <c r="AD125" s="74">
        <f t="shared" si="3278"/>
        <v>16</v>
      </c>
      <c r="AE125" s="11">
        <v>134</v>
      </c>
      <c r="AF125" s="12">
        <f t="shared" si="3197"/>
        <v>0.69696969696969702</v>
      </c>
      <c r="AG125" s="11">
        <v>4</v>
      </c>
      <c r="AH125" s="12">
        <f t="shared" si="3198"/>
        <v>2.8985507246376812E-2</v>
      </c>
      <c r="AI125" s="11"/>
      <c r="AJ125" s="11"/>
      <c r="AK125" s="18"/>
      <c r="AL125" s="20"/>
      <c r="AM125" s="10"/>
      <c r="AN125" s="11"/>
      <c r="AO125" s="74">
        <f t="shared" si="3279"/>
        <v>752</v>
      </c>
      <c r="AP125" s="74">
        <f t="shared" si="3280"/>
        <v>61</v>
      </c>
      <c r="AQ125" s="11">
        <v>506</v>
      </c>
      <c r="AR125" s="12">
        <f t="shared" si="3201"/>
        <v>0.7021276595744681</v>
      </c>
      <c r="AS125" s="11">
        <v>22</v>
      </c>
      <c r="AT125" s="12">
        <f t="shared" si="3202"/>
        <v>4.1666666666666664E-2</v>
      </c>
      <c r="AU125" s="11"/>
      <c r="AV125" s="11"/>
      <c r="AW125" s="18"/>
      <c r="AX125" s="20"/>
      <c r="AY125" s="10"/>
      <c r="AZ125" s="11"/>
      <c r="BA125" s="74">
        <f t="shared" si="3281"/>
        <v>751</v>
      </c>
      <c r="BB125" s="74">
        <f t="shared" si="3282"/>
        <v>61</v>
      </c>
      <c r="BC125" s="11">
        <v>500</v>
      </c>
      <c r="BD125" s="12">
        <f t="shared" si="3205"/>
        <v>0.68841544607190408</v>
      </c>
      <c r="BE125" s="11">
        <v>17</v>
      </c>
      <c r="BF125" s="12">
        <f t="shared" si="3206"/>
        <v>3.2882011605415859E-2</v>
      </c>
      <c r="BG125" s="11"/>
      <c r="BH125" s="11"/>
      <c r="BI125" s="18"/>
      <c r="BJ125" s="20"/>
      <c r="BK125" s="10">
        <v>1</v>
      </c>
      <c r="BL125" s="11"/>
      <c r="BM125" s="74">
        <f t="shared" si="3283"/>
        <v>743</v>
      </c>
      <c r="BN125" s="74">
        <f t="shared" si="3284"/>
        <v>61</v>
      </c>
      <c r="BO125" s="11">
        <v>512</v>
      </c>
      <c r="BP125" s="12">
        <f t="shared" si="3209"/>
        <v>0.72409152086137285</v>
      </c>
      <c r="BQ125" s="11">
        <v>26</v>
      </c>
      <c r="BR125" s="12">
        <f t="shared" si="3210"/>
        <v>4.8327137546468404E-2</v>
      </c>
      <c r="BS125" s="11"/>
      <c r="BT125" s="11"/>
      <c r="BU125" s="18"/>
      <c r="BV125" s="20"/>
      <c r="BW125" s="10"/>
      <c r="BX125" s="11"/>
      <c r="BY125" s="74">
        <f t="shared" si="3285"/>
        <v>756</v>
      </c>
      <c r="BZ125" s="74">
        <f t="shared" si="3286"/>
        <v>62</v>
      </c>
      <c r="CA125" s="11">
        <v>530</v>
      </c>
      <c r="CB125" s="12">
        <f t="shared" si="3213"/>
        <v>0.71296296296296291</v>
      </c>
      <c r="CC125" s="11">
        <v>9</v>
      </c>
      <c r="CD125" s="12">
        <f t="shared" si="3214"/>
        <v>1.6697588126159554E-2</v>
      </c>
      <c r="CE125" s="11"/>
      <c r="CF125" s="11"/>
      <c r="CG125" s="18"/>
      <c r="CH125" s="20"/>
      <c r="CI125" s="10"/>
      <c r="CJ125" s="11"/>
      <c r="CK125" s="74">
        <f t="shared" si="3287"/>
        <v>754</v>
      </c>
      <c r="CL125" s="74">
        <f t="shared" si="3288"/>
        <v>62</v>
      </c>
      <c r="CM125" s="11">
        <v>523</v>
      </c>
      <c r="CN125" s="12">
        <f t="shared" si="3217"/>
        <v>0.70557029177718833</v>
      </c>
      <c r="CO125" s="11">
        <v>9</v>
      </c>
      <c r="CP125" s="12">
        <f t="shared" si="3218"/>
        <v>1.6917293233082706E-2</v>
      </c>
      <c r="CQ125" s="11"/>
      <c r="CR125" s="11"/>
      <c r="CS125" s="18"/>
      <c r="CT125" s="20"/>
      <c r="CU125" s="10"/>
      <c r="CV125" s="11"/>
      <c r="CW125" s="74">
        <f t="shared" si="3289"/>
        <v>197</v>
      </c>
      <c r="CX125" s="74">
        <f t="shared" si="3290"/>
        <v>15</v>
      </c>
      <c r="CY125" s="11">
        <v>132</v>
      </c>
      <c r="CZ125" s="12">
        <f t="shared" si="3221"/>
        <v>0.70050761421319796</v>
      </c>
      <c r="DA125" s="11">
        <v>6</v>
      </c>
      <c r="DB125" s="12">
        <f t="shared" si="3222"/>
        <v>4.3478260869565216E-2</v>
      </c>
      <c r="DC125" s="11"/>
      <c r="DD125" s="11"/>
      <c r="DE125" s="18"/>
      <c r="DF125" s="20"/>
      <c r="DG125" s="10"/>
      <c r="DH125" s="11"/>
      <c r="DI125" s="74">
        <f t="shared" si="3291"/>
        <v>756</v>
      </c>
      <c r="DJ125" s="74">
        <f t="shared" si="3292"/>
        <v>60</v>
      </c>
      <c r="DK125" s="11">
        <v>507</v>
      </c>
      <c r="DL125" s="12">
        <f t="shared" si="3225"/>
        <v>0.70105820105820105</v>
      </c>
      <c r="DM125" s="11">
        <v>23</v>
      </c>
      <c r="DN125" s="12">
        <f t="shared" si="3226"/>
        <v>4.3396226415094337E-2</v>
      </c>
      <c r="DO125" s="11"/>
      <c r="DP125" s="11"/>
      <c r="DQ125" s="18"/>
      <c r="DR125" s="20"/>
      <c r="DS125" s="10"/>
      <c r="DT125" s="11"/>
      <c r="DU125" s="74">
        <f t="shared" si="3293"/>
        <v>755</v>
      </c>
      <c r="DV125" s="74">
        <f t="shared" si="3294"/>
        <v>60</v>
      </c>
      <c r="DW125" s="11">
        <v>507</v>
      </c>
      <c r="DX125" s="12">
        <f t="shared" si="3229"/>
        <v>0.6993377483443709</v>
      </c>
      <c r="DY125" s="11">
        <v>21</v>
      </c>
      <c r="DZ125" s="12">
        <f t="shared" si="3230"/>
        <v>3.9772727272727272E-2</v>
      </c>
      <c r="EA125" s="11"/>
      <c r="EB125" s="11"/>
      <c r="EC125" s="18"/>
      <c r="ED125" s="20"/>
      <c r="EE125" s="10"/>
      <c r="EF125" s="11"/>
      <c r="EG125" s="74">
        <f t="shared" si="3295"/>
        <v>754</v>
      </c>
      <c r="EH125" s="74">
        <f t="shared" si="3296"/>
        <v>62</v>
      </c>
      <c r="EI125" s="11">
        <v>515</v>
      </c>
      <c r="EJ125" s="12">
        <f t="shared" si="3233"/>
        <v>0.71883289124668437</v>
      </c>
      <c r="EK125" s="11">
        <v>27</v>
      </c>
      <c r="EL125" s="12">
        <f t="shared" si="3234"/>
        <v>4.9815498154981548E-2</v>
      </c>
      <c r="EM125" s="11"/>
      <c r="EN125" s="11"/>
      <c r="EO125" s="18"/>
      <c r="EP125" s="20"/>
      <c r="EQ125" s="10"/>
      <c r="ER125" s="11"/>
      <c r="ES125" s="74">
        <f t="shared" si="3297"/>
        <v>752</v>
      </c>
      <c r="ET125" s="74">
        <f t="shared" si="3298"/>
        <v>62</v>
      </c>
      <c r="EU125" s="11">
        <v>492</v>
      </c>
      <c r="EV125" s="12">
        <f t="shared" si="3237"/>
        <v>0.68351063829787229</v>
      </c>
      <c r="EW125" s="11">
        <v>22</v>
      </c>
      <c r="EX125" s="12">
        <f t="shared" si="3238"/>
        <v>4.2801556420233464E-2</v>
      </c>
      <c r="EY125" s="11"/>
      <c r="EZ125" s="11"/>
      <c r="FA125" s="18"/>
      <c r="FB125" s="20"/>
      <c r="FC125" s="10"/>
      <c r="FD125" s="11"/>
      <c r="FE125" s="74">
        <f t="shared" si="3299"/>
        <v>760</v>
      </c>
      <c r="FF125" s="74">
        <f t="shared" si="3300"/>
        <v>62</v>
      </c>
      <c r="FG125" s="11">
        <v>516</v>
      </c>
      <c r="FH125" s="12">
        <f t="shared" si="3241"/>
        <v>0.6986842105263158</v>
      </c>
      <c r="FI125" s="11">
        <v>15</v>
      </c>
      <c r="FJ125" s="12">
        <f t="shared" si="3242"/>
        <v>2.8248587570621469E-2</v>
      </c>
      <c r="FK125" s="11"/>
      <c r="FL125" s="11"/>
      <c r="FM125" s="18"/>
      <c r="FN125" s="20"/>
      <c r="FO125" s="10"/>
      <c r="FP125" s="11"/>
      <c r="FQ125" s="74">
        <f t="shared" si="3301"/>
        <v>206</v>
      </c>
      <c r="FR125" s="74">
        <f t="shared" si="3302"/>
        <v>17</v>
      </c>
      <c r="FS125" s="11">
        <v>138</v>
      </c>
      <c r="FT125" s="12">
        <f t="shared" si="3245"/>
        <v>0.70873786407766992</v>
      </c>
      <c r="FU125" s="11">
        <v>8</v>
      </c>
      <c r="FV125" s="12">
        <f t="shared" si="3246"/>
        <v>5.4794520547945202E-2</v>
      </c>
      <c r="FW125" s="11"/>
      <c r="FX125" s="11"/>
      <c r="FY125" s="18"/>
      <c r="FZ125" s="20"/>
      <c r="GA125" s="10"/>
      <c r="GB125" s="11"/>
      <c r="GC125" s="74">
        <f t="shared" si="3303"/>
        <v>754</v>
      </c>
      <c r="GD125" s="74">
        <f t="shared" si="3304"/>
        <v>61</v>
      </c>
      <c r="GE125" s="11">
        <v>513</v>
      </c>
      <c r="GF125" s="12">
        <f t="shared" si="3249"/>
        <v>0.69230769230769229</v>
      </c>
      <c r="GG125" s="11">
        <v>9</v>
      </c>
      <c r="GH125" s="12">
        <f t="shared" si="3250"/>
        <v>1.7241379310344827E-2</v>
      </c>
      <c r="GI125" s="11"/>
      <c r="GJ125" s="11"/>
      <c r="GK125" s="18"/>
      <c r="GL125" s="20"/>
      <c r="GM125" s="10"/>
      <c r="GN125" s="11"/>
      <c r="GO125" s="74">
        <f t="shared" si="3305"/>
        <v>751</v>
      </c>
      <c r="GP125" s="74">
        <f t="shared" si="3306"/>
        <v>61</v>
      </c>
      <c r="GQ125" s="11">
        <v>498</v>
      </c>
      <c r="GR125" s="12">
        <f t="shared" si="3253"/>
        <v>0.68974700399467381</v>
      </c>
      <c r="GS125" s="11">
        <v>20</v>
      </c>
      <c r="GT125" s="12">
        <f t="shared" si="3254"/>
        <v>3.8610038610038609E-2</v>
      </c>
      <c r="GU125" s="11"/>
      <c r="GV125" s="11"/>
      <c r="GW125" s="18"/>
      <c r="GX125" s="20"/>
      <c r="GY125" s="10"/>
      <c r="GZ125" s="11"/>
      <c r="HA125" s="74">
        <f t="shared" si="3307"/>
        <v>752</v>
      </c>
      <c r="HB125" s="74">
        <f t="shared" si="3308"/>
        <v>61</v>
      </c>
      <c r="HC125" s="11">
        <v>485</v>
      </c>
      <c r="HD125" s="12">
        <f t="shared" si="3257"/>
        <v>0.6582446808510638</v>
      </c>
      <c r="HE125" s="11">
        <v>10</v>
      </c>
      <c r="HF125" s="12">
        <f t="shared" si="3258"/>
        <v>2.0202020202020204E-2</v>
      </c>
      <c r="HG125" s="11"/>
      <c r="HH125" s="11"/>
      <c r="HI125" s="18"/>
      <c r="HJ125" s="20"/>
      <c r="HK125" s="10">
        <f t="shared" si="3259"/>
        <v>1</v>
      </c>
      <c r="HL125" s="11">
        <f t="shared" si="3260"/>
        <v>0</v>
      </c>
      <c r="HM125" s="11">
        <f t="shared" si="3261"/>
        <v>11873</v>
      </c>
      <c r="HN125" s="11">
        <f t="shared" si="3262"/>
        <v>964</v>
      </c>
      <c r="HO125" s="11">
        <f t="shared" si="3263"/>
        <v>8297</v>
      </c>
      <c r="HP125" s="228">
        <f t="shared" si="3264"/>
        <v>0.6988124315674219</v>
      </c>
      <c r="HQ125" s="15">
        <f t="shared" si="3265"/>
        <v>279</v>
      </c>
      <c r="HR125" s="12">
        <f t="shared" si="3266"/>
        <v>3.3626612028444018E-2</v>
      </c>
      <c r="HS125" s="16">
        <v>61</v>
      </c>
      <c r="HT125" s="17">
        <v>7871</v>
      </c>
      <c r="HU125" s="16">
        <f t="shared" si="3267"/>
        <v>94.865614077377373</v>
      </c>
      <c r="HV125" s="18"/>
      <c r="HW125" s="20"/>
      <c r="HX125" s="78">
        <f t="shared" si="3268"/>
        <v>0.70351502801833932</v>
      </c>
      <c r="HY125" s="78">
        <f t="shared" si="3269"/>
        <v>0.70720040281973817</v>
      </c>
      <c r="HZ125" s="78">
        <f t="shared" si="3270"/>
        <v>0.6857861635220126</v>
      </c>
    </row>
    <row r="126" spans="1:241" x14ac:dyDescent="0.25">
      <c r="A126" s="236"/>
      <c r="B126" s="41">
        <f>+B125+1</f>
        <v>44565</v>
      </c>
      <c r="C126" s="10"/>
      <c r="D126" s="11"/>
      <c r="E126" s="74">
        <f t="shared" si="3272"/>
        <v>748</v>
      </c>
      <c r="F126" s="74">
        <f t="shared" si="3273"/>
        <v>60</v>
      </c>
      <c r="G126" s="11">
        <v>539</v>
      </c>
      <c r="H126" s="12">
        <f t="shared" si="3190"/>
        <v>0.75668449197860965</v>
      </c>
      <c r="I126" s="11">
        <v>27</v>
      </c>
      <c r="J126" s="12">
        <f t="shared" si="3274"/>
        <v>4.7703180212014133E-2</v>
      </c>
      <c r="K126" s="13"/>
      <c r="L126" s="13"/>
      <c r="M126" s="25">
        <v>3996</v>
      </c>
      <c r="N126" s="38">
        <v>4280</v>
      </c>
      <c r="O126" s="10"/>
      <c r="P126" s="11"/>
      <c r="Q126" s="74">
        <f t="shared" si="3275"/>
        <v>734</v>
      </c>
      <c r="R126" s="74">
        <f t="shared" si="3276"/>
        <v>60</v>
      </c>
      <c r="S126" s="11">
        <v>542</v>
      </c>
      <c r="T126" s="12">
        <f t="shared" si="3193"/>
        <v>0.75204359673024523</v>
      </c>
      <c r="U126" s="11">
        <v>10</v>
      </c>
      <c r="V126" s="12">
        <f t="shared" si="3194"/>
        <v>1.8115942028985508E-2</v>
      </c>
      <c r="W126" s="13"/>
      <c r="X126" s="13"/>
      <c r="Y126" s="25">
        <v>3996</v>
      </c>
      <c r="Z126" s="38">
        <v>4280</v>
      </c>
      <c r="AA126" s="10"/>
      <c r="AB126" s="11"/>
      <c r="AC126" s="74">
        <f t="shared" si="3277"/>
        <v>198</v>
      </c>
      <c r="AD126" s="74">
        <f t="shared" si="3278"/>
        <v>16</v>
      </c>
      <c r="AE126" s="11">
        <v>123</v>
      </c>
      <c r="AF126" s="12">
        <f t="shared" si="3197"/>
        <v>0.64141414141414144</v>
      </c>
      <c r="AG126" s="11">
        <v>4</v>
      </c>
      <c r="AH126" s="12">
        <f t="shared" si="3198"/>
        <v>3.1496062992125984E-2</v>
      </c>
      <c r="AI126" s="13"/>
      <c r="AJ126" s="13"/>
      <c r="AK126" s="25">
        <v>3996</v>
      </c>
      <c r="AL126" s="38">
        <v>4280</v>
      </c>
      <c r="AM126" s="10"/>
      <c r="AN126" s="11"/>
      <c r="AO126" s="74">
        <f t="shared" si="3279"/>
        <v>752</v>
      </c>
      <c r="AP126" s="74">
        <f t="shared" si="3280"/>
        <v>61</v>
      </c>
      <c r="AQ126" s="11">
        <v>527</v>
      </c>
      <c r="AR126" s="12">
        <f t="shared" si="3201"/>
        <v>0.7207446808510638</v>
      </c>
      <c r="AS126" s="11">
        <v>15</v>
      </c>
      <c r="AT126" s="12">
        <f t="shared" si="3202"/>
        <v>2.7675276752767528E-2</v>
      </c>
      <c r="AU126" s="13"/>
      <c r="AV126" s="13"/>
      <c r="AW126" s="25">
        <v>3996</v>
      </c>
      <c r="AX126" s="38">
        <v>4280</v>
      </c>
      <c r="AY126" s="10"/>
      <c r="AZ126" s="11"/>
      <c r="BA126" s="74">
        <f t="shared" si="3281"/>
        <v>751</v>
      </c>
      <c r="BB126" s="74">
        <f t="shared" si="3282"/>
        <v>61</v>
      </c>
      <c r="BC126" s="11">
        <v>518</v>
      </c>
      <c r="BD126" s="12">
        <f t="shared" si="3205"/>
        <v>0.7057256990679095</v>
      </c>
      <c r="BE126" s="11">
        <v>12</v>
      </c>
      <c r="BF126" s="12">
        <f t="shared" si="3206"/>
        <v>2.2641509433962263E-2</v>
      </c>
      <c r="BG126" s="13"/>
      <c r="BH126" s="13"/>
      <c r="BI126" s="25">
        <v>3996</v>
      </c>
      <c r="BJ126" s="38">
        <v>4280</v>
      </c>
      <c r="BK126" s="10"/>
      <c r="BL126" s="11"/>
      <c r="BM126" s="74">
        <f t="shared" si="3283"/>
        <v>743</v>
      </c>
      <c r="BN126" s="74">
        <f t="shared" si="3284"/>
        <v>61</v>
      </c>
      <c r="BO126" s="11">
        <v>532</v>
      </c>
      <c r="BP126" s="12">
        <f t="shared" si="3209"/>
        <v>0.73889636608344544</v>
      </c>
      <c r="BQ126" s="11">
        <v>17</v>
      </c>
      <c r="BR126" s="12">
        <f t="shared" si="3210"/>
        <v>3.0965391621129327E-2</v>
      </c>
      <c r="BS126" s="13"/>
      <c r="BT126" s="13"/>
      <c r="BU126" s="25">
        <v>3996</v>
      </c>
      <c r="BV126" s="38">
        <v>4280</v>
      </c>
      <c r="BW126" s="10"/>
      <c r="BX126" s="11"/>
      <c r="BY126" s="74">
        <f t="shared" si="3285"/>
        <v>756</v>
      </c>
      <c r="BZ126" s="74">
        <f t="shared" si="3286"/>
        <v>62</v>
      </c>
      <c r="CA126" s="11">
        <v>527</v>
      </c>
      <c r="CB126" s="12">
        <f t="shared" si="3213"/>
        <v>0.71957671957671954</v>
      </c>
      <c r="CC126" s="11">
        <v>17</v>
      </c>
      <c r="CD126" s="12">
        <f t="shared" si="3214"/>
        <v>3.125E-2</v>
      </c>
      <c r="CE126" s="13"/>
      <c r="CF126" s="13"/>
      <c r="CG126" s="25">
        <v>3996</v>
      </c>
      <c r="CH126" s="38">
        <v>4280</v>
      </c>
      <c r="CI126" s="10"/>
      <c r="CJ126" s="11"/>
      <c r="CK126" s="74">
        <f t="shared" si="3287"/>
        <v>754</v>
      </c>
      <c r="CL126" s="74">
        <f t="shared" si="3288"/>
        <v>62</v>
      </c>
      <c r="CM126" s="11">
        <v>532</v>
      </c>
      <c r="CN126" s="12">
        <f t="shared" si="3217"/>
        <v>0.72944297082228116</v>
      </c>
      <c r="CO126" s="11">
        <v>18</v>
      </c>
      <c r="CP126" s="12">
        <f t="shared" si="3218"/>
        <v>3.272727272727273E-2</v>
      </c>
      <c r="CQ126" s="13"/>
      <c r="CR126" s="13"/>
      <c r="CS126" s="25">
        <v>3996</v>
      </c>
      <c r="CT126" s="38">
        <v>4280</v>
      </c>
      <c r="CU126" s="10">
        <v>2</v>
      </c>
      <c r="CV126" s="11"/>
      <c r="CW126" s="74">
        <f t="shared" si="3289"/>
        <v>195</v>
      </c>
      <c r="CX126" s="74">
        <f t="shared" si="3290"/>
        <v>15</v>
      </c>
      <c r="CY126" s="11">
        <v>143</v>
      </c>
      <c r="CZ126" s="12">
        <f t="shared" si="3221"/>
        <v>0.74871794871794872</v>
      </c>
      <c r="DA126" s="11">
        <v>3</v>
      </c>
      <c r="DB126" s="12">
        <f t="shared" si="3222"/>
        <v>2.0547945205479451E-2</v>
      </c>
      <c r="DC126" s="13"/>
      <c r="DD126" s="13"/>
      <c r="DE126" s="25">
        <v>3996</v>
      </c>
      <c r="DF126" s="38">
        <v>4280</v>
      </c>
      <c r="DG126" s="10"/>
      <c r="DH126" s="11"/>
      <c r="DI126" s="74">
        <f t="shared" si="3291"/>
        <v>756</v>
      </c>
      <c r="DJ126" s="74">
        <f t="shared" si="3292"/>
        <v>60</v>
      </c>
      <c r="DK126" s="11">
        <v>527</v>
      </c>
      <c r="DL126" s="12">
        <f t="shared" si="3225"/>
        <v>0.7142857142857143</v>
      </c>
      <c r="DM126" s="11">
        <v>13</v>
      </c>
      <c r="DN126" s="12">
        <f t="shared" si="3226"/>
        <v>2.4074074074074074E-2</v>
      </c>
      <c r="DO126" s="13"/>
      <c r="DP126" s="13"/>
      <c r="DQ126" s="25">
        <v>3996</v>
      </c>
      <c r="DR126" s="38">
        <v>4280</v>
      </c>
      <c r="DS126" s="10"/>
      <c r="DT126" s="11"/>
      <c r="DU126" s="74">
        <f t="shared" si="3293"/>
        <v>755</v>
      </c>
      <c r="DV126" s="74">
        <f t="shared" si="3294"/>
        <v>60</v>
      </c>
      <c r="DW126" s="11">
        <v>521</v>
      </c>
      <c r="DX126" s="12">
        <f t="shared" si="3229"/>
        <v>0.71125827814569531</v>
      </c>
      <c r="DY126" s="11">
        <v>16</v>
      </c>
      <c r="DZ126" s="12">
        <f t="shared" si="3230"/>
        <v>2.9795158286778398E-2</v>
      </c>
      <c r="EA126" s="13"/>
      <c r="EB126" s="13"/>
      <c r="EC126" s="25">
        <v>3996</v>
      </c>
      <c r="ED126" s="38">
        <v>4280</v>
      </c>
      <c r="EE126" s="10"/>
      <c r="EF126" s="11"/>
      <c r="EG126" s="74">
        <f t="shared" si="3295"/>
        <v>754</v>
      </c>
      <c r="EH126" s="74">
        <f t="shared" si="3296"/>
        <v>62</v>
      </c>
      <c r="EI126" s="11">
        <v>540</v>
      </c>
      <c r="EJ126" s="12">
        <f t="shared" si="3233"/>
        <v>0.75994694960212206</v>
      </c>
      <c r="EK126" s="11">
        <v>33</v>
      </c>
      <c r="EL126" s="12">
        <f t="shared" si="3234"/>
        <v>5.7591623036649213E-2</v>
      </c>
      <c r="EM126" s="13"/>
      <c r="EN126" s="13"/>
      <c r="EO126" s="25">
        <v>3996</v>
      </c>
      <c r="EP126" s="38">
        <v>4280</v>
      </c>
      <c r="EQ126" s="10"/>
      <c r="ER126" s="11"/>
      <c r="ES126" s="74">
        <f t="shared" si="3297"/>
        <v>752</v>
      </c>
      <c r="ET126" s="74">
        <f t="shared" si="3298"/>
        <v>62</v>
      </c>
      <c r="EU126" s="11">
        <v>525</v>
      </c>
      <c r="EV126" s="12">
        <f t="shared" si="3237"/>
        <v>0.73005319148936165</v>
      </c>
      <c r="EW126" s="11">
        <v>24</v>
      </c>
      <c r="EX126" s="12">
        <f t="shared" si="3238"/>
        <v>4.3715846994535519E-2</v>
      </c>
      <c r="EY126" s="13"/>
      <c r="EZ126" s="13"/>
      <c r="FA126" s="25">
        <v>3996</v>
      </c>
      <c r="FB126" s="38">
        <v>4280</v>
      </c>
      <c r="FC126" s="10"/>
      <c r="FD126" s="11"/>
      <c r="FE126" s="74">
        <f t="shared" si="3299"/>
        <v>760</v>
      </c>
      <c r="FF126" s="74">
        <f t="shared" si="3300"/>
        <v>62</v>
      </c>
      <c r="FG126" s="11">
        <v>536</v>
      </c>
      <c r="FH126" s="12">
        <f t="shared" si="3241"/>
        <v>0.72631578947368425</v>
      </c>
      <c r="FI126" s="11">
        <v>16</v>
      </c>
      <c r="FJ126" s="12">
        <f t="shared" si="3242"/>
        <v>2.8985507246376812E-2</v>
      </c>
      <c r="FK126" s="13"/>
      <c r="FL126" s="13"/>
      <c r="FM126" s="25">
        <v>3996</v>
      </c>
      <c r="FN126" s="38">
        <v>4280</v>
      </c>
      <c r="FO126" s="10"/>
      <c r="FP126" s="11"/>
      <c r="FQ126" s="74">
        <f t="shared" si="3301"/>
        <v>206</v>
      </c>
      <c r="FR126" s="74">
        <f t="shared" si="3302"/>
        <v>17</v>
      </c>
      <c r="FS126" s="11">
        <v>145</v>
      </c>
      <c r="FT126" s="12">
        <f t="shared" si="3245"/>
        <v>0.71844660194174759</v>
      </c>
      <c r="FU126" s="11">
        <v>3</v>
      </c>
      <c r="FV126" s="12">
        <f t="shared" si="3246"/>
        <v>2.0270270270270271E-2</v>
      </c>
      <c r="FW126" s="13"/>
      <c r="FX126" s="13"/>
      <c r="FY126" s="25">
        <v>3996</v>
      </c>
      <c r="FZ126" s="38">
        <v>4280</v>
      </c>
      <c r="GA126" s="10"/>
      <c r="GB126" s="11"/>
      <c r="GC126" s="74">
        <f t="shared" si="3303"/>
        <v>754</v>
      </c>
      <c r="GD126" s="74">
        <f t="shared" si="3304"/>
        <v>61</v>
      </c>
      <c r="GE126" s="11">
        <v>514</v>
      </c>
      <c r="GF126" s="12">
        <f t="shared" si="3249"/>
        <v>0.69098143236074272</v>
      </c>
      <c r="GG126" s="11">
        <v>7</v>
      </c>
      <c r="GH126" s="12">
        <f t="shared" si="3250"/>
        <v>1.3435700575815739E-2</v>
      </c>
      <c r="GI126" s="13"/>
      <c r="GJ126" s="13"/>
      <c r="GK126" s="25">
        <v>3996</v>
      </c>
      <c r="GL126" s="38">
        <v>4280</v>
      </c>
      <c r="GM126" s="10"/>
      <c r="GN126" s="11"/>
      <c r="GO126" s="74">
        <f t="shared" si="3305"/>
        <v>751</v>
      </c>
      <c r="GP126" s="74">
        <f t="shared" si="3306"/>
        <v>61</v>
      </c>
      <c r="GQ126" s="11">
        <v>533</v>
      </c>
      <c r="GR126" s="12">
        <f t="shared" si="3253"/>
        <v>0.72703062583222366</v>
      </c>
      <c r="GS126" s="11">
        <v>13</v>
      </c>
      <c r="GT126" s="12">
        <f t="shared" si="3254"/>
        <v>2.3809523809523808E-2</v>
      </c>
      <c r="GU126" s="13"/>
      <c r="GV126" s="13"/>
      <c r="GW126" s="25">
        <v>3996</v>
      </c>
      <c r="GX126" s="38">
        <v>4280</v>
      </c>
      <c r="GY126" s="10"/>
      <c r="GZ126" s="11"/>
      <c r="HA126" s="74">
        <f t="shared" si="3307"/>
        <v>752</v>
      </c>
      <c r="HB126" s="74">
        <f t="shared" si="3308"/>
        <v>61</v>
      </c>
      <c r="HC126" s="11">
        <v>524</v>
      </c>
      <c r="HD126" s="12">
        <f t="shared" si="3257"/>
        <v>0.71276595744680848</v>
      </c>
      <c r="HE126" s="11">
        <v>12</v>
      </c>
      <c r="HF126" s="12">
        <f t="shared" si="3258"/>
        <v>2.2388059701492536E-2</v>
      </c>
      <c r="HG126" s="13"/>
      <c r="HH126" s="13"/>
      <c r="HI126" s="25">
        <v>3996</v>
      </c>
      <c r="HJ126" s="38">
        <v>4280</v>
      </c>
      <c r="HK126" s="10">
        <f t="shared" si="3259"/>
        <v>2</v>
      </c>
      <c r="HL126" s="11">
        <f t="shared" si="3260"/>
        <v>0</v>
      </c>
      <c r="HM126" s="11">
        <f t="shared" si="3261"/>
        <v>11871</v>
      </c>
      <c r="HN126" s="11">
        <f t="shared" si="3262"/>
        <v>964</v>
      </c>
      <c r="HO126" s="11">
        <f t="shared" si="3263"/>
        <v>8608</v>
      </c>
      <c r="HP126" s="228">
        <f t="shared" si="3264"/>
        <v>0.72512846432482525</v>
      </c>
      <c r="HQ126" s="15">
        <f t="shared" si="3265"/>
        <v>260</v>
      </c>
      <c r="HR126" s="12">
        <f t="shared" si="3266"/>
        <v>3.0204460966542751E-2</v>
      </c>
      <c r="HS126" s="16">
        <v>61</v>
      </c>
      <c r="HT126" s="17">
        <v>8178</v>
      </c>
      <c r="HU126" s="16">
        <f t="shared" si="3267"/>
        <v>95.004646840148695</v>
      </c>
      <c r="HV126" s="23">
        <v>3996</v>
      </c>
      <c r="HW126" s="22">
        <v>4280</v>
      </c>
      <c r="HX126" s="78">
        <f t="shared" si="3268"/>
        <v>0.73000509424350479</v>
      </c>
      <c r="HY126" s="78">
        <f t="shared" si="3269"/>
        <v>0.72795969773299751</v>
      </c>
      <c r="HZ126" s="78">
        <f t="shared" si="3270"/>
        <v>0.71748427672955972</v>
      </c>
    </row>
    <row r="127" spans="1:241" x14ac:dyDescent="0.25">
      <c r="A127" s="236"/>
      <c r="B127" s="41">
        <f t="shared" si="3271"/>
        <v>44566</v>
      </c>
      <c r="C127" s="10">
        <v>2</v>
      </c>
      <c r="D127" s="11"/>
      <c r="E127" s="74">
        <f t="shared" si="3272"/>
        <v>746</v>
      </c>
      <c r="F127" s="74">
        <f t="shared" si="3273"/>
        <v>60</v>
      </c>
      <c r="G127" s="11">
        <v>548</v>
      </c>
      <c r="H127" s="12">
        <f t="shared" si="3190"/>
        <v>0.74798927613941024</v>
      </c>
      <c r="I127" s="11">
        <v>10</v>
      </c>
      <c r="J127" s="12">
        <f t="shared" si="3274"/>
        <v>1.7921146953405017E-2</v>
      </c>
      <c r="K127" s="13"/>
      <c r="L127" s="11"/>
      <c r="M127" s="25">
        <v>4327.6923076923076</v>
      </c>
      <c r="N127" s="38">
        <v>4178.2352941176468</v>
      </c>
      <c r="O127" s="10">
        <v>1</v>
      </c>
      <c r="P127" s="11"/>
      <c r="Q127" s="74">
        <f t="shared" si="3275"/>
        <v>733</v>
      </c>
      <c r="R127" s="74">
        <f t="shared" si="3276"/>
        <v>60</v>
      </c>
      <c r="S127" s="11">
        <v>509</v>
      </c>
      <c r="T127" s="12">
        <f t="shared" si="3193"/>
        <v>0.7080491132332879</v>
      </c>
      <c r="U127" s="11">
        <v>10</v>
      </c>
      <c r="V127" s="12">
        <f t="shared" si="3194"/>
        <v>1.9267822736030827E-2</v>
      </c>
      <c r="W127" s="13"/>
      <c r="X127" s="11"/>
      <c r="Y127" s="25">
        <v>4409.7368421052633</v>
      </c>
      <c r="Z127" s="38">
        <v>4297.5</v>
      </c>
      <c r="AA127" s="10"/>
      <c r="AB127" s="11"/>
      <c r="AC127" s="74">
        <f t="shared" si="3277"/>
        <v>198</v>
      </c>
      <c r="AD127" s="74">
        <f t="shared" si="3278"/>
        <v>16</v>
      </c>
      <c r="AE127" s="11">
        <v>130</v>
      </c>
      <c r="AF127" s="12">
        <f t="shared" si="3197"/>
        <v>0.67171717171717171</v>
      </c>
      <c r="AG127" s="11">
        <v>3</v>
      </c>
      <c r="AH127" s="12">
        <f t="shared" si="3198"/>
        <v>2.2556390977443608E-2</v>
      </c>
      <c r="AI127" s="13"/>
      <c r="AJ127" s="11"/>
      <c r="AK127" s="25">
        <v>4357.272727272727</v>
      </c>
      <c r="AL127" s="38">
        <v>3870</v>
      </c>
      <c r="AM127" s="10"/>
      <c r="AN127" s="11"/>
      <c r="AO127" s="74">
        <f t="shared" si="3279"/>
        <v>752</v>
      </c>
      <c r="AP127" s="74">
        <f t="shared" si="3280"/>
        <v>61</v>
      </c>
      <c r="AQ127" s="11">
        <v>514</v>
      </c>
      <c r="AR127" s="12">
        <f t="shared" si="3201"/>
        <v>0.71143617021276595</v>
      </c>
      <c r="AS127" s="11">
        <v>21</v>
      </c>
      <c r="AT127" s="12">
        <f t="shared" si="3202"/>
        <v>3.925233644859813E-2</v>
      </c>
      <c r="AU127" s="13"/>
      <c r="AV127" s="11"/>
      <c r="AW127" s="25">
        <v>4430.5128205128203</v>
      </c>
      <c r="AX127" s="38">
        <v>4400.909090909091</v>
      </c>
      <c r="AY127" s="10">
        <v>2</v>
      </c>
      <c r="AZ127" s="11"/>
      <c r="BA127" s="74">
        <f t="shared" si="3281"/>
        <v>749</v>
      </c>
      <c r="BB127" s="74">
        <f t="shared" si="3282"/>
        <v>61</v>
      </c>
      <c r="BC127" s="11">
        <v>506</v>
      </c>
      <c r="BD127" s="12">
        <f t="shared" si="3205"/>
        <v>0.69158878504672894</v>
      </c>
      <c r="BE127" s="11">
        <v>12</v>
      </c>
      <c r="BF127" s="12">
        <f t="shared" si="3206"/>
        <v>2.3166023166023165E-2</v>
      </c>
      <c r="BG127" s="13"/>
      <c r="BH127" s="11"/>
      <c r="BI127" s="25">
        <v>4484.5238095238092</v>
      </c>
      <c r="BJ127" s="38">
        <v>4542.727272727273</v>
      </c>
      <c r="BK127" s="10"/>
      <c r="BL127" s="11"/>
      <c r="BM127" s="74">
        <f t="shared" si="3283"/>
        <v>743</v>
      </c>
      <c r="BN127" s="74">
        <f t="shared" si="3284"/>
        <v>61</v>
      </c>
      <c r="BO127" s="11">
        <v>500</v>
      </c>
      <c r="BP127" s="12">
        <f t="shared" si="3209"/>
        <v>0.68909825033647376</v>
      </c>
      <c r="BQ127" s="11">
        <v>12</v>
      </c>
      <c r="BR127" s="12">
        <f t="shared" si="3210"/>
        <v>2.34375E-2</v>
      </c>
      <c r="BS127" s="13"/>
      <c r="BT127" s="11"/>
      <c r="BU127" s="25">
        <v>4446.3414634146338</v>
      </c>
      <c r="BV127" s="38">
        <v>4705.333333333333</v>
      </c>
      <c r="BW127" s="10"/>
      <c r="BX127" s="11"/>
      <c r="BY127" s="74">
        <f t="shared" si="3285"/>
        <v>756</v>
      </c>
      <c r="BZ127" s="74">
        <f t="shared" si="3286"/>
        <v>62</v>
      </c>
      <c r="CA127" s="11">
        <v>532</v>
      </c>
      <c r="CB127" s="12">
        <f t="shared" si="3213"/>
        <v>0.71164021164021163</v>
      </c>
      <c r="CC127" s="11">
        <v>6</v>
      </c>
      <c r="CD127" s="12">
        <f t="shared" si="3214"/>
        <v>1.1152416356877323E-2</v>
      </c>
      <c r="CE127" s="13"/>
      <c r="CF127" s="11"/>
      <c r="CG127" s="25">
        <v>4283.913043478261</v>
      </c>
      <c r="CH127" s="38">
        <v>4096.875</v>
      </c>
      <c r="CI127" s="10"/>
      <c r="CJ127" s="11"/>
      <c r="CK127" s="74">
        <f t="shared" si="3287"/>
        <v>754</v>
      </c>
      <c r="CL127" s="74">
        <f t="shared" si="3288"/>
        <v>62</v>
      </c>
      <c r="CM127" s="11">
        <v>529</v>
      </c>
      <c r="CN127" s="12">
        <f t="shared" si="3217"/>
        <v>0.72413793103448276</v>
      </c>
      <c r="CO127" s="11">
        <v>17</v>
      </c>
      <c r="CP127" s="12">
        <f t="shared" si="3218"/>
        <v>3.1135531135531136E-2</v>
      </c>
      <c r="CQ127" s="13"/>
      <c r="CR127" s="11"/>
      <c r="CS127" s="25">
        <v>4228.292682926829</v>
      </c>
      <c r="CT127" s="38">
        <v>4696.875</v>
      </c>
      <c r="CU127" s="10">
        <v>1</v>
      </c>
      <c r="CV127" s="11"/>
      <c r="CW127" s="74">
        <f t="shared" si="3289"/>
        <v>194</v>
      </c>
      <c r="CX127" s="74">
        <f t="shared" si="3290"/>
        <v>15</v>
      </c>
      <c r="CY127" s="11">
        <v>152</v>
      </c>
      <c r="CZ127" s="12">
        <f t="shared" si="3221"/>
        <v>0.82989690721649489</v>
      </c>
      <c r="DA127" s="11">
        <v>9</v>
      </c>
      <c r="DB127" s="12">
        <f t="shared" si="3222"/>
        <v>5.5900621118012424E-2</v>
      </c>
      <c r="DC127" s="13"/>
      <c r="DD127" s="11"/>
      <c r="DE127" s="25">
        <v>4233.333333333333</v>
      </c>
      <c r="DF127" s="38">
        <v>4210</v>
      </c>
      <c r="DG127" s="10"/>
      <c r="DH127" s="11"/>
      <c r="DI127" s="74">
        <f t="shared" si="3291"/>
        <v>756</v>
      </c>
      <c r="DJ127" s="74">
        <f t="shared" si="3292"/>
        <v>60</v>
      </c>
      <c r="DK127" s="11">
        <v>510</v>
      </c>
      <c r="DL127" s="12">
        <f t="shared" si="3225"/>
        <v>0.69576719576719581</v>
      </c>
      <c r="DM127" s="11">
        <v>16</v>
      </c>
      <c r="DN127" s="12">
        <f t="shared" si="3226"/>
        <v>3.0418250950570342E-2</v>
      </c>
      <c r="DO127" s="13"/>
      <c r="DP127" s="11"/>
      <c r="DQ127" s="25">
        <v>4382.1621621621625</v>
      </c>
      <c r="DR127" s="38">
        <v>4659.2857142857147</v>
      </c>
      <c r="DS127" s="10"/>
      <c r="DT127" s="11"/>
      <c r="DU127" s="74">
        <f t="shared" si="3293"/>
        <v>755</v>
      </c>
      <c r="DV127" s="74">
        <f t="shared" si="3294"/>
        <v>60</v>
      </c>
      <c r="DW127" s="11">
        <v>517</v>
      </c>
      <c r="DX127" s="12">
        <f t="shared" si="3229"/>
        <v>0.70993377483443709</v>
      </c>
      <c r="DY127" s="11">
        <v>19</v>
      </c>
      <c r="DZ127" s="12">
        <f t="shared" si="3230"/>
        <v>3.5447761194029849E-2</v>
      </c>
      <c r="EA127" s="13"/>
      <c r="EB127" s="11"/>
      <c r="EC127" s="25">
        <v>4370.25</v>
      </c>
      <c r="ED127" s="38">
        <v>4633.333333333333</v>
      </c>
      <c r="EE127" s="10"/>
      <c r="EF127" s="11"/>
      <c r="EG127" s="74">
        <f t="shared" si="3295"/>
        <v>754</v>
      </c>
      <c r="EH127" s="74">
        <f t="shared" si="3296"/>
        <v>62</v>
      </c>
      <c r="EI127" s="11">
        <v>516</v>
      </c>
      <c r="EJ127" s="12">
        <f t="shared" si="3233"/>
        <v>0.71485411140583555</v>
      </c>
      <c r="EK127" s="11">
        <v>23</v>
      </c>
      <c r="EL127" s="12">
        <f t="shared" si="3234"/>
        <v>4.267161410018553E-2</v>
      </c>
      <c r="EM127" s="13"/>
      <c r="EN127" s="11"/>
      <c r="EO127" s="25">
        <v>4368.409090909091</v>
      </c>
      <c r="EP127" s="38">
        <v>4914.1176470588234</v>
      </c>
      <c r="EQ127" s="10"/>
      <c r="ER127" s="11"/>
      <c r="ES127" s="74">
        <f t="shared" si="3297"/>
        <v>752</v>
      </c>
      <c r="ET127" s="74">
        <f t="shared" si="3298"/>
        <v>62</v>
      </c>
      <c r="EU127" s="11">
        <v>543</v>
      </c>
      <c r="EV127" s="12">
        <f t="shared" si="3237"/>
        <v>0.73936170212765961</v>
      </c>
      <c r="EW127" s="11">
        <v>13</v>
      </c>
      <c r="EX127" s="12">
        <f t="shared" si="3238"/>
        <v>2.3381294964028777E-2</v>
      </c>
      <c r="EY127" s="13"/>
      <c r="EZ127" s="11"/>
      <c r="FA127" s="25">
        <v>4599.7619047619046</v>
      </c>
      <c r="FB127" s="38">
        <v>4214</v>
      </c>
      <c r="FC127" s="10"/>
      <c r="FD127" s="11"/>
      <c r="FE127" s="74">
        <f t="shared" si="3299"/>
        <v>760</v>
      </c>
      <c r="FF127" s="74">
        <f t="shared" si="3300"/>
        <v>62</v>
      </c>
      <c r="FG127" s="11">
        <v>550</v>
      </c>
      <c r="FH127" s="12">
        <f t="shared" si="3241"/>
        <v>0.74342105263157898</v>
      </c>
      <c r="FI127" s="11">
        <v>15</v>
      </c>
      <c r="FJ127" s="12">
        <f t="shared" si="3242"/>
        <v>2.6548672566371681E-2</v>
      </c>
      <c r="FK127" s="13"/>
      <c r="FL127" s="11"/>
      <c r="FM127" s="25">
        <v>4425</v>
      </c>
      <c r="FN127" s="38">
        <v>4412.666666666667</v>
      </c>
      <c r="FO127" s="10"/>
      <c r="FP127" s="11"/>
      <c r="FQ127" s="74">
        <f t="shared" si="3301"/>
        <v>206</v>
      </c>
      <c r="FR127" s="74">
        <f t="shared" si="3302"/>
        <v>17</v>
      </c>
      <c r="FS127" s="11">
        <v>150</v>
      </c>
      <c r="FT127" s="12">
        <f t="shared" si="3245"/>
        <v>0.75242718446601942</v>
      </c>
      <c r="FU127" s="11">
        <v>5</v>
      </c>
      <c r="FV127" s="12">
        <f t="shared" si="3246"/>
        <v>3.2258064516129031E-2</v>
      </c>
      <c r="FW127" s="13"/>
      <c r="FX127" s="11"/>
      <c r="FY127" s="25">
        <v>4100</v>
      </c>
      <c r="FZ127" s="38">
        <v>4222.8571428571431</v>
      </c>
      <c r="GA127" s="10"/>
      <c r="GB127" s="11"/>
      <c r="GC127" s="74">
        <f t="shared" si="3303"/>
        <v>754</v>
      </c>
      <c r="GD127" s="74">
        <f t="shared" si="3304"/>
        <v>61</v>
      </c>
      <c r="GE127" s="11">
        <v>508</v>
      </c>
      <c r="GF127" s="12">
        <f t="shared" si="3249"/>
        <v>0.69230769230769229</v>
      </c>
      <c r="GG127" s="11">
        <v>14</v>
      </c>
      <c r="GH127" s="12">
        <f t="shared" si="3250"/>
        <v>2.681992337164751E-2</v>
      </c>
      <c r="GI127" s="13"/>
      <c r="GJ127" s="11"/>
      <c r="GK127" s="25">
        <v>4449.1891891891892</v>
      </c>
      <c r="GL127" s="38">
        <v>4483.0769230769229</v>
      </c>
      <c r="GM127" s="10"/>
      <c r="GN127" s="11"/>
      <c r="GO127" s="74">
        <f t="shared" si="3305"/>
        <v>751</v>
      </c>
      <c r="GP127" s="74">
        <f t="shared" si="3306"/>
        <v>61</v>
      </c>
      <c r="GQ127" s="11">
        <v>505</v>
      </c>
      <c r="GR127" s="12">
        <f t="shared" si="3253"/>
        <v>0.70838881491344874</v>
      </c>
      <c r="GS127" s="11">
        <v>27</v>
      </c>
      <c r="GT127" s="12">
        <f t="shared" si="3254"/>
        <v>5.0751879699248117E-2</v>
      </c>
      <c r="GU127" s="13"/>
      <c r="GV127" s="11"/>
      <c r="GW127" s="25">
        <v>4209.4285714285716</v>
      </c>
      <c r="GX127" s="38">
        <v>4721.818181818182</v>
      </c>
      <c r="GY127" s="10"/>
      <c r="GZ127" s="11"/>
      <c r="HA127" s="74">
        <f t="shared" si="3307"/>
        <v>752</v>
      </c>
      <c r="HB127" s="74">
        <f t="shared" si="3308"/>
        <v>61</v>
      </c>
      <c r="HC127" s="11">
        <v>525</v>
      </c>
      <c r="HD127" s="12">
        <f t="shared" si="3257"/>
        <v>0.72340425531914898</v>
      </c>
      <c r="HE127" s="11">
        <v>19</v>
      </c>
      <c r="HF127" s="12">
        <f t="shared" si="3258"/>
        <v>3.4926470588235295E-2</v>
      </c>
      <c r="HG127" s="13"/>
      <c r="HH127" s="11"/>
      <c r="HI127" s="25">
        <v>4338.2051282051279</v>
      </c>
      <c r="HJ127" s="38">
        <v>4805.7142857142853</v>
      </c>
      <c r="HK127" s="10">
        <f t="shared" si="3259"/>
        <v>6</v>
      </c>
      <c r="HL127" s="11">
        <f t="shared" si="3260"/>
        <v>0</v>
      </c>
      <c r="HM127" s="11">
        <f t="shared" si="3261"/>
        <v>11865</v>
      </c>
      <c r="HN127" s="11">
        <f t="shared" si="3262"/>
        <v>964</v>
      </c>
      <c r="HO127" s="11">
        <f t="shared" si="3263"/>
        <v>8495</v>
      </c>
      <c r="HP127" s="228">
        <f t="shared" si="3264"/>
        <v>0.71597134428992837</v>
      </c>
      <c r="HQ127" s="15">
        <f t="shared" si="3265"/>
        <v>251</v>
      </c>
      <c r="HR127" s="12">
        <f t="shared" si="3266"/>
        <v>2.9546792230723956E-2</v>
      </c>
      <c r="HS127" s="16">
        <v>61.2</v>
      </c>
      <c r="HT127" s="17">
        <v>8046</v>
      </c>
      <c r="HU127" s="16">
        <f t="shared" si="3267"/>
        <v>94.714537963507951</v>
      </c>
      <c r="HV127" s="23">
        <v>4375.0474683544307</v>
      </c>
      <c r="HW127" s="22">
        <v>4476.510638297872</v>
      </c>
      <c r="HX127" s="78">
        <f t="shared" si="3268"/>
        <v>0.70772762050497318</v>
      </c>
      <c r="HY127" s="78">
        <f t="shared" si="3269"/>
        <v>0.71705719324766948</v>
      </c>
      <c r="HZ127" s="78">
        <f t="shared" si="3270"/>
        <v>0.7230188679245283</v>
      </c>
    </row>
    <row r="128" spans="1:241" x14ac:dyDescent="0.25">
      <c r="A128" s="236"/>
      <c r="B128" s="41">
        <f t="shared" si="3271"/>
        <v>44567</v>
      </c>
      <c r="C128" s="10"/>
      <c r="D128" s="11"/>
      <c r="E128" s="74">
        <f>E127-C128</f>
        <v>746</v>
      </c>
      <c r="F128" s="74">
        <f>F127-D128</f>
        <v>60</v>
      </c>
      <c r="G128" s="11">
        <v>509</v>
      </c>
      <c r="H128" s="12">
        <f t="shared" si="3190"/>
        <v>0.69839142091152817</v>
      </c>
      <c r="I128" s="11">
        <v>12</v>
      </c>
      <c r="J128" s="12">
        <f t="shared" si="3274"/>
        <v>2.3032629558541268E-2</v>
      </c>
      <c r="K128" s="13"/>
      <c r="L128" s="11"/>
      <c r="M128" s="39">
        <v>76.92307692307692</v>
      </c>
      <c r="N128" s="43">
        <v>100</v>
      </c>
      <c r="O128" s="10"/>
      <c r="P128" s="11"/>
      <c r="Q128" s="74">
        <f t="shared" si="3275"/>
        <v>733</v>
      </c>
      <c r="R128" s="74">
        <f t="shared" si="3276"/>
        <v>60</v>
      </c>
      <c r="S128" s="11">
        <v>495</v>
      </c>
      <c r="T128" s="12">
        <f t="shared" si="3193"/>
        <v>0.69849931787175989</v>
      </c>
      <c r="U128" s="11">
        <v>17</v>
      </c>
      <c r="V128" s="12">
        <f t="shared" si="3194"/>
        <v>3.3203125E-2</v>
      </c>
      <c r="W128" s="13"/>
      <c r="X128" s="11"/>
      <c r="Y128" s="39">
        <v>71.05263157894737</v>
      </c>
      <c r="Z128" s="43">
        <v>100</v>
      </c>
      <c r="AA128" s="10"/>
      <c r="AB128" s="11">
        <v>1</v>
      </c>
      <c r="AC128" s="74">
        <f t="shared" si="3277"/>
        <v>198</v>
      </c>
      <c r="AD128" s="74">
        <f t="shared" si="3278"/>
        <v>15</v>
      </c>
      <c r="AE128" s="11">
        <v>128</v>
      </c>
      <c r="AF128" s="12">
        <f t="shared" si="3197"/>
        <v>0.66161616161616166</v>
      </c>
      <c r="AG128" s="11">
        <v>3</v>
      </c>
      <c r="AH128" s="12">
        <f t="shared" si="3198"/>
        <v>2.2900763358778626E-2</v>
      </c>
      <c r="AI128" s="13"/>
      <c r="AJ128" s="11"/>
      <c r="AK128" s="39">
        <v>90.909090909090907</v>
      </c>
      <c r="AL128" s="43">
        <v>100</v>
      </c>
      <c r="AM128" s="10"/>
      <c r="AN128" s="11"/>
      <c r="AO128" s="74">
        <f t="shared" si="3279"/>
        <v>752</v>
      </c>
      <c r="AP128" s="74">
        <f t="shared" si="3280"/>
        <v>61</v>
      </c>
      <c r="AQ128" s="11">
        <v>492</v>
      </c>
      <c r="AR128" s="12">
        <f t="shared" si="3201"/>
        <v>0.67420212765957444</v>
      </c>
      <c r="AS128" s="11">
        <v>15</v>
      </c>
      <c r="AT128" s="12">
        <f t="shared" si="3202"/>
        <v>2.9585798816568046E-2</v>
      </c>
      <c r="AU128" s="13"/>
      <c r="AV128" s="11"/>
      <c r="AW128" s="39">
        <v>87.179487179487182</v>
      </c>
      <c r="AX128" s="43">
        <v>100</v>
      </c>
      <c r="AY128" s="10"/>
      <c r="AZ128" s="11"/>
      <c r="BA128" s="74">
        <f t="shared" si="3281"/>
        <v>749</v>
      </c>
      <c r="BB128" s="74">
        <f t="shared" si="3282"/>
        <v>61</v>
      </c>
      <c r="BC128" s="11">
        <v>494</v>
      </c>
      <c r="BD128" s="12">
        <f t="shared" si="3205"/>
        <v>0.67556742323097463</v>
      </c>
      <c r="BE128" s="11">
        <v>12</v>
      </c>
      <c r="BF128" s="12">
        <f t="shared" si="3206"/>
        <v>2.3715415019762844E-2</v>
      </c>
      <c r="BG128" s="13"/>
      <c r="BH128" s="11"/>
      <c r="BI128" s="39">
        <v>59.523809523809526</v>
      </c>
      <c r="BJ128" s="43">
        <v>100</v>
      </c>
      <c r="BK128" s="10"/>
      <c r="BL128" s="11"/>
      <c r="BM128" s="74">
        <f t="shared" si="3283"/>
        <v>743</v>
      </c>
      <c r="BN128" s="74">
        <f t="shared" si="3284"/>
        <v>61</v>
      </c>
      <c r="BO128" s="11">
        <v>535</v>
      </c>
      <c r="BP128" s="12">
        <f t="shared" si="3209"/>
        <v>0.74158815612382234</v>
      </c>
      <c r="BQ128" s="11">
        <v>16</v>
      </c>
      <c r="BR128" s="12">
        <f t="shared" si="3210"/>
        <v>2.9038112522686024E-2</v>
      </c>
      <c r="BS128" s="13"/>
      <c r="BT128" s="11"/>
      <c r="BU128" s="39">
        <v>65.853658536585371</v>
      </c>
      <c r="BV128" s="43">
        <v>86.666666666666671</v>
      </c>
      <c r="BW128" s="10">
        <v>1</v>
      </c>
      <c r="BX128" s="11"/>
      <c r="BY128" s="74">
        <f t="shared" si="3285"/>
        <v>755</v>
      </c>
      <c r="BZ128" s="74">
        <f t="shared" si="3286"/>
        <v>62</v>
      </c>
      <c r="CA128" s="11">
        <v>520</v>
      </c>
      <c r="CB128" s="12">
        <f t="shared" si="3213"/>
        <v>0.6993377483443709</v>
      </c>
      <c r="CC128" s="11">
        <v>8</v>
      </c>
      <c r="CD128" s="12">
        <f t="shared" si="3214"/>
        <v>1.5151515151515152E-2</v>
      </c>
      <c r="CE128" s="13"/>
      <c r="CF128" s="11"/>
      <c r="CG128" s="39">
        <v>86.956521739130437</v>
      </c>
      <c r="CH128" s="43">
        <v>93.75</v>
      </c>
      <c r="CI128" s="10"/>
      <c r="CJ128" s="11"/>
      <c r="CK128" s="74">
        <f t="shared" si="3287"/>
        <v>754</v>
      </c>
      <c r="CL128" s="74">
        <f t="shared" si="3288"/>
        <v>62</v>
      </c>
      <c r="CM128" s="11">
        <v>529</v>
      </c>
      <c r="CN128" s="12">
        <f t="shared" si="3217"/>
        <v>0.72811671087533159</v>
      </c>
      <c r="CO128" s="11">
        <v>20</v>
      </c>
      <c r="CP128" s="12">
        <f t="shared" si="3218"/>
        <v>3.6429872495446269E-2</v>
      </c>
      <c r="CQ128" s="13"/>
      <c r="CR128" s="11"/>
      <c r="CS128" s="39">
        <v>78.048780487804876</v>
      </c>
      <c r="CT128" s="43">
        <v>100</v>
      </c>
      <c r="CU128" s="10"/>
      <c r="CV128" s="11"/>
      <c r="CW128" s="74">
        <f t="shared" si="3289"/>
        <v>194</v>
      </c>
      <c r="CX128" s="74">
        <f t="shared" si="3290"/>
        <v>15</v>
      </c>
      <c r="CY128" s="11">
        <v>143</v>
      </c>
      <c r="CZ128" s="12">
        <f t="shared" si="3221"/>
        <v>0.74742268041237114</v>
      </c>
      <c r="DA128" s="11">
        <v>2</v>
      </c>
      <c r="DB128" s="12">
        <f t="shared" si="3222"/>
        <v>1.3793103448275862E-2</v>
      </c>
      <c r="DC128" s="13"/>
      <c r="DD128" s="11"/>
      <c r="DE128" s="39">
        <v>75</v>
      </c>
      <c r="DF128" s="43">
        <v>100</v>
      </c>
      <c r="DG128" s="10"/>
      <c r="DH128" s="11"/>
      <c r="DI128" s="74">
        <f t="shared" si="3291"/>
        <v>756</v>
      </c>
      <c r="DJ128" s="74">
        <f t="shared" si="3292"/>
        <v>60</v>
      </c>
      <c r="DK128" s="11">
        <v>502</v>
      </c>
      <c r="DL128" s="12">
        <f t="shared" si="3225"/>
        <v>0.69179894179894175</v>
      </c>
      <c r="DM128" s="11">
        <v>21</v>
      </c>
      <c r="DN128" s="12">
        <f t="shared" si="3226"/>
        <v>4.0152963671128104E-2</v>
      </c>
      <c r="DO128" s="13"/>
      <c r="DP128" s="11"/>
      <c r="DQ128" s="39">
        <v>78.378378378378372</v>
      </c>
      <c r="DR128" s="43">
        <v>100</v>
      </c>
      <c r="DS128" s="10"/>
      <c r="DT128" s="11"/>
      <c r="DU128" s="74">
        <f t="shared" si="3293"/>
        <v>755</v>
      </c>
      <c r="DV128" s="74">
        <f t="shared" si="3294"/>
        <v>60</v>
      </c>
      <c r="DW128" s="11">
        <v>519</v>
      </c>
      <c r="DX128" s="12">
        <f t="shared" si="3229"/>
        <v>0.70993377483443709</v>
      </c>
      <c r="DY128" s="11">
        <v>17</v>
      </c>
      <c r="DZ128" s="12">
        <f t="shared" si="3230"/>
        <v>3.1716417910447763E-2</v>
      </c>
      <c r="EA128" s="13"/>
      <c r="EB128" s="11"/>
      <c r="EC128" s="39">
        <v>70</v>
      </c>
      <c r="ED128" s="43">
        <v>100</v>
      </c>
      <c r="EE128" s="10"/>
      <c r="EF128" s="11"/>
      <c r="EG128" s="74">
        <f t="shared" si="3295"/>
        <v>754</v>
      </c>
      <c r="EH128" s="74">
        <f t="shared" si="3296"/>
        <v>62</v>
      </c>
      <c r="EI128" s="11">
        <v>529</v>
      </c>
      <c r="EJ128" s="12">
        <f t="shared" si="3233"/>
        <v>0.72944297082228116</v>
      </c>
      <c r="EK128" s="11">
        <v>21</v>
      </c>
      <c r="EL128" s="12">
        <f t="shared" si="3234"/>
        <v>3.8181818181818185E-2</v>
      </c>
      <c r="EM128" s="13"/>
      <c r="EN128" s="11"/>
      <c r="EO128" s="39">
        <v>61.363636363636367</v>
      </c>
      <c r="EP128" s="43">
        <v>100</v>
      </c>
      <c r="EQ128" s="10"/>
      <c r="ER128" s="11"/>
      <c r="ES128" s="74">
        <f t="shared" si="3297"/>
        <v>752</v>
      </c>
      <c r="ET128" s="74">
        <f t="shared" si="3298"/>
        <v>62</v>
      </c>
      <c r="EU128" s="11">
        <v>528</v>
      </c>
      <c r="EV128" s="12">
        <f t="shared" si="3237"/>
        <v>0.72340425531914898</v>
      </c>
      <c r="EW128" s="11">
        <v>16</v>
      </c>
      <c r="EX128" s="12">
        <f t="shared" si="3238"/>
        <v>2.9411764705882353E-2</v>
      </c>
      <c r="EY128" s="13"/>
      <c r="EZ128" s="11"/>
      <c r="FA128" s="39">
        <v>73.80952380952381</v>
      </c>
      <c r="FB128" s="43">
        <v>86.666666666666671</v>
      </c>
      <c r="FC128" s="10"/>
      <c r="FD128" s="11"/>
      <c r="FE128" s="74">
        <f t="shared" si="3299"/>
        <v>760</v>
      </c>
      <c r="FF128" s="74">
        <f t="shared" si="3300"/>
        <v>62</v>
      </c>
      <c r="FG128" s="11">
        <v>536</v>
      </c>
      <c r="FH128" s="12">
        <f t="shared" si="3241"/>
        <v>0.71973684210526312</v>
      </c>
      <c r="FI128" s="11">
        <v>11</v>
      </c>
      <c r="FJ128" s="12">
        <f t="shared" si="3242"/>
        <v>2.0109689213893969E-2</v>
      </c>
      <c r="FK128" s="13"/>
      <c r="FL128" s="11"/>
      <c r="FM128" s="39">
        <v>58.333333333333336</v>
      </c>
      <c r="FN128" s="43">
        <v>93.333333333333329</v>
      </c>
      <c r="FO128" s="10"/>
      <c r="FP128" s="11"/>
      <c r="FQ128" s="74">
        <f t="shared" si="3301"/>
        <v>206</v>
      </c>
      <c r="FR128" s="74">
        <f t="shared" si="3302"/>
        <v>17</v>
      </c>
      <c r="FS128" s="11">
        <v>132</v>
      </c>
      <c r="FT128" s="12">
        <f t="shared" si="3245"/>
        <v>0.66504854368932043</v>
      </c>
      <c r="FU128" s="11">
        <v>5</v>
      </c>
      <c r="FV128" s="12">
        <f t="shared" si="3246"/>
        <v>3.6496350364963501E-2</v>
      </c>
      <c r="FW128" s="13"/>
      <c r="FX128" s="11"/>
      <c r="FY128" s="39">
        <v>84.615384615384613</v>
      </c>
      <c r="FZ128" s="43">
        <v>85.714285714285708</v>
      </c>
      <c r="GA128" s="10"/>
      <c r="GB128" s="11"/>
      <c r="GC128" s="74">
        <f t="shared" si="3303"/>
        <v>754</v>
      </c>
      <c r="GD128" s="74">
        <f t="shared" si="3304"/>
        <v>61</v>
      </c>
      <c r="GE128" s="11">
        <v>506</v>
      </c>
      <c r="GF128" s="12">
        <f t="shared" si="3249"/>
        <v>0.68965517241379315</v>
      </c>
      <c r="GG128" s="11">
        <v>14</v>
      </c>
      <c r="GH128" s="12">
        <f t="shared" si="3250"/>
        <v>2.6923076923076925E-2</v>
      </c>
      <c r="GI128" s="13"/>
      <c r="GJ128" s="11"/>
      <c r="GK128" s="39">
        <v>83.78378378378379</v>
      </c>
      <c r="GL128" s="43">
        <v>84.615384615384613</v>
      </c>
      <c r="GM128" s="10"/>
      <c r="GN128" s="11"/>
      <c r="GO128" s="74">
        <f t="shared" si="3305"/>
        <v>751</v>
      </c>
      <c r="GP128" s="74">
        <f t="shared" si="3306"/>
        <v>61</v>
      </c>
      <c r="GQ128" s="11">
        <v>513</v>
      </c>
      <c r="GR128" s="12">
        <f t="shared" si="3253"/>
        <v>0.70306258322237014</v>
      </c>
      <c r="GS128" s="11">
        <v>15</v>
      </c>
      <c r="GT128" s="12">
        <f t="shared" si="3254"/>
        <v>2.8409090909090908E-2</v>
      </c>
      <c r="GU128" s="13"/>
      <c r="GV128" s="11"/>
      <c r="GW128" s="39">
        <v>97.142857142857139</v>
      </c>
      <c r="GX128" s="43">
        <v>100</v>
      </c>
      <c r="GY128" s="10"/>
      <c r="GZ128" s="11"/>
      <c r="HA128" s="74">
        <f t="shared" si="3307"/>
        <v>752</v>
      </c>
      <c r="HB128" s="74">
        <f t="shared" si="3308"/>
        <v>61</v>
      </c>
      <c r="HC128" s="11">
        <v>515</v>
      </c>
      <c r="HD128" s="12">
        <f t="shared" si="3257"/>
        <v>0.7167553191489362</v>
      </c>
      <c r="HE128" s="11">
        <v>24</v>
      </c>
      <c r="HF128" s="12">
        <f t="shared" si="3258"/>
        <v>4.4526901669758812E-2</v>
      </c>
      <c r="HG128" s="13"/>
      <c r="HH128" s="11"/>
      <c r="HI128" s="39">
        <v>76.92307692307692</v>
      </c>
      <c r="HJ128" s="43">
        <v>100</v>
      </c>
      <c r="HK128" s="10">
        <f t="shared" si="3259"/>
        <v>1</v>
      </c>
      <c r="HL128" s="11">
        <f t="shared" si="3260"/>
        <v>1</v>
      </c>
      <c r="HM128" s="11">
        <f t="shared" si="3261"/>
        <v>11864</v>
      </c>
      <c r="HN128" s="11">
        <f t="shared" si="3262"/>
        <v>963</v>
      </c>
      <c r="HO128" s="11">
        <f t="shared" si="3263"/>
        <v>8374</v>
      </c>
      <c r="HP128" s="228">
        <f t="shared" si="3264"/>
        <v>0.70583277140930545</v>
      </c>
      <c r="HQ128" s="15">
        <f t="shared" si="3265"/>
        <v>249</v>
      </c>
      <c r="HR128" s="12">
        <f t="shared" si="3266"/>
        <v>2.9734893718652972E-2</v>
      </c>
      <c r="HS128" s="16">
        <v>61.4</v>
      </c>
      <c r="HT128" s="17">
        <v>7997</v>
      </c>
      <c r="HU128" s="16">
        <f t="shared" si="3267"/>
        <v>95.49796990685455</v>
      </c>
      <c r="HV128" s="23">
        <v>71.835443037974684</v>
      </c>
      <c r="HW128" s="22">
        <v>80.425531914893611</v>
      </c>
      <c r="HX128" s="78">
        <f t="shared" si="3268"/>
        <v>0.69574088242795207</v>
      </c>
      <c r="HY128" s="78">
        <f t="shared" si="3269"/>
        <v>0.71345766129032262</v>
      </c>
      <c r="HZ128" s="78">
        <f t="shared" si="3270"/>
        <v>0.70817610062893077</v>
      </c>
      <c r="ID128" s="85">
        <f t="shared" ref="ID128:IF128" si="3309">ID129/ID130</f>
        <v>2.0361415118350726E-3</v>
      </c>
      <c r="IE128" s="85">
        <f t="shared" si="3309"/>
        <v>1.761006289308176E-3</v>
      </c>
      <c r="IF128" s="85">
        <f t="shared" si="3309"/>
        <v>2.5150905432595576E-4</v>
      </c>
      <c r="IG128" s="88" t="s">
        <v>43</v>
      </c>
    </row>
    <row r="129" spans="1:241" ht="19.5" thickBot="1" x14ac:dyDescent="0.3">
      <c r="A129" s="236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3660</v>
      </c>
      <c r="H129" s="28">
        <f>((G129+I129)/7)/E128</f>
        <v>0.72290310225967069</v>
      </c>
      <c r="I129" s="27">
        <f>SUM(I122:I128)</f>
        <v>115</v>
      </c>
      <c r="J129" s="28">
        <f>(I129/(I129+G129))</f>
        <v>3.0463576158940398E-2</v>
      </c>
      <c r="K129" s="27"/>
      <c r="L129" s="27"/>
      <c r="M129" s="29">
        <f>M127/M126*100-100</f>
        <v>8.3006083006083031</v>
      </c>
      <c r="N129" s="72">
        <f>N127/N126*100-100</f>
        <v>-2.3776800439802059</v>
      </c>
      <c r="O129" s="26">
        <f t="shared" ref="O129" si="3310">SUM(O122:O128)</f>
        <v>1</v>
      </c>
      <c r="P129" s="27">
        <f t="shared" ref="P129" si="3311">SUM(P122:P128)</f>
        <v>0</v>
      </c>
      <c r="Q129" s="27"/>
      <c r="R129" s="27"/>
      <c r="S129" s="27">
        <f t="shared" ref="S129" si="3312">SUM(S122:S128)</f>
        <v>3592</v>
      </c>
      <c r="T129" s="28">
        <f t="shared" ref="T129" si="3313">((S129+U129)/7)/Q128</f>
        <v>0.71818358994348086</v>
      </c>
      <c r="U129" s="27">
        <f t="shared" ref="U129" si="3314">SUM(U122:U128)</f>
        <v>93</v>
      </c>
      <c r="V129" s="28">
        <f t="shared" ref="V129" si="3315">(U129/(U129+S129))</f>
        <v>2.5237449118046134E-2</v>
      </c>
      <c r="W129" s="27"/>
      <c r="X129" s="27"/>
      <c r="Y129" s="29">
        <f t="shared" ref="Y129:Z129" si="3316">Y127/Y126*100-100</f>
        <v>10.353774827459048</v>
      </c>
      <c r="Z129" s="72">
        <f t="shared" si="3316"/>
        <v>0.40887850467289866</v>
      </c>
      <c r="AA129" s="26">
        <f t="shared" ref="AA129" si="3317">SUM(AA122:AA128)</f>
        <v>1</v>
      </c>
      <c r="AB129" s="27">
        <f t="shared" ref="AB129" si="3318">SUM(AB122:AB128)</f>
        <v>1</v>
      </c>
      <c r="AC129" s="27"/>
      <c r="AD129" s="27"/>
      <c r="AE129" s="27">
        <f t="shared" ref="AE129" si="3319">SUM(AE122:AE128)</f>
        <v>898</v>
      </c>
      <c r="AF129" s="28">
        <f t="shared" ref="AF129" si="3320">((AE129+AG129)/7)/AC128</f>
        <v>0.6681096681096681</v>
      </c>
      <c r="AG129" s="27">
        <f t="shared" ref="AG129" si="3321">SUM(AG122:AG128)</f>
        <v>28</v>
      </c>
      <c r="AH129" s="28">
        <f t="shared" ref="AH129" si="3322">(AG129/(AG129+AE129))</f>
        <v>3.0237580993520519E-2</v>
      </c>
      <c r="AI129" s="27"/>
      <c r="AJ129" s="27"/>
      <c r="AK129" s="29">
        <f t="shared" ref="AK129:AL129" si="3323">AK127/AK126*100-100</f>
        <v>9.0408590408590328</v>
      </c>
      <c r="AL129" s="72">
        <f t="shared" si="3323"/>
        <v>-9.5794392523364564</v>
      </c>
      <c r="AM129" s="26">
        <f t="shared" ref="AM129" si="3324">SUM(AM122:AM128)</f>
        <v>0</v>
      </c>
      <c r="AN129" s="27">
        <f t="shared" ref="AN129" si="3325">SUM(AN122:AN128)</f>
        <v>0</v>
      </c>
      <c r="AO129" s="27"/>
      <c r="AP129" s="27"/>
      <c r="AQ129" s="27">
        <f t="shared" ref="AQ129" si="3326">SUM(AQ122:AQ128)</f>
        <v>3644</v>
      </c>
      <c r="AR129" s="28">
        <f t="shared" ref="AR129" si="3327">((AQ129+AS129)/7)/AO128</f>
        <v>0.71903495440729481</v>
      </c>
      <c r="AS129" s="27">
        <f t="shared" ref="AS129" si="3328">SUM(AS122:AS128)</f>
        <v>141</v>
      </c>
      <c r="AT129" s="28">
        <f t="shared" ref="AT129" si="3329">(AS129/(AS129+AQ129))</f>
        <v>3.7252311756935268E-2</v>
      </c>
      <c r="AU129" s="27"/>
      <c r="AV129" s="27"/>
      <c r="AW129" s="29">
        <f t="shared" ref="AW129:AX129" si="3330">AW127/AW126*100-100</f>
        <v>10.873694207027526</v>
      </c>
      <c r="AX129" s="72">
        <f t="shared" si="3330"/>
        <v>2.8249787595582063</v>
      </c>
      <c r="AY129" s="26">
        <f t="shared" ref="AY129" si="3331">SUM(AY122:AY128)</f>
        <v>2</v>
      </c>
      <c r="AZ129" s="27">
        <f t="shared" ref="AZ129" si="3332">SUM(AZ122:AZ128)</f>
        <v>0</v>
      </c>
      <c r="BA129" s="27"/>
      <c r="BB129" s="27"/>
      <c r="BC129" s="27">
        <f t="shared" ref="BC129" si="3333">SUM(BC122:BC128)</f>
        <v>3544</v>
      </c>
      <c r="BD129" s="28">
        <f t="shared" ref="BD129" si="3334">((BC129+BE129)/7)/BA128</f>
        <v>0.69616631699408738</v>
      </c>
      <c r="BE129" s="27">
        <f t="shared" ref="BE129" si="3335">SUM(BE122:BE128)</f>
        <v>106</v>
      </c>
      <c r="BF129" s="28">
        <f t="shared" ref="BF129" si="3336">(BE129/(BE129+BC129))</f>
        <v>2.904109589041096E-2</v>
      </c>
      <c r="BG129" s="27"/>
      <c r="BH129" s="27"/>
      <c r="BI129" s="29">
        <f t="shared" ref="BI129:BJ129" si="3337">BI127/BI126*100-100</f>
        <v>12.225320558653891</v>
      </c>
      <c r="BJ129" s="72">
        <f t="shared" si="3337"/>
        <v>6.1384876805437756</v>
      </c>
      <c r="BK129" s="26">
        <f t="shared" ref="BK129" si="3338">SUM(BK122:BK128)</f>
        <v>1</v>
      </c>
      <c r="BL129" s="27">
        <f t="shared" ref="BL129" si="3339">SUM(BL122:BL128)</f>
        <v>0</v>
      </c>
      <c r="BM129" s="27"/>
      <c r="BN129" s="27"/>
      <c r="BO129" s="27">
        <f t="shared" ref="BO129" si="3340">SUM(BO122:BO128)</f>
        <v>3622</v>
      </c>
      <c r="BP129" s="28">
        <f t="shared" ref="BP129" si="3341">((BO129+BQ129)/7)/BM128</f>
        <v>0.72351470870986345</v>
      </c>
      <c r="BQ129" s="27">
        <f t="shared" ref="BQ129" si="3342">SUM(BQ122:BQ128)</f>
        <v>141</v>
      </c>
      <c r="BR129" s="28">
        <f t="shared" ref="BR129" si="3343">(BQ129/(BQ129+BO129))</f>
        <v>3.7470103640712196E-2</v>
      </c>
      <c r="BS129" s="27"/>
      <c r="BT129" s="27"/>
      <c r="BU129" s="29">
        <f t="shared" ref="BU129:BV129" si="3344">BU127/BU126*100-100</f>
        <v>11.269806391757612</v>
      </c>
      <c r="BV129" s="72">
        <f t="shared" si="3344"/>
        <v>9.9376947040498322</v>
      </c>
      <c r="BW129" s="26">
        <f t="shared" ref="BW129" si="3345">SUM(BW122:BW128)</f>
        <v>1</v>
      </c>
      <c r="BX129" s="27">
        <f t="shared" ref="BX129" si="3346">SUM(BX122:BX128)</f>
        <v>0</v>
      </c>
      <c r="BY129" s="27"/>
      <c r="BZ129" s="27"/>
      <c r="CA129" s="27">
        <f t="shared" ref="CA129" si="3347">SUM(CA122:CA128)</f>
        <v>3699</v>
      </c>
      <c r="CB129" s="28">
        <f t="shared" ref="CB129" si="3348">((CA129+CC129)/7)/BY128</f>
        <v>0.71504257332071908</v>
      </c>
      <c r="CC129" s="27">
        <f t="shared" ref="CC129" si="3349">SUM(CC122:CC128)</f>
        <v>80</v>
      </c>
      <c r="CD129" s="28">
        <f t="shared" ref="CD129" si="3350">(CC129/(CC129+CA129))</f>
        <v>2.1169621593014026E-2</v>
      </c>
      <c r="CE129" s="27"/>
      <c r="CF129" s="27"/>
      <c r="CG129" s="29">
        <f t="shared" ref="CG129:CH129" si="3351">CG127/CG126*100-100</f>
        <v>7.2050311180746007</v>
      </c>
      <c r="CH129" s="72">
        <f t="shared" si="3351"/>
        <v>-4.2786214953271013</v>
      </c>
      <c r="CI129" s="26">
        <f t="shared" ref="CI129" si="3352">SUM(CI122:CI128)</f>
        <v>0</v>
      </c>
      <c r="CJ129" s="27">
        <f t="shared" ref="CJ129" si="3353">SUM(CJ122:CJ128)</f>
        <v>0</v>
      </c>
      <c r="CK129" s="27"/>
      <c r="CL129" s="27"/>
      <c r="CM129" s="27">
        <f t="shared" ref="CM129" si="3354">SUM(CM122:CM128)</f>
        <v>3692</v>
      </c>
      <c r="CN129" s="28">
        <f t="shared" ref="CN129" si="3355">((CM129+CO129)/7)/CK128</f>
        <v>0.72167487684729059</v>
      </c>
      <c r="CO129" s="27">
        <f t="shared" ref="CO129" si="3356">SUM(CO122:CO128)</f>
        <v>117</v>
      </c>
      <c r="CP129" s="28">
        <f t="shared" ref="CP129" si="3357">(CO129/(CO129+CM129))</f>
        <v>3.0716723549488054E-2</v>
      </c>
      <c r="CQ129" s="27"/>
      <c r="CR129" s="27"/>
      <c r="CS129" s="29">
        <f t="shared" ref="CS129:CT129" si="3358">CS127/CS126*100-100</f>
        <v>5.8131302033741008</v>
      </c>
      <c r="CT129" s="72">
        <f t="shared" si="3358"/>
        <v>9.7400700934579447</v>
      </c>
      <c r="CU129" s="26">
        <f t="shared" ref="CU129" si="3359">SUM(CU122:CU128)</f>
        <v>6</v>
      </c>
      <c r="CV129" s="27">
        <f t="shared" ref="CV129" si="3360">SUM(CV122:CV128)</f>
        <v>0</v>
      </c>
      <c r="CW129" s="27"/>
      <c r="CX129" s="27"/>
      <c r="CY129" s="27">
        <f t="shared" ref="CY129" si="3361">SUM(CY122:CY128)</f>
        <v>1004</v>
      </c>
      <c r="CZ129" s="28">
        <f t="shared" ref="CZ129" si="3362">((CY129+DA129)/7)/CW128</f>
        <v>0.76656848306332848</v>
      </c>
      <c r="DA129" s="27">
        <f t="shared" ref="DA129" si="3363">SUM(DA122:DA128)</f>
        <v>37</v>
      </c>
      <c r="DB129" s="28">
        <f t="shared" ref="DB129" si="3364">(DA129/(DA129+CY129))</f>
        <v>3.5542747358309319E-2</v>
      </c>
      <c r="DC129" s="27"/>
      <c r="DD129" s="27"/>
      <c r="DE129" s="29">
        <f t="shared" ref="DE129:DF129" si="3365">DE127/DE126*100-100</f>
        <v>5.9392726059392658</v>
      </c>
      <c r="DF129" s="72">
        <f t="shared" si="3365"/>
        <v>-1.6355140186915804</v>
      </c>
      <c r="DG129" s="26">
        <f t="shared" ref="DG129" si="3366">SUM(DG122:DG128)</f>
        <v>0</v>
      </c>
      <c r="DH129" s="27">
        <f t="shared" ref="DH129" si="3367">SUM(DH122:DH128)</f>
        <v>0</v>
      </c>
      <c r="DI129" s="27"/>
      <c r="DJ129" s="27"/>
      <c r="DK129" s="27">
        <f t="shared" ref="DK129" si="3368">SUM(DK122:DK128)</f>
        <v>3542</v>
      </c>
      <c r="DL129" s="28">
        <f t="shared" ref="DL129" si="3369">((DK129+DM129)/7)/DI128</f>
        <v>0.69671201814058947</v>
      </c>
      <c r="DM129" s="27">
        <f t="shared" ref="DM129" si="3370">SUM(DM122:DM128)</f>
        <v>145</v>
      </c>
      <c r="DN129" s="28">
        <f t="shared" ref="DN129" si="3371">(DM129/(DM129+DK129))</f>
        <v>3.932736642256577E-2</v>
      </c>
      <c r="DO129" s="27"/>
      <c r="DP129" s="27"/>
      <c r="DQ129" s="29">
        <f t="shared" ref="DQ129:DR129" si="3372">DQ127/DQ126*100-100</f>
        <v>9.6637177718258869</v>
      </c>
      <c r="DR129" s="72">
        <f t="shared" si="3372"/>
        <v>8.8618157543391334</v>
      </c>
      <c r="DS129" s="26">
        <f t="shared" ref="DS129" si="3373">SUM(DS122:DS128)</f>
        <v>0</v>
      </c>
      <c r="DT129" s="27">
        <f t="shared" ref="DT129" si="3374">SUM(DT122:DT128)</f>
        <v>0</v>
      </c>
      <c r="DU129" s="27"/>
      <c r="DV129" s="27"/>
      <c r="DW129" s="27">
        <f t="shared" ref="DW129" si="3375">SUM(DW122:DW128)</f>
        <v>3589</v>
      </c>
      <c r="DX129" s="28">
        <f t="shared" ref="DX129" si="3376">((DW129+DY129)/7)/DU128</f>
        <v>0.70425733207190155</v>
      </c>
      <c r="DY129" s="27">
        <f t="shared" ref="DY129" si="3377">SUM(DY122:DY128)</f>
        <v>133</v>
      </c>
      <c r="DZ129" s="28">
        <f t="shared" ref="DZ129" si="3378">(DY129/(DY129+DW129))</f>
        <v>3.5733476625470176E-2</v>
      </c>
      <c r="EA129" s="27"/>
      <c r="EB129" s="27"/>
      <c r="EC129" s="29">
        <f t="shared" ref="EC129:ED129" si="3379">EC127/EC126*100-100</f>
        <v>9.3656156156156243</v>
      </c>
      <c r="ED129" s="72">
        <f t="shared" si="3379"/>
        <v>8.2554517133956296</v>
      </c>
      <c r="EE129" s="26">
        <f t="shared" ref="EE129" si="3380">SUM(EE122:EE128)</f>
        <v>0</v>
      </c>
      <c r="EF129" s="27">
        <f t="shared" ref="EF129" si="3381">SUM(EF122:EF128)</f>
        <v>0</v>
      </c>
      <c r="EG129" s="27"/>
      <c r="EH129" s="27"/>
      <c r="EI129" s="27">
        <f t="shared" ref="EI129" si="3382">SUM(EI122:EI128)</f>
        <v>3634</v>
      </c>
      <c r="EJ129" s="28">
        <f t="shared" ref="EJ129" si="3383">((EI129+EK129)/7)/EG128</f>
        <v>0.72394846532777568</v>
      </c>
      <c r="EK129" s="27">
        <f t="shared" ref="EK129" si="3384">SUM(EK122:EK128)</f>
        <v>187</v>
      </c>
      <c r="EL129" s="28">
        <f t="shared" ref="EL129" si="3385">(EK129/(EK129+EI129))</f>
        <v>4.8940068045014391E-2</v>
      </c>
      <c r="EM129" s="27"/>
      <c r="EN129" s="27"/>
      <c r="EO129" s="29">
        <f t="shared" ref="EO129:EP129" si="3386">EO127/EO126*100-100</f>
        <v>9.3195468195468294</v>
      </c>
      <c r="EP129" s="72">
        <f t="shared" si="3386"/>
        <v>14.815832875206155</v>
      </c>
      <c r="EQ129" s="26">
        <f t="shared" ref="EQ129" si="3387">SUM(EQ122:EQ128)</f>
        <v>1</v>
      </c>
      <c r="ER129" s="27">
        <f t="shared" ref="ER129" si="3388">SUM(ER122:ER128)</f>
        <v>0</v>
      </c>
      <c r="ES129" s="27"/>
      <c r="ET129" s="27"/>
      <c r="EU129" s="27">
        <f t="shared" ref="EU129" si="3389">SUM(EU122:EU128)</f>
        <v>3686</v>
      </c>
      <c r="EV129" s="28">
        <f t="shared" ref="EV129" si="3390">((EU129+EW129)/7)/ES128</f>
        <v>0.72378419452887544</v>
      </c>
      <c r="EW129" s="27">
        <f t="shared" ref="EW129" si="3391">SUM(EW122:EW128)</f>
        <v>124</v>
      </c>
      <c r="EX129" s="28">
        <f t="shared" ref="EX129" si="3392">(EW129/(EW129+EU129))</f>
        <v>3.2545931758530183E-2</v>
      </c>
      <c r="EY129" s="27"/>
      <c r="EZ129" s="27"/>
      <c r="FA129" s="29">
        <f t="shared" ref="FA129:FB129" si="3393">FA127/FA126*100-100</f>
        <v>15.109156775823436</v>
      </c>
      <c r="FB129" s="72">
        <f t="shared" si="3393"/>
        <v>-1.5420560747663501</v>
      </c>
      <c r="FC129" s="26">
        <f t="shared" ref="FC129" si="3394">SUM(FC122:FC128)</f>
        <v>0</v>
      </c>
      <c r="FD129" s="27">
        <f t="shared" ref="FD129" si="3395">SUM(FD122:FD128)</f>
        <v>0</v>
      </c>
      <c r="FE129" s="27"/>
      <c r="FF129" s="27"/>
      <c r="FG129" s="27">
        <f t="shared" ref="FG129" si="3396">SUM(FG122:FG128)</f>
        <v>3743</v>
      </c>
      <c r="FH129" s="28">
        <f t="shared" ref="FH129" si="3397">((FG129+FI129)/7)/FE128</f>
        <v>0.72255639097744362</v>
      </c>
      <c r="FI129" s="27">
        <f t="shared" ref="FI129" si="3398">SUM(FI122:FI128)</f>
        <v>101</v>
      </c>
      <c r="FJ129" s="28">
        <f t="shared" ref="FJ129" si="3399">(FI129/(FI129+FG129))</f>
        <v>2.6274713839750261E-2</v>
      </c>
      <c r="FK129" s="27"/>
      <c r="FL129" s="27"/>
      <c r="FM129" s="29">
        <f t="shared" ref="FM129:FN129" si="3400">FM127/FM126*100-100</f>
        <v>10.735735735735744</v>
      </c>
      <c r="FN129" s="72">
        <f t="shared" si="3400"/>
        <v>3.0996884735202457</v>
      </c>
      <c r="FO129" s="26">
        <f t="shared" ref="FO129" si="3401">SUM(FO122:FO128)</f>
        <v>0</v>
      </c>
      <c r="FP129" s="27">
        <f t="shared" ref="FP129" si="3402">SUM(FP122:FP128)</f>
        <v>0</v>
      </c>
      <c r="FQ129" s="27"/>
      <c r="FR129" s="27"/>
      <c r="FS129" s="27">
        <f t="shared" ref="FS129" si="3403">SUM(FS122:FS128)</f>
        <v>988</v>
      </c>
      <c r="FT129" s="28">
        <f t="shared" ref="FT129" si="3404">((FS129+FU129)/7)/FQ128</f>
        <v>0.70943134535367547</v>
      </c>
      <c r="FU129" s="27">
        <f t="shared" ref="FU129" si="3405">SUM(FU122:FU128)</f>
        <v>35</v>
      </c>
      <c r="FV129" s="28">
        <f t="shared" ref="FV129" si="3406">(FU129/(FU129+FS129))</f>
        <v>3.4213098729227759E-2</v>
      </c>
      <c r="FW129" s="27"/>
      <c r="FX129" s="27"/>
      <c r="FY129" s="29">
        <f t="shared" ref="FY129:FZ129" si="3407">FY127/FY126*100-100</f>
        <v>2.6026026026026159</v>
      </c>
      <c r="FZ129" s="72">
        <f t="shared" si="3407"/>
        <v>-1.3351134846461861</v>
      </c>
      <c r="GA129" s="26">
        <f t="shared" ref="GA129" si="3408">SUM(GA122:GA128)</f>
        <v>0</v>
      </c>
      <c r="GB129" s="27">
        <f t="shared" ref="GB129" si="3409">SUM(GB122:GB128)</f>
        <v>0</v>
      </c>
      <c r="GC129" s="27"/>
      <c r="GD129" s="27"/>
      <c r="GE129" s="27">
        <f t="shared" ref="GE129" si="3410">SUM(GE122:GE128)</f>
        <v>3605</v>
      </c>
      <c r="GF129" s="28">
        <f t="shared" ref="GF129" si="3411">((GE129+GG129)/7)/GC128</f>
        <v>0.69799166350890496</v>
      </c>
      <c r="GG129" s="27">
        <f t="shared" ref="GG129" si="3412">SUM(GG122:GG128)</f>
        <v>79</v>
      </c>
      <c r="GH129" s="28">
        <f t="shared" ref="GH129" si="3413">(GG129/(GG129+GE129))</f>
        <v>2.1444082519001085E-2</v>
      </c>
      <c r="GI129" s="27"/>
      <c r="GJ129" s="27"/>
      <c r="GK129" s="29">
        <f t="shared" ref="GK129:GL129" si="3414">GK127/GK126*100-100</f>
        <v>11.341070800530261</v>
      </c>
      <c r="GL129" s="72">
        <f t="shared" si="3414"/>
        <v>4.7447879223580145</v>
      </c>
      <c r="GM129" s="26">
        <f t="shared" ref="GM129" si="3415">SUM(GM122:GM128)</f>
        <v>0</v>
      </c>
      <c r="GN129" s="27">
        <f t="shared" ref="GN129" si="3416">SUM(GN122:GN128)</f>
        <v>0</v>
      </c>
      <c r="GO129" s="27"/>
      <c r="GP129" s="27"/>
      <c r="GQ129" s="27">
        <f t="shared" ref="GQ129" si="3417">SUM(GQ122:GQ128)</f>
        <v>3628</v>
      </c>
      <c r="GR129" s="28">
        <f t="shared" ref="GR129" si="3418">((GQ129+GS129)/7)/GO128</f>
        <v>0.71333460148373595</v>
      </c>
      <c r="GS129" s="27">
        <f t="shared" ref="GS129" si="3419">SUM(GS122:GS128)</f>
        <v>122</v>
      </c>
      <c r="GT129" s="28">
        <f t="shared" ref="GT129" si="3420">(GS129/(GS129+GQ129))</f>
        <v>3.2533333333333331E-2</v>
      </c>
      <c r="GU129" s="27"/>
      <c r="GV129" s="27"/>
      <c r="GW129" s="29">
        <f t="shared" ref="GW129:GX129" si="3421">GW127/GW126*100-100</f>
        <v>5.3410553410553376</v>
      </c>
      <c r="GX129" s="72">
        <f t="shared" si="3421"/>
        <v>10.322854715378085</v>
      </c>
      <c r="GY129" s="26">
        <f t="shared" ref="GY129" si="3422">SUM(GY122:GY128)</f>
        <v>0</v>
      </c>
      <c r="GZ129" s="27">
        <f t="shared" ref="GZ129" si="3423">SUM(GZ122:GZ128)</f>
        <v>0</v>
      </c>
      <c r="HA129" s="27"/>
      <c r="HB129" s="27"/>
      <c r="HC129" s="27">
        <f t="shared" ref="HC129" si="3424">SUM(HC122:HC128)</f>
        <v>3626</v>
      </c>
      <c r="HD129" s="28">
        <f t="shared" ref="HD129" si="3425">((HC129+HE129)/7)/HA128</f>
        <v>0.71086626139817632</v>
      </c>
      <c r="HE129" s="27">
        <f t="shared" ref="HE129" si="3426">SUM(HE122:HE128)</f>
        <v>116</v>
      </c>
      <c r="HF129" s="28">
        <f t="shared" ref="HF129" si="3427">(HE129/(HE129+HC129))</f>
        <v>3.0999465526456441E-2</v>
      </c>
      <c r="HG129" s="27"/>
      <c r="HH129" s="27"/>
      <c r="HI129" s="29">
        <f t="shared" ref="HI129:HJ129" si="3428">HI127/HI126*100-100</f>
        <v>8.5636918970252225</v>
      </c>
      <c r="HJ129" s="72">
        <f t="shared" si="3428"/>
        <v>12.283044058744991</v>
      </c>
      <c r="HK129" s="26">
        <f t="shared" si="3259"/>
        <v>16</v>
      </c>
      <c r="HL129" s="27">
        <f t="shared" si="3260"/>
        <v>1</v>
      </c>
      <c r="HM129" s="27"/>
      <c r="HN129" s="27"/>
      <c r="HO129" s="27">
        <f t="shared" ref="HO129" si="3429">+G129+S129+AE129+AQ129+BC129+BO129+CA129+CM129+CY129+DK129+DW129+EI129+EU129+FG129+FS129+GE129+GQ129+HC129+I129+U129+AG129+AS129+BE129+BQ129+CC129+CO129+DA129+DM129+DY129+EK129+EW129+FI129+FU129+GG129+GS129+HE129</f>
        <v>59296</v>
      </c>
      <c r="HP129" s="229">
        <f t="shared" ref="HP129" si="3430">+((HO129)/HM128)/7</f>
        <v>0.71399672478566611</v>
      </c>
      <c r="HQ129" s="62">
        <f t="shared" si="3265"/>
        <v>1900</v>
      </c>
      <c r="HR129" s="52">
        <f t="shared" si="3266"/>
        <v>3.2042633567188346E-2</v>
      </c>
      <c r="HS129" s="53">
        <f t="shared" si="2917"/>
        <v>60.81428571428571</v>
      </c>
      <c r="HT129" s="54">
        <f t="shared" si="2918"/>
        <v>56331</v>
      </c>
      <c r="HU129" s="53">
        <f t="shared" si="2919"/>
        <v>94.998952695427718</v>
      </c>
      <c r="HV129" s="63">
        <f t="shared" ref="HV129:HW129" si="3431">HV127/HV126*100-100</f>
        <v>9.4856723812420114</v>
      </c>
      <c r="HW129" s="72">
        <f t="shared" si="3431"/>
        <v>4.5913700536885926</v>
      </c>
      <c r="HX129" s="78">
        <f t="shared" ref="HX129" si="3432">SUM(G129,I129,S129,U129,AE129,AG129,AQ129,AS129,BC129,BE129,BO129,BQ129)/7/SUM(E128,Q128,AC128,AO128,BA128,BM128)</f>
        <v>0.71352060334462786</v>
      </c>
      <c r="HY129" s="78">
        <f t="shared" ref="HY129" si="3433">SUM(CA129,CC129,CM129,CO129,CY129,DA129,DK129,DM129,DW129,DY129,EI129,EK129)/7/SUM(BY128,CK128,CW128,DI128,DU128,EG128)</f>
        <v>0.71496975806451613</v>
      </c>
      <c r="HZ129" s="78">
        <f t="shared" ref="HZ129" si="3434">SUM(K129,EU129,EW129,FG129,FI129,FS129,FU129,GE129,GG129,GQ129,GS129,HC129,HE129)/7/SUM(ES128,FE128,FQ128,GC128,GO128,HA128)</f>
        <v>0.71349505840071881</v>
      </c>
      <c r="IA129" s="84">
        <f t="shared" ref="IA129" si="3435">SUM(I129,U129,AG129,AS129,BE129,BQ129)/SUM(G129,I129,S129,U129,AE129,AG129,AQ129,AS129,BC129,BE129,BO129,BQ129)</f>
        <v>3.1862745098039214E-2</v>
      </c>
      <c r="IB129" s="84">
        <f t="shared" ref="IB129" si="3436">SUM(CC129,CO129,DA129,DM129,DY129,EK129)/SUM(CA129,CC129,CM129,CO129,CY129,DA129,DK129,DM129,DW129,DY129,EI129,EK129)</f>
        <v>3.5198146935898081E-2</v>
      </c>
      <c r="IC129" s="84">
        <f t="shared" ref="IC129" si="3437">SUM(EW129,FI129,FU129,GG129,GS129,HE129)/SUM(EU129,EW129,FG129,FI129,FS129,FU129,GE129,GG129,GQ129,GS129,HC129,HE129)</f>
        <v>2.9063617589281217E-2</v>
      </c>
      <c r="ID129" s="86">
        <f t="shared" ref="ID129" si="3438">SUM(C129,O129,AA129,AM129,AY129,BK129)</f>
        <v>8</v>
      </c>
      <c r="IE129" s="86">
        <f t="shared" ref="IE129" si="3439">SUM(BW129,CI129,CU129,DG129,DS129,EE129)</f>
        <v>7</v>
      </c>
      <c r="IF129" s="86">
        <f t="shared" ref="IF129" si="3440">SUM(EQ129,FC129,FO129,GA129,GM129,GY129)</f>
        <v>1</v>
      </c>
      <c r="IG129" s="88" t="s">
        <v>42</v>
      </c>
    </row>
    <row r="130" spans="1:24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5">
        <f t="shared" ref="HK130:HL130" si="3441">HK129/HM119</f>
        <v>1.3468013468013469E-3</v>
      </c>
      <c r="HL130" s="68">
        <f t="shared" si="3441"/>
        <v>1.037344398340249E-3</v>
      </c>
      <c r="HM130" s="30"/>
      <c r="HN130" s="30"/>
      <c r="HO130" s="30"/>
      <c r="HP130" s="230"/>
      <c r="HQ130" s="30"/>
      <c r="HR130" s="30"/>
      <c r="HS130" s="30"/>
      <c r="HT130" s="51"/>
      <c r="HU130" s="30"/>
      <c r="HV130" s="30"/>
      <c r="HW130" s="31"/>
      <c r="HY130" s="77"/>
      <c r="HZ130" s="77"/>
      <c r="ID130" s="86">
        <f t="shared" ref="ID130" si="3442">SUM(E119,Q119,AC119,AO119,BA119,BM119)</f>
        <v>3929</v>
      </c>
      <c r="IE130" s="86">
        <f t="shared" ref="IE130" si="3443">SUM(BY119,CK119,CW119,DI119,DU119,EG119)</f>
        <v>3975</v>
      </c>
      <c r="IF130" s="86">
        <f t="shared" ref="IF130" si="3444">SUM(ES119,FE119,FQ119,GC119,GO119,HA119)</f>
        <v>3976</v>
      </c>
      <c r="IG130" s="88" t="s">
        <v>40</v>
      </c>
    </row>
    <row r="131" spans="1:241" x14ac:dyDescent="0.25">
      <c r="A131" s="235">
        <v>39</v>
      </c>
      <c r="B131" s="73">
        <f>B128+1</f>
        <v>44568</v>
      </c>
      <c r="C131" s="33"/>
      <c r="D131" s="34"/>
      <c r="E131" s="34">
        <f>E128-C131</f>
        <v>746</v>
      </c>
      <c r="F131" s="34">
        <f>F128-D131</f>
        <v>60</v>
      </c>
      <c r="G131" s="34">
        <v>506</v>
      </c>
      <c r="H131" s="35">
        <f t="shared" ref="H131:H137" si="3445">((G131+I131)/E131)</f>
        <v>0.69973190348525471</v>
      </c>
      <c r="I131" s="34">
        <v>16</v>
      </c>
      <c r="J131" s="35">
        <f>I131/(G131+I131)</f>
        <v>3.0651340996168581E-2</v>
      </c>
      <c r="K131" s="36"/>
      <c r="L131" s="34"/>
      <c r="M131" s="34"/>
      <c r="N131" s="37"/>
      <c r="O131" s="33"/>
      <c r="P131" s="34"/>
      <c r="Q131" s="34">
        <f t="shared" ref="Q131" si="3446">Q128-O131</f>
        <v>733</v>
      </c>
      <c r="R131" s="34">
        <f t="shared" ref="R131" si="3447">R128-P131</f>
        <v>60</v>
      </c>
      <c r="S131" s="34">
        <v>526</v>
      </c>
      <c r="T131" s="35">
        <f t="shared" ref="T131:T137" si="3448">((S131+U131)/Q131)</f>
        <v>0.72714870395634379</v>
      </c>
      <c r="U131" s="34">
        <v>7</v>
      </c>
      <c r="V131" s="35">
        <f t="shared" ref="V131:V137" si="3449">U131/(S131+U131)</f>
        <v>1.3133208255159476E-2</v>
      </c>
      <c r="W131" s="36"/>
      <c r="X131" s="34"/>
      <c r="Y131" s="34"/>
      <c r="Z131" s="37"/>
      <c r="AA131" s="33"/>
      <c r="AB131" s="34"/>
      <c r="AC131" s="34">
        <f t="shared" ref="AC131" si="3450">AC128-AA131</f>
        <v>198</v>
      </c>
      <c r="AD131" s="34">
        <f t="shared" ref="AD131" si="3451">AD128-AB131</f>
        <v>15</v>
      </c>
      <c r="AE131" s="34">
        <v>132</v>
      </c>
      <c r="AF131" s="35">
        <f t="shared" ref="AF131:AF137" si="3452">((AE131+AG131)/AC131)</f>
        <v>0.6767676767676768</v>
      </c>
      <c r="AG131" s="34">
        <v>2</v>
      </c>
      <c r="AH131" s="35">
        <f t="shared" ref="AH131:AH137" si="3453">AG131/(AE131+AG131)</f>
        <v>1.4925373134328358E-2</v>
      </c>
      <c r="AI131" s="36"/>
      <c r="AJ131" s="34"/>
      <c r="AK131" s="34"/>
      <c r="AL131" s="37"/>
      <c r="AM131" s="33"/>
      <c r="AN131" s="34"/>
      <c r="AO131" s="34">
        <f t="shared" ref="AO131" si="3454">AO128-AM131</f>
        <v>752</v>
      </c>
      <c r="AP131" s="34">
        <f t="shared" ref="AP131" si="3455">AP128-AN131</f>
        <v>61</v>
      </c>
      <c r="AQ131" s="34">
        <v>510</v>
      </c>
      <c r="AR131" s="35">
        <f t="shared" ref="AR131:AR137" si="3456">((AQ131+AS131)/AO131)</f>
        <v>0.69946808510638303</v>
      </c>
      <c r="AS131" s="34">
        <v>16</v>
      </c>
      <c r="AT131" s="35">
        <f t="shared" ref="AT131:AT137" si="3457">AS131/(AQ131+AS131)</f>
        <v>3.0418250950570342E-2</v>
      </c>
      <c r="AU131" s="36"/>
      <c r="AV131" s="34"/>
      <c r="AW131" s="34"/>
      <c r="AX131" s="37"/>
      <c r="AY131" s="33"/>
      <c r="AZ131" s="34"/>
      <c r="BA131" s="34">
        <f t="shared" ref="BA131" si="3458">BA128-AY131</f>
        <v>749</v>
      </c>
      <c r="BB131" s="34">
        <f t="shared" ref="BB131" si="3459">BB128-AZ131</f>
        <v>61</v>
      </c>
      <c r="BC131" s="34">
        <v>513</v>
      </c>
      <c r="BD131" s="35">
        <f t="shared" ref="BD131:BD137" si="3460">((BC131+BE131)/BA131)</f>
        <v>0.70627503337783715</v>
      </c>
      <c r="BE131" s="34">
        <v>16</v>
      </c>
      <c r="BF131" s="35">
        <f t="shared" ref="BF131:BF137" si="3461">BE131/(BC131+BE131)</f>
        <v>3.0245746691871456E-2</v>
      </c>
      <c r="BG131" s="36"/>
      <c r="BH131" s="34"/>
      <c r="BI131" s="34"/>
      <c r="BJ131" s="37"/>
      <c r="BK131" s="33"/>
      <c r="BL131" s="34"/>
      <c r="BM131" s="34">
        <f t="shared" ref="BM131" si="3462">BM128-BK131</f>
        <v>743</v>
      </c>
      <c r="BN131" s="34">
        <f t="shared" ref="BN131" si="3463">BN128-BL131</f>
        <v>61</v>
      </c>
      <c r="BO131" s="34">
        <v>471</v>
      </c>
      <c r="BP131" s="35">
        <f t="shared" ref="BP131:BP137" si="3464">((BO131+BQ131)/BM131)</f>
        <v>0.65814266487214002</v>
      </c>
      <c r="BQ131" s="34">
        <v>18</v>
      </c>
      <c r="BR131" s="35">
        <f t="shared" ref="BR131:BR137" si="3465">BQ131/(BO131+BQ131)</f>
        <v>3.6809815950920248E-2</v>
      </c>
      <c r="BS131" s="36"/>
      <c r="BT131" s="34"/>
      <c r="BU131" s="34"/>
      <c r="BV131" s="37"/>
      <c r="BW131" s="33"/>
      <c r="BX131" s="34"/>
      <c r="BY131" s="34">
        <f t="shared" ref="BY131" si="3466">BY128-BW131</f>
        <v>755</v>
      </c>
      <c r="BZ131" s="34">
        <f t="shared" ref="BZ131" si="3467">BZ128-BX131</f>
        <v>62</v>
      </c>
      <c r="CA131" s="34">
        <v>533</v>
      </c>
      <c r="CB131" s="35">
        <f t="shared" ref="CB131:CB137" si="3468">((CA131+CC131)/BY131)</f>
        <v>0.72715231788079471</v>
      </c>
      <c r="CC131" s="34">
        <v>16</v>
      </c>
      <c r="CD131" s="35">
        <f t="shared" ref="CD131:CD137" si="3469">CC131/(CA131+CC131)</f>
        <v>2.9143897996357013E-2</v>
      </c>
      <c r="CE131" s="36"/>
      <c r="CF131" s="34"/>
      <c r="CG131" s="34"/>
      <c r="CH131" s="37"/>
      <c r="CI131" s="33"/>
      <c r="CJ131" s="34"/>
      <c r="CK131" s="34">
        <f t="shared" ref="CK131" si="3470">CK128-CI131</f>
        <v>754</v>
      </c>
      <c r="CL131" s="34">
        <f t="shared" ref="CL131" si="3471">CL128-CJ131</f>
        <v>62</v>
      </c>
      <c r="CM131" s="34">
        <v>530</v>
      </c>
      <c r="CN131" s="35">
        <f t="shared" ref="CN131:CN137" si="3472">((CM131+CO131)/CK131)</f>
        <v>0.72148541114058351</v>
      </c>
      <c r="CO131" s="34">
        <v>14</v>
      </c>
      <c r="CP131" s="35">
        <f t="shared" ref="CP131:CP137" si="3473">CO131/(CM131+CO131)</f>
        <v>2.5735294117647058E-2</v>
      </c>
      <c r="CQ131" s="36"/>
      <c r="CR131" s="34"/>
      <c r="CS131" s="34"/>
      <c r="CT131" s="37"/>
      <c r="CU131" s="33">
        <v>1</v>
      </c>
      <c r="CV131" s="34"/>
      <c r="CW131" s="34">
        <f t="shared" ref="CW131" si="3474">CW128-CU131</f>
        <v>193</v>
      </c>
      <c r="CX131" s="34">
        <f t="shared" ref="CX131" si="3475">CX128-CV131</f>
        <v>15</v>
      </c>
      <c r="CY131" s="34">
        <v>141</v>
      </c>
      <c r="CZ131" s="35">
        <f t="shared" ref="CZ131:CZ137" si="3476">((CY131+DA131)/CW131)</f>
        <v>0.76165803108808294</v>
      </c>
      <c r="DA131" s="34">
        <v>6</v>
      </c>
      <c r="DB131" s="35">
        <f t="shared" ref="DB131:DB137" si="3477">DA131/(CY131+DA131)</f>
        <v>4.0816326530612242E-2</v>
      </c>
      <c r="DC131" s="36"/>
      <c r="DD131" s="34"/>
      <c r="DE131" s="34"/>
      <c r="DF131" s="37"/>
      <c r="DG131" s="33"/>
      <c r="DH131" s="34"/>
      <c r="DI131" s="34">
        <f t="shared" ref="DI131" si="3478">DI128-DG131</f>
        <v>756</v>
      </c>
      <c r="DJ131" s="34">
        <f t="shared" ref="DJ131" si="3479">DJ128-DH131</f>
        <v>60</v>
      </c>
      <c r="DK131" s="34">
        <v>514</v>
      </c>
      <c r="DL131" s="35">
        <f t="shared" ref="DL131:DL137" si="3480">((DK131+DM131)/DI131)</f>
        <v>0.70370370370370372</v>
      </c>
      <c r="DM131" s="34">
        <v>18</v>
      </c>
      <c r="DN131" s="35">
        <f t="shared" ref="DN131:DN137" si="3481">DM131/(DK131+DM131)</f>
        <v>3.3834586466165412E-2</v>
      </c>
      <c r="DO131" s="36"/>
      <c r="DP131" s="34"/>
      <c r="DQ131" s="34"/>
      <c r="DR131" s="37"/>
      <c r="DS131" s="33"/>
      <c r="DT131" s="34"/>
      <c r="DU131" s="34">
        <f t="shared" ref="DU131" si="3482">DU128-DS131</f>
        <v>755</v>
      </c>
      <c r="DV131" s="34">
        <f t="shared" ref="DV131" si="3483">DV128-DT131</f>
        <v>60</v>
      </c>
      <c r="DW131" s="34">
        <v>512</v>
      </c>
      <c r="DX131" s="35">
        <f t="shared" ref="DX131:DX137" si="3484">((DW131+DY131)/DU131)</f>
        <v>0.6993377483443709</v>
      </c>
      <c r="DY131" s="34">
        <v>16</v>
      </c>
      <c r="DZ131" s="35">
        <f t="shared" ref="DZ131:DZ137" si="3485">DY131/(DW131+DY131)</f>
        <v>3.0303030303030304E-2</v>
      </c>
      <c r="EA131" s="36"/>
      <c r="EB131" s="34"/>
      <c r="EC131" s="34"/>
      <c r="ED131" s="37"/>
      <c r="EE131" s="33"/>
      <c r="EF131" s="34"/>
      <c r="EG131" s="34">
        <f t="shared" ref="EG131" si="3486">EG128-EE131</f>
        <v>754</v>
      </c>
      <c r="EH131" s="34">
        <f t="shared" ref="EH131" si="3487">EH128-EF131</f>
        <v>62</v>
      </c>
      <c r="EI131" s="34">
        <v>511</v>
      </c>
      <c r="EJ131" s="35">
        <f t="shared" ref="EJ131:EJ137" si="3488">((EI131+EK131)/EG131)</f>
        <v>0.70026525198938994</v>
      </c>
      <c r="EK131" s="34">
        <v>17</v>
      </c>
      <c r="EL131" s="35">
        <f t="shared" ref="EL131:EL137" si="3489">EK131/(EI131+EK131)</f>
        <v>3.2196969696969696E-2</v>
      </c>
      <c r="EM131" s="36"/>
      <c r="EN131" s="34"/>
      <c r="EO131" s="34"/>
      <c r="EP131" s="37"/>
      <c r="EQ131" s="33"/>
      <c r="ER131" s="34"/>
      <c r="ES131" s="34">
        <f t="shared" ref="ES131" si="3490">ES128-EQ131</f>
        <v>752</v>
      </c>
      <c r="ET131" s="34">
        <f t="shared" ref="ET131" si="3491">ET128-ER131</f>
        <v>62</v>
      </c>
      <c r="EU131" s="34">
        <v>514</v>
      </c>
      <c r="EV131" s="35">
        <f t="shared" ref="EV131:EV137" si="3492">((EU131+EW131)/ES131)</f>
        <v>0.71143617021276595</v>
      </c>
      <c r="EW131" s="34">
        <v>21</v>
      </c>
      <c r="EX131" s="35">
        <f t="shared" ref="EX131:EX137" si="3493">EW131/(EU131+EW131)</f>
        <v>3.925233644859813E-2</v>
      </c>
      <c r="EY131" s="36"/>
      <c r="EZ131" s="34"/>
      <c r="FA131" s="34"/>
      <c r="FB131" s="37"/>
      <c r="FC131" s="33"/>
      <c r="FD131" s="34"/>
      <c r="FE131" s="34">
        <f t="shared" ref="FE131" si="3494">FE128-FC131</f>
        <v>760</v>
      </c>
      <c r="FF131" s="34">
        <f t="shared" ref="FF131" si="3495">FF128-FD131</f>
        <v>62</v>
      </c>
      <c r="FG131" s="34">
        <v>535</v>
      </c>
      <c r="FH131" s="35">
        <f t="shared" ref="FH131:FH137" si="3496">((FG131+FI131)/FE131)</f>
        <v>0.72499999999999998</v>
      </c>
      <c r="FI131" s="34">
        <v>16</v>
      </c>
      <c r="FJ131" s="35">
        <f t="shared" ref="FJ131:FJ137" si="3497">FI131/(FG131+FI131)</f>
        <v>2.9038112522686024E-2</v>
      </c>
      <c r="FK131" s="36"/>
      <c r="FL131" s="34"/>
      <c r="FM131" s="34"/>
      <c r="FN131" s="37"/>
      <c r="FO131" s="33"/>
      <c r="FP131" s="34"/>
      <c r="FQ131" s="34">
        <f t="shared" ref="FQ131" si="3498">FQ128-FO131</f>
        <v>206</v>
      </c>
      <c r="FR131" s="34">
        <f t="shared" ref="FR131" si="3499">FR128-FP131</f>
        <v>17</v>
      </c>
      <c r="FS131" s="34">
        <v>132</v>
      </c>
      <c r="FT131" s="35">
        <f t="shared" ref="FT131:FT137" si="3500">((FS131+FU131)/FQ131)</f>
        <v>0.67475728155339809</v>
      </c>
      <c r="FU131" s="34">
        <v>7</v>
      </c>
      <c r="FV131" s="35">
        <f t="shared" ref="FV131:FV137" si="3501">FU131/(FS131+FU131)</f>
        <v>5.0359712230215826E-2</v>
      </c>
      <c r="FW131" s="36"/>
      <c r="FX131" s="34"/>
      <c r="FY131" s="34"/>
      <c r="FZ131" s="37"/>
      <c r="GA131" s="33"/>
      <c r="GB131" s="34"/>
      <c r="GC131" s="34">
        <f t="shared" ref="GC131" si="3502">GC128-GA131</f>
        <v>754</v>
      </c>
      <c r="GD131" s="34">
        <f t="shared" ref="GD131" si="3503">GD128-GB131</f>
        <v>61</v>
      </c>
      <c r="GE131" s="34">
        <v>511</v>
      </c>
      <c r="GF131" s="35">
        <f t="shared" ref="GF131:GF137" si="3504">((GE131+GG131)/GC131)</f>
        <v>0.69098143236074272</v>
      </c>
      <c r="GG131" s="34">
        <v>10</v>
      </c>
      <c r="GH131" s="35">
        <f t="shared" ref="GH131:GH137" si="3505">GG131/(GE131+GG131)</f>
        <v>1.9193857965451054E-2</v>
      </c>
      <c r="GI131" s="36"/>
      <c r="GJ131" s="34"/>
      <c r="GK131" s="34"/>
      <c r="GL131" s="37"/>
      <c r="GM131" s="33"/>
      <c r="GN131" s="34"/>
      <c r="GO131" s="34">
        <f t="shared" ref="GO131" si="3506">GO128-GM131</f>
        <v>751</v>
      </c>
      <c r="GP131" s="34">
        <f t="shared" ref="GP131" si="3507">GP128-GN131</f>
        <v>61</v>
      </c>
      <c r="GQ131" s="34">
        <v>508</v>
      </c>
      <c r="GR131" s="35">
        <f t="shared" ref="GR131:GR137" si="3508">((GQ131+GS131)/GO131)</f>
        <v>0.69906790945406128</v>
      </c>
      <c r="GS131" s="34">
        <v>17</v>
      </c>
      <c r="GT131" s="35">
        <f t="shared" ref="GT131:GT137" si="3509">GS131/(GQ131+GS131)</f>
        <v>3.2380952380952378E-2</v>
      </c>
      <c r="GU131" s="36"/>
      <c r="GV131" s="34"/>
      <c r="GW131" s="34"/>
      <c r="GX131" s="37"/>
      <c r="GY131" s="33"/>
      <c r="GZ131" s="34"/>
      <c r="HA131" s="34">
        <f t="shared" ref="HA131" si="3510">HA128-GY131</f>
        <v>752</v>
      </c>
      <c r="HB131" s="34">
        <f t="shared" ref="HB131" si="3511">HB128-GZ131</f>
        <v>61</v>
      </c>
      <c r="HC131" s="34">
        <v>524</v>
      </c>
      <c r="HD131" s="35">
        <f t="shared" ref="HD131:HD137" si="3512">((HC131+HE131)/HA131)</f>
        <v>0.70744680851063835</v>
      </c>
      <c r="HE131" s="34">
        <v>8</v>
      </c>
      <c r="HF131" s="35">
        <f t="shared" ref="HF131:HF137" si="3513">HE131/(HC131+HE131)</f>
        <v>1.5037593984962405E-2</v>
      </c>
      <c r="HG131" s="36"/>
      <c r="HH131" s="34"/>
      <c r="HI131" s="34"/>
      <c r="HJ131" s="37"/>
      <c r="HK131" s="33">
        <f t="shared" ref="HK131:HK138" si="3514">+C131+O131+AA131+AM131+AY131+BK131+BW131+CI131+CU131+DG131+DS131+EE131+EQ131+FC131+FO131+GA131+GM131+GY131</f>
        <v>1</v>
      </c>
      <c r="HL131" s="34">
        <f t="shared" ref="HL131:HL138" si="3515">+D131+P131+AB131+AN131+AZ131+BL131+BX131+CJ131+CV131+DH131+DT131+EF131+ER131+FD131+FP131+GB131+GN131+GZ131</f>
        <v>0</v>
      </c>
      <c r="HM131" s="34">
        <f t="shared" ref="HM131:HM137" si="3516">+E131+Q131+AC131+AO131+BA131+BM131+BY131+CK131+CW131+DI131+DU131+EG131+ES131+FE131+FQ131+GC131+GO131+HA131</f>
        <v>11863</v>
      </c>
      <c r="HN131" s="34">
        <f t="shared" ref="HN131:HN137" si="3517">+F131+R131+AD131+AP131+BB131+BN131+BZ131+CL131+CX131+DJ131+DV131+EH131+ET131+FF131+FR131+GD131+GP131+HB131</f>
        <v>963</v>
      </c>
      <c r="HO131" s="34">
        <f t="shared" ref="HO131:HO137" si="3518">+G131+S131+AE131+AQ131+BC131+BO131+CA131+CM131+CY131+DK131+DW131+EI131+EU131+FG131+FS131+GE131+GQ131+HC131+HE131+I131+U131+AG131+AS131+BE131+BQ131+CC131+CO131+DA131+DM131+DY131+EK131+EW131+FI131+FU131+GG131+GS131</f>
        <v>8364</v>
      </c>
      <c r="HP131" s="227">
        <f t="shared" ref="HP131:HP137" si="3519">+(HO131)/HM131</f>
        <v>0.70504931298996876</v>
      </c>
      <c r="HQ131" s="48">
        <f t="shared" ref="HQ131:HQ138" si="3520">+I131+U131+AG131+AS131+BE131+BQ131+CC131+CO131+DA131+DM131+DY131+EK131+EW131+FI131+FU131+GG131+GS131+HE131</f>
        <v>241</v>
      </c>
      <c r="HR131" s="35">
        <f t="shared" ref="HR131:HR138" si="3521">+(HQ131/(HO131))</f>
        <v>2.8813964610234336E-2</v>
      </c>
      <c r="HS131" s="49">
        <v>61.4</v>
      </c>
      <c r="HT131" s="50">
        <v>8004</v>
      </c>
      <c r="HU131" s="49">
        <f t="shared" ref="HU131:HU137" si="3522">+HT131/HO131*100</f>
        <v>95.695839311334282</v>
      </c>
      <c r="HV131" s="48"/>
      <c r="HW131" s="37"/>
      <c r="HX131" s="78">
        <f t="shared" ref="HX131:HX137" si="3523">SUM(G131,I131,S131,U131,AE131,AG131,AQ131,AS131,BC131,BE131,BO131,BQ131)/SUM(E131,Q131,AC131,AO131,BA131,BM131)</f>
        <v>0.69701606732976285</v>
      </c>
      <c r="HY131" s="78">
        <f t="shared" ref="HY131:HY137" si="3524">SUM(CA131,CC131,CM131,CO131,CY131,DA131,DK131,DM131,DW131,DY131,EI131,EK131)/SUM(BY131,CK131,CW131,DI131,DU131,EG131)</f>
        <v>0.7128812704814721</v>
      </c>
      <c r="HZ131" s="78">
        <f t="shared" ref="HZ131:HZ137" si="3525">SUM(K131,EU131,EW131,FG131,FI131,FS131,FU131,GE131,GG131,GQ131,GS131,HC131,HE131)/SUM(ES131,FE131,FQ131,GC131,GO131,HA131)</f>
        <v>0.70515723270440256</v>
      </c>
    </row>
    <row r="132" spans="1:241" x14ac:dyDescent="0.25">
      <c r="A132" s="236"/>
      <c r="B132" s="41">
        <f t="shared" ref="B132:B137" si="3526">+B131+1</f>
        <v>44569</v>
      </c>
      <c r="C132" s="10">
        <v>2</v>
      </c>
      <c r="D132" s="11"/>
      <c r="E132" s="74">
        <f t="shared" ref="E132:E136" si="3527">E131-C132</f>
        <v>744</v>
      </c>
      <c r="F132" s="74">
        <f t="shared" ref="F132:F136" si="3528">F131-D132</f>
        <v>60</v>
      </c>
      <c r="G132" s="11">
        <v>524</v>
      </c>
      <c r="H132" s="12">
        <f t="shared" si="3445"/>
        <v>0.73655913978494625</v>
      </c>
      <c r="I132" s="11">
        <v>24</v>
      </c>
      <c r="J132" s="12">
        <f t="shared" ref="J132:J137" si="3529">I132/(G132+I132)</f>
        <v>4.3795620437956206E-2</v>
      </c>
      <c r="K132" s="13"/>
      <c r="L132" s="11"/>
      <c r="M132" s="11"/>
      <c r="N132" s="14"/>
      <c r="O132" s="10"/>
      <c r="P132" s="11"/>
      <c r="Q132" s="74">
        <f t="shared" ref="Q132:Q137" si="3530">Q131-O132</f>
        <v>733</v>
      </c>
      <c r="R132" s="74">
        <f t="shared" ref="R132:R137" si="3531">R131-P132</f>
        <v>60</v>
      </c>
      <c r="S132" s="11">
        <v>507</v>
      </c>
      <c r="T132" s="12">
        <f t="shared" si="3448"/>
        <v>0.72442019099590726</v>
      </c>
      <c r="U132" s="11">
        <v>24</v>
      </c>
      <c r="V132" s="12">
        <f t="shared" si="3449"/>
        <v>4.519774011299435E-2</v>
      </c>
      <c r="W132" s="13"/>
      <c r="X132" s="11"/>
      <c r="Y132" s="11"/>
      <c r="Z132" s="14"/>
      <c r="AA132" s="10"/>
      <c r="AB132" s="11"/>
      <c r="AC132" s="74">
        <f t="shared" ref="AC132:AC137" si="3532">AC131-AA132</f>
        <v>198</v>
      </c>
      <c r="AD132" s="74">
        <f t="shared" ref="AD132:AD137" si="3533">AD131-AB132</f>
        <v>15</v>
      </c>
      <c r="AE132" s="11">
        <v>130</v>
      </c>
      <c r="AF132" s="12">
        <f t="shared" si="3452"/>
        <v>0.70202020202020199</v>
      </c>
      <c r="AG132" s="11">
        <v>9</v>
      </c>
      <c r="AH132" s="12">
        <f t="shared" si="3453"/>
        <v>6.4748201438848921E-2</v>
      </c>
      <c r="AI132" s="13"/>
      <c r="AJ132" s="11"/>
      <c r="AK132" s="11"/>
      <c r="AL132" s="14"/>
      <c r="AM132" s="10"/>
      <c r="AN132" s="11"/>
      <c r="AO132" s="74">
        <f t="shared" ref="AO132:AO137" si="3534">AO131-AM132</f>
        <v>752</v>
      </c>
      <c r="AP132" s="74">
        <f t="shared" ref="AP132:AP137" si="3535">AP131-AN132</f>
        <v>61</v>
      </c>
      <c r="AQ132" s="11">
        <v>470</v>
      </c>
      <c r="AR132" s="12">
        <f t="shared" si="3456"/>
        <v>0.6542553191489362</v>
      </c>
      <c r="AS132" s="11">
        <v>22</v>
      </c>
      <c r="AT132" s="12">
        <f t="shared" si="3457"/>
        <v>4.4715447154471545E-2</v>
      </c>
      <c r="AU132" s="13"/>
      <c r="AV132" s="11"/>
      <c r="AW132" s="11"/>
      <c r="AX132" s="14"/>
      <c r="AY132" s="10"/>
      <c r="AZ132" s="11"/>
      <c r="BA132" s="74">
        <f t="shared" ref="BA132:BA137" si="3536">BA131-AY132</f>
        <v>749</v>
      </c>
      <c r="BB132" s="74">
        <f t="shared" ref="BB132:BB137" si="3537">BB131-AZ132</f>
        <v>61</v>
      </c>
      <c r="BC132" s="11">
        <v>511</v>
      </c>
      <c r="BD132" s="12">
        <f t="shared" si="3460"/>
        <v>0.70226969292389851</v>
      </c>
      <c r="BE132" s="11">
        <v>15</v>
      </c>
      <c r="BF132" s="12">
        <f t="shared" si="3461"/>
        <v>2.8517110266159697E-2</v>
      </c>
      <c r="BG132" s="13"/>
      <c r="BH132" s="11"/>
      <c r="BI132" s="11"/>
      <c r="BJ132" s="14"/>
      <c r="BK132" s="10"/>
      <c r="BL132" s="11"/>
      <c r="BM132" s="74">
        <f t="shared" ref="BM132:BM137" si="3538">BM131-BK132</f>
        <v>743</v>
      </c>
      <c r="BN132" s="74">
        <f t="shared" ref="BN132:BN137" si="3539">BN131-BL132</f>
        <v>61</v>
      </c>
      <c r="BO132" s="11">
        <v>523</v>
      </c>
      <c r="BP132" s="12">
        <f t="shared" si="3464"/>
        <v>0.72005383580080751</v>
      </c>
      <c r="BQ132" s="11">
        <v>12</v>
      </c>
      <c r="BR132" s="12">
        <f t="shared" si="3465"/>
        <v>2.2429906542056073E-2</v>
      </c>
      <c r="BS132" s="13"/>
      <c r="BT132" s="11"/>
      <c r="BU132" s="11"/>
      <c r="BV132" s="14"/>
      <c r="BW132" s="10"/>
      <c r="BX132" s="11"/>
      <c r="BY132" s="74">
        <f t="shared" ref="BY132:BY137" si="3540">BY131-BW132</f>
        <v>755</v>
      </c>
      <c r="BZ132" s="74">
        <f t="shared" ref="BZ132:BZ137" si="3541">BZ131-BX132</f>
        <v>62</v>
      </c>
      <c r="CA132" s="11">
        <v>530</v>
      </c>
      <c r="CB132" s="12">
        <f t="shared" si="3468"/>
        <v>0.72450331125827816</v>
      </c>
      <c r="CC132" s="11">
        <v>17</v>
      </c>
      <c r="CD132" s="12">
        <f t="shared" si="3469"/>
        <v>3.1078610603290677E-2</v>
      </c>
      <c r="CE132" s="13"/>
      <c r="CF132" s="11"/>
      <c r="CG132" s="11"/>
      <c r="CH132" s="14"/>
      <c r="CI132" s="10"/>
      <c r="CJ132" s="11"/>
      <c r="CK132" s="74">
        <f t="shared" ref="CK132:CK137" si="3542">CK131-CI132</f>
        <v>754</v>
      </c>
      <c r="CL132" s="74">
        <f t="shared" ref="CL132:CL137" si="3543">CL131-CJ132</f>
        <v>62</v>
      </c>
      <c r="CM132" s="11">
        <v>516</v>
      </c>
      <c r="CN132" s="12">
        <f t="shared" si="3472"/>
        <v>0.70424403183023876</v>
      </c>
      <c r="CO132" s="11">
        <v>15</v>
      </c>
      <c r="CP132" s="12">
        <f t="shared" si="3473"/>
        <v>2.8248587570621469E-2</v>
      </c>
      <c r="CQ132" s="13"/>
      <c r="CR132" s="11"/>
      <c r="CS132" s="11"/>
      <c r="CT132" s="14"/>
      <c r="CU132" s="10">
        <v>1</v>
      </c>
      <c r="CV132" s="11"/>
      <c r="CW132" s="74">
        <f t="shared" ref="CW132:CW137" si="3544">CW131-CU132</f>
        <v>192</v>
      </c>
      <c r="CX132" s="74">
        <f t="shared" ref="CX132:CX137" si="3545">CX131-CV132</f>
        <v>15</v>
      </c>
      <c r="CY132" s="11">
        <v>141</v>
      </c>
      <c r="CZ132" s="12">
        <f t="shared" si="3476"/>
        <v>0.75520833333333337</v>
      </c>
      <c r="DA132" s="11">
        <v>4</v>
      </c>
      <c r="DB132" s="12">
        <f t="shared" si="3477"/>
        <v>2.7586206896551724E-2</v>
      </c>
      <c r="DC132" s="13"/>
      <c r="DD132" s="11"/>
      <c r="DE132" s="11"/>
      <c r="DF132" s="14"/>
      <c r="DG132" s="10"/>
      <c r="DH132" s="11"/>
      <c r="DI132" s="74">
        <f t="shared" ref="DI132:DI137" si="3546">DI131-DG132</f>
        <v>756</v>
      </c>
      <c r="DJ132" s="74">
        <f t="shared" ref="DJ132:DJ137" si="3547">DJ131-DH132</f>
        <v>60</v>
      </c>
      <c r="DK132" s="11">
        <v>506</v>
      </c>
      <c r="DL132" s="12">
        <f t="shared" si="3480"/>
        <v>0.69708994708994709</v>
      </c>
      <c r="DM132" s="11">
        <v>21</v>
      </c>
      <c r="DN132" s="12">
        <f t="shared" si="3481"/>
        <v>3.9848197343453511E-2</v>
      </c>
      <c r="DO132" s="13"/>
      <c r="DP132" s="11"/>
      <c r="DQ132" s="11"/>
      <c r="DR132" s="14"/>
      <c r="DS132" s="10"/>
      <c r="DT132" s="11"/>
      <c r="DU132" s="74">
        <f t="shared" ref="DU132:DU137" si="3548">DU131-DS132</f>
        <v>755</v>
      </c>
      <c r="DV132" s="74">
        <f t="shared" ref="DV132:DV137" si="3549">DV131-DT132</f>
        <v>60</v>
      </c>
      <c r="DW132" s="11">
        <v>514</v>
      </c>
      <c r="DX132" s="12">
        <f t="shared" si="3484"/>
        <v>0.71523178807947019</v>
      </c>
      <c r="DY132" s="11">
        <v>26</v>
      </c>
      <c r="DZ132" s="12">
        <f t="shared" si="3485"/>
        <v>4.8148148148148148E-2</v>
      </c>
      <c r="EA132" s="13"/>
      <c r="EB132" s="11"/>
      <c r="EC132" s="11"/>
      <c r="ED132" s="14"/>
      <c r="EE132" s="10"/>
      <c r="EF132" s="11"/>
      <c r="EG132" s="74">
        <f t="shared" ref="EG132:EG137" si="3550">EG131-EE132</f>
        <v>754</v>
      </c>
      <c r="EH132" s="74">
        <f t="shared" ref="EH132:EH137" si="3551">EH131-EF132</f>
        <v>62</v>
      </c>
      <c r="EI132" s="11">
        <v>511</v>
      </c>
      <c r="EJ132" s="12">
        <f t="shared" si="3488"/>
        <v>0.70557029177718833</v>
      </c>
      <c r="EK132" s="11">
        <v>21</v>
      </c>
      <c r="EL132" s="12">
        <f t="shared" si="3489"/>
        <v>3.9473684210526314E-2</v>
      </c>
      <c r="EM132" s="13"/>
      <c r="EN132" s="11"/>
      <c r="EO132" s="11"/>
      <c r="EP132" s="14"/>
      <c r="EQ132" s="10">
        <v>2</v>
      </c>
      <c r="ER132" s="11"/>
      <c r="ES132" s="74">
        <f t="shared" ref="ES132:ES137" si="3552">ES131-EQ132</f>
        <v>750</v>
      </c>
      <c r="ET132" s="74">
        <f t="shared" ref="ET132:ET137" si="3553">ET131-ER132</f>
        <v>62</v>
      </c>
      <c r="EU132" s="11">
        <v>513</v>
      </c>
      <c r="EV132" s="12">
        <f t="shared" si="3492"/>
        <v>0.70933333333333337</v>
      </c>
      <c r="EW132" s="11">
        <v>19</v>
      </c>
      <c r="EX132" s="12">
        <f t="shared" si="3493"/>
        <v>3.5714285714285712E-2</v>
      </c>
      <c r="EY132" s="13"/>
      <c r="EZ132" s="11"/>
      <c r="FA132" s="11"/>
      <c r="FB132" s="14"/>
      <c r="FC132" s="10"/>
      <c r="FD132" s="11"/>
      <c r="FE132" s="74">
        <f t="shared" ref="FE132:FE137" si="3554">FE131-FC132</f>
        <v>760</v>
      </c>
      <c r="FF132" s="74">
        <f t="shared" ref="FF132:FF137" si="3555">FF131-FD132</f>
        <v>62</v>
      </c>
      <c r="FG132" s="11">
        <v>513</v>
      </c>
      <c r="FH132" s="12">
        <f t="shared" si="3496"/>
        <v>0.69736842105263153</v>
      </c>
      <c r="FI132" s="11">
        <v>17</v>
      </c>
      <c r="FJ132" s="12">
        <f t="shared" si="3497"/>
        <v>3.2075471698113207E-2</v>
      </c>
      <c r="FK132" s="13"/>
      <c r="FL132" s="11"/>
      <c r="FM132" s="11"/>
      <c r="FN132" s="14"/>
      <c r="FO132" s="10"/>
      <c r="FP132" s="11"/>
      <c r="FQ132" s="74">
        <f t="shared" ref="FQ132:FQ137" si="3556">FQ131-FO132</f>
        <v>206</v>
      </c>
      <c r="FR132" s="74">
        <f t="shared" ref="FR132:FR137" si="3557">FR131-FP132</f>
        <v>17</v>
      </c>
      <c r="FS132" s="11">
        <v>134</v>
      </c>
      <c r="FT132" s="12">
        <f t="shared" si="3500"/>
        <v>0.68932038834951459</v>
      </c>
      <c r="FU132" s="11">
        <v>8</v>
      </c>
      <c r="FV132" s="12">
        <f t="shared" si="3501"/>
        <v>5.6338028169014086E-2</v>
      </c>
      <c r="FW132" s="13"/>
      <c r="FX132" s="11"/>
      <c r="FY132" s="11"/>
      <c r="FZ132" s="14"/>
      <c r="GA132" s="10"/>
      <c r="GB132" s="11"/>
      <c r="GC132" s="74">
        <f t="shared" ref="GC132:GC137" si="3558">GC131-GA132</f>
        <v>754</v>
      </c>
      <c r="GD132" s="74">
        <f t="shared" ref="GD132:GD137" si="3559">GD131-GB132</f>
        <v>61</v>
      </c>
      <c r="GE132" s="11">
        <v>506</v>
      </c>
      <c r="GF132" s="12">
        <f t="shared" si="3504"/>
        <v>0.7068965517241379</v>
      </c>
      <c r="GG132" s="11">
        <v>27</v>
      </c>
      <c r="GH132" s="12">
        <f t="shared" si="3505"/>
        <v>5.0656660412757973E-2</v>
      </c>
      <c r="GI132" s="13"/>
      <c r="GJ132" s="11"/>
      <c r="GK132" s="11"/>
      <c r="GL132" s="14"/>
      <c r="GM132" s="10"/>
      <c r="GN132" s="11"/>
      <c r="GO132" s="74">
        <f t="shared" ref="GO132:GO137" si="3560">GO131-GM132</f>
        <v>751</v>
      </c>
      <c r="GP132" s="74">
        <f t="shared" ref="GP132:GP137" si="3561">GP131-GN132</f>
        <v>61</v>
      </c>
      <c r="GQ132" s="11">
        <v>496</v>
      </c>
      <c r="GR132" s="12">
        <f t="shared" si="3508"/>
        <v>0.68308921438082559</v>
      </c>
      <c r="GS132" s="11">
        <v>17</v>
      </c>
      <c r="GT132" s="12">
        <f t="shared" si="3509"/>
        <v>3.3138401559454189E-2</v>
      </c>
      <c r="GU132" s="13"/>
      <c r="GV132" s="11"/>
      <c r="GW132" s="11"/>
      <c r="GX132" s="14"/>
      <c r="GY132" s="10"/>
      <c r="GZ132" s="11"/>
      <c r="HA132" s="74">
        <f t="shared" ref="HA132:HA137" si="3562">HA131-GY132</f>
        <v>752</v>
      </c>
      <c r="HB132" s="74">
        <f t="shared" ref="HB132:HB137" si="3563">HB131-GZ132</f>
        <v>61</v>
      </c>
      <c r="HC132" s="11">
        <v>491</v>
      </c>
      <c r="HD132" s="12">
        <f t="shared" si="3512"/>
        <v>0.68484042553191493</v>
      </c>
      <c r="HE132" s="11">
        <v>24</v>
      </c>
      <c r="HF132" s="12">
        <f t="shared" si="3513"/>
        <v>4.6601941747572817E-2</v>
      </c>
      <c r="HG132" s="13"/>
      <c r="HH132" s="11"/>
      <c r="HI132" s="11"/>
      <c r="HJ132" s="14"/>
      <c r="HK132" s="10">
        <f t="shared" si="3514"/>
        <v>5</v>
      </c>
      <c r="HL132" s="11">
        <f t="shared" si="3515"/>
        <v>0</v>
      </c>
      <c r="HM132" s="11">
        <f t="shared" si="3516"/>
        <v>11858</v>
      </c>
      <c r="HN132" s="11">
        <f t="shared" si="3517"/>
        <v>963</v>
      </c>
      <c r="HO132" s="11">
        <f t="shared" si="3518"/>
        <v>8358</v>
      </c>
      <c r="HP132" s="228">
        <f t="shared" si="3519"/>
        <v>0.70484061393152297</v>
      </c>
      <c r="HQ132" s="15">
        <f t="shared" si="3520"/>
        <v>322</v>
      </c>
      <c r="HR132" s="12">
        <f t="shared" si="3521"/>
        <v>3.8525963149078725E-2</v>
      </c>
      <c r="HS132" s="16">
        <v>61.6</v>
      </c>
      <c r="HT132" s="17">
        <v>7898</v>
      </c>
      <c r="HU132" s="16">
        <f t="shared" si="3522"/>
        <v>94.49629097870303</v>
      </c>
      <c r="HV132" s="15"/>
      <c r="HW132" s="14"/>
      <c r="HX132" s="78">
        <f t="shared" si="3523"/>
        <v>0.70706812962490428</v>
      </c>
      <c r="HY132" s="78">
        <f t="shared" si="3524"/>
        <v>0.71154815935451332</v>
      </c>
      <c r="HZ132" s="78">
        <f t="shared" si="3525"/>
        <v>0.69594764661464892</v>
      </c>
    </row>
    <row r="133" spans="1:241" x14ac:dyDescent="0.25">
      <c r="A133" s="236"/>
      <c r="B133" s="41">
        <f t="shared" si="3526"/>
        <v>44570</v>
      </c>
      <c r="C133" s="10"/>
      <c r="D133" s="11"/>
      <c r="E133" s="74">
        <f t="shared" si="3527"/>
        <v>744</v>
      </c>
      <c r="F133" s="74">
        <f t="shared" si="3528"/>
        <v>60</v>
      </c>
      <c r="G133" s="11">
        <v>508</v>
      </c>
      <c r="H133" s="12">
        <f t="shared" si="3445"/>
        <v>0.69489247311827962</v>
      </c>
      <c r="I133" s="11">
        <v>9</v>
      </c>
      <c r="J133" s="12">
        <f t="shared" si="3529"/>
        <v>1.7408123791102514E-2</v>
      </c>
      <c r="K133" s="13"/>
      <c r="L133" s="11"/>
      <c r="M133" s="11"/>
      <c r="N133" s="14"/>
      <c r="O133" s="10"/>
      <c r="P133" s="11"/>
      <c r="Q133" s="74">
        <f t="shared" si="3530"/>
        <v>733</v>
      </c>
      <c r="R133" s="74">
        <f t="shared" si="3531"/>
        <v>60</v>
      </c>
      <c r="S133" s="11">
        <v>532</v>
      </c>
      <c r="T133" s="12">
        <f t="shared" si="3448"/>
        <v>0.73942701227830832</v>
      </c>
      <c r="U133" s="11">
        <v>10</v>
      </c>
      <c r="V133" s="12">
        <f t="shared" si="3449"/>
        <v>1.8450184501845018E-2</v>
      </c>
      <c r="W133" s="13"/>
      <c r="X133" s="11"/>
      <c r="Y133" s="11"/>
      <c r="Z133" s="14"/>
      <c r="AA133" s="10"/>
      <c r="AB133" s="11"/>
      <c r="AC133" s="74">
        <f t="shared" si="3532"/>
        <v>198</v>
      </c>
      <c r="AD133" s="74">
        <f t="shared" si="3533"/>
        <v>15</v>
      </c>
      <c r="AE133" s="11">
        <v>134</v>
      </c>
      <c r="AF133" s="12">
        <f t="shared" si="3452"/>
        <v>0.69696969696969702</v>
      </c>
      <c r="AG133" s="11">
        <v>4</v>
      </c>
      <c r="AH133" s="12">
        <f t="shared" si="3453"/>
        <v>2.8985507246376812E-2</v>
      </c>
      <c r="AI133" s="13"/>
      <c r="AJ133" s="11"/>
      <c r="AK133" s="11"/>
      <c r="AL133" s="14"/>
      <c r="AM133" s="10"/>
      <c r="AN133" s="11"/>
      <c r="AO133" s="74">
        <f t="shared" si="3534"/>
        <v>752</v>
      </c>
      <c r="AP133" s="74">
        <f t="shared" si="3535"/>
        <v>61</v>
      </c>
      <c r="AQ133" s="11">
        <v>525</v>
      </c>
      <c r="AR133" s="12">
        <f t="shared" si="3456"/>
        <v>0.71941489361702127</v>
      </c>
      <c r="AS133" s="11">
        <v>16</v>
      </c>
      <c r="AT133" s="12">
        <f t="shared" si="3457"/>
        <v>2.9574861367837338E-2</v>
      </c>
      <c r="AU133" s="13"/>
      <c r="AV133" s="11"/>
      <c r="AW133" s="11"/>
      <c r="AX133" s="14"/>
      <c r="AY133" s="10">
        <v>1</v>
      </c>
      <c r="AZ133" s="11"/>
      <c r="BA133" s="74">
        <f t="shared" si="3536"/>
        <v>748</v>
      </c>
      <c r="BB133" s="74">
        <f t="shared" si="3537"/>
        <v>61</v>
      </c>
      <c r="BC133" s="11">
        <v>507</v>
      </c>
      <c r="BD133" s="12">
        <f t="shared" si="3460"/>
        <v>0.69518716577540107</v>
      </c>
      <c r="BE133" s="11">
        <v>13</v>
      </c>
      <c r="BF133" s="12">
        <f t="shared" si="3461"/>
        <v>2.5000000000000001E-2</v>
      </c>
      <c r="BG133" s="13"/>
      <c r="BH133" s="11"/>
      <c r="BI133" s="11"/>
      <c r="BJ133" s="14"/>
      <c r="BK133" s="10"/>
      <c r="BL133" s="11"/>
      <c r="BM133" s="74">
        <f t="shared" si="3538"/>
        <v>743</v>
      </c>
      <c r="BN133" s="74">
        <f t="shared" si="3539"/>
        <v>61</v>
      </c>
      <c r="BO133" s="11">
        <v>500</v>
      </c>
      <c r="BP133" s="12">
        <f t="shared" si="3464"/>
        <v>0.69448183041722744</v>
      </c>
      <c r="BQ133" s="11">
        <v>16</v>
      </c>
      <c r="BR133" s="12">
        <f t="shared" si="3465"/>
        <v>3.1007751937984496E-2</v>
      </c>
      <c r="BS133" s="13"/>
      <c r="BT133" s="11"/>
      <c r="BU133" s="11"/>
      <c r="BV133" s="14"/>
      <c r="BW133" s="10"/>
      <c r="BX133" s="11"/>
      <c r="BY133" s="74">
        <f t="shared" si="3540"/>
        <v>755</v>
      </c>
      <c r="BZ133" s="74">
        <f t="shared" si="3541"/>
        <v>62</v>
      </c>
      <c r="CA133" s="11">
        <v>514</v>
      </c>
      <c r="CB133" s="12">
        <f t="shared" si="3468"/>
        <v>0.69668874172185435</v>
      </c>
      <c r="CC133" s="11">
        <v>12</v>
      </c>
      <c r="CD133" s="12">
        <f t="shared" si="3469"/>
        <v>2.2813688212927757E-2</v>
      </c>
      <c r="CE133" s="13"/>
      <c r="CF133" s="11"/>
      <c r="CG133" s="11"/>
      <c r="CH133" s="14"/>
      <c r="CI133" s="10"/>
      <c r="CJ133" s="11"/>
      <c r="CK133" s="74">
        <f t="shared" si="3542"/>
        <v>754</v>
      </c>
      <c r="CL133" s="74">
        <f t="shared" si="3543"/>
        <v>62</v>
      </c>
      <c r="CM133" s="11">
        <v>529</v>
      </c>
      <c r="CN133" s="12">
        <f t="shared" si="3472"/>
        <v>0.72281167108753319</v>
      </c>
      <c r="CO133" s="11">
        <v>16</v>
      </c>
      <c r="CP133" s="12">
        <f t="shared" si="3473"/>
        <v>2.9357798165137616E-2</v>
      </c>
      <c r="CQ133" s="13"/>
      <c r="CR133" s="11"/>
      <c r="CS133" s="11"/>
      <c r="CT133" s="14"/>
      <c r="CU133" s="10">
        <v>2</v>
      </c>
      <c r="CV133" s="11"/>
      <c r="CW133" s="74">
        <f t="shared" si="3544"/>
        <v>190</v>
      </c>
      <c r="CX133" s="74">
        <f t="shared" si="3545"/>
        <v>15</v>
      </c>
      <c r="CY133" s="11">
        <v>143</v>
      </c>
      <c r="CZ133" s="12">
        <f t="shared" si="3476"/>
        <v>0.76315789473684215</v>
      </c>
      <c r="DA133" s="11">
        <v>2</v>
      </c>
      <c r="DB133" s="12">
        <f t="shared" si="3477"/>
        <v>1.3793103448275862E-2</v>
      </c>
      <c r="DC133" s="13"/>
      <c r="DD133" s="11"/>
      <c r="DE133" s="11"/>
      <c r="DF133" s="14"/>
      <c r="DG133" s="10"/>
      <c r="DH133" s="11"/>
      <c r="DI133" s="74">
        <f t="shared" si="3546"/>
        <v>756</v>
      </c>
      <c r="DJ133" s="74">
        <f t="shared" si="3547"/>
        <v>60</v>
      </c>
      <c r="DK133" s="11">
        <v>506</v>
      </c>
      <c r="DL133" s="12">
        <f t="shared" si="3480"/>
        <v>0.68783068783068779</v>
      </c>
      <c r="DM133" s="11">
        <v>14</v>
      </c>
      <c r="DN133" s="12">
        <f t="shared" si="3481"/>
        <v>2.6923076923076925E-2</v>
      </c>
      <c r="DO133" s="13"/>
      <c r="DP133" s="11"/>
      <c r="DQ133" s="11"/>
      <c r="DR133" s="14"/>
      <c r="DS133" s="10"/>
      <c r="DT133" s="11"/>
      <c r="DU133" s="74">
        <f t="shared" si="3548"/>
        <v>755</v>
      </c>
      <c r="DV133" s="74">
        <f t="shared" si="3549"/>
        <v>60</v>
      </c>
      <c r="DW133" s="11">
        <v>532</v>
      </c>
      <c r="DX133" s="12">
        <f t="shared" si="3484"/>
        <v>0.72450331125827816</v>
      </c>
      <c r="DY133" s="11">
        <v>15</v>
      </c>
      <c r="DZ133" s="12">
        <f t="shared" si="3485"/>
        <v>2.7422303473491772E-2</v>
      </c>
      <c r="EA133" s="13"/>
      <c r="EB133" s="11"/>
      <c r="EC133" s="11"/>
      <c r="ED133" s="14"/>
      <c r="EE133" s="10"/>
      <c r="EF133" s="11"/>
      <c r="EG133" s="74">
        <f t="shared" si="3550"/>
        <v>754</v>
      </c>
      <c r="EH133" s="74">
        <f t="shared" si="3551"/>
        <v>62</v>
      </c>
      <c r="EI133" s="11">
        <v>534</v>
      </c>
      <c r="EJ133" s="12">
        <f t="shared" si="3488"/>
        <v>0.73474801061007955</v>
      </c>
      <c r="EK133" s="11">
        <v>20</v>
      </c>
      <c r="EL133" s="12">
        <f t="shared" si="3489"/>
        <v>3.6101083032490974E-2</v>
      </c>
      <c r="EM133" s="13"/>
      <c r="EN133" s="11"/>
      <c r="EO133" s="11"/>
      <c r="EP133" s="14"/>
      <c r="EQ133" s="10"/>
      <c r="ER133" s="11"/>
      <c r="ES133" s="74">
        <f t="shared" si="3552"/>
        <v>750</v>
      </c>
      <c r="ET133" s="74">
        <f t="shared" si="3553"/>
        <v>62</v>
      </c>
      <c r="EU133" s="11">
        <v>516</v>
      </c>
      <c r="EV133" s="12">
        <f t="shared" si="3492"/>
        <v>0.72</v>
      </c>
      <c r="EW133" s="11">
        <v>24</v>
      </c>
      <c r="EX133" s="12">
        <f t="shared" si="3493"/>
        <v>4.4444444444444446E-2</v>
      </c>
      <c r="EY133" s="13"/>
      <c r="EZ133" s="11"/>
      <c r="FA133" s="11"/>
      <c r="FB133" s="14"/>
      <c r="FC133" s="10"/>
      <c r="FD133" s="11"/>
      <c r="FE133" s="74">
        <f t="shared" si="3554"/>
        <v>760</v>
      </c>
      <c r="FF133" s="74">
        <f t="shared" si="3555"/>
        <v>62</v>
      </c>
      <c r="FG133" s="11">
        <v>543</v>
      </c>
      <c r="FH133" s="12">
        <f t="shared" si="3496"/>
        <v>0.73947368421052628</v>
      </c>
      <c r="FI133" s="11">
        <v>19</v>
      </c>
      <c r="FJ133" s="12">
        <f t="shared" si="3497"/>
        <v>3.3807829181494664E-2</v>
      </c>
      <c r="FK133" s="13"/>
      <c r="FL133" s="11"/>
      <c r="FM133" s="11"/>
      <c r="FN133" s="14"/>
      <c r="FO133" s="10">
        <v>1</v>
      </c>
      <c r="FP133" s="11"/>
      <c r="FQ133" s="74">
        <f t="shared" si="3556"/>
        <v>205</v>
      </c>
      <c r="FR133" s="74">
        <f t="shared" si="3557"/>
        <v>17</v>
      </c>
      <c r="FS133" s="11">
        <v>123</v>
      </c>
      <c r="FT133" s="12">
        <f t="shared" si="3500"/>
        <v>0.61951219512195121</v>
      </c>
      <c r="FU133" s="11">
        <v>4</v>
      </c>
      <c r="FV133" s="12">
        <f t="shared" si="3501"/>
        <v>3.1496062992125984E-2</v>
      </c>
      <c r="FW133" s="13"/>
      <c r="FX133" s="11"/>
      <c r="FY133" s="11"/>
      <c r="FZ133" s="14"/>
      <c r="GA133" s="10"/>
      <c r="GB133" s="11"/>
      <c r="GC133" s="74">
        <f t="shared" si="3558"/>
        <v>754</v>
      </c>
      <c r="GD133" s="74">
        <f t="shared" si="3559"/>
        <v>61</v>
      </c>
      <c r="GE133" s="11">
        <v>516</v>
      </c>
      <c r="GF133" s="12">
        <f t="shared" si="3504"/>
        <v>0.69496021220159154</v>
      </c>
      <c r="GG133" s="11">
        <v>8</v>
      </c>
      <c r="GH133" s="12">
        <f t="shared" si="3505"/>
        <v>1.5267175572519083E-2</v>
      </c>
      <c r="GI133" s="13"/>
      <c r="GJ133" s="11"/>
      <c r="GK133" s="11"/>
      <c r="GL133" s="14"/>
      <c r="GM133" s="10"/>
      <c r="GN133" s="11"/>
      <c r="GO133" s="74">
        <f t="shared" si="3560"/>
        <v>751</v>
      </c>
      <c r="GP133" s="74">
        <f t="shared" si="3561"/>
        <v>61</v>
      </c>
      <c r="GQ133" s="11">
        <v>527</v>
      </c>
      <c r="GR133" s="12">
        <f t="shared" si="3508"/>
        <v>0.72037283621837545</v>
      </c>
      <c r="GS133" s="11">
        <v>14</v>
      </c>
      <c r="GT133" s="12">
        <f t="shared" si="3509"/>
        <v>2.5878003696857672E-2</v>
      </c>
      <c r="GU133" s="13"/>
      <c r="GV133" s="11"/>
      <c r="GW133" s="11"/>
      <c r="GX133" s="14"/>
      <c r="GY133" s="10"/>
      <c r="GZ133" s="11"/>
      <c r="HA133" s="74">
        <f t="shared" si="3562"/>
        <v>752</v>
      </c>
      <c r="HB133" s="74">
        <f t="shared" si="3563"/>
        <v>61</v>
      </c>
      <c r="HC133" s="11">
        <v>547</v>
      </c>
      <c r="HD133" s="12">
        <f t="shared" si="3512"/>
        <v>0.75132978723404253</v>
      </c>
      <c r="HE133" s="11">
        <v>18</v>
      </c>
      <c r="HF133" s="12">
        <f t="shared" si="3513"/>
        <v>3.1858407079646017E-2</v>
      </c>
      <c r="HG133" s="13"/>
      <c r="HH133" s="11"/>
      <c r="HI133" s="11"/>
      <c r="HJ133" s="14"/>
      <c r="HK133" s="10">
        <f t="shared" si="3514"/>
        <v>4</v>
      </c>
      <c r="HL133" s="11">
        <f t="shared" si="3515"/>
        <v>0</v>
      </c>
      <c r="HM133" s="11">
        <f t="shared" si="3516"/>
        <v>11854</v>
      </c>
      <c r="HN133" s="11">
        <f t="shared" si="3517"/>
        <v>963</v>
      </c>
      <c r="HO133" s="11">
        <f t="shared" si="3518"/>
        <v>8470</v>
      </c>
      <c r="HP133" s="228">
        <f t="shared" si="3519"/>
        <v>0.71452674202800748</v>
      </c>
      <c r="HQ133" s="15">
        <f t="shared" si="3520"/>
        <v>234</v>
      </c>
      <c r="HR133" s="12">
        <f t="shared" si="3521"/>
        <v>2.7626918536009445E-2</v>
      </c>
      <c r="HS133" s="16">
        <v>61.6</v>
      </c>
      <c r="HT133" s="17">
        <v>8111</v>
      </c>
      <c r="HU133" s="16">
        <f t="shared" si="3522"/>
        <v>95.761511216056675</v>
      </c>
      <c r="HV133" s="15"/>
      <c r="HW133" s="14"/>
      <c r="HX133" s="78">
        <f t="shared" si="3523"/>
        <v>0.70801429300663599</v>
      </c>
      <c r="HY133" s="78">
        <f t="shared" si="3524"/>
        <v>0.71569122098890015</v>
      </c>
      <c r="HZ133" s="78">
        <f t="shared" si="3525"/>
        <v>0.71978851963746227</v>
      </c>
    </row>
    <row r="134" spans="1:241" x14ac:dyDescent="0.25">
      <c r="A134" s="236"/>
      <c r="B134" s="41">
        <f t="shared" si="3526"/>
        <v>44571</v>
      </c>
      <c r="C134" s="10">
        <v>1</v>
      </c>
      <c r="D134" s="11"/>
      <c r="E134" s="74">
        <f t="shared" si="3527"/>
        <v>743</v>
      </c>
      <c r="F134" s="74">
        <f t="shared" si="3528"/>
        <v>60</v>
      </c>
      <c r="G134" s="11">
        <v>512</v>
      </c>
      <c r="H134" s="12">
        <f t="shared" si="3445"/>
        <v>0.71063257065948859</v>
      </c>
      <c r="I134" s="11">
        <v>16</v>
      </c>
      <c r="J134" s="12">
        <f t="shared" si="3529"/>
        <v>3.0303030303030304E-2</v>
      </c>
      <c r="K134" s="11"/>
      <c r="L134" s="11"/>
      <c r="M134" s="18"/>
      <c r="N134" s="20"/>
      <c r="O134" s="10"/>
      <c r="P134" s="11"/>
      <c r="Q134" s="74">
        <f t="shared" si="3530"/>
        <v>733</v>
      </c>
      <c r="R134" s="74">
        <f t="shared" si="3531"/>
        <v>60</v>
      </c>
      <c r="S134" s="11">
        <v>500</v>
      </c>
      <c r="T134" s="12">
        <f t="shared" si="3448"/>
        <v>0.69849931787175989</v>
      </c>
      <c r="U134" s="11">
        <v>12</v>
      </c>
      <c r="V134" s="12">
        <f t="shared" si="3449"/>
        <v>2.34375E-2</v>
      </c>
      <c r="W134" s="11"/>
      <c r="X134" s="11"/>
      <c r="Y134" s="18"/>
      <c r="Z134" s="20"/>
      <c r="AA134" s="10"/>
      <c r="AB134" s="11"/>
      <c r="AC134" s="74">
        <f t="shared" si="3532"/>
        <v>198</v>
      </c>
      <c r="AD134" s="74">
        <f t="shared" si="3533"/>
        <v>15</v>
      </c>
      <c r="AE134" s="11">
        <v>115</v>
      </c>
      <c r="AF134" s="12">
        <f t="shared" si="3452"/>
        <v>0.60101010101010099</v>
      </c>
      <c r="AG134" s="11">
        <v>4</v>
      </c>
      <c r="AH134" s="12">
        <f t="shared" si="3453"/>
        <v>3.3613445378151259E-2</v>
      </c>
      <c r="AI134" s="11"/>
      <c r="AJ134" s="11"/>
      <c r="AK134" s="18"/>
      <c r="AL134" s="20"/>
      <c r="AM134" s="10"/>
      <c r="AN134" s="11"/>
      <c r="AO134" s="74">
        <f t="shared" si="3534"/>
        <v>752</v>
      </c>
      <c r="AP134" s="74">
        <f t="shared" si="3535"/>
        <v>61</v>
      </c>
      <c r="AQ134" s="11">
        <v>493</v>
      </c>
      <c r="AR134" s="12">
        <f t="shared" si="3456"/>
        <v>0.6728723404255319</v>
      </c>
      <c r="AS134" s="11">
        <v>13</v>
      </c>
      <c r="AT134" s="12">
        <f t="shared" si="3457"/>
        <v>2.5691699604743084E-2</v>
      </c>
      <c r="AU134" s="11"/>
      <c r="AV134" s="11"/>
      <c r="AW134" s="18"/>
      <c r="AX134" s="20"/>
      <c r="AY134" s="10"/>
      <c r="AZ134" s="11"/>
      <c r="BA134" s="74">
        <f t="shared" si="3536"/>
        <v>748</v>
      </c>
      <c r="BB134" s="74">
        <f t="shared" si="3537"/>
        <v>61</v>
      </c>
      <c r="BC134" s="11">
        <v>508</v>
      </c>
      <c r="BD134" s="12">
        <f t="shared" si="3460"/>
        <v>0.70053475935828879</v>
      </c>
      <c r="BE134" s="11">
        <v>16</v>
      </c>
      <c r="BF134" s="12">
        <f t="shared" si="3461"/>
        <v>3.0534351145038167E-2</v>
      </c>
      <c r="BG134" s="11"/>
      <c r="BH134" s="11"/>
      <c r="BI134" s="18"/>
      <c r="BJ134" s="20"/>
      <c r="BK134" s="10"/>
      <c r="BL134" s="11"/>
      <c r="BM134" s="74">
        <f t="shared" si="3538"/>
        <v>743</v>
      </c>
      <c r="BN134" s="74">
        <f t="shared" si="3539"/>
        <v>61</v>
      </c>
      <c r="BO134" s="11">
        <v>503</v>
      </c>
      <c r="BP134" s="12">
        <f t="shared" si="3464"/>
        <v>0.69717362045760434</v>
      </c>
      <c r="BQ134" s="11">
        <v>15</v>
      </c>
      <c r="BR134" s="12">
        <f t="shared" si="3465"/>
        <v>2.8957528957528959E-2</v>
      </c>
      <c r="BS134" s="11"/>
      <c r="BT134" s="11"/>
      <c r="BU134" s="18"/>
      <c r="BV134" s="20"/>
      <c r="BW134" s="10">
        <v>1</v>
      </c>
      <c r="BX134" s="11"/>
      <c r="BY134" s="74">
        <f t="shared" si="3540"/>
        <v>754</v>
      </c>
      <c r="BZ134" s="74">
        <f t="shared" si="3541"/>
        <v>62</v>
      </c>
      <c r="CA134" s="11">
        <v>524</v>
      </c>
      <c r="CB134" s="12">
        <f t="shared" si="3468"/>
        <v>0.71352785145888598</v>
      </c>
      <c r="CC134" s="11">
        <v>14</v>
      </c>
      <c r="CD134" s="12">
        <f t="shared" si="3469"/>
        <v>2.6022304832713755E-2</v>
      </c>
      <c r="CE134" s="11"/>
      <c r="CF134" s="11"/>
      <c r="CG134" s="18"/>
      <c r="CH134" s="20"/>
      <c r="CI134" s="10"/>
      <c r="CJ134" s="11"/>
      <c r="CK134" s="74">
        <f t="shared" si="3542"/>
        <v>754</v>
      </c>
      <c r="CL134" s="74">
        <f t="shared" si="3543"/>
        <v>62</v>
      </c>
      <c r="CM134" s="11">
        <v>490</v>
      </c>
      <c r="CN134" s="12">
        <f t="shared" si="3472"/>
        <v>0.66312997347480107</v>
      </c>
      <c r="CO134" s="11">
        <v>10</v>
      </c>
      <c r="CP134" s="12">
        <f t="shared" si="3473"/>
        <v>0.02</v>
      </c>
      <c r="CQ134" s="11"/>
      <c r="CR134" s="11"/>
      <c r="CS134" s="18"/>
      <c r="CT134" s="20"/>
      <c r="CU134" s="10">
        <v>1</v>
      </c>
      <c r="CV134" s="11"/>
      <c r="CW134" s="74">
        <f t="shared" si="3544"/>
        <v>189</v>
      </c>
      <c r="CX134" s="74">
        <f t="shared" si="3545"/>
        <v>15</v>
      </c>
      <c r="CY134" s="11">
        <v>125</v>
      </c>
      <c r="CZ134" s="12">
        <f t="shared" si="3476"/>
        <v>0.69312169312169314</v>
      </c>
      <c r="DA134" s="11">
        <v>6</v>
      </c>
      <c r="DB134" s="12">
        <f t="shared" si="3477"/>
        <v>4.5801526717557252E-2</v>
      </c>
      <c r="DC134" s="11"/>
      <c r="DD134" s="11"/>
      <c r="DE134" s="18"/>
      <c r="DF134" s="20"/>
      <c r="DG134" s="10"/>
      <c r="DH134" s="11"/>
      <c r="DI134" s="74">
        <f t="shared" si="3546"/>
        <v>756</v>
      </c>
      <c r="DJ134" s="74">
        <f t="shared" si="3547"/>
        <v>60</v>
      </c>
      <c r="DK134" s="11">
        <v>495</v>
      </c>
      <c r="DL134" s="12">
        <f t="shared" si="3480"/>
        <v>0.67460317460317465</v>
      </c>
      <c r="DM134" s="11">
        <v>15</v>
      </c>
      <c r="DN134" s="12">
        <f t="shared" si="3481"/>
        <v>2.9411764705882353E-2</v>
      </c>
      <c r="DO134" s="11"/>
      <c r="DP134" s="11"/>
      <c r="DQ134" s="18"/>
      <c r="DR134" s="20"/>
      <c r="DS134" s="10"/>
      <c r="DT134" s="11"/>
      <c r="DU134" s="74">
        <f t="shared" si="3548"/>
        <v>755</v>
      </c>
      <c r="DV134" s="74">
        <f t="shared" si="3549"/>
        <v>60</v>
      </c>
      <c r="DW134" s="11">
        <v>503</v>
      </c>
      <c r="DX134" s="12">
        <f t="shared" si="3484"/>
        <v>0.69271523178807948</v>
      </c>
      <c r="DY134" s="11">
        <v>20</v>
      </c>
      <c r="DZ134" s="12">
        <f t="shared" si="3485"/>
        <v>3.8240917782026769E-2</v>
      </c>
      <c r="EA134" s="11"/>
      <c r="EB134" s="11"/>
      <c r="EC134" s="18"/>
      <c r="ED134" s="20"/>
      <c r="EE134" s="10"/>
      <c r="EF134" s="11"/>
      <c r="EG134" s="74">
        <f t="shared" si="3550"/>
        <v>754</v>
      </c>
      <c r="EH134" s="74">
        <f t="shared" si="3551"/>
        <v>62</v>
      </c>
      <c r="EI134" s="11">
        <v>471</v>
      </c>
      <c r="EJ134" s="12">
        <f t="shared" si="3488"/>
        <v>0.64588859416445621</v>
      </c>
      <c r="EK134" s="11">
        <v>16</v>
      </c>
      <c r="EL134" s="12">
        <f t="shared" si="3489"/>
        <v>3.2854209445585217E-2</v>
      </c>
      <c r="EM134" s="11"/>
      <c r="EN134" s="11"/>
      <c r="EO134" s="18"/>
      <c r="EP134" s="20"/>
      <c r="EQ134" s="10"/>
      <c r="ER134" s="11"/>
      <c r="ES134" s="74">
        <f t="shared" si="3552"/>
        <v>750</v>
      </c>
      <c r="ET134" s="74">
        <f t="shared" si="3553"/>
        <v>62</v>
      </c>
      <c r="EU134" s="11">
        <v>531</v>
      </c>
      <c r="EV134" s="12">
        <f t="shared" si="3492"/>
        <v>0.7426666666666667</v>
      </c>
      <c r="EW134" s="11">
        <v>26</v>
      </c>
      <c r="EX134" s="12">
        <f t="shared" si="3493"/>
        <v>4.66786355475763E-2</v>
      </c>
      <c r="EY134" s="11"/>
      <c r="EZ134" s="11"/>
      <c r="FA134" s="18"/>
      <c r="FB134" s="20"/>
      <c r="FC134" s="10"/>
      <c r="FD134" s="11"/>
      <c r="FE134" s="74">
        <f t="shared" si="3554"/>
        <v>760</v>
      </c>
      <c r="FF134" s="74">
        <f t="shared" si="3555"/>
        <v>62</v>
      </c>
      <c r="FG134" s="11">
        <v>525</v>
      </c>
      <c r="FH134" s="12">
        <f t="shared" si="3496"/>
        <v>0.72105263157894739</v>
      </c>
      <c r="FI134" s="11">
        <v>23</v>
      </c>
      <c r="FJ134" s="12">
        <f t="shared" si="3497"/>
        <v>4.1970802919708027E-2</v>
      </c>
      <c r="FK134" s="11"/>
      <c r="FL134" s="11"/>
      <c r="FM134" s="18"/>
      <c r="FN134" s="20"/>
      <c r="FO134" s="10"/>
      <c r="FP134" s="11"/>
      <c r="FQ134" s="74">
        <f t="shared" si="3556"/>
        <v>205</v>
      </c>
      <c r="FR134" s="74">
        <f t="shared" si="3557"/>
        <v>17</v>
      </c>
      <c r="FS134" s="11">
        <v>140</v>
      </c>
      <c r="FT134" s="12">
        <f t="shared" si="3500"/>
        <v>0.71219512195121948</v>
      </c>
      <c r="FU134" s="11">
        <v>6</v>
      </c>
      <c r="FV134" s="12">
        <f t="shared" si="3501"/>
        <v>4.1095890410958902E-2</v>
      </c>
      <c r="FW134" s="11"/>
      <c r="FX134" s="11"/>
      <c r="FY134" s="18"/>
      <c r="FZ134" s="20"/>
      <c r="GA134" s="10"/>
      <c r="GB134" s="11"/>
      <c r="GC134" s="74">
        <f t="shared" si="3558"/>
        <v>754</v>
      </c>
      <c r="GD134" s="74">
        <f t="shared" si="3559"/>
        <v>61</v>
      </c>
      <c r="GE134" s="11">
        <v>497</v>
      </c>
      <c r="GF134" s="12">
        <f t="shared" si="3504"/>
        <v>0.69230769230769229</v>
      </c>
      <c r="GG134" s="11">
        <v>25</v>
      </c>
      <c r="GH134" s="12">
        <f t="shared" si="3505"/>
        <v>4.7892720306513412E-2</v>
      </c>
      <c r="GI134" s="11"/>
      <c r="GJ134" s="11"/>
      <c r="GK134" s="18"/>
      <c r="GL134" s="20"/>
      <c r="GM134" s="10"/>
      <c r="GN134" s="11"/>
      <c r="GO134" s="74">
        <f t="shared" si="3560"/>
        <v>751</v>
      </c>
      <c r="GP134" s="74">
        <f t="shared" si="3561"/>
        <v>61</v>
      </c>
      <c r="GQ134" s="11">
        <v>500</v>
      </c>
      <c r="GR134" s="12">
        <f t="shared" si="3508"/>
        <v>0.6950732356857523</v>
      </c>
      <c r="GS134" s="11">
        <v>22</v>
      </c>
      <c r="GT134" s="12">
        <f t="shared" si="3509"/>
        <v>4.2145593869731802E-2</v>
      </c>
      <c r="GU134" s="11"/>
      <c r="GV134" s="11"/>
      <c r="GW134" s="18"/>
      <c r="GX134" s="20"/>
      <c r="GY134" s="10">
        <v>1</v>
      </c>
      <c r="GZ134" s="11"/>
      <c r="HA134" s="74">
        <f t="shared" si="3562"/>
        <v>751</v>
      </c>
      <c r="HB134" s="74">
        <f t="shared" si="3563"/>
        <v>61</v>
      </c>
      <c r="HC134" s="11">
        <v>511</v>
      </c>
      <c r="HD134" s="12">
        <f t="shared" si="3512"/>
        <v>0.70439414114513976</v>
      </c>
      <c r="HE134" s="11">
        <v>18</v>
      </c>
      <c r="HF134" s="12">
        <f t="shared" si="3513"/>
        <v>3.4026465028355386E-2</v>
      </c>
      <c r="HG134" s="11"/>
      <c r="HH134" s="11"/>
      <c r="HI134" s="18"/>
      <c r="HJ134" s="20"/>
      <c r="HK134" s="10">
        <f t="shared" si="3514"/>
        <v>4</v>
      </c>
      <c r="HL134" s="11">
        <f t="shared" si="3515"/>
        <v>0</v>
      </c>
      <c r="HM134" s="11">
        <f t="shared" si="3516"/>
        <v>11850</v>
      </c>
      <c r="HN134" s="11">
        <f t="shared" si="3517"/>
        <v>963</v>
      </c>
      <c r="HO134" s="11">
        <f t="shared" si="3518"/>
        <v>8220</v>
      </c>
      <c r="HP134" s="228">
        <f t="shared" si="3519"/>
        <v>0.6936708860759494</v>
      </c>
      <c r="HQ134" s="15">
        <f t="shared" si="3520"/>
        <v>277</v>
      </c>
      <c r="HR134" s="12">
        <f t="shared" si="3521"/>
        <v>3.3698296836982972E-2</v>
      </c>
      <c r="HS134" s="16">
        <v>60.8</v>
      </c>
      <c r="HT134" s="17">
        <v>7814</v>
      </c>
      <c r="HU134" s="16">
        <f t="shared" si="3522"/>
        <v>95.06082725060827</v>
      </c>
      <c r="HV134" s="18"/>
      <c r="HW134" s="20"/>
      <c r="HX134" s="78">
        <f t="shared" si="3523"/>
        <v>0.69109011998978809</v>
      </c>
      <c r="HY134" s="78">
        <f t="shared" si="3524"/>
        <v>0.67869762746087836</v>
      </c>
      <c r="HZ134" s="78">
        <f t="shared" si="3525"/>
        <v>0.71115588013094944</v>
      </c>
    </row>
    <row r="135" spans="1:241" x14ac:dyDescent="0.25">
      <c r="A135" s="236"/>
      <c r="B135" s="41">
        <f>+B134+1</f>
        <v>44572</v>
      </c>
      <c r="C135" s="10"/>
      <c r="D135" s="11"/>
      <c r="E135" s="74">
        <f t="shared" si="3527"/>
        <v>743</v>
      </c>
      <c r="F135" s="74">
        <f t="shared" si="3528"/>
        <v>60</v>
      </c>
      <c r="G135" s="11">
        <v>524</v>
      </c>
      <c r="H135" s="12">
        <f t="shared" si="3445"/>
        <v>0.72812920592193808</v>
      </c>
      <c r="I135" s="11">
        <v>17</v>
      </c>
      <c r="J135" s="12">
        <f t="shared" si="3529"/>
        <v>3.1423290203327174E-2</v>
      </c>
      <c r="K135" s="13"/>
      <c r="L135" s="13"/>
      <c r="M135" s="25">
        <v>4014</v>
      </c>
      <c r="N135" s="38">
        <v>4295</v>
      </c>
      <c r="O135" s="10"/>
      <c r="P135" s="11"/>
      <c r="Q135" s="74">
        <f t="shared" si="3530"/>
        <v>733</v>
      </c>
      <c r="R135" s="74">
        <f t="shared" si="3531"/>
        <v>60</v>
      </c>
      <c r="S135" s="11">
        <v>487</v>
      </c>
      <c r="T135" s="12">
        <f t="shared" si="3448"/>
        <v>0.68349249658935884</v>
      </c>
      <c r="U135" s="11">
        <v>14</v>
      </c>
      <c r="V135" s="12">
        <f t="shared" si="3449"/>
        <v>2.7944111776447105E-2</v>
      </c>
      <c r="W135" s="13"/>
      <c r="X135" s="13"/>
      <c r="Y135" s="25">
        <v>4014</v>
      </c>
      <c r="Z135" s="38">
        <v>4295</v>
      </c>
      <c r="AA135" s="10"/>
      <c r="AB135" s="11"/>
      <c r="AC135" s="74">
        <f t="shared" si="3532"/>
        <v>198</v>
      </c>
      <c r="AD135" s="74">
        <f t="shared" si="3533"/>
        <v>15</v>
      </c>
      <c r="AE135" s="11">
        <v>124</v>
      </c>
      <c r="AF135" s="12">
        <f t="shared" si="3452"/>
        <v>0.64646464646464652</v>
      </c>
      <c r="AG135" s="11">
        <v>4</v>
      </c>
      <c r="AH135" s="12">
        <f t="shared" si="3453"/>
        <v>3.125E-2</v>
      </c>
      <c r="AI135" s="13"/>
      <c r="AJ135" s="13"/>
      <c r="AK135" s="25">
        <v>4014</v>
      </c>
      <c r="AL135" s="38">
        <v>4295</v>
      </c>
      <c r="AM135" s="10"/>
      <c r="AN135" s="11"/>
      <c r="AO135" s="74">
        <f t="shared" si="3534"/>
        <v>752</v>
      </c>
      <c r="AP135" s="74">
        <f t="shared" si="3535"/>
        <v>61</v>
      </c>
      <c r="AQ135" s="11">
        <v>507</v>
      </c>
      <c r="AR135" s="12">
        <f t="shared" si="3456"/>
        <v>0.69414893617021278</v>
      </c>
      <c r="AS135" s="11">
        <v>15</v>
      </c>
      <c r="AT135" s="12">
        <f t="shared" si="3457"/>
        <v>2.8735632183908046E-2</v>
      </c>
      <c r="AU135" s="13"/>
      <c r="AV135" s="13"/>
      <c r="AW135" s="25">
        <v>4014</v>
      </c>
      <c r="AX135" s="38">
        <v>4295</v>
      </c>
      <c r="AY135" s="10"/>
      <c r="AZ135" s="11"/>
      <c r="BA135" s="74">
        <f t="shared" si="3536"/>
        <v>748</v>
      </c>
      <c r="BB135" s="74">
        <f t="shared" si="3537"/>
        <v>61</v>
      </c>
      <c r="BC135" s="11">
        <v>513</v>
      </c>
      <c r="BD135" s="12">
        <f t="shared" si="3460"/>
        <v>0.70187165775401072</v>
      </c>
      <c r="BE135" s="11">
        <v>12</v>
      </c>
      <c r="BF135" s="12">
        <f t="shared" si="3461"/>
        <v>2.2857142857142857E-2</v>
      </c>
      <c r="BG135" s="13"/>
      <c r="BH135" s="13"/>
      <c r="BI135" s="25">
        <v>4014</v>
      </c>
      <c r="BJ135" s="38">
        <v>4295</v>
      </c>
      <c r="BK135" s="10"/>
      <c r="BL135" s="11"/>
      <c r="BM135" s="74">
        <f t="shared" si="3538"/>
        <v>743</v>
      </c>
      <c r="BN135" s="74">
        <f t="shared" si="3539"/>
        <v>61</v>
      </c>
      <c r="BO135" s="11">
        <v>486</v>
      </c>
      <c r="BP135" s="12">
        <f t="shared" si="3464"/>
        <v>0.68236877523553163</v>
      </c>
      <c r="BQ135" s="11">
        <v>21</v>
      </c>
      <c r="BR135" s="12">
        <f t="shared" si="3465"/>
        <v>4.142011834319527E-2</v>
      </c>
      <c r="BS135" s="13"/>
      <c r="BT135" s="13"/>
      <c r="BU135" s="25">
        <v>4014</v>
      </c>
      <c r="BV135" s="38">
        <v>4295</v>
      </c>
      <c r="BW135" s="10">
        <v>1</v>
      </c>
      <c r="BX135" s="11"/>
      <c r="BY135" s="74">
        <f t="shared" si="3540"/>
        <v>753</v>
      </c>
      <c r="BZ135" s="74">
        <f t="shared" si="3541"/>
        <v>62</v>
      </c>
      <c r="CA135" s="11">
        <v>572</v>
      </c>
      <c r="CB135" s="12">
        <f t="shared" si="3468"/>
        <v>0.77556440903054447</v>
      </c>
      <c r="CC135" s="11">
        <v>12</v>
      </c>
      <c r="CD135" s="12">
        <f t="shared" si="3469"/>
        <v>2.0547945205479451E-2</v>
      </c>
      <c r="CE135" s="13"/>
      <c r="CF135" s="13"/>
      <c r="CG135" s="25">
        <v>4014</v>
      </c>
      <c r="CH135" s="38">
        <v>4295</v>
      </c>
      <c r="CI135" s="10"/>
      <c r="CJ135" s="11"/>
      <c r="CK135" s="74">
        <f t="shared" si="3542"/>
        <v>754</v>
      </c>
      <c r="CL135" s="74">
        <f t="shared" si="3543"/>
        <v>62</v>
      </c>
      <c r="CM135" s="11">
        <v>527</v>
      </c>
      <c r="CN135" s="12">
        <f t="shared" si="3472"/>
        <v>0.70424403183023876</v>
      </c>
      <c r="CO135" s="11">
        <v>4</v>
      </c>
      <c r="CP135" s="12">
        <f t="shared" si="3473"/>
        <v>7.5329566854990581E-3</v>
      </c>
      <c r="CQ135" s="13"/>
      <c r="CR135" s="13"/>
      <c r="CS135" s="25">
        <v>4014</v>
      </c>
      <c r="CT135" s="38">
        <v>4295</v>
      </c>
      <c r="CU135" s="10"/>
      <c r="CV135" s="11"/>
      <c r="CW135" s="74">
        <f t="shared" si="3544"/>
        <v>189</v>
      </c>
      <c r="CX135" s="74">
        <f t="shared" si="3545"/>
        <v>15</v>
      </c>
      <c r="CY135" s="11">
        <v>140</v>
      </c>
      <c r="CZ135" s="12">
        <f t="shared" si="3476"/>
        <v>0.75661375661375663</v>
      </c>
      <c r="DA135" s="11">
        <v>3</v>
      </c>
      <c r="DB135" s="12">
        <f t="shared" si="3477"/>
        <v>2.097902097902098E-2</v>
      </c>
      <c r="DC135" s="13"/>
      <c r="DD135" s="13"/>
      <c r="DE135" s="25">
        <v>4014</v>
      </c>
      <c r="DF135" s="38">
        <v>4295</v>
      </c>
      <c r="DG135" s="10"/>
      <c r="DH135" s="11"/>
      <c r="DI135" s="74">
        <f t="shared" si="3546"/>
        <v>756</v>
      </c>
      <c r="DJ135" s="74">
        <f t="shared" si="3547"/>
        <v>60</v>
      </c>
      <c r="DK135" s="11">
        <v>492</v>
      </c>
      <c r="DL135" s="12">
        <f t="shared" si="3480"/>
        <v>0.66798941798941802</v>
      </c>
      <c r="DM135" s="11">
        <v>13</v>
      </c>
      <c r="DN135" s="12">
        <f t="shared" si="3481"/>
        <v>2.5742574257425741E-2</v>
      </c>
      <c r="DO135" s="13"/>
      <c r="DP135" s="13"/>
      <c r="DQ135" s="25">
        <v>4014</v>
      </c>
      <c r="DR135" s="38">
        <v>4295</v>
      </c>
      <c r="DS135" s="10"/>
      <c r="DT135" s="11"/>
      <c r="DU135" s="74">
        <f t="shared" si="3548"/>
        <v>755</v>
      </c>
      <c r="DV135" s="74">
        <f t="shared" si="3549"/>
        <v>60</v>
      </c>
      <c r="DW135" s="11">
        <v>492</v>
      </c>
      <c r="DX135" s="12">
        <f t="shared" si="3484"/>
        <v>0.67284768211920531</v>
      </c>
      <c r="DY135" s="11">
        <v>16</v>
      </c>
      <c r="DZ135" s="12">
        <f t="shared" si="3485"/>
        <v>3.1496062992125984E-2</v>
      </c>
      <c r="EA135" s="13"/>
      <c r="EB135" s="13"/>
      <c r="EC135" s="25">
        <v>4014</v>
      </c>
      <c r="ED135" s="38">
        <v>4295</v>
      </c>
      <c r="EE135" s="10"/>
      <c r="EF135" s="11"/>
      <c r="EG135" s="74">
        <f t="shared" si="3550"/>
        <v>754</v>
      </c>
      <c r="EH135" s="74">
        <f t="shared" si="3551"/>
        <v>62</v>
      </c>
      <c r="EI135" s="11">
        <v>493</v>
      </c>
      <c r="EJ135" s="12">
        <f t="shared" si="3488"/>
        <v>0.67241379310344829</v>
      </c>
      <c r="EK135" s="11">
        <v>14</v>
      </c>
      <c r="EL135" s="12">
        <f t="shared" si="3489"/>
        <v>2.7613412228796843E-2</v>
      </c>
      <c r="EM135" s="13"/>
      <c r="EN135" s="13"/>
      <c r="EO135" s="25">
        <v>4014</v>
      </c>
      <c r="EP135" s="38">
        <v>4295</v>
      </c>
      <c r="EQ135" s="10"/>
      <c r="ER135" s="11"/>
      <c r="ES135" s="74">
        <f t="shared" si="3552"/>
        <v>750</v>
      </c>
      <c r="ET135" s="74">
        <f t="shared" si="3553"/>
        <v>62</v>
      </c>
      <c r="EU135" s="11">
        <v>500</v>
      </c>
      <c r="EV135" s="12">
        <f t="shared" si="3492"/>
        <v>0.68933333333333335</v>
      </c>
      <c r="EW135" s="11">
        <v>17</v>
      </c>
      <c r="EX135" s="12">
        <f t="shared" si="3493"/>
        <v>3.2882011605415859E-2</v>
      </c>
      <c r="EY135" s="13"/>
      <c r="EZ135" s="13"/>
      <c r="FA135" s="25">
        <v>4014</v>
      </c>
      <c r="FB135" s="38">
        <v>4295</v>
      </c>
      <c r="FC135" s="10"/>
      <c r="FD135" s="11"/>
      <c r="FE135" s="74">
        <f t="shared" si="3554"/>
        <v>760</v>
      </c>
      <c r="FF135" s="74">
        <f t="shared" si="3555"/>
        <v>62</v>
      </c>
      <c r="FG135" s="11">
        <v>521</v>
      </c>
      <c r="FH135" s="12">
        <f t="shared" si="3496"/>
        <v>0.70394736842105265</v>
      </c>
      <c r="FI135" s="11">
        <v>14</v>
      </c>
      <c r="FJ135" s="12">
        <f t="shared" si="3497"/>
        <v>2.6168224299065422E-2</v>
      </c>
      <c r="FK135" s="13"/>
      <c r="FL135" s="13"/>
      <c r="FM135" s="25">
        <v>4014</v>
      </c>
      <c r="FN135" s="38">
        <v>4295</v>
      </c>
      <c r="FO135" s="10"/>
      <c r="FP135" s="11"/>
      <c r="FQ135" s="74">
        <f t="shared" si="3556"/>
        <v>205</v>
      </c>
      <c r="FR135" s="74">
        <f t="shared" si="3557"/>
        <v>17</v>
      </c>
      <c r="FS135" s="11">
        <v>139</v>
      </c>
      <c r="FT135" s="12">
        <f t="shared" si="3500"/>
        <v>0.71219512195121948</v>
      </c>
      <c r="FU135" s="11">
        <v>7</v>
      </c>
      <c r="FV135" s="12">
        <f t="shared" si="3501"/>
        <v>4.7945205479452052E-2</v>
      </c>
      <c r="FW135" s="13"/>
      <c r="FX135" s="13"/>
      <c r="FY135" s="25">
        <v>4014</v>
      </c>
      <c r="FZ135" s="38">
        <v>4295</v>
      </c>
      <c r="GA135" s="10"/>
      <c r="GB135" s="11"/>
      <c r="GC135" s="74">
        <f t="shared" si="3558"/>
        <v>754</v>
      </c>
      <c r="GD135" s="74">
        <f t="shared" si="3559"/>
        <v>61</v>
      </c>
      <c r="GE135" s="11">
        <v>535</v>
      </c>
      <c r="GF135" s="12">
        <f t="shared" si="3504"/>
        <v>0.72546419098143233</v>
      </c>
      <c r="GG135" s="11">
        <v>12</v>
      </c>
      <c r="GH135" s="12">
        <f t="shared" si="3505"/>
        <v>2.1937842778793418E-2</v>
      </c>
      <c r="GI135" s="13"/>
      <c r="GJ135" s="13"/>
      <c r="GK135" s="25">
        <v>4014</v>
      </c>
      <c r="GL135" s="38">
        <v>4295</v>
      </c>
      <c r="GM135" s="10"/>
      <c r="GN135" s="11"/>
      <c r="GO135" s="74">
        <f t="shared" si="3560"/>
        <v>751</v>
      </c>
      <c r="GP135" s="74">
        <f t="shared" si="3561"/>
        <v>61</v>
      </c>
      <c r="GQ135" s="11">
        <v>513</v>
      </c>
      <c r="GR135" s="12">
        <f t="shared" si="3508"/>
        <v>0.70705725699067912</v>
      </c>
      <c r="GS135" s="11">
        <v>18</v>
      </c>
      <c r="GT135" s="12">
        <f t="shared" si="3509"/>
        <v>3.3898305084745763E-2</v>
      </c>
      <c r="GU135" s="13"/>
      <c r="GV135" s="13"/>
      <c r="GW135" s="25">
        <v>4014</v>
      </c>
      <c r="GX135" s="38">
        <v>4295</v>
      </c>
      <c r="GY135" s="10"/>
      <c r="GZ135" s="11"/>
      <c r="HA135" s="74">
        <f t="shared" si="3562"/>
        <v>751</v>
      </c>
      <c r="HB135" s="74">
        <f t="shared" si="3563"/>
        <v>61</v>
      </c>
      <c r="HC135" s="11">
        <v>510</v>
      </c>
      <c r="HD135" s="12">
        <f t="shared" si="3512"/>
        <v>0.71504660452729696</v>
      </c>
      <c r="HE135" s="11">
        <v>27</v>
      </c>
      <c r="HF135" s="12">
        <f t="shared" si="3513"/>
        <v>5.027932960893855E-2</v>
      </c>
      <c r="HG135" s="13"/>
      <c r="HH135" s="13"/>
      <c r="HI135" s="25">
        <v>4014</v>
      </c>
      <c r="HJ135" s="38">
        <v>4295</v>
      </c>
      <c r="HK135" s="10">
        <f t="shared" si="3514"/>
        <v>1</v>
      </c>
      <c r="HL135" s="11">
        <f t="shared" si="3515"/>
        <v>0</v>
      </c>
      <c r="HM135" s="11">
        <f t="shared" si="3516"/>
        <v>11849</v>
      </c>
      <c r="HN135" s="11">
        <f t="shared" si="3517"/>
        <v>963</v>
      </c>
      <c r="HO135" s="11">
        <f t="shared" si="3518"/>
        <v>8315</v>
      </c>
      <c r="HP135" s="228">
        <f t="shared" si="3519"/>
        <v>0.7017469828677525</v>
      </c>
      <c r="HQ135" s="15">
        <f t="shared" si="3520"/>
        <v>240</v>
      </c>
      <c r="HR135" s="12">
        <f t="shared" si="3521"/>
        <v>2.8863499699338546E-2</v>
      </c>
      <c r="HS135" s="16">
        <v>60.7</v>
      </c>
      <c r="HT135" s="17">
        <v>7948</v>
      </c>
      <c r="HU135" s="16">
        <f t="shared" si="3522"/>
        <v>95.586289837642809</v>
      </c>
      <c r="HV135" s="23">
        <v>4014</v>
      </c>
      <c r="HW135" s="22">
        <v>4295</v>
      </c>
      <c r="HX135" s="78">
        <f t="shared" si="3523"/>
        <v>0.69543017615522085</v>
      </c>
      <c r="HY135" s="78">
        <f t="shared" si="3524"/>
        <v>0.70133804594799298</v>
      </c>
      <c r="HZ135" s="78">
        <f t="shared" si="3525"/>
        <v>0.70838579702845628</v>
      </c>
    </row>
    <row r="136" spans="1:241" x14ac:dyDescent="0.25">
      <c r="A136" s="236"/>
      <c r="B136" s="41">
        <f t="shared" si="3526"/>
        <v>44573</v>
      </c>
      <c r="C136" s="10"/>
      <c r="D136" s="11"/>
      <c r="E136" s="74">
        <f t="shared" si="3527"/>
        <v>743</v>
      </c>
      <c r="F136" s="74">
        <f t="shared" si="3528"/>
        <v>60</v>
      </c>
      <c r="G136" s="11">
        <v>474</v>
      </c>
      <c r="H136" s="12">
        <f t="shared" si="3445"/>
        <v>0.65410497981157467</v>
      </c>
      <c r="I136" s="11">
        <v>12</v>
      </c>
      <c r="J136" s="12">
        <f t="shared" si="3529"/>
        <v>2.4691358024691357E-2</v>
      </c>
      <c r="K136" s="13"/>
      <c r="L136" s="11"/>
      <c r="M136" s="25">
        <v>4265.25</v>
      </c>
      <c r="N136" s="38">
        <v>4262</v>
      </c>
      <c r="O136" s="10"/>
      <c r="P136" s="11"/>
      <c r="Q136" s="74">
        <f t="shared" si="3530"/>
        <v>733</v>
      </c>
      <c r="R136" s="74">
        <f t="shared" si="3531"/>
        <v>60</v>
      </c>
      <c r="S136" s="11">
        <v>536</v>
      </c>
      <c r="T136" s="12">
        <f t="shared" si="3448"/>
        <v>0.74351978171896316</v>
      </c>
      <c r="U136" s="11">
        <v>9</v>
      </c>
      <c r="V136" s="12">
        <f t="shared" si="3449"/>
        <v>1.6513761467889909E-2</v>
      </c>
      <c r="W136" s="13"/>
      <c r="X136" s="11"/>
      <c r="Y136" s="25">
        <v>4252.6190476190477</v>
      </c>
      <c r="Z136" s="38">
        <v>4362</v>
      </c>
      <c r="AA136" s="10"/>
      <c r="AB136" s="11"/>
      <c r="AC136" s="74">
        <f t="shared" si="3532"/>
        <v>198</v>
      </c>
      <c r="AD136" s="74">
        <f t="shared" si="3533"/>
        <v>15</v>
      </c>
      <c r="AE136" s="11">
        <v>125</v>
      </c>
      <c r="AF136" s="12">
        <f t="shared" si="3452"/>
        <v>0.65151515151515149</v>
      </c>
      <c r="AG136" s="11">
        <v>4</v>
      </c>
      <c r="AH136" s="12">
        <f t="shared" si="3453"/>
        <v>3.1007751937984496E-2</v>
      </c>
      <c r="AI136" s="13"/>
      <c r="AJ136" s="11"/>
      <c r="AK136" s="25">
        <v>4006.6666666666665</v>
      </c>
      <c r="AL136" s="38">
        <v>4047.5</v>
      </c>
      <c r="AM136" s="10"/>
      <c r="AN136" s="11"/>
      <c r="AO136" s="74">
        <f t="shared" si="3534"/>
        <v>752</v>
      </c>
      <c r="AP136" s="74">
        <f t="shared" si="3535"/>
        <v>61</v>
      </c>
      <c r="AQ136" s="11">
        <v>463</v>
      </c>
      <c r="AR136" s="12">
        <f t="shared" si="3456"/>
        <v>0.65292553191489366</v>
      </c>
      <c r="AS136" s="11">
        <v>28</v>
      </c>
      <c r="AT136" s="12">
        <f t="shared" si="3457"/>
        <v>5.7026476578411409E-2</v>
      </c>
      <c r="AU136" s="13"/>
      <c r="AV136" s="11"/>
      <c r="AW136" s="25">
        <v>4548.8888888888887</v>
      </c>
      <c r="AX136" s="38">
        <v>4389.333333333333</v>
      </c>
      <c r="AY136" s="10"/>
      <c r="AZ136" s="11"/>
      <c r="BA136" s="74">
        <f t="shared" si="3536"/>
        <v>748</v>
      </c>
      <c r="BB136" s="74">
        <f t="shared" si="3537"/>
        <v>61</v>
      </c>
      <c r="BC136" s="11">
        <v>472</v>
      </c>
      <c r="BD136" s="12">
        <f t="shared" si="3460"/>
        <v>0.65240641711229952</v>
      </c>
      <c r="BE136" s="11">
        <v>16</v>
      </c>
      <c r="BF136" s="12">
        <f t="shared" si="3461"/>
        <v>3.2786885245901641E-2</v>
      </c>
      <c r="BG136" s="13"/>
      <c r="BH136" s="11"/>
      <c r="BI136" s="25">
        <v>4500.2857142857147</v>
      </c>
      <c r="BJ136" s="38">
        <v>4611.333333333333</v>
      </c>
      <c r="BK136" s="10"/>
      <c r="BL136" s="11"/>
      <c r="BM136" s="74">
        <f t="shared" si="3538"/>
        <v>743</v>
      </c>
      <c r="BN136" s="74">
        <f t="shared" si="3539"/>
        <v>61</v>
      </c>
      <c r="BO136" s="11">
        <v>453</v>
      </c>
      <c r="BP136" s="12">
        <f t="shared" si="3464"/>
        <v>0.64333781965006731</v>
      </c>
      <c r="BQ136" s="11">
        <v>25</v>
      </c>
      <c r="BR136" s="12">
        <f t="shared" si="3465"/>
        <v>5.2301255230125521E-2</v>
      </c>
      <c r="BS136" s="13"/>
      <c r="BT136" s="11"/>
      <c r="BU136" s="25">
        <v>4460.5405405405409</v>
      </c>
      <c r="BV136" s="38">
        <v>4802.666666666667</v>
      </c>
      <c r="BW136" s="10"/>
      <c r="BX136" s="11"/>
      <c r="BY136" s="74">
        <f t="shared" si="3540"/>
        <v>753</v>
      </c>
      <c r="BZ136" s="74">
        <f t="shared" si="3541"/>
        <v>62</v>
      </c>
      <c r="CA136" s="11">
        <v>519</v>
      </c>
      <c r="CB136" s="12">
        <f t="shared" si="3468"/>
        <v>0.71049136786188583</v>
      </c>
      <c r="CC136" s="11">
        <v>16</v>
      </c>
      <c r="CD136" s="12">
        <f t="shared" si="3469"/>
        <v>2.9906542056074768E-2</v>
      </c>
      <c r="CE136" s="13"/>
      <c r="CF136" s="11"/>
      <c r="CG136" s="25">
        <v>4356.8292682926831</v>
      </c>
      <c r="CH136" s="38">
        <v>4387.333333333333</v>
      </c>
      <c r="CI136" s="10"/>
      <c r="CJ136" s="11"/>
      <c r="CK136" s="74">
        <f t="shared" si="3542"/>
        <v>754</v>
      </c>
      <c r="CL136" s="74">
        <f t="shared" si="3543"/>
        <v>62</v>
      </c>
      <c r="CM136" s="11">
        <v>533</v>
      </c>
      <c r="CN136" s="12">
        <f t="shared" si="3472"/>
        <v>0.72413793103448276</v>
      </c>
      <c r="CO136" s="11">
        <v>13</v>
      </c>
      <c r="CP136" s="12">
        <f t="shared" si="3473"/>
        <v>2.3809523809523808E-2</v>
      </c>
      <c r="CQ136" s="13"/>
      <c r="CR136" s="11"/>
      <c r="CS136" s="25">
        <v>4266.666666666667</v>
      </c>
      <c r="CT136" s="38">
        <v>4704</v>
      </c>
      <c r="CU136" s="10"/>
      <c r="CV136" s="11"/>
      <c r="CW136" s="74">
        <f t="shared" si="3544"/>
        <v>189</v>
      </c>
      <c r="CX136" s="74">
        <f t="shared" si="3545"/>
        <v>15</v>
      </c>
      <c r="CY136" s="11">
        <v>135</v>
      </c>
      <c r="CZ136" s="12">
        <f t="shared" si="3476"/>
        <v>0.74603174603174605</v>
      </c>
      <c r="DA136" s="11">
        <v>6</v>
      </c>
      <c r="DB136" s="12">
        <f t="shared" si="3477"/>
        <v>4.2553191489361701E-2</v>
      </c>
      <c r="DC136" s="13"/>
      <c r="DD136" s="11"/>
      <c r="DE136" s="25">
        <v>4437.7777777777774</v>
      </c>
      <c r="DF136" s="38">
        <v>4386.666666666667</v>
      </c>
      <c r="DG136" s="10"/>
      <c r="DH136" s="11"/>
      <c r="DI136" s="74">
        <f t="shared" si="3546"/>
        <v>756</v>
      </c>
      <c r="DJ136" s="74">
        <f t="shared" si="3547"/>
        <v>60</v>
      </c>
      <c r="DK136" s="11">
        <v>498</v>
      </c>
      <c r="DL136" s="12">
        <f t="shared" si="3480"/>
        <v>0.67989417989417988</v>
      </c>
      <c r="DM136" s="11">
        <v>16</v>
      </c>
      <c r="DN136" s="12">
        <f t="shared" si="3481"/>
        <v>3.1128404669260701E-2</v>
      </c>
      <c r="DO136" s="13"/>
      <c r="DP136" s="11"/>
      <c r="DQ136" s="25">
        <v>4316.4285714285716</v>
      </c>
      <c r="DR136" s="38">
        <v>4596.666666666667</v>
      </c>
      <c r="DS136" s="10"/>
      <c r="DT136" s="11"/>
      <c r="DU136" s="74">
        <f t="shared" si="3548"/>
        <v>755</v>
      </c>
      <c r="DV136" s="74">
        <f t="shared" si="3549"/>
        <v>60</v>
      </c>
      <c r="DW136" s="11">
        <v>511</v>
      </c>
      <c r="DX136" s="12">
        <f t="shared" si="3484"/>
        <v>0.704635761589404</v>
      </c>
      <c r="DY136" s="11">
        <v>21</v>
      </c>
      <c r="DZ136" s="12">
        <f t="shared" si="3485"/>
        <v>3.9473684210526314E-2</v>
      </c>
      <c r="EA136" s="13"/>
      <c r="EB136" s="11"/>
      <c r="EC136" s="25">
        <v>4306.4102564102568</v>
      </c>
      <c r="ED136" s="38">
        <v>4608</v>
      </c>
      <c r="EE136" s="10"/>
      <c r="EF136" s="11"/>
      <c r="EG136" s="74">
        <f t="shared" si="3550"/>
        <v>754</v>
      </c>
      <c r="EH136" s="74">
        <f t="shared" si="3551"/>
        <v>62</v>
      </c>
      <c r="EI136" s="11">
        <v>502</v>
      </c>
      <c r="EJ136" s="12">
        <f t="shared" si="3488"/>
        <v>0.6870026525198939</v>
      </c>
      <c r="EK136" s="11">
        <v>16</v>
      </c>
      <c r="EL136" s="12">
        <f t="shared" si="3489"/>
        <v>3.0888030888030889E-2</v>
      </c>
      <c r="EM136" s="13"/>
      <c r="EN136" s="11"/>
      <c r="EO136" s="25">
        <v>4382.3809523809523</v>
      </c>
      <c r="EP136" s="38">
        <v>4921.875</v>
      </c>
      <c r="EQ136" s="10"/>
      <c r="ER136" s="11"/>
      <c r="ES136" s="74">
        <f t="shared" si="3552"/>
        <v>750</v>
      </c>
      <c r="ET136" s="74">
        <f t="shared" si="3553"/>
        <v>62</v>
      </c>
      <c r="EU136" s="11">
        <v>499</v>
      </c>
      <c r="EV136" s="12">
        <f t="shared" si="3492"/>
        <v>0.70133333333333336</v>
      </c>
      <c r="EW136" s="11">
        <v>27</v>
      </c>
      <c r="EX136" s="12">
        <f t="shared" si="3493"/>
        <v>5.1330798479087454E-2</v>
      </c>
      <c r="EY136" s="13"/>
      <c r="EZ136" s="11"/>
      <c r="FA136" s="25">
        <v>4500.8571428571431</v>
      </c>
      <c r="FB136" s="38">
        <v>4356</v>
      </c>
      <c r="FC136" s="10"/>
      <c r="FD136" s="11"/>
      <c r="FE136" s="74">
        <f t="shared" si="3554"/>
        <v>760</v>
      </c>
      <c r="FF136" s="74">
        <f t="shared" si="3555"/>
        <v>62</v>
      </c>
      <c r="FG136" s="11">
        <v>524</v>
      </c>
      <c r="FH136" s="12">
        <f t="shared" si="3496"/>
        <v>0.70657894736842108</v>
      </c>
      <c r="FI136" s="11">
        <v>13</v>
      </c>
      <c r="FJ136" s="12">
        <f t="shared" si="3497"/>
        <v>2.4208566108007448E-2</v>
      </c>
      <c r="FK136" s="13"/>
      <c r="FL136" s="11"/>
      <c r="FM136" s="25">
        <v>4277.0270270270266</v>
      </c>
      <c r="FN136" s="38">
        <v>4313.333333333333</v>
      </c>
      <c r="FO136" s="10"/>
      <c r="FP136" s="11"/>
      <c r="FQ136" s="74">
        <f t="shared" si="3556"/>
        <v>205</v>
      </c>
      <c r="FR136" s="74">
        <f t="shared" si="3557"/>
        <v>17</v>
      </c>
      <c r="FS136" s="11">
        <v>131</v>
      </c>
      <c r="FT136" s="12">
        <f t="shared" si="3500"/>
        <v>0.67804878048780493</v>
      </c>
      <c r="FU136" s="11">
        <v>8</v>
      </c>
      <c r="FV136" s="12">
        <f t="shared" si="3501"/>
        <v>5.7553956834532377E-2</v>
      </c>
      <c r="FW136" s="13"/>
      <c r="FX136" s="11"/>
      <c r="FY136" s="25">
        <v>4407.272727272727</v>
      </c>
      <c r="FZ136" s="38">
        <v>4265</v>
      </c>
      <c r="GA136" s="10"/>
      <c r="GB136" s="11"/>
      <c r="GC136" s="74">
        <f t="shared" si="3558"/>
        <v>754</v>
      </c>
      <c r="GD136" s="74">
        <f t="shared" si="3559"/>
        <v>61</v>
      </c>
      <c r="GE136" s="11">
        <v>508</v>
      </c>
      <c r="GF136" s="12">
        <f t="shared" si="3504"/>
        <v>0.6870026525198939</v>
      </c>
      <c r="GG136" s="11">
        <v>10</v>
      </c>
      <c r="GH136" s="12">
        <f t="shared" si="3505"/>
        <v>1.9305019305019305E-2</v>
      </c>
      <c r="GI136" s="13"/>
      <c r="GJ136" s="11"/>
      <c r="GK136" s="25">
        <v>4438.5714285714284</v>
      </c>
      <c r="GL136" s="38">
        <v>4600.666666666667</v>
      </c>
      <c r="GM136" s="10"/>
      <c r="GN136" s="11"/>
      <c r="GO136" s="74">
        <f t="shared" si="3560"/>
        <v>751</v>
      </c>
      <c r="GP136" s="74">
        <f t="shared" si="3561"/>
        <v>61</v>
      </c>
      <c r="GQ136" s="11">
        <v>505</v>
      </c>
      <c r="GR136" s="12">
        <f t="shared" si="3508"/>
        <v>0.69773635153129165</v>
      </c>
      <c r="GS136" s="11">
        <v>19</v>
      </c>
      <c r="GT136" s="12">
        <f t="shared" si="3509"/>
        <v>3.6259541984732822E-2</v>
      </c>
      <c r="GU136" s="13"/>
      <c r="GV136" s="11"/>
      <c r="GW136" s="25">
        <v>4479.75</v>
      </c>
      <c r="GX136" s="38">
        <v>4762</v>
      </c>
      <c r="GY136" s="10"/>
      <c r="GZ136" s="11"/>
      <c r="HA136" s="74">
        <f t="shared" si="3562"/>
        <v>751</v>
      </c>
      <c r="HB136" s="74">
        <f t="shared" si="3563"/>
        <v>61</v>
      </c>
      <c r="HC136" s="11">
        <v>504</v>
      </c>
      <c r="HD136" s="12">
        <f t="shared" si="3512"/>
        <v>0.7003994673768309</v>
      </c>
      <c r="HE136" s="11">
        <v>22</v>
      </c>
      <c r="HF136" s="12">
        <f t="shared" si="3513"/>
        <v>4.1825095057034217E-2</v>
      </c>
      <c r="HG136" s="13"/>
      <c r="HH136" s="11"/>
      <c r="HI136" s="25">
        <v>4391.7647058823532</v>
      </c>
      <c r="HJ136" s="38">
        <v>4807.333333333333</v>
      </c>
      <c r="HK136" s="10">
        <f t="shared" si="3514"/>
        <v>0</v>
      </c>
      <c r="HL136" s="11">
        <f t="shared" si="3515"/>
        <v>0</v>
      </c>
      <c r="HM136" s="11">
        <f t="shared" si="3516"/>
        <v>11849</v>
      </c>
      <c r="HN136" s="11">
        <f t="shared" si="3517"/>
        <v>963</v>
      </c>
      <c r="HO136" s="11">
        <f t="shared" si="3518"/>
        <v>8173</v>
      </c>
      <c r="HP136" s="228">
        <f t="shared" si="3519"/>
        <v>0.68976284918558528</v>
      </c>
      <c r="HQ136" s="15">
        <f t="shared" si="3520"/>
        <v>281</v>
      </c>
      <c r="HR136" s="12">
        <f t="shared" si="3521"/>
        <v>3.4381500061177045E-2</v>
      </c>
      <c r="HS136" s="16">
        <v>60.6</v>
      </c>
      <c r="HT136" s="17">
        <v>7783</v>
      </c>
      <c r="HU136" s="16">
        <f t="shared" si="3522"/>
        <v>95.228190382968307</v>
      </c>
      <c r="HV136" s="23">
        <v>4375.850340136054</v>
      </c>
      <c r="HW136" s="22">
        <v>4549</v>
      </c>
      <c r="HX136" s="78">
        <f t="shared" si="3523"/>
        <v>0.66811335205514422</v>
      </c>
      <c r="HY136" s="78">
        <f t="shared" si="3524"/>
        <v>0.70335773794496337</v>
      </c>
      <c r="HZ136" s="78">
        <f t="shared" si="3525"/>
        <v>0.6975572903550743</v>
      </c>
    </row>
    <row r="137" spans="1:241" x14ac:dyDescent="0.25">
      <c r="A137" s="236"/>
      <c r="B137" s="41">
        <f t="shared" si="3526"/>
        <v>44574</v>
      </c>
      <c r="C137" s="10">
        <v>1</v>
      </c>
      <c r="D137" s="11"/>
      <c r="E137" s="74">
        <f>E136-C137</f>
        <v>742</v>
      </c>
      <c r="F137" s="74">
        <f>F136-D137</f>
        <v>60</v>
      </c>
      <c r="G137" s="11">
        <v>478</v>
      </c>
      <c r="H137" s="12">
        <f t="shared" si="3445"/>
        <v>0.65363881401617252</v>
      </c>
      <c r="I137" s="11">
        <v>7</v>
      </c>
      <c r="J137" s="12">
        <f t="shared" si="3529"/>
        <v>1.443298969072165E-2</v>
      </c>
      <c r="K137" s="13"/>
      <c r="L137" s="11"/>
      <c r="M137" s="39">
        <v>90</v>
      </c>
      <c r="N137" s="43">
        <v>100</v>
      </c>
      <c r="O137" s="10"/>
      <c r="P137" s="11"/>
      <c r="Q137" s="74">
        <f t="shared" si="3530"/>
        <v>733</v>
      </c>
      <c r="R137" s="74">
        <f t="shared" si="3531"/>
        <v>60</v>
      </c>
      <c r="S137" s="11">
        <v>508</v>
      </c>
      <c r="T137" s="12">
        <f t="shared" si="3448"/>
        <v>0.70532060027285126</v>
      </c>
      <c r="U137" s="11">
        <v>9</v>
      </c>
      <c r="V137" s="12">
        <f t="shared" si="3449"/>
        <v>1.7408123791102514E-2</v>
      </c>
      <c r="W137" s="13"/>
      <c r="X137" s="11"/>
      <c r="Y137" s="39">
        <v>76.19047619047619</v>
      </c>
      <c r="Z137" s="43">
        <v>100</v>
      </c>
      <c r="AA137" s="10">
        <v>1</v>
      </c>
      <c r="AB137" s="11"/>
      <c r="AC137" s="74">
        <f t="shared" si="3532"/>
        <v>197</v>
      </c>
      <c r="AD137" s="74">
        <f t="shared" si="3533"/>
        <v>15</v>
      </c>
      <c r="AE137" s="11">
        <v>122</v>
      </c>
      <c r="AF137" s="12">
        <f t="shared" si="3452"/>
        <v>0.65482233502538068</v>
      </c>
      <c r="AG137" s="11">
        <v>7</v>
      </c>
      <c r="AH137" s="12">
        <f t="shared" si="3453"/>
        <v>5.4263565891472867E-2</v>
      </c>
      <c r="AI137" s="13"/>
      <c r="AJ137" s="11"/>
      <c r="AK137" s="39">
        <v>100</v>
      </c>
      <c r="AL137" s="43">
        <v>100</v>
      </c>
      <c r="AM137" s="10"/>
      <c r="AN137" s="11"/>
      <c r="AO137" s="74">
        <f t="shared" si="3534"/>
        <v>752</v>
      </c>
      <c r="AP137" s="74">
        <f t="shared" si="3535"/>
        <v>61</v>
      </c>
      <c r="AQ137" s="11">
        <v>473</v>
      </c>
      <c r="AR137" s="12">
        <f t="shared" si="3456"/>
        <v>0.65691489361702127</v>
      </c>
      <c r="AS137" s="11">
        <v>21</v>
      </c>
      <c r="AT137" s="12">
        <f t="shared" si="3457"/>
        <v>4.2510121457489877E-2</v>
      </c>
      <c r="AU137" s="13"/>
      <c r="AV137" s="11"/>
      <c r="AW137" s="39">
        <v>88.888888888888886</v>
      </c>
      <c r="AX137" s="43">
        <v>100</v>
      </c>
      <c r="AY137" s="10"/>
      <c r="AZ137" s="11"/>
      <c r="BA137" s="74">
        <f t="shared" si="3536"/>
        <v>748</v>
      </c>
      <c r="BB137" s="74">
        <f t="shared" si="3537"/>
        <v>61</v>
      </c>
      <c r="BC137" s="11">
        <v>472</v>
      </c>
      <c r="BD137" s="12">
        <f t="shared" si="3460"/>
        <v>0.64973262032085566</v>
      </c>
      <c r="BE137" s="11">
        <v>14</v>
      </c>
      <c r="BF137" s="12">
        <f t="shared" si="3461"/>
        <v>2.8806584362139918E-2</v>
      </c>
      <c r="BG137" s="13"/>
      <c r="BH137" s="11"/>
      <c r="BI137" s="39">
        <v>88.571428571428569</v>
      </c>
      <c r="BJ137" s="43">
        <v>93.333333333333329</v>
      </c>
      <c r="BK137" s="10"/>
      <c r="BL137" s="11"/>
      <c r="BM137" s="74">
        <f t="shared" si="3538"/>
        <v>743</v>
      </c>
      <c r="BN137" s="74">
        <f t="shared" si="3539"/>
        <v>61</v>
      </c>
      <c r="BO137" s="11">
        <v>464</v>
      </c>
      <c r="BP137" s="12">
        <f t="shared" si="3464"/>
        <v>0.65141318977119789</v>
      </c>
      <c r="BQ137" s="11">
        <v>20</v>
      </c>
      <c r="BR137" s="12">
        <f t="shared" si="3465"/>
        <v>4.1322314049586778E-2</v>
      </c>
      <c r="BS137" s="13"/>
      <c r="BT137" s="11"/>
      <c r="BU137" s="39">
        <v>97.297297297297291</v>
      </c>
      <c r="BV137" s="43">
        <v>86.666666666666671</v>
      </c>
      <c r="BW137" s="10"/>
      <c r="BX137" s="11"/>
      <c r="BY137" s="74">
        <f t="shared" si="3540"/>
        <v>753</v>
      </c>
      <c r="BZ137" s="74">
        <f t="shared" si="3541"/>
        <v>62</v>
      </c>
      <c r="CA137" s="11">
        <v>517</v>
      </c>
      <c r="CB137" s="12">
        <f t="shared" si="3468"/>
        <v>0.70517928286852594</v>
      </c>
      <c r="CC137" s="11">
        <v>14</v>
      </c>
      <c r="CD137" s="12">
        <f t="shared" si="3469"/>
        <v>2.6365348399246705E-2</v>
      </c>
      <c r="CE137" s="13"/>
      <c r="CF137" s="11"/>
      <c r="CG137" s="39">
        <v>82.926829268292678</v>
      </c>
      <c r="CH137" s="43">
        <v>100</v>
      </c>
      <c r="CI137" s="10"/>
      <c r="CJ137" s="11"/>
      <c r="CK137" s="74">
        <f t="shared" si="3542"/>
        <v>754</v>
      </c>
      <c r="CL137" s="74">
        <f t="shared" si="3543"/>
        <v>62</v>
      </c>
      <c r="CM137" s="11">
        <v>519</v>
      </c>
      <c r="CN137" s="12">
        <f t="shared" si="3472"/>
        <v>0.7068965517241379</v>
      </c>
      <c r="CO137" s="11">
        <v>14</v>
      </c>
      <c r="CP137" s="12">
        <f t="shared" si="3473"/>
        <v>2.6266416510318951E-2</v>
      </c>
      <c r="CQ137" s="13"/>
      <c r="CR137" s="11"/>
      <c r="CS137" s="39">
        <v>82.051282051282058</v>
      </c>
      <c r="CT137" s="43">
        <v>93.333333333333329</v>
      </c>
      <c r="CU137" s="10"/>
      <c r="CV137" s="11"/>
      <c r="CW137" s="74">
        <f t="shared" si="3544"/>
        <v>189</v>
      </c>
      <c r="CX137" s="74">
        <f t="shared" si="3545"/>
        <v>15</v>
      </c>
      <c r="CY137" s="11">
        <v>147</v>
      </c>
      <c r="CZ137" s="12">
        <f t="shared" si="3476"/>
        <v>0.79894179894179895</v>
      </c>
      <c r="DA137" s="11">
        <v>4</v>
      </c>
      <c r="DB137" s="12">
        <f t="shared" si="3477"/>
        <v>2.6490066225165563E-2</v>
      </c>
      <c r="DC137" s="13"/>
      <c r="DD137" s="11"/>
      <c r="DE137" s="39">
        <v>77.777777777777771</v>
      </c>
      <c r="DF137" s="43">
        <v>100</v>
      </c>
      <c r="DG137" s="10"/>
      <c r="DH137" s="11"/>
      <c r="DI137" s="74">
        <f t="shared" si="3546"/>
        <v>756</v>
      </c>
      <c r="DJ137" s="74">
        <f t="shared" si="3547"/>
        <v>60</v>
      </c>
      <c r="DK137" s="11">
        <v>506</v>
      </c>
      <c r="DL137" s="12">
        <f t="shared" si="3480"/>
        <v>0.68650793650793651</v>
      </c>
      <c r="DM137" s="11">
        <v>13</v>
      </c>
      <c r="DN137" s="12">
        <f t="shared" si="3481"/>
        <v>2.5048169556840076E-2</v>
      </c>
      <c r="DO137" s="13"/>
      <c r="DP137" s="11"/>
      <c r="DQ137" s="39">
        <v>92.857142857142861</v>
      </c>
      <c r="DR137" s="43">
        <v>100</v>
      </c>
      <c r="DS137" s="10">
        <v>1</v>
      </c>
      <c r="DT137" s="11"/>
      <c r="DU137" s="74">
        <f t="shared" si="3548"/>
        <v>754</v>
      </c>
      <c r="DV137" s="74">
        <f t="shared" si="3549"/>
        <v>60</v>
      </c>
      <c r="DW137" s="11">
        <v>505</v>
      </c>
      <c r="DX137" s="12">
        <f t="shared" si="3484"/>
        <v>0.68832891246684347</v>
      </c>
      <c r="DY137" s="11">
        <v>14</v>
      </c>
      <c r="DZ137" s="12">
        <f t="shared" si="3485"/>
        <v>2.6974951830443159E-2</v>
      </c>
      <c r="EA137" s="13"/>
      <c r="EB137" s="11"/>
      <c r="EC137" s="39">
        <v>71.794871794871796</v>
      </c>
      <c r="ED137" s="43">
        <v>100</v>
      </c>
      <c r="EE137" s="10"/>
      <c r="EF137" s="11"/>
      <c r="EG137" s="74">
        <f t="shared" si="3550"/>
        <v>754</v>
      </c>
      <c r="EH137" s="74">
        <f t="shared" si="3551"/>
        <v>62</v>
      </c>
      <c r="EI137" s="11">
        <v>503</v>
      </c>
      <c r="EJ137" s="12">
        <f t="shared" si="3488"/>
        <v>0.68037135278514593</v>
      </c>
      <c r="EK137" s="11">
        <v>10</v>
      </c>
      <c r="EL137" s="12">
        <f t="shared" si="3489"/>
        <v>1.9493177387914229E-2</v>
      </c>
      <c r="EM137" s="13"/>
      <c r="EN137" s="11"/>
      <c r="EO137" s="39">
        <v>88.095238095238102</v>
      </c>
      <c r="EP137" s="43">
        <v>100</v>
      </c>
      <c r="EQ137" s="10"/>
      <c r="ER137" s="11"/>
      <c r="ES137" s="74">
        <f t="shared" si="3552"/>
        <v>750</v>
      </c>
      <c r="ET137" s="74">
        <f t="shared" si="3553"/>
        <v>62</v>
      </c>
      <c r="EU137" s="11">
        <v>505</v>
      </c>
      <c r="EV137" s="12">
        <f t="shared" si="3492"/>
        <v>0.68533333333333335</v>
      </c>
      <c r="EW137" s="11">
        <v>9</v>
      </c>
      <c r="EX137" s="12">
        <f t="shared" si="3493"/>
        <v>1.7509727626459144E-2</v>
      </c>
      <c r="EY137" s="13"/>
      <c r="EZ137" s="11"/>
      <c r="FA137" s="39">
        <v>82.857142857142861</v>
      </c>
      <c r="FB137" s="43">
        <v>100</v>
      </c>
      <c r="FC137" s="10"/>
      <c r="FD137" s="11"/>
      <c r="FE137" s="74">
        <f t="shared" si="3554"/>
        <v>760</v>
      </c>
      <c r="FF137" s="74">
        <f t="shared" si="3555"/>
        <v>62</v>
      </c>
      <c r="FG137" s="11">
        <v>531</v>
      </c>
      <c r="FH137" s="12">
        <f t="shared" si="3496"/>
        <v>0.71447368421052626</v>
      </c>
      <c r="FI137" s="11">
        <v>12</v>
      </c>
      <c r="FJ137" s="12">
        <f t="shared" si="3497"/>
        <v>2.2099447513812154E-2</v>
      </c>
      <c r="FK137" s="13"/>
      <c r="FL137" s="11"/>
      <c r="FM137" s="39">
        <v>81.081081081081081</v>
      </c>
      <c r="FN137" s="43">
        <v>93.333333333333329</v>
      </c>
      <c r="FO137" s="10"/>
      <c r="FP137" s="11"/>
      <c r="FQ137" s="74">
        <f t="shared" si="3556"/>
        <v>205</v>
      </c>
      <c r="FR137" s="74">
        <f t="shared" si="3557"/>
        <v>17</v>
      </c>
      <c r="FS137" s="11">
        <v>134</v>
      </c>
      <c r="FT137" s="12">
        <f t="shared" si="3500"/>
        <v>0.68780487804878043</v>
      </c>
      <c r="FU137" s="11">
        <v>7</v>
      </c>
      <c r="FV137" s="12">
        <f t="shared" si="3501"/>
        <v>4.9645390070921988E-2</v>
      </c>
      <c r="FW137" s="13"/>
      <c r="FX137" s="11"/>
      <c r="FY137" s="39">
        <v>72.727272727272734</v>
      </c>
      <c r="FZ137" s="43">
        <v>100</v>
      </c>
      <c r="GA137" s="10"/>
      <c r="GB137" s="11"/>
      <c r="GC137" s="74">
        <f t="shared" si="3558"/>
        <v>754</v>
      </c>
      <c r="GD137" s="74">
        <f t="shared" si="3559"/>
        <v>61</v>
      </c>
      <c r="GE137" s="11">
        <v>507</v>
      </c>
      <c r="GF137" s="12">
        <f t="shared" si="3504"/>
        <v>0.68567639257294433</v>
      </c>
      <c r="GG137" s="11">
        <v>10</v>
      </c>
      <c r="GH137" s="12">
        <f t="shared" si="3505"/>
        <v>1.9342359767891684E-2</v>
      </c>
      <c r="GI137" s="13"/>
      <c r="GJ137" s="11"/>
      <c r="GK137" s="39">
        <v>77.142857142857139</v>
      </c>
      <c r="GL137" s="43">
        <v>100</v>
      </c>
      <c r="GM137" s="10"/>
      <c r="GN137" s="11"/>
      <c r="GO137" s="74">
        <f t="shared" si="3560"/>
        <v>751</v>
      </c>
      <c r="GP137" s="74">
        <f t="shared" si="3561"/>
        <v>61</v>
      </c>
      <c r="GQ137" s="11">
        <v>515</v>
      </c>
      <c r="GR137" s="12">
        <f t="shared" si="3508"/>
        <v>0.70972037283621836</v>
      </c>
      <c r="GS137" s="11">
        <v>18</v>
      </c>
      <c r="GT137" s="12">
        <f t="shared" si="3509"/>
        <v>3.3771106941838651E-2</v>
      </c>
      <c r="GU137" s="13"/>
      <c r="GV137" s="11"/>
      <c r="GW137" s="39">
        <v>75</v>
      </c>
      <c r="GX137" s="43">
        <v>100</v>
      </c>
      <c r="GY137" s="10"/>
      <c r="GZ137" s="11"/>
      <c r="HA137" s="74">
        <f t="shared" si="3562"/>
        <v>751</v>
      </c>
      <c r="HB137" s="74">
        <f t="shared" si="3563"/>
        <v>61</v>
      </c>
      <c r="HC137" s="11">
        <v>501</v>
      </c>
      <c r="HD137" s="12">
        <f t="shared" si="3512"/>
        <v>0.69640479360852192</v>
      </c>
      <c r="HE137" s="11">
        <v>22</v>
      </c>
      <c r="HF137" s="12">
        <f t="shared" si="3513"/>
        <v>4.2065009560229447E-2</v>
      </c>
      <c r="HG137" s="13"/>
      <c r="HH137" s="11"/>
      <c r="HI137" s="39">
        <v>85.294117647058826</v>
      </c>
      <c r="HJ137" s="43">
        <v>100</v>
      </c>
      <c r="HK137" s="10">
        <f t="shared" si="3514"/>
        <v>3</v>
      </c>
      <c r="HL137" s="11">
        <f t="shared" si="3515"/>
        <v>0</v>
      </c>
      <c r="HM137" s="11">
        <f t="shared" si="3516"/>
        <v>11846</v>
      </c>
      <c r="HN137" s="11">
        <f t="shared" si="3517"/>
        <v>963</v>
      </c>
      <c r="HO137" s="11">
        <f t="shared" si="3518"/>
        <v>8132</v>
      </c>
      <c r="HP137" s="228">
        <f t="shared" si="3519"/>
        <v>0.68647644774607464</v>
      </c>
      <c r="HQ137" s="15">
        <f t="shared" si="3520"/>
        <v>225</v>
      </c>
      <c r="HR137" s="12">
        <f t="shared" si="3521"/>
        <v>2.7668470241023119E-2</v>
      </c>
      <c r="HS137" s="16">
        <v>60.7</v>
      </c>
      <c r="HT137" s="17">
        <v>7761</v>
      </c>
      <c r="HU137" s="16">
        <f t="shared" si="3522"/>
        <v>95.437776684702413</v>
      </c>
      <c r="HV137" s="23">
        <v>83.503401360544217</v>
      </c>
      <c r="HW137" s="22">
        <v>91.666666666666671</v>
      </c>
      <c r="HX137" s="78">
        <f t="shared" si="3523"/>
        <v>0.66283524904214564</v>
      </c>
      <c r="HY137" s="78">
        <f t="shared" si="3524"/>
        <v>0.69848484848484849</v>
      </c>
      <c r="HZ137" s="78">
        <f t="shared" si="3525"/>
        <v>0.69780911609166452</v>
      </c>
      <c r="ID137" s="85">
        <f t="shared" ref="ID137:IF137" si="3564">ID138/ID139</f>
        <v>1.530221882172915E-3</v>
      </c>
      <c r="IE137" s="85">
        <f t="shared" si="3564"/>
        <v>2.0161290322580645E-3</v>
      </c>
      <c r="IF137" s="85">
        <f t="shared" si="3564"/>
        <v>1.0062893081761006E-3</v>
      </c>
      <c r="IG137" s="88" t="s">
        <v>43</v>
      </c>
    </row>
    <row r="138" spans="1:241" ht="19.5" thickBot="1" x14ac:dyDescent="0.3">
      <c r="A138" s="236"/>
      <c r="B138" s="42"/>
      <c r="C138" s="26">
        <f>SUM(C131:C137)</f>
        <v>4</v>
      </c>
      <c r="D138" s="27">
        <f>SUM(D131:D137)</f>
        <v>0</v>
      </c>
      <c r="E138" s="27"/>
      <c r="F138" s="27"/>
      <c r="G138" s="27">
        <f>SUM(G131:G137)</f>
        <v>3526</v>
      </c>
      <c r="H138" s="28">
        <f>((G138+I138)/7)/E137</f>
        <v>0.69830573738929524</v>
      </c>
      <c r="I138" s="27">
        <f>SUM(I131:I137)</f>
        <v>101</v>
      </c>
      <c r="J138" s="28">
        <f>(I138/(I138+G138))</f>
        <v>2.7846705266060104E-2</v>
      </c>
      <c r="K138" s="27"/>
      <c r="L138" s="27"/>
      <c r="M138" s="29">
        <f>M136/M135*100-100</f>
        <v>6.2593423019432066</v>
      </c>
      <c r="N138" s="72">
        <f>N136/N135*100-100</f>
        <v>-0.76833527357392484</v>
      </c>
      <c r="O138" s="26">
        <f t="shared" ref="O138" si="3565">SUM(O131:O137)</f>
        <v>0</v>
      </c>
      <c r="P138" s="27">
        <f t="shared" ref="P138" si="3566">SUM(P131:P137)</f>
        <v>0</v>
      </c>
      <c r="Q138" s="27"/>
      <c r="R138" s="27"/>
      <c r="S138" s="27">
        <f t="shared" ref="S138" si="3567">SUM(S131:S137)</f>
        <v>3596</v>
      </c>
      <c r="T138" s="28">
        <f t="shared" ref="T138" si="3568">((S138+U138)/7)/Q137</f>
        <v>0.7174040148119275</v>
      </c>
      <c r="U138" s="27">
        <f t="shared" ref="U138" si="3569">SUM(U131:U137)</f>
        <v>85</v>
      </c>
      <c r="V138" s="28">
        <f t="shared" ref="V138" si="3570">(U138/(U138+S138))</f>
        <v>2.3091551208910623E-2</v>
      </c>
      <c r="W138" s="27"/>
      <c r="X138" s="27"/>
      <c r="Y138" s="29">
        <f t="shared" ref="Y138:Z138" si="3571">Y136/Y135*100-100</f>
        <v>5.944669846015131</v>
      </c>
      <c r="Z138" s="72">
        <f t="shared" si="3571"/>
        <v>1.5599534342258323</v>
      </c>
      <c r="AA138" s="26">
        <f t="shared" ref="AA138" si="3572">SUM(AA131:AA137)</f>
        <v>1</v>
      </c>
      <c r="AB138" s="27">
        <f t="shared" ref="AB138" si="3573">SUM(AB131:AB137)</f>
        <v>0</v>
      </c>
      <c r="AC138" s="27"/>
      <c r="AD138" s="27"/>
      <c r="AE138" s="27">
        <f t="shared" ref="AE138" si="3574">SUM(AE131:AE137)</f>
        <v>882</v>
      </c>
      <c r="AF138" s="28">
        <f t="shared" ref="AF138" si="3575">((AE138+AG138)/7)/AC137</f>
        <v>0.66424945612762876</v>
      </c>
      <c r="AG138" s="27">
        <f t="shared" ref="AG138" si="3576">SUM(AG131:AG137)</f>
        <v>34</v>
      </c>
      <c r="AH138" s="28">
        <f t="shared" ref="AH138" si="3577">(AG138/(AG138+AE138))</f>
        <v>3.7117903930131008E-2</v>
      </c>
      <c r="AI138" s="27"/>
      <c r="AJ138" s="27"/>
      <c r="AK138" s="29">
        <f t="shared" ref="AK138:AL138" si="3578">AK136/AK135*100-100</f>
        <v>-0.18269390466699065</v>
      </c>
      <c r="AL138" s="72">
        <f t="shared" si="3578"/>
        <v>-5.762514551804415</v>
      </c>
      <c r="AM138" s="26">
        <f t="shared" ref="AM138" si="3579">SUM(AM131:AM137)</f>
        <v>0</v>
      </c>
      <c r="AN138" s="27">
        <f t="shared" ref="AN138" si="3580">SUM(AN131:AN137)</f>
        <v>0</v>
      </c>
      <c r="AO138" s="27"/>
      <c r="AP138" s="27"/>
      <c r="AQ138" s="27">
        <f t="shared" ref="AQ138" si="3581">SUM(AQ131:AQ137)</f>
        <v>3441</v>
      </c>
      <c r="AR138" s="28">
        <f t="shared" ref="AR138" si="3582">((AQ138+AS138)/7)/AO137</f>
        <v>0.6785714285714286</v>
      </c>
      <c r="AS138" s="27">
        <f t="shared" ref="AS138" si="3583">SUM(AS131:AS137)</f>
        <v>131</v>
      </c>
      <c r="AT138" s="28">
        <f t="shared" ref="AT138" si="3584">(AS138/(AS138+AQ138))</f>
        <v>3.6674132138857785E-2</v>
      </c>
      <c r="AU138" s="27"/>
      <c r="AV138" s="27"/>
      <c r="AW138" s="29">
        <f t="shared" ref="AW138:AX138" si="3585">AW136/AW135*100-100</f>
        <v>13.325582682832305</v>
      </c>
      <c r="AX138" s="72">
        <f t="shared" si="3585"/>
        <v>2.1963523476911178</v>
      </c>
      <c r="AY138" s="26">
        <f t="shared" ref="AY138" si="3586">SUM(AY131:AY137)</f>
        <v>1</v>
      </c>
      <c r="AZ138" s="27">
        <f t="shared" ref="AZ138" si="3587">SUM(AZ131:AZ137)</f>
        <v>0</v>
      </c>
      <c r="BA138" s="27"/>
      <c r="BB138" s="27"/>
      <c r="BC138" s="27">
        <f t="shared" ref="BC138" si="3588">SUM(BC131:BC137)</f>
        <v>3496</v>
      </c>
      <c r="BD138" s="28">
        <f t="shared" ref="BD138" si="3589">((BC138+BE138)/7)/BA137</f>
        <v>0.68716577540106949</v>
      </c>
      <c r="BE138" s="27">
        <f t="shared" ref="BE138" si="3590">SUM(BE131:BE137)</f>
        <v>102</v>
      </c>
      <c r="BF138" s="28">
        <f t="shared" ref="BF138" si="3591">(BE138/(BE138+BC138))</f>
        <v>2.8349082823790995E-2</v>
      </c>
      <c r="BG138" s="27"/>
      <c r="BH138" s="27"/>
      <c r="BI138" s="29">
        <f t="shared" ref="BI138:BJ138" si="3592">BI136/BI135*100-100</f>
        <v>12.114741262723342</v>
      </c>
      <c r="BJ138" s="72">
        <f t="shared" si="3592"/>
        <v>7.3651532790065914</v>
      </c>
      <c r="BK138" s="26">
        <f t="shared" ref="BK138" si="3593">SUM(BK131:BK137)</f>
        <v>0</v>
      </c>
      <c r="BL138" s="27">
        <f t="shared" ref="BL138" si="3594">SUM(BL131:BL137)</f>
        <v>0</v>
      </c>
      <c r="BM138" s="27"/>
      <c r="BN138" s="27"/>
      <c r="BO138" s="27">
        <f t="shared" ref="BO138" si="3595">SUM(BO131:BO137)</f>
        <v>3400</v>
      </c>
      <c r="BP138" s="28">
        <f t="shared" ref="BP138" si="3596">((BO138+BQ138)/7)/BM137</f>
        <v>0.67813881945779653</v>
      </c>
      <c r="BQ138" s="27">
        <f t="shared" ref="BQ138" si="3597">SUM(BQ131:BQ137)</f>
        <v>127</v>
      </c>
      <c r="BR138" s="28">
        <f t="shared" ref="BR138" si="3598">(BQ138/(BQ138+BO138))</f>
        <v>3.6007938758151406E-2</v>
      </c>
      <c r="BS138" s="27"/>
      <c r="BT138" s="27"/>
      <c r="BU138" s="29">
        <f t="shared" ref="BU138:BV138" si="3599">BU136/BU135*100-100</f>
        <v>11.124577492290499</v>
      </c>
      <c r="BV138" s="72">
        <f t="shared" si="3599"/>
        <v>11.819945673263504</v>
      </c>
      <c r="BW138" s="26">
        <f t="shared" ref="BW138" si="3600">SUM(BW131:BW137)</f>
        <v>2</v>
      </c>
      <c r="BX138" s="27">
        <f t="shared" ref="BX138" si="3601">SUM(BX131:BX137)</f>
        <v>0</v>
      </c>
      <c r="BY138" s="27"/>
      <c r="BZ138" s="27"/>
      <c r="CA138" s="27">
        <f t="shared" ref="CA138" si="3602">SUM(CA131:CA137)</f>
        <v>3709</v>
      </c>
      <c r="CB138" s="28">
        <f t="shared" ref="CB138" si="3603">((CA138+CC138)/7)/BY137</f>
        <v>0.72282299373932846</v>
      </c>
      <c r="CC138" s="27">
        <f t="shared" ref="CC138" si="3604">SUM(CC131:CC137)</f>
        <v>101</v>
      </c>
      <c r="CD138" s="28">
        <f t="shared" ref="CD138" si="3605">(CC138/(CC138+CA138))</f>
        <v>2.6509186351706036E-2</v>
      </c>
      <c r="CE138" s="27"/>
      <c r="CF138" s="27"/>
      <c r="CG138" s="29">
        <f t="shared" ref="CG138:CH138" si="3606">CG136/CG135*100-100</f>
        <v>8.5408387716164214</v>
      </c>
      <c r="CH138" s="72">
        <f t="shared" si="3606"/>
        <v>2.1497865735351098</v>
      </c>
      <c r="CI138" s="26">
        <f t="shared" ref="CI138" si="3607">SUM(CI131:CI137)</f>
        <v>0</v>
      </c>
      <c r="CJ138" s="27">
        <f t="shared" ref="CJ138" si="3608">SUM(CJ131:CJ137)</f>
        <v>0</v>
      </c>
      <c r="CK138" s="27"/>
      <c r="CL138" s="27"/>
      <c r="CM138" s="27">
        <f t="shared" ref="CM138" si="3609">SUM(CM131:CM137)</f>
        <v>3644</v>
      </c>
      <c r="CN138" s="28">
        <f t="shared" ref="CN138" si="3610">((CM138+CO138)/7)/CK137</f>
        <v>0.70670708601743093</v>
      </c>
      <c r="CO138" s="27">
        <f t="shared" ref="CO138" si="3611">SUM(CO131:CO137)</f>
        <v>86</v>
      </c>
      <c r="CP138" s="28">
        <f t="shared" ref="CP138" si="3612">(CO138/(CO138+CM138))</f>
        <v>2.3056300268096516E-2</v>
      </c>
      <c r="CQ138" s="27"/>
      <c r="CR138" s="27"/>
      <c r="CS138" s="29">
        <f t="shared" ref="CS138:CT138" si="3613">CS136/CS135*100-100</f>
        <v>6.2946354426175049</v>
      </c>
      <c r="CT138" s="72">
        <f t="shared" si="3613"/>
        <v>9.5227008149010572</v>
      </c>
      <c r="CU138" s="26">
        <f t="shared" ref="CU138" si="3614">SUM(CU131:CU137)</f>
        <v>5</v>
      </c>
      <c r="CV138" s="27">
        <f t="shared" ref="CV138" si="3615">SUM(CV131:CV137)</f>
        <v>0</v>
      </c>
      <c r="CW138" s="27"/>
      <c r="CX138" s="27"/>
      <c r="CY138" s="27">
        <f t="shared" ref="CY138" si="3616">SUM(CY131:CY137)</f>
        <v>972</v>
      </c>
      <c r="CZ138" s="28">
        <f t="shared" ref="CZ138" si="3617">((CY138+DA138)/7)/CW137</f>
        <v>0.75812547241118666</v>
      </c>
      <c r="DA138" s="27">
        <f t="shared" ref="DA138" si="3618">SUM(DA131:DA137)</f>
        <v>31</v>
      </c>
      <c r="DB138" s="28">
        <f t="shared" ref="DB138" si="3619">(DA138/(DA138+CY138))</f>
        <v>3.0907278165503489E-2</v>
      </c>
      <c r="DC138" s="27"/>
      <c r="DD138" s="27"/>
      <c r="DE138" s="29">
        <f t="shared" ref="DE138:DF138" si="3620">DE136/DE135*100-100</f>
        <v>10.557493218180809</v>
      </c>
      <c r="DF138" s="72">
        <f t="shared" si="3620"/>
        <v>2.1342646488164547</v>
      </c>
      <c r="DG138" s="26">
        <f t="shared" ref="DG138" si="3621">SUM(DG131:DG137)</f>
        <v>0</v>
      </c>
      <c r="DH138" s="27">
        <f t="shared" ref="DH138" si="3622">SUM(DH131:DH137)</f>
        <v>0</v>
      </c>
      <c r="DI138" s="27"/>
      <c r="DJ138" s="27"/>
      <c r="DK138" s="27">
        <f t="shared" ref="DK138" si="3623">SUM(DK131:DK137)</f>
        <v>3517</v>
      </c>
      <c r="DL138" s="28">
        <f t="shared" ref="DL138" si="3624">((DK138+DM138)/7)/DI137</f>
        <v>0.68537414965986387</v>
      </c>
      <c r="DM138" s="27">
        <f t="shared" ref="DM138" si="3625">SUM(DM131:DM137)</f>
        <v>110</v>
      </c>
      <c r="DN138" s="28">
        <f t="shared" ref="DN138" si="3626">(DM138/(DM138+DK138))</f>
        <v>3.0328094844223878E-2</v>
      </c>
      <c r="DO138" s="27"/>
      <c r="DP138" s="27"/>
      <c r="DQ138" s="29">
        <f t="shared" ref="DQ138:DR138" si="3627">DQ136/DQ135*100-100</f>
        <v>7.5343440814292819</v>
      </c>
      <c r="DR138" s="72">
        <f t="shared" si="3627"/>
        <v>7.0236709351959803</v>
      </c>
      <c r="DS138" s="26">
        <f t="shared" ref="DS138" si="3628">SUM(DS131:DS137)</f>
        <v>1</v>
      </c>
      <c r="DT138" s="27">
        <f t="shared" ref="DT138" si="3629">SUM(DT131:DT137)</f>
        <v>0</v>
      </c>
      <c r="DU138" s="27"/>
      <c r="DV138" s="27"/>
      <c r="DW138" s="27">
        <f t="shared" ref="DW138" si="3630">SUM(DW131:DW137)</f>
        <v>3569</v>
      </c>
      <c r="DX138" s="28">
        <f t="shared" ref="DX138" si="3631">((DW138+DY138)/7)/DU137</f>
        <v>0.70045471769609702</v>
      </c>
      <c r="DY138" s="27">
        <f t="shared" ref="DY138" si="3632">SUM(DY131:DY137)</f>
        <v>128</v>
      </c>
      <c r="DZ138" s="28">
        <f t="shared" ref="DZ138" si="3633">(DY138/(DY138+DW138))</f>
        <v>3.4622667027319448E-2</v>
      </c>
      <c r="EA138" s="27"/>
      <c r="EB138" s="27"/>
      <c r="EC138" s="29">
        <f t="shared" ref="EC138:ED138" si="3634">EC136/EC135*100-100</f>
        <v>7.2847597511274813</v>
      </c>
      <c r="ED138" s="72">
        <f t="shared" si="3634"/>
        <v>7.2875436554132591</v>
      </c>
      <c r="EE138" s="26">
        <f t="shared" ref="EE138" si="3635">SUM(EE131:EE137)</f>
        <v>0</v>
      </c>
      <c r="EF138" s="27">
        <f t="shared" ref="EF138" si="3636">SUM(EF131:EF137)</f>
        <v>0</v>
      </c>
      <c r="EG138" s="27"/>
      <c r="EH138" s="27"/>
      <c r="EI138" s="27">
        <f t="shared" ref="EI138" si="3637">SUM(EI131:EI137)</f>
        <v>3525</v>
      </c>
      <c r="EJ138" s="28">
        <f t="shared" ref="EJ138" si="3638">((EI138+EK138)/7)/EG137</f>
        <v>0.68946570670708607</v>
      </c>
      <c r="EK138" s="27">
        <f t="shared" ref="EK138" si="3639">SUM(EK131:EK137)</f>
        <v>114</v>
      </c>
      <c r="EL138" s="28">
        <f t="shared" ref="EL138" si="3640">(EK138/(EK138+EI138))</f>
        <v>3.1327287716405604E-2</v>
      </c>
      <c r="EM138" s="27"/>
      <c r="EN138" s="27"/>
      <c r="EO138" s="29">
        <f t="shared" ref="EO138:EP138" si="3641">EO136/EO135*100-100</f>
        <v>9.1774028993759913</v>
      </c>
      <c r="EP138" s="72">
        <f t="shared" si="3641"/>
        <v>14.595459837019803</v>
      </c>
      <c r="EQ138" s="26">
        <f t="shared" ref="EQ138" si="3642">SUM(EQ131:EQ137)</f>
        <v>2</v>
      </c>
      <c r="ER138" s="27">
        <f t="shared" ref="ER138" si="3643">SUM(ER131:ER137)</f>
        <v>0</v>
      </c>
      <c r="ES138" s="27"/>
      <c r="ET138" s="27"/>
      <c r="EU138" s="27">
        <f t="shared" ref="EU138" si="3644">SUM(EU131:EU137)</f>
        <v>3578</v>
      </c>
      <c r="EV138" s="28">
        <f t="shared" ref="EV138" si="3645">((EU138+EW138)/7)/ES137</f>
        <v>0.7087619047619047</v>
      </c>
      <c r="EW138" s="27">
        <f t="shared" ref="EW138" si="3646">SUM(EW131:EW137)</f>
        <v>143</v>
      </c>
      <c r="EX138" s="28">
        <f t="shared" ref="EX138" si="3647">(EW138/(EW138+EU138))</f>
        <v>3.8430529427573232E-2</v>
      </c>
      <c r="EY138" s="27"/>
      <c r="EZ138" s="27"/>
      <c r="FA138" s="29">
        <f t="shared" ref="FA138:FB138" si="3648">FA136/FA135*100-100</f>
        <v>12.128977151398686</v>
      </c>
      <c r="FB138" s="72">
        <f t="shared" si="3648"/>
        <v>1.4202561117578654</v>
      </c>
      <c r="FC138" s="26">
        <f t="shared" ref="FC138" si="3649">SUM(FC131:FC137)</f>
        <v>0</v>
      </c>
      <c r="FD138" s="27">
        <f t="shared" ref="FD138" si="3650">SUM(FD131:FD137)</f>
        <v>0</v>
      </c>
      <c r="FE138" s="27"/>
      <c r="FF138" s="27"/>
      <c r="FG138" s="27">
        <f t="shared" ref="FG138" si="3651">SUM(FG131:FG137)</f>
        <v>3692</v>
      </c>
      <c r="FH138" s="28">
        <f t="shared" ref="FH138" si="3652">((FG138+FI138)/7)/FE137</f>
        <v>0.71541353383458639</v>
      </c>
      <c r="FI138" s="27">
        <f t="shared" ref="FI138" si="3653">SUM(FI131:FI137)</f>
        <v>114</v>
      </c>
      <c r="FJ138" s="28">
        <f t="shared" ref="FJ138" si="3654">(FI138/(FI138+FG138))</f>
        <v>2.9952706253284288E-2</v>
      </c>
      <c r="FK138" s="27"/>
      <c r="FL138" s="27"/>
      <c r="FM138" s="29">
        <f t="shared" ref="FM138:FN138" si="3655">FM136/FM135*100-100</f>
        <v>6.552741081889053</v>
      </c>
      <c r="FN138" s="72">
        <f t="shared" si="3655"/>
        <v>0.42685292976327105</v>
      </c>
      <c r="FO138" s="26">
        <f t="shared" ref="FO138" si="3656">SUM(FO131:FO137)</f>
        <v>1</v>
      </c>
      <c r="FP138" s="27">
        <f t="shared" ref="FP138" si="3657">SUM(FP131:FP137)</f>
        <v>0</v>
      </c>
      <c r="FQ138" s="27"/>
      <c r="FR138" s="27"/>
      <c r="FS138" s="27">
        <f t="shared" ref="FS138" si="3658">SUM(FS131:FS137)</f>
        <v>933</v>
      </c>
      <c r="FT138" s="28">
        <f t="shared" ref="FT138" si="3659">((FS138+FU138)/7)/FQ137</f>
        <v>0.68292682926829273</v>
      </c>
      <c r="FU138" s="27">
        <f t="shared" ref="FU138" si="3660">SUM(FU131:FU137)</f>
        <v>47</v>
      </c>
      <c r="FV138" s="28">
        <f t="shared" ref="FV138" si="3661">(FU138/(FU138+FS138))</f>
        <v>4.7959183673469387E-2</v>
      </c>
      <c r="FW138" s="27"/>
      <c r="FX138" s="27"/>
      <c r="FY138" s="29">
        <f t="shared" ref="FY138:FZ138" si="3662">FY136/FY135*100-100</f>
        <v>9.7975268378855702</v>
      </c>
      <c r="FZ138" s="72">
        <f t="shared" si="3662"/>
        <v>-0.69848661233993425</v>
      </c>
      <c r="GA138" s="26">
        <f t="shared" ref="GA138" si="3663">SUM(GA131:GA137)</f>
        <v>0</v>
      </c>
      <c r="GB138" s="27">
        <f t="shared" ref="GB138" si="3664">SUM(GB131:GB137)</f>
        <v>0</v>
      </c>
      <c r="GC138" s="27"/>
      <c r="GD138" s="27"/>
      <c r="GE138" s="27">
        <f t="shared" ref="GE138" si="3665">SUM(GE131:GE137)</f>
        <v>3580</v>
      </c>
      <c r="GF138" s="28">
        <f t="shared" ref="GF138" si="3666">((GE138+GG138)/7)/GC137</f>
        <v>0.69761273209549068</v>
      </c>
      <c r="GG138" s="27">
        <f t="shared" ref="GG138" si="3667">SUM(GG131:GG137)</f>
        <v>102</v>
      </c>
      <c r="GH138" s="28">
        <f t="shared" ref="GH138" si="3668">(GG138/(GG138+GE138))</f>
        <v>2.7702335687126562E-2</v>
      </c>
      <c r="GI138" s="27"/>
      <c r="GJ138" s="27"/>
      <c r="GK138" s="29">
        <f t="shared" ref="GK138:GL138" si="3669">GK136/GK135*100-100</f>
        <v>10.577265285785458</v>
      </c>
      <c r="GL138" s="72">
        <f t="shared" si="3669"/>
        <v>7.1168024835079677</v>
      </c>
      <c r="GM138" s="26">
        <f t="shared" ref="GM138" si="3670">SUM(GM131:GM137)</f>
        <v>0</v>
      </c>
      <c r="GN138" s="27">
        <f t="shared" ref="GN138" si="3671">SUM(GN131:GN137)</f>
        <v>0</v>
      </c>
      <c r="GO138" s="27"/>
      <c r="GP138" s="27"/>
      <c r="GQ138" s="27">
        <f t="shared" ref="GQ138" si="3672">SUM(GQ131:GQ137)</f>
        <v>3564</v>
      </c>
      <c r="GR138" s="28">
        <f t="shared" ref="GR138" si="3673">((GQ138+GS138)/7)/GO137</f>
        <v>0.70173102529960052</v>
      </c>
      <c r="GS138" s="27">
        <f t="shared" ref="GS138" si="3674">SUM(GS131:GS137)</f>
        <v>125</v>
      </c>
      <c r="GT138" s="28">
        <f t="shared" ref="GT138" si="3675">(GS138/(GS138+GQ138))</f>
        <v>3.3884521550555706E-2</v>
      </c>
      <c r="GU138" s="27"/>
      <c r="GV138" s="27"/>
      <c r="GW138" s="29">
        <f t="shared" ref="GW138:GX138" si="3676">GW136/GW135*100-100</f>
        <v>11.603139013452918</v>
      </c>
      <c r="GX138" s="72">
        <f t="shared" si="3676"/>
        <v>10.873108265424918</v>
      </c>
      <c r="GY138" s="26">
        <f t="shared" ref="GY138" si="3677">SUM(GY131:GY137)</f>
        <v>1</v>
      </c>
      <c r="GZ138" s="27">
        <f t="shared" ref="GZ138" si="3678">SUM(GZ131:GZ137)</f>
        <v>0</v>
      </c>
      <c r="HA138" s="27"/>
      <c r="HB138" s="27"/>
      <c r="HC138" s="27">
        <f t="shared" ref="HC138" si="3679">SUM(HC131:HC137)</f>
        <v>3588</v>
      </c>
      <c r="HD138" s="28">
        <f t="shared" ref="HD138" si="3680">((HC138+HE138)/7)/HA137</f>
        <v>0.7089594825946357</v>
      </c>
      <c r="HE138" s="27">
        <f t="shared" ref="HE138" si="3681">SUM(HE131:HE137)</f>
        <v>139</v>
      </c>
      <c r="HF138" s="28">
        <f t="shared" ref="HF138" si="3682">(HE138/(HE138+HC138))</f>
        <v>3.7295411859404347E-2</v>
      </c>
      <c r="HG138" s="27"/>
      <c r="HH138" s="27"/>
      <c r="HI138" s="29">
        <f t="shared" ref="HI138:HJ138" si="3683">HI136/HI135*100-100</f>
        <v>9.4111785222310118</v>
      </c>
      <c r="HJ138" s="72">
        <f t="shared" si="3683"/>
        <v>11.928599146294133</v>
      </c>
      <c r="HK138" s="26">
        <f t="shared" si="3514"/>
        <v>18</v>
      </c>
      <c r="HL138" s="27">
        <f t="shared" si="3515"/>
        <v>0</v>
      </c>
      <c r="HM138" s="27"/>
      <c r="HN138" s="27"/>
      <c r="HO138" s="27">
        <f t="shared" ref="HO138" si="3684">+G138+S138+AE138+AQ138+BC138+BO138+CA138+CM138+CY138+DK138+DW138+EI138+EU138+FG138+FS138+GE138+GQ138+HC138+I138+U138+AG138+AS138+BE138+BQ138+CC138+CO138+DA138+DM138+DY138+EK138+EW138+FI138+FU138+GG138+GS138+HE138</f>
        <v>58032</v>
      </c>
      <c r="HP138" s="229">
        <f t="shared" ref="HP138" si="3685">+((HO138)/HM137)/7</f>
        <v>0.6998384023540194</v>
      </c>
      <c r="HQ138" s="62">
        <f t="shared" si="3520"/>
        <v>1820</v>
      </c>
      <c r="HR138" s="52">
        <f t="shared" si="3521"/>
        <v>3.1362007168458779E-2</v>
      </c>
      <c r="HS138" s="53">
        <f t="shared" si="2917"/>
        <v>61.057142857142857</v>
      </c>
      <c r="HT138" s="54">
        <f t="shared" si="2918"/>
        <v>55319</v>
      </c>
      <c r="HU138" s="53">
        <f t="shared" si="2919"/>
        <v>95.323817951716521</v>
      </c>
      <c r="HV138" s="63">
        <f t="shared" ref="HV138:HW138" si="3686">HV136/HV135*100-100</f>
        <v>9.0147070288005438</v>
      </c>
      <c r="HW138" s="72">
        <f t="shared" si="3686"/>
        <v>5.9138533178114017</v>
      </c>
      <c r="HX138" s="78">
        <f t="shared" ref="HX138" si="3687">SUM(G138,I138,S138,U138,AE138,AG138,AQ138,AS138,BC138,BE138,BO138,BQ138)/7/SUM(E137,Q137,AC137,AO137,BA137,BM137)</f>
        <v>0.6904214559386973</v>
      </c>
      <c r="HY138" s="78">
        <f t="shared" ref="HY138" si="3688">SUM(CA138,CC138,CM138,CO138,CY138,DA138,DK138,DM138,DW138,DY138,EI138,EK138)/7/SUM(BY137,CK137,CW137,DI137,DU137,EG137)</f>
        <v>0.70367965367965368</v>
      </c>
      <c r="HZ138" s="78">
        <f t="shared" ref="HZ138" si="3689">SUM(K138,EU138,EW138,FG138,FI138,FS138,FU138,GE138,GG138,GQ138,GS138,HC138,HE138)/7/SUM(ES137,FE137,FQ137,GC137,GO137,HA137)</f>
        <v>0.70529193797891865</v>
      </c>
      <c r="IA138" s="84">
        <f t="shared" ref="IA138" si="3690">SUM(I138,U138,AG138,AS138,BE138,BQ138)/SUM(G138,I138,S138,U138,AE138,AG138,AQ138,AS138,BC138,BE138,BO138,BQ138)</f>
        <v>3.06537709423392E-2</v>
      </c>
      <c r="IB138" s="84">
        <f t="shared" ref="IB138" si="3691">SUM(CC138,CO138,DA138,DM138,DY138,EK138)/SUM(CA138,CC138,CM138,CO138,CY138,DA138,DK138,DM138,DW138,DY138,EI138,EK138)</f>
        <v>2.9221777914487851E-2</v>
      </c>
      <c r="IC138" s="84">
        <f t="shared" ref="IC138" si="3692">SUM(EW138,FI138,FU138,GG138,GS138,HE138)/SUM(EU138,EW138,FG138,FI138,FS138,FU138,GE138,GG138,GQ138,GS138,HC138,HE138)</f>
        <v>3.4174955368528437E-2</v>
      </c>
      <c r="ID138" s="86">
        <f t="shared" ref="ID138" si="3693">SUM(C138,O138,AA138,AM138,AY138,BK138)</f>
        <v>6</v>
      </c>
      <c r="IE138" s="86">
        <f t="shared" ref="IE138" si="3694">SUM(BW138,CI138,CU138,DG138,DS138,EE138)</f>
        <v>8</v>
      </c>
      <c r="IF138" s="86">
        <f t="shared" ref="IF138" si="3695">SUM(EQ138,FC138,FO138,GA138,GM138,GY138)</f>
        <v>4</v>
      </c>
      <c r="IG138" s="88" t="s">
        <v>42</v>
      </c>
    </row>
    <row r="139" spans="1:24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5">
        <f t="shared" ref="HK139:HL139" si="3696">HK138/HM128</f>
        <v>1.5171948752528658E-3</v>
      </c>
      <c r="HL139" s="68">
        <f t="shared" si="3696"/>
        <v>0</v>
      </c>
      <c r="HM139" s="30"/>
      <c r="HN139" s="30"/>
      <c r="HO139" s="30"/>
      <c r="HP139" s="230"/>
      <c r="HQ139" s="30"/>
      <c r="HR139" s="30"/>
      <c r="HS139" s="30"/>
      <c r="HT139" s="51"/>
      <c r="HU139" s="30"/>
      <c r="HV139" s="30"/>
      <c r="HW139" s="31"/>
      <c r="HY139" s="77"/>
      <c r="HZ139" s="77"/>
      <c r="ID139" s="86">
        <f t="shared" ref="ID139" si="3697">SUM(E128,Q128,AC128,AO128,BA128,BM128)</f>
        <v>3921</v>
      </c>
      <c r="IE139" s="86">
        <f t="shared" ref="IE139" si="3698">SUM(BY128,CK128,CW128,DI128,DU128,EG128)</f>
        <v>3968</v>
      </c>
      <c r="IF139" s="86">
        <f t="shared" ref="IF139" si="3699">SUM(ES128,FE128,FQ128,GC128,GO128,HA128)</f>
        <v>3975</v>
      </c>
      <c r="IG139" s="88" t="s">
        <v>40</v>
      </c>
    </row>
    <row r="140" spans="1:241" x14ac:dyDescent="0.25">
      <c r="A140" s="235">
        <v>40</v>
      </c>
      <c r="B140" s="73">
        <f>B137+1</f>
        <v>44575</v>
      </c>
      <c r="C140" s="33"/>
      <c r="D140" s="34"/>
      <c r="E140" s="34">
        <f>E137-C140</f>
        <v>742</v>
      </c>
      <c r="F140" s="34">
        <f>F137-D140</f>
        <v>60</v>
      </c>
      <c r="G140" s="34">
        <v>511</v>
      </c>
      <c r="H140" s="35">
        <f t="shared" ref="H140:H146" si="3700">((G140+I140)/E140)</f>
        <v>0.72237196765498657</v>
      </c>
      <c r="I140" s="34">
        <v>25</v>
      </c>
      <c r="J140" s="35">
        <f>I140/(G140+I140)</f>
        <v>4.6641791044776122E-2</v>
      </c>
      <c r="K140" s="36"/>
      <c r="L140" s="34"/>
      <c r="M140" s="34"/>
      <c r="N140" s="37"/>
      <c r="O140" s="33"/>
      <c r="P140" s="34"/>
      <c r="Q140" s="34">
        <f t="shared" ref="Q140" si="3701">Q137-O140</f>
        <v>733</v>
      </c>
      <c r="R140" s="34">
        <f t="shared" ref="R140" si="3702">R137-P140</f>
        <v>60</v>
      </c>
      <c r="S140" s="34">
        <v>502</v>
      </c>
      <c r="T140" s="35">
        <f t="shared" ref="T140:T146" si="3703">((S140+U140)/Q140)</f>
        <v>0.71077762619372442</v>
      </c>
      <c r="U140" s="34">
        <v>19</v>
      </c>
      <c r="V140" s="35">
        <f t="shared" ref="V140:V146" si="3704">U140/(S140+U140)</f>
        <v>3.6468330134357005E-2</v>
      </c>
      <c r="W140" s="36"/>
      <c r="X140" s="34"/>
      <c r="Y140" s="34"/>
      <c r="Z140" s="37"/>
      <c r="AA140" s="33"/>
      <c r="AB140" s="34"/>
      <c r="AC140" s="34">
        <f t="shared" ref="AC140" si="3705">AC137-AA140</f>
        <v>197</v>
      </c>
      <c r="AD140" s="34">
        <f t="shared" ref="AD140" si="3706">AD137-AB140</f>
        <v>15</v>
      </c>
      <c r="AE140" s="34">
        <v>126</v>
      </c>
      <c r="AF140" s="35">
        <f t="shared" ref="AF140:AF146" si="3707">((AE140+AG140)/AC140)</f>
        <v>0.68527918781725883</v>
      </c>
      <c r="AG140" s="34">
        <v>9</v>
      </c>
      <c r="AH140" s="35">
        <f t="shared" ref="AH140:AH146" si="3708">AG140/(AE140+AG140)</f>
        <v>6.6666666666666666E-2</v>
      </c>
      <c r="AI140" s="36"/>
      <c r="AJ140" s="34"/>
      <c r="AK140" s="34"/>
      <c r="AL140" s="37"/>
      <c r="AM140" s="33"/>
      <c r="AN140" s="34"/>
      <c r="AO140" s="34">
        <f t="shared" ref="AO140" si="3709">AO137-AM140</f>
        <v>752</v>
      </c>
      <c r="AP140" s="34">
        <f t="shared" ref="AP140" si="3710">AP137-AN140</f>
        <v>61</v>
      </c>
      <c r="AQ140" s="34">
        <v>495</v>
      </c>
      <c r="AR140" s="35">
        <f t="shared" ref="AR140:AR146" si="3711">((AQ140+AS140)/AO140)</f>
        <v>0.68617021276595747</v>
      </c>
      <c r="AS140" s="34">
        <v>21</v>
      </c>
      <c r="AT140" s="35">
        <f t="shared" ref="AT140:AT146" si="3712">AS140/(AQ140+AS140)</f>
        <v>4.0697674418604654E-2</v>
      </c>
      <c r="AU140" s="36"/>
      <c r="AV140" s="34"/>
      <c r="AW140" s="34"/>
      <c r="AX140" s="37"/>
      <c r="AY140" s="33"/>
      <c r="AZ140" s="34"/>
      <c r="BA140" s="34">
        <f t="shared" ref="BA140" si="3713">BA137-AY140</f>
        <v>748</v>
      </c>
      <c r="BB140" s="34">
        <f t="shared" ref="BB140" si="3714">BB137-AZ140</f>
        <v>61</v>
      </c>
      <c r="BC140" s="34">
        <v>491</v>
      </c>
      <c r="BD140" s="35">
        <f t="shared" ref="BD140:BD146" si="3715">((BC140+BE140)/BA140)</f>
        <v>0.67780748663101609</v>
      </c>
      <c r="BE140" s="34">
        <v>16</v>
      </c>
      <c r="BF140" s="35">
        <f t="shared" ref="BF140:BF146" si="3716">BE140/(BC140+BE140)</f>
        <v>3.1558185404339252E-2</v>
      </c>
      <c r="BG140" s="36"/>
      <c r="BH140" s="34"/>
      <c r="BI140" s="34"/>
      <c r="BJ140" s="37"/>
      <c r="BK140" s="33"/>
      <c r="BL140" s="34"/>
      <c r="BM140" s="34">
        <f t="shared" ref="BM140" si="3717">BM137-BK140</f>
        <v>743</v>
      </c>
      <c r="BN140" s="34">
        <f t="shared" ref="BN140" si="3718">BN137-BL140</f>
        <v>61</v>
      </c>
      <c r="BO140" s="34">
        <v>485</v>
      </c>
      <c r="BP140" s="35">
        <f t="shared" ref="BP140:BP146" si="3719">((BO140+BQ140)/BM140)</f>
        <v>0.67429340511440106</v>
      </c>
      <c r="BQ140" s="34">
        <v>16</v>
      </c>
      <c r="BR140" s="35">
        <f t="shared" ref="BR140:BR146" si="3720">BQ140/(BO140+BQ140)</f>
        <v>3.1936127744510975E-2</v>
      </c>
      <c r="BS140" s="36"/>
      <c r="BT140" s="34"/>
      <c r="BU140" s="34"/>
      <c r="BV140" s="37"/>
      <c r="BW140" s="33"/>
      <c r="BX140" s="34"/>
      <c r="BY140" s="34">
        <f t="shared" ref="BY140" si="3721">BY137-BW140</f>
        <v>753</v>
      </c>
      <c r="BZ140" s="34">
        <f t="shared" ref="BZ140" si="3722">BZ137-BX140</f>
        <v>62</v>
      </c>
      <c r="CA140" s="34">
        <v>520</v>
      </c>
      <c r="CB140" s="35">
        <f t="shared" ref="CB140:CB146" si="3723">((CA140+CC140)/BY140)</f>
        <v>0.71049136786188583</v>
      </c>
      <c r="CC140" s="34">
        <v>15</v>
      </c>
      <c r="CD140" s="35">
        <f t="shared" ref="CD140:CD146" si="3724">CC140/(CA140+CC140)</f>
        <v>2.8037383177570093E-2</v>
      </c>
      <c r="CE140" s="36"/>
      <c r="CF140" s="34"/>
      <c r="CG140" s="34"/>
      <c r="CH140" s="37"/>
      <c r="CI140" s="33"/>
      <c r="CJ140" s="34"/>
      <c r="CK140" s="34">
        <f t="shared" ref="CK140" si="3725">CK137-CI140</f>
        <v>754</v>
      </c>
      <c r="CL140" s="34">
        <f t="shared" ref="CL140" si="3726">CL137-CJ140</f>
        <v>62</v>
      </c>
      <c r="CM140" s="34">
        <v>508</v>
      </c>
      <c r="CN140" s="35">
        <f t="shared" ref="CN140:CN146" si="3727">((CM140+CO140)/CK140)</f>
        <v>0.68832891246684347</v>
      </c>
      <c r="CO140" s="34">
        <v>11</v>
      </c>
      <c r="CP140" s="35">
        <f t="shared" ref="CP140:CP146" si="3728">CO140/(CM140+CO140)</f>
        <v>2.119460500963391E-2</v>
      </c>
      <c r="CQ140" s="36"/>
      <c r="CR140" s="34"/>
      <c r="CS140" s="34"/>
      <c r="CT140" s="37"/>
      <c r="CU140" s="33"/>
      <c r="CV140" s="34"/>
      <c r="CW140" s="34">
        <f t="shared" ref="CW140" si="3729">CW137-CU140</f>
        <v>189</v>
      </c>
      <c r="CX140" s="34">
        <f t="shared" ref="CX140" si="3730">CX137-CV140</f>
        <v>15</v>
      </c>
      <c r="CY140" s="34">
        <v>137</v>
      </c>
      <c r="CZ140" s="35">
        <f t="shared" ref="CZ140:CZ146" si="3731">((CY140+DA140)/CW140)</f>
        <v>0.75132275132275128</v>
      </c>
      <c r="DA140" s="34">
        <v>5</v>
      </c>
      <c r="DB140" s="35">
        <f t="shared" ref="DB140:DB146" si="3732">DA140/(CY140+DA140)</f>
        <v>3.5211267605633804E-2</v>
      </c>
      <c r="DC140" s="36"/>
      <c r="DD140" s="34"/>
      <c r="DE140" s="34"/>
      <c r="DF140" s="37"/>
      <c r="DG140" s="33"/>
      <c r="DH140" s="34"/>
      <c r="DI140" s="34">
        <f t="shared" ref="DI140" si="3733">DI137-DG140</f>
        <v>756</v>
      </c>
      <c r="DJ140" s="34">
        <f t="shared" ref="DJ140" si="3734">DJ137-DH140</f>
        <v>60</v>
      </c>
      <c r="DK140" s="34">
        <v>484</v>
      </c>
      <c r="DL140" s="35">
        <f t="shared" ref="DL140:DL146" si="3735">((DK140+DM140)/DI140)</f>
        <v>0.68650793650793651</v>
      </c>
      <c r="DM140" s="34">
        <v>35</v>
      </c>
      <c r="DN140" s="35">
        <f t="shared" ref="DN140:DN146" si="3736">DM140/(DK140+DM140)</f>
        <v>6.7437379576107903E-2</v>
      </c>
      <c r="DO140" s="36"/>
      <c r="DP140" s="34"/>
      <c r="DQ140" s="34"/>
      <c r="DR140" s="37"/>
      <c r="DS140" s="33"/>
      <c r="DT140" s="34"/>
      <c r="DU140" s="34">
        <f t="shared" ref="DU140" si="3737">DU137-DS140</f>
        <v>754</v>
      </c>
      <c r="DV140" s="34">
        <f t="shared" ref="DV140" si="3738">DV137-DT140</f>
        <v>60</v>
      </c>
      <c r="DW140" s="34">
        <v>495</v>
      </c>
      <c r="DX140" s="35">
        <f t="shared" ref="DX140:DX146" si="3739">((DW140+DY140)/DU140)</f>
        <v>0.67506631299734743</v>
      </c>
      <c r="DY140" s="34">
        <v>14</v>
      </c>
      <c r="DZ140" s="35">
        <f t="shared" ref="DZ140:DZ146" si="3740">DY140/(DW140+DY140)</f>
        <v>2.75049115913556E-2</v>
      </c>
      <c r="EA140" s="36"/>
      <c r="EB140" s="34"/>
      <c r="EC140" s="34"/>
      <c r="ED140" s="37"/>
      <c r="EE140" s="33">
        <v>1</v>
      </c>
      <c r="EF140" s="34">
        <v>1</v>
      </c>
      <c r="EG140" s="34">
        <f t="shared" ref="EG140" si="3741">EG137-EE140</f>
        <v>753</v>
      </c>
      <c r="EH140" s="34">
        <f t="shared" ref="EH140" si="3742">EH137-EF140</f>
        <v>61</v>
      </c>
      <c r="EI140" s="34">
        <v>493</v>
      </c>
      <c r="EJ140" s="35">
        <f t="shared" ref="EJ140:EJ146" si="3743">((EI140+EK140)/EG140)</f>
        <v>0.6826029216467463</v>
      </c>
      <c r="EK140" s="34">
        <v>21</v>
      </c>
      <c r="EL140" s="35">
        <f t="shared" ref="EL140:EL146" si="3744">EK140/(EI140+EK140)</f>
        <v>4.085603112840467E-2</v>
      </c>
      <c r="EM140" s="36"/>
      <c r="EN140" s="34"/>
      <c r="EO140" s="34"/>
      <c r="EP140" s="37"/>
      <c r="EQ140" s="33">
        <v>1</v>
      </c>
      <c r="ER140" s="34"/>
      <c r="ES140" s="34">
        <f t="shared" ref="ES140" si="3745">ES137-EQ140</f>
        <v>749</v>
      </c>
      <c r="ET140" s="34">
        <f t="shared" ref="ET140" si="3746">ET137-ER140</f>
        <v>62</v>
      </c>
      <c r="EU140" s="34">
        <v>495</v>
      </c>
      <c r="EV140" s="35">
        <f t="shared" ref="EV140:EV146" si="3747">((EU140+EW140)/ES140)</f>
        <v>0.69158878504672894</v>
      </c>
      <c r="EW140" s="34">
        <v>23</v>
      </c>
      <c r="EX140" s="35">
        <f t="shared" ref="EX140:EX146" si="3748">EW140/(EU140+EW140)</f>
        <v>4.4401544401544403E-2</v>
      </c>
      <c r="EY140" s="36"/>
      <c r="EZ140" s="34"/>
      <c r="FA140" s="34"/>
      <c r="FB140" s="37"/>
      <c r="FC140" s="33"/>
      <c r="FD140" s="34"/>
      <c r="FE140" s="34">
        <f t="shared" ref="FE140" si="3749">FE137-FC140</f>
        <v>760</v>
      </c>
      <c r="FF140" s="34">
        <f t="shared" ref="FF140" si="3750">FF137-FD140</f>
        <v>62</v>
      </c>
      <c r="FG140" s="34">
        <v>523</v>
      </c>
      <c r="FH140" s="35">
        <f t="shared" ref="FH140:FH146" si="3751">((FG140+FI140)/FE140)</f>
        <v>0.71052631578947367</v>
      </c>
      <c r="FI140" s="34">
        <v>17</v>
      </c>
      <c r="FJ140" s="35">
        <f t="shared" ref="FJ140:FJ146" si="3752">FI140/(FG140+FI140)</f>
        <v>3.1481481481481478E-2</v>
      </c>
      <c r="FK140" s="36"/>
      <c r="FL140" s="34"/>
      <c r="FM140" s="34"/>
      <c r="FN140" s="37"/>
      <c r="FO140" s="33">
        <v>1</v>
      </c>
      <c r="FP140" s="34"/>
      <c r="FQ140" s="34">
        <f t="shared" ref="FQ140" si="3753">FQ137-FO140</f>
        <v>204</v>
      </c>
      <c r="FR140" s="34">
        <f t="shared" ref="FR140" si="3754">FR137-FP140</f>
        <v>17</v>
      </c>
      <c r="FS140" s="34">
        <v>137</v>
      </c>
      <c r="FT140" s="35">
        <f t="shared" ref="FT140:FT146" si="3755">((FS140+FU140)/FQ140)</f>
        <v>0.72549019607843135</v>
      </c>
      <c r="FU140" s="34">
        <v>11</v>
      </c>
      <c r="FV140" s="35">
        <f t="shared" ref="FV140:FV146" si="3756">FU140/(FS140+FU140)</f>
        <v>7.4324324324324328E-2</v>
      </c>
      <c r="FW140" s="36"/>
      <c r="FX140" s="34"/>
      <c r="FY140" s="34"/>
      <c r="FZ140" s="37"/>
      <c r="GA140" s="33"/>
      <c r="GB140" s="34"/>
      <c r="GC140" s="34">
        <f t="shared" ref="GC140" si="3757">GC137-GA140</f>
        <v>754</v>
      </c>
      <c r="GD140" s="34">
        <f t="shared" ref="GD140" si="3758">GD137-GB140</f>
        <v>61</v>
      </c>
      <c r="GE140" s="34">
        <v>509</v>
      </c>
      <c r="GF140" s="35">
        <f t="shared" ref="GF140:GF146" si="3759">((GE140+GG140)/GC140)</f>
        <v>0.68832891246684347</v>
      </c>
      <c r="GG140" s="34">
        <v>10</v>
      </c>
      <c r="GH140" s="35">
        <f t="shared" ref="GH140:GH146" si="3760">GG140/(GE140+GG140)</f>
        <v>1.9267822736030827E-2</v>
      </c>
      <c r="GI140" s="36"/>
      <c r="GJ140" s="34"/>
      <c r="GK140" s="34"/>
      <c r="GL140" s="37"/>
      <c r="GM140" s="33">
        <v>1</v>
      </c>
      <c r="GN140" s="34">
        <v>1</v>
      </c>
      <c r="GO140" s="34">
        <f t="shared" ref="GO140" si="3761">GO137-GM140</f>
        <v>750</v>
      </c>
      <c r="GP140" s="34">
        <f t="shared" ref="GP140" si="3762">GP137-GN140</f>
        <v>60</v>
      </c>
      <c r="GQ140" s="34">
        <v>500</v>
      </c>
      <c r="GR140" s="35">
        <f t="shared" ref="GR140:GR146" si="3763">((GQ140+GS140)/GO140)</f>
        <v>0.7</v>
      </c>
      <c r="GS140" s="34">
        <v>25</v>
      </c>
      <c r="GT140" s="35">
        <f t="shared" ref="GT140:GT146" si="3764">GS140/(GQ140+GS140)</f>
        <v>4.7619047619047616E-2</v>
      </c>
      <c r="GU140" s="36"/>
      <c r="GV140" s="34"/>
      <c r="GW140" s="34"/>
      <c r="GX140" s="37"/>
      <c r="GY140" s="33"/>
      <c r="GZ140" s="34"/>
      <c r="HA140" s="34">
        <f t="shared" ref="HA140" si="3765">HA137-GY140</f>
        <v>751</v>
      </c>
      <c r="HB140" s="34">
        <f t="shared" ref="HB140" si="3766">HB137-GZ140</f>
        <v>61</v>
      </c>
      <c r="HC140" s="34">
        <v>494</v>
      </c>
      <c r="HD140" s="35">
        <f t="shared" ref="HD140:HD146" si="3767">((HC140+HE140)/HA140)</f>
        <v>0.69773635153129165</v>
      </c>
      <c r="HE140" s="34">
        <v>30</v>
      </c>
      <c r="HF140" s="35">
        <f t="shared" ref="HF140:HF146" si="3768">HE140/(HC140+HE140)</f>
        <v>5.7251908396946563E-2</v>
      </c>
      <c r="HG140" s="36"/>
      <c r="HH140" s="34"/>
      <c r="HI140" s="34"/>
      <c r="HJ140" s="37"/>
      <c r="HK140" s="33">
        <f t="shared" ref="HK140:HK147" si="3769">+C140+O140+AA140+AM140+AY140+BK140+BW140+CI140+CU140+DG140+DS140+EE140+EQ140+FC140+FO140+GA140+GM140+GY140</f>
        <v>4</v>
      </c>
      <c r="HL140" s="34">
        <f t="shared" ref="HL140:HL147" si="3770">+D140+P140+AB140+AN140+AZ140+BL140+BX140+CJ140+CV140+DH140+DT140+EF140+ER140+FD140+FP140+GB140+GN140+GZ140</f>
        <v>2</v>
      </c>
      <c r="HM140" s="34">
        <f t="shared" ref="HM140:HM146" si="3771">+E140+Q140+AC140+AO140+BA140+BM140+BY140+CK140+CW140+DI140+DU140+EG140+ES140+FE140+FQ140+GC140+GO140+HA140</f>
        <v>11842</v>
      </c>
      <c r="HN140" s="34">
        <f t="shared" ref="HN140:HN146" si="3772">+F140+R140+AD140+AP140+BB140+BN140+BZ140+CL140+CX140+DJ140+DV140+EH140+ET140+FF140+FR140+GD140+GP140+HB140</f>
        <v>961</v>
      </c>
      <c r="HO140" s="34">
        <f t="shared" ref="HO140:HO146" si="3773">+G140+S140+AE140+AQ140+BC140+BO140+CA140+CM140+CY140+DK140+DW140+EI140+EU140+FG140+FS140+GE140+GQ140+HC140+HE140+I140+U140+AG140+AS140+BE140+BQ140+CC140+CO140+DA140+DM140+DY140+EK140+EW140+FI140+FU140+GG140+GS140</f>
        <v>8228</v>
      </c>
      <c r="HP140" s="227">
        <f t="shared" ref="HP140:HP146" si="3774">+(HO140)/HM140</f>
        <v>0.69481506502280022</v>
      </c>
      <c r="HQ140" s="48">
        <f t="shared" ref="HQ140:HQ147" si="3775">+I140+U140+AG140+AS140+BE140+BQ140+CC140+CO140+DA140+DM140+DY140+EK140+EW140+FI140+FU140+GG140+GS140+HE140</f>
        <v>323</v>
      </c>
      <c r="HR140" s="35">
        <f t="shared" ref="HR140:HR147" si="3776">+(HQ140/(HO140))</f>
        <v>3.9256198347107439E-2</v>
      </c>
      <c r="HS140" s="49">
        <v>60.8</v>
      </c>
      <c r="HT140" s="50">
        <v>7775</v>
      </c>
      <c r="HU140" s="49">
        <f t="shared" ref="HU140:HU146" si="3777">+HT140/HO140*100</f>
        <v>94.494409333981523</v>
      </c>
      <c r="HV140" s="48"/>
      <c r="HW140" s="37"/>
      <c r="HX140" s="78">
        <f t="shared" ref="HX140:HX146" si="3778">SUM(G140,I140,S140,U140,AE140,AG140,AQ140,AS140,BC140,BE140,BO140,BQ140)/SUM(E140,Q140,AC140,AO140,BA140,BM140)</f>
        <v>0.69374201787994894</v>
      </c>
      <c r="HY140" s="78">
        <f t="shared" ref="HY140:HY146" si="3779">SUM(CA140,CC140,CM140,CO140,CY140,DA140,DK140,DM140,DW140,DY140,EI140,EK140)/SUM(BY140,CK140,CW140,DI140,DU140,EG140)</f>
        <v>0.69158878504672894</v>
      </c>
      <c r="HZ140" s="78">
        <f t="shared" ref="HZ140:HZ146" si="3780">SUM(K140,EU140,EW140,FG140,FI140,FS140,FU140,GE140,GG140,GQ140,GS140,HC140,HE140)/SUM(ES140,FE140,FQ140,GC140,GO140,HA140)</f>
        <v>0.69909274193548387</v>
      </c>
    </row>
    <row r="141" spans="1:241" x14ac:dyDescent="0.25">
      <c r="A141" s="236"/>
      <c r="B141" s="41">
        <f t="shared" ref="B141:B146" si="3781">+B140+1</f>
        <v>44576</v>
      </c>
      <c r="C141" s="10"/>
      <c r="D141" s="11"/>
      <c r="E141" s="74">
        <f t="shared" ref="E141:E145" si="3782">E140-C141</f>
        <v>742</v>
      </c>
      <c r="F141" s="74">
        <f t="shared" ref="F141:F145" si="3783">F140-D141</f>
        <v>60</v>
      </c>
      <c r="G141" s="11">
        <v>524</v>
      </c>
      <c r="H141" s="12">
        <f t="shared" si="3700"/>
        <v>0.72641509433962259</v>
      </c>
      <c r="I141" s="11">
        <v>15</v>
      </c>
      <c r="J141" s="12">
        <f t="shared" ref="J141:J146" si="3784">I141/(G141+I141)</f>
        <v>2.7829313543599257E-2</v>
      </c>
      <c r="K141" s="13"/>
      <c r="L141" s="11"/>
      <c r="M141" s="11"/>
      <c r="N141" s="14"/>
      <c r="O141" s="10"/>
      <c r="P141" s="11"/>
      <c r="Q141" s="74">
        <f t="shared" ref="Q141:Q146" si="3785">Q140-O141</f>
        <v>733</v>
      </c>
      <c r="R141" s="74">
        <f t="shared" ref="R141:R146" si="3786">R140-P141</f>
        <v>60</v>
      </c>
      <c r="S141" s="11">
        <v>516</v>
      </c>
      <c r="T141" s="12">
        <f t="shared" si="3703"/>
        <v>0.71896316507503411</v>
      </c>
      <c r="U141" s="11">
        <v>11</v>
      </c>
      <c r="V141" s="12">
        <f t="shared" si="3704"/>
        <v>2.0872865275142316E-2</v>
      </c>
      <c r="W141" s="13"/>
      <c r="X141" s="11"/>
      <c r="Y141" s="11"/>
      <c r="Z141" s="14"/>
      <c r="AA141" s="10">
        <v>1</v>
      </c>
      <c r="AB141" s="11"/>
      <c r="AC141" s="74">
        <f t="shared" ref="AC141:AC146" si="3787">AC140-AA141</f>
        <v>196</v>
      </c>
      <c r="AD141" s="74">
        <f t="shared" ref="AD141:AD146" si="3788">AD140-AB141</f>
        <v>15</v>
      </c>
      <c r="AE141" s="11">
        <v>135</v>
      </c>
      <c r="AF141" s="12">
        <f t="shared" si="3707"/>
        <v>0.69897959183673475</v>
      </c>
      <c r="AG141" s="11">
        <v>2</v>
      </c>
      <c r="AH141" s="12">
        <f t="shared" si="3708"/>
        <v>1.4598540145985401E-2</v>
      </c>
      <c r="AI141" s="13"/>
      <c r="AJ141" s="11"/>
      <c r="AK141" s="11"/>
      <c r="AL141" s="14"/>
      <c r="AM141" s="10"/>
      <c r="AN141" s="11"/>
      <c r="AO141" s="74">
        <f t="shared" ref="AO141:AO146" si="3789">AO140-AM141</f>
        <v>752</v>
      </c>
      <c r="AP141" s="74">
        <f t="shared" ref="AP141:AP146" si="3790">AP140-AN141</f>
        <v>61</v>
      </c>
      <c r="AQ141" s="11">
        <v>515</v>
      </c>
      <c r="AR141" s="12">
        <f t="shared" si="3711"/>
        <v>0.7021276595744681</v>
      </c>
      <c r="AS141" s="11">
        <v>13</v>
      </c>
      <c r="AT141" s="12">
        <f t="shared" si="3712"/>
        <v>2.462121212121212E-2</v>
      </c>
      <c r="AU141" s="13"/>
      <c r="AV141" s="11"/>
      <c r="AW141" s="11"/>
      <c r="AX141" s="14"/>
      <c r="AY141" s="10"/>
      <c r="AZ141" s="11"/>
      <c r="BA141" s="74">
        <f t="shared" ref="BA141:BA146" si="3791">BA140-AY141</f>
        <v>748</v>
      </c>
      <c r="BB141" s="74">
        <f t="shared" ref="BB141:BB146" si="3792">BB140-AZ141</f>
        <v>61</v>
      </c>
      <c r="BC141" s="11">
        <v>496</v>
      </c>
      <c r="BD141" s="12">
        <f t="shared" si="3715"/>
        <v>0.67914438502673802</v>
      </c>
      <c r="BE141" s="11">
        <v>12</v>
      </c>
      <c r="BF141" s="12">
        <f t="shared" si="3716"/>
        <v>2.3622047244094488E-2</v>
      </c>
      <c r="BG141" s="13"/>
      <c r="BH141" s="11"/>
      <c r="BI141" s="11"/>
      <c r="BJ141" s="14"/>
      <c r="BK141" s="10"/>
      <c r="BL141" s="11"/>
      <c r="BM141" s="74">
        <f t="shared" ref="BM141:BM146" si="3793">BM140-BK141</f>
        <v>743</v>
      </c>
      <c r="BN141" s="74">
        <f t="shared" ref="BN141:BN146" si="3794">BN140-BL141</f>
        <v>61</v>
      </c>
      <c r="BO141" s="11">
        <v>475</v>
      </c>
      <c r="BP141" s="12">
        <f t="shared" si="3719"/>
        <v>0.6635262449528937</v>
      </c>
      <c r="BQ141" s="11">
        <v>18</v>
      </c>
      <c r="BR141" s="12">
        <f t="shared" si="3720"/>
        <v>3.6511156186612576E-2</v>
      </c>
      <c r="BS141" s="13"/>
      <c r="BT141" s="11"/>
      <c r="BU141" s="11"/>
      <c r="BV141" s="14"/>
      <c r="BW141" s="10"/>
      <c r="BX141" s="11"/>
      <c r="BY141" s="74">
        <f t="shared" ref="BY141:BY146" si="3795">BY140-BW141</f>
        <v>753</v>
      </c>
      <c r="BZ141" s="74">
        <f t="shared" ref="BZ141:BZ146" si="3796">BZ140-BX141</f>
        <v>62</v>
      </c>
      <c r="CA141" s="11">
        <v>543</v>
      </c>
      <c r="CB141" s="12">
        <f t="shared" si="3723"/>
        <v>0.74103585657370519</v>
      </c>
      <c r="CC141" s="11">
        <v>15</v>
      </c>
      <c r="CD141" s="12">
        <f t="shared" si="3724"/>
        <v>2.6881720430107527E-2</v>
      </c>
      <c r="CE141" s="13"/>
      <c r="CF141" s="11"/>
      <c r="CG141" s="11"/>
      <c r="CH141" s="14"/>
      <c r="CI141" s="10"/>
      <c r="CJ141" s="11"/>
      <c r="CK141" s="74">
        <f t="shared" ref="CK141:CK146" si="3797">CK140-CI141</f>
        <v>754</v>
      </c>
      <c r="CL141" s="74">
        <f t="shared" ref="CL141:CL146" si="3798">CL140-CJ141</f>
        <v>62</v>
      </c>
      <c r="CM141" s="11">
        <v>553</v>
      </c>
      <c r="CN141" s="12">
        <f t="shared" si="3727"/>
        <v>0.74801061007957559</v>
      </c>
      <c r="CO141" s="11">
        <v>11</v>
      </c>
      <c r="CP141" s="12">
        <f t="shared" si="3728"/>
        <v>1.9503546099290781E-2</v>
      </c>
      <c r="CQ141" s="13"/>
      <c r="CR141" s="11"/>
      <c r="CS141" s="11"/>
      <c r="CT141" s="14"/>
      <c r="CU141" s="10">
        <v>1</v>
      </c>
      <c r="CV141" s="11"/>
      <c r="CW141" s="74">
        <f t="shared" ref="CW141:CW146" si="3799">CW140-CU141</f>
        <v>188</v>
      </c>
      <c r="CX141" s="74">
        <f t="shared" ref="CX141:CX146" si="3800">CX140-CV141</f>
        <v>15</v>
      </c>
      <c r="CY141" s="11">
        <v>144</v>
      </c>
      <c r="CZ141" s="12">
        <f t="shared" si="3731"/>
        <v>0.78723404255319152</v>
      </c>
      <c r="DA141" s="11">
        <v>4</v>
      </c>
      <c r="DB141" s="12">
        <f t="shared" si="3732"/>
        <v>2.7027027027027029E-2</v>
      </c>
      <c r="DC141" s="13"/>
      <c r="DD141" s="11"/>
      <c r="DE141" s="11"/>
      <c r="DF141" s="14"/>
      <c r="DG141" s="10"/>
      <c r="DH141" s="11"/>
      <c r="DI141" s="74">
        <f t="shared" ref="DI141:DI146" si="3801">DI140-DG141</f>
        <v>756</v>
      </c>
      <c r="DJ141" s="74">
        <f t="shared" ref="DJ141:DJ146" si="3802">DJ140-DH141</f>
        <v>60</v>
      </c>
      <c r="DK141" s="11">
        <v>502</v>
      </c>
      <c r="DL141" s="12">
        <f t="shared" si="3735"/>
        <v>0.68650793650793651</v>
      </c>
      <c r="DM141" s="11">
        <v>17</v>
      </c>
      <c r="DN141" s="12">
        <f t="shared" si="3736"/>
        <v>3.2755298651252408E-2</v>
      </c>
      <c r="DO141" s="13"/>
      <c r="DP141" s="11"/>
      <c r="DQ141" s="11"/>
      <c r="DR141" s="14"/>
      <c r="DS141" s="10"/>
      <c r="DT141" s="11"/>
      <c r="DU141" s="74">
        <f t="shared" ref="DU141:DU146" si="3803">DU140-DS141</f>
        <v>754</v>
      </c>
      <c r="DV141" s="74">
        <f t="shared" ref="DV141:DV146" si="3804">DV140-DT141</f>
        <v>60</v>
      </c>
      <c r="DW141" s="11">
        <v>521</v>
      </c>
      <c r="DX141" s="12">
        <f t="shared" si="3739"/>
        <v>0.71485411140583555</v>
      </c>
      <c r="DY141" s="11">
        <v>18</v>
      </c>
      <c r="DZ141" s="12">
        <f t="shared" si="3740"/>
        <v>3.3395176252319109E-2</v>
      </c>
      <c r="EA141" s="13"/>
      <c r="EB141" s="11"/>
      <c r="EC141" s="11"/>
      <c r="ED141" s="14"/>
      <c r="EE141" s="10"/>
      <c r="EF141" s="11"/>
      <c r="EG141" s="74">
        <f t="shared" ref="EG141:EG146" si="3805">EG140-EE141</f>
        <v>753</v>
      </c>
      <c r="EH141" s="74">
        <f t="shared" ref="EH141:EH146" si="3806">EH140-EF141</f>
        <v>61</v>
      </c>
      <c r="EI141" s="11">
        <v>557</v>
      </c>
      <c r="EJ141" s="12">
        <f t="shared" si="3743"/>
        <v>0.75830013280212483</v>
      </c>
      <c r="EK141" s="11">
        <v>14</v>
      </c>
      <c r="EL141" s="12">
        <f t="shared" si="3744"/>
        <v>2.4518388791593695E-2</v>
      </c>
      <c r="EM141" s="13"/>
      <c r="EN141" s="11"/>
      <c r="EO141" s="11"/>
      <c r="EP141" s="14"/>
      <c r="EQ141" s="10"/>
      <c r="ER141" s="11"/>
      <c r="ES141" s="74">
        <f t="shared" ref="ES141:ES146" si="3807">ES140-EQ141</f>
        <v>749</v>
      </c>
      <c r="ET141" s="74">
        <f t="shared" ref="ET141:ET146" si="3808">ET140-ER141</f>
        <v>62</v>
      </c>
      <c r="EU141" s="11">
        <v>490</v>
      </c>
      <c r="EV141" s="12">
        <f t="shared" si="3747"/>
        <v>0.68090787716955936</v>
      </c>
      <c r="EW141" s="11">
        <v>20</v>
      </c>
      <c r="EX141" s="12">
        <f t="shared" si="3748"/>
        <v>3.9215686274509803E-2</v>
      </c>
      <c r="EY141" s="13"/>
      <c r="EZ141" s="11"/>
      <c r="FA141" s="11"/>
      <c r="FB141" s="14"/>
      <c r="FC141" s="10"/>
      <c r="FD141" s="11"/>
      <c r="FE141" s="74">
        <f t="shared" ref="FE141:FE146" si="3809">FE140-FC141</f>
        <v>760</v>
      </c>
      <c r="FF141" s="74">
        <f t="shared" ref="FF141:FF146" si="3810">FF140-FD141</f>
        <v>62</v>
      </c>
      <c r="FG141" s="11">
        <v>518</v>
      </c>
      <c r="FH141" s="12">
        <f t="shared" si="3751"/>
        <v>0.70263157894736838</v>
      </c>
      <c r="FI141" s="11">
        <v>16</v>
      </c>
      <c r="FJ141" s="12">
        <f t="shared" si="3752"/>
        <v>2.9962546816479401E-2</v>
      </c>
      <c r="FK141" s="13"/>
      <c r="FL141" s="11"/>
      <c r="FM141" s="11"/>
      <c r="FN141" s="14"/>
      <c r="FO141" s="10"/>
      <c r="FP141" s="11"/>
      <c r="FQ141" s="74">
        <f t="shared" ref="FQ141:FQ146" si="3811">FQ140-FO141</f>
        <v>204</v>
      </c>
      <c r="FR141" s="74">
        <f t="shared" ref="FR141:FR146" si="3812">FR140-FP141</f>
        <v>17</v>
      </c>
      <c r="FS141" s="11">
        <v>129</v>
      </c>
      <c r="FT141" s="12">
        <f t="shared" si="3755"/>
        <v>0.65196078431372551</v>
      </c>
      <c r="FU141" s="11">
        <v>4</v>
      </c>
      <c r="FV141" s="12">
        <f t="shared" si="3756"/>
        <v>3.007518796992481E-2</v>
      </c>
      <c r="FW141" s="13"/>
      <c r="FX141" s="11"/>
      <c r="FY141" s="11"/>
      <c r="FZ141" s="14"/>
      <c r="GA141" s="10"/>
      <c r="GB141" s="11"/>
      <c r="GC141" s="74">
        <f t="shared" ref="GC141:GC146" si="3813">GC140-GA141</f>
        <v>754</v>
      </c>
      <c r="GD141" s="74">
        <f t="shared" ref="GD141:GD146" si="3814">GD140-GB141</f>
        <v>61</v>
      </c>
      <c r="GE141" s="11">
        <v>507</v>
      </c>
      <c r="GF141" s="12">
        <f t="shared" si="3759"/>
        <v>0.6870026525198939</v>
      </c>
      <c r="GG141" s="11">
        <v>11</v>
      </c>
      <c r="GH141" s="12">
        <f t="shared" si="3760"/>
        <v>2.1235521235521235E-2</v>
      </c>
      <c r="GI141" s="13"/>
      <c r="GJ141" s="11"/>
      <c r="GK141" s="11"/>
      <c r="GL141" s="14"/>
      <c r="GM141" s="10"/>
      <c r="GN141" s="11"/>
      <c r="GO141" s="74">
        <f t="shared" ref="GO141:GO146" si="3815">GO140-GM141</f>
        <v>750</v>
      </c>
      <c r="GP141" s="74">
        <f t="shared" ref="GP141:GP146" si="3816">GP140-GN141</f>
        <v>60</v>
      </c>
      <c r="GQ141" s="11">
        <v>472</v>
      </c>
      <c r="GR141" s="12">
        <f t="shared" si="3763"/>
        <v>0.64933333333333332</v>
      </c>
      <c r="GS141" s="11">
        <v>15</v>
      </c>
      <c r="GT141" s="12">
        <f t="shared" si="3764"/>
        <v>3.0800821355236138E-2</v>
      </c>
      <c r="GU141" s="13"/>
      <c r="GV141" s="11"/>
      <c r="GW141" s="11"/>
      <c r="GX141" s="14"/>
      <c r="GY141" s="10"/>
      <c r="GZ141" s="11"/>
      <c r="HA141" s="74">
        <f t="shared" ref="HA141:HA146" si="3817">HA140-GY141</f>
        <v>751</v>
      </c>
      <c r="HB141" s="74">
        <f t="shared" ref="HB141:HB146" si="3818">HB140-GZ141</f>
        <v>61</v>
      </c>
      <c r="HC141" s="11">
        <v>477</v>
      </c>
      <c r="HD141" s="12">
        <f t="shared" si="3767"/>
        <v>0.65645805592543272</v>
      </c>
      <c r="HE141" s="11">
        <v>16</v>
      </c>
      <c r="HF141" s="12">
        <f t="shared" si="3768"/>
        <v>3.2454361054766734E-2</v>
      </c>
      <c r="HG141" s="13"/>
      <c r="HH141" s="11"/>
      <c r="HI141" s="11"/>
      <c r="HJ141" s="14"/>
      <c r="HK141" s="10">
        <f t="shared" si="3769"/>
        <v>2</v>
      </c>
      <c r="HL141" s="11">
        <f t="shared" si="3770"/>
        <v>0</v>
      </c>
      <c r="HM141" s="11">
        <f t="shared" si="3771"/>
        <v>11840</v>
      </c>
      <c r="HN141" s="11">
        <f t="shared" si="3772"/>
        <v>961</v>
      </c>
      <c r="HO141" s="11">
        <f t="shared" si="3773"/>
        <v>8306</v>
      </c>
      <c r="HP141" s="228">
        <f t="shared" si="3774"/>
        <v>0.70152027027027031</v>
      </c>
      <c r="HQ141" s="15">
        <f t="shared" si="3775"/>
        <v>232</v>
      </c>
      <c r="HR141" s="12">
        <f t="shared" si="3776"/>
        <v>2.7931615699494341E-2</v>
      </c>
      <c r="HS141" s="16">
        <v>62.1</v>
      </c>
      <c r="HT141" s="17">
        <v>7962</v>
      </c>
      <c r="HU141" s="16">
        <f t="shared" si="3777"/>
        <v>95.858415603178429</v>
      </c>
      <c r="HV141" s="15"/>
      <c r="HW141" s="14"/>
      <c r="HX141" s="78">
        <f t="shared" si="3778"/>
        <v>0.69800715380684719</v>
      </c>
      <c r="HY141" s="78">
        <f t="shared" si="3779"/>
        <v>0.73244062657908038</v>
      </c>
      <c r="HZ141" s="78">
        <f t="shared" si="3780"/>
        <v>0.67414314516129037</v>
      </c>
    </row>
    <row r="142" spans="1:241" x14ac:dyDescent="0.25">
      <c r="A142" s="236"/>
      <c r="B142" s="41">
        <f t="shared" si="3781"/>
        <v>44577</v>
      </c>
      <c r="C142" s="10">
        <v>1</v>
      </c>
      <c r="D142" s="11"/>
      <c r="E142" s="74">
        <f t="shared" si="3782"/>
        <v>741</v>
      </c>
      <c r="F142" s="74">
        <f t="shared" si="3783"/>
        <v>60</v>
      </c>
      <c r="G142" s="11">
        <v>505</v>
      </c>
      <c r="H142" s="12">
        <f t="shared" si="3700"/>
        <v>0.7058029689608637</v>
      </c>
      <c r="I142" s="11">
        <v>18</v>
      </c>
      <c r="J142" s="12">
        <f t="shared" si="3784"/>
        <v>3.4416826003824091E-2</v>
      </c>
      <c r="K142" s="13"/>
      <c r="L142" s="11"/>
      <c r="M142" s="11"/>
      <c r="N142" s="14"/>
      <c r="O142" s="10"/>
      <c r="P142" s="11"/>
      <c r="Q142" s="74">
        <f t="shared" si="3785"/>
        <v>733</v>
      </c>
      <c r="R142" s="74">
        <f t="shared" si="3786"/>
        <v>60</v>
      </c>
      <c r="S142" s="11">
        <v>502</v>
      </c>
      <c r="T142" s="12">
        <f t="shared" si="3703"/>
        <v>0.7094133697135061</v>
      </c>
      <c r="U142" s="11">
        <v>18</v>
      </c>
      <c r="V142" s="12">
        <f t="shared" si="3704"/>
        <v>3.4615384615384617E-2</v>
      </c>
      <c r="W142" s="13"/>
      <c r="X142" s="11"/>
      <c r="Y142" s="11"/>
      <c r="Z142" s="14"/>
      <c r="AA142" s="10"/>
      <c r="AB142" s="11"/>
      <c r="AC142" s="74">
        <f t="shared" si="3787"/>
        <v>196</v>
      </c>
      <c r="AD142" s="74">
        <f t="shared" si="3788"/>
        <v>15</v>
      </c>
      <c r="AE142" s="11">
        <v>120</v>
      </c>
      <c r="AF142" s="12">
        <f t="shared" si="3707"/>
        <v>0.64795918367346939</v>
      </c>
      <c r="AG142" s="11">
        <v>7</v>
      </c>
      <c r="AH142" s="12">
        <f t="shared" si="3708"/>
        <v>5.5118110236220472E-2</v>
      </c>
      <c r="AI142" s="13"/>
      <c r="AJ142" s="11"/>
      <c r="AK142" s="11"/>
      <c r="AL142" s="14"/>
      <c r="AM142" s="10"/>
      <c r="AN142" s="11"/>
      <c r="AO142" s="74">
        <f t="shared" si="3789"/>
        <v>752</v>
      </c>
      <c r="AP142" s="74">
        <f t="shared" si="3790"/>
        <v>61</v>
      </c>
      <c r="AQ142" s="11">
        <v>486</v>
      </c>
      <c r="AR142" s="12">
        <f t="shared" si="3711"/>
        <v>0.6728723404255319</v>
      </c>
      <c r="AS142" s="11">
        <v>20</v>
      </c>
      <c r="AT142" s="12">
        <f t="shared" si="3712"/>
        <v>3.9525691699604744E-2</v>
      </c>
      <c r="AU142" s="13"/>
      <c r="AV142" s="11"/>
      <c r="AW142" s="11"/>
      <c r="AX142" s="14"/>
      <c r="AY142" s="10"/>
      <c r="AZ142" s="11"/>
      <c r="BA142" s="74">
        <f t="shared" si="3791"/>
        <v>748</v>
      </c>
      <c r="BB142" s="74">
        <f t="shared" si="3792"/>
        <v>61</v>
      </c>
      <c r="BC142" s="11">
        <v>543</v>
      </c>
      <c r="BD142" s="12">
        <f t="shared" si="3715"/>
        <v>0.74465240641711228</v>
      </c>
      <c r="BE142" s="11">
        <v>14</v>
      </c>
      <c r="BF142" s="12">
        <f t="shared" si="3716"/>
        <v>2.5134649910233394E-2</v>
      </c>
      <c r="BG142" s="13"/>
      <c r="BH142" s="11"/>
      <c r="BI142" s="11"/>
      <c r="BJ142" s="14"/>
      <c r="BK142" s="10"/>
      <c r="BL142" s="11"/>
      <c r="BM142" s="74">
        <f t="shared" si="3793"/>
        <v>743</v>
      </c>
      <c r="BN142" s="74">
        <f t="shared" si="3794"/>
        <v>61</v>
      </c>
      <c r="BO142" s="11">
        <v>507</v>
      </c>
      <c r="BP142" s="12">
        <f t="shared" si="3719"/>
        <v>0.69986541049798112</v>
      </c>
      <c r="BQ142" s="11">
        <v>13</v>
      </c>
      <c r="BR142" s="12">
        <f t="shared" si="3720"/>
        <v>2.5000000000000001E-2</v>
      </c>
      <c r="BS142" s="13"/>
      <c r="BT142" s="11"/>
      <c r="BU142" s="11"/>
      <c r="BV142" s="14"/>
      <c r="BW142" s="10"/>
      <c r="BX142" s="11"/>
      <c r="BY142" s="74">
        <f t="shared" si="3795"/>
        <v>753</v>
      </c>
      <c r="BZ142" s="74">
        <f t="shared" si="3796"/>
        <v>62</v>
      </c>
      <c r="CA142" s="11">
        <v>577</v>
      </c>
      <c r="CB142" s="12">
        <f t="shared" si="3723"/>
        <v>0.77556440903054447</v>
      </c>
      <c r="CC142" s="11">
        <v>7</v>
      </c>
      <c r="CD142" s="12">
        <f t="shared" si="3724"/>
        <v>1.1986301369863013E-2</v>
      </c>
      <c r="CE142" s="13"/>
      <c r="CF142" s="11"/>
      <c r="CG142" s="11"/>
      <c r="CH142" s="14"/>
      <c r="CI142" s="10"/>
      <c r="CJ142" s="11"/>
      <c r="CK142" s="74">
        <f t="shared" si="3797"/>
        <v>754</v>
      </c>
      <c r="CL142" s="74">
        <f t="shared" si="3798"/>
        <v>62</v>
      </c>
      <c r="CM142" s="11">
        <v>518</v>
      </c>
      <c r="CN142" s="12">
        <f t="shared" si="3727"/>
        <v>0.69628647214854111</v>
      </c>
      <c r="CO142" s="11">
        <v>7</v>
      </c>
      <c r="CP142" s="12">
        <f t="shared" si="3728"/>
        <v>1.3333333333333334E-2</v>
      </c>
      <c r="CQ142" s="13"/>
      <c r="CR142" s="11"/>
      <c r="CS142" s="11"/>
      <c r="CT142" s="14"/>
      <c r="CU142" s="10"/>
      <c r="CV142" s="11"/>
      <c r="CW142" s="74">
        <f t="shared" si="3799"/>
        <v>188</v>
      </c>
      <c r="CX142" s="74">
        <f t="shared" si="3800"/>
        <v>15</v>
      </c>
      <c r="CY142" s="11">
        <v>143</v>
      </c>
      <c r="CZ142" s="12">
        <f t="shared" si="3731"/>
        <v>0.77127659574468088</v>
      </c>
      <c r="DA142" s="11">
        <v>2</v>
      </c>
      <c r="DB142" s="12">
        <f t="shared" si="3732"/>
        <v>1.3793103448275862E-2</v>
      </c>
      <c r="DC142" s="13"/>
      <c r="DD142" s="11"/>
      <c r="DE142" s="11"/>
      <c r="DF142" s="14"/>
      <c r="DG142" s="10"/>
      <c r="DH142" s="11"/>
      <c r="DI142" s="74">
        <f t="shared" si="3801"/>
        <v>756</v>
      </c>
      <c r="DJ142" s="74">
        <f t="shared" si="3802"/>
        <v>60</v>
      </c>
      <c r="DK142" s="11">
        <v>511</v>
      </c>
      <c r="DL142" s="12">
        <f t="shared" si="3735"/>
        <v>0.69444444444444442</v>
      </c>
      <c r="DM142" s="11">
        <v>14</v>
      </c>
      <c r="DN142" s="12">
        <f t="shared" si="3736"/>
        <v>2.6666666666666668E-2</v>
      </c>
      <c r="DO142" s="13"/>
      <c r="DP142" s="11"/>
      <c r="DQ142" s="11"/>
      <c r="DR142" s="14"/>
      <c r="DS142" s="10"/>
      <c r="DT142" s="11"/>
      <c r="DU142" s="74">
        <f t="shared" si="3803"/>
        <v>754</v>
      </c>
      <c r="DV142" s="74">
        <f t="shared" si="3804"/>
        <v>60</v>
      </c>
      <c r="DW142" s="11">
        <v>538</v>
      </c>
      <c r="DX142" s="12">
        <f t="shared" si="3739"/>
        <v>0.72811671087533159</v>
      </c>
      <c r="DY142" s="11">
        <v>11</v>
      </c>
      <c r="DZ142" s="12">
        <f t="shared" si="3740"/>
        <v>2.0036429872495445E-2</v>
      </c>
      <c r="EA142" s="13"/>
      <c r="EB142" s="11"/>
      <c r="EC142" s="11"/>
      <c r="ED142" s="14"/>
      <c r="EE142" s="10"/>
      <c r="EF142" s="11"/>
      <c r="EG142" s="74">
        <f t="shared" si="3805"/>
        <v>753</v>
      </c>
      <c r="EH142" s="74">
        <f t="shared" si="3806"/>
        <v>61</v>
      </c>
      <c r="EI142" s="11">
        <v>516</v>
      </c>
      <c r="EJ142" s="12">
        <f t="shared" si="3743"/>
        <v>0.70252324037184599</v>
      </c>
      <c r="EK142" s="11">
        <v>13</v>
      </c>
      <c r="EL142" s="12">
        <f t="shared" si="3744"/>
        <v>2.4574669187145556E-2</v>
      </c>
      <c r="EM142" s="13"/>
      <c r="EN142" s="11"/>
      <c r="EO142" s="11"/>
      <c r="EP142" s="14"/>
      <c r="EQ142" s="10"/>
      <c r="ER142" s="11"/>
      <c r="ES142" s="74">
        <f t="shared" si="3807"/>
        <v>749</v>
      </c>
      <c r="ET142" s="74">
        <f t="shared" si="3808"/>
        <v>62</v>
      </c>
      <c r="EU142" s="11">
        <v>537</v>
      </c>
      <c r="EV142" s="12">
        <f t="shared" si="3747"/>
        <v>0.73431241655540724</v>
      </c>
      <c r="EW142" s="11">
        <v>13</v>
      </c>
      <c r="EX142" s="12">
        <f t="shared" si="3748"/>
        <v>2.3636363636363636E-2</v>
      </c>
      <c r="EY142" s="13"/>
      <c r="EZ142" s="11"/>
      <c r="FA142" s="11"/>
      <c r="FB142" s="14"/>
      <c r="FC142" s="10"/>
      <c r="FD142" s="11"/>
      <c r="FE142" s="74">
        <f t="shared" si="3809"/>
        <v>760</v>
      </c>
      <c r="FF142" s="74">
        <f t="shared" si="3810"/>
        <v>62</v>
      </c>
      <c r="FG142" s="11">
        <v>555</v>
      </c>
      <c r="FH142" s="12">
        <f t="shared" si="3751"/>
        <v>0.74210526315789471</v>
      </c>
      <c r="FI142" s="11">
        <v>9</v>
      </c>
      <c r="FJ142" s="12">
        <f t="shared" si="3752"/>
        <v>1.5957446808510637E-2</v>
      </c>
      <c r="FK142" s="13"/>
      <c r="FL142" s="11"/>
      <c r="FM142" s="11"/>
      <c r="FN142" s="14"/>
      <c r="FO142" s="10"/>
      <c r="FP142" s="11"/>
      <c r="FQ142" s="74">
        <f t="shared" si="3811"/>
        <v>204</v>
      </c>
      <c r="FR142" s="74">
        <f t="shared" si="3812"/>
        <v>17</v>
      </c>
      <c r="FS142" s="11">
        <v>135</v>
      </c>
      <c r="FT142" s="12">
        <f t="shared" si="3755"/>
        <v>0.69607843137254899</v>
      </c>
      <c r="FU142" s="11">
        <v>7</v>
      </c>
      <c r="FV142" s="12">
        <f t="shared" si="3756"/>
        <v>4.9295774647887321E-2</v>
      </c>
      <c r="FW142" s="13"/>
      <c r="FX142" s="11"/>
      <c r="FY142" s="11"/>
      <c r="FZ142" s="14"/>
      <c r="GA142" s="10"/>
      <c r="GB142" s="11"/>
      <c r="GC142" s="74">
        <f t="shared" si="3813"/>
        <v>754</v>
      </c>
      <c r="GD142" s="74">
        <f t="shared" si="3814"/>
        <v>61</v>
      </c>
      <c r="GE142" s="11">
        <v>534</v>
      </c>
      <c r="GF142" s="12">
        <f t="shared" si="3759"/>
        <v>0.71220159151193629</v>
      </c>
      <c r="GG142" s="11">
        <v>3</v>
      </c>
      <c r="GH142" s="12">
        <f t="shared" si="3760"/>
        <v>5.5865921787709499E-3</v>
      </c>
      <c r="GI142" s="13"/>
      <c r="GJ142" s="11"/>
      <c r="GK142" s="11"/>
      <c r="GL142" s="14"/>
      <c r="GM142" s="10"/>
      <c r="GN142" s="11"/>
      <c r="GO142" s="74">
        <f t="shared" si="3815"/>
        <v>750</v>
      </c>
      <c r="GP142" s="74">
        <f t="shared" si="3816"/>
        <v>60</v>
      </c>
      <c r="GQ142" s="11">
        <v>500</v>
      </c>
      <c r="GR142" s="12">
        <f t="shared" si="3763"/>
        <v>0.68266666666666664</v>
      </c>
      <c r="GS142" s="11">
        <v>12</v>
      </c>
      <c r="GT142" s="12">
        <f t="shared" si="3764"/>
        <v>2.34375E-2</v>
      </c>
      <c r="GU142" s="13"/>
      <c r="GV142" s="11"/>
      <c r="GW142" s="11"/>
      <c r="GX142" s="14"/>
      <c r="GY142" s="10"/>
      <c r="GZ142" s="11"/>
      <c r="HA142" s="74">
        <f t="shared" si="3817"/>
        <v>751</v>
      </c>
      <c r="HB142" s="74">
        <f t="shared" si="3818"/>
        <v>61</v>
      </c>
      <c r="HC142" s="11">
        <v>493</v>
      </c>
      <c r="HD142" s="12">
        <f t="shared" si="3767"/>
        <v>0.66844207723035953</v>
      </c>
      <c r="HE142" s="11">
        <v>9</v>
      </c>
      <c r="HF142" s="12">
        <f t="shared" si="3768"/>
        <v>1.7928286852589643E-2</v>
      </c>
      <c r="HG142" s="13"/>
      <c r="HH142" s="11"/>
      <c r="HI142" s="11"/>
      <c r="HJ142" s="14"/>
      <c r="HK142" s="10">
        <f t="shared" si="3769"/>
        <v>1</v>
      </c>
      <c r="HL142" s="11">
        <f t="shared" si="3770"/>
        <v>0</v>
      </c>
      <c r="HM142" s="11">
        <f t="shared" si="3771"/>
        <v>11839</v>
      </c>
      <c r="HN142" s="11">
        <f t="shared" si="3772"/>
        <v>961</v>
      </c>
      <c r="HO142" s="11">
        <f t="shared" si="3773"/>
        <v>8417</v>
      </c>
      <c r="HP142" s="228">
        <f t="shared" si="3774"/>
        <v>0.7109553171720584</v>
      </c>
      <c r="HQ142" s="15">
        <f t="shared" si="3775"/>
        <v>197</v>
      </c>
      <c r="HR142" s="12">
        <f t="shared" si="3776"/>
        <v>2.3405013662825234E-2</v>
      </c>
      <c r="HS142" s="16">
        <v>62.5</v>
      </c>
      <c r="HT142" s="17">
        <v>8079</v>
      </c>
      <c r="HU142" s="16">
        <f t="shared" si="3777"/>
        <v>95.98431745277415</v>
      </c>
      <c r="HV142" s="15"/>
      <c r="HW142" s="14"/>
      <c r="HX142" s="78">
        <f t="shared" si="3778"/>
        <v>0.70355226169179652</v>
      </c>
      <c r="HY142" s="78">
        <f t="shared" si="3779"/>
        <v>0.72182920667003536</v>
      </c>
      <c r="HZ142" s="78">
        <f t="shared" si="3780"/>
        <v>0.70740927419354838</v>
      </c>
    </row>
    <row r="143" spans="1:241" x14ac:dyDescent="0.25">
      <c r="A143" s="236"/>
      <c r="B143" s="41">
        <f t="shared" si="3781"/>
        <v>44578</v>
      </c>
      <c r="C143" s="10">
        <v>1</v>
      </c>
      <c r="D143" s="11"/>
      <c r="E143" s="74">
        <f t="shared" si="3782"/>
        <v>740</v>
      </c>
      <c r="F143" s="74">
        <f t="shared" si="3783"/>
        <v>60</v>
      </c>
      <c r="G143" s="11">
        <v>527</v>
      </c>
      <c r="H143" s="12">
        <f t="shared" si="3700"/>
        <v>0.73648648648648651</v>
      </c>
      <c r="I143" s="11">
        <v>18</v>
      </c>
      <c r="J143" s="12">
        <f t="shared" si="3784"/>
        <v>3.3027522935779818E-2</v>
      </c>
      <c r="K143" s="11"/>
      <c r="L143" s="11"/>
      <c r="M143" s="18"/>
      <c r="N143" s="20"/>
      <c r="O143" s="10"/>
      <c r="P143" s="11"/>
      <c r="Q143" s="74">
        <f t="shared" si="3785"/>
        <v>733</v>
      </c>
      <c r="R143" s="74">
        <f t="shared" si="3786"/>
        <v>60</v>
      </c>
      <c r="S143" s="11">
        <v>519</v>
      </c>
      <c r="T143" s="12">
        <f t="shared" si="3703"/>
        <v>0.72987721691678031</v>
      </c>
      <c r="U143" s="11">
        <v>16</v>
      </c>
      <c r="V143" s="12">
        <f t="shared" si="3704"/>
        <v>2.9906542056074768E-2</v>
      </c>
      <c r="W143" s="11"/>
      <c r="X143" s="11"/>
      <c r="Y143" s="18"/>
      <c r="Z143" s="20"/>
      <c r="AA143" s="10"/>
      <c r="AB143" s="11"/>
      <c r="AC143" s="74">
        <f t="shared" si="3787"/>
        <v>196</v>
      </c>
      <c r="AD143" s="74">
        <f t="shared" si="3788"/>
        <v>15</v>
      </c>
      <c r="AE143" s="11">
        <v>121</v>
      </c>
      <c r="AF143" s="12">
        <f t="shared" si="3707"/>
        <v>0.63265306122448983</v>
      </c>
      <c r="AG143" s="11">
        <v>3</v>
      </c>
      <c r="AH143" s="12">
        <f t="shared" si="3708"/>
        <v>2.4193548387096774E-2</v>
      </c>
      <c r="AI143" s="11"/>
      <c r="AJ143" s="11"/>
      <c r="AK143" s="18"/>
      <c r="AL143" s="20"/>
      <c r="AM143" s="10"/>
      <c r="AN143" s="11"/>
      <c r="AO143" s="74">
        <f t="shared" si="3789"/>
        <v>752</v>
      </c>
      <c r="AP143" s="74">
        <f t="shared" si="3790"/>
        <v>61</v>
      </c>
      <c r="AQ143" s="11">
        <v>500</v>
      </c>
      <c r="AR143" s="12">
        <f t="shared" si="3711"/>
        <v>0.69148936170212771</v>
      </c>
      <c r="AS143" s="11">
        <v>20</v>
      </c>
      <c r="AT143" s="12">
        <f t="shared" si="3712"/>
        <v>3.8461538461538464E-2</v>
      </c>
      <c r="AU143" s="11"/>
      <c r="AV143" s="11"/>
      <c r="AW143" s="18"/>
      <c r="AX143" s="20"/>
      <c r="AY143" s="10"/>
      <c r="AZ143" s="11"/>
      <c r="BA143" s="74">
        <f t="shared" si="3791"/>
        <v>748</v>
      </c>
      <c r="BB143" s="74">
        <f t="shared" si="3792"/>
        <v>61</v>
      </c>
      <c r="BC143" s="11">
        <v>516</v>
      </c>
      <c r="BD143" s="12">
        <f t="shared" si="3715"/>
        <v>0.70454545454545459</v>
      </c>
      <c r="BE143" s="11">
        <v>11</v>
      </c>
      <c r="BF143" s="12">
        <f t="shared" si="3716"/>
        <v>2.0872865275142316E-2</v>
      </c>
      <c r="BG143" s="11"/>
      <c r="BH143" s="11"/>
      <c r="BI143" s="18"/>
      <c r="BJ143" s="20"/>
      <c r="BK143" s="10">
        <v>1</v>
      </c>
      <c r="BL143" s="11"/>
      <c r="BM143" s="74">
        <f t="shared" si="3793"/>
        <v>742</v>
      </c>
      <c r="BN143" s="74">
        <f t="shared" si="3794"/>
        <v>61</v>
      </c>
      <c r="BO143" s="11">
        <v>496</v>
      </c>
      <c r="BP143" s="12">
        <f t="shared" si="3719"/>
        <v>0.69002695417789761</v>
      </c>
      <c r="BQ143" s="11">
        <v>16</v>
      </c>
      <c r="BR143" s="12">
        <f t="shared" si="3720"/>
        <v>3.125E-2</v>
      </c>
      <c r="BS143" s="11"/>
      <c r="BT143" s="11"/>
      <c r="BU143" s="18"/>
      <c r="BV143" s="20"/>
      <c r="BW143" s="10"/>
      <c r="BX143" s="11"/>
      <c r="BY143" s="74">
        <f t="shared" si="3795"/>
        <v>753</v>
      </c>
      <c r="BZ143" s="74">
        <f t="shared" si="3796"/>
        <v>62</v>
      </c>
      <c r="CA143" s="11">
        <v>528</v>
      </c>
      <c r="CB143" s="12">
        <f t="shared" si="3723"/>
        <v>0.72244355909694558</v>
      </c>
      <c r="CC143" s="11">
        <v>16</v>
      </c>
      <c r="CD143" s="12">
        <f t="shared" si="3724"/>
        <v>2.9411764705882353E-2</v>
      </c>
      <c r="CE143" s="11"/>
      <c r="CF143" s="11"/>
      <c r="CG143" s="18"/>
      <c r="CH143" s="20"/>
      <c r="CI143" s="10"/>
      <c r="CJ143" s="11"/>
      <c r="CK143" s="74">
        <f t="shared" si="3797"/>
        <v>754</v>
      </c>
      <c r="CL143" s="74">
        <f t="shared" si="3798"/>
        <v>62</v>
      </c>
      <c r="CM143" s="11">
        <v>533</v>
      </c>
      <c r="CN143" s="12">
        <f t="shared" si="3727"/>
        <v>0.72811671087533159</v>
      </c>
      <c r="CO143" s="11">
        <v>16</v>
      </c>
      <c r="CP143" s="12">
        <f t="shared" si="3728"/>
        <v>2.9143897996357013E-2</v>
      </c>
      <c r="CQ143" s="11"/>
      <c r="CR143" s="11"/>
      <c r="CS143" s="18"/>
      <c r="CT143" s="20"/>
      <c r="CU143" s="10"/>
      <c r="CV143" s="11"/>
      <c r="CW143" s="74">
        <f t="shared" si="3799"/>
        <v>188</v>
      </c>
      <c r="CX143" s="74">
        <f t="shared" si="3800"/>
        <v>15</v>
      </c>
      <c r="CY143" s="11">
        <v>149</v>
      </c>
      <c r="CZ143" s="12">
        <f t="shared" si="3731"/>
        <v>0.81382978723404253</v>
      </c>
      <c r="DA143" s="11">
        <v>4</v>
      </c>
      <c r="DB143" s="12">
        <f t="shared" si="3732"/>
        <v>2.6143790849673203E-2</v>
      </c>
      <c r="DC143" s="11"/>
      <c r="DD143" s="11"/>
      <c r="DE143" s="18"/>
      <c r="DF143" s="20"/>
      <c r="DG143" s="10"/>
      <c r="DH143" s="11"/>
      <c r="DI143" s="74">
        <f t="shared" si="3801"/>
        <v>756</v>
      </c>
      <c r="DJ143" s="74">
        <f t="shared" si="3802"/>
        <v>60</v>
      </c>
      <c r="DK143" s="11">
        <v>499</v>
      </c>
      <c r="DL143" s="12">
        <f t="shared" si="3735"/>
        <v>0.67989417989417988</v>
      </c>
      <c r="DM143" s="11">
        <v>15</v>
      </c>
      <c r="DN143" s="12">
        <f t="shared" si="3736"/>
        <v>2.9182879377431907E-2</v>
      </c>
      <c r="DO143" s="11"/>
      <c r="DP143" s="11"/>
      <c r="DQ143" s="18"/>
      <c r="DR143" s="20"/>
      <c r="DS143" s="10"/>
      <c r="DT143" s="11"/>
      <c r="DU143" s="74">
        <f t="shared" si="3803"/>
        <v>754</v>
      </c>
      <c r="DV143" s="74">
        <f t="shared" si="3804"/>
        <v>60</v>
      </c>
      <c r="DW143" s="11">
        <v>506</v>
      </c>
      <c r="DX143" s="12">
        <f t="shared" si="3739"/>
        <v>0.70026525198938994</v>
      </c>
      <c r="DY143" s="11">
        <v>22</v>
      </c>
      <c r="DZ143" s="12">
        <f t="shared" si="3740"/>
        <v>4.1666666666666664E-2</v>
      </c>
      <c r="EA143" s="11"/>
      <c r="EB143" s="11"/>
      <c r="EC143" s="18"/>
      <c r="ED143" s="20"/>
      <c r="EE143" s="10"/>
      <c r="EF143" s="11"/>
      <c r="EG143" s="74">
        <f t="shared" si="3805"/>
        <v>753</v>
      </c>
      <c r="EH143" s="74">
        <f t="shared" si="3806"/>
        <v>61</v>
      </c>
      <c r="EI143" s="11">
        <v>486</v>
      </c>
      <c r="EJ143" s="12">
        <f t="shared" si="3743"/>
        <v>0.66932270916334657</v>
      </c>
      <c r="EK143" s="11">
        <v>18</v>
      </c>
      <c r="EL143" s="12">
        <f t="shared" si="3744"/>
        <v>3.5714285714285712E-2</v>
      </c>
      <c r="EM143" s="11"/>
      <c r="EN143" s="11"/>
      <c r="EO143" s="18"/>
      <c r="EP143" s="20"/>
      <c r="EQ143" s="10">
        <v>1</v>
      </c>
      <c r="ER143" s="11"/>
      <c r="ES143" s="74">
        <f t="shared" si="3807"/>
        <v>748</v>
      </c>
      <c r="ET143" s="74">
        <f t="shared" si="3808"/>
        <v>62</v>
      </c>
      <c r="EU143" s="11">
        <v>517</v>
      </c>
      <c r="EV143" s="12">
        <f t="shared" si="3747"/>
        <v>0.73128342245989308</v>
      </c>
      <c r="EW143" s="11">
        <v>30</v>
      </c>
      <c r="EX143" s="12">
        <f t="shared" si="3748"/>
        <v>5.4844606946983544E-2</v>
      </c>
      <c r="EY143" s="11"/>
      <c r="EZ143" s="11"/>
      <c r="FA143" s="18"/>
      <c r="FB143" s="20"/>
      <c r="FC143" s="10"/>
      <c r="FD143" s="11"/>
      <c r="FE143" s="74">
        <f t="shared" si="3809"/>
        <v>760</v>
      </c>
      <c r="FF143" s="74">
        <f t="shared" si="3810"/>
        <v>62</v>
      </c>
      <c r="FG143" s="11">
        <v>528</v>
      </c>
      <c r="FH143" s="12">
        <f t="shared" si="3751"/>
        <v>0.70921052631578951</v>
      </c>
      <c r="FI143" s="11">
        <v>11</v>
      </c>
      <c r="FJ143" s="12">
        <f t="shared" si="3752"/>
        <v>2.0408163265306121E-2</v>
      </c>
      <c r="FK143" s="11"/>
      <c r="FL143" s="11"/>
      <c r="FM143" s="18"/>
      <c r="FN143" s="20"/>
      <c r="FO143" s="10"/>
      <c r="FP143" s="11"/>
      <c r="FQ143" s="74">
        <f t="shared" si="3811"/>
        <v>204</v>
      </c>
      <c r="FR143" s="74">
        <f t="shared" si="3812"/>
        <v>17</v>
      </c>
      <c r="FS143" s="11">
        <v>134</v>
      </c>
      <c r="FT143" s="12">
        <f t="shared" si="3755"/>
        <v>0.69117647058823528</v>
      </c>
      <c r="FU143" s="11">
        <v>7</v>
      </c>
      <c r="FV143" s="12">
        <f t="shared" si="3756"/>
        <v>4.9645390070921988E-2</v>
      </c>
      <c r="FW143" s="11"/>
      <c r="FX143" s="11"/>
      <c r="FY143" s="18"/>
      <c r="FZ143" s="20"/>
      <c r="GA143" s="10"/>
      <c r="GB143" s="11"/>
      <c r="GC143" s="74">
        <f t="shared" si="3813"/>
        <v>754</v>
      </c>
      <c r="GD143" s="74">
        <f t="shared" si="3814"/>
        <v>61</v>
      </c>
      <c r="GE143" s="11">
        <v>515</v>
      </c>
      <c r="GF143" s="12">
        <f t="shared" si="3759"/>
        <v>0.69628647214854111</v>
      </c>
      <c r="GG143" s="11">
        <v>10</v>
      </c>
      <c r="GH143" s="12">
        <f t="shared" si="3760"/>
        <v>1.9047619047619049E-2</v>
      </c>
      <c r="GI143" s="11"/>
      <c r="GJ143" s="11"/>
      <c r="GK143" s="18"/>
      <c r="GL143" s="20"/>
      <c r="GM143" s="10"/>
      <c r="GN143" s="11"/>
      <c r="GO143" s="74">
        <f t="shared" si="3815"/>
        <v>750</v>
      </c>
      <c r="GP143" s="74">
        <f t="shared" si="3816"/>
        <v>60</v>
      </c>
      <c r="GQ143" s="11">
        <v>517</v>
      </c>
      <c r="GR143" s="12">
        <f t="shared" si="3763"/>
        <v>0.70933333333333337</v>
      </c>
      <c r="GS143" s="11">
        <v>15</v>
      </c>
      <c r="GT143" s="12">
        <f t="shared" si="3764"/>
        <v>2.819548872180451E-2</v>
      </c>
      <c r="GU143" s="11"/>
      <c r="GV143" s="11"/>
      <c r="GW143" s="18"/>
      <c r="GX143" s="20"/>
      <c r="GY143" s="10">
        <v>1</v>
      </c>
      <c r="GZ143" s="11"/>
      <c r="HA143" s="74">
        <f t="shared" si="3817"/>
        <v>750</v>
      </c>
      <c r="HB143" s="74">
        <f t="shared" si="3818"/>
        <v>61</v>
      </c>
      <c r="HC143" s="11">
        <v>511</v>
      </c>
      <c r="HD143" s="12">
        <f t="shared" si="3767"/>
        <v>0.70666666666666667</v>
      </c>
      <c r="HE143" s="11">
        <v>19</v>
      </c>
      <c r="HF143" s="12">
        <f t="shared" si="3768"/>
        <v>3.5849056603773584E-2</v>
      </c>
      <c r="HG143" s="11"/>
      <c r="HH143" s="11"/>
      <c r="HI143" s="18"/>
      <c r="HJ143" s="20"/>
      <c r="HK143" s="10">
        <f t="shared" si="3769"/>
        <v>4</v>
      </c>
      <c r="HL143" s="11">
        <f t="shared" si="3770"/>
        <v>0</v>
      </c>
      <c r="HM143" s="11">
        <f t="shared" si="3771"/>
        <v>11835</v>
      </c>
      <c r="HN143" s="11">
        <f t="shared" si="3772"/>
        <v>961</v>
      </c>
      <c r="HO143" s="11">
        <f t="shared" si="3773"/>
        <v>8369</v>
      </c>
      <c r="HP143" s="228">
        <f t="shared" si="3774"/>
        <v>0.70713983945923109</v>
      </c>
      <c r="HQ143" s="15">
        <f t="shared" si="3775"/>
        <v>267</v>
      </c>
      <c r="HR143" s="12">
        <f t="shared" si="3776"/>
        <v>3.1903453220217468E-2</v>
      </c>
      <c r="HS143" s="16">
        <v>62.6</v>
      </c>
      <c r="HT143" s="17">
        <v>8000</v>
      </c>
      <c r="HU143" s="16">
        <f t="shared" si="3777"/>
        <v>95.590871071812643</v>
      </c>
      <c r="HV143" s="18"/>
      <c r="HW143" s="20"/>
      <c r="HX143" s="78">
        <f t="shared" si="3778"/>
        <v>0.70646893377652775</v>
      </c>
      <c r="HY143" s="78">
        <f t="shared" si="3779"/>
        <v>0.7054067710965134</v>
      </c>
      <c r="HZ143" s="78">
        <f t="shared" si="3780"/>
        <v>0.70953101361573379</v>
      </c>
    </row>
    <row r="144" spans="1:241" x14ac:dyDescent="0.25">
      <c r="A144" s="236"/>
      <c r="B144" s="41">
        <f>+B143+1</f>
        <v>44579</v>
      </c>
      <c r="C144" s="10"/>
      <c r="D144" s="11"/>
      <c r="E144" s="74">
        <f t="shared" si="3782"/>
        <v>740</v>
      </c>
      <c r="F144" s="74">
        <f t="shared" si="3783"/>
        <v>60</v>
      </c>
      <c r="G144" s="11">
        <v>479</v>
      </c>
      <c r="H144" s="12">
        <f t="shared" si="3700"/>
        <v>0.66486486486486485</v>
      </c>
      <c r="I144" s="11">
        <v>13</v>
      </c>
      <c r="J144" s="12">
        <f t="shared" si="3784"/>
        <v>2.6422764227642278E-2</v>
      </c>
      <c r="K144" s="13"/>
      <c r="L144" s="13"/>
      <c r="M144" s="25">
        <v>4032</v>
      </c>
      <c r="N144" s="38">
        <v>4310</v>
      </c>
      <c r="O144" s="10"/>
      <c r="P144" s="11"/>
      <c r="Q144" s="74">
        <f t="shared" si="3785"/>
        <v>733</v>
      </c>
      <c r="R144" s="74">
        <f t="shared" si="3786"/>
        <v>60</v>
      </c>
      <c r="S144" s="11">
        <v>488</v>
      </c>
      <c r="T144" s="12">
        <f t="shared" si="3703"/>
        <v>0.68758526603001369</v>
      </c>
      <c r="U144" s="11">
        <v>16</v>
      </c>
      <c r="V144" s="12">
        <f t="shared" si="3704"/>
        <v>3.1746031746031744E-2</v>
      </c>
      <c r="W144" s="13"/>
      <c r="X144" s="13"/>
      <c r="Y144" s="25">
        <v>4032</v>
      </c>
      <c r="Z144" s="38">
        <v>4310</v>
      </c>
      <c r="AA144" s="10"/>
      <c r="AB144" s="11"/>
      <c r="AC144" s="74">
        <f t="shared" si="3787"/>
        <v>196</v>
      </c>
      <c r="AD144" s="74">
        <f t="shared" si="3788"/>
        <v>15</v>
      </c>
      <c r="AE144" s="11">
        <v>124</v>
      </c>
      <c r="AF144" s="12">
        <f t="shared" si="3707"/>
        <v>0.63775510204081631</v>
      </c>
      <c r="AG144" s="11">
        <v>1</v>
      </c>
      <c r="AH144" s="12">
        <f t="shared" si="3708"/>
        <v>8.0000000000000002E-3</v>
      </c>
      <c r="AI144" s="13"/>
      <c r="AJ144" s="13"/>
      <c r="AK144" s="25">
        <v>4032</v>
      </c>
      <c r="AL144" s="38">
        <v>4310</v>
      </c>
      <c r="AM144" s="10"/>
      <c r="AN144" s="11"/>
      <c r="AO144" s="74">
        <f t="shared" si="3789"/>
        <v>752</v>
      </c>
      <c r="AP144" s="74">
        <f t="shared" si="3790"/>
        <v>61</v>
      </c>
      <c r="AQ144" s="11">
        <v>503</v>
      </c>
      <c r="AR144" s="12">
        <f t="shared" si="3711"/>
        <v>0.6875</v>
      </c>
      <c r="AS144" s="11">
        <v>14</v>
      </c>
      <c r="AT144" s="12">
        <f t="shared" si="3712"/>
        <v>2.7079303675048357E-2</v>
      </c>
      <c r="AU144" s="13"/>
      <c r="AV144" s="13"/>
      <c r="AW144" s="25">
        <v>4032</v>
      </c>
      <c r="AX144" s="38">
        <v>4310</v>
      </c>
      <c r="AY144" s="10"/>
      <c r="AZ144" s="11"/>
      <c r="BA144" s="74">
        <f t="shared" si="3791"/>
        <v>748</v>
      </c>
      <c r="BB144" s="74">
        <f t="shared" si="3792"/>
        <v>61</v>
      </c>
      <c r="BC144" s="11">
        <v>508</v>
      </c>
      <c r="BD144" s="12">
        <f t="shared" si="3715"/>
        <v>0.69251336898395721</v>
      </c>
      <c r="BE144" s="11">
        <v>10</v>
      </c>
      <c r="BF144" s="12">
        <f t="shared" si="3716"/>
        <v>1.9305019305019305E-2</v>
      </c>
      <c r="BG144" s="13"/>
      <c r="BH144" s="13"/>
      <c r="BI144" s="25">
        <v>4032</v>
      </c>
      <c r="BJ144" s="38">
        <v>4310</v>
      </c>
      <c r="BK144" s="10"/>
      <c r="BL144" s="11"/>
      <c r="BM144" s="74">
        <f t="shared" si="3793"/>
        <v>742</v>
      </c>
      <c r="BN144" s="74">
        <f t="shared" si="3794"/>
        <v>61</v>
      </c>
      <c r="BO144" s="11">
        <v>497</v>
      </c>
      <c r="BP144" s="12">
        <f t="shared" si="3719"/>
        <v>0.68598382749326148</v>
      </c>
      <c r="BQ144" s="11">
        <v>12</v>
      </c>
      <c r="BR144" s="12">
        <f t="shared" si="3720"/>
        <v>2.3575638506876228E-2</v>
      </c>
      <c r="BS144" s="13"/>
      <c r="BT144" s="13"/>
      <c r="BU144" s="25">
        <v>4032</v>
      </c>
      <c r="BV144" s="38">
        <v>4310</v>
      </c>
      <c r="BW144" s="10"/>
      <c r="BX144" s="11"/>
      <c r="BY144" s="74">
        <f t="shared" si="3795"/>
        <v>753</v>
      </c>
      <c r="BZ144" s="74">
        <f t="shared" si="3796"/>
        <v>62</v>
      </c>
      <c r="CA144" s="11">
        <v>502</v>
      </c>
      <c r="CB144" s="12">
        <f t="shared" si="3723"/>
        <v>0.6826029216467463</v>
      </c>
      <c r="CC144" s="11">
        <v>12</v>
      </c>
      <c r="CD144" s="12">
        <f t="shared" si="3724"/>
        <v>2.3346303501945526E-2</v>
      </c>
      <c r="CE144" s="13"/>
      <c r="CF144" s="13"/>
      <c r="CG144" s="25">
        <v>4032</v>
      </c>
      <c r="CH144" s="38">
        <v>4310</v>
      </c>
      <c r="CI144" s="10"/>
      <c r="CJ144" s="11"/>
      <c r="CK144" s="74">
        <f t="shared" si="3797"/>
        <v>754</v>
      </c>
      <c r="CL144" s="74">
        <f t="shared" si="3798"/>
        <v>62</v>
      </c>
      <c r="CM144" s="11">
        <v>492</v>
      </c>
      <c r="CN144" s="12">
        <f t="shared" si="3727"/>
        <v>0.67108753315649872</v>
      </c>
      <c r="CO144" s="11">
        <v>14</v>
      </c>
      <c r="CP144" s="12">
        <f t="shared" si="3728"/>
        <v>2.766798418972332E-2</v>
      </c>
      <c r="CQ144" s="13"/>
      <c r="CR144" s="13"/>
      <c r="CS144" s="25">
        <v>4032</v>
      </c>
      <c r="CT144" s="38">
        <v>4310</v>
      </c>
      <c r="CU144" s="10"/>
      <c r="CV144" s="11"/>
      <c r="CW144" s="74">
        <f t="shared" si="3799"/>
        <v>188</v>
      </c>
      <c r="CX144" s="74">
        <f t="shared" si="3800"/>
        <v>15</v>
      </c>
      <c r="CY144" s="11">
        <v>117</v>
      </c>
      <c r="CZ144" s="12">
        <f t="shared" si="3731"/>
        <v>0.64893617021276595</v>
      </c>
      <c r="DA144" s="11">
        <v>5</v>
      </c>
      <c r="DB144" s="12">
        <f t="shared" si="3732"/>
        <v>4.0983606557377046E-2</v>
      </c>
      <c r="DC144" s="13"/>
      <c r="DD144" s="13"/>
      <c r="DE144" s="25">
        <v>4032</v>
      </c>
      <c r="DF144" s="38">
        <v>4310</v>
      </c>
      <c r="DG144" s="10"/>
      <c r="DH144" s="11"/>
      <c r="DI144" s="74">
        <f t="shared" si="3801"/>
        <v>756</v>
      </c>
      <c r="DJ144" s="74">
        <f t="shared" si="3802"/>
        <v>60</v>
      </c>
      <c r="DK144" s="11">
        <v>482</v>
      </c>
      <c r="DL144" s="12">
        <f t="shared" si="3735"/>
        <v>0.66534391534391535</v>
      </c>
      <c r="DM144" s="11">
        <v>21</v>
      </c>
      <c r="DN144" s="12">
        <f t="shared" si="3736"/>
        <v>4.1749502982107355E-2</v>
      </c>
      <c r="DO144" s="13"/>
      <c r="DP144" s="13"/>
      <c r="DQ144" s="25">
        <v>4032</v>
      </c>
      <c r="DR144" s="38">
        <v>4310</v>
      </c>
      <c r="DS144" s="10"/>
      <c r="DT144" s="11"/>
      <c r="DU144" s="74">
        <f t="shared" si="3803"/>
        <v>754</v>
      </c>
      <c r="DV144" s="74">
        <f t="shared" si="3804"/>
        <v>60</v>
      </c>
      <c r="DW144" s="11">
        <v>472</v>
      </c>
      <c r="DX144" s="12">
        <f t="shared" si="3739"/>
        <v>0.64721485411140589</v>
      </c>
      <c r="DY144" s="11">
        <v>16</v>
      </c>
      <c r="DZ144" s="12">
        <f t="shared" si="3740"/>
        <v>3.2786885245901641E-2</v>
      </c>
      <c r="EA144" s="13"/>
      <c r="EB144" s="13"/>
      <c r="EC144" s="25">
        <v>4032</v>
      </c>
      <c r="ED144" s="38">
        <v>4310</v>
      </c>
      <c r="EE144" s="10"/>
      <c r="EF144" s="11"/>
      <c r="EG144" s="74">
        <f t="shared" si="3805"/>
        <v>753</v>
      </c>
      <c r="EH144" s="74">
        <f t="shared" si="3806"/>
        <v>61</v>
      </c>
      <c r="EI144" s="11">
        <v>470</v>
      </c>
      <c r="EJ144" s="12">
        <f t="shared" si="3743"/>
        <v>0.66268260292164671</v>
      </c>
      <c r="EK144" s="11">
        <v>29</v>
      </c>
      <c r="EL144" s="12">
        <f t="shared" si="3744"/>
        <v>5.8116232464929862E-2</v>
      </c>
      <c r="EM144" s="13"/>
      <c r="EN144" s="13"/>
      <c r="EO144" s="25">
        <v>4032</v>
      </c>
      <c r="EP144" s="38">
        <v>4310</v>
      </c>
      <c r="EQ144" s="10"/>
      <c r="ER144" s="11"/>
      <c r="ES144" s="74">
        <f t="shared" si="3807"/>
        <v>748</v>
      </c>
      <c r="ET144" s="74">
        <f t="shared" si="3808"/>
        <v>62</v>
      </c>
      <c r="EU144" s="11">
        <v>484</v>
      </c>
      <c r="EV144" s="12">
        <f t="shared" si="3747"/>
        <v>0.66577540106951871</v>
      </c>
      <c r="EW144" s="11">
        <v>14</v>
      </c>
      <c r="EX144" s="12">
        <f t="shared" si="3748"/>
        <v>2.8112449799196786E-2</v>
      </c>
      <c r="EY144" s="13"/>
      <c r="EZ144" s="13"/>
      <c r="FA144" s="25">
        <v>4032</v>
      </c>
      <c r="FB144" s="38">
        <v>4310</v>
      </c>
      <c r="FC144" s="10"/>
      <c r="FD144" s="11"/>
      <c r="FE144" s="74">
        <f t="shared" si="3809"/>
        <v>760</v>
      </c>
      <c r="FF144" s="74">
        <f t="shared" si="3810"/>
        <v>62</v>
      </c>
      <c r="FG144" s="11">
        <v>522</v>
      </c>
      <c r="FH144" s="12">
        <f t="shared" si="3751"/>
        <v>0.70526315789473681</v>
      </c>
      <c r="FI144" s="11">
        <v>14</v>
      </c>
      <c r="FJ144" s="12">
        <f t="shared" si="3752"/>
        <v>2.6119402985074626E-2</v>
      </c>
      <c r="FK144" s="13"/>
      <c r="FL144" s="13"/>
      <c r="FM144" s="25">
        <v>4032</v>
      </c>
      <c r="FN144" s="38">
        <v>4310</v>
      </c>
      <c r="FO144" s="10"/>
      <c r="FP144" s="11"/>
      <c r="FQ144" s="74">
        <f t="shared" si="3811"/>
        <v>204</v>
      </c>
      <c r="FR144" s="74">
        <f t="shared" si="3812"/>
        <v>17</v>
      </c>
      <c r="FS144" s="11">
        <v>131</v>
      </c>
      <c r="FT144" s="12">
        <f t="shared" si="3755"/>
        <v>0.66666666666666663</v>
      </c>
      <c r="FU144" s="11">
        <v>5</v>
      </c>
      <c r="FV144" s="12">
        <f t="shared" si="3756"/>
        <v>3.6764705882352942E-2</v>
      </c>
      <c r="FW144" s="13"/>
      <c r="FX144" s="13"/>
      <c r="FY144" s="25">
        <v>4032</v>
      </c>
      <c r="FZ144" s="38">
        <v>4310</v>
      </c>
      <c r="GA144" s="10">
        <v>1</v>
      </c>
      <c r="GB144" s="11"/>
      <c r="GC144" s="74">
        <f t="shared" si="3813"/>
        <v>753</v>
      </c>
      <c r="GD144" s="74">
        <f t="shared" si="3814"/>
        <v>61</v>
      </c>
      <c r="GE144" s="11">
        <v>519</v>
      </c>
      <c r="GF144" s="12">
        <f t="shared" si="3759"/>
        <v>0.70252324037184599</v>
      </c>
      <c r="GG144" s="11">
        <v>10</v>
      </c>
      <c r="GH144" s="12">
        <f t="shared" si="3760"/>
        <v>1.890359168241966E-2</v>
      </c>
      <c r="GI144" s="13"/>
      <c r="GJ144" s="13"/>
      <c r="GK144" s="25">
        <v>4032</v>
      </c>
      <c r="GL144" s="38">
        <v>4310</v>
      </c>
      <c r="GM144" s="10"/>
      <c r="GN144" s="11"/>
      <c r="GO144" s="74">
        <f t="shared" si="3815"/>
        <v>750</v>
      </c>
      <c r="GP144" s="74">
        <f t="shared" si="3816"/>
        <v>60</v>
      </c>
      <c r="GQ144" s="11">
        <v>497</v>
      </c>
      <c r="GR144" s="12">
        <f t="shared" si="3763"/>
        <v>0.68133333333333335</v>
      </c>
      <c r="GS144" s="11">
        <v>14</v>
      </c>
      <c r="GT144" s="12">
        <f t="shared" si="3764"/>
        <v>2.7397260273972601E-2</v>
      </c>
      <c r="GU144" s="13"/>
      <c r="GV144" s="13"/>
      <c r="GW144" s="25">
        <v>4032</v>
      </c>
      <c r="GX144" s="38">
        <v>4310</v>
      </c>
      <c r="GY144" s="10"/>
      <c r="GZ144" s="11"/>
      <c r="HA144" s="74">
        <f t="shared" si="3817"/>
        <v>750</v>
      </c>
      <c r="HB144" s="74">
        <f t="shared" si="3818"/>
        <v>61</v>
      </c>
      <c r="HC144" s="11">
        <v>495</v>
      </c>
      <c r="HD144" s="12">
        <f t="shared" si="3767"/>
        <v>0.68400000000000005</v>
      </c>
      <c r="HE144" s="11">
        <v>18</v>
      </c>
      <c r="HF144" s="12">
        <f t="shared" si="3768"/>
        <v>3.5087719298245612E-2</v>
      </c>
      <c r="HG144" s="13"/>
      <c r="HH144" s="13"/>
      <c r="HI144" s="25">
        <v>4032</v>
      </c>
      <c r="HJ144" s="38">
        <v>4310</v>
      </c>
      <c r="HK144" s="10">
        <f t="shared" si="3769"/>
        <v>1</v>
      </c>
      <c r="HL144" s="11">
        <f t="shared" si="3770"/>
        <v>0</v>
      </c>
      <c r="HM144" s="11">
        <f t="shared" si="3771"/>
        <v>11834</v>
      </c>
      <c r="HN144" s="11">
        <f t="shared" si="3772"/>
        <v>961</v>
      </c>
      <c r="HO144" s="11">
        <f t="shared" si="3773"/>
        <v>8020</v>
      </c>
      <c r="HP144" s="228">
        <f t="shared" si="3774"/>
        <v>0.67770829812404931</v>
      </c>
      <c r="HQ144" s="15">
        <f t="shared" si="3775"/>
        <v>238</v>
      </c>
      <c r="HR144" s="12">
        <f t="shared" si="3776"/>
        <v>2.9675810473815463E-2</v>
      </c>
      <c r="HS144" s="16">
        <v>62.75</v>
      </c>
      <c r="HT144" s="17">
        <v>7660</v>
      </c>
      <c r="HU144" s="16">
        <f t="shared" si="3777"/>
        <v>95.511221945137166</v>
      </c>
      <c r="HV144" s="23">
        <v>4032</v>
      </c>
      <c r="HW144" s="22">
        <v>4310</v>
      </c>
      <c r="HX144" s="78">
        <f t="shared" si="3778"/>
        <v>0.68141140373306064</v>
      </c>
      <c r="HY144" s="78">
        <f t="shared" si="3779"/>
        <v>0.66498231430015164</v>
      </c>
      <c r="HZ144" s="78">
        <f t="shared" si="3780"/>
        <v>0.68675914249684744</v>
      </c>
    </row>
    <row r="145" spans="1:241" x14ac:dyDescent="0.25">
      <c r="A145" s="236"/>
      <c r="B145" s="41">
        <f t="shared" si="3781"/>
        <v>44580</v>
      </c>
      <c r="C145" s="10"/>
      <c r="D145" s="11"/>
      <c r="E145" s="74">
        <f t="shared" si="3782"/>
        <v>740</v>
      </c>
      <c r="F145" s="74">
        <f t="shared" si="3783"/>
        <v>60</v>
      </c>
      <c r="G145" s="11">
        <v>517</v>
      </c>
      <c r="H145" s="12">
        <f t="shared" si="3700"/>
        <v>0.72027027027027024</v>
      </c>
      <c r="I145" s="11">
        <v>16</v>
      </c>
      <c r="J145" s="12">
        <f t="shared" si="3784"/>
        <v>3.0018761726078799E-2</v>
      </c>
      <c r="K145" s="13"/>
      <c r="L145" s="11"/>
      <c r="M145" s="25">
        <v>4358.7179487179483</v>
      </c>
      <c r="N145" s="38">
        <v>4122</v>
      </c>
      <c r="O145" s="10"/>
      <c r="P145" s="11"/>
      <c r="Q145" s="74">
        <f t="shared" si="3785"/>
        <v>733</v>
      </c>
      <c r="R145" s="74">
        <f t="shared" si="3786"/>
        <v>60</v>
      </c>
      <c r="S145" s="11">
        <v>508</v>
      </c>
      <c r="T145" s="12">
        <f t="shared" si="3703"/>
        <v>0.71077762619372442</v>
      </c>
      <c r="U145" s="11">
        <v>13</v>
      </c>
      <c r="V145" s="12">
        <f t="shared" si="3704"/>
        <v>2.4952015355086371E-2</v>
      </c>
      <c r="W145" s="13"/>
      <c r="X145" s="11"/>
      <c r="Y145" s="25">
        <v>4248.636363636364</v>
      </c>
      <c r="Z145" s="38">
        <v>4410</v>
      </c>
      <c r="AA145" s="10"/>
      <c r="AB145" s="11"/>
      <c r="AC145" s="74">
        <f t="shared" si="3787"/>
        <v>196</v>
      </c>
      <c r="AD145" s="74">
        <f t="shared" si="3788"/>
        <v>15</v>
      </c>
      <c r="AE145" s="11">
        <v>125</v>
      </c>
      <c r="AF145" s="12">
        <f t="shared" si="3707"/>
        <v>0.64795918367346939</v>
      </c>
      <c r="AG145" s="11">
        <v>2</v>
      </c>
      <c r="AH145" s="12">
        <f t="shared" si="3708"/>
        <v>1.5748031496062992E-2</v>
      </c>
      <c r="AI145" s="13"/>
      <c r="AJ145" s="11"/>
      <c r="AK145" s="25">
        <v>4649.2307692307695</v>
      </c>
      <c r="AL145" s="38">
        <v>4206.666666666667</v>
      </c>
      <c r="AM145" s="10"/>
      <c r="AN145" s="11"/>
      <c r="AO145" s="74">
        <f t="shared" si="3789"/>
        <v>752</v>
      </c>
      <c r="AP145" s="74">
        <f t="shared" si="3790"/>
        <v>61</v>
      </c>
      <c r="AQ145" s="11">
        <v>481</v>
      </c>
      <c r="AR145" s="12">
        <f t="shared" si="3711"/>
        <v>0.66356382978723405</v>
      </c>
      <c r="AS145" s="11">
        <v>18</v>
      </c>
      <c r="AT145" s="12">
        <f t="shared" si="3712"/>
        <v>3.6072144288577156E-2</v>
      </c>
      <c r="AU145" s="13"/>
      <c r="AV145" s="11"/>
      <c r="AW145" s="25">
        <v>4421.5384615384619</v>
      </c>
      <c r="AX145" s="38">
        <v>4460</v>
      </c>
      <c r="AY145" s="10"/>
      <c r="AZ145" s="11"/>
      <c r="BA145" s="74">
        <f t="shared" si="3791"/>
        <v>748</v>
      </c>
      <c r="BB145" s="74">
        <f t="shared" si="3792"/>
        <v>61</v>
      </c>
      <c r="BC145" s="11">
        <v>490</v>
      </c>
      <c r="BD145" s="12">
        <f t="shared" si="3715"/>
        <v>0.67112299465240643</v>
      </c>
      <c r="BE145" s="11">
        <v>12</v>
      </c>
      <c r="BF145" s="12">
        <f t="shared" si="3716"/>
        <v>2.3904382470119521E-2</v>
      </c>
      <c r="BG145" s="13"/>
      <c r="BH145" s="11"/>
      <c r="BI145" s="25">
        <v>4451.3157894736842</v>
      </c>
      <c r="BJ145" s="38">
        <v>4554.2857142857147</v>
      </c>
      <c r="BK145" s="10"/>
      <c r="BL145" s="11"/>
      <c r="BM145" s="74">
        <f t="shared" si="3793"/>
        <v>742</v>
      </c>
      <c r="BN145" s="74">
        <f t="shared" si="3794"/>
        <v>61</v>
      </c>
      <c r="BO145" s="11">
        <v>483</v>
      </c>
      <c r="BP145" s="12">
        <f t="shared" si="3719"/>
        <v>0.67385444743935308</v>
      </c>
      <c r="BQ145" s="11">
        <v>17</v>
      </c>
      <c r="BR145" s="12">
        <f t="shared" si="3720"/>
        <v>3.4000000000000002E-2</v>
      </c>
      <c r="BS145" s="13"/>
      <c r="BT145" s="11"/>
      <c r="BU145" s="25">
        <v>4592.105263157895</v>
      </c>
      <c r="BV145" s="38">
        <v>4815.333333333333</v>
      </c>
      <c r="BW145" s="10"/>
      <c r="BX145" s="11"/>
      <c r="BY145" s="74">
        <f t="shared" si="3795"/>
        <v>753</v>
      </c>
      <c r="BZ145" s="74">
        <f t="shared" si="3796"/>
        <v>62</v>
      </c>
      <c r="CA145" s="11">
        <v>503</v>
      </c>
      <c r="CB145" s="12">
        <f t="shared" si="3723"/>
        <v>0.69588313413014613</v>
      </c>
      <c r="CC145" s="11">
        <v>21</v>
      </c>
      <c r="CD145" s="12">
        <f t="shared" si="3724"/>
        <v>4.0076335877862593E-2</v>
      </c>
      <c r="CE145" s="13"/>
      <c r="CF145" s="11"/>
      <c r="CG145" s="25">
        <v>4467.3170731707314</v>
      </c>
      <c r="CH145" s="38">
        <v>4223.333333333333</v>
      </c>
      <c r="CI145" s="10"/>
      <c r="CJ145" s="11"/>
      <c r="CK145" s="74">
        <f t="shared" si="3797"/>
        <v>754</v>
      </c>
      <c r="CL145" s="74">
        <f t="shared" si="3798"/>
        <v>62</v>
      </c>
      <c r="CM145" s="11">
        <v>509</v>
      </c>
      <c r="CN145" s="12">
        <f t="shared" si="3727"/>
        <v>0.69761273209549068</v>
      </c>
      <c r="CO145" s="11">
        <v>17</v>
      </c>
      <c r="CP145" s="12">
        <f t="shared" si="3728"/>
        <v>3.2319391634980987E-2</v>
      </c>
      <c r="CQ145" s="13"/>
      <c r="CR145" s="11"/>
      <c r="CS145" s="25">
        <v>4402.3684210526317</v>
      </c>
      <c r="CT145" s="38">
        <v>4524</v>
      </c>
      <c r="CU145" s="10"/>
      <c r="CV145" s="11"/>
      <c r="CW145" s="74">
        <f t="shared" si="3799"/>
        <v>188</v>
      </c>
      <c r="CX145" s="74">
        <f t="shared" si="3800"/>
        <v>15</v>
      </c>
      <c r="CY145" s="11">
        <v>132</v>
      </c>
      <c r="CZ145" s="12">
        <f t="shared" si="3731"/>
        <v>0.71808510638297873</v>
      </c>
      <c r="DA145" s="11">
        <v>3</v>
      </c>
      <c r="DB145" s="12">
        <f t="shared" si="3732"/>
        <v>2.2222222222222223E-2</v>
      </c>
      <c r="DC145" s="13"/>
      <c r="DD145" s="11"/>
      <c r="DE145" s="25">
        <v>4510</v>
      </c>
      <c r="DF145" s="38">
        <v>4328</v>
      </c>
      <c r="DG145" s="10"/>
      <c r="DH145" s="11"/>
      <c r="DI145" s="74">
        <f t="shared" si="3801"/>
        <v>756</v>
      </c>
      <c r="DJ145" s="74">
        <f t="shared" si="3802"/>
        <v>60</v>
      </c>
      <c r="DK145" s="11">
        <v>514</v>
      </c>
      <c r="DL145" s="12">
        <f t="shared" si="3735"/>
        <v>0.69708994708994709</v>
      </c>
      <c r="DM145" s="11">
        <v>13</v>
      </c>
      <c r="DN145" s="12">
        <f t="shared" si="3736"/>
        <v>2.4667931688804556E-2</v>
      </c>
      <c r="DO145" s="13"/>
      <c r="DP145" s="11"/>
      <c r="DQ145" s="25">
        <v>4542</v>
      </c>
      <c r="DR145" s="38">
        <v>4649.333333333333</v>
      </c>
      <c r="DS145" s="10"/>
      <c r="DT145" s="11"/>
      <c r="DU145" s="74">
        <f t="shared" si="3803"/>
        <v>754</v>
      </c>
      <c r="DV145" s="74">
        <f t="shared" si="3804"/>
        <v>60</v>
      </c>
      <c r="DW145" s="11">
        <v>510</v>
      </c>
      <c r="DX145" s="12">
        <f t="shared" si="3739"/>
        <v>0.70159151193633951</v>
      </c>
      <c r="DY145" s="11">
        <v>19</v>
      </c>
      <c r="DZ145" s="12">
        <f t="shared" si="3740"/>
        <v>3.5916824196597356E-2</v>
      </c>
      <c r="EA145" s="13"/>
      <c r="EB145" s="11"/>
      <c r="EC145" s="25">
        <v>4361.3157894736842</v>
      </c>
      <c r="ED145" s="38">
        <v>4692.5</v>
      </c>
      <c r="EE145" s="10"/>
      <c r="EF145" s="11"/>
      <c r="EG145" s="74">
        <f t="shared" si="3805"/>
        <v>753</v>
      </c>
      <c r="EH145" s="74">
        <f t="shared" si="3806"/>
        <v>61</v>
      </c>
      <c r="EI145" s="11">
        <v>510</v>
      </c>
      <c r="EJ145" s="12">
        <f t="shared" si="3743"/>
        <v>0.70650730411686591</v>
      </c>
      <c r="EK145" s="11">
        <v>22</v>
      </c>
      <c r="EL145" s="12">
        <f t="shared" si="3744"/>
        <v>4.1353383458646614E-2</v>
      </c>
      <c r="EM145" s="13"/>
      <c r="EN145" s="11"/>
      <c r="EO145" s="25">
        <v>4414.8780487804879</v>
      </c>
      <c r="EP145" s="38">
        <v>4782.8571428571431</v>
      </c>
      <c r="EQ145" s="10"/>
      <c r="ER145" s="11"/>
      <c r="ES145" s="74">
        <f t="shared" si="3807"/>
        <v>748</v>
      </c>
      <c r="ET145" s="74">
        <f t="shared" si="3808"/>
        <v>62</v>
      </c>
      <c r="EU145" s="11">
        <v>526</v>
      </c>
      <c r="EV145" s="12">
        <f t="shared" si="3747"/>
        <v>0.72994652406417115</v>
      </c>
      <c r="EW145" s="11">
        <v>20</v>
      </c>
      <c r="EX145" s="12">
        <f t="shared" si="3748"/>
        <v>3.6630036630036632E-2</v>
      </c>
      <c r="EY145" s="13"/>
      <c r="EZ145" s="11"/>
      <c r="FA145" s="25">
        <v>4416.0526315789475</v>
      </c>
      <c r="FB145" s="38">
        <v>4250.7692307692305</v>
      </c>
      <c r="FC145" s="10"/>
      <c r="FD145" s="11"/>
      <c r="FE145" s="74">
        <f t="shared" si="3809"/>
        <v>760</v>
      </c>
      <c r="FF145" s="74">
        <f t="shared" si="3810"/>
        <v>62</v>
      </c>
      <c r="FG145" s="11">
        <v>530</v>
      </c>
      <c r="FH145" s="12">
        <f t="shared" si="3751"/>
        <v>0.71052631578947367</v>
      </c>
      <c r="FI145" s="11">
        <v>10</v>
      </c>
      <c r="FJ145" s="12">
        <f t="shared" si="3752"/>
        <v>1.8518518518518517E-2</v>
      </c>
      <c r="FK145" s="13"/>
      <c r="FL145" s="11"/>
      <c r="FM145" s="25">
        <v>4386.2162162162158</v>
      </c>
      <c r="FN145" s="38">
        <v>4298.333333333333</v>
      </c>
      <c r="FO145" s="10"/>
      <c r="FP145" s="11"/>
      <c r="FQ145" s="74">
        <f t="shared" si="3811"/>
        <v>204</v>
      </c>
      <c r="FR145" s="74">
        <f t="shared" si="3812"/>
        <v>17</v>
      </c>
      <c r="FS145" s="11">
        <v>138</v>
      </c>
      <c r="FT145" s="12">
        <f t="shared" si="3755"/>
        <v>0.70588235294117652</v>
      </c>
      <c r="FU145" s="11">
        <v>6</v>
      </c>
      <c r="FV145" s="12">
        <f t="shared" si="3756"/>
        <v>4.1666666666666664E-2</v>
      </c>
      <c r="FW145" s="13"/>
      <c r="FX145" s="11"/>
      <c r="FY145" s="25">
        <v>4492.5</v>
      </c>
      <c r="FZ145" s="38">
        <v>4320</v>
      </c>
      <c r="GA145" s="10"/>
      <c r="GB145" s="11"/>
      <c r="GC145" s="74">
        <f t="shared" si="3813"/>
        <v>753</v>
      </c>
      <c r="GD145" s="74">
        <f t="shared" si="3814"/>
        <v>61</v>
      </c>
      <c r="GE145" s="11">
        <v>515</v>
      </c>
      <c r="GF145" s="12">
        <f t="shared" si="3759"/>
        <v>0.70517928286852594</v>
      </c>
      <c r="GG145" s="11">
        <v>16</v>
      </c>
      <c r="GH145" s="12">
        <f t="shared" si="3760"/>
        <v>3.0131826741996232E-2</v>
      </c>
      <c r="GI145" s="13"/>
      <c r="GJ145" s="11"/>
      <c r="GK145" s="25">
        <v>4416.5789473684208</v>
      </c>
      <c r="GL145" s="38">
        <v>4534.6153846153848</v>
      </c>
      <c r="GM145" s="10"/>
      <c r="GN145" s="11"/>
      <c r="GO145" s="74">
        <f t="shared" si="3815"/>
        <v>750</v>
      </c>
      <c r="GP145" s="74">
        <f t="shared" si="3816"/>
        <v>60</v>
      </c>
      <c r="GQ145" s="11">
        <v>517</v>
      </c>
      <c r="GR145" s="12">
        <f t="shared" si="3763"/>
        <v>0.71599999999999997</v>
      </c>
      <c r="GS145" s="11">
        <v>20</v>
      </c>
      <c r="GT145" s="12">
        <f t="shared" si="3764"/>
        <v>3.7243947858473E-2</v>
      </c>
      <c r="GU145" s="13"/>
      <c r="GV145" s="11"/>
      <c r="GW145" s="25">
        <v>4461.75</v>
      </c>
      <c r="GX145" s="38">
        <v>4565.652173913043</v>
      </c>
      <c r="GY145" s="10"/>
      <c r="GZ145" s="11"/>
      <c r="HA145" s="74">
        <f t="shared" si="3817"/>
        <v>750</v>
      </c>
      <c r="HB145" s="74">
        <f t="shared" si="3818"/>
        <v>61</v>
      </c>
      <c r="HC145" s="11">
        <v>519</v>
      </c>
      <c r="HD145" s="12">
        <f t="shared" si="3767"/>
        <v>0.71866666666666668</v>
      </c>
      <c r="HE145" s="11">
        <v>20</v>
      </c>
      <c r="HF145" s="12">
        <f t="shared" si="3768"/>
        <v>3.7105751391465679E-2</v>
      </c>
      <c r="HG145" s="13"/>
      <c r="HH145" s="11"/>
      <c r="HI145" s="25">
        <v>4458.7179487179483</v>
      </c>
      <c r="HJ145" s="38">
        <v>4850</v>
      </c>
      <c r="HK145" s="10">
        <f t="shared" si="3769"/>
        <v>0</v>
      </c>
      <c r="HL145" s="11">
        <f t="shared" si="3770"/>
        <v>0</v>
      </c>
      <c r="HM145" s="11">
        <f t="shared" si="3771"/>
        <v>11834</v>
      </c>
      <c r="HN145" s="11">
        <f t="shared" si="3772"/>
        <v>961</v>
      </c>
      <c r="HO145" s="11">
        <f t="shared" si="3773"/>
        <v>8292</v>
      </c>
      <c r="HP145" s="228">
        <f t="shared" si="3774"/>
        <v>0.70069291870880512</v>
      </c>
      <c r="HQ145" s="15">
        <f t="shared" si="3775"/>
        <v>265</v>
      </c>
      <c r="HR145" s="12">
        <f t="shared" si="3776"/>
        <v>3.1958514230583698E-2</v>
      </c>
      <c r="HS145" s="16">
        <v>62.7</v>
      </c>
      <c r="HT145" s="17">
        <v>7889</v>
      </c>
      <c r="HU145" s="16">
        <f t="shared" si="3777"/>
        <v>95.139893873613119</v>
      </c>
      <c r="HV145" s="23">
        <v>4435.1290322580644</v>
      </c>
      <c r="HW145" s="22">
        <v>4501.0344827586205</v>
      </c>
      <c r="HX145" s="78">
        <f t="shared" si="3778"/>
        <v>0.68575811812835596</v>
      </c>
      <c r="HY145" s="78">
        <f t="shared" si="3779"/>
        <v>0.70060636685194544</v>
      </c>
      <c r="HZ145" s="78">
        <f t="shared" si="3780"/>
        <v>0.71551071878940731</v>
      </c>
    </row>
    <row r="146" spans="1:241" x14ac:dyDescent="0.25">
      <c r="A146" s="236"/>
      <c r="B146" s="41">
        <f t="shared" si="3781"/>
        <v>44581</v>
      </c>
      <c r="C146" s="10"/>
      <c r="D146" s="11"/>
      <c r="E146" s="74">
        <f>E145-C146</f>
        <v>740</v>
      </c>
      <c r="F146" s="74">
        <f>F145-D146</f>
        <v>60</v>
      </c>
      <c r="G146" s="11">
        <v>487</v>
      </c>
      <c r="H146" s="12">
        <f t="shared" si="3700"/>
        <v>0.67162162162162165</v>
      </c>
      <c r="I146" s="11">
        <v>10</v>
      </c>
      <c r="J146" s="12">
        <f t="shared" si="3784"/>
        <v>2.0120724346076459E-2</v>
      </c>
      <c r="K146" s="13"/>
      <c r="L146" s="11"/>
      <c r="M146" s="39">
        <v>76.92307692307692</v>
      </c>
      <c r="N146" s="43">
        <v>100</v>
      </c>
      <c r="O146" s="10"/>
      <c r="P146" s="11"/>
      <c r="Q146" s="74">
        <f t="shared" si="3785"/>
        <v>733</v>
      </c>
      <c r="R146" s="74">
        <f t="shared" si="3786"/>
        <v>60</v>
      </c>
      <c r="S146" s="11">
        <v>492</v>
      </c>
      <c r="T146" s="12">
        <f t="shared" si="3703"/>
        <v>0.69986357435197821</v>
      </c>
      <c r="U146" s="11">
        <v>21</v>
      </c>
      <c r="V146" s="12">
        <f t="shared" si="3704"/>
        <v>4.0935672514619881E-2</v>
      </c>
      <c r="W146" s="13"/>
      <c r="X146" s="11"/>
      <c r="Y146" s="39">
        <v>72.727272727272734</v>
      </c>
      <c r="Z146" s="43">
        <v>100</v>
      </c>
      <c r="AA146" s="10"/>
      <c r="AB146" s="11"/>
      <c r="AC146" s="74">
        <f t="shared" si="3787"/>
        <v>196</v>
      </c>
      <c r="AD146" s="74">
        <f t="shared" si="3788"/>
        <v>15</v>
      </c>
      <c r="AE146" s="11">
        <v>107</v>
      </c>
      <c r="AF146" s="12">
        <f t="shared" si="3707"/>
        <v>0.58163265306122447</v>
      </c>
      <c r="AG146" s="11">
        <v>7</v>
      </c>
      <c r="AH146" s="12">
        <f t="shared" si="3708"/>
        <v>6.1403508771929821E-2</v>
      </c>
      <c r="AI146" s="13"/>
      <c r="AJ146" s="11"/>
      <c r="AK146" s="39">
        <v>46.153846153846153</v>
      </c>
      <c r="AL146" s="43">
        <v>100</v>
      </c>
      <c r="AM146" s="10"/>
      <c r="AN146" s="11"/>
      <c r="AO146" s="74">
        <f t="shared" si="3789"/>
        <v>752</v>
      </c>
      <c r="AP146" s="74">
        <f t="shared" si="3790"/>
        <v>61</v>
      </c>
      <c r="AQ146" s="11">
        <v>480</v>
      </c>
      <c r="AR146" s="12">
        <f t="shared" si="3711"/>
        <v>0.67154255319148937</v>
      </c>
      <c r="AS146" s="11">
        <v>25</v>
      </c>
      <c r="AT146" s="12">
        <f t="shared" si="3712"/>
        <v>4.9504950495049507E-2</v>
      </c>
      <c r="AU146" s="13"/>
      <c r="AV146" s="11"/>
      <c r="AW146" s="39">
        <v>76.92307692307692</v>
      </c>
      <c r="AX146" s="43">
        <v>100</v>
      </c>
      <c r="AY146" s="10"/>
      <c r="AZ146" s="11"/>
      <c r="BA146" s="74">
        <f t="shared" si="3791"/>
        <v>748</v>
      </c>
      <c r="BB146" s="74">
        <f t="shared" si="3792"/>
        <v>61</v>
      </c>
      <c r="BC146" s="11">
        <v>485</v>
      </c>
      <c r="BD146" s="12">
        <f t="shared" si="3715"/>
        <v>0.66844919786096257</v>
      </c>
      <c r="BE146" s="11">
        <v>15</v>
      </c>
      <c r="BF146" s="12">
        <f t="shared" si="3716"/>
        <v>0.03</v>
      </c>
      <c r="BG146" s="13"/>
      <c r="BH146" s="11"/>
      <c r="BI146" s="39">
        <v>71.05263157894737</v>
      </c>
      <c r="BJ146" s="43">
        <v>100</v>
      </c>
      <c r="BK146" s="10"/>
      <c r="BL146" s="11"/>
      <c r="BM146" s="74">
        <f t="shared" si="3793"/>
        <v>742</v>
      </c>
      <c r="BN146" s="74">
        <f t="shared" si="3794"/>
        <v>61</v>
      </c>
      <c r="BO146" s="11">
        <v>460</v>
      </c>
      <c r="BP146" s="12">
        <f t="shared" si="3719"/>
        <v>0.65363881401617252</v>
      </c>
      <c r="BQ146" s="11">
        <v>25</v>
      </c>
      <c r="BR146" s="12">
        <f t="shared" si="3720"/>
        <v>5.1546391752577317E-2</v>
      </c>
      <c r="BS146" s="13"/>
      <c r="BT146" s="11"/>
      <c r="BU146" s="39">
        <v>73.684210526315795</v>
      </c>
      <c r="BV146" s="43">
        <v>86.666666666666671</v>
      </c>
      <c r="BW146" s="10"/>
      <c r="BX146" s="11"/>
      <c r="BY146" s="74">
        <f t="shared" si="3795"/>
        <v>753</v>
      </c>
      <c r="BZ146" s="74">
        <f t="shared" si="3796"/>
        <v>62</v>
      </c>
      <c r="CA146" s="11">
        <v>538</v>
      </c>
      <c r="CB146" s="12">
        <f t="shared" si="3723"/>
        <v>0.72775564409030546</v>
      </c>
      <c r="CC146" s="11">
        <v>10</v>
      </c>
      <c r="CD146" s="12">
        <f t="shared" si="3724"/>
        <v>1.824817518248175E-2</v>
      </c>
      <c r="CE146" s="13"/>
      <c r="CF146" s="11"/>
      <c r="CG146" s="39">
        <v>80.487804878048777</v>
      </c>
      <c r="CH146" s="43">
        <v>100</v>
      </c>
      <c r="CI146" s="10"/>
      <c r="CJ146" s="11"/>
      <c r="CK146" s="74">
        <f t="shared" si="3797"/>
        <v>754</v>
      </c>
      <c r="CL146" s="74">
        <f t="shared" si="3798"/>
        <v>62</v>
      </c>
      <c r="CM146" s="11">
        <v>499</v>
      </c>
      <c r="CN146" s="12">
        <f t="shared" si="3727"/>
        <v>0.67771883289124668</v>
      </c>
      <c r="CO146" s="11">
        <v>12</v>
      </c>
      <c r="CP146" s="12">
        <f t="shared" si="3728"/>
        <v>2.3483365949119372E-2</v>
      </c>
      <c r="CQ146" s="13"/>
      <c r="CR146" s="11"/>
      <c r="CS146" s="39">
        <v>89.473684210526315</v>
      </c>
      <c r="CT146" s="43">
        <v>93.333333333333329</v>
      </c>
      <c r="CU146" s="10">
        <v>1</v>
      </c>
      <c r="CV146" s="11"/>
      <c r="CW146" s="74">
        <f t="shared" si="3799"/>
        <v>187</v>
      </c>
      <c r="CX146" s="74">
        <f t="shared" si="3800"/>
        <v>15</v>
      </c>
      <c r="CY146" s="11">
        <v>125</v>
      </c>
      <c r="CZ146" s="12">
        <f t="shared" si="3731"/>
        <v>0.69518716577540107</v>
      </c>
      <c r="DA146" s="11">
        <v>5</v>
      </c>
      <c r="DB146" s="12">
        <f t="shared" si="3732"/>
        <v>3.8461538461538464E-2</v>
      </c>
      <c r="DC146" s="13"/>
      <c r="DD146" s="11"/>
      <c r="DE146" s="39">
        <v>84.615384615384613</v>
      </c>
      <c r="DF146" s="43">
        <v>100</v>
      </c>
      <c r="DG146" s="10"/>
      <c r="DH146" s="11"/>
      <c r="DI146" s="74">
        <f t="shared" si="3801"/>
        <v>756</v>
      </c>
      <c r="DJ146" s="74">
        <f t="shared" si="3802"/>
        <v>60</v>
      </c>
      <c r="DK146" s="11">
        <v>470</v>
      </c>
      <c r="DL146" s="12">
        <f t="shared" si="3735"/>
        <v>0.64814814814814814</v>
      </c>
      <c r="DM146" s="11">
        <v>20</v>
      </c>
      <c r="DN146" s="12">
        <f t="shared" si="3736"/>
        <v>4.0816326530612242E-2</v>
      </c>
      <c r="DO146" s="13"/>
      <c r="DP146" s="11"/>
      <c r="DQ146" s="39">
        <v>70</v>
      </c>
      <c r="DR146" s="43">
        <v>93.333333333333329</v>
      </c>
      <c r="DS146" s="10"/>
      <c r="DT146" s="11"/>
      <c r="DU146" s="74">
        <f t="shared" si="3803"/>
        <v>754</v>
      </c>
      <c r="DV146" s="74">
        <f t="shared" si="3804"/>
        <v>60</v>
      </c>
      <c r="DW146" s="11">
        <v>511</v>
      </c>
      <c r="DX146" s="12">
        <f t="shared" si="3739"/>
        <v>0.69496021220159154</v>
      </c>
      <c r="DY146" s="11">
        <v>13</v>
      </c>
      <c r="DZ146" s="12">
        <f t="shared" si="3740"/>
        <v>2.4809160305343511E-2</v>
      </c>
      <c r="EA146" s="13"/>
      <c r="EB146" s="11"/>
      <c r="EC146" s="39">
        <v>78.94736842105263</v>
      </c>
      <c r="ED146" s="43">
        <v>100</v>
      </c>
      <c r="EE146" s="10"/>
      <c r="EF146" s="11"/>
      <c r="EG146" s="74">
        <f t="shared" si="3805"/>
        <v>753</v>
      </c>
      <c r="EH146" s="74">
        <f t="shared" si="3806"/>
        <v>61</v>
      </c>
      <c r="EI146" s="11">
        <v>496</v>
      </c>
      <c r="EJ146" s="12">
        <f t="shared" si="3743"/>
        <v>0.68393094289508627</v>
      </c>
      <c r="EK146" s="11">
        <v>19</v>
      </c>
      <c r="EL146" s="12">
        <f t="shared" si="3744"/>
        <v>3.6893203883495145E-2</v>
      </c>
      <c r="EM146" s="13"/>
      <c r="EN146" s="11"/>
      <c r="EO146" s="39">
        <v>73.170731707317074</v>
      </c>
      <c r="EP146" s="43">
        <v>100</v>
      </c>
      <c r="EQ146" s="10"/>
      <c r="ER146" s="11"/>
      <c r="ES146" s="74">
        <f t="shared" si="3807"/>
        <v>748</v>
      </c>
      <c r="ET146" s="74">
        <f t="shared" si="3808"/>
        <v>62</v>
      </c>
      <c r="EU146" s="11">
        <v>500</v>
      </c>
      <c r="EV146" s="12">
        <f t="shared" si="3747"/>
        <v>0.70721925133689845</v>
      </c>
      <c r="EW146" s="11">
        <v>29</v>
      </c>
      <c r="EX146" s="12">
        <f t="shared" si="3748"/>
        <v>5.4820415879017016E-2</v>
      </c>
      <c r="EY146" s="13"/>
      <c r="EZ146" s="11"/>
      <c r="FA146" s="39">
        <v>73.684210526315795</v>
      </c>
      <c r="FB146" s="43">
        <v>100</v>
      </c>
      <c r="FC146" s="10"/>
      <c r="FD146" s="11"/>
      <c r="FE146" s="74">
        <f t="shared" si="3809"/>
        <v>760</v>
      </c>
      <c r="FF146" s="74">
        <f t="shared" si="3810"/>
        <v>62</v>
      </c>
      <c r="FG146" s="11">
        <v>511</v>
      </c>
      <c r="FH146" s="12">
        <f t="shared" si="3751"/>
        <v>0.68552631578947365</v>
      </c>
      <c r="FI146" s="11">
        <v>10</v>
      </c>
      <c r="FJ146" s="12">
        <f t="shared" si="3752"/>
        <v>1.9193857965451054E-2</v>
      </c>
      <c r="FK146" s="13"/>
      <c r="FL146" s="11"/>
      <c r="FM146" s="39">
        <v>81.081081081081081</v>
      </c>
      <c r="FN146" s="43">
        <v>100</v>
      </c>
      <c r="FO146" s="10"/>
      <c r="FP146" s="11"/>
      <c r="FQ146" s="74">
        <f t="shared" si="3811"/>
        <v>204</v>
      </c>
      <c r="FR146" s="74">
        <f t="shared" si="3812"/>
        <v>17</v>
      </c>
      <c r="FS146" s="11">
        <v>120</v>
      </c>
      <c r="FT146" s="12">
        <f t="shared" si="3755"/>
        <v>0.62745098039215685</v>
      </c>
      <c r="FU146" s="11">
        <v>8</v>
      </c>
      <c r="FV146" s="12">
        <f t="shared" si="3756"/>
        <v>6.25E-2</v>
      </c>
      <c r="FW146" s="13"/>
      <c r="FX146" s="11"/>
      <c r="FY146" s="39">
        <v>100</v>
      </c>
      <c r="FZ146" s="43">
        <v>100</v>
      </c>
      <c r="GA146" s="10"/>
      <c r="GB146" s="11"/>
      <c r="GC146" s="74">
        <f t="shared" si="3813"/>
        <v>753</v>
      </c>
      <c r="GD146" s="74">
        <f t="shared" si="3814"/>
        <v>61</v>
      </c>
      <c r="GE146" s="11">
        <v>502</v>
      </c>
      <c r="GF146" s="12">
        <f t="shared" si="3759"/>
        <v>0.6826029216467463</v>
      </c>
      <c r="GG146" s="11">
        <v>12</v>
      </c>
      <c r="GH146" s="12">
        <f t="shared" si="3760"/>
        <v>2.3346303501945526E-2</v>
      </c>
      <c r="GI146" s="13"/>
      <c r="GJ146" s="11"/>
      <c r="GK146" s="39">
        <v>81.578947368421055</v>
      </c>
      <c r="GL146" s="43">
        <v>100</v>
      </c>
      <c r="GM146" s="10"/>
      <c r="GN146" s="11"/>
      <c r="GO146" s="74">
        <f t="shared" si="3815"/>
        <v>750</v>
      </c>
      <c r="GP146" s="74">
        <f t="shared" si="3816"/>
        <v>60</v>
      </c>
      <c r="GQ146" s="11">
        <v>462</v>
      </c>
      <c r="GR146" s="12">
        <f t="shared" si="3763"/>
        <v>0.63600000000000001</v>
      </c>
      <c r="GS146" s="11">
        <v>15</v>
      </c>
      <c r="GT146" s="12">
        <f t="shared" si="3764"/>
        <v>3.1446540880503145E-2</v>
      </c>
      <c r="GU146" s="13"/>
      <c r="GV146" s="11"/>
      <c r="GW146" s="39">
        <v>72.5</v>
      </c>
      <c r="GX146" s="43">
        <v>91.304347826086953</v>
      </c>
      <c r="GY146" s="10"/>
      <c r="GZ146" s="11"/>
      <c r="HA146" s="74">
        <f t="shared" si="3817"/>
        <v>750</v>
      </c>
      <c r="HB146" s="74">
        <f t="shared" si="3818"/>
        <v>61</v>
      </c>
      <c r="HC146" s="11">
        <v>498</v>
      </c>
      <c r="HD146" s="12">
        <f t="shared" si="3767"/>
        <v>0.68799999999999994</v>
      </c>
      <c r="HE146" s="11">
        <v>18</v>
      </c>
      <c r="HF146" s="12">
        <f t="shared" si="3768"/>
        <v>3.4883720930232558E-2</v>
      </c>
      <c r="HG146" s="13"/>
      <c r="HH146" s="11"/>
      <c r="HI146" s="39">
        <v>82.051282051282058</v>
      </c>
      <c r="HJ146" s="43">
        <v>100</v>
      </c>
      <c r="HK146" s="10">
        <f t="shared" si="3769"/>
        <v>1</v>
      </c>
      <c r="HL146" s="11">
        <f t="shared" si="3770"/>
        <v>0</v>
      </c>
      <c r="HM146" s="11">
        <f t="shared" si="3771"/>
        <v>11833</v>
      </c>
      <c r="HN146" s="11">
        <f t="shared" si="3772"/>
        <v>961</v>
      </c>
      <c r="HO146" s="11">
        <f t="shared" si="3773"/>
        <v>8017</v>
      </c>
      <c r="HP146" s="228">
        <f t="shared" si="3774"/>
        <v>0.67751204259274911</v>
      </c>
      <c r="HQ146" s="15">
        <f t="shared" si="3775"/>
        <v>274</v>
      </c>
      <c r="HR146" s="12">
        <f t="shared" si="3776"/>
        <v>3.4177373082200327E-2</v>
      </c>
      <c r="HS146" s="16">
        <v>62.75</v>
      </c>
      <c r="HT146" s="17">
        <v>7640</v>
      </c>
      <c r="HU146" s="16">
        <f t="shared" si="3777"/>
        <v>95.297492827741053</v>
      </c>
      <c r="HV146" s="23">
        <v>75.806451612903231</v>
      </c>
      <c r="HW146" s="22">
        <v>86.206896551724142</v>
      </c>
      <c r="HX146" s="78">
        <f t="shared" si="3778"/>
        <v>0.66837126054717466</v>
      </c>
      <c r="HY146" s="78">
        <f t="shared" si="3779"/>
        <v>0.68688400303260044</v>
      </c>
      <c r="HZ146" s="78">
        <f t="shared" si="3780"/>
        <v>0.67717528373266078</v>
      </c>
      <c r="ID146" s="85">
        <f t="shared" ref="ID146:IF146" si="3819">ID147/ID148</f>
        <v>1.0217113665389529E-3</v>
      </c>
      <c r="IE146" s="85">
        <f t="shared" si="3819"/>
        <v>7.5757575757575758E-4</v>
      </c>
      <c r="IF146" s="85">
        <f t="shared" si="3819"/>
        <v>1.5109544195416771E-3</v>
      </c>
      <c r="IG146" s="88" t="s">
        <v>43</v>
      </c>
    </row>
    <row r="147" spans="1:241" ht="19.5" thickBot="1" x14ac:dyDescent="0.3">
      <c r="A147" s="236"/>
      <c r="B147" s="42"/>
      <c r="C147" s="26">
        <f>SUM(C140:C146)</f>
        <v>2</v>
      </c>
      <c r="D147" s="27">
        <f>SUM(D140:D146)</f>
        <v>0</v>
      </c>
      <c r="E147" s="27"/>
      <c r="F147" s="27"/>
      <c r="G147" s="27">
        <f>SUM(G140:G146)</f>
        <v>3550</v>
      </c>
      <c r="H147" s="28">
        <f>((G147+I147)/7)/E146</f>
        <v>0.7075289575289575</v>
      </c>
      <c r="I147" s="27">
        <f>SUM(I140:I146)</f>
        <v>115</v>
      </c>
      <c r="J147" s="28">
        <f>(I147/(I147+G147))</f>
        <v>3.1377899045020467E-2</v>
      </c>
      <c r="K147" s="27"/>
      <c r="L147" s="27"/>
      <c r="M147" s="29">
        <f>M145/M144*100-100</f>
        <v>8.1031237281237196</v>
      </c>
      <c r="N147" s="72">
        <f>N145/N144*100-100</f>
        <v>-4.3619489559164748</v>
      </c>
      <c r="O147" s="26">
        <f t="shared" ref="O147" si="3820">SUM(O140:O146)</f>
        <v>0</v>
      </c>
      <c r="P147" s="27">
        <f t="shared" ref="P147" si="3821">SUM(P140:P146)</f>
        <v>0</v>
      </c>
      <c r="Q147" s="27"/>
      <c r="R147" s="27"/>
      <c r="S147" s="27">
        <f t="shared" ref="S147" si="3822">SUM(S140:S146)</f>
        <v>3527</v>
      </c>
      <c r="T147" s="28">
        <f t="shared" ref="T147" si="3823">((S147+U147)/7)/Q146</f>
        <v>0.70960826349639439</v>
      </c>
      <c r="U147" s="27">
        <f t="shared" ref="U147" si="3824">SUM(U140:U146)</f>
        <v>114</v>
      </c>
      <c r="V147" s="28">
        <f t="shared" ref="V147" si="3825">(U147/(U147+S147))</f>
        <v>3.131007964844823E-2</v>
      </c>
      <c r="W147" s="27"/>
      <c r="X147" s="27"/>
      <c r="Y147" s="29">
        <f t="shared" ref="Y147:Z147" si="3826">Y145/Y144*100-100</f>
        <v>5.3729256854256846</v>
      </c>
      <c r="Z147" s="72">
        <f t="shared" si="3826"/>
        <v>2.3201856148491942</v>
      </c>
      <c r="AA147" s="26">
        <f t="shared" ref="AA147" si="3827">SUM(AA140:AA146)</f>
        <v>1</v>
      </c>
      <c r="AB147" s="27">
        <f t="shared" ref="AB147" si="3828">SUM(AB140:AB146)</f>
        <v>0</v>
      </c>
      <c r="AC147" s="27"/>
      <c r="AD147" s="27"/>
      <c r="AE147" s="27">
        <f t="shared" ref="AE147" si="3829">SUM(AE140:AE146)</f>
        <v>858</v>
      </c>
      <c r="AF147" s="28">
        <f t="shared" ref="AF147" si="3830">((AE147+AG147)/7)/AC146</f>
        <v>0.64795918367346939</v>
      </c>
      <c r="AG147" s="27">
        <f t="shared" ref="AG147" si="3831">SUM(AG140:AG146)</f>
        <v>31</v>
      </c>
      <c r="AH147" s="28">
        <f t="shared" ref="AH147" si="3832">(AG147/(AG147+AE147))</f>
        <v>3.4870641169853771E-2</v>
      </c>
      <c r="AI147" s="27"/>
      <c r="AJ147" s="27"/>
      <c r="AK147" s="29">
        <f t="shared" ref="AK147:AL147" si="3833">AK145/AK144*100-100</f>
        <v>15.308302808302827</v>
      </c>
      <c r="AL147" s="72">
        <f t="shared" si="3833"/>
        <v>-2.3975251353441536</v>
      </c>
      <c r="AM147" s="26">
        <f t="shared" ref="AM147" si="3834">SUM(AM140:AM146)</f>
        <v>0</v>
      </c>
      <c r="AN147" s="27">
        <f t="shared" ref="AN147" si="3835">SUM(AN140:AN146)</f>
        <v>0</v>
      </c>
      <c r="AO147" s="27"/>
      <c r="AP147" s="27"/>
      <c r="AQ147" s="27">
        <f t="shared" ref="AQ147" si="3836">SUM(AQ140:AQ146)</f>
        <v>3460</v>
      </c>
      <c r="AR147" s="28">
        <f t="shared" ref="AR147" si="3837">((AQ147+AS147)/7)/AO146</f>
        <v>0.68218085106382975</v>
      </c>
      <c r="AS147" s="27">
        <f t="shared" ref="AS147" si="3838">SUM(AS140:AS146)</f>
        <v>131</v>
      </c>
      <c r="AT147" s="28">
        <f t="shared" ref="AT147" si="3839">(AS147/(AS147+AQ147))</f>
        <v>3.6480089111668057E-2</v>
      </c>
      <c r="AU147" s="27"/>
      <c r="AV147" s="27"/>
      <c r="AW147" s="29">
        <f t="shared" ref="AW147:AX147" si="3840">AW145/AW144*100-100</f>
        <v>9.6611721611721748</v>
      </c>
      <c r="AX147" s="72">
        <f t="shared" si="3840"/>
        <v>3.4802784222737841</v>
      </c>
      <c r="AY147" s="26">
        <f t="shared" ref="AY147" si="3841">SUM(AY140:AY146)</f>
        <v>0</v>
      </c>
      <c r="AZ147" s="27">
        <f t="shared" ref="AZ147" si="3842">SUM(AZ140:AZ146)</f>
        <v>0</v>
      </c>
      <c r="BA147" s="27"/>
      <c r="BB147" s="27"/>
      <c r="BC147" s="27">
        <f t="shared" ref="BC147" si="3843">SUM(BC140:BC146)</f>
        <v>3529</v>
      </c>
      <c r="BD147" s="28">
        <f t="shared" ref="BD147" si="3844">((BC147+BE147)/7)/BA146</f>
        <v>0.69117647058823528</v>
      </c>
      <c r="BE147" s="27">
        <f t="shared" ref="BE147" si="3845">SUM(BE140:BE146)</f>
        <v>90</v>
      </c>
      <c r="BF147" s="28">
        <f t="shared" ref="BF147" si="3846">(BE147/(BE147+BC147))</f>
        <v>2.4868748273003592E-2</v>
      </c>
      <c r="BG147" s="27"/>
      <c r="BH147" s="27"/>
      <c r="BI147" s="29">
        <f t="shared" ref="BI147:BJ147" si="3847">BI145/BI144*100-100</f>
        <v>10.399697159565562</v>
      </c>
      <c r="BJ147" s="72">
        <f t="shared" si="3847"/>
        <v>5.6678820019887297</v>
      </c>
      <c r="BK147" s="26">
        <f t="shared" ref="BK147" si="3848">SUM(BK140:BK146)</f>
        <v>1</v>
      </c>
      <c r="BL147" s="27">
        <f t="shared" ref="BL147" si="3849">SUM(BL140:BL146)</f>
        <v>0</v>
      </c>
      <c r="BM147" s="27"/>
      <c r="BN147" s="27"/>
      <c r="BO147" s="27">
        <f t="shared" ref="BO147" si="3850">SUM(BO140:BO146)</f>
        <v>3403</v>
      </c>
      <c r="BP147" s="28">
        <f t="shared" ref="BP147" si="3851">((BO147+BQ147)/7)/BM146</f>
        <v>0.67770504428186362</v>
      </c>
      <c r="BQ147" s="27">
        <f t="shared" ref="BQ147" si="3852">SUM(BQ140:BQ146)</f>
        <v>117</v>
      </c>
      <c r="BR147" s="28">
        <f t="shared" ref="BR147" si="3853">(BQ147/(BQ147+BO147))</f>
        <v>3.3238636363636366E-2</v>
      </c>
      <c r="BS147" s="27"/>
      <c r="BT147" s="27"/>
      <c r="BU147" s="29">
        <f t="shared" ref="BU147:BV147" si="3854">BU145/BU144*100-100</f>
        <v>13.891499582289057</v>
      </c>
      <c r="BV147" s="72">
        <f t="shared" si="3854"/>
        <v>11.724671307037895</v>
      </c>
      <c r="BW147" s="26">
        <f t="shared" ref="BW147" si="3855">SUM(BW140:BW146)</f>
        <v>0</v>
      </c>
      <c r="BX147" s="27">
        <f t="shared" ref="BX147" si="3856">SUM(BX140:BX146)</f>
        <v>0</v>
      </c>
      <c r="BY147" s="27"/>
      <c r="BZ147" s="27"/>
      <c r="CA147" s="27">
        <f t="shared" ref="CA147" si="3857">SUM(CA140:CA146)</f>
        <v>3711</v>
      </c>
      <c r="CB147" s="28">
        <f t="shared" ref="CB147" si="3858">((CA147+CC147)/7)/BY146</f>
        <v>0.72225384177575414</v>
      </c>
      <c r="CC147" s="27">
        <f t="shared" ref="CC147" si="3859">SUM(CC140:CC146)</f>
        <v>96</v>
      </c>
      <c r="CD147" s="28">
        <f t="shared" ref="CD147" si="3860">(CC147/(CC147+CA147))</f>
        <v>2.5216706067769899E-2</v>
      </c>
      <c r="CE147" s="27"/>
      <c r="CF147" s="27"/>
      <c r="CG147" s="29">
        <f t="shared" ref="CG147:CH147" si="3861">CG145/CG144*100-100</f>
        <v>10.796554394115361</v>
      </c>
      <c r="CH147" s="72">
        <f t="shared" si="3861"/>
        <v>-2.0108275328693139</v>
      </c>
      <c r="CI147" s="26">
        <f t="shared" ref="CI147" si="3862">SUM(CI140:CI146)</f>
        <v>0</v>
      </c>
      <c r="CJ147" s="27">
        <f t="shared" ref="CJ147" si="3863">SUM(CJ140:CJ146)</f>
        <v>0</v>
      </c>
      <c r="CK147" s="27"/>
      <c r="CL147" s="27"/>
      <c r="CM147" s="27">
        <f t="shared" ref="CM147" si="3864">SUM(CM140:CM146)</f>
        <v>3612</v>
      </c>
      <c r="CN147" s="28">
        <f t="shared" ref="CN147" si="3865">((CM147+CO147)/7)/CK146</f>
        <v>0.70102311481621826</v>
      </c>
      <c r="CO147" s="27">
        <f t="shared" ref="CO147" si="3866">SUM(CO140:CO146)</f>
        <v>88</v>
      </c>
      <c r="CP147" s="28">
        <f t="shared" ref="CP147" si="3867">(CO147/(CO147+CM147))</f>
        <v>2.3783783783783784E-2</v>
      </c>
      <c r="CQ147" s="27"/>
      <c r="CR147" s="27"/>
      <c r="CS147" s="29">
        <f t="shared" ref="CS147:CT147" si="3868">CS145/CS144*100-100</f>
        <v>9.1857247284878838</v>
      </c>
      <c r="CT147" s="72">
        <f t="shared" si="3868"/>
        <v>4.9651972157772661</v>
      </c>
      <c r="CU147" s="26">
        <f t="shared" ref="CU147" si="3869">SUM(CU140:CU146)</f>
        <v>2</v>
      </c>
      <c r="CV147" s="27">
        <f t="shared" ref="CV147" si="3870">SUM(CV140:CV146)</f>
        <v>0</v>
      </c>
      <c r="CW147" s="27"/>
      <c r="CX147" s="27"/>
      <c r="CY147" s="27">
        <f t="shared" ref="CY147" si="3871">SUM(CY140:CY146)</f>
        <v>947</v>
      </c>
      <c r="CZ147" s="28">
        <f t="shared" ref="CZ147" si="3872">((CY147+DA147)/7)/CW146</f>
        <v>0.74484339190221538</v>
      </c>
      <c r="DA147" s="27">
        <f t="shared" ref="DA147" si="3873">SUM(DA140:DA146)</f>
        <v>28</v>
      </c>
      <c r="DB147" s="28">
        <f t="shared" ref="DB147" si="3874">(DA147/(DA147+CY147))</f>
        <v>2.8717948717948718E-2</v>
      </c>
      <c r="DC147" s="27"/>
      <c r="DD147" s="27"/>
      <c r="DE147" s="29">
        <f t="shared" ref="DE147:DF147" si="3875">DE145/DE144*100-100</f>
        <v>11.85515873015872</v>
      </c>
      <c r="DF147" s="72">
        <f t="shared" si="3875"/>
        <v>0.41763341067284898</v>
      </c>
      <c r="DG147" s="26">
        <f t="shared" ref="DG147" si="3876">SUM(DG140:DG146)</f>
        <v>0</v>
      </c>
      <c r="DH147" s="27">
        <f t="shared" ref="DH147" si="3877">SUM(DH140:DH146)</f>
        <v>0</v>
      </c>
      <c r="DI147" s="27"/>
      <c r="DJ147" s="27"/>
      <c r="DK147" s="27">
        <f t="shared" ref="DK147" si="3878">SUM(DK140:DK146)</f>
        <v>3462</v>
      </c>
      <c r="DL147" s="28">
        <f t="shared" ref="DL147" si="3879">((DK147+DM147)/7)/DI146</f>
        <v>0.67970521541950113</v>
      </c>
      <c r="DM147" s="27">
        <f t="shared" ref="DM147" si="3880">SUM(DM140:DM146)</f>
        <v>135</v>
      </c>
      <c r="DN147" s="28">
        <f t="shared" ref="DN147" si="3881">(DM147/(DM147+DK147))</f>
        <v>3.7531276063386153E-2</v>
      </c>
      <c r="DO147" s="27"/>
      <c r="DP147" s="27"/>
      <c r="DQ147" s="29">
        <f t="shared" ref="DQ147:DR147" si="3882">DQ145/DQ144*100-100</f>
        <v>12.648809523809533</v>
      </c>
      <c r="DR147" s="72">
        <f t="shared" si="3882"/>
        <v>7.8731631863882399</v>
      </c>
      <c r="DS147" s="26">
        <f t="shared" ref="DS147" si="3883">SUM(DS140:DS146)</f>
        <v>0</v>
      </c>
      <c r="DT147" s="27">
        <f t="shared" ref="DT147" si="3884">SUM(DT140:DT146)</f>
        <v>0</v>
      </c>
      <c r="DU147" s="27"/>
      <c r="DV147" s="27"/>
      <c r="DW147" s="27">
        <f t="shared" ref="DW147" si="3885">SUM(DW140:DW146)</f>
        <v>3553</v>
      </c>
      <c r="DX147" s="28">
        <f t="shared" ref="DX147" si="3886">((DW147+DY147)/7)/DU146</f>
        <v>0.69458128078817727</v>
      </c>
      <c r="DY147" s="27">
        <f t="shared" ref="DY147" si="3887">SUM(DY140:DY146)</f>
        <v>113</v>
      </c>
      <c r="DZ147" s="28">
        <f t="shared" ref="DZ147" si="3888">(DY147/(DY147+DW147))</f>
        <v>3.0823786142935079E-2</v>
      </c>
      <c r="EA147" s="27"/>
      <c r="EB147" s="27"/>
      <c r="EC147" s="29">
        <f t="shared" ref="EC147:ED147" si="3889">EC145/EC144*100-100</f>
        <v>8.1675543024227295</v>
      </c>
      <c r="ED147" s="72">
        <f t="shared" si="3889"/>
        <v>8.8747099767981297</v>
      </c>
      <c r="EE147" s="26">
        <f t="shared" ref="EE147" si="3890">SUM(EE140:EE146)</f>
        <v>1</v>
      </c>
      <c r="EF147" s="27">
        <f t="shared" ref="EF147" si="3891">SUM(EF140:EF146)</f>
        <v>1</v>
      </c>
      <c r="EG147" s="27"/>
      <c r="EH147" s="27"/>
      <c r="EI147" s="27">
        <f t="shared" ref="EI147" si="3892">SUM(EI140:EI146)</f>
        <v>3528</v>
      </c>
      <c r="EJ147" s="28">
        <f t="shared" ref="EJ147" si="3893">((EI147+EK147)/7)/EG146</f>
        <v>0.69512426484538037</v>
      </c>
      <c r="EK147" s="27">
        <f t="shared" ref="EK147" si="3894">SUM(EK140:EK146)</f>
        <v>136</v>
      </c>
      <c r="EL147" s="28">
        <f t="shared" ref="EL147" si="3895">(EK147/(EK147+EI147))</f>
        <v>3.7117903930131008E-2</v>
      </c>
      <c r="EM147" s="27"/>
      <c r="EN147" s="27"/>
      <c r="EO147" s="29">
        <f t="shared" ref="EO147:EP147" si="3896">EO145/EO144*100-100</f>
        <v>9.4959833526906579</v>
      </c>
      <c r="EP147" s="72">
        <f t="shared" si="3896"/>
        <v>10.971163407358304</v>
      </c>
      <c r="EQ147" s="26">
        <f t="shared" ref="EQ147" si="3897">SUM(EQ140:EQ146)</f>
        <v>2</v>
      </c>
      <c r="ER147" s="27">
        <f t="shared" ref="ER147" si="3898">SUM(ER140:ER146)</f>
        <v>0</v>
      </c>
      <c r="ES147" s="27"/>
      <c r="ET147" s="27"/>
      <c r="EU147" s="27">
        <f t="shared" ref="EU147" si="3899">SUM(EU140:EU146)</f>
        <v>3549</v>
      </c>
      <c r="EV147" s="28">
        <f t="shared" ref="EV147" si="3900">((EU147+EW147)/7)/ES146</f>
        <v>0.70626432391138283</v>
      </c>
      <c r="EW147" s="27">
        <f t="shared" ref="EW147" si="3901">SUM(EW140:EW146)</f>
        <v>149</v>
      </c>
      <c r="EX147" s="28">
        <f t="shared" ref="EX147" si="3902">(EW147/(EW147+EU147))</f>
        <v>4.0292049756625203E-2</v>
      </c>
      <c r="EY147" s="27"/>
      <c r="EZ147" s="27"/>
      <c r="FA147" s="29">
        <f t="shared" ref="FA147:FB147" si="3903">FA145/FA144*100-100</f>
        <v>9.5251148705096256</v>
      </c>
      <c r="FB147" s="72">
        <f t="shared" si="3903"/>
        <v>-1.3742637872568366</v>
      </c>
      <c r="FC147" s="26">
        <f t="shared" ref="FC147" si="3904">SUM(FC140:FC146)</f>
        <v>0</v>
      </c>
      <c r="FD147" s="27">
        <f t="shared" ref="FD147" si="3905">SUM(FD140:FD146)</f>
        <v>0</v>
      </c>
      <c r="FE147" s="27"/>
      <c r="FF147" s="27"/>
      <c r="FG147" s="27">
        <f t="shared" ref="FG147" si="3906">SUM(FG140:FG146)</f>
        <v>3687</v>
      </c>
      <c r="FH147" s="28">
        <f t="shared" ref="FH147" si="3907">((FG147+FI147)/7)/FE146</f>
        <v>0.70939849624060147</v>
      </c>
      <c r="FI147" s="27">
        <f t="shared" ref="FI147" si="3908">SUM(FI140:FI146)</f>
        <v>87</v>
      </c>
      <c r="FJ147" s="28">
        <f t="shared" ref="FJ147" si="3909">(FI147/(FI147+FG147))</f>
        <v>2.3052464228934817E-2</v>
      </c>
      <c r="FK147" s="27"/>
      <c r="FL147" s="27"/>
      <c r="FM147" s="29">
        <f t="shared" ref="FM147:FN147" si="3910">FM145/FM144*100-100</f>
        <v>8.7851244101243964</v>
      </c>
      <c r="FN147" s="72">
        <f t="shared" si="3910"/>
        <v>-0.27068832173242185</v>
      </c>
      <c r="FO147" s="26">
        <f t="shared" ref="FO147" si="3911">SUM(FO140:FO146)</f>
        <v>1</v>
      </c>
      <c r="FP147" s="27">
        <f t="shared" ref="FP147" si="3912">SUM(FP140:FP146)</f>
        <v>0</v>
      </c>
      <c r="FQ147" s="27"/>
      <c r="FR147" s="27"/>
      <c r="FS147" s="27">
        <f t="shared" ref="FS147" si="3913">SUM(FS140:FS146)</f>
        <v>924</v>
      </c>
      <c r="FT147" s="28">
        <f t="shared" ref="FT147" si="3914">((FS147+FU147)/7)/FQ146</f>
        <v>0.68067226890756305</v>
      </c>
      <c r="FU147" s="27">
        <f t="shared" ref="FU147" si="3915">SUM(FU140:FU146)</f>
        <v>48</v>
      </c>
      <c r="FV147" s="28">
        <f t="shared" ref="FV147" si="3916">(FU147/(FU147+FS147))</f>
        <v>4.9382716049382713E-2</v>
      </c>
      <c r="FW147" s="27"/>
      <c r="FX147" s="27"/>
      <c r="FY147" s="29">
        <f t="shared" ref="FY147:FZ147" si="3917">FY145/FY144*100-100</f>
        <v>11.421130952380949</v>
      </c>
      <c r="FZ147" s="72">
        <f t="shared" si="3917"/>
        <v>0.23201856148492084</v>
      </c>
      <c r="GA147" s="26">
        <f t="shared" ref="GA147" si="3918">SUM(GA140:GA146)</f>
        <v>1</v>
      </c>
      <c r="GB147" s="27">
        <f t="shared" ref="GB147" si="3919">SUM(GB140:GB146)</f>
        <v>0</v>
      </c>
      <c r="GC147" s="27"/>
      <c r="GD147" s="27"/>
      <c r="GE147" s="27">
        <f t="shared" ref="GE147" si="3920">SUM(GE140:GE146)</f>
        <v>3601</v>
      </c>
      <c r="GF147" s="28">
        <f t="shared" ref="GF147" si="3921">((GE147+GG147)/7)/GC146</f>
        <v>0.69683172073610311</v>
      </c>
      <c r="GG147" s="27">
        <f t="shared" ref="GG147" si="3922">SUM(GG140:GG146)</f>
        <v>72</v>
      </c>
      <c r="GH147" s="28">
        <f t="shared" ref="GH147" si="3923">(GG147/(GG147+GE147))</f>
        <v>1.9602504764497687E-2</v>
      </c>
      <c r="GI147" s="27"/>
      <c r="GJ147" s="27"/>
      <c r="GK147" s="29">
        <f t="shared" ref="GK147:GL147" si="3924">GK145/GK144*100-100</f>
        <v>9.5381683375104416</v>
      </c>
      <c r="GL147" s="72">
        <f t="shared" si="3924"/>
        <v>5.211493842584332</v>
      </c>
      <c r="GM147" s="26">
        <f t="shared" ref="GM147" si="3925">SUM(GM140:GM146)</f>
        <v>1</v>
      </c>
      <c r="GN147" s="27">
        <f t="shared" ref="GN147" si="3926">SUM(GN140:GN146)</f>
        <v>1</v>
      </c>
      <c r="GO147" s="27"/>
      <c r="GP147" s="27"/>
      <c r="GQ147" s="27">
        <f t="shared" ref="GQ147" si="3927">SUM(GQ140:GQ146)</f>
        <v>3465</v>
      </c>
      <c r="GR147" s="28">
        <f t="shared" ref="GR147" si="3928">((GQ147+GS147)/7)/GO146</f>
        <v>0.68209523809523809</v>
      </c>
      <c r="GS147" s="27">
        <f t="shared" ref="GS147" si="3929">SUM(GS140:GS146)</f>
        <v>116</v>
      </c>
      <c r="GT147" s="28">
        <f t="shared" ref="GT147" si="3930">(GS147/(GS147+GQ147))</f>
        <v>3.2393186260821001E-2</v>
      </c>
      <c r="GU147" s="27"/>
      <c r="GV147" s="27"/>
      <c r="GW147" s="29">
        <f t="shared" ref="GW147:GX147" si="3931">GW145/GW144*100-100</f>
        <v>10.658482142857139</v>
      </c>
      <c r="GX147" s="72">
        <f t="shared" si="3931"/>
        <v>5.9316049631796659</v>
      </c>
      <c r="GY147" s="26">
        <f t="shared" ref="GY147" si="3932">SUM(GY140:GY146)</f>
        <v>1</v>
      </c>
      <c r="GZ147" s="27">
        <f t="shared" ref="GZ147" si="3933">SUM(GZ140:GZ146)</f>
        <v>0</v>
      </c>
      <c r="HA147" s="27"/>
      <c r="HB147" s="27"/>
      <c r="HC147" s="27">
        <f t="shared" ref="HC147" si="3934">SUM(HC140:HC146)</f>
        <v>3487</v>
      </c>
      <c r="HD147" s="28">
        <f t="shared" ref="HD147" si="3935">((HC147+HE147)/7)/HA146</f>
        <v>0.68895238095238087</v>
      </c>
      <c r="HE147" s="27">
        <f t="shared" ref="HE147" si="3936">SUM(HE140:HE146)</f>
        <v>130</v>
      </c>
      <c r="HF147" s="28">
        <f t="shared" ref="HF147" si="3937">(HE147/(HE147+HC147))</f>
        <v>3.5941387890517006E-2</v>
      </c>
      <c r="HG147" s="27"/>
      <c r="HH147" s="27"/>
      <c r="HI147" s="29">
        <f t="shared" ref="HI147:HJ147" si="3938">HI145/HI144*100-100</f>
        <v>10.58328245828244</v>
      </c>
      <c r="HJ147" s="72">
        <f t="shared" si="3938"/>
        <v>12.529002320185612</v>
      </c>
      <c r="HK147" s="26">
        <f t="shared" si="3769"/>
        <v>13</v>
      </c>
      <c r="HL147" s="27">
        <f t="shared" si="3770"/>
        <v>2</v>
      </c>
      <c r="HM147" s="27"/>
      <c r="HN147" s="27"/>
      <c r="HO147" s="27">
        <f t="shared" ref="HO147" si="3939">+G147+S147+AE147+AQ147+BC147+BO147+CA147+CM147+CY147+DK147+DW147+EI147+EU147+FG147+FS147+GE147+GQ147+HC147+I147+U147+AG147+AS147+BE147+BQ147+CC147+CO147+DA147+DM147+DY147+EK147+EW147+FI147+FU147+GG147+GS147+HE147</f>
        <v>57649</v>
      </c>
      <c r="HP147" s="229">
        <f t="shared" ref="HP147" si="3940">+((HO147)/HM146)/7</f>
        <v>0.69598338786203229</v>
      </c>
      <c r="HQ147" s="62">
        <f t="shared" si="3775"/>
        <v>1796</v>
      </c>
      <c r="HR147" s="52">
        <f t="shared" si="3776"/>
        <v>3.1154052975767142E-2</v>
      </c>
      <c r="HS147" s="53">
        <f t="shared" si="2917"/>
        <v>62.31428571428571</v>
      </c>
      <c r="HT147" s="54">
        <f t="shared" si="2918"/>
        <v>55005</v>
      </c>
      <c r="HU147" s="53">
        <f t="shared" si="2919"/>
        <v>95.410946015462585</v>
      </c>
      <c r="HV147" s="63">
        <f t="shared" ref="HV147:HW147" si="3941">HV145/HV144*100-100</f>
        <v>9.9982398873527814</v>
      </c>
      <c r="HW147" s="72">
        <f t="shared" si="3941"/>
        <v>4.4323545883670619</v>
      </c>
      <c r="HX147" s="78">
        <f t="shared" ref="HX147" si="3942">SUM(G147,I147,S147,U147,AE147,AG147,AQ147,AS147,BC147,BE147,BO147,BQ147)/7/SUM(E146,Q146,AC146,AO146,BA146,BM146)</f>
        <v>0.69127369689885665</v>
      </c>
      <c r="HY147" s="78">
        <f t="shared" ref="HY147" si="3943">SUM(CA147,CC147,CM147,CO147,CY147,DA147,DK147,DM147,DW147,DY147,EI147,EK147)/7/SUM(BY146,CK146,CW146,DI146,DU146,EG146)</f>
        <v>0.70071121701144445</v>
      </c>
      <c r="HZ147" s="78">
        <f t="shared" ref="HZ147" si="3944">SUM(K147,EU147,EW147,FG147,FI147,FS147,FU147,GE147,GG147,GQ147,GS147,HC147,HE147)/7/SUM(ES146,FE146,FQ146,GC146,GO146,HA146)</f>
        <v>0.69591064673031888</v>
      </c>
      <c r="IA147" s="84">
        <f t="shared" ref="IA147" si="3945">SUM(I147,U147,AG147,AS147,BE147,BQ147)/SUM(G147,I147,S147,U147,AE147,AG147,AQ147,AS147,BC147,BE147,BO147,BQ147)</f>
        <v>3.1598414795244383E-2</v>
      </c>
      <c r="IB147" s="84">
        <f t="shared" ref="IB147" si="3946">SUM(CC147,CO147,DA147,DM147,DY147,EK147)/SUM(CA147,CC147,CM147,CO147,CY147,DA147,DK147,DM147,DW147,DY147,EI147,EK147)</f>
        <v>3.0707403781750735E-2</v>
      </c>
      <c r="IC147" s="84">
        <f t="shared" ref="IC147" si="3947">SUM(EW147,FI147,FU147,GG147,GS147,HE147)/SUM(EU147,EW147,FG147,FI147,FS147,FU147,GE147,GG147,GQ147,GS147,HC147,HE147)</f>
        <v>3.1167486409526275E-2</v>
      </c>
      <c r="ID147" s="86">
        <f t="shared" ref="ID147" si="3948">SUM(C147,O147,AA147,AM147,AY147,BK147)</f>
        <v>4</v>
      </c>
      <c r="IE147" s="86">
        <f t="shared" ref="IE147" si="3949">SUM(BW147,CI147,CU147,DG147,DS147,EE147)</f>
        <v>3</v>
      </c>
      <c r="IF147" s="86">
        <f t="shared" ref="IF147" si="3950">SUM(EQ147,FC147,FO147,GA147,GM147,GY147)</f>
        <v>6</v>
      </c>
      <c r="IG147" s="88" t="s">
        <v>42</v>
      </c>
    </row>
    <row r="148" spans="1:24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5">
        <f t="shared" ref="HK148:HL148" si="3951">HK147/HM137</f>
        <v>1.097416849569475E-3</v>
      </c>
      <c r="HL148" s="68">
        <f t="shared" si="3951"/>
        <v>2.0768431983385254E-3</v>
      </c>
      <c r="HM148" s="30"/>
      <c r="HN148" s="30"/>
      <c r="HO148" s="30"/>
      <c r="HP148" s="230"/>
      <c r="HQ148" s="30"/>
      <c r="HR148" s="30"/>
      <c r="HS148" s="30"/>
      <c r="HT148" s="51"/>
      <c r="HU148" s="30"/>
      <c r="HV148" s="30"/>
      <c r="HW148" s="31"/>
      <c r="HY148" s="77"/>
      <c r="HZ148" s="77"/>
      <c r="ID148" s="86">
        <f t="shared" ref="ID148" si="3952">SUM(E137,Q137,AC137,AO137,BA137,BM137)</f>
        <v>3915</v>
      </c>
      <c r="IE148" s="86">
        <f t="shared" ref="IE148" si="3953">SUM(BY137,CK137,CW137,DI137,DU137,EG137)</f>
        <v>3960</v>
      </c>
      <c r="IF148" s="86">
        <f t="shared" ref="IF148" si="3954">SUM(ES137,FE137,FQ137,GC137,GO137,HA137)</f>
        <v>3971</v>
      </c>
      <c r="IG148" s="88" t="s">
        <v>40</v>
      </c>
    </row>
    <row r="149" spans="1:241" x14ac:dyDescent="0.25">
      <c r="A149" s="235">
        <v>41</v>
      </c>
      <c r="B149" s="73">
        <f>B146+1</f>
        <v>44582</v>
      </c>
      <c r="C149" s="33"/>
      <c r="D149" s="34"/>
      <c r="E149" s="34">
        <f>E146-C149</f>
        <v>740</v>
      </c>
      <c r="F149" s="34">
        <f>F146-D149</f>
        <v>60</v>
      </c>
      <c r="G149" s="34">
        <v>485</v>
      </c>
      <c r="H149" s="35">
        <f t="shared" ref="H149:H155" si="3955">((G149+I149)/E149)</f>
        <v>0.677027027027027</v>
      </c>
      <c r="I149" s="34">
        <v>16</v>
      </c>
      <c r="J149" s="35">
        <f>I149/(G149+I149)</f>
        <v>3.1936127744510975E-2</v>
      </c>
      <c r="K149" s="36"/>
      <c r="L149" s="34"/>
      <c r="M149" s="34"/>
      <c r="N149" s="37"/>
      <c r="O149" s="33"/>
      <c r="P149" s="34"/>
      <c r="Q149" s="34">
        <f t="shared" ref="Q149" si="3956">Q146-O149</f>
        <v>733</v>
      </c>
      <c r="R149" s="34">
        <f t="shared" ref="R149" si="3957">R146-P149</f>
        <v>60</v>
      </c>
      <c r="S149" s="34">
        <v>490</v>
      </c>
      <c r="T149" s="35">
        <f t="shared" ref="T149:T155" si="3958">((S149+U149)/Q149)</f>
        <v>0.68212824010914053</v>
      </c>
      <c r="U149" s="34">
        <v>10</v>
      </c>
      <c r="V149" s="35">
        <f t="shared" ref="V149:V155" si="3959">U149/(S149+U149)</f>
        <v>0.02</v>
      </c>
      <c r="W149" s="36"/>
      <c r="X149" s="34"/>
      <c r="Y149" s="34"/>
      <c r="Z149" s="37"/>
      <c r="AA149" s="33"/>
      <c r="AB149" s="34"/>
      <c r="AC149" s="34">
        <f t="shared" ref="AC149" si="3960">AC146-AA149</f>
        <v>196</v>
      </c>
      <c r="AD149" s="34">
        <f t="shared" ref="AD149" si="3961">AD146-AB149</f>
        <v>15</v>
      </c>
      <c r="AE149" s="34">
        <v>131</v>
      </c>
      <c r="AF149" s="35">
        <f t="shared" ref="AF149:AF155" si="3962">((AE149+AG149)/AC149)</f>
        <v>0.6785714285714286</v>
      </c>
      <c r="AG149" s="34">
        <v>2</v>
      </c>
      <c r="AH149" s="35">
        <f t="shared" ref="AH149:AH155" si="3963">AG149/(AE149+AG149)</f>
        <v>1.5037593984962405E-2</v>
      </c>
      <c r="AI149" s="36"/>
      <c r="AJ149" s="34"/>
      <c r="AK149" s="34"/>
      <c r="AL149" s="37"/>
      <c r="AM149" s="33"/>
      <c r="AN149" s="34"/>
      <c r="AO149" s="34">
        <f t="shared" ref="AO149" si="3964">AO146-AM149</f>
        <v>752</v>
      </c>
      <c r="AP149" s="34">
        <f t="shared" ref="AP149" si="3965">AP146-AN149</f>
        <v>61</v>
      </c>
      <c r="AQ149" s="34">
        <v>486</v>
      </c>
      <c r="AR149" s="35">
        <f t="shared" ref="AR149:AR155" si="3966">((AQ149+AS149)/AO149)</f>
        <v>0.65957446808510634</v>
      </c>
      <c r="AS149" s="34">
        <v>10</v>
      </c>
      <c r="AT149" s="35">
        <f t="shared" ref="AT149:AT155" si="3967">AS149/(AQ149+AS149)</f>
        <v>2.0161290322580645E-2</v>
      </c>
      <c r="AU149" s="36"/>
      <c r="AV149" s="34"/>
      <c r="AW149" s="34"/>
      <c r="AX149" s="37"/>
      <c r="AY149" s="33"/>
      <c r="AZ149" s="34"/>
      <c r="BA149" s="34">
        <f t="shared" ref="BA149" si="3968">BA146-AY149</f>
        <v>748</v>
      </c>
      <c r="BB149" s="34">
        <f t="shared" ref="BB149" si="3969">BB146-AZ149</f>
        <v>61</v>
      </c>
      <c r="BC149" s="34">
        <v>490</v>
      </c>
      <c r="BD149" s="35">
        <f t="shared" ref="BD149:BD155" si="3970">((BC149+BE149)/BA149)</f>
        <v>0.6697860962566845</v>
      </c>
      <c r="BE149" s="34">
        <v>11</v>
      </c>
      <c r="BF149" s="35">
        <f t="shared" ref="BF149:BF155" si="3971">BE149/(BC149+BE149)</f>
        <v>2.1956087824351298E-2</v>
      </c>
      <c r="BG149" s="36"/>
      <c r="BH149" s="34"/>
      <c r="BI149" s="34"/>
      <c r="BJ149" s="37"/>
      <c r="BK149" s="33"/>
      <c r="BL149" s="34"/>
      <c r="BM149" s="34">
        <f t="shared" ref="BM149" si="3972">BM146-BK149</f>
        <v>742</v>
      </c>
      <c r="BN149" s="34">
        <f t="shared" ref="BN149" si="3973">BN146-BL149</f>
        <v>61</v>
      </c>
      <c r="BO149" s="34">
        <v>460</v>
      </c>
      <c r="BP149" s="35">
        <f t="shared" ref="BP149:BP155" si="3974">((BO149+BQ149)/BM149)</f>
        <v>0.64420485175202158</v>
      </c>
      <c r="BQ149" s="34">
        <v>18</v>
      </c>
      <c r="BR149" s="35">
        <f t="shared" ref="BR149:BR155" si="3975">BQ149/(BO149+BQ149)</f>
        <v>3.7656903765690378E-2</v>
      </c>
      <c r="BS149" s="36"/>
      <c r="BT149" s="34"/>
      <c r="BU149" s="34"/>
      <c r="BV149" s="37"/>
      <c r="BW149" s="33"/>
      <c r="BX149" s="34"/>
      <c r="BY149" s="34">
        <f t="shared" ref="BY149" si="3976">BY146-BW149</f>
        <v>753</v>
      </c>
      <c r="BZ149" s="34">
        <f t="shared" ref="BZ149" si="3977">BZ146-BX149</f>
        <v>62</v>
      </c>
      <c r="CA149" s="34">
        <v>510</v>
      </c>
      <c r="CB149" s="35">
        <f t="shared" ref="CB149:CB155" si="3978">((CA149+CC149)/BY149)</f>
        <v>0.69986719787516605</v>
      </c>
      <c r="CC149" s="34">
        <v>17</v>
      </c>
      <c r="CD149" s="35">
        <f t="shared" ref="CD149:CD155" si="3979">CC149/(CA149+CC149)</f>
        <v>3.2258064516129031E-2</v>
      </c>
      <c r="CE149" s="36"/>
      <c r="CF149" s="34"/>
      <c r="CG149" s="34"/>
      <c r="CH149" s="37"/>
      <c r="CI149" s="33">
        <v>1</v>
      </c>
      <c r="CJ149" s="34"/>
      <c r="CK149" s="34">
        <f t="shared" ref="CK149" si="3980">CK146-CI149</f>
        <v>753</v>
      </c>
      <c r="CL149" s="34">
        <f t="shared" ref="CL149" si="3981">CL146-CJ149</f>
        <v>62</v>
      </c>
      <c r="CM149" s="34">
        <v>540</v>
      </c>
      <c r="CN149" s="35">
        <f t="shared" ref="CN149:CN155" si="3982">((CM149+CO149)/CK149)</f>
        <v>0.73306772908366535</v>
      </c>
      <c r="CO149" s="34">
        <v>12</v>
      </c>
      <c r="CP149" s="35">
        <f t="shared" ref="CP149:CP155" si="3983">CO149/(CM149+CO149)</f>
        <v>2.1739130434782608E-2</v>
      </c>
      <c r="CQ149" s="36"/>
      <c r="CR149" s="34"/>
      <c r="CS149" s="34"/>
      <c r="CT149" s="37"/>
      <c r="CU149" s="33"/>
      <c r="CV149" s="34"/>
      <c r="CW149" s="34">
        <f t="shared" ref="CW149" si="3984">CW146-CU149</f>
        <v>187</v>
      </c>
      <c r="CX149" s="34">
        <f t="shared" ref="CX149" si="3985">CX146-CV149</f>
        <v>15</v>
      </c>
      <c r="CY149" s="34">
        <v>132</v>
      </c>
      <c r="CZ149" s="35">
        <f t="shared" ref="CZ149:CZ155" si="3986">((CY149+DA149)/CW149)</f>
        <v>0.73796791443850263</v>
      </c>
      <c r="DA149" s="34">
        <v>6</v>
      </c>
      <c r="DB149" s="35">
        <f t="shared" ref="DB149:DB155" si="3987">DA149/(CY149+DA149)</f>
        <v>4.3478260869565216E-2</v>
      </c>
      <c r="DC149" s="36"/>
      <c r="DD149" s="34"/>
      <c r="DE149" s="34"/>
      <c r="DF149" s="37"/>
      <c r="DG149" s="33"/>
      <c r="DH149" s="34"/>
      <c r="DI149" s="34">
        <f t="shared" ref="DI149" si="3988">DI146-DG149</f>
        <v>756</v>
      </c>
      <c r="DJ149" s="34">
        <f t="shared" ref="DJ149" si="3989">DJ146-DH149</f>
        <v>60</v>
      </c>
      <c r="DK149" s="34">
        <v>474</v>
      </c>
      <c r="DL149" s="35">
        <f t="shared" ref="DL149:DL155" si="3990">((DK149+DM149)/DI149)</f>
        <v>0.64682539682539686</v>
      </c>
      <c r="DM149" s="34">
        <v>15</v>
      </c>
      <c r="DN149" s="35">
        <f t="shared" ref="DN149:DN155" si="3991">DM149/(DK149+DM149)</f>
        <v>3.0674846625766871E-2</v>
      </c>
      <c r="DO149" s="36"/>
      <c r="DP149" s="34"/>
      <c r="DQ149" s="34"/>
      <c r="DR149" s="37"/>
      <c r="DS149" s="33"/>
      <c r="DT149" s="34"/>
      <c r="DU149" s="34">
        <f t="shared" ref="DU149" si="3992">DU146-DS149</f>
        <v>754</v>
      </c>
      <c r="DV149" s="34">
        <f t="shared" ref="DV149" si="3993">DV146-DT149</f>
        <v>60</v>
      </c>
      <c r="DW149" s="34">
        <v>506</v>
      </c>
      <c r="DX149" s="35">
        <f t="shared" ref="DX149:DX155" si="3994">((DW149+DY149)/DU149)</f>
        <v>0.69761273209549068</v>
      </c>
      <c r="DY149" s="34">
        <v>20</v>
      </c>
      <c r="DZ149" s="35">
        <f t="shared" ref="DZ149:DZ155" si="3995">DY149/(DW149+DY149)</f>
        <v>3.8022813688212927E-2</v>
      </c>
      <c r="EA149" s="36"/>
      <c r="EB149" s="34"/>
      <c r="EC149" s="34"/>
      <c r="ED149" s="37"/>
      <c r="EE149" s="33"/>
      <c r="EF149" s="34"/>
      <c r="EG149" s="34">
        <f t="shared" ref="EG149" si="3996">EG146-EE149</f>
        <v>753</v>
      </c>
      <c r="EH149" s="34">
        <f t="shared" ref="EH149" si="3997">EH146-EF149</f>
        <v>61</v>
      </c>
      <c r="EI149" s="34">
        <v>484</v>
      </c>
      <c r="EJ149" s="35">
        <f t="shared" ref="EJ149:EJ155" si="3998">((EI149+EK149)/EG149)</f>
        <v>0.67596281540504644</v>
      </c>
      <c r="EK149" s="34">
        <v>25</v>
      </c>
      <c r="EL149" s="35">
        <f t="shared" ref="EL149:EL155" si="3999">EK149/(EI149+EK149)</f>
        <v>4.9115913555992138E-2</v>
      </c>
      <c r="EM149" s="36"/>
      <c r="EN149" s="34"/>
      <c r="EO149" s="34"/>
      <c r="EP149" s="37"/>
      <c r="EQ149" s="33"/>
      <c r="ER149" s="34"/>
      <c r="ES149" s="34">
        <f t="shared" ref="ES149" si="4000">ES146-EQ149</f>
        <v>748</v>
      </c>
      <c r="ET149" s="34">
        <f t="shared" ref="ET149" si="4001">ET146-ER149</f>
        <v>62</v>
      </c>
      <c r="EU149" s="34">
        <v>536</v>
      </c>
      <c r="EV149" s="35">
        <f t="shared" ref="EV149:EV155" si="4002">((EU149+EW149)/ES149)</f>
        <v>0.73128342245989308</v>
      </c>
      <c r="EW149" s="34">
        <v>11</v>
      </c>
      <c r="EX149" s="35">
        <f t="shared" ref="EX149:EX155" si="4003">EW149/(EU149+EW149)</f>
        <v>2.0109689213893969E-2</v>
      </c>
      <c r="EY149" s="36"/>
      <c r="EZ149" s="34"/>
      <c r="FA149" s="34"/>
      <c r="FB149" s="37"/>
      <c r="FC149" s="33"/>
      <c r="FD149" s="34"/>
      <c r="FE149" s="34">
        <f t="shared" ref="FE149" si="4004">FE146-FC149</f>
        <v>760</v>
      </c>
      <c r="FF149" s="34">
        <f t="shared" ref="FF149" si="4005">FF146-FD149</f>
        <v>62</v>
      </c>
      <c r="FG149" s="34">
        <v>533</v>
      </c>
      <c r="FH149" s="35">
        <f t="shared" ref="FH149:FH155" si="4006">((FG149+FI149)/FE149)</f>
        <v>0.71447368421052626</v>
      </c>
      <c r="FI149" s="34">
        <v>10</v>
      </c>
      <c r="FJ149" s="35">
        <f t="shared" ref="FJ149:FJ155" si="4007">FI149/(FG149+FI149)</f>
        <v>1.841620626151013E-2</v>
      </c>
      <c r="FK149" s="36"/>
      <c r="FL149" s="34"/>
      <c r="FM149" s="34"/>
      <c r="FN149" s="37"/>
      <c r="FO149" s="33">
        <v>2</v>
      </c>
      <c r="FP149" s="34"/>
      <c r="FQ149" s="34">
        <f t="shared" ref="FQ149" si="4008">FQ146-FO149</f>
        <v>202</v>
      </c>
      <c r="FR149" s="34">
        <f t="shared" ref="FR149" si="4009">FR146-FP149</f>
        <v>17</v>
      </c>
      <c r="FS149" s="34">
        <v>128</v>
      </c>
      <c r="FT149" s="35">
        <f t="shared" ref="FT149:FT155" si="4010">((FS149+FU149)/FQ149)</f>
        <v>0.65841584158415845</v>
      </c>
      <c r="FU149" s="34">
        <v>5</v>
      </c>
      <c r="FV149" s="35">
        <f t="shared" ref="FV149:FV155" si="4011">FU149/(FS149+FU149)</f>
        <v>3.7593984962406013E-2</v>
      </c>
      <c r="FW149" s="36"/>
      <c r="FX149" s="34"/>
      <c r="FY149" s="34"/>
      <c r="FZ149" s="37"/>
      <c r="GA149" s="33"/>
      <c r="GB149" s="34"/>
      <c r="GC149" s="34">
        <f t="shared" ref="GC149" si="4012">GC146-GA149</f>
        <v>753</v>
      </c>
      <c r="GD149" s="34">
        <f t="shared" ref="GD149" si="4013">GD146-GB149</f>
        <v>61</v>
      </c>
      <c r="GE149" s="34">
        <v>512</v>
      </c>
      <c r="GF149" s="35">
        <f t="shared" ref="GF149:GF155" si="4014">((GE149+GG149)/GC149)</f>
        <v>0.69853917662682607</v>
      </c>
      <c r="GG149" s="34">
        <v>14</v>
      </c>
      <c r="GH149" s="35">
        <f t="shared" ref="GH149:GH155" si="4015">GG149/(GE149+GG149)</f>
        <v>2.6615969581749048E-2</v>
      </c>
      <c r="GI149" s="36"/>
      <c r="GJ149" s="34"/>
      <c r="GK149" s="34"/>
      <c r="GL149" s="37"/>
      <c r="GM149" s="33"/>
      <c r="GN149" s="34"/>
      <c r="GO149" s="34">
        <f t="shared" ref="GO149" si="4016">GO146-GM149</f>
        <v>750</v>
      </c>
      <c r="GP149" s="34">
        <f t="shared" ref="GP149" si="4017">GP146-GN149</f>
        <v>60</v>
      </c>
      <c r="GQ149" s="34">
        <v>497</v>
      </c>
      <c r="GR149" s="35">
        <f t="shared" ref="GR149:GR155" si="4018">((GQ149+GS149)/GO149)</f>
        <v>0.68666666666666665</v>
      </c>
      <c r="GS149" s="34">
        <v>18</v>
      </c>
      <c r="GT149" s="35">
        <f t="shared" ref="GT149:GT155" si="4019">GS149/(GQ149+GS149)</f>
        <v>3.4951456310679613E-2</v>
      </c>
      <c r="GU149" s="36"/>
      <c r="GV149" s="34"/>
      <c r="GW149" s="34"/>
      <c r="GX149" s="37"/>
      <c r="GY149" s="33"/>
      <c r="GZ149" s="34"/>
      <c r="HA149" s="34">
        <f t="shared" ref="HA149" si="4020">HA146-GY149</f>
        <v>750</v>
      </c>
      <c r="HB149" s="34">
        <f t="shared" ref="HB149" si="4021">HB146-GZ149</f>
        <v>61</v>
      </c>
      <c r="HC149" s="34">
        <v>498</v>
      </c>
      <c r="HD149" s="35">
        <f t="shared" ref="HD149:HD155" si="4022">((HC149+HE149)/HA149)</f>
        <v>0.68799999999999994</v>
      </c>
      <c r="HE149" s="34">
        <v>18</v>
      </c>
      <c r="HF149" s="35">
        <f t="shared" ref="HF149:HF155" si="4023">HE149/(HC149+HE149)</f>
        <v>3.4883720930232558E-2</v>
      </c>
      <c r="HG149" s="36"/>
      <c r="HH149" s="34"/>
      <c r="HI149" s="34"/>
      <c r="HJ149" s="37"/>
      <c r="HK149" s="33">
        <f t="shared" ref="HK149:HK156" si="4024">+C149+O149+AA149+AM149+AY149+BK149+BW149+CI149+CU149+DG149+DS149+EE149+EQ149+FC149+FO149+GA149+GM149+GY149</f>
        <v>3</v>
      </c>
      <c r="HL149" s="34">
        <f t="shared" ref="HL149:HL156" si="4025">+D149+P149+AB149+AN149+AZ149+BL149+BX149+CJ149+CV149+DH149+DT149+EF149+ER149+FD149+FP149+GB149+GN149+GZ149</f>
        <v>0</v>
      </c>
      <c r="HM149" s="34">
        <f t="shared" ref="HM149:HM155" si="4026">+E149+Q149+AC149+AO149+BA149+BM149+BY149+CK149+CW149+DI149+DU149+EG149+ES149+FE149+FQ149+GC149+GO149+HA149</f>
        <v>11830</v>
      </c>
      <c r="HN149" s="34">
        <f t="shared" ref="HN149:HN155" si="4027">+F149+R149+AD149+AP149+BB149+BN149+BZ149+CL149+CX149+DJ149+DV149+EH149+ET149+FF149+FR149+GD149+GP149+HB149</f>
        <v>961</v>
      </c>
      <c r="HO149" s="34">
        <f t="shared" ref="HO149:HO155" si="4028">+G149+S149+AE149+AQ149+BC149+BO149+CA149+CM149+CY149+DK149+DW149+EI149+EU149+FG149+FS149+GE149+GQ149+HC149+HE149+I149+U149+AG149+AS149+BE149+BQ149+CC149+CO149+DA149+DM149+DY149+EK149+EW149+FI149+FU149+GG149+GS149</f>
        <v>8130</v>
      </c>
      <c r="HP149" s="227">
        <f t="shared" ref="HP149:HP155" si="4029">+(HO149)/HM149</f>
        <v>0.68723584108199498</v>
      </c>
      <c r="HQ149" s="48">
        <f t="shared" ref="HQ149:HQ156" si="4030">+I149+U149+AG149+AS149+BE149+BQ149+CC149+CO149+DA149+DM149+DY149+EK149+EW149+FI149+FU149+GG149+GS149+HE149</f>
        <v>238</v>
      </c>
      <c r="HR149" s="35">
        <f t="shared" ref="HR149:HR156" si="4031">+(HQ149/(HO149))</f>
        <v>2.9274292742927428E-2</v>
      </c>
      <c r="HS149" s="49">
        <v>63.16</v>
      </c>
      <c r="HT149" s="50">
        <v>7780</v>
      </c>
      <c r="HU149" s="49">
        <f t="shared" ref="HU149:HU155" si="4032">+HT149/HO149*100</f>
        <v>95.694956949569502</v>
      </c>
      <c r="HV149" s="48"/>
      <c r="HW149" s="37"/>
      <c r="HX149" s="78">
        <f t="shared" ref="HX149:HX155" si="4033">SUM(G149,I149,S149,U149,AE149,AG149,AQ149,AS149,BC149,BE149,BO149,BQ149)/SUM(E149,Q149,AC149,AO149,BA149,BM149)</f>
        <v>0.66709281513679364</v>
      </c>
      <c r="HY149" s="78">
        <f t="shared" ref="HY149:HY155" si="4034">SUM(CA149,CC149,CM149,CO149,CY149,DA149,DK149,DM149,DW149,DY149,EI149,EK149)/SUM(BY149,CK149,CW149,DI149,DU149,EG149)</f>
        <v>0.69287158746208288</v>
      </c>
      <c r="HZ149" s="78">
        <f t="shared" ref="HZ149:HZ155" si="4035">SUM(K149,EU149,EW149,FG149,FI149,FS149,FU149,GE149,GG149,GQ149,GS149,HC149,HE149)/SUM(ES149,FE149,FQ149,GC149,GO149,HA149)</f>
        <v>0.70148877113298003</v>
      </c>
    </row>
    <row r="150" spans="1:241" x14ac:dyDescent="0.25">
      <c r="A150" s="236"/>
      <c r="B150" s="41">
        <f t="shared" ref="B150:B155" si="4036">+B149+1</f>
        <v>44583</v>
      </c>
      <c r="C150" s="10"/>
      <c r="D150" s="11"/>
      <c r="E150" s="74">
        <f t="shared" ref="E150:E154" si="4037">E149-C150</f>
        <v>740</v>
      </c>
      <c r="F150" s="74">
        <f t="shared" ref="F150:F154" si="4038">F149-D150</f>
        <v>60</v>
      </c>
      <c r="G150" s="11">
        <v>478</v>
      </c>
      <c r="H150" s="12">
        <f t="shared" si="3955"/>
        <v>0.65810810810810816</v>
      </c>
      <c r="I150" s="11">
        <v>9</v>
      </c>
      <c r="J150" s="12">
        <f t="shared" ref="J150:J155" si="4039">I150/(G150+I150)</f>
        <v>1.8480492813141684E-2</v>
      </c>
      <c r="K150" s="13"/>
      <c r="L150" s="11"/>
      <c r="M150" s="11"/>
      <c r="N150" s="14"/>
      <c r="O150" s="10"/>
      <c r="P150" s="11"/>
      <c r="Q150" s="74">
        <f t="shared" ref="Q150:Q155" si="4040">Q149-O150</f>
        <v>733</v>
      </c>
      <c r="R150" s="74">
        <f t="shared" ref="R150:R155" si="4041">R149-P150</f>
        <v>60</v>
      </c>
      <c r="S150" s="11">
        <v>475</v>
      </c>
      <c r="T150" s="12">
        <f t="shared" si="3958"/>
        <v>0.67121418826739432</v>
      </c>
      <c r="U150" s="11">
        <v>17</v>
      </c>
      <c r="V150" s="12">
        <f t="shared" si="3959"/>
        <v>3.4552845528455285E-2</v>
      </c>
      <c r="W150" s="13"/>
      <c r="X150" s="11"/>
      <c r="Y150" s="11"/>
      <c r="Z150" s="14"/>
      <c r="AA150" s="10"/>
      <c r="AB150" s="11"/>
      <c r="AC150" s="74">
        <f t="shared" ref="AC150:AC155" si="4042">AC149-AA150</f>
        <v>196</v>
      </c>
      <c r="AD150" s="74">
        <f t="shared" ref="AD150:AD155" si="4043">AD149-AB150</f>
        <v>15</v>
      </c>
      <c r="AE150" s="11">
        <v>116</v>
      </c>
      <c r="AF150" s="12">
        <f t="shared" si="3962"/>
        <v>0.6071428571428571</v>
      </c>
      <c r="AG150" s="11">
        <v>3</v>
      </c>
      <c r="AH150" s="12">
        <f t="shared" si="3963"/>
        <v>2.5210084033613446E-2</v>
      </c>
      <c r="AI150" s="13"/>
      <c r="AJ150" s="11"/>
      <c r="AK150" s="11"/>
      <c r="AL150" s="14"/>
      <c r="AM150" s="10"/>
      <c r="AN150" s="11"/>
      <c r="AO150" s="74">
        <f t="shared" ref="AO150:AO155" si="4044">AO149-AM150</f>
        <v>752</v>
      </c>
      <c r="AP150" s="74">
        <f t="shared" ref="AP150:AP155" si="4045">AP149-AN150</f>
        <v>61</v>
      </c>
      <c r="AQ150" s="11">
        <v>475</v>
      </c>
      <c r="AR150" s="12">
        <f t="shared" si="3966"/>
        <v>0.6728723404255319</v>
      </c>
      <c r="AS150" s="11">
        <v>31</v>
      </c>
      <c r="AT150" s="12">
        <f t="shared" si="3967"/>
        <v>6.1264822134387352E-2</v>
      </c>
      <c r="AU150" s="13"/>
      <c r="AV150" s="11"/>
      <c r="AW150" s="11"/>
      <c r="AX150" s="14"/>
      <c r="AY150" s="10"/>
      <c r="AZ150" s="11"/>
      <c r="BA150" s="74">
        <f t="shared" ref="BA150:BA155" si="4046">BA149-AY150</f>
        <v>748</v>
      </c>
      <c r="BB150" s="74">
        <f t="shared" ref="BB150:BB155" si="4047">BB149-AZ150</f>
        <v>61</v>
      </c>
      <c r="BC150" s="11">
        <v>511</v>
      </c>
      <c r="BD150" s="12">
        <f t="shared" si="3970"/>
        <v>0.70053475935828879</v>
      </c>
      <c r="BE150" s="11">
        <v>13</v>
      </c>
      <c r="BF150" s="12">
        <f t="shared" si="3971"/>
        <v>2.4809160305343511E-2</v>
      </c>
      <c r="BG150" s="13"/>
      <c r="BH150" s="11"/>
      <c r="BI150" s="11"/>
      <c r="BJ150" s="14"/>
      <c r="BK150" s="10"/>
      <c r="BL150" s="11"/>
      <c r="BM150" s="74">
        <f t="shared" ref="BM150:BM155" si="4048">BM149-BK150</f>
        <v>742</v>
      </c>
      <c r="BN150" s="74">
        <f t="shared" ref="BN150:BN155" si="4049">BN149-BL150</f>
        <v>61</v>
      </c>
      <c r="BO150" s="11">
        <v>469</v>
      </c>
      <c r="BP150" s="12">
        <f t="shared" si="3974"/>
        <v>0.660377358490566</v>
      </c>
      <c r="BQ150" s="11">
        <v>21</v>
      </c>
      <c r="BR150" s="12">
        <f t="shared" si="3975"/>
        <v>4.2857142857142858E-2</v>
      </c>
      <c r="BS150" s="13"/>
      <c r="BT150" s="11"/>
      <c r="BU150" s="11"/>
      <c r="BV150" s="14"/>
      <c r="BW150" s="10"/>
      <c r="BX150" s="11"/>
      <c r="BY150" s="74">
        <f t="shared" ref="BY150:BY155" si="4050">BY149-BW150</f>
        <v>753</v>
      </c>
      <c r="BZ150" s="74">
        <f t="shared" ref="BZ150:BZ155" si="4051">BZ149-BX150</f>
        <v>62</v>
      </c>
      <c r="CA150" s="11">
        <v>489</v>
      </c>
      <c r="CB150" s="12">
        <f t="shared" si="3978"/>
        <v>0.6679946879150066</v>
      </c>
      <c r="CC150" s="11">
        <v>14</v>
      </c>
      <c r="CD150" s="12">
        <f t="shared" si="3979"/>
        <v>2.7833001988071572E-2</v>
      </c>
      <c r="CE150" s="13"/>
      <c r="CF150" s="11"/>
      <c r="CG150" s="11"/>
      <c r="CH150" s="14"/>
      <c r="CI150" s="10"/>
      <c r="CJ150" s="11"/>
      <c r="CK150" s="74">
        <f t="shared" ref="CK150:CK155" si="4052">CK149-CI150</f>
        <v>753</v>
      </c>
      <c r="CL150" s="74">
        <f t="shared" ref="CL150:CL155" si="4053">CL149-CJ150</f>
        <v>62</v>
      </c>
      <c r="CM150" s="11">
        <v>537</v>
      </c>
      <c r="CN150" s="12">
        <f t="shared" si="3982"/>
        <v>0.73439575033200533</v>
      </c>
      <c r="CO150" s="11">
        <v>16</v>
      </c>
      <c r="CP150" s="12">
        <f t="shared" si="3983"/>
        <v>2.8933092224231464E-2</v>
      </c>
      <c r="CQ150" s="13"/>
      <c r="CR150" s="11"/>
      <c r="CS150" s="11"/>
      <c r="CT150" s="14"/>
      <c r="CU150" s="10"/>
      <c r="CV150" s="11"/>
      <c r="CW150" s="74">
        <f t="shared" ref="CW150:CW155" si="4054">CW149-CU150</f>
        <v>187</v>
      </c>
      <c r="CX150" s="74">
        <f t="shared" ref="CX150:CX155" si="4055">CX149-CV150</f>
        <v>15</v>
      </c>
      <c r="CY150" s="11">
        <v>144</v>
      </c>
      <c r="CZ150" s="12">
        <f t="shared" si="3986"/>
        <v>0.79679144385026734</v>
      </c>
      <c r="DA150" s="11">
        <v>5</v>
      </c>
      <c r="DB150" s="12">
        <f t="shared" si="3987"/>
        <v>3.3557046979865772E-2</v>
      </c>
      <c r="DC150" s="13"/>
      <c r="DD150" s="11"/>
      <c r="DE150" s="11"/>
      <c r="DF150" s="14"/>
      <c r="DG150" s="10"/>
      <c r="DH150" s="11"/>
      <c r="DI150" s="74">
        <f t="shared" ref="DI150:DI155" si="4056">DI149-DG150</f>
        <v>756</v>
      </c>
      <c r="DJ150" s="74">
        <f t="shared" ref="DJ150:DJ155" si="4057">DJ149-DH150</f>
        <v>60</v>
      </c>
      <c r="DK150" s="11">
        <v>491</v>
      </c>
      <c r="DL150" s="12">
        <f t="shared" si="3990"/>
        <v>0.67195767195767198</v>
      </c>
      <c r="DM150" s="11">
        <v>17</v>
      </c>
      <c r="DN150" s="12">
        <f t="shared" si="3991"/>
        <v>3.3464566929133861E-2</v>
      </c>
      <c r="DO150" s="13"/>
      <c r="DP150" s="11"/>
      <c r="DQ150" s="11"/>
      <c r="DR150" s="14"/>
      <c r="DS150" s="10"/>
      <c r="DT150" s="11"/>
      <c r="DU150" s="74">
        <f t="shared" ref="DU150:DU155" si="4058">DU149-DS150</f>
        <v>754</v>
      </c>
      <c r="DV150" s="74">
        <f t="shared" ref="DV150:DV155" si="4059">DV149-DT150</f>
        <v>60</v>
      </c>
      <c r="DW150" s="11">
        <v>505</v>
      </c>
      <c r="DX150" s="12">
        <f t="shared" si="3994"/>
        <v>0.69363395225464186</v>
      </c>
      <c r="DY150" s="11">
        <v>18</v>
      </c>
      <c r="DZ150" s="12">
        <f t="shared" si="3995"/>
        <v>3.4416826003824091E-2</v>
      </c>
      <c r="EA150" s="13"/>
      <c r="EB150" s="11"/>
      <c r="EC150" s="11"/>
      <c r="ED150" s="14"/>
      <c r="EE150" s="10"/>
      <c r="EF150" s="11"/>
      <c r="EG150" s="74">
        <f t="shared" ref="EG150:EG155" si="4060">EG149-EE150</f>
        <v>753</v>
      </c>
      <c r="EH150" s="74">
        <f t="shared" ref="EH150:EH155" si="4061">EH149-EF150</f>
        <v>61</v>
      </c>
      <c r="EI150" s="11">
        <v>507</v>
      </c>
      <c r="EJ150" s="12">
        <f t="shared" si="3998"/>
        <v>0.69455511288180616</v>
      </c>
      <c r="EK150" s="11">
        <v>16</v>
      </c>
      <c r="EL150" s="12">
        <f t="shared" si="3999"/>
        <v>3.0592734225621414E-2</v>
      </c>
      <c r="EM150" s="13"/>
      <c r="EN150" s="11"/>
      <c r="EO150" s="11"/>
      <c r="EP150" s="14"/>
      <c r="EQ150" s="10"/>
      <c r="ER150" s="11"/>
      <c r="ES150" s="74">
        <f t="shared" ref="ES150:ES155" si="4062">ES149-EQ150</f>
        <v>748</v>
      </c>
      <c r="ET150" s="74">
        <f t="shared" ref="ET150:ET155" si="4063">ET149-ER150</f>
        <v>62</v>
      </c>
      <c r="EU150" s="11">
        <v>507</v>
      </c>
      <c r="EV150" s="12">
        <f t="shared" si="4002"/>
        <v>0.696524064171123</v>
      </c>
      <c r="EW150" s="11">
        <v>14</v>
      </c>
      <c r="EX150" s="12">
        <f t="shared" si="4003"/>
        <v>2.6871401151631478E-2</v>
      </c>
      <c r="EY150" s="13"/>
      <c r="EZ150" s="11"/>
      <c r="FA150" s="11"/>
      <c r="FB150" s="14"/>
      <c r="FC150" s="10"/>
      <c r="FD150" s="11"/>
      <c r="FE150" s="74">
        <f t="shared" ref="FE150:FE155" si="4064">FE149-FC150</f>
        <v>760</v>
      </c>
      <c r="FF150" s="74">
        <f t="shared" ref="FF150:FF155" si="4065">FF149-FD150</f>
        <v>62</v>
      </c>
      <c r="FG150" s="11">
        <v>537</v>
      </c>
      <c r="FH150" s="12">
        <f t="shared" si="4006"/>
        <v>0.71842105263157896</v>
      </c>
      <c r="FI150" s="11">
        <v>9</v>
      </c>
      <c r="FJ150" s="12">
        <f t="shared" si="4007"/>
        <v>1.6483516483516484E-2</v>
      </c>
      <c r="FK150" s="13"/>
      <c r="FL150" s="11"/>
      <c r="FM150" s="11"/>
      <c r="FN150" s="14"/>
      <c r="FO150" s="10"/>
      <c r="FP150" s="11"/>
      <c r="FQ150" s="74">
        <f t="shared" ref="FQ150:FQ155" si="4066">FQ149-FO150</f>
        <v>202</v>
      </c>
      <c r="FR150" s="74">
        <f t="shared" ref="FR150:FR155" si="4067">FR149-FP150</f>
        <v>17</v>
      </c>
      <c r="FS150" s="11">
        <v>148</v>
      </c>
      <c r="FT150" s="12">
        <f t="shared" si="4010"/>
        <v>0.76732673267326734</v>
      </c>
      <c r="FU150" s="11">
        <v>7</v>
      </c>
      <c r="FV150" s="12">
        <f t="shared" si="4011"/>
        <v>4.5161290322580643E-2</v>
      </c>
      <c r="FW150" s="13"/>
      <c r="FX150" s="11"/>
      <c r="FY150" s="11"/>
      <c r="FZ150" s="14"/>
      <c r="GA150" s="10"/>
      <c r="GB150" s="11"/>
      <c r="GC150" s="74">
        <f t="shared" ref="GC150:GC155" si="4068">GC149-GA150</f>
        <v>753</v>
      </c>
      <c r="GD150" s="74">
        <f t="shared" ref="GD150:GD155" si="4069">GD149-GB150</f>
        <v>61</v>
      </c>
      <c r="GE150" s="11">
        <v>523</v>
      </c>
      <c r="GF150" s="12">
        <f t="shared" si="4014"/>
        <v>0.70916334661354585</v>
      </c>
      <c r="GG150" s="11">
        <v>11</v>
      </c>
      <c r="GH150" s="12">
        <f t="shared" si="4015"/>
        <v>2.0599250936329586E-2</v>
      </c>
      <c r="GI150" s="13"/>
      <c r="GJ150" s="11"/>
      <c r="GK150" s="11"/>
      <c r="GL150" s="14"/>
      <c r="GM150" s="10"/>
      <c r="GN150" s="11"/>
      <c r="GO150" s="74">
        <f t="shared" ref="GO150:GO155" si="4070">GO149-GM150</f>
        <v>750</v>
      </c>
      <c r="GP150" s="74">
        <f t="shared" ref="GP150:GP155" si="4071">GP149-GN150</f>
        <v>60</v>
      </c>
      <c r="GQ150" s="11">
        <v>491</v>
      </c>
      <c r="GR150" s="12">
        <f t="shared" si="4018"/>
        <v>0.68933333333333335</v>
      </c>
      <c r="GS150" s="11">
        <v>26</v>
      </c>
      <c r="GT150" s="12">
        <f t="shared" si="4019"/>
        <v>5.0290135396518373E-2</v>
      </c>
      <c r="GU150" s="13"/>
      <c r="GV150" s="11"/>
      <c r="GW150" s="11"/>
      <c r="GX150" s="14"/>
      <c r="GY150" s="10"/>
      <c r="GZ150" s="11"/>
      <c r="HA150" s="74">
        <f t="shared" ref="HA150:HA155" si="4072">HA149-GY150</f>
        <v>750</v>
      </c>
      <c r="HB150" s="74">
        <f t="shared" ref="HB150:HB155" si="4073">HB149-GZ150</f>
        <v>61</v>
      </c>
      <c r="HC150" s="11">
        <v>487</v>
      </c>
      <c r="HD150" s="12">
        <f t="shared" si="4022"/>
        <v>0.67333333333333334</v>
      </c>
      <c r="HE150" s="11">
        <v>18</v>
      </c>
      <c r="HF150" s="12">
        <f t="shared" si="4023"/>
        <v>3.5643564356435641E-2</v>
      </c>
      <c r="HG150" s="13"/>
      <c r="HH150" s="11"/>
      <c r="HI150" s="11"/>
      <c r="HJ150" s="14"/>
      <c r="HK150" s="10">
        <f t="shared" si="4024"/>
        <v>0</v>
      </c>
      <c r="HL150" s="11">
        <f t="shared" si="4025"/>
        <v>0</v>
      </c>
      <c r="HM150" s="11">
        <f t="shared" si="4026"/>
        <v>11830</v>
      </c>
      <c r="HN150" s="11">
        <f t="shared" si="4027"/>
        <v>961</v>
      </c>
      <c r="HO150" s="11">
        <f t="shared" si="4028"/>
        <v>8155</v>
      </c>
      <c r="HP150" s="228">
        <f t="shared" si="4029"/>
        <v>0.68934911242603547</v>
      </c>
      <c r="HQ150" s="15">
        <f t="shared" si="4030"/>
        <v>265</v>
      </c>
      <c r="HR150" s="12">
        <f t="shared" si="4031"/>
        <v>3.2495401594114043E-2</v>
      </c>
      <c r="HS150" s="16">
        <v>63.3</v>
      </c>
      <c r="HT150" s="17">
        <v>7761</v>
      </c>
      <c r="HU150" s="16">
        <f t="shared" si="4032"/>
        <v>95.168608215818523</v>
      </c>
      <c r="HV150" s="15"/>
      <c r="HW150" s="14"/>
      <c r="HX150" s="78">
        <f t="shared" si="4033"/>
        <v>0.66939401687547939</v>
      </c>
      <c r="HY150" s="78">
        <f t="shared" si="4034"/>
        <v>0.69742163801820023</v>
      </c>
      <c r="HZ150" s="78">
        <f t="shared" si="4035"/>
        <v>0.70098410295230884</v>
      </c>
    </row>
    <row r="151" spans="1:241" x14ac:dyDescent="0.25">
      <c r="A151" s="236"/>
      <c r="B151" s="41">
        <f t="shared" si="4036"/>
        <v>44584</v>
      </c>
      <c r="C151" s="10"/>
      <c r="D151" s="11"/>
      <c r="E151" s="74">
        <f t="shared" si="4037"/>
        <v>740</v>
      </c>
      <c r="F151" s="74">
        <f t="shared" si="4038"/>
        <v>60</v>
      </c>
      <c r="G151" s="11">
        <v>497</v>
      </c>
      <c r="H151" s="12">
        <f t="shared" si="3955"/>
        <v>0.68783783783783781</v>
      </c>
      <c r="I151" s="11">
        <v>12</v>
      </c>
      <c r="J151" s="12">
        <f t="shared" si="4039"/>
        <v>2.3575638506876228E-2</v>
      </c>
      <c r="K151" s="13"/>
      <c r="L151" s="11"/>
      <c r="M151" s="11"/>
      <c r="N151" s="14"/>
      <c r="O151" s="10"/>
      <c r="P151" s="11"/>
      <c r="Q151" s="74">
        <f t="shared" si="4040"/>
        <v>733</v>
      </c>
      <c r="R151" s="74">
        <f t="shared" si="4041"/>
        <v>60</v>
      </c>
      <c r="S151" s="11">
        <v>490</v>
      </c>
      <c r="T151" s="12">
        <f t="shared" si="3958"/>
        <v>0.68349249658935884</v>
      </c>
      <c r="U151" s="11">
        <v>11</v>
      </c>
      <c r="V151" s="12">
        <f t="shared" si="3959"/>
        <v>2.1956087824351298E-2</v>
      </c>
      <c r="W151" s="13"/>
      <c r="X151" s="11"/>
      <c r="Y151" s="11"/>
      <c r="Z151" s="14"/>
      <c r="AA151" s="10"/>
      <c r="AB151" s="11"/>
      <c r="AC151" s="74">
        <f t="shared" si="4042"/>
        <v>196</v>
      </c>
      <c r="AD151" s="74">
        <f t="shared" si="4043"/>
        <v>15</v>
      </c>
      <c r="AE151" s="11">
        <v>120</v>
      </c>
      <c r="AF151" s="12">
        <f t="shared" si="3962"/>
        <v>0.6428571428571429</v>
      </c>
      <c r="AG151" s="11">
        <v>6</v>
      </c>
      <c r="AH151" s="12">
        <f t="shared" si="3963"/>
        <v>4.7619047619047616E-2</v>
      </c>
      <c r="AI151" s="13"/>
      <c r="AJ151" s="11"/>
      <c r="AK151" s="11"/>
      <c r="AL151" s="14"/>
      <c r="AM151" s="10"/>
      <c r="AN151" s="11"/>
      <c r="AO151" s="74">
        <f t="shared" si="4044"/>
        <v>752</v>
      </c>
      <c r="AP151" s="74">
        <f t="shared" si="4045"/>
        <v>61</v>
      </c>
      <c r="AQ151" s="11">
        <v>504</v>
      </c>
      <c r="AR151" s="12">
        <f t="shared" si="3966"/>
        <v>0.68882978723404253</v>
      </c>
      <c r="AS151" s="11">
        <v>14</v>
      </c>
      <c r="AT151" s="12">
        <f t="shared" si="3967"/>
        <v>2.7027027027027029E-2</v>
      </c>
      <c r="AU151" s="13"/>
      <c r="AV151" s="11"/>
      <c r="AW151" s="11"/>
      <c r="AX151" s="14"/>
      <c r="AY151" s="10">
        <v>1</v>
      </c>
      <c r="AZ151" s="11"/>
      <c r="BA151" s="74">
        <f t="shared" si="4046"/>
        <v>747</v>
      </c>
      <c r="BB151" s="74">
        <f t="shared" si="4047"/>
        <v>61</v>
      </c>
      <c r="BC151" s="11">
        <v>468</v>
      </c>
      <c r="BD151" s="12">
        <f t="shared" si="3970"/>
        <v>0.64257028112449799</v>
      </c>
      <c r="BE151" s="11">
        <v>12</v>
      </c>
      <c r="BF151" s="12">
        <f t="shared" si="3971"/>
        <v>2.5000000000000001E-2</v>
      </c>
      <c r="BG151" s="13"/>
      <c r="BH151" s="11"/>
      <c r="BI151" s="11"/>
      <c r="BJ151" s="14"/>
      <c r="BK151" s="10"/>
      <c r="BL151" s="11"/>
      <c r="BM151" s="74">
        <f t="shared" si="4048"/>
        <v>742</v>
      </c>
      <c r="BN151" s="74">
        <f t="shared" si="4049"/>
        <v>61</v>
      </c>
      <c r="BO151" s="11">
        <v>466</v>
      </c>
      <c r="BP151" s="12">
        <f t="shared" si="3974"/>
        <v>0.6428571428571429</v>
      </c>
      <c r="BQ151" s="11">
        <v>11</v>
      </c>
      <c r="BR151" s="12">
        <f t="shared" si="3975"/>
        <v>2.3060796645702306E-2</v>
      </c>
      <c r="BS151" s="13"/>
      <c r="BT151" s="11"/>
      <c r="BU151" s="11"/>
      <c r="BV151" s="14"/>
      <c r="BW151" s="10"/>
      <c r="BX151" s="11"/>
      <c r="BY151" s="74">
        <f t="shared" si="4050"/>
        <v>753</v>
      </c>
      <c r="BZ151" s="74">
        <f t="shared" si="4051"/>
        <v>62</v>
      </c>
      <c r="CA151" s="11">
        <v>501</v>
      </c>
      <c r="CB151" s="12">
        <f t="shared" si="3978"/>
        <v>0.69057104913678624</v>
      </c>
      <c r="CC151" s="11">
        <v>19</v>
      </c>
      <c r="CD151" s="12">
        <f t="shared" si="3979"/>
        <v>3.653846153846154E-2</v>
      </c>
      <c r="CE151" s="13"/>
      <c r="CF151" s="11"/>
      <c r="CG151" s="11"/>
      <c r="CH151" s="14"/>
      <c r="CI151" s="10"/>
      <c r="CJ151" s="11"/>
      <c r="CK151" s="74">
        <f t="shared" si="4052"/>
        <v>753</v>
      </c>
      <c r="CL151" s="74">
        <f t="shared" si="4053"/>
        <v>62</v>
      </c>
      <c r="CM151" s="11">
        <v>500</v>
      </c>
      <c r="CN151" s="12">
        <f t="shared" si="3982"/>
        <v>0.67729083665338641</v>
      </c>
      <c r="CO151" s="11">
        <v>10</v>
      </c>
      <c r="CP151" s="12">
        <f t="shared" si="3983"/>
        <v>1.9607843137254902E-2</v>
      </c>
      <c r="CQ151" s="13"/>
      <c r="CR151" s="11"/>
      <c r="CS151" s="11"/>
      <c r="CT151" s="14"/>
      <c r="CU151" s="10"/>
      <c r="CV151" s="11"/>
      <c r="CW151" s="74">
        <f t="shared" si="4054"/>
        <v>187</v>
      </c>
      <c r="CX151" s="74">
        <f t="shared" si="4055"/>
        <v>15</v>
      </c>
      <c r="CY151" s="11">
        <v>135</v>
      </c>
      <c r="CZ151" s="12">
        <f t="shared" si="3986"/>
        <v>0.72727272727272729</v>
      </c>
      <c r="DA151" s="11">
        <v>1</v>
      </c>
      <c r="DB151" s="12">
        <f t="shared" si="3987"/>
        <v>7.3529411764705881E-3</v>
      </c>
      <c r="DC151" s="13"/>
      <c r="DD151" s="11"/>
      <c r="DE151" s="11"/>
      <c r="DF151" s="14"/>
      <c r="DG151" s="10"/>
      <c r="DH151" s="11"/>
      <c r="DI151" s="74">
        <f t="shared" si="4056"/>
        <v>756</v>
      </c>
      <c r="DJ151" s="74">
        <f t="shared" si="4057"/>
        <v>60</v>
      </c>
      <c r="DK151" s="11">
        <v>441</v>
      </c>
      <c r="DL151" s="12">
        <f t="shared" si="3990"/>
        <v>0.60185185185185186</v>
      </c>
      <c r="DM151" s="11">
        <v>14</v>
      </c>
      <c r="DN151" s="12">
        <f t="shared" si="3991"/>
        <v>3.0769230769230771E-2</v>
      </c>
      <c r="DO151" s="13"/>
      <c r="DP151" s="11"/>
      <c r="DQ151" s="11"/>
      <c r="DR151" s="14"/>
      <c r="DS151" s="10">
        <v>1</v>
      </c>
      <c r="DT151" s="11"/>
      <c r="DU151" s="74">
        <f t="shared" si="4058"/>
        <v>753</v>
      </c>
      <c r="DV151" s="74">
        <f t="shared" si="4059"/>
        <v>60</v>
      </c>
      <c r="DW151" s="11">
        <v>499</v>
      </c>
      <c r="DX151" s="12">
        <f t="shared" si="3994"/>
        <v>0.67729083665338641</v>
      </c>
      <c r="DY151" s="11">
        <v>11</v>
      </c>
      <c r="DZ151" s="12">
        <f t="shared" si="3995"/>
        <v>2.1568627450980392E-2</v>
      </c>
      <c r="EA151" s="13"/>
      <c r="EB151" s="11"/>
      <c r="EC151" s="11"/>
      <c r="ED151" s="14"/>
      <c r="EE151" s="10"/>
      <c r="EF151" s="11"/>
      <c r="EG151" s="74">
        <f t="shared" si="4060"/>
        <v>753</v>
      </c>
      <c r="EH151" s="74">
        <f t="shared" si="4061"/>
        <v>61</v>
      </c>
      <c r="EI151" s="11">
        <v>500</v>
      </c>
      <c r="EJ151" s="12">
        <f t="shared" si="3998"/>
        <v>0.68127490039840632</v>
      </c>
      <c r="EK151" s="11">
        <v>13</v>
      </c>
      <c r="EL151" s="12">
        <f t="shared" si="3999"/>
        <v>2.5341130604288498E-2</v>
      </c>
      <c r="EM151" s="13"/>
      <c r="EN151" s="11"/>
      <c r="EO151" s="11"/>
      <c r="EP151" s="14"/>
      <c r="EQ151" s="10"/>
      <c r="ER151" s="11"/>
      <c r="ES151" s="74">
        <f t="shared" si="4062"/>
        <v>748</v>
      </c>
      <c r="ET151" s="74">
        <f t="shared" si="4063"/>
        <v>62</v>
      </c>
      <c r="EU151" s="11">
        <v>488</v>
      </c>
      <c r="EV151" s="12">
        <f t="shared" si="4002"/>
        <v>0.67647058823529416</v>
      </c>
      <c r="EW151" s="11">
        <v>18</v>
      </c>
      <c r="EX151" s="12">
        <f t="shared" si="4003"/>
        <v>3.5573122529644272E-2</v>
      </c>
      <c r="EY151" s="13"/>
      <c r="EZ151" s="11"/>
      <c r="FA151" s="11"/>
      <c r="FB151" s="14"/>
      <c r="FC151" s="10"/>
      <c r="FD151" s="11"/>
      <c r="FE151" s="74">
        <f t="shared" si="4064"/>
        <v>760</v>
      </c>
      <c r="FF151" s="74">
        <f t="shared" si="4065"/>
        <v>62</v>
      </c>
      <c r="FG151" s="11">
        <v>503</v>
      </c>
      <c r="FH151" s="12">
        <f t="shared" si="4006"/>
        <v>0.67500000000000004</v>
      </c>
      <c r="FI151" s="11">
        <v>10</v>
      </c>
      <c r="FJ151" s="12">
        <f t="shared" si="4007"/>
        <v>1.9493177387914229E-2</v>
      </c>
      <c r="FK151" s="13"/>
      <c r="FL151" s="11"/>
      <c r="FM151" s="11"/>
      <c r="FN151" s="14"/>
      <c r="FO151" s="10"/>
      <c r="FP151" s="11"/>
      <c r="FQ151" s="74">
        <f t="shared" si="4066"/>
        <v>202</v>
      </c>
      <c r="FR151" s="74">
        <f t="shared" si="4067"/>
        <v>17</v>
      </c>
      <c r="FS151" s="11">
        <v>122</v>
      </c>
      <c r="FT151" s="12">
        <f t="shared" si="4010"/>
        <v>0.63861386138613863</v>
      </c>
      <c r="FU151" s="11">
        <v>7</v>
      </c>
      <c r="FV151" s="12">
        <f t="shared" si="4011"/>
        <v>5.4263565891472867E-2</v>
      </c>
      <c r="FW151" s="13"/>
      <c r="FX151" s="11"/>
      <c r="FY151" s="11"/>
      <c r="FZ151" s="14"/>
      <c r="GA151" s="10"/>
      <c r="GB151" s="11"/>
      <c r="GC151" s="74">
        <f t="shared" si="4068"/>
        <v>753</v>
      </c>
      <c r="GD151" s="74">
        <f t="shared" si="4069"/>
        <v>61</v>
      </c>
      <c r="GE151" s="11">
        <v>482</v>
      </c>
      <c r="GF151" s="12">
        <f t="shared" si="4014"/>
        <v>0.65737051792828682</v>
      </c>
      <c r="GG151" s="11">
        <v>13</v>
      </c>
      <c r="GH151" s="12">
        <f t="shared" si="4015"/>
        <v>2.6262626262626262E-2</v>
      </c>
      <c r="GI151" s="13"/>
      <c r="GJ151" s="11"/>
      <c r="GK151" s="11"/>
      <c r="GL151" s="14"/>
      <c r="GM151" s="10"/>
      <c r="GN151" s="11"/>
      <c r="GO151" s="74">
        <f t="shared" si="4070"/>
        <v>750</v>
      </c>
      <c r="GP151" s="74">
        <f t="shared" si="4071"/>
        <v>60</v>
      </c>
      <c r="GQ151" s="11">
        <v>497</v>
      </c>
      <c r="GR151" s="12">
        <f t="shared" si="4018"/>
        <v>0.68933333333333335</v>
      </c>
      <c r="GS151" s="11">
        <v>20</v>
      </c>
      <c r="GT151" s="12">
        <f t="shared" si="4019"/>
        <v>3.8684719535783368E-2</v>
      </c>
      <c r="GU151" s="13"/>
      <c r="GV151" s="11"/>
      <c r="GW151" s="11"/>
      <c r="GX151" s="14"/>
      <c r="GY151" s="10"/>
      <c r="GZ151" s="11"/>
      <c r="HA151" s="74">
        <f t="shared" si="4072"/>
        <v>750</v>
      </c>
      <c r="HB151" s="74">
        <f t="shared" si="4073"/>
        <v>61</v>
      </c>
      <c r="HC151" s="11">
        <v>499</v>
      </c>
      <c r="HD151" s="12">
        <f t="shared" si="4022"/>
        <v>0.70666666666666667</v>
      </c>
      <c r="HE151" s="11">
        <v>31</v>
      </c>
      <c r="HF151" s="12">
        <f t="shared" si="4023"/>
        <v>5.849056603773585E-2</v>
      </c>
      <c r="HG151" s="13"/>
      <c r="HH151" s="11"/>
      <c r="HI151" s="11"/>
      <c r="HJ151" s="14"/>
      <c r="HK151" s="10">
        <f t="shared" si="4024"/>
        <v>2</v>
      </c>
      <c r="HL151" s="11">
        <f t="shared" si="4025"/>
        <v>0</v>
      </c>
      <c r="HM151" s="11">
        <f t="shared" si="4026"/>
        <v>11828</v>
      </c>
      <c r="HN151" s="11">
        <f t="shared" si="4027"/>
        <v>961</v>
      </c>
      <c r="HO151" s="11">
        <f t="shared" si="4028"/>
        <v>7945</v>
      </c>
      <c r="HP151" s="228">
        <f t="shared" si="4029"/>
        <v>0.67171119377747712</v>
      </c>
      <c r="HQ151" s="15">
        <f t="shared" si="4030"/>
        <v>233</v>
      </c>
      <c r="HR151" s="12">
        <f t="shared" si="4031"/>
        <v>2.9326620516047827E-2</v>
      </c>
      <c r="HS151" s="16">
        <v>63.4</v>
      </c>
      <c r="HT151" s="17">
        <v>7615</v>
      </c>
      <c r="HU151" s="16">
        <f t="shared" si="4032"/>
        <v>95.846444304594087</v>
      </c>
      <c r="HV151" s="15"/>
      <c r="HW151" s="14"/>
      <c r="HX151" s="78">
        <f t="shared" si="4033"/>
        <v>0.66777493606138105</v>
      </c>
      <c r="HY151" s="78">
        <f t="shared" si="4034"/>
        <v>0.66852085967130215</v>
      </c>
      <c r="HZ151" s="78">
        <f t="shared" si="4035"/>
        <v>0.67877870300277565</v>
      </c>
    </row>
    <row r="152" spans="1:241" x14ac:dyDescent="0.25">
      <c r="A152" s="236"/>
      <c r="B152" s="41">
        <f t="shared" si="4036"/>
        <v>44585</v>
      </c>
      <c r="C152" s="10"/>
      <c r="D152" s="11"/>
      <c r="E152" s="74">
        <f t="shared" si="4037"/>
        <v>740</v>
      </c>
      <c r="F152" s="74">
        <f t="shared" si="4038"/>
        <v>60</v>
      </c>
      <c r="G152" s="11">
        <v>483</v>
      </c>
      <c r="H152" s="12">
        <f t="shared" si="3955"/>
        <v>0.66621621621621618</v>
      </c>
      <c r="I152" s="11">
        <v>10</v>
      </c>
      <c r="J152" s="12">
        <f t="shared" si="4039"/>
        <v>2.0283975659229209E-2</v>
      </c>
      <c r="K152" s="11"/>
      <c r="L152" s="11"/>
      <c r="M152" s="18"/>
      <c r="N152" s="20"/>
      <c r="O152" s="10"/>
      <c r="P152" s="11"/>
      <c r="Q152" s="74">
        <f t="shared" si="4040"/>
        <v>733</v>
      </c>
      <c r="R152" s="74">
        <f t="shared" si="4041"/>
        <v>60</v>
      </c>
      <c r="S152" s="11">
        <v>472</v>
      </c>
      <c r="T152" s="12">
        <f t="shared" si="3958"/>
        <v>0.67121418826739432</v>
      </c>
      <c r="U152" s="11">
        <v>20</v>
      </c>
      <c r="V152" s="12">
        <f t="shared" si="3959"/>
        <v>4.065040650406504E-2</v>
      </c>
      <c r="W152" s="11"/>
      <c r="X152" s="11"/>
      <c r="Y152" s="18"/>
      <c r="Z152" s="20"/>
      <c r="AA152" s="10">
        <v>1</v>
      </c>
      <c r="AB152" s="11"/>
      <c r="AC152" s="74">
        <f t="shared" si="4042"/>
        <v>195</v>
      </c>
      <c r="AD152" s="74">
        <f t="shared" si="4043"/>
        <v>15</v>
      </c>
      <c r="AE152" s="11">
        <v>115</v>
      </c>
      <c r="AF152" s="12">
        <f t="shared" si="3962"/>
        <v>0.64615384615384619</v>
      </c>
      <c r="AG152" s="11">
        <v>11</v>
      </c>
      <c r="AH152" s="12">
        <f t="shared" si="3963"/>
        <v>8.7301587301587297E-2</v>
      </c>
      <c r="AI152" s="11"/>
      <c r="AJ152" s="11"/>
      <c r="AK152" s="18"/>
      <c r="AL152" s="20"/>
      <c r="AM152" s="10"/>
      <c r="AN152" s="11"/>
      <c r="AO152" s="74">
        <f t="shared" si="4044"/>
        <v>752</v>
      </c>
      <c r="AP152" s="74">
        <f t="shared" si="4045"/>
        <v>61</v>
      </c>
      <c r="AQ152" s="11">
        <v>460</v>
      </c>
      <c r="AR152" s="12">
        <f t="shared" si="3966"/>
        <v>0.64627659574468088</v>
      </c>
      <c r="AS152" s="11">
        <v>26</v>
      </c>
      <c r="AT152" s="12">
        <f t="shared" si="3967"/>
        <v>5.3497942386831275E-2</v>
      </c>
      <c r="AU152" s="11"/>
      <c r="AV152" s="11"/>
      <c r="AW152" s="18"/>
      <c r="AX152" s="20"/>
      <c r="AY152" s="10"/>
      <c r="AZ152" s="11"/>
      <c r="BA152" s="74">
        <f t="shared" si="4046"/>
        <v>747</v>
      </c>
      <c r="BB152" s="74">
        <f t="shared" si="4047"/>
        <v>61</v>
      </c>
      <c r="BC152" s="11">
        <v>469</v>
      </c>
      <c r="BD152" s="12">
        <f t="shared" si="3970"/>
        <v>0.65194109772423026</v>
      </c>
      <c r="BE152" s="11">
        <v>18</v>
      </c>
      <c r="BF152" s="12">
        <f t="shared" si="3971"/>
        <v>3.6960985626283367E-2</v>
      </c>
      <c r="BG152" s="11"/>
      <c r="BH152" s="11"/>
      <c r="BI152" s="18"/>
      <c r="BJ152" s="20"/>
      <c r="BK152" s="10"/>
      <c r="BL152" s="11"/>
      <c r="BM152" s="74">
        <f t="shared" si="4048"/>
        <v>742</v>
      </c>
      <c r="BN152" s="74">
        <f t="shared" si="4049"/>
        <v>61</v>
      </c>
      <c r="BO152" s="11">
        <v>445</v>
      </c>
      <c r="BP152" s="12">
        <f t="shared" si="3974"/>
        <v>0.61994609164420489</v>
      </c>
      <c r="BQ152" s="11">
        <v>15</v>
      </c>
      <c r="BR152" s="12">
        <f t="shared" si="3975"/>
        <v>3.2608695652173912E-2</v>
      </c>
      <c r="BS152" s="11"/>
      <c r="BT152" s="11"/>
      <c r="BU152" s="18"/>
      <c r="BV152" s="20"/>
      <c r="BW152" s="10"/>
      <c r="BX152" s="11"/>
      <c r="BY152" s="74">
        <f t="shared" si="4050"/>
        <v>753</v>
      </c>
      <c r="BZ152" s="74">
        <f t="shared" si="4051"/>
        <v>62</v>
      </c>
      <c r="CA152" s="11">
        <v>486</v>
      </c>
      <c r="CB152" s="12">
        <f t="shared" si="3978"/>
        <v>0.67065073041168655</v>
      </c>
      <c r="CC152" s="11">
        <v>19</v>
      </c>
      <c r="CD152" s="12">
        <f t="shared" si="3979"/>
        <v>3.7623762376237622E-2</v>
      </c>
      <c r="CE152" s="11"/>
      <c r="CF152" s="11"/>
      <c r="CG152" s="18"/>
      <c r="CH152" s="20"/>
      <c r="CI152" s="10"/>
      <c r="CJ152" s="11"/>
      <c r="CK152" s="74">
        <f t="shared" si="4052"/>
        <v>753</v>
      </c>
      <c r="CL152" s="74">
        <f t="shared" si="4053"/>
        <v>62</v>
      </c>
      <c r="CM152" s="11">
        <v>490</v>
      </c>
      <c r="CN152" s="12">
        <f t="shared" si="3982"/>
        <v>0.68393094289508627</v>
      </c>
      <c r="CO152" s="11">
        <v>25</v>
      </c>
      <c r="CP152" s="12">
        <f t="shared" si="3983"/>
        <v>4.8543689320388349E-2</v>
      </c>
      <c r="CQ152" s="11"/>
      <c r="CR152" s="11"/>
      <c r="CS152" s="18"/>
      <c r="CT152" s="20"/>
      <c r="CU152" s="10"/>
      <c r="CV152" s="11"/>
      <c r="CW152" s="74">
        <f t="shared" si="4054"/>
        <v>187</v>
      </c>
      <c r="CX152" s="74">
        <f t="shared" si="4055"/>
        <v>15</v>
      </c>
      <c r="CY152" s="11">
        <v>121</v>
      </c>
      <c r="CZ152" s="12">
        <f t="shared" si="3986"/>
        <v>0.67914438502673802</v>
      </c>
      <c r="DA152" s="11">
        <v>6</v>
      </c>
      <c r="DB152" s="12">
        <f t="shared" si="3987"/>
        <v>4.7244094488188976E-2</v>
      </c>
      <c r="DC152" s="11"/>
      <c r="DD152" s="11"/>
      <c r="DE152" s="18"/>
      <c r="DF152" s="20"/>
      <c r="DG152" s="10"/>
      <c r="DH152" s="11"/>
      <c r="DI152" s="74">
        <f t="shared" si="4056"/>
        <v>756</v>
      </c>
      <c r="DJ152" s="74">
        <f t="shared" si="4057"/>
        <v>60</v>
      </c>
      <c r="DK152" s="11">
        <v>448</v>
      </c>
      <c r="DL152" s="12">
        <f t="shared" si="3990"/>
        <v>0.63492063492063489</v>
      </c>
      <c r="DM152" s="11">
        <v>32</v>
      </c>
      <c r="DN152" s="12">
        <f t="shared" si="3991"/>
        <v>6.6666666666666666E-2</v>
      </c>
      <c r="DO152" s="11"/>
      <c r="DP152" s="11"/>
      <c r="DQ152" s="18"/>
      <c r="DR152" s="20"/>
      <c r="DS152" s="10"/>
      <c r="DT152" s="11"/>
      <c r="DU152" s="74">
        <f t="shared" si="4058"/>
        <v>753</v>
      </c>
      <c r="DV152" s="74">
        <f t="shared" si="4059"/>
        <v>60</v>
      </c>
      <c r="DW152" s="11">
        <v>478</v>
      </c>
      <c r="DX152" s="12">
        <f t="shared" si="3994"/>
        <v>0.68658698539176621</v>
      </c>
      <c r="DY152" s="11">
        <v>39</v>
      </c>
      <c r="DZ152" s="12">
        <f t="shared" si="3995"/>
        <v>7.5435203094777567E-2</v>
      </c>
      <c r="EA152" s="11"/>
      <c r="EB152" s="11"/>
      <c r="EC152" s="18"/>
      <c r="ED152" s="20"/>
      <c r="EE152" s="10"/>
      <c r="EF152" s="11"/>
      <c r="EG152" s="74">
        <f t="shared" si="4060"/>
        <v>753</v>
      </c>
      <c r="EH152" s="74">
        <f t="shared" si="4061"/>
        <v>61</v>
      </c>
      <c r="EI152" s="11">
        <v>476</v>
      </c>
      <c r="EJ152" s="12">
        <f t="shared" si="3998"/>
        <v>0.67197875166002652</v>
      </c>
      <c r="EK152" s="11">
        <v>30</v>
      </c>
      <c r="EL152" s="12">
        <f t="shared" si="3999"/>
        <v>5.9288537549407112E-2</v>
      </c>
      <c r="EM152" s="11"/>
      <c r="EN152" s="11"/>
      <c r="EO152" s="18"/>
      <c r="EP152" s="20"/>
      <c r="EQ152" s="10"/>
      <c r="ER152" s="11"/>
      <c r="ES152" s="74">
        <f t="shared" si="4062"/>
        <v>748</v>
      </c>
      <c r="ET152" s="74">
        <f t="shared" si="4063"/>
        <v>62</v>
      </c>
      <c r="EU152" s="11">
        <v>481</v>
      </c>
      <c r="EV152" s="12">
        <f t="shared" si="4002"/>
        <v>0.65909090909090906</v>
      </c>
      <c r="EW152" s="11">
        <v>12</v>
      </c>
      <c r="EX152" s="12">
        <f t="shared" si="4003"/>
        <v>2.434077079107505E-2</v>
      </c>
      <c r="EY152" s="11"/>
      <c r="EZ152" s="11"/>
      <c r="FA152" s="18"/>
      <c r="FB152" s="20"/>
      <c r="FC152" s="10"/>
      <c r="FD152" s="11"/>
      <c r="FE152" s="74">
        <f t="shared" si="4064"/>
        <v>760</v>
      </c>
      <c r="FF152" s="74">
        <f t="shared" si="4065"/>
        <v>62</v>
      </c>
      <c r="FG152" s="11">
        <v>501</v>
      </c>
      <c r="FH152" s="12">
        <f t="shared" si="4006"/>
        <v>0.68421052631578949</v>
      </c>
      <c r="FI152" s="11">
        <v>19</v>
      </c>
      <c r="FJ152" s="12">
        <f t="shared" si="4007"/>
        <v>3.653846153846154E-2</v>
      </c>
      <c r="FK152" s="11"/>
      <c r="FL152" s="11"/>
      <c r="FM152" s="18"/>
      <c r="FN152" s="20"/>
      <c r="FO152" s="10">
        <v>1</v>
      </c>
      <c r="FP152" s="11"/>
      <c r="FQ152" s="74">
        <f t="shared" si="4066"/>
        <v>201</v>
      </c>
      <c r="FR152" s="74">
        <f t="shared" si="4067"/>
        <v>17</v>
      </c>
      <c r="FS152" s="11">
        <v>112</v>
      </c>
      <c r="FT152" s="12">
        <f t="shared" si="4010"/>
        <v>0.60696517412935325</v>
      </c>
      <c r="FU152" s="11">
        <v>10</v>
      </c>
      <c r="FV152" s="12">
        <f t="shared" si="4011"/>
        <v>8.1967213114754092E-2</v>
      </c>
      <c r="FW152" s="11"/>
      <c r="FX152" s="11"/>
      <c r="FY152" s="18"/>
      <c r="FZ152" s="20"/>
      <c r="GA152" s="10"/>
      <c r="GB152" s="11"/>
      <c r="GC152" s="74">
        <f t="shared" si="4068"/>
        <v>753</v>
      </c>
      <c r="GD152" s="74">
        <f t="shared" si="4069"/>
        <v>61</v>
      </c>
      <c r="GE152" s="11">
        <v>478</v>
      </c>
      <c r="GF152" s="12">
        <f t="shared" si="4014"/>
        <v>0.64940239043824699</v>
      </c>
      <c r="GG152" s="11">
        <v>11</v>
      </c>
      <c r="GH152" s="12">
        <f t="shared" si="4015"/>
        <v>2.2494887525562373E-2</v>
      </c>
      <c r="GI152" s="11"/>
      <c r="GJ152" s="11"/>
      <c r="GK152" s="18"/>
      <c r="GL152" s="20"/>
      <c r="GM152" s="10"/>
      <c r="GN152" s="11"/>
      <c r="GO152" s="74">
        <f t="shared" si="4070"/>
        <v>750</v>
      </c>
      <c r="GP152" s="74">
        <f t="shared" si="4071"/>
        <v>60</v>
      </c>
      <c r="GQ152" s="11">
        <v>481</v>
      </c>
      <c r="GR152" s="12">
        <f t="shared" si="4018"/>
        <v>0.65866666666666662</v>
      </c>
      <c r="GS152" s="11">
        <v>13</v>
      </c>
      <c r="GT152" s="12">
        <f t="shared" si="4019"/>
        <v>2.6315789473684209E-2</v>
      </c>
      <c r="GU152" s="11"/>
      <c r="GV152" s="11"/>
      <c r="GW152" s="18"/>
      <c r="GX152" s="20"/>
      <c r="GY152" s="10"/>
      <c r="GZ152" s="11"/>
      <c r="HA152" s="74">
        <f t="shared" si="4072"/>
        <v>750</v>
      </c>
      <c r="HB152" s="74">
        <f t="shared" si="4073"/>
        <v>61</v>
      </c>
      <c r="HC152" s="11">
        <v>456</v>
      </c>
      <c r="HD152" s="12">
        <f t="shared" si="4022"/>
        <v>0.624</v>
      </c>
      <c r="HE152" s="11">
        <v>12</v>
      </c>
      <c r="HF152" s="12">
        <f t="shared" si="4023"/>
        <v>2.564102564102564E-2</v>
      </c>
      <c r="HG152" s="11"/>
      <c r="HH152" s="11"/>
      <c r="HI152" s="18"/>
      <c r="HJ152" s="20"/>
      <c r="HK152" s="10">
        <f t="shared" si="4024"/>
        <v>2</v>
      </c>
      <c r="HL152" s="11">
        <f t="shared" si="4025"/>
        <v>0</v>
      </c>
      <c r="HM152" s="11">
        <f t="shared" si="4026"/>
        <v>11826</v>
      </c>
      <c r="HN152" s="11">
        <f t="shared" si="4027"/>
        <v>961</v>
      </c>
      <c r="HO152" s="11">
        <f t="shared" si="4028"/>
        <v>7780</v>
      </c>
      <c r="HP152" s="228">
        <f t="shared" si="4029"/>
        <v>0.65787248435650258</v>
      </c>
      <c r="HQ152" s="15">
        <f t="shared" si="4030"/>
        <v>328</v>
      </c>
      <c r="HR152" s="12">
        <f t="shared" si="4031"/>
        <v>4.2159383033419026E-2</v>
      </c>
      <c r="HS152" s="16">
        <v>63.4</v>
      </c>
      <c r="HT152" s="17">
        <v>7324</v>
      </c>
      <c r="HU152" s="16">
        <f t="shared" si="4032"/>
        <v>94.138817480719794</v>
      </c>
      <c r="HV152" s="18"/>
      <c r="HW152" s="20"/>
      <c r="HX152" s="78">
        <f t="shared" si="4033"/>
        <v>0.65080583269378356</v>
      </c>
      <c r="HY152" s="78">
        <f t="shared" si="4034"/>
        <v>0.67003792667509476</v>
      </c>
      <c r="HZ152" s="78">
        <f t="shared" si="4035"/>
        <v>0.65270065623422513</v>
      </c>
    </row>
    <row r="153" spans="1:241" x14ac:dyDescent="0.25">
      <c r="A153" s="236"/>
      <c r="B153" s="41">
        <f>+B152+1</f>
        <v>44586</v>
      </c>
      <c r="C153" s="10"/>
      <c r="D153" s="11"/>
      <c r="E153" s="74">
        <f t="shared" si="4037"/>
        <v>740</v>
      </c>
      <c r="F153" s="74">
        <f t="shared" si="4038"/>
        <v>60</v>
      </c>
      <c r="G153" s="11">
        <v>510</v>
      </c>
      <c r="H153" s="12">
        <f t="shared" si="3955"/>
        <v>0.7013513513513514</v>
      </c>
      <c r="I153" s="11">
        <v>9</v>
      </c>
      <c r="J153" s="12">
        <f t="shared" si="4039"/>
        <v>1.7341040462427744E-2</v>
      </c>
      <c r="K153" s="13"/>
      <c r="L153" s="13"/>
      <c r="M153" s="25"/>
      <c r="N153" s="38">
        <v>4325</v>
      </c>
      <c r="O153" s="10"/>
      <c r="P153" s="11"/>
      <c r="Q153" s="74">
        <f t="shared" si="4040"/>
        <v>733</v>
      </c>
      <c r="R153" s="74">
        <f t="shared" si="4041"/>
        <v>60</v>
      </c>
      <c r="S153" s="11">
        <v>491</v>
      </c>
      <c r="T153" s="12">
        <f t="shared" si="3958"/>
        <v>0.69440654843110505</v>
      </c>
      <c r="U153" s="11">
        <v>18</v>
      </c>
      <c r="V153" s="12">
        <f t="shared" si="3959"/>
        <v>3.536345776031434E-2</v>
      </c>
      <c r="W153" s="13"/>
      <c r="X153" s="13"/>
      <c r="Y153" s="25"/>
      <c r="Z153" s="38">
        <v>4325</v>
      </c>
      <c r="AA153" s="10"/>
      <c r="AB153" s="11"/>
      <c r="AC153" s="74">
        <f t="shared" si="4042"/>
        <v>195</v>
      </c>
      <c r="AD153" s="74">
        <f t="shared" si="4043"/>
        <v>15</v>
      </c>
      <c r="AE153" s="11">
        <v>128</v>
      </c>
      <c r="AF153" s="12">
        <f t="shared" si="3962"/>
        <v>0.67692307692307696</v>
      </c>
      <c r="AG153" s="11">
        <v>4</v>
      </c>
      <c r="AH153" s="12">
        <f t="shared" si="3963"/>
        <v>3.0303030303030304E-2</v>
      </c>
      <c r="AI153" s="13"/>
      <c r="AJ153" s="13"/>
      <c r="AK153" s="25"/>
      <c r="AL153" s="38">
        <v>4325</v>
      </c>
      <c r="AM153" s="10">
        <v>1</v>
      </c>
      <c r="AN153" s="11"/>
      <c r="AO153" s="74">
        <f t="shared" si="4044"/>
        <v>751</v>
      </c>
      <c r="AP153" s="74">
        <f t="shared" si="4045"/>
        <v>61</v>
      </c>
      <c r="AQ153" s="11">
        <v>495</v>
      </c>
      <c r="AR153" s="12">
        <f t="shared" si="3966"/>
        <v>0.68308921438082559</v>
      </c>
      <c r="AS153" s="11">
        <v>18</v>
      </c>
      <c r="AT153" s="12">
        <f t="shared" si="3967"/>
        <v>3.5087719298245612E-2</v>
      </c>
      <c r="AU153" s="13"/>
      <c r="AV153" s="13"/>
      <c r="AW153" s="25"/>
      <c r="AX153" s="38">
        <v>4325</v>
      </c>
      <c r="AY153" s="10"/>
      <c r="AZ153" s="11"/>
      <c r="BA153" s="74">
        <f t="shared" si="4046"/>
        <v>747</v>
      </c>
      <c r="BB153" s="74">
        <f t="shared" si="4047"/>
        <v>61</v>
      </c>
      <c r="BC153" s="11">
        <v>488</v>
      </c>
      <c r="BD153" s="12">
        <f t="shared" si="3970"/>
        <v>0.6760374832663989</v>
      </c>
      <c r="BE153" s="11">
        <v>17</v>
      </c>
      <c r="BF153" s="12">
        <f t="shared" si="3971"/>
        <v>3.3663366336633666E-2</v>
      </c>
      <c r="BG153" s="13"/>
      <c r="BH153" s="13"/>
      <c r="BI153" s="25"/>
      <c r="BJ153" s="38">
        <v>4325</v>
      </c>
      <c r="BK153" s="10"/>
      <c r="BL153" s="11"/>
      <c r="BM153" s="74">
        <f t="shared" si="4048"/>
        <v>742</v>
      </c>
      <c r="BN153" s="74">
        <f t="shared" si="4049"/>
        <v>61</v>
      </c>
      <c r="BO153" s="11">
        <v>475</v>
      </c>
      <c r="BP153" s="12">
        <f t="shared" si="3974"/>
        <v>0.66981132075471694</v>
      </c>
      <c r="BQ153" s="11">
        <v>22</v>
      </c>
      <c r="BR153" s="12">
        <f t="shared" si="3975"/>
        <v>4.4265593561368208E-2</v>
      </c>
      <c r="BS153" s="13"/>
      <c r="BT153" s="13"/>
      <c r="BU153" s="25"/>
      <c r="BV153" s="38">
        <v>4325</v>
      </c>
      <c r="BW153" s="10">
        <v>1</v>
      </c>
      <c r="BX153" s="11"/>
      <c r="BY153" s="74">
        <f t="shared" si="4050"/>
        <v>752</v>
      </c>
      <c r="BZ153" s="74">
        <f t="shared" si="4051"/>
        <v>62</v>
      </c>
      <c r="CA153" s="11">
        <v>510</v>
      </c>
      <c r="CB153" s="12">
        <f t="shared" si="3978"/>
        <v>0.68617021276595747</v>
      </c>
      <c r="CC153" s="11">
        <v>6</v>
      </c>
      <c r="CD153" s="12">
        <f t="shared" si="3979"/>
        <v>1.1627906976744186E-2</v>
      </c>
      <c r="CE153" s="13"/>
      <c r="CF153" s="13"/>
      <c r="CG153" s="25"/>
      <c r="CH153" s="38">
        <v>4325</v>
      </c>
      <c r="CI153" s="10"/>
      <c r="CJ153" s="11"/>
      <c r="CK153" s="74">
        <f t="shared" si="4052"/>
        <v>753</v>
      </c>
      <c r="CL153" s="74">
        <f t="shared" si="4053"/>
        <v>62</v>
      </c>
      <c r="CM153" s="11">
        <v>531</v>
      </c>
      <c r="CN153" s="12">
        <f t="shared" si="3982"/>
        <v>0.71978751660026563</v>
      </c>
      <c r="CO153" s="11">
        <v>11</v>
      </c>
      <c r="CP153" s="12">
        <f t="shared" si="3983"/>
        <v>2.0295202952029519E-2</v>
      </c>
      <c r="CQ153" s="13"/>
      <c r="CR153" s="13"/>
      <c r="CS153" s="25"/>
      <c r="CT153" s="38">
        <v>4325</v>
      </c>
      <c r="CU153" s="10">
        <v>1</v>
      </c>
      <c r="CV153" s="11"/>
      <c r="CW153" s="74">
        <f t="shared" si="4054"/>
        <v>186</v>
      </c>
      <c r="CX153" s="74">
        <f t="shared" si="4055"/>
        <v>15</v>
      </c>
      <c r="CY153" s="11">
        <v>126</v>
      </c>
      <c r="CZ153" s="12">
        <f t="shared" si="3986"/>
        <v>0.68817204301075274</v>
      </c>
      <c r="DA153" s="11">
        <v>2</v>
      </c>
      <c r="DB153" s="12">
        <f t="shared" si="3987"/>
        <v>1.5625E-2</v>
      </c>
      <c r="DC153" s="13"/>
      <c r="DD153" s="13"/>
      <c r="DE153" s="25"/>
      <c r="DF153" s="38">
        <v>4325</v>
      </c>
      <c r="DG153" s="10">
        <v>1</v>
      </c>
      <c r="DH153" s="11"/>
      <c r="DI153" s="74">
        <f t="shared" si="4056"/>
        <v>755</v>
      </c>
      <c r="DJ153" s="74">
        <f t="shared" si="4057"/>
        <v>60</v>
      </c>
      <c r="DK153" s="11">
        <v>490</v>
      </c>
      <c r="DL153" s="12">
        <f t="shared" si="3990"/>
        <v>0.68211920529801329</v>
      </c>
      <c r="DM153" s="11">
        <v>25</v>
      </c>
      <c r="DN153" s="12">
        <f t="shared" si="3991"/>
        <v>4.8543689320388349E-2</v>
      </c>
      <c r="DO153" s="13"/>
      <c r="DP153" s="13"/>
      <c r="DQ153" s="25"/>
      <c r="DR153" s="38">
        <v>4325</v>
      </c>
      <c r="DS153" s="10"/>
      <c r="DT153" s="11"/>
      <c r="DU153" s="74">
        <f t="shared" si="4058"/>
        <v>753</v>
      </c>
      <c r="DV153" s="74">
        <f t="shared" si="4059"/>
        <v>60</v>
      </c>
      <c r="DW153" s="11">
        <v>487</v>
      </c>
      <c r="DX153" s="12">
        <f t="shared" si="3994"/>
        <v>0.67994687915006635</v>
      </c>
      <c r="DY153" s="11">
        <v>25</v>
      </c>
      <c r="DZ153" s="12">
        <f t="shared" si="3995"/>
        <v>4.8828125E-2</v>
      </c>
      <c r="EA153" s="13"/>
      <c r="EB153" s="13"/>
      <c r="EC153" s="25"/>
      <c r="ED153" s="38">
        <v>4325</v>
      </c>
      <c r="EE153" s="10">
        <v>1</v>
      </c>
      <c r="EF153" s="11"/>
      <c r="EG153" s="74">
        <f t="shared" si="4060"/>
        <v>752</v>
      </c>
      <c r="EH153" s="74">
        <f t="shared" si="4061"/>
        <v>61</v>
      </c>
      <c r="EI153" s="11">
        <v>488</v>
      </c>
      <c r="EJ153" s="12">
        <f t="shared" si="3998"/>
        <v>0.67952127659574468</v>
      </c>
      <c r="EK153" s="11">
        <v>23</v>
      </c>
      <c r="EL153" s="12">
        <f t="shared" si="3999"/>
        <v>4.5009784735812131E-2</v>
      </c>
      <c r="EM153" s="13"/>
      <c r="EN153" s="13"/>
      <c r="EO153" s="25"/>
      <c r="EP153" s="38">
        <v>4325</v>
      </c>
      <c r="EQ153" s="10">
        <v>1</v>
      </c>
      <c r="ER153" s="11"/>
      <c r="ES153" s="74">
        <f t="shared" si="4062"/>
        <v>747</v>
      </c>
      <c r="ET153" s="74">
        <f t="shared" si="4063"/>
        <v>62</v>
      </c>
      <c r="EU153" s="11">
        <v>515</v>
      </c>
      <c r="EV153" s="12">
        <f t="shared" si="4002"/>
        <v>0.70816599732262386</v>
      </c>
      <c r="EW153" s="11">
        <v>14</v>
      </c>
      <c r="EX153" s="12">
        <f t="shared" si="4003"/>
        <v>2.6465028355387523E-2</v>
      </c>
      <c r="EY153" s="13"/>
      <c r="EZ153" s="13"/>
      <c r="FA153" s="25"/>
      <c r="FB153" s="38">
        <v>4325</v>
      </c>
      <c r="FC153" s="10"/>
      <c r="FD153" s="11"/>
      <c r="FE153" s="74">
        <f t="shared" si="4064"/>
        <v>760</v>
      </c>
      <c r="FF153" s="74">
        <f t="shared" si="4065"/>
        <v>62</v>
      </c>
      <c r="FG153" s="11">
        <v>532</v>
      </c>
      <c r="FH153" s="12">
        <f t="shared" si="4006"/>
        <v>0.71578947368421053</v>
      </c>
      <c r="FI153" s="11">
        <v>12</v>
      </c>
      <c r="FJ153" s="12">
        <f t="shared" si="4007"/>
        <v>2.2058823529411766E-2</v>
      </c>
      <c r="FK153" s="13"/>
      <c r="FL153" s="13"/>
      <c r="FM153" s="25"/>
      <c r="FN153" s="38">
        <v>4325</v>
      </c>
      <c r="FO153" s="10"/>
      <c r="FP153" s="11"/>
      <c r="FQ153" s="74">
        <f t="shared" si="4066"/>
        <v>201</v>
      </c>
      <c r="FR153" s="74">
        <f t="shared" si="4067"/>
        <v>17</v>
      </c>
      <c r="FS153" s="11">
        <v>129</v>
      </c>
      <c r="FT153" s="12">
        <f t="shared" si="4010"/>
        <v>0.66666666666666663</v>
      </c>
      <c r="FU153" s="11">
        <v>5</v>
      </c>
      <c r="FV153" s="12">
        <f t="shared" si="4011"/>
        <v>3.7313432835820892E-2</v>
      </c>
      <c r="FW153" s="13"/>
      <c r="FX153" s="13"/>
      <c r="FY153" s="25"/>
      <c r="FZ153" s="38">
        <v>4325</v>
      </c>
      <c r="GA153" s="10"/>
      <c r="GB153" s="11"/>
      <c r="GC153" s="74">
        <f t="shared" si="4068"/>
        <v>753</v>
      </c>
      <c r="GD153" s="74">
        <f t="shared" si="4069"/>
        <v>61</v>
      </c>
      <c r="GE153" s="11">
        <v>514</v>
      </c>
      <c r="GF153" s="12">
        <f t="shared" si="4014"/>
        <v>0.69853917662682607</v>
      </c>
      <c r="GG153" s="11">
        <v>12</v>
      </c>
      <c r="GH153" s="12">
        <f t="shared" si="4015"/>
        <v>2.2813688212927757E-2</v>
      </c>
      <c r="GI153" s="13"/>
      <c r="GJ153" s="13"/>
      <c r="GK153" s="25"/>
      <c r="GL153" s="38">
        <v>4325</v>
      </c>
      <c r="GM153" s="10"/>
      <c r="GN153" s="11"/>
      <c r="GO153" s="74">
        <f t="shared" si="4070"/>
        <v>750</v>
      </c>
      <c r="GP153" s="74">
        <f t="shared" si="4071"/>
        <v>60</v>
      </c>
      <c r="GQ153" s="11">
        <v>497</v>
      </c>
      <c r="GR153" s="12">
        <f t="shared" si="4018"/>
        <v>0.69066666666666665</v>
      </c>
      <c r="GS153" s="11">
        <v>21</v>
      </c>
      <c r="GT153" s="12">
        <f t="shared" si="4019"/>
        <v>4.0540540540540543E-2</v>
      </c>
      <c r="GU153" s="13"/>
      <c r="GV153" s="13"/>
      <c r="GW153" s="25"/>
      <c r="GX153" s="38">
        <v>4325</v>
      </c>
      <c r="GY153" s="10">
        <v>1</v>
      </c>
      <c r="GZ153" s="11"/>
      <c r="HA153" s="74">
        <f t="shared" si="4072"/>
        <v>749</v>
      </c>
      <c r="HB153" s="74">
        <f t="shared" si="4073"/>
        <v>61</v>
      </c>
      <c r="HC153" s="11">
        <v>501</v>
      </c>
      <c r="HD153" s="12">
        <f t="shared" si="4022"/>
        <v>0.69826435246995999</v>
      </c>
      <c r="HE153" s="11">
        <v>22</v>
      </c>
      <c r="HF153" s="12">
        <f t="shared" si="4023"/>
        <v>4.2065009560229447E-2</v>
      </c>
      <c r="HG153" s="13"/>
      <c r="HH153" s="13"/>
      <c r="HI153" s="25"/>
      <c r="HJ153" s="38">
        <v>4325</v>
      </c>
      <c r="HK153" s="10">
        <f t="shared" si="4024"/>
        <v>7</v>
      </c>
      <c r="HL153" s="11">
        <f t="shared" si="4025"/>
        <v>0</v>
      </c>
      <c r="HM153" s="11">
        <f t="shared" si="4026"/>
        <v>11819</v>
      </c>
      <c r="HN153" s="11">
        <f t="shared" si="4027"/>
        <v>961</v>
      </c>
      <c r="HO153" s="11">
        <f t="shared" si="4028"/>
        <v>8173</v>
      </c>
      <c r="HP153" s="228">
        <f t="shared" si="4029"/>
        <v>0.69151366443861584</v>
      </c>
      <c r="HQ153" s="15">
        <f t="shared" si="4030"/>
        <v>266</v>
      </c>
      <c r="HR153" s="12">
        <f t="shared" si="4031"/>
        <v>3.2546188670011009E-2</v>
      </c>
      <c r="HS153" s="16">
        <v>63.75</v>
      </c>
      <c r="HT153" s="17">
        <v>7795</v>
      </c>
      <c r="HU153" s="16">
        <f t="shared" si="4032"/>
        <v>95.375015294261587</v>
      </c>
      <c r="HV153" s="23"/>
      <c r="HW153" s="22">
        <v>4325</v>
      </c>
      <c r="HX153" s="78">
        <f t="shared" si="4033"/>
        <v>0.68449334698055275</v>
      </c>
      <c r="HY153" s="78">
        <f t="shared" si="4034"/>
        <v>0.68944570994684895</v>
      </c>
      <c r="HZ153" s="78">
        <f t="shared" si="4035"/>
        <v>0.70050505050505052</v>
      </c>
    </row>
    <row r="154" spans="1:241" x14ac:dyDescent="0.25">
      <c r="A154" s="236"/>
      <c r="B154" s="41">
        <f t="shared" si="4036"/>
        <v>44587</v>
      </c>
      <c r="C154" s="10"/>
      <c r="D154" s="11"/>
      <c r="E154" s="74">
        <f t="shared" si="4037"/>
        <v>740</v>
      </c>
      <c r="F154" s="74">
        <f t="shared" si="4038"/>
        <v>60</v>
      </c>
      <c r="G154" s="11">
        <v>457</v>
      </c>
      <c r="H154" s="12">
        <f t="shared" si="3955"/>
        <v>0.63648648648648654</v>
      </c>
      <c r="I154" s="11">
        <v>14</v>
      </c>
      <c r="J154" s="12">
        <f t="shared" si="4039"/>
        <v>2.9723991507430998E-2</v>
      </c>
      <c r="K154" s="13"/>
      <c r="L154" s="11"/>
      <c r="M154" s="25"/>
      <c r="N154" s="38">
        <v>4464.666666666667</v>
      </c>
      <c r="O154" s="10"/>
      <c r="P154" s="11"/>
      <c r="Q154" s="74">
        <f t="shared" si="4040"/>
        <v>733</v>
      </c>
      <c r="R154" s="74">
        <f t="shared" si="4041"/>
        <v>60</v>
      </c>
      <c r="S154" s="11">
        <v>521</v>
      </c>
      <c r="T154" s="12">
        <f t="shared" si="3958"/>
        <v>0.71896316507503411</v>
      </c>
      <c r="U154" s="11">
        <v>6</v>
      </c>
      <c r="V154" s="12">
        <f t="shared" si="3959"/>
        <v>1.1385199240986717E-2</v>
      </c>
      <c r="W154" s="13"/>
      <c r="X154" s="11"/>
      <c r="Y154" s="25"/>
      <c r="Z154" s="38">
        <v>4417.5</v>
      </c>
      <c r="AA154" s="10">
        <v>1</v>
      </c>
      <c r="AB154" s="11"/>
      <c r="AC154" s="74">
        <f t="shared" si="4042"/>
        <v>194</v>
      </c>
      <c r="AD154" s="74">
        <f t="shared" si="4043"/>
        <v>15</v>
      </c>
      <c r="AE154" s="11">
        <v>131</v>
      </c>
      <c r="AF154" s="12">
        <f t="shared" si="3962"/>
        <v>0.68556701030927836</v>
      </c>
      <c r="AG154" s="11">
        <v>2</v>
      </c>
      <c r="AH154" s="12">
        <f t="shared" si="3963"/>
        <v>1.5037593984962405E-2</v>
      </c>
      <c r="AI154" s="13"/>
      <c r="AJ154" s="11"/>
      <c r="AK154" s="25"/>
      <c r="AL154" s="38">
        <v>4012.5</v>
      </c>
      <c r="AM154" s="10"/>
      <c r="AN154" s="11"/>
      <c r="AO154" s="74">
        <f t="shared" si="4044"/>
        <v>751</v>
      </c>
      <c r="AP154" s="74">
        <f t="shared" si="4045"/>
        <v>61</v>
      </c>
      <c r="AQ154" s="11">
        <v>483</v>
      </c>
      <c r="AR154" s="12">
        <f t="shared" si="3966"/>
        <v>0.66045272969374169</v>
      </c>
      <c r="AS154" s="11">
        <v>13</v>
      </c>
      <c r="AT154" s="12">
        <f t="shared" si="3967"/>
        <v>2.620967741935484E-2</v>
      </c>
      <c r="AU154" s="13"/>
      <c r="AV154" s="11"/>
      <c r="AW154" s="25"/>
      <c r="AX154" s="38">
        <v>4483.333333333333</v>
      </c>
      <c r="AY154" s="10">
        <v>1</v>
      </c>
      <c r="AZ154" s="11"/>
      <c r="BA154" s="74">
        <f t="shared" si="4046"/>
        <v>746</v>
      </c>
      <c r="BB154" s="74">
        <f t="shared" si="4047"/>
        <v>61</v>
      </c>
      <c r="BC154" s="11">
        <v>506</v>
      </c>
      <c r="BD154" s="12">
        <f t="shared" si="3970"/>
        <v>0.68900804289544237</v>
      </c>
      <c r="BE154" s="11">
        <v>8</v>
      </c>
      <c r="BF154" s="12">
        <f t="shared" si="3971"/>
        <v>1.556420233463035E-2</v>
      </c>
      <c r="BG154" s="13"/>
      <c r="BH154" s="11"/>
      <c r="BI154" s="25"/>
      <c r="BJ154" s="38">
        <v>4432.5</v>
      </c>
      <c r="BK154" s="10"/>
      <c r="BL154" s="11"/>
      <c r="BM154" s="74">
        <f t="shared" si="4048"/>
        <v>742</v>
      </c>
      <c r="BN154" s="74">
        <f t="shared" si="4049"/>
        <v>61</v>
      </c>
      <c r="BO154" s="11">
        <v>484</v>
      </c>
      <c r="BP154" s="12">
        <f t="shared" si="3974"/>
        <v>0.68194070080862534</v>
      </c>
      <c r="BQ154" s="11">
        <v>22</v>
      </c>
      <c r="BR154" s="12">
        <f t="shared" si="3975"/>
        <v>4.3478260869565216E-2</v>
      </c>
      <c r="BS154" s="13"/>
      <c r="BT154" s="11"/>
      <c r="BU154" s="25"/>
      <c r="BV154" s="38">
        <v>4837.2222222222226</v>
      </c>
      <c r="BW154" s="10"/>
      <c r="BX154" s="11"/>
      <c r="BY154" s="74">
        <f t="shared" si="4050"/>
        <v>752</v>
      </c>
      <c r="BZ154" s="74">
        <f t="shared" si="4051"/>
        <v>62</v>
      </c>
      <c r="CA154" s="11">
        <v>516</v>
      </c>
      <c r="CB154" s="12">
        <f t="shared" si="3978"/>
        <v>0.70079787234042556</v>
      </c>
      <c r="CC154" s="11">
        <v>11</v>
      </c>
      <c r="CD154" s="12">
        <f t="shared" si="3979"/>
        <v>2.0872865275142316E-2</v>
      </c>
      <c r="CE154" s="13"/>
      <c r="CF154" s="11"/>
      <c r="CG154" s="25"/>
      <c r="CH154" s="38">
        <v>4308.333333333333</v>
      </c>
      <c r="CI154" s="10"/>
      <c r="CJ154" s="11"/>
      <c r="CK154" s="74">
        <f t="shared" si="4052"/>
        <v>753</v>
      </c>
      <c r="CL154" s="74">
        <f t="shared" si="4053"/>
        <v>62</v>
      </c>
      <c r="CM154" s="11">
        <v>524</v>
      </c>
      <c r="CN154" s="12">
        <f t="shared" si="3982"/>
        <v>0.72775564409030546</v>
      </c>
      <c r="CO154" s="11">
        <v>24</v>
      </c>
      <c r="CP154" s="12">
        <f t="shared" si="3983"/>
        <v>4.3795620437956206E-2</v>
      </c>
      <c r="CQ154" s="13"/>
      <c r="CR154" s="11"/>
      <c r="CS154" s="25"/>
      <c r="CT154" s="38">
        <v>4537.1428571428569</v>
      </c>
      <c r="CU154" s="10">
        <v>1</v>
      </c>
      <c r="CV154" s="11"/>
      <c r="CW154" s="74">
        <f t="shared" si="4054"/>
        <v>185</v>
      </c>
      <c r="CX154" s="74">
        <f t="shared" si="4055"/>
        <v>15</v>
      </c>
      <c r="CY154" s="11">
        <v>126</v>
      </c>
      <c r="CZ154" s="12">
        <f t="shared" si="3986"/>
        <v>0.69729729729729728</v>
      </c>
      <c r="DA154" s="11">
        <v>3</v>
      </c>
      <c r="DB154" s="12">
        <f t="shared" si="3987"/>
        <v>2.3255813953488372E-2</v>
      </c>
      <c r="DC154" s="13"/>
      <c r="DD154" s="11"/>
      <c r="DE154" s="25"/>
      <c r="DF154" s="38">
        <v>4241.4285714285716</v>
      </c>
      <c r="DG154" s="10"/>
      <c r="DH154" s="11"/>
      <c r="DI154" s="74">
        <f t="shared" si="4056"/>
        <v>755</v>
      </c>
      <c r="DJ154" s="74">
        <f t="shared" si="4057"/>
        <v>60</v>
      </c>
      <c r="DK154" s="11">
        <v>492</v>
      </c>
      <c r="DL154" s="12">
        <f t="shared" si="3990"/>
        <v>0.68079470198675496</v>
      </c>
      <c r="DM154" s="11">
        <v>22</v>
      </c>
      <c r="DN154" s="12">
        <f t="shared" si="3991"/>
        <v>4.2801556420233464E-2</v>
      </c>
      <c r="DO154" s="13"/>
      <c r="DP154" s="11"/>
      <c r="DQ154" s="25"/>
      <c r="DR154" s="38">
        <v>4761.666666666667</v>
      </c>
      <c r="DS154" s="10"/>
      <c r="DT154" s="11"/>
      <c r="DU154" s="74">
        <f t="shared" si="4058"/>
        <v>753</v>
      </c>
      <c r="DV154" s="74">
        <f t="shared" si="4059"/>
        <v>60</v>
      </c>
      <c r="DW154" s="11">
        <v>497</v>
      </c>
      <c r="DX154" s="12">
        <f t="shared" si="3994"/>
        <v>0.69189907038512621</v>
      </c>
      <c r="DY154" s="11">
        <v>24</v>
      </c>
      <c r="DZ154" s="12">
        <f t="shared" si="3995"/>
        <v>4.6065259117082535E-2</v>
      </c>
      <c r="EA154" s="13"/>
      <c r="EB154" s="11"/>
      <c r="EC154" s="25"/>
      <c r="ED154" s="38">
        <v>4646.666666666667</v>
      </c>
      <c r="EE154" s="10"/>
      <c r="EF154" s="11"/>
      <c r="EG154" s="74">
        <f t="shared" si="4060"/>
        <v>752</v>
      </c>
      <c r="EH154" s="74">
        <f t="shared" si="4061"/>
        <v>61</v>
      </c>
      <c r="EI154" s="11">
        <v>481</v>
      </c>
      <c r="EJ154" s="12">
        <f t="shared" si="3998"/>
        <v>0.66223404255319152</v>
      </c>
      <c r="EK154" s="11">
        <v>17</v>
      </c>
      <c r="EL154" s="12">
        <f t="shared" si="3999"/>
        <v>3.4136546184738957E-2</v>
      </c>
      <c r="EM154" s="13"/>
      <c r="EN154" s="11"/>
      <c r="EO154" s="25"/>
      <c r="EP154" s="38">
        <v>4957.5</v>
      </c>
      <c r="EQ154" s="10"/>
      <c r="ER154" s="11"/>
      <c r="ES154" s="74">
        <f t="shared" si="4062"/>
        <v>747</v>
      </c>
      <c r="ET154" s="74">
        <f t="shared" si="4063"/>
        <v>62</v>
      </c>
      <c r="EU154" s="11">
        <v>517</v>
      </c>
      <c r="EV154" s="12">
        <f t="shared" si="4002"/>
        <v>0.71218206157965191</v>
      </c>
      <c r="EW154" s="11">
        <v>15</v>
      </c>
      <c r="EX154" s="12">
        <f t="shared" si="4003"/>
        <v>2.819548872180451E-2</v>
      </c>
      <c r="EY154" s="13"/>
      <c r="EZ154" s="11"/>
      <c r="FA154" s="25"/>
      <c r="FB154" s="38">
        <v>4401.875</v>
      </c>
      <c r="FC154" s="10"/>
      <c r="FD154" s="11"/>
      <c r="FE154" s="74">
        <f t="shared" si="4064"/>
        <v>760</v>
      </c>
      <c r="FF154" s="74">
        <f t="shared" si="4065"/>
        <v>62</v>
      </c>
      <c r="FG154" s="11">
        <v>520</v>
      </c>
      <c r="FH154" s="12">
        <f t="shared" si="4006"/>
        <v>0.69605263157894737</v>
      </c>
      <c r="FI154" s="11">
        <v>9</v>
      </c>
      <c r="FJ154" s="12">
        <f t="shared" si="4007"/>
        <v>1.7013232514177693E-2</v>
      </c>
      <c r="FK154" s="13"/>
      <c r="FL154" s="11"/>
      <c r="FM154" s="25"/>
      <c r="FN154" s="38">
        <v>4414.7058823529414</v>
      </c>
      <c r="FO154" s="10"/>
      <c r="FP154" s="11"/>
      <c r="FQ154" s="74">
        <f t="shared" si="4066"/>
        <v>201</v>
      </c>
      <c r="FR154" s="74">
        <f t="shared" si="4067"/>
        <v>17</v>
      </c>
      <c r="FS154" s="11">
        <v>128</v>
      </c>
      <c r="FT154" s="12">
        <f t="shared" si="4010"/>
        <v>0.68656716417910446</v>
      </c>
      <c r="FU154" s="11">
        <v>10</v>
      </c>
      <c r="FV154" s="12">
        <f t="shared" si="4011"/>
        <v>7.2463768115942032E-2</v>
      </c>
      <c r="FW154" s="13"/>
      <c r="FX154" s="11"/>
      <c r="FY154" s="25"/>
      <c r="FZ154" s="38">
        <v>4198.5714285714284</v>
      </c>
      <c r="GA154" s="10"/>
      <c r="GB154" s="11"/>
      <c r="GC154" s="74">
        <f t="shared" si="4068"/>
        <v>753</v>
      </c>
      <c r="GD154" s="74">
        <f t="shared" si="4069"/>
        <v>61</v>
      </c>
      <c r="GE154" s="11">
        <v>490</v>
      </c>
      <c r="GF154" s="12">
        <f t="shared" si="4014"/>
        <v>0.67065073041168655</v>
      </c>
      <c r="GG154" s="11">
        <v>15</v>
      </c>
      <c r="GH154" s="12">
        <f t="shared" si="4015"/>
        <v>2.9702970297029702E-2</v>
      </c>
      <c r="GI154" s="13"/>
      <c r="GJ154" s="11"/>
      <c r="GK154" s="25"/>
      <c r="GL154" s="38">
        <v>4586.4705882352937</v>
      </c>
      <c r="GM154" s="10"/>
      <c r="GN154" s="11"/>
      <c r="GO154" s="74">
        <f t="shared" si="4070"/>
        <v>750</v>
      </c>
      <c r="GP154" s="74">
        <f t="shared" si="4071"/>
        <v>60</v>
      </c>
      <c r="GQ154" s="11">
        <v>503</v>
      </c>
      <c r="GR154" s="12">
        <f t="shared" si="4018"/>
        <v>0.68133333333333335</v>
      </c>
      <c r="GS154" s="11">
        <v>8</v>
      </c>
      <c r="GT154" s="12">
        <f t="shared" si="4019"/>
        <v>1.5655577299412915E-2</v>
      </c>
      <c r="GU154" s="13"/>
      <c r="GV154" s="11"/>
      <c r="GW154" s="25"/>
      <c r="GX154" s="38">
        <v>4720.5555555555557</v>
      </c>
      <c r="GY154" s="10"/>
      <c r="GZ154" s="11"/>
      <c r="HA154" s="74">
        <f t="shared" si="4072"/>
        <v>749</v>
      </c>
      <c r="HB154" s="74">
        <f t="shared" si="4073"/>
        <v>61</v>
      </c>
      <c r="HC154" s="11">
        <v>498</v>
      </c>
      <c r="HD154" s="12">
        <f t="shared" si="4022"/>
        <v>0.68224299065420557</v>
      </c>
      <c r="HE154" s="11">
        <v>13</v>
      </c>
      <c r="HF154" s="12">
        <f t="shared" si="4023"/>
        <v>2.5440313111545987E-2</v>
      </c>
      <c r="HG154" s="13"/>
      <c r="HH154" s="11"/>
      <c r="HI154" s="25"/>
      <c r="HJ154" s="38">
        <v>4874.7368421052633</v>
      </c>
      <c r="HK154" s="10">
        <f t="shared" si="4024"/>
        <v>3</v>
      </c>
      <c r="HL154" s="11">
        <f t="shared" si="4025"/>
        <v>0</v>
      </c>
      <c r="HM154" s="11">
        <f t="shared" si="4026"/>
        <v>11816</v>
      </c>
      <c r="HN154" s="11">
        <f t="shared" si="4027"/>
        <v>961</v>
      </c>
      <c r="HO154" s="11">
        <f t="shared" si="4028"/>
        <v>8110</v>
      </c>
      <c r="HP154" s="228">
        <f t="shared" si="4029"/>
        <v>0.68635748138117803</v>
      </c>
      <c r="HQ154" s="15">
        <f t="shared" si="4030"/>
        <v>236</v>
      </c>
      <c r="HR154" s="12">
        <f t="shared" si="4031"/>
        <v>2.9099876695437732E-2</v>
      </c>
      <c r="HS154" s="16">
        <v>62.91</v>
      </c>
      <c r="HT154" s="17">
        <v>7747</v>
      </c>
      <c r="HU154" s="16">
        <f t="shared" si="4032"/>
        <v>95.524044389642413</v>
      </c>
      <c r="HV154" s="23"/>
      <c r="HW154" s="22">
        <v>4574.9615384615381</v>
      </c>
      <c r="HX154" s="78">
        <f t="shared" si="4033"/>
        <v>0.67767537122375832</v>
      </c>
      <c r="HY154" s="78">
        <f t="shared" si="4034"/>
        <v>0.69291139240506328</v>
      </c>
      <c r="HZ154" s="78">
        <f t="shared" si="4035"/>
        <v>0.68838383838383843</v>
      </c>
    </row>
    <row r="155" spans="1:241" x14ac:dyDescent="0.25">
      <c r="A155" s="236"/>
      <c r="B155" s="41">
        <f t="shared" si="4036"/>
        <v>44588</v>
      </c>
      <c r="C155" s="10"/>
      <c r="D155" s="11"/>
      <c r="E155" s="74">
        <f>E154-C155</f>
        <v>740</v>
      </c>
      <c r="F155" s="74">
        <f>F154-D155</f>
        <v>60</v>
      </c>
      <c r="G155" s="11">
        <v>451</v>
      </c>
      <c r="H155" s="12">
        <f t="shared" si="3955"/>
        <v>0.62432432432432428</v>
      </c>
      <c r="I155" s="11">
        <v>11</v>
      </c>
      <c r="J155" s="12">
        <f t="shared" si="4039"/>
        <v>2.3809523809523808E-2</v>
      </c>
      <c r="K155" s="13"/>
      <c r="L155" s="11"/>
      <c r="M155" s="39"/>
      <c r="N155" s="43">
        <v>100</v>
      </c>
      <c r="O155" s="10"/>
      <c r="P155" s="11"/>
      <c r="Q155" s="74">
        <f t="shared" si="4040"/>
        <v>733</v>
      </c>
      <c r="R155" s="74">
        <f t="shared" si="4041"/>
        <v>60</v>
      </c>
      <c r="S155" s="11">
        <v>473</v>
      </c>
      <c r="T155" s="12">
        <f t="shared" si="3958"/>
        <v>0.66302864938608463</v>
      </c>
      <c r="U155" s="11">
        <v>13</v>
      </c>
      <c r="V155" s="12">
        <f t="shared" si="3959"/>
        <v>2.6748971193415638E-2</v>
      </c>
      <c r="W155" s="13"/>
      <c r="X155" s="11"/>
      <c r="Y155" s="39"/>
      <c r="Z155" s="43">
        <v>100</v>
      </c>
      <c r="AA155" s="10"/>
      <c r="AB155" s="11"/>
      <c r="AC155" s="74">
        <f t="shared" si="4042"/>
        <v>194</v>
      </c>
      <c r="AD155" s="74">
        <f t="shared" si="4043"/>
        <v>15</v>
      </c>
      <c r="AE155" s="11">
        <v>102</v>
      </c>
      <c r="AF155" s="12">
        <f t="shared" si="3962"/>
        <v>0.57216494845360821</v>
      </c>
      <c r="AG155" s="11">
        <v>9</v>
      </c>
      <c r="AH155" s="12">
        <f t="shared" si="3963"/>
        <v>8.1081081081081086E-2</v>
      </c>
      <c r="AI155" s="13"/>
      <c r="AJ155" s="11"/>
      <c r="AK155" s="39"/>
      <c r="AL155" s="43">
        <v>100</v>
      </c>
      <c r="AM155" s="10">
        <v>1</v>
      </c>
      <c r="AN155" s="11"/>
      <c r="AO155" s="74">
        <f t="shared" si="4044"/>
        <v>750</v>
      </c>
      <c r="AP155" s="74">
        <f t="shared" si="4045"/>
        <v>61</v>
      </c>
      <c r="AQ155" s="11">
        <v>487</v>
      </c>
      <c r="AR155" s="12">
        <f t="shared" si="3966"/>
        <v>0.67333333333333334</v>
      </c>
      <c r="AS155" s="11">
        <v>18</v>
      </c>
      <c r="AT155" s="12">
        <f t="shared" si="3967"/>
        <v>3.5643564356435641E-2</v>
      </c>
      <c r="AU155" s="13"/>
      <c r="AV155" s="11"/>
      <c r="AW155" s="39"/>
      <c r="AX155" s="43">
        <v>100</v>
      </c>
      <c r="AY155" s="10"/>
      <c r="AZ155" s="11"/>
      <c r="BA155" s="74">
        <f t="shared" si="4046"/>
        <v>746</v>
      </c>
      <c r="BB155" s="74">
        <f t="shared" si="4047"/>
        <v>61</v>
      </c>
      <c r="BC155" s="11">
        <v>467</v>
      </c>
      <c r="BD155" s="12">
        <f t="shared" si="3970"/>
        <v>0.64209115281501339</v>
      </c>
      <c r="BE155" s="11">
        <v>12</v>
      </c>
      <c r="BF155" s="12">
        <f t="shared" si="3971"/>
        <v>2.5052192066805846E-2</v>
      </c>
      <c r="BG155" s="13"/>
      <c r="BH155" s="11"/>
      <c r="BI155" s="39"/>
      <c r="BJ155" s="43">
        <v>100</v>
      </c>
      <c r="BK155" s="10"/>
      <c r="BL155" s="11"/>
      <c r="BM155" s="74">
        <f t="shared" si="4048"/>
        <v>742</v>
      </c>
      <c r="BN155" s="74">
        <f t="shared" si="4049"/>
        <v>61</v>
      </c>
      <c r="BO155" s="11">
        <v>451</v>
      </c>
      <c r="BP155" s="12">
        <f t="shared" si="3974"/>
        <v>0.6253369272237197</v>
      </c>
      <c r="BQ155" s="11">
        <v>13</v>
      </c>
      <c r="BR155" s="12">
        <f t="shared" si="3975"/>
        <v>2.8017241379310345E-2</v>
      </c>
      <c r="BS155" s="13"/>
      <c r="BT155" s="11"/>
      <c r="BU155" s="39"/>
      <c r="BV155" s="43">
        <v>100</v>
      </c>
      <c r="BW155" s="10"/>
      <c r="BX155" s="11"/>
      <c r="BY155" s="74">
        <f t="shared" si="4050"/>
        <v>752</v>
      </c>
      <c r="BZ155" s="74">
        <f t="shared" si="4051"/>
        <v>62</v>
      </c>
      <c r="CA155" s="11">
        <v>509</v>
      </c>
      <c r="CB155" s="12">
        <f t="shared" si="3978"/>
        <v>0.69148936170212771</v>
      </c>
      <c r="CC155" s="11">
        <v>11</v>
      </c>
      <c r="CD155" s="12">
        <f t="shared" si="3979"/>
        <v>2.1153846153846155E-2</v>
      </c>
      <c r="CE155" s="13"/>
      <c r="CF155" s="11"/>
      <c r="CG155" s="39"/>
      <c r="CH155" s="43">
        <v>100</v>
      </c>
      <c r="CI155" s="10"/>
      <c r="CJ155" s="11"/>
      <c r="CK155" s="74">
        <f t="shared" si="4052"/>
        <v>753</v>
      </c>
      <c r="CL155" s="74">
        <f t="shared" si="4053"/>
        <v>62</v>
      </c>
      <c r="CM155" s="11">
        <v>509</v>
      </c>
      <c r="CN155" s="12">
        <f t="shared" si="3982"/>
        <v>0.68924302788844627</v>
      </c>
      <c r="CO155" s="11">
        <v>10</v>
      </c>
      <c r="CP155" s="12">
        <f t="shared" si="3983"/>
        <v>1.9267822736030827E-2</v>
      </c>
      <c r="CQ155" s="13"/>
      <c r="CR155" s="11"/>
      <c r="CS155" s="39"/>
      <c r="CT155" s="43">
        <v>100</v>
      </c>
      <c r="CU155" s="10"/>
      <c r="CV155" s="11"/>
      <c r="CW155" s="74">
        <f t="shared" si="4054"/>
        <v>185</v>
      </c>
      <c r="CX155" s="74">
        <f t="shared" si="4055"/>
        <v>15</v>
      </c>
      <c r="CY155" s="11">
        <v>142</v>
      </c>
      <c r="CZ155" s="12">
        <f t="shared" si="3986"/>
        <v>0.78918918918918923</v>
      </c>
      <c r="DA155" s="11">
        <v>4</v>
      </c>
      <c r="DB155" s="12">
        <f t="shared" si="3987"/>
        <v>2.7397260273972601E-2</v>
      </c>
      <c r="DC155" s="13"/>
      <c r="DD155" s="11"/>
      <c r="DE155" s="39"/>
      <c r="DF155" s="43">
        <v>100</v>
      </c>
      <c r="DG155" s="10"/>
      <c r="DH155" s="11"/>
      <c r="DI155" s="74">
        <f t="shared" si="4056"/>
        <v>755</v>
      </c>
      <c r="DJ155" s="74">
        <f t="shared" si="4057"/>
        <v>60</v>
      </c>
      <c r="DK155" s="11">
        <v>465</v>
      </c>
      <c r="DL155" s="12">
        <f t="shared" si="3990"/>
        <v>0.63841059602649008</v>
      </c>
      <c r="DM155" s="11">
        <v>17</v>
      </c>
      <c r="DN155" s="12">
        <f t="shared" si="3991"/>
        <v>3.5269709543568464E-2</v>
      </c>
      <c r="DO155" s="13"/>
      <c r="DP155" s="11"/>
      <c r="DQ155" s="39"/>
      <c r="DR155" s="43">
        <v>100</v>
      </c>
      <c r="DS155" s="10"/>
      <c r="DT155" s="11"/>
      <c r="DU155" s="74">
        <f t="shared" si="4058"/>
        <v>753</v>
      </c>
      <c r="DV155" s="74">
        <f t="shared" si="4059"/>
        <v>60</v>
      </c>
      <c r="DW155" s="11">
        <v>517</v>
      </c>
      <c r="DX155" s="12">
        <f t="shared" si="3994"/>
        <v>0.70517928286852594</v>
      </c>
      <c r="DY155" s="11">
        <v>14</v>
      </c>
      <c r="DZ155" s="12">
        <f t="shared" si="3995"/>
        <v>2.6365348399246705E-2</v>
      </c>
      <c r="EA155" s="13"/>
      <c r="EB155" s="11"/>
      <c r="EC155" s="39"/>
      <c r="ED155" s="43">
        <v>100</v>
      </c>
      <c r="EE155" s="10"/>
      <c r="EF155" s="11"/>
      <c r="EG155" s="74">
        <f t="shared" si="4060"/>
        <v>752</v>
      </c>
      <c r="EH155" s="74">
        <f t="shared" si="4061"/>
        <v>61</v>
      </c>
      <c r="EI155" s="11">
        <v>480</v>
      </c>
      <c r="EJ155" s="12">
        <f t="shared" si="3998"/>
        <v>0.66622340425531912</v>
      </c>
      <c r="EK155" s="11">
        <v>21</v>
      </c>
      <c r="EL155" s="12">
        <f t="shared" si="3999"/>
        <v>4.1916167664670656E-2</v>
      </c>
      <c r="EM155" s="13"/>
      <c r="EN155" s="11"/>
      <c r="EO155" s="39"/>
      <c r="EP155" s="43">
        <v>100</v>
      </c>
      <c r="EQ155" s="10">
        <v>1</v>
      </c>
      <c r="ER155" s="11"/>
      <c r="ES155" s="74">
        <f t="shared" si="4062"/>
        <v>746</v>
      </c>
      <c r="ET155" s="74">
        <f t="shared" si="4063"/>
        <v>62</v>
      </c>
      <c r="EU155" s="11">
        <v>460</v>
      </c>
      <c r="EV155" s="12">
        <f t="shared" si="4002"/>
        <v>0.64075067024128685</v>
      </c>
      <c r="EW155" s="11">
        <v>18</v>
      </c>
      <c r="EX155" s="12">
        <f t="shared" si="4003"/>
        <v>3.7656903765690378E-2</v>
      </c>
      <c r="EY155" s="13"/>
      <c r="EZ155" s="11"/>
      <c r="FA155" s="39"/>
      <c r="FB155" s="43">
        <v>81.25</v>
      </c>
      <c r="FC155" s="10"/>
      <c r="FD155" s="11"/>
      <c r="FE155" s="74">
        <f t="shared" si="4064"/>
        <v>760</v>
      </c>
      <c r="FF155" s="74">
        <f t="shared" si="4065"/>
        <v>62</v>
      </c>
      <c r="FG155" s="11">
        <v>461</v>
      </c>
      <c r="FH155" s="12">
        <f t="shared" si="4006"/>
        <v>0.61973684210526314</v>
      </c>
      <c r="FI155" s="11">
        <v>10</v>
      </c>
      <c r="FJ155" s="12">
        <f t="shared" si="4007"/>
        <v>2.1231422505307854E-2</v>
      </c>
      <c r="FK155" s="13"/>
      <c r="FL155" s="11"/>
      <c r="FM155" s="39"/>
      <c r="FN155" s="43">
        <v>100</v>
      </c>
      <c r="FO155" s="10"/>
      <c r="FP155" s="11"/>
      <c r="FQ155" s="74">
        <f t="shared" si="4066"/>
        <v>201</v>
      </c>
      <c r="FR155" s="74">
        <f t="shared" si="4067"/>
        <v>17</v>
      </c>
      <c r="FS155" s="11">
        <v>122</v>
      </c>
      <c r="FT155" s="12">
        <f t="shared" si="4010"/>
        <v>0.65174129353233834</v>
      </c>
      <c r="FU155" s="11">
        <v>9</v>
      </c>
      <c r="FV155" s="12">
        <f t="shared" si="4011"/>
        <v>6.8702290076335881E-2</v>
      </c>
      <c r="FW155" s="13"/>
      <c r="FX155" s="11"/>
      <c r="FY155" s="39"/>
      <c r="FZ155" s="43">
        <v>100</v>
      </c>
      <c r="GA155" s="10"/>
      <c r="GB155" s="11"/>
      <c r="GC155" s="74">
        <f t="shared" si="4068"/>
        <v>753</v>
      </c>
      <c r="GD155" s="74">
        <f t="shared" si="4069"/>
        <v>61</v>
      </c>
      <c r="GE155" s="11">
        <v>499</v>
      </c>
      <c r="GF155" s="12">
        <f t="shared" si="4014"/>
        <v>0.67994687915006635</v>
      </c>
      <c r="GG155" s="11">
        <v>13</v>
      </c>
      <c r="GH155" s="12">
        <f t="shared" si="4015"/>
        <v>2.5390625E-2</v>
      </c>
      <c r="GI155" s="13"/>
      <c r="GJ155" s="11"/>
      <c r="GK155" s="39"/>
      <c r="GL155" s="43">
        <v>88.235294117647058</v>
      </c>
      <c r="GM155" s="10"/>
      <c r="GN155" s="11"/>
      <c r="GO155" s="74">
        <f t="shared" si="4070"/>
        <v>750</v>
      </c>
      <c r="GP155" s="74">
        <f t="shared" si="4071"/>
        <v>60</v>
      </c>
      <c r="GQ155" s="11">
        <v>487</v>
      </c>
      <c r="GR155" s="12">
        <f t="shared" si="4018"/>
        <v>0.66800000000000004</v>
      </c>
      <c r="GS155" s="11">
        <v>14</v>
      </c>
      <c r="GT155" s="12">
        <f t="shared" si="4019"/>
        <v>2.7944111776447105E-2</v>
      </c>
      <c r="GU155" s="13"/>
      <c r="GV155" s="11"/>
      <c r="GW155" s="39"/>
      <c r="GX155" s="43">
        <v>100</v>
      </c>
      <c r="GY155" s="10"/>
      <c r="GZ155" s="11"/>
      <c r="HA155" s="74">
        <f t="shared" si="4072"/>
        <v>749</v>
      </c>
      <c r="HB155" s="74">
        <f t="shared" si="4073"/>
        <v>61</v>
      </c>
      <c r="HC155" s="11">
        <v>477</v>
      </c>
      <c r="HD155" s="12">
        <f t="shared" si="4022"/>
        <v>0.66355140186915884</v>
      </c>
      <c r="HE155" s="11">
        <v>20</v>
      </c>
      <c r="HF155" s="12">
        <f t="shared" si="4023"/>
        <v>4.0241448692152917E-2</v>
      </c>
      <c r="HG155" s="13"/>
      <c r="HH155" s="11"/>
      <c r="HI155" s="39"/>
      <c r="HJ155" s="43">
        <v>100</v>
      </c>
      <c r="HK155" s="10">
        <f t="shared" si="4024"/>
        <v>2</v>
      </c>
      <c r="HL155" s="11">
        <f t="shared" si="4025"/>
        <v>0</v>
      </c>
      <c r="HM155" s="11">
        <f t="shared" si="4026"/>
        <v>11814</v>
      </c>
      <c r="HN155" s="11">
        <f t="shared" si="4027"/>
        <v>961</v>
      </c>
      <c r="HO155" s="11">
        <f t="shared" si="4028"/>
        <v>7796</v>
      </c>
      <c r="HP155" s="228">
        <f t="shared" si="4029"/>
        <v>0.65989503978330799</v>
      </c>
      <c r="HQ155" s="15">
        <f t="shared" si="4030"/>
        <v>237</v>
      </c>
      <c r="HR155" s="12">
        <f t="shared" si="4031"/>
        <v>3.0400205233453052E-2</v>
      </c>
      <c r="HS155" s="16">
        <v>64</v>
      </c>
      <c r="HT155" s="17">
        <v>7485</v>
      </c>
      <c r="HU155" s="16">
        <f t="shared" si="4032"/>
        <v>96.010774756285272</v>
      </c>
      <c r="HV155" s="23"/>
      <c r="HW155" s="22">
        <v>84.230769230769226</v>
      </c>
      <c r="HX155" s="78">
        <f t="shared" si="4033"/>
        <v>0.64199743918053775</v>
      </c>
      <c r="HY155" s="78">
        <f t="shared" si="4034"/>
        <v>0.68329113924050633</v>
      </c>
      <c r="HZ155" s="78">
        <f t="shared" si="4035"/>
        <v>0.65420560747663548</v>
      </c>
      <c r="ID155" s="85">
        <f t="shared" ref="ID155:IF155" si="4074">ID156/ID157</f>
        <v>1.534134492457172E-3</v>
      </c>
      <c r="IE155" s="85">
        <f t="shared" si="4074"/>
        <v>1.7690169320192064E-3</v>
      </c>
      <c r="IF155" s="85">
        <f t="shared" si="4074"/>
        <v>1.5132408575031526E-3</v>
      </c>
      <c r="IG155" s="88" t="s">
        <v>43</v>
      </c>
    </row>
    <row r="156" spans="1:241" ht="19.5" thickBot="1" x14ac:dyDescent="0.3">
      <c r="A156" s="236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3361</v>
      </c>
      <c r="H156" s="28">
        <f>((G156+I156)/7)/E155</f>
        <v>0.66447876447876453</v>
      </c>
      <c r="I156" s="27">
        <f>SUM(I149:I155)</f>
        <v>81</v>
      </c>
      <c r="J156" s="28">
        <f>(I156/(I156+G156))</f>
        <v>2.3532829750145264E-2</v>
      </c>
      <c r="K156" s="27"/>
      <c r="L156" s="27"/>
      <c r="M156" s="29" t="e">
        <f>M154/M153*100-100</f>
        <v>#DIV/0!</v>
      </c>
      <c r="N156" s="72">
        <f>N154/N153*100-100</f>
        <v>3.2292870905587563</v>
      </c>
      <c r="O156" s="26">
        <f t="shared" ref="O156" si="4075">SUM(O149:O155)</f>
        <v>0</v>
      </c>
      <c r="P156" s="27">
        <f t="shared" ref="P156" si="4076">SUM(P149:P155)</f>
        <v>0</v>
      </c>
      <c r="Q156" s="27"/>
      <c r="R156" s="27"/>
      <c r="S156" s="27">
        <f t="shared" ref="S156" si="4077">SUM(S149:S155)</f>
        <v>3412</v>
      </c>
      <c r="T156" s="28">
        <f t="shared" ref="T156" si="4078">((S156+U156)/7)/Q155</f>
        <v>0.68349249658935884</v>
      </c>
      <c r="U156" s="27">
        <f t="shared" ref="U156" si="4079">SUM(U149:U155)</f>
        <v>95</v>
      </c>
      <c r="V156" s="28">
        <f t="shared" ref="V156" si="4080">(U156/(U156+S156))</f>
        <v>2.7088679783290562E-2</v>
      </c>
      <c r="W156" s="27"/>
      <c r="X156" s="27"/>
      <c r="Y156" s="29" t="e">
        <f t="shared" ref="Y156:Z156" si="4081">Y154/Y153*100-100</f>
        <v>#DIV/0!</v>
      </c>
      <c r="Z156" s="72">
        <f t="shared" si="4081"/>
        <v>2.1387283236994108</v>
      </c>
      <c r="AA156" s="26">
        <f t="shared" ref="AA156" si="4082">SUM(AA149:AA155)</f>
        <v>2</v>
      </c>
      <c r="AB156" s="27">
        <f t="shared" ref="AB156" si="4083">SUM(AB149:AB155)</f>
        <v>0</v>
      </c>
      <c r="AC156" s="27"/>
      <c r="AD156" s="27"/>
      <c r="AE156" s="27">
        <f t="shared" ref="AE156" si="4084">SUM(AE149:AE155)</f>
        <v>843</v>
      </c>
      <c r="AF156" s="28">
        <f t="shared" ref="AF156" si="4085">((AE156+AG156)/7)/AC155</f>
        <v>0.64801178203240051</v>
      </c>
      <c r="AG156" s="27">
        <f t="shared" ref="AG156" si="4086">SUM(AG149:AG155)</f>
        <v>37</v>
      </c>
      <c r="AH156" s="28">
        <f t="shared" ref="AH156" si="4087">(AG156/(AG156+AE156))</f>
        <v>4.2045454545454546E-2</v>
      </c>
      <c r="AI156" s="27"/>
      <c r="AJ156" s="27"/>
      <c r="AK156" s="29" t="e">
        <f t="shared" ref="AK156:AL156" si="4088">AK154/AK153*100-100</f>
        <v>#DIV/0!</v>
      </c>
      <c r="AL156" s="72">
        <f t="shared" si="4088"/>
        <v>-7.2254335260115568</v>
      </c>
      <c r="AM156" s="26">
        <f t="shared" ref="AM156" si="4089">SUM(AM149:AM155)</f>
        <v>2</v>
      </c>
      <c r="AN156" s="27">
        <f t="shared" ref="AN156" si="4090">SUM(AN149:AN155)</f>
        <v>0</v>
      </c>
      <c r="AO156" s="27"/>
      <c r="AP156" s="27"/>
      <c r="AQ156" s="27">
        <f t="shared" ref="AQ156" si="4091">SUM(AQ149:AQ155)</f>
        <v>3390</v>
      </c>
      <c r="AR156" s="28">
        <f t="shared" ref="AR156" si="4092">((AQ156+AS156)/7)/AO155</f>
        <v>0.67047619047619045</v>
      </c>
      <c r="AS156" s="27">
        <f t="shared" ref="AS156" si="4093">SUM(AS149:AS155)</f>
        <v>130</v>
      </c>
      <c r="AT156" s="28">
        <f t="shared" ref="AT156" si="4094">(AS156/(AS156+AQ156))</f>
        <v>3.6931818181818184E-2</v>
      </c>
      <c r="AU156" s="27"/>
      <c r="AV156" s="27"/>
      <c r="AW156" s="29" t="e">
        <f t="shared" ref="AW156:AX156" si="4095">AW154/AW153*100-100</f>
        <v>#DIV/0!</v>
      </c>
      <c r="AX156" s="72">
        <f t="shared" si="4095"/>
        <v>3.6608863198458437</v>
      </c>
      <c r="AY156" s="26">
        <f t="shared" ref="AY156" si="4096">SUM(AY149:AY155)</f>
        <v>2</v>
      </c>
      <c r="AZ156" s="27">
        <f t="shared" ref="AZ156" si="4097">SUM(AZ149:AZ155)</f>
        <v>0</v>
      </c>
      <c r="BA156" s="27"/>
      <c r="BB156" s="27"/>
      <c r="BC156" s="27">
        <f t="shared" ref="BC156" si="4098">SUM(BC149:BC155)</f>
        <v>3399</v>
      </c>
      <c r="BD156" s="28">
        <f t="shared" ref="BD156" si="4099">((BC156+BE156)/7)/BA155</f>
        <v>0.6683263117579471</v>
      </c>
      <c r="BE156" s="27">
        <f t="shared" ref="BE156" si="4100">SUM(BE149:BE155)</f>
        <v>91</v>
      </c>
      <c r="BF156" s="28">
        <f t="shared" ref="BF156" si="4101">(BE156/(BE156+BC156))</f>
        <v>2.6074498567335243E-2</v>
      </c>
      <c r="BG156" s="27"/>
      <c r="BH156" s="27"/>
      <c r="BI156" s="29" t="e">
        <f t="shared" ref="BI156:BJ156" si="4102">BI154/BI153*100-100</f>
        <v>#DIV/0!</v>
      </c>
      <c r="BJ156" s="72">
        <f t="shared" si="4102"/>
        <v>2.4855491329479804</v>
      </c>
      <c r="BK156" s="26">
        <f t="shared" ref="BK156" si="4103">SUM(BK149:BK155)</f>
        <v>0</v>
      </c>
      <c r="BL156" s="27">
        <f t="shared" ref="BL156" si="4104">SUM(BL149:BL155)</f>
        <v>0</v>
      </c>
      <c r="BM156" s="27"/>
      <c r="BN156" s="27"/>
      <c r="BO156" s="27">
        <f t="shared" ref="BO156" si="4105">SUM(BO149:BO155)</f>
        <v>3250</v>
      </c>
      <c r="BP156" s="28">
        <f t="shared" ref="BP156" si="4106">((BO156+BQ156)/7)/BM155</f>
        <v>0.64921062764728532</v>
      </c>
      <c r="BQ156" s="27">
        <f t="shared" ref="BQ156" si="4107">SUM(BQ149:BQ155)</f>
        <v>122</v>
      </c>
      <c r="BR156" s="28">
        <f t="shared" ref="BR156" si="4108">(BQ156/(BQ156+BO156))</f>
        <v>3.6180308422301306E-2</v>
      </c>
      <c r="BS156" s="27"/>
      <c r="BT156" s="27"/>
      <c r="BU156" s="29" t="e">
        <f t="shared" ref="BU156:BV156" si="4109">BU154/BU153*100-100</f>
        <v>#DIV/0!</v>
      </c>
      <c r="BV156" s="72">
        <f t="shared" si="4109"/>
        <v>11.843288375080292</v>
      </c>
      <c r="BW156" s="26">
        <f t="shared" ref="BW156" si="4110">SUM(BW149:BW155)</f>
        <v>1</v>
      </c>
      <c r="BX156" s="27">
        <f t="shared" ref="BX156" si="4111">SUM(BX149:BX155)</f>
        <v>0</v>
      </c>
      <c r="BY156" s="27"/>
      <c r="BZ156" s="27"/>
      <c r="CA156" s="27">
        <f t="shared" ref="CA156" si="4112">SUM(CA149:CA155)</f>
        <v>3521</v>
      </c>
      <c r="CB156" s="28">
        <f t="shared" ref="CB156" si="4113">((CA156+CC156)/7)/BY155</f>
        <v>0.68731003039513683</v>
      </c>
      <c r="CC156" s="27">
        <f t="shared" ref="CC156" si="4114">SUM(CC149:CC155)</f>
        <v>97</v>
      </c>
      <c r="CD156" s="28">
        <f t="shared" ref="CD156" si="4115">(CC156/(CC156+CA156))</f>
        <v>2.6810392482034272E-2</v>
      </c>
      <c r="CE156" s="27"/>
      <c r="CF156" s="27"/>
      <c r="CG156" s="29" t="e">
        <f t="shared" ref="CG156:CH156" si="4116">CG154/CG153*100-100</f>
        <v>#DIV/0!</v>
      </c>
      <c r="CH156" s="72">
        <f t="shared" si="4116"/>
        <v>-0.38535645472062185</v>
      </c>
      <c r="CI156" s="26">
        <f t="shared" ref="CI156" si="4117">SUM(CI149:CI155)</f>
        <v>1</v>
      </c>
      <c r="CJ156" s="27">
        <f t="shared" ref="CJ156" si="4118">SUM(CJ149:CJ155)</f>
        <v>0</v>
      </c>
      <c r="CK156" s="27"/>
      <c r="CL156" s="27"/>
      <c r="CM156" s="27">
        <f t="shared" ref="CM156" si="4119">SUM(CM149:CM155)</f>
        <v>3631</v>
      </c>
      <c r="CN156" s="28">
        <f t="shared" ref="CN156" si="4120">((CM156+CO156)/7)/CK155</f>
        <v>0.70935306393473718</v>
      </c>
      <c r="CO156" s="27">
        <f t="shared" ref="CO156" si="4121">SUM(CO149:CO155)</f>
        <v>108</v>
      </c>
      <c r="CP156" s="28">
        <f t="shared" ref="CP156" si="4122">(CO156/(CO156+CM156))</f>
        <v>2.8884728537041989E-2</v>
      </c>
      <c r="CQ156" s="27"/>
      <c r="CR156" s="27"/>
      <c r="CS156" s="29" t="e">
        <f t="shared" ref="CS156:CT156" si="4123">CS154/CS153*100-100</f>
        <v>#DIV/0!</v>
      </c>
      <c r="CT156" s="72">
        <f t="shared" si="4123"/>
        <v>4.905037159372398</v>
      </c>
      <c r="CU156" s="26">
        <f t="shared" ref="CU156" si="4124">SUM(CU149:CU155)</f>
        <v>2</v>
      </c>
      <c r="CV156" s="27">
        <f t="shared" ref="CV156" si="4125">SUM(CV149:CV155)</f>
        <v>0</v>
      </c>
      <c r="CW156" s="27"/>
      <c r="CX156" s="27"/>
      <c r="CY156" s="27">
        <f t="shared" ref="CY156" si="4126">SUM(CY149:CY155)</f>
        <v>926</v>
      </c>
      <c r="CZ156" s="28">
        <f t="shared" ref="CZ156" si="4127">((CY156+DA156)/7)/CW155</f>
        <v>0.73590733590733592</v>
      </c>
      <c r="DA156" s="27">
        <f t="shared" ref="DA156" si="4128">SUM(DA149:DA155)</f>
        <v>27</v>
      </c>
      <c r="DB156" s="28">
        <f t="shared" ref="DB156" si="4129">(DA156/(DA156+CY156))</f>
        <v>2.8331584470094439E-2</v>
      </c>
      <c r="DC156" s="27"/>
      <c r="DD156" s="27"/>
      <c r="DE156" s="29" t="e">
        <f t="shared" ref="DE156:DF156" si="4130">DE154/DE153*100-100</f>
        <v>#DIV/0!</v>
      </c>
      <c r="DF156" s="72">
        <f t="shared" si="4130"/>
        <v>-1.9322873658133801</v>
      </c>
      <c r="DG156" s="26">
        <f t="shared" ref="DG156" si="4131">SUM(DG149:DG155)</f>
        <v>1</v>
      </c>
      <c r="DH156" s="27">
        <f t="shared" ref="DH156" si="4132">SUM(DH149:DH155)</f>
        <v>0</v>
      </c>
      <c r="DI156" s="27"/>
      <c r="DJ156" s="27"/>
      <c r="DK156" s="27">
        <f t="shared" ref="DK156" si="4133">SUM(DK149:DK155)</f>
        <v>3301</v>
      </c>
      <c r="DL156" s="28">
        <f t="shared" ref="DL156" si="4134">((DK156+DM156)/7)/DI155</f>
        <v>0.6514664143803216</v>
      </c>
      <c r="DM156" s="27">
        <f t="shared" ref="DM156" si="4135">SUM(DM149:DM155)</f>
        <v>142</v>
      </c>
      <c r="DN156" s="28">
        <f t="shared" ref="DN156" si="4136">(DM156/(DM156+DK156))</f>
        <v>4.1243101945977342E-2</v>
      </c>
      <c r="DO156" s="27"/>
      <c r="DP156" s="27"/>
      <c r="DQ156" s="29" t="e">
        <f t="shared" ref="DQ156:DR156" si="4137">DQ154/DQ153*100-100</f>
        <v>#DIV/0!</v>
      </c>
      <c r="DR156" s="72">
        <f t="shared" si="4137"/>
        <v>10.096339113680159</v>
      </c>
      <c r="DS156" s="26">
        <f t="shared" ref="DS156" si="4138">SUM(DS149:DS155)</f>
        <v>1</v>
      </c>
      <c r="DT156" s="27">
        <f t="shared" ref="DT156" si="4139">SUM(DT149:DT155)</f>
        <v>0</v>
      </c>
      <c r="DU156" s="27"/>
      <c r="DV156" s="27"/>
      <c r="DW156" s="27">
        <f t="shared" ref="DW156" si="4140">SUM(DW149:DW155)</f>
        <v>3489</v>
      </c>
      <c r="DX156" s="28">
        <f t="shared" ref="DX156" si="4141">((DW156+DY156)/7)/DU155</f>
        <v>0.69057104913678624</v>
      </c>
      <c r="DY156" s="27">
        <f t="shared" ref="DY156" si="4142">SUM(DY149:DY155)</f>
        <v>151</v>
      </c>
      <c r="DZ156" s="28">
        <f t="shared" ref="DZ156" si="4143">(DY156/(DY156+DW156))</f>
        <v>4.1483516483516482E-2</v>
      </c>
      <c r="EA156" s="27"/>
      <c r="EB156" s="27"/>
      <c r="EC156" s="29" t="e">
        <f t="shared" ref="EC156:ED156" si="4144">EC154/EC153*100-100</f>
        <v>#DIV/0!</v>
      </c>
      <c r="ED156" s="72">
        <f t="shared" si="4144"/>
        <v>7.4373795761079009</v>
      </c>
      <c r="EE156" s="26">
        <f t="shared" ref="EE156" si="4145">SUM(EE149:EE155)</f>
        <v>1</v>
      </c>
      <c r="EF156" s="27">
        <f t="shared" ref="EF156" si="4146">SUM(EF149:EF155)</f>
        <v>0</v>
      </c>
      <c r="EG156" s="27"/>
      <c r="EH156" s="27"/>
      <c r="EI156" s="27">
        <f t="shared" ref="EI156" si="4147">SUM(EI149:EI155)</f>
        <v>3416</v>
      </c>
      <c r="EJ156" s="28">
        <f t="shared" ref="EJ156" si="4148">((EI156+EK156)/7)/EG155</f>
        <v>0.67648176291793316</v>
      </c>
      <c r="EK156" s="27">
        <f t="shared" ref="EK156" si="4149">SUM(EK149:EK155)</f>
        <v>145</v>
      </c>
      <c r="EL156" s="28">
        <f t="shared" ref="EL156" si="4150">(EK156/(EK156+EI156))</f>
        <v>4.0718899185622014E-2</v>
      </c>
      <c r="EM156" s="27"/>
      <c r="EN156" s="27"/>
      <c r="EO156" s="29" t="e">
        <f t="shared" ref="EO156:EP156" si="4151">EO154/EO153*100-100</f>
        <v>#DIV/0!</v>
      </c>
      <c r="EP156" s="72">
        <f t="shared" si="4151"/>
        <v>14.624277456647405</v>
      </c>
      <c r="EQ156" s="26">
        <f t="shared" ref="EQ156" si="4152">SUM(EQ149:EQ155)</f>
        <v>2</v>
      </c>
      <c r="ER156" s="27">
        <f t="shared" ref="ER156" si="4153">SUM(ER149:ER155)</f>
        <v>0</v>
      </c>
      <c r="ES156" s="27"/>
      <c r="ET156" s="27"/>
      <c r="EU156" s="27">
        <f t="shared" ref="EU156" si="4154">SUM(EU149:EU155)</f>
        <v>3504</v>
      </c>
      <c r="EV156" s="28">
        <f t="shared" ref="EV156" si="4155">((EU156+EW156)/7)/ES155</f>
        <v>0.69054002297970118</v>
      </c>
      <c r="EW156" s="27">
        <f t="shared" ref="EW156" si="4156">SUM(EW149:EW155)</f>
        <v>102</v>
      </c>
      <c r="EX156" s="28">
        <f t="shared" ref="EX156" si="4157">(EW156/(EW156+EU156))</f>
        <v>2.8286189683860232E-2</v>
      </c>
      <c r="EY156" s="27"/>
      <c r="EZ156" s="27"/>
      <c r="FA156" s="29" t="e">
        <f t="shared" ref="FA156:FB156" si="4158">FA154/FA153*100-100</f>
        <v>#DIV/0!</v>
      </c>
      <c r="FB156" s="72">
        <f t="shared" si="4158"/>
        <v>1.7774566473988358</v>
      </c>
      <c r="FC156" s="26">
        <f t="shared" ref="FC156" si="4159">SUM(FC149:FC155)</f>
        <v>0</v>
      </c>
      <c r="FD156" s="27">
        <f t="shared" ref="FD156" si="4160">SUM(FD149:FD155)</f>
        <v>0</v>
      </c>
      <c r="FE156" s="27"/>
      <c r="FF156" s="27"/>
      <c r="FG156" s="27">
        <f t="shared" ref="FG156" si="4161">SUM(FG149:FG155)</f>
        <v>3587</v>
      </c>
      <c r="FH156" s="28">
        <f t="shared" ref="FH156" si="4162">((FG156+FI156)/7)/FE155</f>
        <v>0.68909774436090221</v>
      </c>
      <c r="FI156" s="27">
        <f t="shared" ref="FI156" si="4163">SUM(FI149:FI155)</f>
        <v>79</v>
      </c>
      <c r="FJ156" s="28">
        <f t="shared" ref="FJ156" si="4164">(FI156/(FI156+FG156))</f>
        <v>2.1549372613202399E-2</v>
      </c>
      <c r="FK156" s="27"/>
      <c r="FL156" s="27"/>
      <c r="FM156" s="29" t="e">
        <f t="shared" ref="FM156:FN156" si="4165">FM154/FM153*100-100</f>
        <v>#DIV/0!</v>
      </c>
      <c r="FN156" s="72">
        <f t="shared" si="4165"/>
        <v>2.0741244474668576</v>
      </c>
      <c r="FO156" s="26">
        <f t="shared" ref="FO156" si="4166">SUM(FO149:FO155)</f>
        <v>3</v>
      </c>
      <c r="FP156" s="27">
        <f t="shared" ref="FP156" si="4167">SUM(FP149:FP155)</f>
        <v>0</v>
      </c>
      <c r="FQ156" s="27"/>
      <c r="FR156" s="27"/>
      <c r="FS156" s="27">
        <f t="shared" ref="FS156" si="4168">SUM(FS149:FS155)</f>
        <v>889</v>
      </c>
      <c r="FT156" s="28">
        <f t="shared" ref="FT156" si="4169">((FS156+FU156)/7)/FQ155</f>
        <v>0.66950959488272932</v>
      </c>
      <c r="FU156" s="27">
        <f t="shared" ref="FU156" si="4170">SUM(FU149:FU155)</f>
        <v>53</v>
      </c>
      <c r="FV156" s="28">
        <f t="shared" ref="FV156" si="4171">(FU156/(FU156+FS156))</f>
        <v>5.6263269639065819E-2</v>
      </c>
      <c r="FW156" s="27"/>
      <c r="FX156" s="27"/>
      <c r="FY156" s="29" t="e">
        <f t="shared" ref="FY156:FZ156" si="4172">FY154/FY153*100-100</f>
        <v>#DIV/0!</v>
      </c>
      <c r="FZ156" s="72">
        <f t="shared" si="4172"/>
        <v>-2.9232039636663956</v>
      </c>
      <c r="GA156" s="26">
        <f t="shared" ref="GA156" si="4173">SUM(GA149:GA155)</f>
        <v>0</v>
      </c>
      <c r="GB156" s="27">
        <f t="shared" ref="GB156" si="4174">SUM(GB149:GB155)</f>
        <v>0</v>
      </c>
      <c r="GC156" s="27"/>
      <c r="GD156" s="27"/>
      <c r="GE156" s="27">
        <f t="shared" ref="GE156" si="4175">SUM(GE149:GE155)</f>
        <v>3498</v>
      </c>
      <c r="GF156" s="28">
        <f t="shared" ref="GF156" si="4176">((GE156+GG156)/7)/GC155</f>
        <v>0.68051603111364067</v>
      </c>
      <c r="GG156" s="27">
        <f t="shared" ref="GG156" si="4177">SUM(GG149:GG155)</f>
        <v>89</v>
      </c>
      <c r="GH156" s="28">
        <f t="shared" ref="GH156" si="4178">(GG156/(GG156+GE156))</f>
        <v>2.4811820462782269E-2</v>
      </c>
      <c r="GI156" s="27"/>
      <c r="GJ156" s="27"/>
      <c r="GK156" s="29" t="e">
        <f t="shared" ref="GK156:GL156" si="4179">GK154/GK153*100-100</f>
        <v>#DIV/0!</v>
      </c>
      <c r="GL156" s="72">
        <f t="shared" si="4179"/>
        <v>6.0455627337640152</v>
      </c>
      <c r="GM156" s="26">
        <f t="shared" ref="GM156" si="4180">SUM(GM149:GM155)</f>
        <v>0</v>
      </c>
      <c r="GN156" s="27">
        <f t="shared" ref="GN156" si="4181">SUM(GN149:GN155)</f>
        <v>0</v>
      </c>
      <c r="GO156" s="27"/>
      <c r="GP156" s="27"/>
      <c r="GQ156" s="27">
        <f t="shared" ref="GQ156" si="4182">SUM(GQ149:GQ155)</f>
        <v>3453</v>
      </c>
      <c r="GR156" s="28">
        <f t="shared" ref="GR156" si="4183">((GQ156+GS156)/7)/GO155</f>
        <v>0.6805714285714286</v>
      </c>
      <c r="GS156" s="27">
        <f t="shared" ref="GS156" si="4184">SUM(GS149:GS155)</f>
        <v>120</v>
      </c>
      <c r="GT156" s="28">
        <f t="shared" ref="GT156" si="4185">(GS156/(GS156+GQ156))</f>
        <v>3.3585222502099076E-2</v>
      </c>
      <c r="GU156" s="27"/>
      <c r="GV156" s="27"/>
      <c r="GW156" s="29" t="e">
        <f t="shared" ref="GW156:GX156" si="4186">GW154/GW153*100-100</f>
        <v>#DIV/0!</v>
      </c>
      <c r="GX156" s="72">
        <f t="shared" si="4186"/>
        <v>9.145793192035967</v>
      </c>
      <c r="GY156" s="26">
        <f t="shared" ref="GY156" si="4187">SUM(GY149:GY155)</f>
        <v>1</v>
      </c>
      <c r="GZ156" s="27">
        <f t="shared" ref="GZ156" si="4188">SUM(GZ149:GZ155)</f>
        <v>0</v>
      </c>
      <c r="HA156" s="27"/>
      <c r="HB156" s="27"/>
      <c r="HC156" s="27">
        <f t="shared" ref="HC156" si="4189">SUM(HC149:HC155)</f>
        <v>3416</v>
      </c>
      <c r="HD156" s="28">
        <f t="shared" ref="HD156" si="4190">((HC156+HE156)/7)/HA155</f>
        <v>0.67709326721342744</v>
      </c>
      <c r="HE156" s="27">
        <f t="shared" ref="HE156" si="4191">SUM(HE149:HE155)</f>
        <v>134</v>
      </c>
      <c r="HF156" s="28">
        <f t="shared" ref="HF156" si="4192">(HE156/(HE156+HC156))</f>
        <v>3.7746478873239439E-2</v>
      </c>
      <c r="HG156" s="27"/>
      <c r="HH156" s="27"/>
      <c r="HI156" s="29" t="e">
        <f t="shared" ref="HI156:HJ156" si="4193">HI154/HI153*100-100</f>
        <v>#DIV/0!</v>
      </c>
      <c r="HJ156" s="72">
        <f t="shared" si="4193"/>
        <v>12.710678430179499</v>
      </c>
      <c r="HK156" s="26">
        <f t="shared" si="4024"/>
        <v>19</v>
      </c>
      <c r="HL156" s="27">
        <f t="shared" si="4025"/>
        <v>0</v>
      </c>
      <c r="HM156" s="27"/>
      <c r="HN156" s="27"/>
      <c r="HO156" s="27">
        <f t="shared" ref="HO156" si="4194">+G156+S156+AE156+AQ156+BC156+BO156+CA156+CM156+CY156+DK156+DW156+EI156+EU156+FG156+FS156+GE156+GQ156+HC156+I156+U156+AG156+AS156+BE156+BQ156+CC156+CO156+DA156+DM156+DY156+EK156+EW156+FI156+FU156+GG156+GS156+HE156</f>
        <v>56089</v>
      </c>
      <c r="HP156" s="229">
        <f t="shared" ref="HP156" si="4195">+((HO156)/HM155)/7</f>
        <v>0.67823889332269227</v>
      </c>
      <c r="HQ156" s="62">
        <f t="shared" si="4030"/>
        <v>1803</v>
      </c>
      <c r="HR156" s="52">
        <f t="shared" si="4031"/>
        <v>3.2145340441084705E-2</v>
      </c>
      <c r="HS156" s="53">
        <f t="shared" si="2917"/>
        <v>63.417142857142849</v>
      </c>
      <c r="HT156" s="54">
        <f t="shared" si="2918"/>
        <v>53507</v>
      </c>
      <c r="HU156" s="53">
        <f t="shared" si="2919"/>
        <v>95.394094484413017</v>
      </c>
      <c r="HV156" s="63" t="e">
        <f t="shared" ref="HV156:HW156" si="4196">HV154/HV153*100-100</f>
        <v>#DIV/0!</v>
      </c>
      <c r="HW156" s="72">
        <f t="shared" si="4196"/>
        <v>5.779457536682969</v>
      </c>
      <c r="HX156" s="78">
        <f t="shared" ref="HX156" si="4197">SUM(G156,I156,S156,U156,AE156,AG156,AQ156,AS156,BC156,BE156,BO156,BQ156)/7/SUM(E155,Q155,AC155,AO155,BA155,BM155)</f>
        <v>0.66621547466617881</v>
      </c>
      <c r="HY156" s="78">
        <f t="shared" ref="HY156" si="4198">SUM(CA156,CC156,CM156,CO156,CY156,DA156,DK156,DM156,DW156,DY156,EI156,EK156)/7/SUM(BY155,CK155,CW155,DI155,DU155,EG155)</f>
        <v>0.68549728752260397</v>
      </c>
      <c r="HZ156" s="78">
        <f t="shared" ref="HZ156" si="4199">SUM(K156,EU156,EW156,FG156,FI156,FS156,FU156,GE156,GG156,GQ156,GS156,HC156,HE156)/7/SUM(ES155,FE155,FQ155,GC155,GO155,HA155)</f>
        <v>0.68285642117417822</v>
      </c>
      <c r="IA156" s="84">
        <f t="shared" ref="IA156" si="4200">SUM(I156,U156,AG156,AS156,BE156,BQ156)/SUM(G156,I156,S156,U156,AE156,AG156,AQ156,AS156,BC156,BE156,BO156,BQ156)</f>
        <v>3.0530997748613474E-2</v>
      </c>
      <c r="IB156" s="84">
        <f t="shared" ref="IB156" si="4201">SUM(CC156,CO156,DA156,DM156,DY156,EK156)/SUM(CA156,CC156,CM156,CO156,CY156,DA156,DK156,DM156,DW156,DY156,EI156,EK156)</f>
        <v>3.5348739052442756E-2</v>
      </c>
      <c r="IC156" s="84">
        <f t="shared" ref="IC156" si="4202">SUM(EW156,FI156,FU156,GG156,GS156,HE156)/SUM(EU156,EW156,FG156,FI156,FS156,FU156,GE156,GG156,GQ156,GS156,HC156,HE156)</f>
        <v>3.0490382582963434E-2</v>
      </c>
      <c r="ID156" s="86">
        <f t="shared" ref="ID156" si="4203">SUM(C156,O156,AA156,AM156,AY156,BK156)</f>
        <v>6</v>
      </c>
      <c r="IE156" s="86">
        <f t="shared" ref="IE156" si="4204">SUM(BW156,CI156,CU156,DG156,DS156,EE156)</f>
        <v>7</v>
      </c>
      <c r="IF156" s="86">
        <f t="shared" ref="IF156" si="4205">SUM(EQ156,FC156,FO156,GA156,GM156,GY156)</f>
        <v>6</v>
      </c>
      <c r="IG156" s="88" t="s">
        <v>42</v>
      </c>
    </row>
    <row r="157" spans="1:24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5">
        <f t="shared" ref="HK157:HL157" si="4206">HK156/HM146</f>
        <v>1.6056790332122032E-3</v>
      </c>
      <c r="HL157" s="68">
        <f t="shared" si="4206"/>
        <v>0</v>
      </c>
      <c r="HM157" s="30"/>
      <c r="HN157" s="30"/>
      <c r="HO157" s="30"/>
      <c r="HP157" s="230"/>
      <c r="HQ157" s="30"/>
      <c r="HR157" s="30"/>
      <c r="HS157" s="30"/>
      <c r="HT157" s="51"/>
      <c r="HU157" s="30"/>
      <c r="HV157" s="30"/>
      <c r="HW157" s="31"/>
      <c r="HY157" s="77"/>
      <c r="HZ157" s="77"/>
      <c r="ID157" s="86">
        <f t="shared" ref="ID157" si="4207">SUM(E146,Q146,AC146,AO146,BA146,BM146)</f>
        <v>3911</v>
      </c>
      <c r="IE157" s="86">
        <f t="shared" ref="IE157" si="4208">SUM(BY146,CK146,CW146,DI146,DU146,EG146)</f>
        <v>3957</v>
      </c>
      <c r="IF157" s="86">
        <f t="shared" ref="IF157" si="4209">SUM(ES146,FE146,FQ146,GC146,GO146,HA146)</f>
        <v>3965</v>
      </c>
      <c r="IG157" s="88" t="s">
        <v>40</v>
      </c>
    </row>
    <row r="158" spans="1:241" x14ac:dyDescent="0.25">
      <c r="A158" s="235">
        <v>42</v>
      </c>
      <c r="B158" s="73">
        <f>B155+1</f>
        <v>44589</v>
      </c>
      <c r="C158" s="33"/>
      <c r="D158" s="34"/>
      <c r="E158" s="34">
        <f>E155-C158</f>
        <v>740</v>
      </c>
      <c r="F158" s="34">
        <f>F155-D158</f>
        <v>60</v>
      </c>
      <c r="G158" s="34">
        <v>491</v>
      </c>
      <c r="H158" s="35">
        <f t="shared" ref="H158:H164" si="4210">((G158+I158)/E158)</f>
        <v>0.68108108108108112</v>
      </c>
      <c r="I158" s="34">
        <v>13</v>
      </c>
      <c r="J158" s="35">
        <f>I158/(G158+I158)</f>
        <v>2.5793650793650792E-2</v>
      </c>
      <c r="K158" s="36"/>
      <c r="L158" s="34"/>
      <c r="M158" s="34"/>
      <c r="N158" s="37"/>
      <c r="O158" s="33"/>
      <c r="P158" s="34"/>
      <c r="Q158" s="34">
        <f t="shared" ref="Q158" si="4211">Q155-O158</f>
        <v>733</v>
      </c>
      <c r="R158" s="34">
        <f t="shared" ref="R158" si="4212">R155-P158</f>
        <v>60</v>
      </c>
      <c r="S158" s="34">
        <v>500</v>
      </c>
      <c r="T158" s="35">
        <f t="shared" ref="T158:T164" si="4213">((S158+U158)/Q158)</f>
        <v>0.70122783083219642</v>
      </c>
      <c r="U158" s="34">
        <v>14</v>
      </c>
      <c r="V158" s="35">
        <f t="shared" ref="V158:V164" si="4214">U158/(S158+U158)</f>
        <v>2.7237354085603113E-2</v>
      </c>
      <c r="W158" s="36"/>
      <c r="X158" s="34"/>
      <c r="Y158" s="34"/>
      <c r="Z158" s="37"/>
      <c r="AA158" s="33">
        <v>1</v>
      </c>
      <c r="AB158" s="34"/>
      <c r="AC158" s="34">
        <f t="shared" ref="AC158" si="4215">AC155-AA158</f>
        <v>193</v>
      </c>
      <c r="AD158" s="34">
        <f t="shared" ref="AD158" si="4216">AD155-AB158</f>
        <v>15</v>
      </c>
      <c r="AE158" s="34">
        <v>98</v>
      </c>
      <c r="AF158" s="35">
        <f t="shared" ref="AF158:AF164" si="4217">((AE158+AG158)/AC158)</f>
        <v>0.53367875647668395</v>
      </c>
      <c r="AG158" s="34">
        <v>5</v>
      </c>
      <c r="AH158" s="35">
        <f t="shared" ref="AH158:AH164" si="4218">AG158/(AE158+AG158)</f>
        <v>4.8543689320388349E-2</v>
      </c>
      <c r="AI158" s="36"/>
      <c r="AJ158" s="34"/>
      <c r="AK158" s="34"/>
      <c r="AL158" s="37"/>
      <c r="AM158" s="33"/>
      <c r="AN158" s="34"/>
      <c r="AO158" s="34">
        <f t="shared" ref="AO158" si="4219">AO155-AM158</f>
        <v>750</v>
      </c>
      <c r="AP158" s="34">
        <f t="shared" ref="AP158" si="4220">AP155-AN158</f>
        <v>61</v>
      </c>
      <c r="AQ158" s="34">
        <v>482</v>
      </c>
      <c r="AR158" s="35">
        <f t="shared" ref="AR158:AR164" si="4221">((AQ158+AS158)/AO158)</f>
        <v>0.66266666666666663</v>
      </c>
      <c r="AS158" s="34">
        <v>15</v>
      </c>
      <c r="AT158" s="35">
        <f t="shared" ref="AT158:AT164" si="4222">AS158/(AQ158+AS158)</f>
        <v>3.0181086519114688E-2</v>
      </c>
      <c r="AU158" s="36"/>
      <c r="AV158" s="34"/>
      <c r="AW158" s="34"/>
      <c r="AX158" s="37"/>
      <c r="AY158" s="33"/>
      <c r="AZ158" s="34"/>
      <c r="BA158" s="34">
        <f t="shared" ref="BA158" si="4223">BA155-AY158</f>
        <v>746</v>
      </c>
      <c r="BB158" s="34">
        <f t="shared" ref="BB158" si="4224">BB155-AZ158</f>
        <v>61</v>
      </c>
      <c r="BC158" s="34">
        <v>518</v>
      </c>
      <c r="BD158" s="35">
        <f t="shared" ref="BD158:BD164" si="4225">((BC158+BE158)/BA158)</f>
        <v>0.70509383378016088</v>
      </c>
      <c r="BE158" s="34">
        <v>8</v>
      </c>
      <c r="BF158" s="35">
        <f t="shared" ref="BF158:BF164" si="4226">BE158/(BC158+BE158)</f>
        <v>1.5209125475285171E-2</v>
      </c>
      <c r="BG158" s="36"/>
      <c r="BH158" s="34"/>
      <c r="BI158" s="34"/>
      <c r="BJ158" s="37"/>
      <c r="BK158" s="33"/>
      <c r="BL158" s="34"/>
      <c r="BM158" s="34">
        <f t="shared" ref="BM158" si="4227">BM155-BK158</f>
        <v>742</v>
      </c>
      <c r="BN158" s="34">
        <f t="shared" ref="BN158" si="4228">BN155-BL158</f>
        <v>61</v>
      </c>
      <c r="BO158" s="34">
        <v>472</v>
      </c>
      <c r="BP158" s="35">
        <f t="shared" ref="BP158:BP164" si="4229">((BO158+BQ158)/BM158)</f>
        <v>0.65094339622641506</v>
      </c>
      <c r="BQ158" s="34">
        <v>11</v>
      </c>
      <c r="BR158" s="35">
        <f t="shared" ref="BR158:BR164" si="4230">BQ158/(BO158+BQ158)</f>
        <v>2.2774327122153208E-2</v>
      </c>
      <c r="BS158" s="36"/>
      <c r="BT158" s="34"/>
      <c r="BU158" s="34"/>
      <c r="BV158" s="37"/>
      <c r="BW158" s="33"/>
      <c r="BX158" s="34"/>
      <c r="BY158" s="34">
        <f t="shared" ref="BY158" si="4231">BY155-BW158</f>
        <v>752</v>
      </c>
      <c r="BZ158" s="34">
        <f t="shared" ref="BZ158" si="4232">BZ155-BX158</f>
        <v>62</v>
      </c>
      <c r="CA158" s="34">
        <v>493</v>
      </c>
      <c r="CB158" s="35">
        <f t="shared" ref="CB158:CB164" si="4233">((CA158+CC158)/BY158)</f>
        <v>0.6688829787234043</v>
      </c>
      <c r="CC158" s="34">
        <v>10</v>
      </c>
      <c r="CD158" s="35">
        <f t="shared" ref="CD158:CD164" si="4234">CC158/(CA158+CC158)</f>
        <v>1.9880715705765408E-2</v>
      </c>
      <c r="CE158" s="36"/>
      <c r="CF158" s="34"/>
      <c r="CG158" s="34"/>
      <c r="CH158" s="37"/>
      <c r="CI158" s="33"/>
      <c r="CJ158" s="34"/>
      <c r="CK158" s="34">
        <f t="shared" ref="CK158" si="4235">CK155-CI158</f>
        <v>753</v>
      </c>
      <c r="CL158" s="34">
        <f t="shared" ref="CL158" si="4236">CL155-CJ158</f>
        <v>62</v>
      </c>
      <c r="CM158" s="34">
        <v>516</v>
      </c>
      <c r="CN158" s="35">
        <f t="shared" ref="CN158:CN164" si="4237">((CM158+CO158)/CK158)</f>
        <v>0.70119521912350602</v>
      </c>
      <c r="CO158" s="34">
        <v>12</v>
      </c>
      <c r="CP158" s="35">
        <f t="shared" ref="CP158:CP164" si="4238">CO158/(CM158+CO158)</f>
        <v>2.2727272727272728E-2</v>
      </c>
      <c r="CQ158" s="36"/>
      <c r="CR158" s="34"/>
      <c r="CS158" s="34"/>
      <c r="CT158" s="37"/>
      <c r="CU158" s="33">
        <v>1</v>
      </c>
      <c r="CV158" s="34"/>
      <c r="CW158" s="34">
        <f t="shared" ref="CW158" si="4239">CW155-CU158</f>
        <v>184</v>
      </c>
      <c r="CX158" s="34">
        <f t="shared" ref="CX158" si="4240">CX155-CV158</f>
        <v>15</v>
      </c>
      <c r="CY158" s="34">
        <v>123</v>
      </c>
      <c r="CZ158" s="35">
        <f t="shared" ref="CZ158:CZ164" si="4241">((CY158+DA158)/CW158)</f>
        <v>0.68478260869565222</v>
      </c>
      <c r="DA158" s="34">
        <v>3</v>
      </c>
      <c r="DB158" s="35">
        <f t="shared" ref="DB158:DB164" si="4242">DA158/(CY158+DA158)</f>
        <v>2.3809523809523808E-2</v>
      </c>
      <c r="DC158" s="36"/>
      <c r="DD158" s="34"/>
      <c r="DE158" s="34"/>
      <c r="DF158" s="37"/>
      <c r="DG158" s="33"/>
      <c r="DH158" s="34"/>
      <c r="DI158" s="34">
        <f t="shared" ref="DI158" si="4243">DI155-DG158</f>
        <v>755</v>
      </c>
      <c r="DJ158" s="34">
        <f t="shared" ref="DJ158" si="4244">DJ155-DH158</f>
        <v>60</v>
      </c>
      <c r="DK158" s="34">
        <v>484</v>
      </c>
      <c r="DL158" s="35">
        <f t="shared" ref="DL158:DL164" si="4245">((DK158+DM158)/DI158)</f>
        <v>0.66092715231788079</v>
      </c>
      <c r="DM158" s="34">
        <v>15</v>
      </c>
      <c r="DN158" s="35">
        <f t="shared" ref="DN158:DN164" si="4246">DM158/(DK158+DM158)</f>
        <v>3.0060120240480961E-2</v>
      </c>
      <c r="DO158" s="36"/>
      <c r="DP158" s="34"/>
      <c r="DQ158" s="34"/>
      <c r="DR158" s="37"/>
      <c r="DS158" s="33"/>
      <c r="DT158" s="34"/>
      <c r="DU158" s="34">
        <f t="shared" ref="DU158" si="4247">DU155-DS158</f>
        <v>753</v>
      </c>
      <c r="DV158" s="34">
        <f t="shared" ref="DV158" si="4248">DV155-DT158</f>
        <v>60</v>
      </c>
      <c r="DW158" s="34">
        <v>492</v>
      </c>
      <c r="DX158" s="35">
        <f t="shared" ref="DX158:DX164" si="4249">((DW158+DY158)/DU158)</f>
        <v>0.67330677290836649</v>
      </c>
      <c r="DY158" s="34">
        <v>15</v>
      </c>
      <c r="DZ158" s="35">
        <f t="shared" ref="DZ158:DZ164" si="4250">DY158/(DW158+DY158)</f>
        <v>2.9585798816568046E-2</v>
      </c>
      <c r="EA158" s="36"/>
      <c r="EB158" s="34"/>
      <c r="EC158" s="34"/>
      <c r="ED158" s="37"/>
      <c r="EE158" s="33">
        <v>1</v>
      </c>
      <c r="EF158" s="34"/>
      <c r="EG158" s="34">
        <f t="shared" ref="EG158" si="4251">EG155-EE158</f>
        <v>751</v>
      </c>
      <c r="EH158" s="34">
        <f t="shared" ref="EH158" si="4252">EH155-EF158</f>
        <v>61</v>
      </c>
      <c r="EI158" s="34">
        <v>497</v>
      </c>
      <c r="EJ158" s="35">
        <f t="shared" ref="EJ158:EJ164" si="4253">((EI158+EK158)/EG158)</f>
        <v>0.68042609853528624</v>
      </c>
      <c r="EK158" s="34">
        <v>14</v>
      </c>
      <c r="EL158" s="35">
        <f t="shared" ref="EL158:EL164" si="4254">EK158/(EI158+EK158)</f>
        <v>2.7397260273972601E-2</v>
      </c>
      <c r="EM158" s="36"/>
      <c r="EN158" s="34"/>
      <c r="EO158" s="34"/>
      <c r="EP158" s="37"/>
      <c r="EQ158" s="33"/>
      <c r="ER158" s="34"/>
      <c r="ES158" s="34">
        <f t="shared" ref="ES158" si="4255">ES155-EQ158</f>
        <v>746</v>
      </c>
      <c r="ET158" s="34">
        <f t="shared" ref="ET158" si="4256">ET155-ER158</f>
        <v>62</v>
      </c>
      <c r="EU158" s="34">
        <v>508</v>
      </c>
      <c r="EV158" s="35">
        <f t="shared" ref="EV158:EV164" si="4257">((EU158+EW158)/ES158)</f>
        <v>0.70643431635388743</v>
      </c>
      <c r="EW158" s="34">
        <v>19</v>
      </c>
      <c r="EX158" s="35">
        <f t="shared" ref="EX158:EX164" si="4258">EW158/(EU158+EW158)</f>
        <v>3.6053130929791274E-2</v>
      </c>
      <c r="EY158" s="36"/>
      <c r="EZ158" s="34"/>
      <c r="FA158" s="34"/>
      <c r="FB158" s="37"/>
      <c r="FC158" s="33"/>
      <c r="FD158" s="34"/>
      <c r="FE158" s="34">
        <f t="shared" ref="FE158" si="4259">FE155-FC158</f>
        <v>760</v>
      </c>
      <c r="FF158" s="34">
        <f t="shared" ref="FF158" si="4260">FF155-FD158</f>
        <v>62</v>
      </c>
      <c r="FG158" s="34">
        <v>512</v>
      </c>
      <c r="FH158" s="35">
        <f t="shared" ref="FH158:FH164" si="4261">((FG158+FI158)/FE158)</f>
        <v>0.69605263157894737</v>
      </c>
      <c r="FI158" s="34">
        <v>17</v>
      </c>
      <c r="FJ158" s="35">
        <f t="shared" ref="FJ158:FJ164" si="4262">FI158/(FG158+FI158)</f>
        <v>3.2136105860113423E-2</v>
      </c>
      <c r="FK158" s="36"/>
      <c r="FL158" s="34"/>
      <c r="FM158" s="34"/>
      <c r="FN158" s="37"/>
      <c r="FO158" s="33">
        <v>1</v>
      </c>
      <c r="FP158" s="34"/>
      <c r="FQ158" s="34">
        <f t="shared" ref="FQ158" si="4263">FQ155-FO158</f>
        <v>200</v>
      </c>
      <c r="FR158" s="34">
        <f t="shared" ref="FR158" si="4264">FR155-FP158</f>
        <v>17</v>
      </c>
      <c r="FS158" s="34">
        <v>133</v>
      </c>
      <c r="FT158" s="35">
        <f t="shared" ref="FT158:FT164" si="4265">((FS158+FU158)/FQ158)</f>
        <v>0.71</v>
      </c>
      <c r="FU158" s="34">
        <v>9</v>
      </c>
      <c r="FV158" s="35">
        <f t="shared" ref="FV158:FV164" si="4266">FU158/(FS158+FU158)</f>
        <v>6.3380281690140844E-2</v>
      </c>
      <c r="FW158" s="36"/>
      <c r="FX158" s="34"/>
      <c r="FY158" s="34"/>
      <c r="FZ158" s="37"/>
      <c r="GA158" s="33"/>
      <c r="GB158" s="34"/>
      <c r="GC158" s="34">
        <f t="shared" ref="GC158" si="4267">GC155-GA158</f>
        <v>753</v>
      </c>
      <c r="GD158" s="34">
        <f t="shared" ref="GD158" si="4268">GD155-GB158</f>
        <v>61</v>
      </c>
      <c r="GE158" s="34">
        <v>484</v>
      </c>
      <c r="GF158" s="35">
        <f t="shared" ref="GF158:GF164" si="4269">((GE158+GG158)/GC158)</f>
        <v>0.66401062416998669</v>
      </c>
      <c r="GG158" s="34">
        <v>16</v>
      </c>
      <c r="GH158" s="35">
        <f t="shared" ref="GH158:GH164" si="4270">GG158/(GE158+GG158)</f>
        <v>3.2000000000000001E-2</v>
      </c>
      <c r="GI158" s="36"/>
      <c r="GJ158" s="34"/>
      <c r="GK158" s="34"/>
      <c r="GL158" s="37"/>
      <c r="GM158" s="33"/>
      <c r="GN158" s="34"/>
      <c r="GO158" s="34">
        <f t="shared" ref="GO158" si="4271">GO155-GM158</f>
        <v>750</v>
      </c>
      <c r="GP158" s="34">
        <f t="shared" ref="GP158" si="4272">GP155-GN158</f>
        <v>60</v>
      </c>
      <c r="GQ158" s="34">
        <v>474</v>
      </c>
      <c r="GR158" s="35">
        <f t="shared" ref="GR158:GR164" si="4273">((GQ158+GS158)/GO158)</f>
        <v>0.66266666666666663</v>
      </c>
      <c r="GS158" s="34">
        <v>23</v>
      </c>
      <c r="GT158" s="35">
        <f t="shared" ref="GT158:GT164" si="4274">GS158/(GQ158+GS158)</f>
        <v>4.6277665995975853E-2</v>
      </c>
      <c r="GU158" s="36"/>
      <c r="GV158" s="34"/>
      <c r="GW158" s="34"/>
      <c r="GX158" s="37"/>
      <c r="GY158" s="33"/>
      <c r="GZ158" s="34"/>
      <c r="HA158" s="34">
        <f t="shared" ref="HA158" si="4275">HA155-GY158</f>
        <v>749</v>
      </c>
      <c r="HB158" s="34">
        <f t="shared" ref="HB158" si="4276">HB155-GZ158</f>
        <v>61</v>
      </c>
      <c r="HC158" s="34">
        <v>486</v>
      </c>
      <c r="HD158" s="35">
        <f t="shared" ref="HD158:HD164" si="4277">((HC158+HE158)/HA158)</f>
        <v>0.68090787716955936</v>
      </c>
      <c r="HE158" s="34">
        <v>24</v>
      </c>
      <c r="HF158" s="35">
        <f t="shared" ref="HF158:HF164" si="4278">HE158/(HC158+HE158)</f>
        <v>4.7058823529411764E-2</v>
      </c>
      <c r="HG158" s="36"/>
      <c r="HH158" s="34"/>
      <c r="HI158" s="34"/>
      <c r="HJ158" s="37"/>
      <c r="HK158" s="33">
        <f t="shared" ref="HK158:HK165" si="4279">+C158+O158+AA158+AM158+AY158+BK158+BW158+CI158+CU158+DG158+DS158+EE158+EQ158+FC158+FO158+GA158+GM158+GY158</f>
        <v>4</v>
      </c>
      <c r="HL158" s="34">
        <f t="shared" ref="HL158:HL165" si="4280">+D158+P158+AB158+AN158+AZ158+BL158+BX158+CJ158+CV158+DH158+DT158+EF158+ER158+FD158+FP158+GB158+GN158+GZ158</f>
        <v>0</v>
      </c>
      <c r="HM158" s="34">
        <f t="shared" ref="HM158:HM164" si="4281">+E158+Q158+AC158+AO158+BA158+BM158+BY158+CK158+CW158+DI158+DU158+EG158+ES158+FE158+FQ158+GC158+GO158+HA158</f>
        <v>11810</v>
      </c>
      <c r="HN158" s="34">
        <f t="shared" ref="HN158:HN164" si="4282">+F158+R158+AD158+AP158+BB158+BN158+BZ158+CL158+CX158+DJ158+DV158+EH158+ET158+FF158+FR158+GD158+GP158+HB158</f>
        <v>961</v>
      </c>
      <c r="HO158" s="34">
        <f t="shared" ref="HO158:HO164" si="4283">+G158+S158+AE158+AQ158+BC158+BO158+CA158+CM158+CY158+DK158+DW158+EI158+EU158+FG158+FS158+GE158+GQ158+HC158+HE158+I158+U158+AG158+AS158+BE158+BQ158+CC158+CO158+DA158+DM158+DY158+EK158+EW158+FI158+FU158+GG158+GS158</f>
        <v>8006</v>
      </c>
      <c r="HP158" s="227">
        <f t="shared" ref="HP158:HP164" si="4284">+(HO158)/HM158</f>
        <v>0.67790008467400509</v>
      </c>
      <c r="HQ158" s="48">
        <f t="shared" ref="HQ158:HQ165" si="4285">+I158+U158+AG158+AS158+BE158+BQ158+CC158+CO158+DA158+DM158+DY158+EK158+EW158+FI158+FU158+GG158+GS158+HE158</f>
        <v>243</v>
      </c>
      <c r="HR158" s="35">
        <f t="shared" ref="HR158:HR165" si="4286">+(HQ158/(HO158))</f>
        <v>3.0352235823132651E-2</v>
      </c>
      <c r="HS158" s="49">
        <v>62.6</v>
      </c>
      <c r="HT158" s="50">
        <v>7655</v>
      </c>
      <c r="HU158" s="49">
        <f t="shared" ref="HU158:HU164" si="4287">+HT158/HO158*100</f>
        <v>95.615788158880846</v>
      </c>
      <c r="HV158" s="48"/>
      <c r="HW158" s="37"/>
      <c r="HX158" s="78">
        <f t="shared" ref="HX158:HX164" si="4288">SUM(G158,I158,S158,U158,AE158,AG158,AQ158,AS158,BC158,BE158,BO158,BQ158)/SUM(E158,Q158,AC158,AO158,BA158,BM158)</f>
        <v>0.67289959016393441</v>
      </c>
      <c r="HY158" s="78">
        <f t="shared" ref="HY158:HY164" si="4289">SUM(CA158,CC158,CM158,CO158,CY158,DA158,DK158,DM158,DW158,DY158,EI158,EK158)/SUM(BY158,CK158,CW158,DI158,DU158,EG158)</f>
        <v>0.67730496453900713</v>
      </c>
      <c r="HZ158" s="78">
        <f t="shared" ref="HZ158:HZ164" si="4290">SUM(K158,EU158,EW158,FG158,FI158,FS158,FU158,GE158,GG158,GQ158,GS158,HC158,HE158)/SUM(ES158,FE158,FQ158,GC158,GO158,HA158)</f>
        <v>0.6834259727134917</v>
      </c>
    </row>
    <row r="159" spans="1:241" x14ac:dyDescent="0.25">
      <c r="A159" s="236"/>
      <c r="B159" s="41">
        <f t="shared" ref="B159:B164" si="4291">+B158+1</f>
        <v>44590</v>
      </c>
      <c r="C159" s="10"/>
      <c r="D159" s="11"/>
      <c r="E159" s="74">
        <f t="shared" ref="E159:E163" si="4292">E158-C159</f>
        <v>740</v>
      </c>
      <c r="F159" s="74">
        <f t="shared" ref="F159:F163" si="4293">F158-D159</f>
        <v>60</v>
      </c>
      <c r="G159" s="11">
        <v>494</v>
      </c>
      <c r="H159" s="12">
        <f t="shared" si="4210"/>
        <v>0.68378378378378379</v>
      </c>
      <c r="I159" s="11">
        <v>12</v>
      </c>
      <c r="J159" s="12">
        <f t="shared" ref="J159:J164" si="4294">I159/(G159+I159)</f>
        <v>2.3715415019762844E-2</v>
      </c>
      <c r="K159" s="13"/>
      <c r="L159" s="11"/>
      <c r="M159" s="11"/>
      <c r="N159" s="14"/>
      <c r="O159" s="10"/>
      <c r="P159" s="11"/>
      <c r="Q159" s="74">
        <f t="shared" ref="Q159:Q164" si="4295">Q158-O159</f>
        <v>733</v>
      </c>
      <c r="R159" s="74">
        <f t="shared" ref="R159:R164" si="4296">R158-P159</f>
        <v>60</v>
      </c>
      <c r="S159" s="11">
        <v>498</v>
      </c>
      <c r="T159" s="12">
        <f t="shared" si="4213"/>
        <v>0.69031377899045021</v>
      </c>
      <c r="U159" s="11">
        <v>8</v>
      </c>
      <c r="V159" s="12">
        <f t="shared" si="4214"/>
        <v>1.5810276679841896E-2</v>
      </c>
      <c r="W159" s="13"/>
      <c r="X159" s="11"/>
      <c r="Y159" s="11"/>
      <c r="Z159" s="14"/>
      <c r="AA159" s="10"/>
      <c r="AB159" s="11"/>
      <c r="AC159" s="74">
        <f t="shared" ref="AC159:AC164" si="4297">AC158-AA159</f>
        <v>193</v>
      </c>
      <c r="AD159" s="74">
        <f t="shared" ref="AD159:AD164" si="4298">AD158-AB159</f>
        <v>15</v>
      </c>
      <c r="AE159" s="11">
        <v>115</v>
      </c>
      <c r="AF159" s="12">
        <f t="shared" si="4217"/>
        <v>0.6113989637305699</v>
      </c>
      <c r="AG159" s="11">
        <v>3</v>
      </c>
      <c r="AH159" s="12">
        <f t="shared" si="4218"/>
        <v>2.5423728813559324E-2</v>
      </c>
      <c r="AI159" s="13"/>
      <c r="AJ159" s="11"/>
      <c r="AK159" s="11"/>
      <c r="AL159" s="14"/>
      <c r="AM159" s="10"/>
      <c r="AN159" s="11"/>
      <c r="AO159" s="74">
        <f t="shared" ref="AO159:AO164" si="4299">AO158-AM159</f>
        <v>750</v>
      </c>
      <c r="AP159" s="74">
        <f t="shared" ref="AP159:AP164" si="4300">AP158-AN159</f>
        <v>61</v>
      </c>
      <c r="AQ159" s="11">
        <v>452</v>
      </c>
      <c r="AR159" s="12">
        <f t="shared" si="4221"/>
        <v>0.62</v>
      </c>
      <c r="AS159" s="11">
        <v>13</v>
      </c>
      <c r="AT159" s="12">
        <f t="shared" si="4222"/>
        <v>2.7956989247311829E-2</v>
      </c>
      <c r="AU159" s="13"/>
      <c r="AV159" s="11"/>
      <c r="AW159" s="11"/>
      <c r="AX159" s="14"/>
      <c r="AY159" s="10"/>
      <c r="AZ159" s="11"/>
      <c r="BA159" s="74">
        <f t="shared" ref="BA159:BA164" si="4301">BA158-AY159</f>
        <v>746</v>
      </c>
      <c r="BB159" s="74">
        <f t="shared" ref="BB159:BB164" si="4302">BB158-AZ159</f>
        <v>61</v>
      </c>
      <c r="BC159" s="11">
        <v>472</v>
      </c>
      <c r="BD159" s="12">
        <f t="shared" si="4225"/>
        <v>0.65281501340482573</v>
      </c>
      <c r="BE159" s="11">
        <v>15</v>
      </c>
      <c r="BF159" s="12">
        <f t="shared" si="4226"/>
        <v>3.0800821355236138E-2</v>
      </c>
      <c r="BG159" s="13"/>
      <c r="BH159" s="11"/>
      <c r="BI159" s="11"/>
      <c r="BJ159" s="14"/>
      <c r="BK159" s="10"/>
      <c r="BL159" s="11"/>
      <c r="BM159" s="74">
        <f t="shared" ref="BM159:BM164" si="4303">BM158-BK159</f>
        <v>742</v>
      </c>
      <c r="BN159" s="74">
        <f t="shared" ref="BN159:BN164" si="4304">BN158-BL159</f>
        <v>61</v>
      </c>
      <c r="BO159" s="11">
        <v>449</v>
      </c>
      <c r="BP159" s="12">
        <f t="shared" si="4229"/>
        <v>0.63746630727762799</v>
      </c>
      <c r="BQ159" s="11">
        <v>24</v>
      </c>
      <c r="BR159" s="12">
        <f t="shared" si="4230"/>
        <v>5.0739957716701901E-2</v>
      </c>
      <c r="BS159" s="13"/>
      <c r="BT159" s="11"/>
      <c r="BU159" s="11"/>
      <c r="BV159" s="14"/>
      <c r="BW159" s="10"/>
      <c r="BX159" s="11"/>
      <c r="BY159" s="74">
        <f t="shared" ref="BY159:BY164" si="4305">BY158-BW159</f>
        <v>752</v>
      </c>
      <c r="BZ159" s="74">
        <f t="shared" ref="BZ159:BZ164" si="4306">BZ158-BX159</f>
        <v>62</v>
      </c>
      <c r="CA159" s="11">
        <v>502</v>
      </c>
      <c r="CB159" s="12">
        <f t="shared" si="4233"/>
        <v>0.68882978723404253</v>
      </c>
      <c r="CC159" s="11">
        <v>16</v>
      </c>
      <c r="CD159" s="12">
        <f t="shared" si="4234"/>
        <v>3.0888030888030889E-2</v>
      </c>
      <c r="CE159" s="13"/>
      <c r="CF159" s="11"/>
      <c r="CG159" s="11"/>
      <c r="CH159" s="14"/>
      <c r="CI159" s="10"/>
      <c r="CJ159" s="11"/>
      <c r="CK159" s="74">
        <f t="shared" ref="CK159:CK164" si="4307">CK158-CI159</f>
        <v>753</v>
      </c>
      <c r="CL159" s="74">
        <f t="shared" ref="CL159:CL164" si="4308">CL158-CJ159</f>
        <v>62</v>
      </c>
      <c r="CM159" s="11">
        <v>498</v>
      </c>
      <c r="CN159" s="12">
        <f t="shared" si="4237"/>
        <v>0.67463479415670646</v>
      </c>
      <c r="CO159" s="11">
        <v>10</v>
      </c>
      <c r="CP159" s="12">
        <f t="shared" si="4238"/>
        <v>1.968503937007874E-2</v>
      </c>
      <c r="CQ159" s="13"/>
      <c r="CR159" s="11"/>
      <c r="CS159" s="11"/>
      <c r="CT159" s="14"/>
      <c r="CU159" s="10"/>
      <c r="CV159" s="11"/>
      <c r="CW159" s="74">
        <f t="shared" ref="CW159:CW164" si="4309">CW158-CU159</f>
        <v>184</v>
      </c>
      <c r="CX159" s="74">
        <f t="shared" ref="CX159:CX164" si="4310">CX158-CV159</f>
        <v>15</v>
      </c>
      <c r="CY159" s="11">
        <v>124</v>
      </c>
      <c r="CZ159" s="12">
        <f t="shared" si="4241"/>
        <v>0.68478260869565222</v>
      </c>
      <c r="DA159" s="11">
        <v>2</v>
      </c>
      <c r="DB159" s="12">
        <f t="shared" si="4242"/>
        <v>1.5873015873015872E-2</v>
      </c>
      <c r="DC159" s="13"/>
      <c r="DD159" s="11"/>
      <c r="DE159" s="11"/>
      <c r="DF159" s="14"/>
      <c r="DG159" s="10"/>
      <c r="DH159" s="11"/>
      <c r="DI159" s="74">
        <f t="shared" ref="DI159:DI164" si="4311">DI158-DG159</f>
        <v>755</v>
      </c>
      <c r="DJ159" s="74">
        <f t="shared" ref="DJ159:DJ164" si="4312">DJ158-DH159</f>
        <v>60</v>
      </c>
      <c r="DK159" s="11">
        <v>474</v>
      </c>
      <c r="DL159" s="12">
        <f t="shared" si="4245"/>
        <v>0.64635761589403973</v>
      </c>
      <c r="DM159" s="11">
        <v>14</v>
      </c>
      <c r="DN159" s="12">
        <f t="shared" si="4246"/>
        <v>2.8688524590163935E-2</v>
      </c>
      <c r="DO159" s="13"/>
      <c r="DP159" s="11"/>
      <c r="DQ159" s="11"/>
      <c r="DR159" s="14"/>
      <c r="DS159" s="10"/>
      <c r="DT159" s="11"/>
      <c r="DU159" s="74">
        <f t="shared" ref="DU159:DU164" si="4313">DU158-DS159</f>
        <v>753</v>
      </c>
      <c r="DV159" s="74">
        <f t="shared" ref="DV159:DV164" si="4314">DV158-DT159</f>
        <v>60</v>
      </c>
      <c r="DW159" s="11">
        <v>476</v>
      </c>
      <c r="DX159" s="12">
        <f t="shared" si="4249"/>
        <v>0.64541832669322707</v>
      </c>
      <c r="DY159" s="11">
        <v>10</v>
      </c>
      <c r="DZ159" s="12">
        <f t="shared" si="4250"/>
        <v>2.0576131687242798E-2</v>
      </c>
      <c r="EA159" s="13"/>
      <c r="EB159" s="11"/>
      <c r="EC159" s="11"/>
      <c r="ED159" s="14"/>
      <c r="EE159" s="10"/>
      <c r="EF159" s="11"/>
      <c r="EG159" s="74">
        <f t="shared" ref="EG159:EG164" si="4315">EG158-EE159</f>
        <v>751</v>
      </c>
      <c r="EH159" s="74">
        <f t="shared" ref="EH159:EH164" si="4316">EH158-EF159</f>
        <v>61</v>
      </c>
      <c r="EI159" s="11">
        <v>453</v>
      </c>
      <c r="EJ159" s="12">
        <f t="shared" si="4253"/>
        <v>0.63115845539280957</v>
      </c>
      <c r="EK159" s="11">
        <v>21</v>
      </c>
      <c r="EL159" s="12">
        <f t="shared" si="4254"/>
        <v>4.4303797468354431E-2</v>
      </c>
      <c r="EM159" s="13"/>
      <c r="EN159" s="11"/>
      <c r="EO159" s="11"/>
      <c r="EP159" s="14"/>
      <c r="EQ159" s="10"/>
      <c r="ER159" s="11"/>
      <c r="ES159" s="74">
        <f t="shared" ref="ES159:ES164" si="4317">ES158-EQ159</f>
        <v>746</v>
      </c>
      <c r="ET159" s="74">
        <f t="shared" ref="ET159:ET164" si="4318">ET158-ER159</f>
        <v>62</v>
      </c>
      <c r="EU159" s="11">
        <v>443</v>
      </c>
      <c r="EV159" s="12">
        <f t="shared" si="4257"/>
        <v>0.62064343163538871</v>
      </c>
      <c r="EW159" s="11">
        <v>20</v>
      </c>
      <c r="EX159" s="12">
        <f t="shared" si="4258"/>
        <v>4.3196544276457881E-2</v>
      </c>
      <c r="EY159" s="13"/>
      <c r="EZ159" s="11"/>
      <c r="FA159" s="11"/>
      <c r="FB159" s="14"/>
      <c r="FC159" s="10"/>
      <c r="FD159" s="11"/>
      <c r="FE159" s="74">
        <f t="shared" ref="FE159:FE164" si="4319">FE158-FC159</f>
        <v>760</v>
      </c>
      <c r="FF159" s="74">
        <f t="shared" ref="FF159:FF164" si="4320">FF158-FD159</f>
        <v>62</v>
      </c>
      <c r="FG159" s="11">
        <v>503</v>
      </c>
      <c r="FH159" s="12">
        <f t="shared" si="4261"/>
        <v>0.67500000000000004</v>
      </c>
      <c r="FI159" s="11">
        <v>10</v>
      </c>
      <c r="FJ159" s="12">
        <f t="shared" si="4262"/>
        <v>1.9493177387914229E-2</v>
      </c>
      <c r="FK159" s="13"/>
      <c r="FL159" s="11"/>
      <c r="FM159" s="11"/>
      <c r="FN159" s="14"/>
      <c r="FO159" s="10"/>
      <c r="FP159" s="11"/>
      <c r="FQ159" s="74">
        <f t="shared" ref="FQ159:FQ164" si="4321">FQ158-FO159</f>
        <v>200</v>
      </c>
      <c r="FR159" s="74">
        <f t="shared" ref="FR159:FR164" si="4322">FR158-FP159</f>
        <v>17</v>
      </c>
      <c r="FS159" s="11">
        <v>128</v>
      </c>
      <c r="FT159" s="12">
        <f t="shared" si="4265"/>
        <v>0.69</v>
      </c>
      <c r="FU159" s="11">
        <v>10</v>
      </c>
      <c r="FV159" s="12">
        <f t="shared" si="4266"/>
        <v>7.2463768115942032E-2</v>
      </c>
      <c r="FW159" s="13"/>
      <c r="FX159" s="11"/>
      <c r="FY159" s="11"/>
      <c r="FZ159" s="14"/>
      <c r="GA159" s="10"/>
      <c r="GB159" s="11"/>
      <c r="GC159" s="74">
        <f t="shared" ref="GC159:GC164" si="4323">GC158-GA159</f>
        <v>753</v>
      </c>
      <c r="GD159" s="74">
        <f t="shared" ref="GD159:GD164" si="4324">GD158-GB159</f>
        <v>61</v>
      </c>
      <c r="GE159" s="11">
        <v>490</v>
      </c>
      <c r="GF159" s="12">
        <f t="shared" si="4269"/>
        <v>0.66666666666666663</v>
      </c>
      <c r="GG159" s="11">
        <v>12</v>
      </c>
      <c r="GH159" s="12">
        <f t="shared" si="4270"/>
        <v>2.3904382470119521E-2</v>
      </c>
      <c r="GI159" s="13"/>
      <c r="GJ159" s="11"/>
      <c r="GK159" s="11"/>
      <c r="GL159" s="14"/>
      <c r="GM159" s="10"/>
      <c r="GN159" s="11"/>
      <c r="GO159" s="74">
        <f t="shared" ref="GO159:GO164" si="4325">GO158-GM159</f>
        <v>750</v>
      </c>
      <c r="GP159" s="74">
        <f t="shared" ref="GP159:GP164" si="4326">GP158-GN159</f>
        <v>60</v>
      </c>
      <c r="GQ159" s="11">
        <v>457</v>
      </c>
      <c r="GR159" s="12">
        <f t="shared" si="4273"/>
        <v>0.6333333333333333</v>
      </c>
      <c r="GS159" s="11">
        <v>18</v>
      </c>
      <c r="GT159" s="12">
        <f t="shared" si="4274"/>
        <v>3.7894736842105266E-2</v>
      </c>
      <c r="GU159" s="13"/>
      <c r="GV159" s="11"/>
      <c r="GW159" s="11"/>
      <c r="GX159" s="14"/>
      <c r="GY159" s="10"/>
      <c r="GZ159" s="11"/>
      <c r="HA159" s="74">
        <f t="shared" ref="HA159:HA164" si="4327">HA158-GY159</f>
        <v>749</v>
      </c>
      <c r="HB159" s="74">
        <f t="shared" ref="HB159:HB164" si="4328">HB158-GZ159</f>
        <v>61</v>
      </c>
      <c r="HC159" s="11">
        <v>461</v>
      </c>
      <c r="HD159" s="12">
        <f t="shared" si="4277"/>
        <v>0.63818424566088117</v>
      </c>
      <c r="HE159" s="11">
        <v>17</v>
      </c>
      <c r="HF159" s="12">
        <f t="shared" si="4278"/>
        <v>3.5564853556485358E-2</v>
      </c>
      <c r="HG159" s="13"/>
      <c r="HH159" s="11"/>
      <c r="HI159" s="11"/>
      <c r="HJ159" s="14"/>
      <c r="HK159" s="10">
        <f t="shared" si="4279"/>
        <v>0</v>
      </c>
      <c r="HL159" s="11">
        <f t="shared" si="4280"/>
        <v>0</v>
      </c>
      <c r="HM159" s="11">
        <f t="shared" si="4281"/>
        <v>11810</v>
      </c>
      <c r="HN159" s="11">
        <f t="shared" si="4282"/>
        <v>961</v>
      </c>
      <c r="HO159" s="11">
        <f t="shared" si="4283"/>
        <v>7724</v>
      </c>
      <c r="HP159" s="228">
        <f t="shared" si="4284"/>
        <v>0.65402201524132086</v>
      </c>
      <c r="HQ159" s="15">
        <f t="shared" si="4285"/>
        <v>235</v>
      </c>
      <c r="HR159" s="12">
        <f t="shared" si="4286"/>
        <v>3.0424650440186433E-2</v>
      </c>
      <c r="HS159" s="16">
        <v>63.5</v>
      </c>
      <c r="HT159" s="17">
        <v>7383</v>
      </c>
      <c r="HU159" s="16">
        <f t="shared" si="4287"/>
        <v>95.585189021232523</v>
      </c>
      <c r="HV159" s="15"/>
      <c r="HW159" s="14"/>
      <c r="HX159" s="78">
        <f t="shared" si="4288"/>
        <v>0.65445696721311475</v>
      </c>
      <c r="HY159" s="78">
        <f t="shared" si="4289"/>
        <v>0.6585612968591692</v>
      </c>
      <c r="HZ159" s="78">
        <f t="shared" si="4290"/>
        <v>0.64906518443658412</v>
      </c>
    </row>
    <row r="160" spans="1:241" x14ac:dyDescent="0.25">
      <c r="A160" s="236"/>
      <c r="B160" s="41">
        <f t="shared" si="4291"/>
        <v>44591</v>
      </c>
      <c r="C160" s="10"/>
      <c r="D160" s="11"/>
      <c r="E160" s="74">
        <f t="shared" si="4292"/>
        <v>740</v>
      </c>
      <c r="F160" s="74">
        <f t="shared" si="4293"/>
        <v>60</v>
      </c>
      <c r="G160" s="11">
        <v>510</v>
      </c>
      <c r="H160" s="12">
        <f t="shared" si="4210"/>
        <v>0.7013513513513514</v>
      </c>
      <c r="I160" s="11">
        <v>9</v>
      </c>
      <c r="J160" s="12">
        <f t="shared" si="4294"/>
        <v>1.7341040462427744E-2</v>
      </c>
      <c r="K160" s="13"/>
      <c r="L160" s="11"/>
      <c r="M160" s="11"/>
      <c r="N160" s="14"/>
      <c r="O160" s="10">
        <v>1</v>
      </c>
      <c r="P160" s="11"/>
      <c r="Q160" s="74">
        <f t="shared" si="4295"/>
        <v>732</v>
      </c>
      <c r="R160" s="74">
        <f t="shared" si="4296"/>
        <v>60</v>
      </c>
      <c r="S160" s="11">
        <v>509</v>
      </c>
      <c r="T160" s="12">
        <f t="shared" si="4213"/>
        <v>0.70901639344262291</v>
      </c>
      <c r="U160" s="11">
        <v>10</v>
      </c>
      <c r="V160" s="12">
        <f t="shared" si="4214"/>
        <v>1.9267822736030827E-2</v>
      </c>
      <c r="W160" s="13"/>
      <c r="X160" s="11"/>
      <c r="Y160" s="11"/>
      <c r="Z160" s="14"/>
      <c r="AA160" s="10"/>
      <c r="AB160" s="11"/>
      <c r="AC160" s="74">
        <f t="shared" si="4297"/>
        <v>193</v>
      </c>
      <c r="AD160" s="74">
        <f t="shared" si="4298"/>
        <v>15</v>
      </c>
      <c r="AE160" s="11">
        <v>99</v>
      </c>
      <c r="AF160" s="12">
        <f t="shared" si="4217"/>
        <v>0.55440414507772018</v>
      </c>
      <c r="AG160" s="11">
        <v>8</v>
      </c>
      <c r="AH160" s="12">
        <f t="shared" si="4218"/>
        <v>7.476635514018691E-2</v>
      </c>
      <c r="AI160" s="13"/>
      <c r="AJ160" s="11"/>
      <c r="AK160" s="11"/>
      <c r="AL160" s="14"/>
      <c r="AM160" s="10"/>
      <c r="AN160" s="11"/>
      <c r="AO160" s="74">
        <f t="shared" si="4299"/>
        <v>750</v>
      </c>
      <c r="AP160" s="74">
        <f t="shared" si="4300"/>
        <v>61</v>
      </c>
      <c r="AQ160" s="11">
        <v>486</v>
      </c>
      <c r="AR160" s="12">
        <f t="shared" si="4221"/>
        <v>0.66266666666666663</v>
      </c>
      <c r="AS160" s="11">
        <v>11</v>
      </c>
      <c r="AT160" s="12">
        <f t="shared" si="4222"/>
        <v>2.2132796780684104E-2</v>
      </c>
      <c r="AU160" s="13"/>
      <c r="AV160" s="11"/>
      <c r="AW160" s="11"/>
      <c r="AX160" s="14"/>
      <c r="AY160" s="10"/>
      <c r="AZ160" s="11"/>
      <c r="BA160" s="74">
        <f t="shared" si="4301"/>
        <v>746</v>
      </c>
      <c r="BB160" s="74">
        <f t="shared" si="4302"/>
        <v>61</v>
      </c>
      <c r="BC160" s="11">
        <v>480</v>
      </c>
      <c r="BD160" s="12">
        <f t="shared" si="4225"/>
        <v>0.66353887399463807</v>
      </c>
      <c r="BE160" s="11">
        <v>15</v>
      </c>
      <c r="BF160" s="12">
        <f t="shared" si="4226"/>
        <v>3.0303030303030304E-2</v>
      </c>
      <c r="BG160" s="13"/>
      <c r="BH160" s="11"/>
      <c r="BI160" s="11"/>
      <c r="BJ160" s="14"/>
      <c r="BK160" s="10"/>
      <c r="BL160" s="11"/>
      <c r="BM160" s="74">
        <f t="shared" si="4303"/>
        <v>742</v>
      </c>
      <c r="BN160" s="74">
        <f t="shared" si="4304"/>
        <v>61</v>
      </c>
      <c r="BO160" s="11">
        <v>492</v>
      </c>
      <c r="BP160" s="12">
        <f t="shared" si="4229"/>
        <v>0.68059299191374667</v>
      </c>
      <c r="BQ160" s="11">
        <v>13</v>
      </c>
      <c r="BR160" s="12">
        <f t="shared" si="4230"/>
        <v>2.5742574257425741E-2</v>
      </c>
      <c r="BS160" s="13"/>
      <c r="BT160" s="11"/>
      <c r="BU160" s="11"/>
      <c r="BV160" s="14"/>
      <c r="BW160" s="10"/>
      <c r="BX160" s="11"/>
      <c r="BY160" s="74">
        <f t="shared" si="4305"/>
        <v>752</v>
      </c>
      <c r="BZ160" s="74">
        <f t="shared" si="4306"/>
        <v>62</v>
      </c>
      <c r="CA160" s="11">
        <v>514</v>
      </c>
      <c r="CB160" s="12">
        <f t="shared" si="4233"/>
        <v>0.69813829787234039</v>
      </c>
      <c r="CC160" s="11">
        <v>11</v>
      </c>
      <c r="CD160" s="12">
        <f t="shared" si="4234"/>
        <v>2.0952380952380951E-2</v>
      </c>
      <c r="CE160" s="13"/>
      <c r="CF160" s="11"/>
      <c r="CG160" s="11"/>
      <c r="CH160" s="14"/>
      <c r="CI160" s="10"/>
      <c r="CJ160" s="11"/>
      <c r="CK160" s="74">
        <f t="shared" si="4307"/>
        <v>753</v>
      </c>
      <c r="CL160" s="74">
        <f t="shared" si="4308"/>
        <v>62</v>
      </c>
      <c r="CM160" s="11">
        <v>504</v>
      </c>
      <c r="CN160" s="12">
        <f t="shared" si="4237"/>
        <v>0.69189907038512621</v>
      </c>
      <c r="CO160" s="11">
        <v>17</v>
      </c>
      <c r="CP160" s="12">
        <f t="shared" si="4238"/>
        <v>3.2629558541266791E-2</v>
      </c>
      <c r="CQ160" s="13"/>
      <c r="CR160" s="11"/>
      <c r="CS160" s="11"/>
      <c r="CT160" s="14"/>
      <c r="CU160" s="10">
        <v>1</v>
      </c>
      <c r="CV160" s="11"/>
      <c r="CW160" s="74">
        <f t="shared" si="4309"/>
        <v>183</v>
      </c>
      <c r="CX160" s="74">
        <f t="shared" si="4310"/>
        <v>15</v>
      </c>
      <c r="CY160" s="11">
        <v>136</v>
      </c>
      <c r="CZ160" s="12">
        <f t="shared" si="4241"/>
        <v>0.79234972677595628</v>
      </c>
      <c r="DA160" s="11">
        <v>9</v>
      </c>
      <c r="DB160" s="12">
        <f t="shared" si="4242"/>
        <v>6.2068965517241378E-2</v>
      </c>
      <c r="DC160" s="13"/>
      <c r="DD160" s="11"/>
      <c r="DE160" s="11"/>
      <c r="DF160" s="14"/>
      <c r="DG160" s="10"/>
      <c r="DH160" s="11"/>
      <c r="DI160" s="74">
        <f t="shared" si="4311"/>
        <v>755</v>
      </c>
      <c r="DJ160" s="74">
        <f t="shared" si="4312"/>
        <v>60</v>
      </c>
      <c r="DK160" s="11">
        <v>479</v>
      </c>
      <c r="DL160" s="12">
        <f t="shared" si="4245"/>
        <v>0.66357615894039734</v>
      </c>
      <c r="DM160" s="11">
        <v>22</v>
      </c>
      <c r="DN160" s="12">
        <f t="shared" si="4246"/>
        <v>4.3912175648702596E-2</v>
      </c>
      <c r="DO160" s="13"/>
      <c r="DP160" s="11"/>
      <c r="DQ160" s="11"/>
      <c r="DR160" s="14"/>
      <c r="DS160" s="10"/>
      <c r="DT160" s="11"/>
      <c r="DU160" s="74">
        <f t="shared" si="4313"/>
        <v>753</v>
      </c>
      <c r="DV160" s="74">
        <f t="shared" si="4314"/>
        <v>60</v>
      </c>
      <c r="DW160" s="11">
        <v>502</v>
      </c>
      <c r="DX160" s="12">
        <f t="shared" si="4249"/>
        <v>0.6972111553784861</v>
      </c>
      <c r="DY160" s="11">
        <v>23</v>
      </c>
      <c r="DZ160" s="12">
        <f t="shared" si="4250"/>
        <v>4.3809523809523812E-2</v>
      </c>
      <c r="EA160" s="13"/>
      <c r="EB160" s="11"/>
      <c r="EC160" s="11"/>
      <c r="ED160" s="14"/>
      <c r="EE160" s="10"/>
      <c r="EF160" s="11"/>
      <c r="EG160" s="74">
        <f t="shared" si="4315"/>
        <v>751</v>
      </c>
      <c r="EH160" s="74">
        <f t="shared" si="4316"/>
        <v>61</v>
      </c>
      <c r="EI160" s="11">
        <v>502</v>
      </c>
      <c r="EJ160" s="12">
        <f t="shared" si="4253"/>
        <v>0.70306258322237014</v>
      </c>
      <c r="EK160" s="11">
        <v>26</v>
      </c>
      <c r="EL160" s="12">
        <f t="shared" si="4254"/>
        <v>4.924242424242424E-2</v>
      </c>
      <c r="EM160" s="13"/>
      <c r="EN160" s="11"/>
      <c r="EO160" s="11"/>
      <c r="EP160" s="14"/>
      <c r="EQ160" s="10"/>
      <c r="ER160" s="11"/>
      <c r="ES160" s="74">
        <f t="shared" si="4317"/>
        <v>746</v>
      </c>
      <c r="ET160" s="74">
        <f t="shared" si="4318"/>
        <v>62</v>
      </c>
      <c r="EU160" s="11">
        <v>470</v>
      </c>
      <c r="EV160" s="12">
        <f t="shared" si="4257"/>
        <v>0.66219839142091153</v>
      </c>
      <c r="EW160" s="11">
        <v>24</v>
      </c>
      <c r="EX160" s="12">
        <f t="shared" si="4258"/>
        <v>4.8582995951417005E-2</v>
      </c>
      <c r="EY160" s="13"/>
      <c r="EZ160" s="11"/>
      <c r="FA160" s="11"/>
      <c r="FB160" s="14"/>
      <c r="FC160" s="10"/>
      <c r="FD160" s="11"/>
      <c r="FE160" s="74">
        <f t="shared" si="4319"/>
        <v>760</v>
      </c>
      <c r="FF160" s="74">
        <f t="shared" si="4320"/>
        <v>62</v>
      </c>
      <c r="FG160" s="11">
        <v>484</v>
      </c>
      <c r="FH160" s="12">
        <f t="shared" si="4261"/>
        <v>0.66052631578947374</v>
      </c>
      <c r="FI160" s="11">
        <v>18</v>
      </c>
      <c r="FJ160" s="12">
        <f t="shared" si="4262"/>
        <v>3.5856573705179286E-2</v>
      </c>
      <c r="FK160" s="13"/>
      <c r="FL160" s="11"/>
      <c r="FM160" s="11"/>
      <c r="FN160" s="14"/>
      <c r="FO160" s="10">
        <v>1</v>
      </c>
      <c r="FP160" s="11"/>
      <c r="FQ160" s="74">
        <f t="shared" si="4321"/>
        <v>199</v>
      </c>
      <c r="FR160" s="74">
        <f t="shared" si="4322"/>
        <v>17</v>
      </c>
      <c r="FS160" s="11">
        <v>118</v>
      </c>
      <c r="FT160" s="12">
        <f t="shared" si="4265"/>
        <v>0.62814070351758799</v>
      </c>
      <c r="FU160" s="11">
        <v>7</v>
      </c>
      <c r="FV160" s="12">
        <f t="shared" si="4266"/>
        <v>5.6000000000000001E-2</v>
      </c>
      <c r="FW160" s="13"/>
      <c r="FX160" s="11"/>
      <c r="FY160" s="11"/>
      <c r="FZ160" s="14"/>
      <c r="GA160" s="10">
        <v>1</v>
      </c>
      <c r="GB160" s="11"/>
      <c r="GC160" s="74">
        <f t="shared" si="4323"/>
        <v>752</v>
      </c>
      <c r="GD160" s="74">
        <f t="shared" si="4324"/>
        <v>61</v>
      </c>
      <c r="GE160" s="11">
        <v>478</v>
      </c>
      <c r="GF160" s="12">
        <f t="shared" si="4269"/>
        <v>0.65691489361702127</v>
      </c>
      <c r="GG160" s="11">
        <v>16</v>
      </c>
      <c r="GH160" s="12">
        <f t="shared" si="4270"/>
        <v>3.2388663967611336E-2</v>
      </c>
      <c r="GI160" s="13"/>
      <c r="GJ160" s="11"/>
      <c r="GK160" s="11"/>
      <c r="GL160" s="14"/>
      <c r="GM160" s="10"/>
      <c r="GN160" s="11"/>
      <c r="GO160" s="74">
        <f t="shared" si="4325"/>
        <v>750</v>
      </c>
      <c r="GP160" s="74">
        <f t="shared" si="4326"/>
        <v>60</v>
      </c>
      <c r="GQ160" s="11">
        <v>501</v>
      </c>
      <c r="GR160" s="12">
        <f t="shared" si="4273"/>
        <v>0.69466666666666665</v>
      </c>
      <c r="GS160" s="11">
        <v>20</v>
      </c>
      <c r="GT160" s="12">
        <f t="shared" si="4274"/>
        <v>3.8387715930902108E-2</v>
      </c>
      <c r="GU160" s="13"/>
      <c r="GV160" s="11"/>
      <c r="GW160" s="11"/>
      <c r="GX160" s="14"/>
      <c r="GY160" s="10"/>
      <c r="GZ160" s="11"/>
      <c r="HA160" s="74">
        <f t="shared" si="4327"/>
        <v>749</v>
      </c>
      <c r="HB160" s="74">
        <f t="shared" si="4328"/>
        <v>61</v>
      </c>
      <c r="HC160" s="11">
        <v>482</v>
      </c>
      <c r="HD160" s="12">
        <f t="shared" si="4277"/>
        <v>0.671562082777036</v>
      </c>
      <c r="HE160" s="11">
        <v>21</v>
      </c>
      <c r="HF160" s="12">
        <f t="shared" si="4278"/>
        <v>4.1749502982107355E-2</v>
      </c>
      <c r="HG160" s="13"/>
      <c r="HH160" s="11"/>
      <c r="HI160" s="11"/>
      <c r="HJ160" s="14"/>
      <c r="HK160" s="10">
        <f t="shared" si="4279"/>
        <v>4</v>
      </c>
      <c r="HL160" s="11">
        <f t="shared" si="4280"/>
        <v>0</v>
      </c>
      <c r="HM160" s="11">
        <f t="shared" si="4281"/>
        <v>11806</v>
      </c>
      <c r="HN160" s="11">
        <f t="shared" si="4282"/>
        <v>961</v>
      </c>
      <c r="HO160" s="11">
        <f t="shared" si="4283"/>
        <v>8026</v>
      </c>
      <c r="HP160" s="228">
        <f t="shared" si="4284"/>
        <v>0.67982381839742501</v>
      </c>
      <c r="HQ160" s="15">
        <f t="shared" si="4285"/>
        <v>280</v>
      </c>
      <c r="HR160" s="12">
        <f t="shared" si="4286"/>
        <v>3.4886618489907803E-2</v>
      </c>
      <c r="HS160" s="16">
        <v>63.58</v>
      </c>
      <c r="HT160" s="17">
        <v>7629</v>
      </c>
      <c r="HU160" s="16">
        <f t="shared" si="4287"/>
        <v>95.053575878395208</v>
      </c>
      <c r="HV160" s="15"/>
      <c r="HW160" s="14"/>
      <c r="HX160" s="78">
        <f t="shared" si="4288"/>
        <v>0.67691519344094286</v>
      </c>
      <c r="HY160" s="78">
        <f t="shared" si="4289"/>
        <v>0.69546491005827216</v>
      </c>
      <c r="HZ160" s="78">
        <f t="shared" si="4290"/>
        <v>0.66708796764408496</v>
      </c>
    </row>
    <row r="161" spans="1:241" x14ac:dyDescent="0.25">
      <c r="A161" s="236"/>
      <c r="B161" s="41">
        <f t="shared" si="4291"/>
        <v>44592</v>
      </c>
      <c r="C161" s="10"/>
      <c r="D161" s="11"/>
      <c r="E161" s="74">
        <f t="shared" si="4292"/>
        <v>740</v>
      </c>
      <c r="F161" s="74">
        <f t="shared" si="4293"/>
        <v>60</v>
      </c>
      <c r="G161" s="11">
        <v>505</v>
      </c>
      <c r="H161" s="12">
        <f t="shared" si="4210"/>
        <v>0.69729729729729728</v>
      </c>
      <c r="I161" s="11">
        <v>11</v>
      </c>
      <c r="J161" s="12">
        <f t="shared" si="4294"/>
        <v>2.1317829457364341E-2</v>
      </c>
      <c r="K161" s="11"/>
      <c r="L161" s="11"/>
      <c r="M161" s="18"/>
      <c r="N161" s="20"/>
      <c r="O161" s="10">
        <v>1</v>
      </c>
      <c r="P161" s="11"/>
      <c r="Q161" s="74">
        <f t="shared" si="4295"/>
        <v>731</v>
      </c>
      <c r="R161" s="74">
        <f t="shared" si="4296"/>
        <v>60</v>
      </c>
      <c r="S161" s="11">
        <v>491</v>
      </c>
      <c r="T161" s="12">
        <f t="shared" si="4213"/>
        <v>0.69220246238030092</v>
      </c>
      <c r="U161" s="11">
        <v>15</v>
      </c>
      <c r="V161" s="12">
        <f t="shared" si="4214"/>
        <v>2.9644268774703556E-2</v>
      </c>
      <c r="W161" s="11"/>
      <c r="X161" s="11"/>
      <c r="Y161" s="18"/>
      <c r="Z161" s="20"/>
      <c r="AA161" s="10"/>
      <c r="AB161" s="11"/>
      <c r="AC161" s="74">
        <f t="shared" si="4297"/>
        <v>193</v>
      </c>
      <c r="AD161" s="74">
        <f t="shared" si="4298"/>
        <v>15</v>
      </c>
      <c r="AE161" s="11">
        <v>114</v>
      </c>
      <c r="AF161" s="12">
        <f t="shared" si="4217"/>
        <v>0.62176165803108807</v>
      </c>
      <c r="AG161" s="11">
        <v>6</v>
      </c>
      <c r="AH161" s="12">
        <f t="shared" si="4218"/>
        <v>0.05</v>
      </c>
      <c r="AI161" s="11"/>
      <c r="AJ161" s="11"/>
      <c r="AK161" s="18"/>
      <c r="AL161" s="20"/>
      <c r="AM161" s="10">
        <v>1</v>
      </c>
      <c r="AN161" s="11">
        <v>1</v>
      </c>
      <c r="AO161" s="74">
        <f t="shared" si="4299"/>
        <v>749</v>
      </c>
      <c r="AP161" s="74">
        <f t="shared" si="4300"/>
        <v>60</v>
      </c>
      <c r="AQ161" s="11">
        <v>483</v>
      </c>
      <c r="AR161" s="12">
        <f t="shared" si="4221"/>
        <v>0.65821094793057411</v>
      </c>
      <c r="AS161" s="11">
        <v>10</v>
      </c>
      <c r="AT161" s="12">
        <f t="shared" si="4222"/>
        <v>2.0283975659229209E-2</v>
      </c>
      <c r="AU161" s="11"/>
      <c r="AV161" s="11"/>
      <c r="AW161" s="18"/>
      <c r="AX161" s="20"/>
      <c r="AY161" s="10">
        <v>2</v>
      </c>
      <c r="AZ161" s="11"/>
      <c r="BA161" s="74">
        <f t="shared" si="4301"/>
        <v>744</v>
      </c>
      <c r="BB161" s="74">
        <f t="shared" si="4302"/>
        <v>61</v>
      </c>
      <c r="BC161" s="11">
        <v>477</v>
      </c>
      <c r="BD161" s="12">
        <f t="shared" si="4225"/>
        <v>0.6626344086021505</v>
      </c>
      <c r="BE161" s="11">
        <v>16</v>
      </c>
      <c r="BF161" s="12">
        <f t="shared" si="4226"/>
        <v>3.2454361054766734E-2</v>
      </c>
      <c r="BG161" s="11"/>
      <c r="BH161" s="11"/>
      <c r="BI161" s="18"/>
      <c r="BJ161" s="20"/>
      <c r="BK161" s="10"/>
      <c r="BL161" s="11"/>
      <c r="BM161" s="74">
        <f t="shared" si="4303"/>
        <v>742</v>
      </c>
      <c r="BN161" s="74">
        <f t="shared" si="4304"/>
        <v>61</v>
      </c>
      <c r="BO161" s="11">
        <v>468</v>
      </c>
      <c r="BP161" s="12">
        <f t="shared" si="4229"/>
        <v>0.64959568733153639</v>
      </c>
      <c r="BQ161" s="11">
        <v>14</v>
      </c>
      <c r="BR161" s="12">
        <f t="shared" si="4230"/>
        <v>2.9045643153526972E-2</v>
      </c>
      <c r="BS161" s="11"/>
      <c r="BT161" s="11"/>
      <c r="BU161" s="18"/>
      <c r="BV161" s="20"/>
      <c r="BW161" s="10"/>
      <c r="BX161" s="11"/>
      <c r="BY161" s="74">
        <f t="shared" si="4305"/>
        <v>752</v>
      </c>
      <c r="BZ161" s="74">
        <f t="shared" si="4306"/>
        <v>62</v>
      </c>
      <c r="CA161" s="11">
        <v>494</v>
      </c>
      <c r="CB161" s="12">
        <f t="shared" si="4233"/>
        <v>0.67819148936170215</v>
      </c>
      <c r="CC161" s="11">
        <v>16</v>
      </c>
      <c r="CD161" s="12">
        <f t="shared" si="4234"/>
        <v>3.1372549019607843E-2</v>
      </c>
      <c r="CE161" s="11"/>
      <c r="CF161" s="11"/>
      <c r="CG161" s="18"/>
      <c r="CH161" s="20"/>
      <c r="CI161" s="10"/>
      <c r="CJ161" s="11"/>
      <c r="CK161" s="74">
        <f t="shared" si="4307"/>
        <v>753</v>
      </c>
      <c r="CL161" s="74">
        <f t="shared" si="4308"/>
        <v>62</v>
      </c>
      <c r="CM161" s="11">
        <v>521</v>
      </c>
      <c r="CN161" s="12">
        <f t="shared" si="4237"/>
        <v>0.70385126162018596</v>
      </c>
      <c r="CO161" s="11">
        <v>9</v>
      </c>
      <c r="CP161" s="12">
        <f t="shared" si="4238"/>
        <v>1.6981132075471698E-2</v>
      </c>
      <c r="CQ161" s="11"/>
      <c r="CR161" s="11"/>
      <c r="CS161" s="18"/>
      <c r="CT161" s="20"/>
      <c r="CU161" s="10"/>
      <c r="CV161" s="11">
        <v>1</v>
      </c>
      <c r="CW161" s="74">
        <f t="shared" si="4309"/>
        <v>183</v>
      </c>
      <c r="CX161" s="74">
        <f t="shared" si="4310"/>
        <v>14</v>
      </c>
      <c r="CY161" s="11">
        <v>136</v>
      </c>
      <c r="CZ161" s="12">
        <f t="shared" si="4241"/>
        <v>0.78142076502732238</v>
      </c>
      <c r="DA161" s="11">
        <v>7</v>
      </c>
      <c r="DB161" s="12">
        <f t="shared" si="4242"/>
        <v>4.8951048951048952E-2</v>
      </c>
      <c r="DC161" s="11"/>
      <c r="DD161" s="11"/>
      <c r="DE161" s="18"/>
      <c r="DF161" s="20"/>
      <c r="DG161" s="10"/>
      <c r="DH161" s="11"/>
      <c r="DI161" s="74">
        <f t="shared" si="4311"/>
        <v>755</v>
      </c>
      <c r="DJ161" s="74">
        <f t="shared" si="4312"/>
        <v>60</v>
      </c>
      <c r="DK161" s="11">
        <v>482</v>
      </c>
      <c r="DL161" s="12">
        <f t="shared" si="4245"/>
        <v>0.65827814569536425</v>
      </c>
      <c r="DM161" s="11">
        <v>15</v>
      </c>
      <c r="DN161" s="12">
        <f t="shared" si="4246"/>
        <v>3.0181086519114688E-2</v>
      </c>
      <c r="DO161" s="11"/>
      <c r="DP161" s="11"/>
      <c r="DQ161" s="18"/>
      <c r="DR161" s="20"/>
      <c r="DS161" s="10"/>
      <c r="DT161" s="11"/>
      <c r="DU161" s="74">
        <f t="shared" si="4313"/>
        <v>753</v>
      </c>
      <c r="DV161" s="74">
        <f t="shared" si="4314"/>
        <v>60</v>
      </c>
      <c r="DW161" s="11">
        <v>497</v>
      </c>
      <c r="DX161" s="12">
        <f t="shared" si="4249"/>
        <v>0.67861885790172638</v>
      </c>
      <c r="DY161" s="11">
        <v>14</v>
      </c>
      <c r="DZ161" s="12">
        <f t="shared" si="4250"/>
        <v>2.7397260273972601E-2</v>
      </c>
      <c r="EA161" s="11"/>
      <c r="EB161" s="11"/>
      <c r="EC161" s="18"/>
      <c r="ED161" s="20"/>
      <c r="EE161" s="10"/>
      <c r="EF161" s="11"/>
      <c r="EG161" s="74">
        <f t="shared" si="4315"/>
        <v>751</v>
      </c>
      <c r="EH161" s="74">
        <f t="shared" si="4316"/>
        <v>61</v>
      </c>
      <c r="EI161" s="11">
        <v>492</v>
      </c>
      <c r="EJ161" s="12">
        <f t="shared" si="4253"/>
        <v>0.67909454061251662</v>
      </c>
      <c r="EK161" s="11">
        <v>18</v>
      </c>
      <c r="EL161" s="12">
        <f t="shared" si="4254"/>
        <v>3.5294117647058823E-2</v>
      </c>
      <c r="EM161" s="11"/>
      <c r="EN161" s="11"/>
      <c r="EO161" s="18"/>
      <c r="EP161" s="20"/>
      <c r="EQ161" s="10"/>
      <c r="ER161" s="11"/>
      <c r="ES161" s="74">
        <f t="shared" si="4317"/>
        <v>746</v>
      </c>
      <c r="ET161" s="74">
        <f t="shared" si="4318"/>
        <v>62</v>
      </c>
      <c r="EU161" s="11">
        <v>518</v>
      </c>
      <c r="EV161" s="12">
        <f t="shared" si="4257"/>
        <v>0.72654155495978556</v>
      </c>
      <c r="EW161" s="11">
        <v>24</v>
      </c>
      <c r="EX161" s="12">
        <f t="shared" si="4258"/>
        <v>4.4280442804428041E-2</v>
      </c>
      <c r="EY161" s="11"/>
      <c r="EZ161" s="11"/>
      <c r="FA161" s="18"/>
      <c r="FB161" s="20"/>
      <c r="FC161" s="10"/>
      <c r="FD161" s="11"/>
      <c r="FE161" s="74">
        <f t="shared" si="4319"/>
        <v>760</v>
      </c>
      <c r="FF161" s="74">
        <f t="shared" si="4320"/>
        <v>62</v>
      </c>
      <c r="FG161" s="11">
        <v>536</v>
      </c>
      <c r="FH161" s="12">
        <f t="shared" si="4261"/>
        <v>0.72105263157894739</v>
      </c>
      <c r="FI161" s="11">
        <v>12</v>
      </c>
      <c r="FJ161" s="12">
        <f t="shared" si="4262"/>
        <v>2.1897810218978103E-2</v>
      </c>
      <c r="FK161" s="11"/>
      <c r="FL161" s="11"/>
      <c r="FM161" s="18"/>
      <c r="FN161" s="20"/>
      <c r="FO161" s="10"/>
      <c r="FP161" s="11"/>
      <c r="FQ161" s="74">
        <f t="shared" si="4321"/>
        <v>199</v>
      </c>
      <c r="FR161" s="74">
        <f t="shared" si="4322"/>
        <v>17</v>
      </c>
      <c r="FS161" s="11">
        <v>136</v>
      </c>
      <c r="FT161" s="12">
        <f t="shared" si="4265"/>
        <v>0.72361809045226133</v>
      </c>
      <c r="FU161" s="11">
        <v>8</v>
      </c>
      <c r="FV161" s="12">
        <f t="shared" si="4266"/>
        <v>5.5555555555555552E-2</v>
      </c>
      <c r="FW161" s="11"/>
      <c r="FX161" s="11"/>
      <c r="FY161" s="18"/>
      <c r="FZ161" s="20"/>
      <c r="GA161" s="10">
        <v>1</v>
      </c>
      <c r="GB161" s="11"/>
      <c r="GC161" s="74">
        <f t="shared" si="4323"/>
        <v>751</v>
      </c>
      <c r="GD161" s="74">
        <f t="shared" si="4324"/>
        <v>61</v>
      </c>
      <c r="GE161" s="11">
        <v>505</v>
      </c>
      <c r="GF161" s="12">
        <f t="shared" si="4269"/>
        <v>0.68841544607190408</v>
      </c>
      <c r="GG161" s="11">
        <v>12</v>
      </c>
      <c r="GH161" s="12">
        <f t="shared" si="4270"/>
        <v>2.321083172147002E-2</v>
      </c>
      <c r="GI161" s="11"/>
      <c r="GJ161" s="11"/>
      <c r="GK161" s="18"/>
      <c r="GL161" s="20"/>
      <c r="GM161" s="10">
        <v>1</v>
      </c>
      <c r="GN161" s="11"/>
      <c r="GO161" s="74">
        <f t="shared" si="4325"/>
        <v>749</v>
      </c>
      <c r="GP161" s="74">
        <f t="shared" si="4326"/>
        <v>60</v>
      </c>
      <c r="GQ161" s="11">
        <v>493</v>
      </c>
      <c r="GR161" s="12">
        <f t="shared" si="4273"/>
        <v>0.68758344459279042</v>
      </c>
      <c r="GS161" s="11">
        <v>22</v>
      </c>
      <c r="GT161" s="12">
        <f t="shared" si="4274"/>
        <v>4.2718446601941747E-2</v>
      </c>
      <c r="GU161" s="11"/>
      <c r="GV161" s="11"/>
      <c r="GW161" s="18"/>
      <c r="GX161" s="20"/>
      <c r="GY161" s="10"/>
      <c r="GZ161" s="11"/>
      <c r="HA161" s="74">
        <f t="shared" si="4327"/>
        <v>749</v>
      </c>
      <c r="HB161" s="74">
        <f t="shared" si="4328"/>
        <v>61</v>
      </c>
      <c r="HC161" s="11">
        <v>504</v>
      </c>
      <c r="HD161" s="12">
        <f t="shared" si="4277"/>
        <v>0.69826435246995999</v>
      </c>
      <c r="HE161" s="11">
        <v>19</v>
      </c>
      <c r="HF161" s="12">
        <f t="shared" si="4278"/>
        <v>3.6328871892925434E-2</v>
      </c>
      <c r="HG161" s="11"/>
      <c r="HH161" s="11"/>
      <c r="HI161" s="18"/>
      <c r="HJ161" s="20"/>
      <c r="HK161" s="10">
        <f t="shared" si="4279"/>
        <v>6</v>
      </c>
      <c r="HL161" s="11">
        <f t="shared" si="4280"/>
        <v>2</v>
      </c>
      <c r="HM161" s="11">
        <f t="shared" si="4281"/>
        <v>11800</v>
      </c>
      <c r="HN161" s="11">
        <f t="shared" si="4282"/>
        <v>959</v>
      </c>
      <c r="HO161" s="11">
        <f t="shared" si="4283"/>
        <v>8100</v>
      </c>
      <c r="HP161" s="228">
        <f t="shared" si="4284"/>
        <v>0.68644067796610164</v>
      </c>
      <c r="HQ161" s="15">
        <f t="shared" si="4285"/>
        <v>248</v>
      </c>
      <c r="HR161" s="12">
        <f t="shared" si="4286"/>
        <v>3.0617283950617285E-2</v>
      </c>
      <c r="HS161" s="16">
        <v>63.6</v>
      </c>
      <c r="HT161" s="17">
        <v>7731</v>
      </c>
      <c r="HU161" s="16">
        <f t="shared" si="4287"/>
        <v>95.444444444444443</v>
      </c>
      <c r="HV161" s="18"/>
      <c r="HW161" s="20"/>
      <c r="HX161" s="78">
        <f t="shared" si="4288"/>
        <v>0.66940241087458319</v>
      </c>
      <c r="HY161" s="78">
        <f t="shared" si="4289"/>
        <v>0.68431720293894094</v>
      </c>
      <c r="HZ161" s="78">
        <f t="shared" si="4290"/>
        <v>0.70536165907941328</v>
      </c>
    </row>
    <row r="162" spans="1:241" x14ac:dyDescent="0.25">
      <c r="A162" s="236"/>
      <c r="B162" s="41">
        <f>+B161+1</f>
        <v>44593</v>
      </c>
      <c r="C162" s="10"/>
      <c r="D162" s="11"/>
      <c r="E162" s="74">
        <f t="shared" si="4292"/>
        <v>740</v>
      </c>
      <c r="F162" s="74">
        <f t="shared" si="4293"/>
        <v>60</v>
      </c>
      <c r="G162" s="11">
        <v>485</v>
      </c>
      <c r="H162" s="12">
        <f t="shared" si="4210"/>
        <v>0.677027027027027</v>
      </c>
      <c r="I162" s="11">
        <v>16</v>
      </c>
      <c r="J162" s="12">
        <f t="shared" si="4294"/>
        <v>3.1936127744510975E-2</v>
      </c>
      <c r="K162" s="13"/>
      <c r="L162" s="13"/>
      <c r="M162" s="25">
        <v>4068</v>
      </c>
      <c r="N162" s="38">
        <v>4340</v>
      </c>
      <c r="O162" s="10"/>
      <c r="P162" s="11"/>
      <c r="Q162" s="74">
        <f t="shared" si="4295"/>
        <v>731</v>
      </c>
      <c r="R162" s="74">
        <f t="shared" si="4296"/>
        <v>60</v>
      </c>
      <c r="S162" s="11">
        <v>443</v>
      </c>
      <c r="T162" s="12">
        <f t="shared" si="4213"/>
        <v>0.63201094391244872</v>
      </c>
      <c r="U162" s="11">
        <v>19</v>
      </c>
      <c r="V162" s="12">
        <f t="shared" si="4214"/>
        <v>4.1125541125541128E-2</v>
      </c>
      <c r="W162" s="13"/>
      <c r="X162" s="13"/>
      <c r="Y162" s="25">
        <v>4068</v>
      </c>
      <c r="Z162" s="38">
        <v>4340</v>
      </c>
      <c r="AA162" s="10"/>
      <c r="AB162" s="11"/>
      <c r="AC162" s="74">
        <f t="shared" si="4297"/>
        <v>193</v>
      </c>
      <c r="AD162" s="74">
        <f t="shared" si="4298"/>
        <v>15</v>
      </c>
      <c r="AE162" s="11">
        <v>103</v>
      </c>
      <c r="AF162" s="12">
        <f t="shared" si="4217"/>
        <v>0.56476683937823835</v>
      </c>
      <c r="AG162" s="11">
        <v>6</v>
      </c>
      <c r="AH162" s="12">
        <f t="shared" si="4218"/>
        <v>5.5045871559633031E-2</v>
      </c>
      <c r="AI162" s="13"/>
      <c r="AJ162" s="13"/>
      <c r="AK162" s="25">
        <v>4068</v>
      </c>
      <c r="AL162" s="38">
        <v>4340</v>
      </c>
      <c r="AM162" s="10"/>
      <c r="AN162" s="11"/>
      <c r="AO162" s="74">
        <f t="shared" si="4299"/>
        <v>749</v>
      </c>
      <c r="AP162" s="74">
        <f t="shared" si="4300"/>
        <v>60</v>
      </c>
      <c r="AQ162" s="11">
        <v>477</v>
      </c>
      <c r="AR162" s="12">
        <f t="shared" si="4221"/>
        <v>0.65287049399198926</v>
      </c>
      <c r="AS162" s="11">
        <v>12</v>
      </c>
      <c r="AT162" s="12">
        <f t="shared" si="4222"/>
        <v>2.4539877300613498E-2</v>
      </c>
      <c r="AU162" s="13"/>
      <c r="AV162" s="13"/>
      <c r="AW162" s="25">
        <v>4068</v>
      </c>
      <c r="AX162" s="38">
        <v>4340</v>
      </c>
      <c r="AY162" s="10"/>
      <c r="AZ162" s="11"/>
      <c r="BA162" s="74">
        <f t="shared" si="4301"/>
        <v>744</v>
      </c>
      <c r="BB162" s="74">
        <f t="shared" si="4302"/>
        <v>61</v>
      </c>
      <c r="BC162" s="11">
        <v>495</v>
      </c>
      <c r="BD162" s="12">
        <f t="shared" si="4225"/>
        <v>0.67876344086021501</v>
      </c>
      <c r="BE162" s="11">
        <v>10</v>
      </c>
      <c r="BF162" s="12">
        <f t="shared" si="4226"/>
        <v>1.9801980198019802E-2</v>
      </c>
      <c r="BG162" s="13"/>
      <c r="BH162" s="13"/>
      <c r="BI162" s="25">
        <v>4068</v>
      </c>
      <c r="BJ162" s="38">
        <v>4340</v>
      </c>
      <c r="BK162" s="10"/>
      <c r="BL162" s="11"/>
      <c r="BM162" s="74">
        <f t="shared" si="4303"/>
        <v>742</v>
      </c>
      <c r="BN162" s="74">
        <f t="shared" si="4304"/>
        <v>61</v>
      </c>
      <c r="BO162" s="11">
        <v>479</v>
      </c>
      <c r="BP162" s="12">
        <f t="shared" si="4229"/>
        <v>0.66846361185983827</v>
      </c>
      <c r="BQ162" s="11">
        <v>17</v>
      </c>
      <c r="BR162" s="12">
        <f t="shared" si="4230"/>
        <v>3.4274193548387094E-2</v>
      </c>
      <c r="BS162" s="13"/>
      <c r="BT162" s="13"/>
      <c r="BU162" s="25">
        <v>4068</v>
      </c>
      <c r="BV162" s="38">
        <v>4340</v>
      </c>
      <c r="BW162" s="10"/>
      <c r="BX162" s="11"/>
      <c r="BY162" s="74">
        <f t="shared" si="4305"/>
        <v>752</v>
      </c>
      <c r="BZ162" s="74">
        <f t="shared" si="4306"/>
        <v>62</v>
      </c>
      <c r="CA162" s="11">
        <v>485</v>
      </c>
      <c r="CB162" s="12">
        <f t="shared" si="4233"/>
        <v>0.66223404255319152</v>
      </c>
      <c r="CC162" s="11">
        <v>13</v>
      </c>
      <c r="CD162" s="12">
        <f t="shared" si="4234"/>
        <v>2.6104417670682729E-2</v>
      </c>
      <c r="CE162" s="13"/>
      <c r="CF162" s="13"/>
      <c r="CG162" s="25">
        <v>4068</v>
      </c>
      <c r="CH162" s="38">
        <v>4340</v>
      </c>
      <c r="CI162" s="10"/>
      <c r="CJ162" s="11"/>
      <c r="CK162" s="74">
        <f t="shared" si="4307"/>
        <v>753</v>
      </c>
      <c r="CL162" s="74">
        <f t="shared" si="4308"/>
        <v>62</v>
      </c>
      <c r="CM162" s="11">
        <v>504</v>
      </c>
      <c r="CN162" s="12">
        <f t="shared" si="4237"/>
        <v>0.69455511288180616</v>
      </c>
      <c r="CO162" s="11">
        <v>19</v>
      </c>
      <c r="CP162" s="12">
        <f t="shared" si="4238"/>
        <v>3.6328871892925434E-2</v>
      </c>
      <c r="CQ162" s="13"/>
      <c r="CR162" s="13"/>
      <c r="CS162" s="25">
        <v>4068</v>
      </c>
      <c r="CT162" s="38">
        <v>4340</v>
      </c>
      <c r="CU162" s="10"/>
      <c r="CV162" s="11"/>
      <c r="CW162" s="74">
        <f t="shared" si="4309"/>
        <v>183</v>
      </c>
      <c r="CX162" s="74">
        <f t="shared" si="4310"/>
        <v>14</v>
      </c>
      <c r="CY162" s="11">
        <v>121</v>
      </c>
      <c r="CZ162" s="12">
        <f t="shared" si="4241"/>
        <v>0.68306010928961747</v>
      </c>
      <c r="DA162" s="11">
        <v>4</v>
      </c>
      <c r="DB162" s="12">
        <f t="shared" si="4242"/>
        <v>3.2000000000000001E-2</v>
      </c>
      <c r="DC162" s="13"/>
      <c r="DD162" s="13"/>
      <c r="DE162" s="25">
        <v>4068</v>
      </c>
      <c r="DF162" s="38">
        <v>4340</v>
      </c>
      <c r="DG162" s="10"/>
      <c r="DH162" s="11"/>
      <c r="DI162" s="74">
        <f t="shared" si="4311"/>
        <v>755</v>
      </c>
      <c r="DJ162" s="74">
        <f t="shared" si="4312"/>
        <v>60</v>
      </c>
      <c r="DK162" s="11">
        <v>481</v>
      </c>
      <c r="DL162" s="12">
        <f t="shared" si="4245"/>
        <v>0.66357615894039734</v>
      </c>
      <c r="DM162" s="11">
        <v>20</v>
      </c>
      <c r="DN162" s="12">
        <f t="shared" si="4246"/>
        <v>3.9920159680638723E-2</v>
      </c>
      <c r="DO162" s="13"/>
      <c r="DP162" s="13"/>
      <c r="DQ162" s="25">
        <v>4068</v>
      </c>
      <c r="DR162" s="38">
        <v>4340</v>
      </c>
      <c r="DS162" s="10"/>
      <c r="DT162" s="11"/>
      <c r="DU162" s="74">
        <f t="shared" si="4313"/>
        <v>753</v>
      </c>
      <c r="DV162" s="74">
        <f t="shared" si="4314"/>
        <v>60</v>
      </c>
      <c r="DW162" s="11">
        <v>474</v>
      </c>
      <c r="DX162" s="12">
        <f t="shared" si="4249"/>
        <v>0.64276228419654713</v>
      </c>
      <c r="DY162" s="11">
        <v>10</v>
      </c>
      <c r="DZ162" s="12">
        <f t="shared" si="4250"/>
        <v>2.0661157024793389E-2</v>
      </c>
      <c r="EA162" s="13"/>
      <c r="EB162" s="13"/>
      <c r="EC162" s="25">
        <v>4068</v>
      </c>
      <c r="ED162" s="38">
        <v>4340</v>
      </c>
      <c r="EE162" s="10"/>
      <c r="EF162" s="11"/>
      <c r="EG162" s="74">
        <f t="shared" si="4315"/>
        <v>751</v>
      </c>
      <c r="EH162" s="74">
        <f t="shared" si="4316"/>
        <v>61</v>
      </c>
      <c r="EI162" s="11">
        <v>472</v>
      </c>
      <c r="EJ162" s="12">
        <f t="shared" si="4253"/>
        <v>0.64580559254327563</v>
      </c>
      <c r="EK162" s="11">
        <v>13</v>
      </c>
      <c r="EL162" s="12">
        <f t="shared" si="4254"/>
        <v>2.6804123711340205E-2</v>
      </c>
      <c r="EM162" s="13"/>
      <c r="EN162" s="13"/>
      <c r="EO162" s="25">
        <v>4068</v>
      </c>
      <c r="EP162" s="38">
        <v>4340</v>
      </c>
      <c r="EQ162" s="10"/>
      <c r="ER162" s="11"/>
      <c r="ES162" s="74">
        <f t="shared" si="4317"/>
        <v>746</v>
      </c>
      <c r="ET162" s="74">
        <f t="shared" si="4318"/>
        <v>62</v>
      </c>
      <c r="EU162" s="11">
        <v>494</v>
      </c>
      <c r="EV162" s="12">
        <f t="shared" si="4257"/>
        <v>0.69034852546916892</v>
      </c>
      <c r="EW162" s="11">
        <v>21</v>
      </c>
      <c r="EX162" s="12">
        <f t="shared" si="4258"/>
        <v>4.0776699029126215E-2</v>
      </c>
      <c r="EY162" s="13"/>
      <c r="EZ162" s="13"/>
      <c r="FA162" s="25">
        <v>4068</v>
      </c>
      <c r="FB162" s="38">
        <v>4340</v>
      </c>
      <c r="FC162" s="10"/>
      <c r="FD162" s="11"/>
      <c r="FE162" s="74">
        <f t="shared" si="4319"/>
        <v>760</v>
      </c>
      <c r="FF162" s="74">
        <f t="shared" si="4320"/>
        <v>62</v>
      </c>
      <c r="FG162" s="11">
        <v>523</v>
      </c>
      <c r="FH162" s="12">
        <f t="shared" si="4261"/>
        <v>0.69736842105263153</v>
      </c>
      <c r="FI162" s="11">
        <v>7</v>
      </c>
      <c r="FJ162" s="12">
        <f t="shared" si="4262"/>
        <v>1.3207547169811321E-2</v>
      </c>
      <c r="FK162" s="13"/>
      <c r="FL162" s="13"/>
      <c r="FM162" s="25">
        <v>4068</v>
      </c>
      <c r="FN162" s="38">
        <v>4340</v>
      </c>
      <c r="FO162" s="10"/>
      <c r="FP162" s="11"/>
      <c r="FQ162" s="74">
        <f t="shared" si="4321"/>
        <v>199</v>
      </c>
      <c r="FR162" s="74">
        <f t="shared" si="4322"/>
        <v>17</v>
      </c>
      <c r="FS162" s="11">
        <v>128</v>
      </c>
      <c r="FT162" s="12">
        <f t="shared" si="4265"/>
        <v>0.65326633165829151</v>
      </c>
      <c r="FU162" s="11">
        <v>2</v>
      </c>
      <c r="FV162" s="12">
        <f t="shared" si="4266"/>
        <v>1.5384615384615385E-2</v>
      </c>
      <c r="FW162" s="13"/>
      <c r="FX162" s="13"/>
      <c r="FY162" s="25">
        <v>4068</v>
      </c>
      <c r="FZ162" s="38">
        <v>4340</v>
      </c>
      <c r="GA162" s="10">
        <v>1</v>
      </c>
      <c r="GB162" s="11"/>
      <c r="GC162" s="74">
        <f t="shared" si="4323"/>
        <v>750</v>
      </c>
      <c r="GD162" s="74">
        <f t="shared" si="4324"/>
        <v>61</v>
      </c>
      <c r="GE162" s="11">
        <v>460</v>
      </c>
      <c r="GF162" s="12">
        <f t="shared" si="4269"/>
        <v>0.63200000000000001</v>
      </c>
      <c r="GG162" s="11">
        <v>14</v>
      </c>
      <c r="GH162" s="12">
        <f t="shared" si="4270"/>
        <v>2.9535864978902954E-2</v>
      </c>
      <c r="GI162" s="13"/>
      <c r="GJ162" s="13"/>
      <c r="GK162" s="25">
        <v>4068</v>
      </c>
      <c r="GL162" s="38">
        <v>4340</v>
      </c>
      <c r="GM162" s="10">
        <v>1</v>
      </c>
      <c r="GN162" s="11"/>
      <c r="GO162" s="74">
        <f t="shared" si="4325"/>
        <v>748</v>
      </c>
      <c r="GP162" s="74">
        <f t="shared" si="4326"/>
        <v>60</v>
      </c>
      <c r="GQ162" s="11">
        <v>479</v>
      </c>
      <c r="GR162" s="12">
        <f t="shared" si="4273"/>
        <v>0.66176470588235292</v>
      </c>
      <c r="GS162" s="11">
        <v>16</v>
      </c>
      <c r="GT162" s="12">
        <f t="shared" si="4274"/>
        <v>3.2323232323232323E-2</v>
      </c>
      <c r="GU162" s="13"/>
      <c r="GV162" s="13"/>
      <c r="GW162" s="25">
        <v>4068</v>
      </c>
      <c r="GX162" s="38">
        <v>4340</v>
      </c>
      <c r="GY162" s="10"/>
      <c r="GZ162" s="11"/>
      <c r="HA162" s="74">
        <f t="shared" si="4327"/>
        <v>749</v>
      </c>
      <c r="HB162" s="74">
        <f t="shared" si="4328"/>
        <v>61</v>
      </c>
      <c r="HC162" s="11">
        <v>486</v>
      </c>
      <c r="HD162" s="12">
        <f t="shared" si="4277"/>
        <v>0.66221628838451263</v>
      </c>
      <c r="HE162" s="11">
        <v>10</v>
      </c>
      <c r="HF162" s="12">
        <f t="shared" si="4278"/>
        <v>2.0161290322580645E-2</v>
      </c>
      <c r="HG162" s="13"/>
      <c r="HH162" s="13"/>
      <c r="HI162" s="25">
        <v>4068</v>
      </c>
      <c r="HJ162" s="38">
        <v>4340</v>
      </c>
      <c r="HK162" s="10">
        <f t="shared" si="4279"/>
        <v>2</v>
      </c>
      <c r="HL162" s="11">
        <f t="shared" si="4280"/>
        <v>0</v>
      </c>
      <c r="HM162" s="11">
        <f t="shared" si="4281"/>
        <v>11798</v>
      </c>
      <c r="HN162" s="11">
        <f t="shared" si="4282"/>
        <v>959</v>
      </c>
      <c r="HO162" s="11">
        <f t="shared" si="4283"/>
        <v>7818</v>
      </c>
      <c r="HP162" s="228">
        <f t="shared" si="4284"/>
        <v>0.66265468723512455</v>
      </c>
      <c r="HQ162" s="15">
        <f t="shared" si="4285"/>
        <v>229</v>
      </c>
      <c r="HR162" s="12">
        <f t="shared" si="4286"/>
        <v>2.9291378869276029E-2</v>
      </c>
      <c r="HS162" s="16">
        <v>63.44</v>
      </c>
      <c r="HT162" s="17">
        <v>7309</v>
      </c>
      <c r="HU162" s="16">
        <f t="shared" si="4287"/>
        <v>93.489383474034284</v>
      </c>
      <c r="HV162" s="23">
        <v>4068</v>
      </c>
      <c r="HW162" s="22">
        <v>4340</v>
      </c>
      <c r="HX162" s="78">
        <f t="shared" si="4288"/>
        <v>0.65709156193895868</v>
      </c>
      <c r="HY162" s="78">
        <f t="shared" si="4289"/>
        <v>0.66278185964023306</v>
      </c>
      <c r="HZ162" s="78">
        <f t="shared" si="4290"/>
        <v>0.66801619433198378</v>
      </c>
    </row>
    <row r="163" spans="1:241" x14ac:dyDescent="0.25">
      <c r="A163" s="236"/>
      <c r="B163" s="41">
        <f t="shared" si="4291"/>
        <v>44594</v>
      </c>
      <c r="C163" s="10"/>
      <c r="D163" s="11"/>
      <c r="E163" s="74">
        <f t="shared" si="4292"/>
        <v>740</v>
      </c>
      <c r="F163" s="74">
        <f t="shared" si="4293"/>
        <v>60</v>
      </c>
      <c r="G163" s="11">
        <v>492</v>
      </c>
      <c r="H163" s="12">
        <f t="shared" si="4210"/>
        <v>0.68378378378378379</v>
      </c>
      <c r="I163" s="11">
        <v>14</v>
      </c>
      <c r="J163" s="12">
        <f t="shared" si="4294"/>
        <v>2.766798418972332E-2</v>
      </c>
      <c r="K163" s="13"/>
      <c r="L163" s="11"/>
      <c r="M163" s="25">
        <v>4506.1702127659573</v>
      </c>
      <c r="N163" s="38">
        <v>4373</v>
      </c>
      <c r="O163" s="10"/>
      <c r="P163" s="11"/>
      <c r="Q163" s="74">
        <f t="shared" si="4295"/>
        <v>731</v>
      </c>
      <c r="R163" s="74">
        <f t="shared" si="4296"/>
        <v>60</v>
      </c>
      <c r="S163" s="11">
        <v>507</v>
      </c>
      <c r="T163" s="12">
        <f t="shared" si="4213"/>
        <v>0.72777017783857734</v>
      </c>
      <c r="U163" s="11">
        <v>25</v>
      </c>
      <c r="V163" s="12">
        <f t="shared" si="4214"/>
        <v>4.6992481203007516E-2</v>
      </c>
      <c r="W163" s="13"/>
      <c r="X163" s="11"/>
      <c r="Y163" s="25">
        <v>4414.1463414634145</v>
      </c>
      <c r="Z163" s="38">
        <v>4330</v>
      </c>
      <c r="AA163" s="10">
        <v>1</v>
      </c>
      <c r="AB163" s="11"/>
      <c r="AC163" s="74">
        <f t="shared" si="4297"/>
        <v>192</v>
      </c>
      <c r="AD163" s="74">
        <f t="shared" si="4298"/>
        <v>15</v>
      </c>
      <c r="AE163" s="11">
        <v>97</v>
      </c>
      <c r="AF163" s="12">
        <f t="shared" si="4217"/>
        <v>0.54166666666666663</v>
      </c>
      <c r="AG163" s="11">
        <v>7</v>
      </c>
      <c r="AH163" s="12">
        <f t="shared" si="4218"/>
        <v>6.7307692307692304E-2</v>
      </c>
      <c r="AI163" s="13"/>
      <c r="AJ163" s="11"/>
      <c r="AK163" s="25">
        <v>4442.727272727273</v>
      </c>
      <c r="AL163" s="38">
        <v>4254</v>
      </c>
      <c r="AM163" s="10"/>
      <c r="AN163" s="11"/>
      <c r="AO163" s="74">
        <f t="shared" si="4299"/>
        <v>749</v>
      </c>
      <c r="AP163" s="74">
        <f t="shared" si="4300"/>
        <v>60</v>
      </c>
      <c r="AQ163" s="11">
        <v>464</v>
      </c>
      <c r="AR163" s="12">
        <f t="shared" si="4221"/>
        <v>0.63818424566088117</v>
      </c>
      <c r="AS163" s="11">
        <v>14</v>
      </c>
      <c r="AT163" s="12">
        <f t="shared" si="4222"/>
        <v>2.9288702928870293E-2</v>
      </c>
      <c r="AU163" s="13"/>
      <c r="AV163" s="11"/>
      <c r="AW163" s="25">
        <v>4491.75</v>
      </c>
      <c r="AX163" s="38">
        <v>4498.333333333333</v>
      </c>
      <c r="AY163" s="10">
        <v>1</v>
      </c>
      <c r="AZ163" s="11"/>
      <c r="BA163" s="74">
        <f t="shared" si="4301"/>
        <v>743</v>
      </c>
      <c r="BB163" s="74">
        <f t="shared" si="4302"/>
        <v>61</v>
      </c>
      <c r="BC163" s="11">
        <v>465</v>
      </c>
      <c r="BD163" s="12">
        <f t="shared" si="4225"/>
        <v>0.65141318977119789</v>
      </c>
      <c r="BE163" s="11">
        <v>19</v>
      </c>
      <c r="BF163" s="12">
        <f t="shared" si="4226"/>
        <v>3.9256198347107439E-2</v>
      </c>
      <c r="BG163" s="13"/>
      <c r="BH163" s="11"/>
      <c r="BI163" s="25">
        <v>4521.2195121951218</v>
      </c>
      <c r="BJ163" s="38">
        <v>4537.7777777777774</v>
      </c>
      <c r="BK163" s="10"/>
      <c r="BL163" s="11"/>
      <c r="BM163" s="74">
        <f t="shared" si="4303"/>
        <v>742</v>
      </c>
      <c r="BN163" s="74">
        <f t="shared" si="4304"/>
        <v>61</v>
      </c>
      <c r="BO163" s="11">
        <v>466</v>
      </c>
      <c r="BP163" s="12">
        <f t="shared" si="4229"/>
        <v>0.65363881401617252</v>
      </c>
      <c r="BQ163" s="11">
        <v>19</v>
      </c>
      <c r="BR163" s="12">
        <f t="shared" si="4230"/>
        <v>3.9175257731958762E-2</v>
      </c>
      <c r="BS163" s="13"/>
      <c r="BT163" s="11"/>
      <c r="BU163" s="25">
        <v>4592.6829268292686</v>
      </c>
      <c r="BV163" s="38">
        <v>4811</v>
      </c>
      <c r="BW163" s="10"/>
      <c r="BX163" s="11"/>
      <c r="BY163" s="74">
        <f t="shared" si="4305"/>
        <v>752</v>
      </c>
      <c r="BZ163" s="74">
        <f t="shared" si="4306"/>
        <v>62</v>
      </c>
      <c r="CA163" s="11">
        <v>522</v>
      </c>
      <c r="CB163" s="12">
        <f t="shared" si="4233"/>
        <v>0.71409574468085102</v>
      </c>
      <c r="CC163" s="11">
        <v>15</v>
      </c>
      <c r="CD163" s="12">
        <f t="shared" si="4234"/>
        <v>2.7932960893854747E-2</v>
      </c>
      <c r="CE163" s="13"/>
      <c r="CF163" s="11"/>
      <c r="CG163" s="25">
        <v>4465</v>
      </c>
      <c r="CH163" s="38">
        <v>4335.454545454545</v>
      </c>
      <c r="CI163" s="10"/>
      <c r="CJ163" s="11"/>
      <c r="CK163" s="74">
        <f t="shared" si="4307"/>
        <v>753</v>
      </c>
      <c r="CL163" s="74">
        <f t="shared" si="4308"/>
        <v>62</v>
      </c>
      <c r="CM163" s="11">
        <v>534</v>
      </c>
      <c r="CN163" s="12">
        <f t="shared" si="4237"/>
        <v>0.72509960159362552</v>
      </c>
      <c r="CO163" s="11">
        <v>12</v>
      </c>
      <c r="CP163" s="12">
        <f t="shared" si="4238"/>
        <v>2.197802197802198E-2</v>
      </c>
      <c r="CQ163" s="13"/>
      <c r="CR163" s="11"/>
      <c r="CS163" s="25">
        <v>4447.6744186046508</v>
      </c>
      <c r="CT163" s="38">
        <v>4520.7692307692305</v>
      </c>
      <c r="CU163" s="10"/>
      <c r="CV163" s="11"/>
      <c r="CW163" s="74">
        <f t="shared" si="4309"/>
        <v>183</v>
      </c>
      <c r="CX163" s="74">
        <f t="shared" si="4310"/>
        <v>14</v>
      </c>
      <c r="CY163" s="11">
        <v>133</v>
      </c>
      <c r="CZ163" s="12">
        <f t="shared" si="4241"/>
        <v>0.74863387978142082</v>
      </c>
      <c r="DA163" s="11">
        <v>4</v>
      </c>
      <c r="DB163" s="12">
        <f t="shared" si="4242"/>
        <v>2.9197080291970802E-2</v>
      </c>
      <c r="DC163" s="13"/>
      <c r="DD163" s="11"/>
      <c r="DE163" s="25">
        <v>4428.4615384615381</v>
      </c>
      <c r="DF163" s="38">
        <v>4495</v>
      </c>
      <c r="DG163" s="10"/>
      <c r="DH163" s="11"/>
      <c r="DI163" s="74">
        <f t="shared" si="4311"/>
        <v>755</v>
      </c>
      <c r="DJ163" s="74">
        <f t="shared" si="4312"/>
        <v>60</v>
      </c>
      <c r="DK163" s="11">
        <v>473</v>
      </c>
      <c r="DL163" s="12">
        <f t="shared" si="4245"/>
        <v>0.6503311258278146</v>
      </c>
      <c r="DM163" s="11">
        <v>18</v>
      </c>
      <c r="DN163" s="12">
        <f t="shared" si="4246"/>
        <v>3.6659877800407331E-2</v>
      </c>
      <c r="DO163" s="13"/>
      <c r="DP163" s="11"/>
      <c r="DQ163" s="25">
        <v>4460.2439024390242</v>
      </c>
      <c r="DR163" s="38">
        <v>4571</v>
      </c>
      <c r="DS163" s="10"/>
      <c r="DT163" s="11"/>
      <c r="DU163" s="74">
        <f t="shared" si="4313"/>
        <v>753</v>
      </c>
      <c r="DV163" s="74">
        <f t="shared" si="4314"/>
        <v>60</v>
      </c>
      <c r="DW163" s="11">
        <v>470</v>
      </c>
      <c r="DX163" s="12">
        <f t="shared" si="4249"/>
        <v>0.64674634794156705</v>
      </c>
      <c r="DY163" s="11">
        <v>17</v>
      </c>
      <c r="DZ163" s="12">
        <f t="shared" si="4250"/>
        <v>3.4907597535934289E-2</v>
      </c>
      <c r="EA163" s="13"/>
      <c r="EB163" s="11"/>
      <c r="EC163" s="25">
        <v>4484.75</v>
      </c>
      <c r="ED163" s="38">
        <v>4507.5</v>
      </c>
      <c r="EE163" s="10"/>
      <c r="EF163" s="11"/>
      <c r="EG163" s="74">
        <f t="shared" si="4315"/>
        <v>751</v>
      </c>
      <c r="EH163" s="74">
        <f t="shared" si="4316"/>
        <v>61</v>
      </c>
      <c r="EI163" s="11">
        <v>483</v>
      </c>
      <c r="EJ163" s="12">
        <f t="shared" si="4253"/>
        <v>0.65512649800266309</v>
      </c>
      <c r="EK163" s="11">
        <v>9</v>
      </c>
      <c r="EL163" s="12">
        <f t="shared" si="4254"/>
        <v>1.8292682926829267E-2</v>
      </c>
      <c r="EM163" s="13"/>
      <c r="EN163" s="11"/>
      <c r="EO163" s="25">
        <v>4546.5853658536589</v>
      </c>
      <c r="EP163" s="38">
        <v>4894</v>
      </c>
      <c r="EQ163" s="10"/>
      <c r="ER163" s="11"/>
      <c r="ES163" s="74">
        <f t="shared" si="4317"/>
        <v>746</v>
      </c>
      <c r="ET163" s="74">
        <f t="shared" si="4318"/>
        <v>62</v>
      </c>
      <c r="EU163" s="11">
        <v>503</v>
      </c>
      <c r="EV163" s="12">
        <f t="shared" si="4257"/>
        <v>0.69436997319034854</v>
      </c>
      <c r="EW163" s="11">
        <v>15</v>
      </c>
      <c r="EX163" s="12">
        <f t="shared" si="4258"/>
        <v>2.8957528957528959E-2</v>
      </c>
      <c r="EY163" s="13"/>
      <c r="EZ163" s="11"/>
      <c r="FA163" s="25">
        <v>4440</v>
      </c>
      <c r="FB163" s="38">
        <v>4291.666666666667</v>
      </c>
      <c r="FC163" s="10"/>
      <c r="FD163" s="11"/>
      <c r="FE163" s="74">
        <f t="shared" si="4319"/>
        <v>760</v>
      </c>
      <c r="FF163" s="74">
        <f t="shared" si="4320"/>
        <v>62</v>
      </c>
      <c r="FG163" s="11">
        <v>509</v>
      </c>
      <c r="FH163" s="12">
        <f t="shared" si="4261"/>
        <v>0.68026315789473679</v>
      </c>
      <c r="FI163" s="11">
        <v>8</v>
      </c>
      <c r="FJ163" s="12">
        <f t="shared" si="4262"/>
        <v>1.5473887814313346E-2</v>
      </c>
      <c r="FK163" s="13"/>
      <c r="FL163" s="11"/>
      <c r="FM163" s="25">
        <v>4304.75</v>
      </c>
      <c r="FN163" s="38">
        <v>4348.75</v>
      </c>
      <c r="FO163" s="10"/>
      <c r="FP163" s="11"/>
      <c r="FQ163" s="74">
        <f t="shared" si="4321"/>
        <v>199</v>
      </c>
      <c r="FR163" s="74">
        <f t="shared" si="4322"/>
        <v>17</v>
      </c>
      <c r="FS163" s="11">
        <v>130</v>
      </c>
      <c r="FT163" s="12">
        <f t="shared" si="4265"/>
        <v>0.67839195979899503</v>
      </c>
      <c r="FU163" s="11">
        <v>5</v>
      </c>
      <c r="FV163" s="12">
        <f t="shared" si="4266"/>
        <v>3.7037037037037035E-2</v>
      </c>
      <c r="FW163" s="13"/>
      <c r="FX163" s="11"/>
      <c r="FY163" s="25">
        <v>4365.833333333333</v>
      </c>
      <c r="FZ163" s="38">
        <v>4234</v>
      </c>
      <c r="GA163" s="10"/>
      <c r="GB163" s="11"/>
      <c r="GC163" s="74">
        <f t="shared" si="4323"/>
        <v>750</v>
      </c>
      <c r="GD163" s="74">
        <f t="shared" si="4324"/>
        <v>61</v>
      </c>
      <c r="GE163" s="11">
        <v>486</v>
      </c>
      <c r="GF163" s="12">
        <f t="shared" si="4269"/>
        <v>0.65866666666666662</v>
      </c>
      <c r="GG163" s="11">
        <v>8</v>
      </c>
      <c r="GH163" s="12">
        <f t="shared" si="4270"/>
        <v>1.6194331983805668E-2</v>
      </c>
      <c r="GI163" s="13"/>
      <c r="GJ163" s="11"/>
      <c r="GK163" s="25">
        <v>4362.9268292682927</v>
      </c>
      <c r="GL163" s="38">
        <v>4421.818181818182</v>
      </c>
      <c r="GM163" s="10"/>
      <c r="GN163" s="11"/>
      <c r="GO163" s="74">
        <f t="shared" si="4325"/>
        <v>748</v>
      </c>
      <c r="GP163" s="74">
        <f t="shared" si="4326"/>
        <v>60</v>
      </c>
      <c r="GQ163" s="11">
        <v>479</v>
      </c>
      <c r="GR163" s="12">
        <f t="shared" si="4273"/>
        <v>0.66577540106951871</v>
      </c>
      <c r="GS163" s="11">
        <v>19</v>
      </c>
      <c r="GT163" s="12">
        <f t="shared" si="4274"/>
        <v>3.8152610441767071E-2</v>
      </c>
      <c r="GU163" s="13"/>
      <c r="GV163" s="11"/>
      <c r="GW163" s="25">
        <v>4477.5</v>
      </c>
      <c r="GX163" s="38">
        <v>4806</v>
      </c>
      <c r="GY163" s="10"/>
      <c r="GZ163" s="11"/>
      <c r="HA163" s="74">
        <f t="shared" si="4327"/>
        <v>749</v>
      </c>
      <c r="HB163" s="74">
        <f t="shared" si="4328"/>
        <v>61</v>
      </c>
      <c r="HC163" s="11">
        <v>487</v>
      </c>
      <c r="HD163" s="12">
        <f t="shared" si="4277"/>
        <v>0.66755674232309747</v>
      </c>
      <c r="HE163" s="11">
        <v>13</v>
      </c>
      <c r="HF163" s="12">
        <f t="shared" si="4278"/>
        <v>2.5999999999999999E-2</v>
      </c>
      <c r="HG163" s="13"/>
      <c r="HH163" s="11"/>
      <c r="HI163" s="25">
        <v>4545.744680851064</v>
      </c>
      <c r="HJ163" s="38">
        <v>4663</v>
      </c>
      <c r="HK163" s="10">
        <f t="shared" si="4279"/>
        <v>2</v>
      </c>
      <c r="HL163" s="11">
        <f t="shared" si="4280"/>
        <v>0</v>
      </c>
      <c r="HM163" s="11">
        <f t="shared" si="4281"/>
        <v>11796</v>
      </c>
      <c r="HN163" s="11">
        <f t="shared" si="4282"/>
        <v>959</v>
      </c>
      <c r="HO163" s="11">
        <f t="shared" si="4283"/>
        <v>7941</v>
      </c>
      <c r="HP163" s="228">
        <f t="shared" si="4284"/>
        <v>0.6731943031536114</v>
      </c>
      <c r="HQ163" s="15">
        <f t="shared" si="4285"/>
        <v>241</v>
      </c>
      <c r="HR163" s="12">
        <f t="shared" si="4286"/>
        <v>3.0348822566427403E-2</v>
      </c>
      <c r="HS163" s="16">
        <v>63.1</v>
      </c>
      <c r="HT163" s="17">
        <v>7588</v>
      </c>
      <c r="HU163" s="16">
        <f t="shared" si="4287"/>
        <v>95.55471603072661</v>
      </c>
      <c r="HV163" s="23">
        <v>4469.4036697247702</v>
      </c>
      <c r="HW163" s="22">
        <v>4505.917159763314</v>
      </c>
      <c r="HX163" s="78">
        <f t="shared" si="4288"/>
        <v>0.66435719784449576</v>
      </c>
      <c r="HY163" s="78">
        <f t="shared" si="4289"/>
        <v>0.68153027615910822</v>
      </c>
      <c r="HZ163" s="78">
        <f t="shared" si="4290"/>
        <v>0.67358299595141702</v>
      </c>
    </row>
    <row r="164" spans="1:241" x14ac:dyDescent="0.25">
      <c r="A164" s="236"/>
      <c r="B164" s="41">
        <f t="shared" si="4291"/>
        <v>44595</v>
      </c>
      <c r="C164" s="10"/>
      <c r="D164" s="11"/>
      <c r="E164" s="74">
        <f>E163-C164</f>
        <v>740</v>
      </c>
      <c r="F164" s="74">
        <f>F163-D164</f>
        <v>60</v>
      </c>
      <c r="G164" s="11">
        <v>486</v>
      </c>
      <c r="H164" s="12">
        <f t="shared" si="4210"/>
        <v>0.68378378378378379</v>
      </c>
      <c r="I164" s="11">
        <v>20</v>
      </c>
      <c r="J164" s="12">
        <f t="shared" si="4294"/>
        <v>3.9525691699604744E-2</v>
      </c>
      <c r="K164" s="13"/>
      <c r="L164" s="11"/>
      <c r="M164" s="39">
        <v>87.234042553191486</v>
      </c>
      <c r="N164" s="43">
        <v>100</v>
      </c>
      <c r="O164" s="10"/>
      <c r="P164" s="11"/>
      <c r="Q164" s="74">
        <f t="shared" si="4295"/>
        <v>731</v>
      </c>
      <c r="R164" s="74">
        <f t="shared" si="4296"/>
        <v>60</v>
      </c>
      <c r="S164" s="11">
        <v>486</v>
      </c>
      <c r="T164" s="12">
        <f t="shared" si="4213"/>
        <v>0.67578659370725036</v>
      </c>
      <c r="U164" s="11">
        <v>8</v>
      </c>
      <c r="V164" s="12">
        <f t="shared" si="4214"/>
        <v>1.6194331983805668E-2</v>
      </c>
      <c r="W164" s="13"/>
      <c r="X164" s="11"/>
      <c r="Y164" s="39">
        <v>85.365853658536579</v>
      </c>
      <c r="Z164" s="43">
        <v>100</v>
      </c>
      <c r="AA164" s="10">
        <v>1</v>
      </c>
      <c r="AB164" s="11"/>
      <c r="AC164" s="74">
        <f t="shared" si="4297"/>
        <v>191</v>
      </c>
      <c r="AD164" s="74">
        <f t="shared" si="4298"/>
        <v>15</v>
      </c>
      <c r="AE164" s="11">
        <v>88</v>
      </c>
      <c r="AF164" s="12">
        <f t="shared" si="4217"/>
        <v>0.47120418848167539</v>
      </c>
      <c r="AG164" s="11">
        <v>2</v>
      </c>
      <c r="AH164" s="12">
        <f t="shared" si="4218"/>
        <v>2.2222222222222223E-2</v>
      </c>
      <c r="AI164" s="13"/>
      <c r="AJ164" s="11"/>
      <c r="AK164" s="39">
        <v>90.909090909090907</v>
      </c>
      <c r="AL164" s="43">
        <v>100</v>
      </c>
      <c r="AM164" s="10"/>
      <c r="AN164" s="11"/>
      <c r="AO164" s="74">
        <f t="shared" si="4299"/>
        <v>749</v>
      </c>
      <c r="AP164" s="74">
        <f t="shared" si="4300"/>
        <v>60</v>
      </c>
      <c r="AQ164" s="11">
        <v>471</v>
      </c>
      <c r="AR164" s="12">
        <f t="shared" si="4221"/>
        <v>0.65420560747663548</v>
      </c>
      <c r="AS164" s="11">
        <v>19</v>
      </c>
      <c r="AT164" s="12">
        <f t="shared" si="4222"/>
        <v>3.8775510204081633E-2</v>
      </c>
      <c r="AU164" s="13"/>
      <c r="AV164" s="11"/>
      <c r="AW164" s="39">
        <v>85</v>
      </c>
      <c r="AX164" s="43">
        <v>100</v>
      </c>
      <c r="AY164" s="10"/>
      <c r="AZ164" s="11"/>
      <c r="BA164" s="74">
        <f t="shared" si="4301"/>
        <v>743</v>
      </c>
      <c r="BB164" s="74">
        <f t="shared" si="4302"/>
        <v>61</v>
      </c>
      <c r="BC164" s="11">
        <v>463</v>
      </c>
      <c r="BD164" s="12">
        <f t="shared" si="4225"/>
        <v>0.6312247644683715</v>
      </c>
      <c r="BE164" s="11">
        <v>6</v>
      </c>
      <c r="BF164" s="12">
        <f t="shared" si="4226"/>
        <v>1.279317697228145E-2</v>
      </c>
      <c r="BG164" s="13"/>
      <c r="BH164" s="11"/>
      <c r="BI164" s="39">
        <v>82.926829268292678</v>
      </c>
      <c r="BJ164" s="43">
        <v>100</v>
      </c>
      <c r="BK164" s="10"/>
      <c r="BL164" s="11"/>
      <c r="BM164" s="74">
        <f t="shared" si="4303"/>
        <v>742</v>
      </c>
      <c r="BN164" s="74">
        <f t="shared" si="4304"/>
        <v>61</v>
      </c>
      <c r="BO164" s="11">
        <v>447</v>
      </c>
      <c r="BP164" s="12">
        <f t="shared" si="4229"/>
        <v>0.61455525606469008</v>
      </c>
      <c r="BQ164" s="11">
        <v>9</v>
      </c>
      <c r="BR164" s="12">
        <f t="shared" si="4230"/>
        <v>1.9736842105263157E-2</v>
      </c>
      <c r="BS164" s="13"/>
      <c r="BT164" s="11"/>
      <c r="BU164" s="39">
        <v>82.926829268292678</v>
      </c>
      <c r="BV164" s="43">
        <v>100</v>
      </c>
      <c r="BW164" s="10"/>
      <c r="BX164" s="11"/>
      <c r="BY164" s="74">
        <f t="shared" si="4305"/>
        <v>752</v>
      </c>
      <c r="BZ164" s="74">
        <f t="shared" si="4306"/>
        <v>62</v>
      </c>
      <c r="CA164" s="11">
        <v>515</v>
      </c>
      <c r="CB164" s="12">
        <f t="shared" si="4233"/>
        <v>0.71143617021276595</v>
      </c>
      <c r="CC164" s="11">
        <v>20</v>
      </c>
      <c r="CD164" s="12">
        <f t="shared" si="4234"/>
        <v>3.7383177570093455E-2</v>
      </c>
      <c r="CE164" s="13"/>
      <c r="CF164" s="11"/>
      <c r="CG164" s="39">
        <v>85.714285714285708</v>
      </c>
      <c r="CH164" s="43">
        <v>100</v>
      </c>
      <c r="CI164" s="10"/>
      <c r="CJ164" s="11"/>
      <c r="CK164" s="74">
        <f t="shared" si="4307"/>
        <v>753</v>
      </c>
      <c r="CL164" s="74">
        <f t="shared" si="4308"/>
        <v>62</v>
      </c>
      <c r="CM164" s="11">
        <v>494</v>
      </c>
      <c r="CN164" s="12">
        <f t="shared" si="4237"/>
        <v>0.66932270916334657</v>
      </c>
      <c r="CO164" s="11">
        <v>10</v>
      </c>
      <c r="CP164" s="12">
        <f t="shared" si="4238"/>
        <v>1.984126984126984E-2</v>
      </c>
      <c r="CQ164" s="13"/>
      <c r="CR164" s="11"/>
      <c r="CS164" s="39">
        <v>86.04651162790698</v>
      </c>
      <c r="CT164" s="43">
        <v>100</v>
      </c>
      <c r="CU164" s="10"/>
      <c r="CV164" s="11"/>
      <c r="CW164" s="74">
        <f t="shared" si="4309"/>
        <v>183</v>
      </c>
      <c r="CX164" s="74">
        <f t="shared" si="4310"/>
        <v>14</v>
      </c>
      <c r="CY164" s="11">
        <v>149</v>
      </c>
      <c r="CZ164" s="12">
        <f t="shared" si="4241"/>
        <v>0.83606557377049184</v>
      </c>
      <c r="DA164" s="11">
        <v>4</v>
      </c>
      <c r="DB164" s="12">
        <f t="shared" si="4242"/>
        <v>2.6143790849673203E-2</v>
      </c>
      <c r="DC164" s="13"/>
      <c r="DD164" s="11"/>
      <c r="DE164" s="39">
        <v>92.307692307692307</v>
      </c>
      <c r="DF164" s="43">
        <v>100</v>
      </c>
      <c r="DG164" s="10"/>
      <c r="DH164" s="11"/>
      <c r="DI164" s="74">
        <f t="shared" si="4311"/>
        <v>755</v>
      </c>
      <c r="DJ164" s="74">
        <f t="shared" si="4312"/>
        <v>60</v>
      </c>
      <c r="DK164" s="11">
        <v>464</v>
      </c>
      <c r="DL164" s="12">
        <f t="shared" si="4245"/>
        <v>0.63576158940397354</v>
      </c>
      <c r="DM164" s="11">
        <v>16</v>
      </c>
      <c r="DN164" s="12">
        <f t="shared" si="4246"/>
        <v>3.3333333333333333E-2</v>
      </c>
      <c r="DO164" s="13"/>
      <c r="DP164" s="11"/>
      <c r="DQ164" s="39">
        <v>70.731707317073173</v>
      </c>
      <c r="DR164" s="43">
        <v>90</v>
      </c>
      <c r="DS164" s="10"/>
      <c r="DT164" s="11"/>
      <c r="DU164" s="74">
        <f t="shared" si="4313"/>
        <v>753</v>
      </c>
      <c r="DV164" s="74">
        <f t="shared" si="4314"/>
        <v>60</v>
      </c>
      <c r="DW164" s="11">
        <v>460</v>
      </c>
      <c r="DX164" s="12">
        <f t="shared" si="4249"/>
        <v>0.63081009296148738</v>
      </c>
      <c r="DY164" s="11">
        <v>15</v>
      </c>
      <c r="DZ164" s="12">
        <f t="shared" si="4250"/>
        <v>3.1578947368421054E-2</v>
      </c>
      <c r="EA164" s="13"/>
      <c r="EB164" s="11"/>
      <c r="EC164" s="39">
        <v>90</v>
      </c>
      <c r="ED164" s="43">
        <v>100</v>
      </c>
      <c r="EE164" s="10"/>
      <c r="EF164" s="11"/>
      <c r="EG164" s="74">
        <f t="shared" si="4315"/>
        <v>751</v>
      </c>
      <c r="EH164" s="74">
        <f t="shared" si="4316"/>
        <v>61</v>
      </c>
      <c r="EI164" s="11">
        <v>466</v>
      </c>
      <c r="EJ164" s="12">
        <f t="shared" si="4253"/>
        <v>0.63382157123834881</v>
      </c>
      <c r="EK164" s="11">
        <v>10</v>
      </c>
      <c r="EL164" s="12">
        <f t="shared" si="4254"/>
        <v>2.100840336134454E-2</v>
      </c>
      <c r="EM164" s="13"/>
      <c r="EN164" s="11"/>
      <c r="EO164" s="39">
        <v>75.609756097560975</v>
      </c>
      <c r="EP164" s="43">
        <v>70</v>
      </c>
      <c r="EQ164" s="10"/>
      <c r="ER164" s="11"/>
      <c r="ES164" s="74">
        <f t="shared" si="4317"/>
        <v>746</v>
      </c>
      <c r="ET164" s="74">
        <f t="shared" si="4318"/>
        <v>62</v>
      </c>
      <c r="EU164" s="11">
        <v>478</v>
      </c>
      <c r="EV164" s="12">
        <f t="shared" si="4257"/>
        <v>0.65951742627345844</v>
      </c>
      <c r="EW164" s="11">
        <v>14</v>
      </c>
      <c r="EX164" s="12">
        <f t="shared" si="4258"/>
        <v>2.8455284552845527E-2</v>
      </c>
      <c r="EY164" s="13"/>
      <c r="EZ164" s="11"/>
      <c r="FA164" s="39">
        <v>90</v>
      </c>
      <c r="FB164" s="43">
        <v>100</v>
      </c>
      <c r="FC164" s="10"/>
      <c r="FD164" s="11"/>
      <c r="FE164" s="74">
        <f t="shared" si="4319"/>
        <v>760</v>
      </c>
      <c r="FF164" s="74">
        <f t="shared" si="4320"/>
        <v>62</v>
      </c>
      <c r="FG164" s="11">
        <v>490</v>
      </c>
      <c r="FH164" s="12">
        <f t="shared" si="4261"/>
        <v>0.66710526315789476</v>
      </c>
      <c r="FI164" s="11">
        <v>17</v>
      </c>
      <c r="FJ164" s="12">
        <f t="shared" si="4262"/>
        <v>3.3530571992110451E-2</v>
      </c>
      <c r="FK164" s="13"/>
      <c r="FL164" s="11"/>
      <c r="FM164" s="39">
        <v>95</v>
      </c>
      <c r="FN164" s="43">
        <v>100</v>
      </c>
      <c r="FO164" s="10">
        <v>1</v>
      </c>
      <c r="FP164" s="11"/>
      <c r="FQ164" s="74">
        <f t="shared" si="4321"/>
        <v>198</v>
      </c>
      <c r="FR164" s="74">
        <f t="shared" si="4322"/>
        <v>17</v>
      </c>
      <c r="FS164" s="11">
        <v>115</v>
      </c>
      <c r="FT164" s="12">
        <f t="shared" si="4265"/>
        <v>0.60101010101010099</v>
      </c>
      <c r="FU164" s="11">
        <v>4</v>
      </c>
      <c r="FV164" s="12">
        <f t="shared" si="4266"/>
        <v>3.3613445378151259E-2</v>
      </c>
      <c r="FW164" s="13"/>
      <c r="FX164" s="11"/>
      <c r="FY164" s="39">
        <v>100</v>
      </c>
      <c r="FZ164" s="43">
        <v>100</v>
      </c>
      <c r="GA164" s="10"/>
      <c r="GB164" s="11"/>
      <c r="GC164" s="74">
        <f t="shared" si="4323"/>
        <v>750</v>
      </c>
      <c r="GD164" s="74">
        <f t="shared" si="4324"/>
        <v>61</v>
      </c>
      <c r="GE164" s="11">
        <v>497</v>
      </c>
      <c r="GF164" s="12">
        <f t="shared" si="4269"/>
        <v>0.68533333333333335</v>
      </c>
      <c r="GG164" s="11">
        <v>17</v>
      </c>
      <c r="GH164" s="12">
        <f t="shared" si="4270"/>
        <v>3.3073929961089495E-2</v>
      </c>
      <c r="GI164" s="13"/>
      <c r="GJ164" s="11"/>
      <c r="GK164" s="39">
        <v>97.560975609756099</v>
      </c>
      <c r="GL164" s="43">
        <v>100</v>
      </c>
      <c r="GM164" s="10"/>
      <c r="GN164" s="11"/>
      <c r="GO164" s="74">
        <f t="shared" si="4325"/>
        <v>748</v>
      </c>
      <c r="GP164" s="74">
        <f t="shared" si="4326"/>
        <v>60</v>
      </c>
      <c r="GQ164" s="11">
        <v>458</v>
      </c>
      <c r="GR164" s="12">
        <f t="shared" si="4273"/>
        <v>0.63368983957219249</v>
      </c>
      <c r="GS164" s="11">
        <v>16</v>
      </c>
      <c r="GT164" s="12">
        <f t="shared" si="4274"/>
        <v>3.3755274261603373E-2</v>
      </c>
      <c r="GU164" s="13"/>
      <c r="GV164" s="11"/>
      <c r="GW164" s="39">
        <v>77.272727272727266</v>
      </c>
      <c r="GX164" s="43">
        <v>100</v>
      </c>
      <c r="GY164" s="10"/>
      <c r="GZ164" s="11"/>
      <c r="HA164" s="74">
        <f t="shared" si="4327"/>
        <v>749</v>
      </c>
      <c r="HB164" s="74">
        <f t="shared" si="4328"/>
        <v>61</v>
      </c>
      <c r="HC164" s="11">
        <v>476</v>
      </c>
      <c r="HD164" s="12">
        <f t="shared" si="4277"/>
        <v>0.65420560747663548</v>
      </c>
      <c r="HE164" s="11">
        <v>14</v>
      </c>
      <c r="HF164" s="12">
        <f t="shared" si="4278"/>
        <v>2.8571428571428571E-2</v>
      </c>
      <c r="HG164" s="13"/>
      <c r="HH164" s="11"/>
      <c r="HI164" s="39">
        <v>82.978723404255319</v>
      </c>
      <c r="HJ164" s="43">
        <v>90</v>
      </c>
      <c r="HK164" s="10">
        <f t="shared" si="4279"/>
        <v>2</v>
      </c>
      <c r="HL164" s="11">
        <f t="shared" si="4280"/>
        <v>0</v>
      </c>
      <c r="HM164" s="11">
        <f t="shared" si="4281"/>
        <v>11794</v>
      </c>
      <c r="HN164" s="11">
        <f t="shared" si="4282"/>
        <v>959</v>
      </c>
      <c r="HO164" s="11">
        <f t="shared" si="4283"/>
        <v>7724</v>
      </c>
      <c r="HP164" s="228">
        <f t="shared" si="4284"/>
        <v>0.65490927590300152</v>
      </c>
      <c r="HQ164" s="15">
        <f t="shared" si="4285"/>
        <v>221</v>
      </c>
      <c r="HR164" s="12">
        <f t="shared" si="4286"/>
        <v>2.8612118073537026E-2</v>
      </c>
      <c r="HS164" s="16">
        <v>62.8</v>
      </c>
      <c r="HT164" s="17">
        <v>7409</v>
      </c>
      <c r="HU164" s="16">
        <f t="shared" si="4287"/>
        <v>95.921802175038835</v>
      </c>
      <c r="HV164" s="23">
        <v>81.651376146788991</v>
      </c>
      <c r="HW164" s="22">
        <v>89.940828402366861</v>
      </c>
      <c r="HX164" s="78">
        <f t="shared" si="4288"/>
        <v>0.64296714579055436</v>
      </c>
      <c r="HY164" s="78">
        <f t="shared" si="4289"/>
        <v>0.6645553585001267</v>
      </c>
      <c r="HZ164" s="78">
        <f t="shared" si="4290"/>
        <v>0.65704884839281197</v>
      </c>
      <c r="ID164" s="85">
        <f t="shared" ref="ID164:IF164" si="4329">ID165/ID166</f>
        <v>2.3047375160051217E-3</v>
      </c>
      <c r="IE164" s="85">
        <f t="shared" si="4329"/>
        <v>7.5949367088607594E-4</v>
      </c>
      <c r="IF164" s="85">
        <f t="shared" si="4329"/>
        <v>2.0207123010861331E-3</v>
      </c>
      <c r="IG164" s="88" t="s">
        <v>43</v>
      </c>
    </row>
    <row r="165" spans="1:241" ht="19.5" thickBot="1" x14ac:dyDescent="0.3">
      <c r="A165" s="236"/>
      <c r="B165" s="42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3463</v>
      </c>
      <c r="H165" s="28">
        <f>((G165+I165)/7)/E164</f>
        <v>0.6868725868725869</v>
      </c>
      <c r="I165" s="27">
        <f>SUM(I158:I164)</f>
        <v>95</v>
      </c>
      <c r="J165" s="28">
        <f>(I165/(I165+G165))</f>
        <v>2.6700393479482856E-2</v>
      </c>
      <c r="K165" s="27"/>
      <c r="L165" s="27"/>
      <c r="M165" s="29">
        <f>M163/M162*100-100</f>
        <v>10.771145839871139</v>
      </c>
      <c r="N165" s="72">
        <f>N163/N162*100-100</f>
        <v>0.76036866359447686</v>
      </c>
      <c r="O165" s="26">
        <f t="shared" ref="O165" si="4330">SUM(O158:O164)</f>
        <v>2</v>
      </c>
      <c r="P165" s="27">
        <f t="shared" ref="P165" si="4331">SUM(P158:P164)</f>
        <v>0</v>
      </c>
      <c r="Q165" s="27"/>
      <c r="R165" s="27"/>
      <c r="S165" s="27">
        <f t="shared" ref="S165" si="4332">SUM(S158:S164)</f>
        <v>3434</v>
      </c>
      <c r="T165" s="28">
        <f t="shared" ref="T165" si="4333">((S165+U165)/7)/Q164</f>
        <v>0.69044361930818843</v>
      </c>
      <c r="U165" s="27">
        <f t="shared" ref="U165" si="4334">SUM(U158:U164)</f>
        <v>99</v>
      </c>
      <c r="V165" s="28">
        <f t="shared" ref="V165" si="4335">(U165/(U165+S165))</f>
        <v>2.8021511463345597E-2</v>
      </c>
      <c r="W165" s="27"/>
      <c r="X165" s="27"/>
      <c r="Y165" s="29">
        <f t="shared" ref="Y165:Z165" si="4336">Y163/Y162*100-100</f>
        <v>8.5090054440367453</v>
      </c>
      <c r="Z165" s="72">
        <f t="shared" si="4336"/>
        <v>-0.23041474654378646</v>
      </c>
      <c r="AA165" s="26">
        <f t="shared" ref="AA165" si="4337">SUM(AA158:AA164)</f>
        <v>3</v>
      </c>
      <c r="AB165" s="27">
        <f t="shared" ref="AB165" si="4338">SUM(AB158:AB164)</f>
        <v>0</v>
      </c>
      <c r="AC165" s="27"/>
      <c r="AD165" s="27"/>
      <c r="AE165" s="27">
        <f t="shared" ref="AE165" si="4339">SUM(AE158:AE164)</f>
        <v>714</v>
      </c>
      <c r="AF165" s="28">
        <f t="shared" ref="AF165" si="4340">((AE165+AG165)/7)/AC164</f>
        <v>0.56170531039640992</v>
      </c>
      <c r="AG165" s="27">
        <f t="shared" ref="AG165" si="4341">SUM(AG158:AG164)</f>
        <v>37</v>
      </c>
      <c r="AH165" s="28">
        <f t="shared" ref="AH165" si="4342">(AG165/(AG165+AE165))</f>
        <v>4.9267643142476697E-2</v>
      </c>
      <c r="AI165" s="27"/>
      <c r="AJ165" s="27"/>
      <c r="AK165" s="29">
        <f t="shared" ref="AK165:AL165" si="4343">AK163/AK162*100-100</f>
        <v>9.2115848753016962</v>
      </c>
      <c r="AL165" s="72">
        <f t="shared" si="4343"/>
        <v>-1.9815668202764982</v>
      </c>
      <c r="AM165" s="26">
        <f t="shared" ref="AM165" si="4344">SUM(AM158:AM164)</f>
        <v>1</v>
      </c>
      <c r="AN165" s="27">
        <f t="shared" ref="AN165" si="4345">SUM(AN158:AN164)</f>
        <v>1</v>
      </c>
      <c r="AO165" s="27"/>
      <c r="AP165" s="27"/>
      <c r="AQ165" s="27">
        <f t="shared" ref="AQ165" si="4346">SUM(AQ158:AQ164)</f>
        <v>3315</v>
      </c>
      <c r="AR165" s="28">
        <f t="shared" ref="AR165" si="4347">((AQ165+AS165)/7)/AO164</f>
        <v>0.65020026702269695</v>
      </c>
      <c r="AS165" s="27">
        <f t="shared" ref="AS165" si="4348">SUM(AS158:AS164)</f>
        <v>94</v>
      </c>
      <c r="AT165" s="28">
        <f t="shared" ref="AT165" si="4349">(AS165/(AS165+AQ165))</f>
        <v>2.757406864183045E-2</v>
      </c>
      <c r="AU165" s="27"/>
      <c r="AV165" s="27"/>
      <c r="AW165" s="29">
        <f t="shared" ref="AW165:AX165" si="4350">AW163/AW162*100-100</f>
        <v>10.416666666666671</v>
      </c>
      <c r="AX165" s="72">
        <f t="shared" si="4350"/>
        <v>3.6482334869431696</v>
      </c>
      <c r="AY165" s="26">
        <f t="shared" ref="AY165" si="4351">SUM(AY158:AY164)</f>
        <v>3</v>
      </c>
      <c r="AZ165" s="27">
        <f t="shared" ref="AZ165" si="4352">SUM(AZ158:AZ164)</f>
        <v>0</v>
      </c>
      <c r="BA165" s="27"/>
      <c r="BB165" s="27"/>
      <c r="BC165" s="27">
        <f t="shared" ref="BC165" si="4353">SUM(BC158:BC164)</f>
        <v>3370</v>
      </c>
      <c r="BD165" s="28">
        <f t="shared" ref="BD165" si="4354">((BC165+BE165)/7)/BA164</f>
        <v>0.66506441069025191</v>
      </c>
      <c r="BE165" s="27">
        <f t="shared" ref="BE165" si="4355">SUM(BE158:BE164)</f>
        <v>89</v>
      </c>
      <c r="BF165" s="28">
        <f t="shared" ref="BF165" si="4356">(BE165/(BE165+BC165))</f>
        <v>2.5729979762937265E-2</v>
      </c>
      <c r="BG165" s="27"/>
      <c r="BH165" s="27"/>
      <c r="BI165" s="29">
        <f t="shared" ref="BI165:BJ165" si="4357">BI163/BI162*100-100</f>
        <v>11.141089286999062</v>
      </c>
      <c r="BJ165" s="72">
        <f t="shared" si="4357"/>
        <v>4.5570916538658395</v>
      </c>
      <c r="BK165" s="26">
        <f t="shared" ref="BK165" si="4358">SUM(BK158:BK164)</f>
        <v>0</v>
      </c>
      <c r="BL165" s="27">
        <f t="shared" ref="BL165" si="4359">SUM(BL158:BL164)</f>
        <v>0</v>
      </c>
      <c r="BM165" s="27"/>
      <c r="BN165" s="27"/>
      <c r="BO165" s="27">
        <f t="shared" ref="BO165" si="4360">SUM(BO158:BO164)</f>
        <v>3273</v>
      </c>
      <c r="BP165" s="28">
        <f t="shared" ref="BP165" si="4361">((BO165+BQ165)/7)/BM164</f>
        <v>0.65075086638428958</v>
      </c>
      <c r="BQ165" s="27">
        <f t="shared" ref="BQ165" si="4362">SUM(BQ158:BQ164)</f>
        <v>107</v>
      </c>
      <c r="BR165" s="28">
        <f t="shared" ref="BR165" si="4363">(BQ165/(BQ165+BO165))</f>
        <v>3.1656804733727811E-2</v>
      </c>
      <c r="BS165" s="27"/>
      <c r="BT165" s="27"/>
      <c r="BU165" s="29">
        <f t="shared" ref="BU165:BV165" si="4364">BU163/BU162*100-100</f>
        <v>12.897810394033144</v>
      </c>
      <c r="BV165" s="72">
        <f t="shared" si="4364"/>
        <v>10.852534562211986</v>
      </c>
      <c r="BW165" s="26">
        <f t="shared" ref="BW165" si="4365">SUM(BW158:BW164)</f>
        <v>0</v>
      </c>
      <c r="BX165" s="27">
        <f t="shared" ref="BX165" si="4366">SUM(BX158:BX164)</f>
        <v>0</v>
      </c>
      <c r="BY165" s="27"/>
      <c r="BZ165" s="27"/>
      <c r="CA165" s="27">
        <f t="shared" ref="CA165" si="4367">SUM(CA158:CA164)</f>
        <v>3525</v>
      </c>
      <c r="CB165" s="28">
        <f t="shared" ref="CB165" si="4368">((CA165+CC165)/7)/BY164</f>
        <v>0.68882978723404253</v>
      </c>
      <c r="CC165" s="27">
        <f t="shared" ref="CC165" si="4369">SUM(CC158:CC164)</f>
        <v>101</v>
      </c>
      <c r="CD165" s="28">
        <f t="shared" ref="CD165" si="4370">(CC165/(CC165+CA165))</f>
        <v>2.7854384997242139E-2</v>
      </c>
      <c r="CE165" s="27"/>
      <c r="CF165" s="27"/>
      <c r="CG165" s="29">
        <f t="shared" ref="CG165:CH165" si="4371">CG163/CG162*100-100</f>
        <v>9.7590953785644103</v>
      </c>
      <c r="CH165" s="72">
        <f t="shared" si="4371"/>
        <v>-0.10473397570173404</v>
      </c>
      <c r="CI165" s="26">
        <f t="shared" ref="CI165" si="4372">SUM(CI158:CI164)</f>
        <v>0</v>
      </c>
      <c r="CJ165" s="27">
        <f t="shared" ref="CJ165" si="4373">SUM(CJ158:CJ164)</f>
        <v>0</v>
      </c>
      <c r="CK165" s="27"/>
      <c r="CL165" s="27"/>
      <c r="CM165" s="27">
        <f t="shared" ref="CM165" si="4374">SUM(CM158:CM164)</f>
        <v>3571</v>
      </c>
      <c r="CN165" s="28">
        <f t="shared" ref="CN165" si="4375">((CM165+CO165)/7)/CK164</f>
        <v>0.69436539556061472</v>
      </c>
      <c r="CO165" s="27">
        <f t="shared" ref="CO165" si="4376">SUM(CO158:CO164)</f>
        <v>89</v>
      </c>
      <c r="CP165" s="28">
        <f t="shared" ref="CP165" si="4377">(CO165/(CO165+CM165))</f>
        <v>2.4316939890710383E-2</v>
      </c>
      <c r="CQ165" s="27"/>
      <c r="CR165" s="27"/>
      <c r="CS165" s="29">
        <f t="shared" ref="CS165:CT165" si="4378">CS163/CS162*100-100</f>
        <v>9.3331961308911247</v>
      </c>
      <c r="CT165" s="72">
        <f t="shared" si="4378"/>
        <v>4.1651896490606077</v>
      </c>
      <c r="CU165" s="26">
        <f t="shared" ref="CU165" si="4379">SUM(CU158:CU164)</f>
        <v>2</v>
      </c>
      <c r="CV165" s="27">
        <f t="shared" ref="CV165" si="4380">SUM(CV158:CV164)</f>
        <v>1</v>
      </c>
      <c r="CW165" s="27"/>
      <c r="CX165" s="27"/>
      <c r="CY165" s="27">
        <f t="shared" ref="CY165" si="4381">SUM(CY158:CY164)</f>
        <v>922</v>
      </c>
      <c r="CZ165" s="28">
        <f t="shared" ref="CZ165" si="4382">((CY165+DA165)/7)/CW164</f>
        <v>0.74551131928181102</v>
      </c>
      <c r="DA165" s="27">
        <f t="shared" ref="DA165" si="4383">SUM(DA158:DA164)</f>
        <v>33</v>
      </c>
      <c r="DB165" s="28">
        <f t="shared" ref="DB165" si="4384">(DA165/(DA165+CY165))</f>
        <v>3.4554973821989528E-2</v>
      </c>
      <c r="DC165" s="27"/>
      <c r="DD165" s="27"/>
      <c r="DE165" s="29">
        <f t="shared" ref="DE165:DF165" si="4385">DE163/DE162*100-100</f>
        <v>8.8609031086907208</v>
      </c>
      <c r="DF165" s="72">
        <f t="shared" si="4385"/>
        <v>3.5714285714285836</v>
      </c>
      <c r="DG165" s="26">
        <f t="shared" ref="DG165" si="4386">SUM(DG158:DG164)</f>
        <v>0</v>
      </c>
      <c r="DH165" s="27">
        <f t="shared" ref="DH165" si="4387">SUM(DH158:DH164)</f>
        <v>0</v>
      </c>
      <c r="DI165" s="27"/>
      <c r="DJ165" s="27"/>
      <c r="DK165" s="27">
        <f t="shared" ref="DK165" si="4388">SUM(DK158:DK164)</f>
        <v>3337</v>
      </c>
      <c r="DL165" s="28">
        <f t="shared" ref="DL165" si="4389">((DK165+DM165)/7)/DI164</f>
        <v>0.65411542100283815</v>
      </c>
      <c r="DM165" s="27">
        <f t="shared" ref="DM165" si="4390">SUM(DM158:DM164)</f>
        <v>120</v>
      </c>
      <c r="DN165" s="28">
        <f t="shared" ref="DN165" si="4391">(DM165/(DM165+DK165))</f>
        <v>3.4712178189181368E-2</v>
      </c>
      <c r="DO165" s="27"/>
      <c r="DP165" s="27"/>
      <c r="DQ165" s="29">
        <f t="shared" ref="DQ165:DR165" si="4392">DQ163/DQ162*100-100</f>
        <v>9.6421804926013692</v>
      </c>
      <c r="DR165" s="72">
        <f t="shared" si="4392"/>
        <v>5.3225806451612954</v>
      </c>
      <c r="DS165" s="26">
        <f t="shared" ref="DS165" si="4393">SUM(DS158:DS164)</f>
        <v>0</v>
      </c>
      <c r="DT165" s="27">
        <f t="shared" ref="DT165" si="4394">SUM(DT158:DT164)</f>
        <v>0</v>
      </c>
      <c r="DU165" s="27"/>
      <c r="DV165" s="27"/>
      <c r="DW165" s="27">
        <f t="shared" ref="DW165" si="4395">SUM(DW158:DW164)</f>
        <v>3371</v>
      </c>
      <c r="DX165" s="28">
        <f t="shared" ref="DX165" si="4396">((DW165+DY165)/7)/DU164</f>
        <v>0.65926769114020112</v>
      </c>
      <c r="DY165" s="27">
        <f t="shared" ref="DY165" si="4397">SUM(DY158:DY164)</f>
        <v>104</v>
      </c>
      <c r="DZ165" s="28">
        <f t="shared" ref="DZ165" si="4398">(DY165/(DY165+DW165))</f>
        <v>2.9928057553956836E-2</v>
      </c>
      <c r="EA165" s="27"/>
      <c r="EB165" s="27"/>
      <c r="EC165" s="29">
        <f t="shared" ref="EC165:ED165" si="4399">EC163/EC162*100-100</f>
        <v>10.244591937069814</v>
      </c>
      <c r="ED165" s="72">
        <f t="shared" si="4399"/>
        <v>3.8594470046082989</v>
      </c>
      <c r="EE165" s="26">
        <f t="shared" ref="EE165" si="4400">SUM(EE158:EE164)</f>
        <v>1</v>
      </c>
      <c r="EF165" s="27">
        <f t="shared" ref="EF165" si="4401">SUM(EF158:EF164)</f>
        <v>0</v>
      </c>
      <c r="EG165" s="27"/>
      <c r="EH165" s="27"/>
      <c r="EI165" s="27">
        <f t="shared" ref="EI165" si="4402">SUM(EI158:EI164)</f>
        <v>3365</v>
      </c>
      <c r="EJ165" s="28">
        <f t="shared" ref="EJ165" si="4403">((EI165+EK165)/7)/EG164</f>
        <v>0.66121361993532435</v>
      </c>
      <c r="EK165" s="27">
        <f t="shared" ref="EK165" si="4404">SUM(EK158:EK164)</f>
        <v>111</v>
      </c>
      <c r="EL165" s="28">
        <f t="shared" ref="EL165" si="4405">(EK165/(EK165+EI165))</f>
        <v>3.1933256616800923E-2</v>
      </c>
      <c r="EM165" s="27"/>
      <c r="EN165" s="27"/>
      <c r="EO165" s="29">
        <f t="shared" ref="EO165:EP165" si="4406">EO163/EO162*100-100</f>
        <v>11.764635345468506</v>
      </c>
      <c r="EP165" s="72">
        <f t="shared" si="4406"/>
        <v>12.764976958525338</v>
      </c>
      <c r="EQ165" s="26">
        <f t="shared" ref="EQ165" si="4407">SUM(EQ158:EQ164)</f>
        <v>0</v>
      </c>
      <c r="ER165" s="27">
        <f t="shared" ref="ER165" si="4408">SUM(ER158:ER164)</f>
        <v>0</v>
      </c>
      <c r="ES165" s="27"/>
      <c r="ET165" s="27"/>
      <c r="EU165" s="27">
        <f t="shared" ref="EU165" si="4409">SUM(EU158:EU164)</f>
        <v>3414</v>
      </c>
      <c r="EV165" s="28">
        <f t="shared" ref="EV165" si="4410">((EU165+EW165)/7)/ES164</f>
        <v>0.68000765990042134</v>
      </c>
      <c r="EW165" s="27">
        <f t="shared" ref="EW165" si="4411">SUM(EW158:EW164)</f>
        <v>137</v>
      </c>
      <c r="EX165" s="28">
        <f t="shared" ref="EX165" si="4412">(EW165/(EW165+EU165))</f>
        <v>3.8580681498169532E-2</v>
      </c>
      <c r="EY165" s="27"/>
      <c r="EZ165" s="27"/>
      <c r="FA165" s="29">
        <f t="shared" ref="FA165:FB165" si="4413">FA163/FA162*100-100</f>
        <v>9.1445427728613708</v>
      </c>
      <c r="FB165" s="72">
        <f t="shared" si="4413"/>
        <v>-1.1136712749615896</v>
      </c>
      <c r="FC165" s="26">
        <f t="shared" ref="FC165" si="4414">SUM(FC158:FC164)</f>
        <v>0</v>
      </c>
      <c r="FD165" s="27">
        <f t="shared" ref="FD165" si="4415">SUM(FD158:FD164)</f>
        <v>0</v>
      </c>
      <c r="FE165" s="27"/>
      <c r="FF165" s="27"/>
      <c r="FG165" s="27">
        <f t="shared" ref="FG165" si="4416">SUM(FG158:FG164)</f>
        <v>3557</v>
      </c>
      <c r="FH165" s="28">
        <f t="shared" ref="FH165" si="4417">((FG165+FI165)/7)/FE164</f>
        <v>0.68533834586466169</v>
      </c>
      <c r="FI165" s="27">
        <f t="shared" ref="FI165" si="4418">SUM(FI158:FI164)</f>
        <v>89</v>
      </c>
      <c r="FJ165" s="28">
        <f t="shared" ref="FJ165" si="4419">(FI165/(FI165+FG165))</f>
        <v>2.4410312671420735E-2</v>
      </c>
      <c r="FK165" s="27"/>
      <c r="FL165" s="27"/>
      <c r="FM165" s="29">
        <f t="shared" ref="FM165:FN165" si="4420">FM163/FM162*100-100</f>
        <v>5.8198131760078553</v>
      </c>
      <c r="FN165" s="72">
        <f t="shared" si="4420"/>
        <v>0.20161290322579362</v>
      </c>
      <c r="FO165" s="26">
        <f t="shared" ref="FO165" si="4421">SUM(FO158:FO164)</f>
        <v>3</v>
      </c>
      <c r="FP165" s="27">
        <f t="shared" ref="FP165" si="4422">SUM(FP158:FP164)</f>
        <v>0</v>
      </c>
      <c r="FQ165" s="27"/>
      <c r="FR165" s="27"/>
      <c r="FS165" s="27">
        <f t="shared" ref="FS165" si="4423">SUM(FS158:FS164)</f>
        <v>888</v>
      </c>
      <c r="FT165" s="28">
        <f t="shared" ref="FT165" si="4424">((FS165+FU165)/7)/FQ164</f>
        <v>0.67316017316017307</v>
      </c>
      <c r="FU165" s="27">
        <f t="shared" ref="FU165" si="4425">SUM(FU158:FU164)</f>
        <v>45</v>
      </c>
      <c r="FV165" s="28">
        <f t="shared" ref="FV165" si="4426">(FU165/(FU165+FS165))</f>
        <v>4.8231511254019289E-2</v>
      </c>
      <c r="FW165" s="27"/>
      <c r="FX165" s="27"/>
      <c r="FY165" s="29">
        <f t="shared" ref="FY165:FZ165" si="4427">FY163/FY162*100-100</f>
        <v>7.3213700426089758</v>
      </c>
      <c r="FZ165" s="72">
        <f t="shared" si="4427"/>
        <v>-2.4423963133640569</v>
      </c>
      <c r="GA165" s="26">
        <f t="shared" ref="GA165" si="4428">SUM(GA158:GA164)</f>
        <v>3</v>
      </c>
      <c r="GB165" s="27">
        <f t="shared" ref="GB165" si="4429">SUM(GB158:GB164)</f>
        <v>0</v>
      </c>
      <c r="GC165" s="27"/>
      <c r="GD165" s="27"/>
      <c r="GE165" s="27">
        <f t="shared" ref="GE165" si="4430">SUM(GE158:GE164)</f>
        <v>3400</v>
      </c>
      <c r="GF165" s="28">
        <f t="shared" ref="GF165" si="4431">((GE165+GG165)/7)/GC164</f>
        <v>0.6657142857142857</v>
      </c>
      <c r="GG165" s="27">
        <f t="shared" ref="GG165" si="4432">SUM(GG158:GG164)</f>
        <v>95</v>
      </c>
      <c r="GH165" s="28">
        <f t="shared" ref="GH165" si="4433">(GG165/(GG165+GE165))</f>
        <v>2.7181688125894134E-2</v>
      </c>
      <c r="GI165" s="27"/>
      <c r="GJ165" s="27"/>
      <c r="GK165" s="29">
        <f t="shared" ref="GK165:GL165" si="4434">GK163/GK162*100-100</f>
        <v>7.2499220567426903</v>
      </c>
      <c r="GL165" s="72">
        <f t="shared" si="4434"/>
        <v>1.8852115626309285</v>
      </c>
      <c r="GM165" s="26">
        <f t="shared" ref="GM165" si="4435">SUM(GM158:GM164)</f>
        <v>2</v>
      </c>
      <c r="GN165" s="27">
        <f t="shared" ref="GN165" si="4436">SUM(GN158:GN164)</f>
        <v>0</v>
      </c>
      <c r="GO165" s="27"/>
      <c r="GP165" s="27"/>
      <c r="GQ165" s="27">
        <f t="shared" ref="GQ165" si="4437">SUM(GQ158:GQ164)</f>
        <v>3341</v>
      </c>
      <c r="GR165" s="28">
        <f t="shared" ref="GR165" si="4438">((GQ165+GS165)/7)/GO164</f>
        <v>0.66367456073338427</v>
      </c>
      <c r="GS165" s="27">
        <f t="shared" ref="GS165" si="4439">SUM(GS158:GS164)</f>
        <v>134</v>
      </c>
      <c r="GT165" s="28">
        <f t="shared" ref="GT165" si="4440">(GS165/(GS165+GQ165))</f>
        <v>3.8561151079136692E-2</v>
      </c>
      <c r="GU165" s="27"/>
      <c r="GV165" s="27"/>
      <c r="GW165" s="29">
        <f t="shared" ref="GW165:GX165" si="4441">GW163/GW162*100-100</f>
        <v>10.06637168141593</v>
      </c>
      <c r="GX165" s="72">
        <f t="shared" si="4441"/>
        <v>10.7373271889401</v>
      </c>
      <c r="GY165" s="26">
        <f t="shared" ref="GY165" si="4442">SUM(GY158:GY164)</f>
        <v>0</v>
      </c>
      <c r="GZ165" s="27">
        <f t="shared" ref="GZ165" si="4443">SUM(GZ158:GZ164)</f>
        <v>0</v>
      </c>
      <c r="HA165" s="27"/>
      <c r="HB165" s="27"/>
      <c r="HC165" s="27">
        <f t="shared" ref="HC165" si="4444">SUM(HC158:HC164)</f>
        <v>3382</v>
      </c>
      <c r="HD165" s="28">
        <f t="shared" ref="HD165" si="4445">((HC165+HE165)/7)/HA164</f>
        <v>0.66755674232309747</v>
      </c>
      <c r="HE165" s="27">
        <f t="shared" ref="HE165" si="4446">SUM(HE158:HE164)</f>
        <v>118</v>
      </c>
      <c r="HF165" s="28">
        <f t="shared" ref="HF165" si="4447">(HE165/(HE165+HC165))</f>
        <v>3.3714285714285717E-2</v>
      </c>
      <c r="HG165" s="27"/>
      <c r="HH165" s="27"/>
      <c r="HI165" s="29">
        <f t="shared" ref="HI165:HJ165" si="4448">HI163/HI162*100-100</f>
        <v>11.743969539111703</v>
      </c>
      <c r="HJ165" s="72">
        <f t="shared" si="4448"/>
        <v>7.4423963133640569</v>
      </c>
      <c r="HK165" s="26">
        <f t="shared" si="4279"/>
        <v>20</v>
      </c>
      <c r="HL165" s="27">
        <f t="shared" si="4280"/>
        <v>2</v>
      </c>
      <c r="HM165" s="27"/>
      <c r="HN165" s="27"/>
      <c r="HO165" s="27">
        <f t="shared" ref="HO165" si="4449">+G165+S165+AE165+AQ165+BC165+BO165+CA165+CM165+CY165+DK165+DW165+EI165+EU165+FG165+FS165+GE165+GQ165+HC165+I165+U165+AG165+AS165+BE165+BQ165+CC165+CO165+DA165+DM165+DY165+EK165+EW165+FI165+FU165+GG165+GS165+HE165</f>
        <v>55339</v>
      </c>
      <c r="HP165" s="229">
        <f t="shared" ref="HP165" si="4450">+((HO165)/HM164)/7</f>
        <v>0.67030451319072648</v>
      </c>
      <c r="HQ165" s="62">
        <f t="shared" si="4285"/>
        <v>1697</v>
      </c>
      <c r="HR165" s="52">
        <f t="shared" si="4286"/>
        <v>3.0665534252516308E-2</v>
      </c>
      <c r="HS165" s="53">
        <f t="shared" si="2917"/>
        <v>63.23142857142858</v>
      </c>
      <c r="HT165" s="54">
        <f t="shared" si="2918"/>
        <v>52704</v>
      </c>
      <c r="HU165" s="53">
        <f t="shared" si="2919"/>
        <v>95.237842740393248</v>
      </c>
      <c r="HV165" s="63">
        <f t="shared" ref="HV165:HW165" si="4451">HV163/HV162*100-100</f>
        <v>9.8673468467249279</v>
      </c>
      <c r="HW165" s="72">
        <f t="shared" si="4451"/>
        <v>3.8229760314127788</v>
      </c>
      <c r="HX165" s="78">
        <f t="shared" ref="HX165" si="4452">SUM(G165,I165,S165,U165,AE165,AG165,AQ165,AS165,BC165,BE165,BO165,BQ165)/7/SUM(E164,Q164,AC164,AO164,BA164,BM164)</f>
        <v>0.66331768847169259</v>
      </c>
      <c r="HY165" s="78">
        <f t="shared" ref="HY165" si="4453">SUM(CA165,CC165,CM165,CO165,CY165,DA165,DK165,DM165,DW165,DY165,EI165,EK165)/7/SUM(BY164,CK164,CW164,DI164,DU164,EG164)</f>
        <v>0.67497918853378702</v>
      </c>
      <c r="HZ165" s="78">
        <f t="shared" ref="HZ165" si="4454">SUM(K165,EU165,EW165,FG165,FI165,FS165,FU165,GE165,GG165,GQ165,GS165,HC165,HE165)/7/SUM(ES164,FE164,FQ164,GC164,GO164,HA164)</f>
        <v>0.67252413493871355</v>
      </c>
      <c r="IA165" s="84">
        <f t="shared" ref="IA165" si="4455">SUM(I165,U165,AG165,AS165,BE165,BQ165)/SUM(G165,I165,S165,U165,AE165,AG165,AQ165,AS165,BC165,BE165,BO165,BQ165)</f>
        <v>2.8800442233278056E-2</v>
      </c>
      <c r="IB165" s="84">
        <f t="shared" ref="IB165" si="4456">SUM(CC165,CO165,DA165,DM165,DY165,EK165)/SUM(CA165,CC165,CM165,CO165,CY165,DA165,DK165,DM165,DW165,DY165,EI165,EK165)</f>
        <v>2.9921175398144671E-2</v>
      </c>
      <c r="IC165" s="84">
        <f t="shared" ref="IC165" si="4457">SUM(EW165,FI165,FU165,GG165,GS165,HE165)/SUM(EU165,EW165,FG165,FI165,FS165,FU165,GE165,GG165,GQ165,GS165,HC165,HE165)</f>
        <v>3.3225806451612903E-2</v>
      </c>
      <c r="ID165" s="86">
        <f t="shared" ref="ID165" si="4458">SUM(C165,O165,AA165,AM165,AY165,BK165)</f>
        <v>9</v>
      </c>
      <c r="IE165" s="86">
        <f t="shared" ref="IE165" si="4459">SUM(BW165,CI165,CU165,DG165,DS165,EE165)</f>
        <v>3</v>
      </c>
      <c r="IF165" s="86">
        <f t="shared" ref="IF165" si="4460">SUM(EQ165,FC165,FO165,GA165,GM165,GY165)</f>
        <v>8</v>
      </c>
      <c r="IG165" s="88" t="s">
        <v>42</v>
      </c>
    </row>
    <row r="166" spans="1:24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5">
        <f t="shared" ref="HK166:HL166" si="4461">HK165/HM155</f>
        <v>1.6929067208396817E-3</v>
      </c>
      <c r="HL166" s="68">
        <f t="shared" si="4461"/>
        <v>2.0811654526534861E-3</v>
      </c>
      <c r="HM166" s="30"/>
      <c r="HN166" s="30"/>
      <c r="HO166" s="30"/>
      <c r="HP166" s="230"/>
      <c r="HQ166" s="30"/>
      <c r="HR166" s="30"/>
      <c r="HS166" s="30"/>
      <c r="HT166" s="51"/>
      <c r="HU166" s="30"/>
      <c r="HV166" s="30"/>
      <c r="HW166" s="31"/>
      <c r="HY166" s="77"/>
      <c r="HZ166" s="77"/>
      <c r="ID166" s="86">
        <f t="shared" ref="ID166" si="4462">SUM(E155,Q155,AC155,AO155,BA155,BM155)</f>
        <v>3905</v>
      </c>
      <c r="IE166" s="86">
        <f t="shared" ref="IE166" si="4463">SUM(BY155,CK155,CW155,DI155,DU155,EG155)</f>
        <v>3950</v>
      </c>
      <c r="IF166" s="86">
        <f t="shared" ref="IF166" si="4464">SUM(ES155,FE155,FQ155,GC155,GO155,HA155)</f>
        <v>3959</v>
      </c>
      <c r="IG166" s="88" t="s">
        <v>40</v>
      </c>
    </row>
    <row r="167" spans="1:241" x14ac:dyDescent="0.25">
      <c r="A167" s="235">
        <v>43</v>
      </c>
      <c r="B167" s="73">
        <f>B164+1</f>
        <v>44596</v>
      </c>
      <c r="C167" s="33"/>
      <c r="D167" s="34"/>
      <c r="E167" s="34">
        <f>E164-C167</f>
        <v>740</v>
      </c>
      <c r="F167" s="34">
        <f>F164-D167</f>
        <v>60</v>
      </c>
      <c r="G167" s="34">
        <v>486</v>
      </c>
      <c r="H167" s="35">
        <f t="shared" ref="H167:H173" si="4465">((G167+I167)/E167)</f>
        <v>0.677027027027027</v>
      </c>
      <c r="I167" s="34">
        <v>15</v>
      </c>
      <c r="J167" s="35">
        <f>I167/(G167+I167)</f>
        <v>2.9940119760479042E-2</v>
      </c>
      <c r="K167" s="36"/>
      <c r="L167" s="34"/>
      <c r="M167" s="34"/>
      <c r="N167" s="37"/>
      <c r="O167" s="33"/>
      <c r="P167" s="34"/>
      <c r="Q167" s="34">
        <f t="shared" ref="Q167" si="4466">Q164-O167</f>
        <v>731</v>
      </c>
      <c r="R167" s="34">
        <f t="shared" ref="R167" si="4467">R164-P167</f>
        <v>60</v>
      </c>
      <c r="S167" s="34">
        <v>490</v>
      </c>
      <c r="T167" s="35">
        <f t="shared" ref="T167:T173" si="4468">((S167+U167)/Q167)</f>
        <v>0.67852257181942544</v>
      </c>
      <c r="U167" s="34">
        <v>6</v>
      </c>
      <c r="V167" s="35">
        <f t="shared" ref="V167:V173" si="4469">U167/(S167+U167)</f>
        <v>1.2096774193548387E-2</v>
      </c>
      <c r="W167" s="36"/>
      <c r="X167" s="34"/>
      <c r="Y167" s="34"/>
      <c r="Z167" s="37"/>
      <c r="AA167" s="33"/>
      <c r="AB167" s="34"/>
      <c r="AC167" s="34">
        <f t="shared" ref="AC167" si="4470">AC164-AA167</f>
        <v>191</v>
      </c>
      <c r="AD167" s="34">
        <f t="shared" ref="AD167" si="4471">AD164-AB167</f>
        <v>15</v>
      </c>
      <c r="AE167" s="34">
        <v>111</v>
      </c>
      <c r="AF167" s="35">
        <f t="shared" ref="AF167:AF173" si="4472">((AE167+AG167)/AC167)</f>
        <v>0.60209424083769636</v>
      </c>
      <c r="AG167" s="34">
        <v>4</v>
      </c>
      <c r="AH167" s="35">
        <f t="shared" ref="AH167:AH173" si="4473">AG167/(AE167+AG167)</f>
        <v>3.4782608695652174E-2</v>
      </c>
      <c r="AI167" s="36"/>
      <c r="AJ167" s="34"/>
      <c r="AK167" s="34"/>
      <c r="AL167" s="37"/>
      <c r="AM167" s="33"/>
      <c r="AN167" s="34"/>
      <c r="AO167" s="34">
        <f t="shared" ref="AO167" si="4474">AO164-AM167</f>
        <v>749</v>
      </c>
      <c r="AP167" s="34">
        <f t="shared" ref="AP167" si="4475">AP164-AN167</f>
        <v>60</v>
      </c>
      <c r="AQ167" s="34">
        <v>484</v>
      </c>
      <c r="AR167" s="35">
        <f t="shared" ref="AR167:AR173" si="4476">((AQ167+AS167)/AO167)</f>
        <v>0.65821094793057411</v>
      </c>
      <c r="AS167" s="34">
        <v>9</v>
      </c>
      <c r="AT167" s="35">
        <f t="shared" ref="AT167:AT173" si="4477">AS167/(AQ167+AS167)</f>
        <v>1.8255578093306288E-2</v>
      </c>
      <c r="AU167" s="36"/>
      <c r="AV167" s="34"/>
      <c r="AW167" s="34"/>
      <c r="AX167" s="37"/>
      <c r="AY167" s="33"/>
      <c r="AZ167" s="34"/>
      <c r="BA167" s="34">
        <f t="shared" ref="BA167" si="4478">BA164-AY167</f>
        <v>743</v>
      </c>
      <c r="BB167" s="34">
        <f t="shared" ref="BB167" si="4479">BB164-AZ167</f>
        <v>61</v>
      </c>
      <c r="BC167" s="34">
        <v>480</v>
      </c>
      <c r="BD167" s="35">
        <f t="shared" ref="BD167:BD173" si="4480">((BC167+BE167)/BA167)</f>
        <v>0.66218034993270525</v>
      </c>
      <c r="BE167" s="34">
        <v>12</v>
      </c>
      <c r="BF167" s="35">
        <f t="shared" ref="BF167:BF173" si="4481">BE167/(BC167+BE167)</f>
        <v>2.4390243902439025E-2</v>
      </c>
      <c r="BG167" s="36"/>
      <c r="BH167" s="34"/>
      <c r="BI167" s="34"/>
      <c r="BJ167" s="37"/>
      <c r="BK167" s="33"/>
      <c r="BL167" s="34"/>
      <c r="BM167" s="34">
        <f t="shared" ref="BM167" si="4482">BM164-BK167</f>
        <v>742</v>
      </c>
      <c r="BN167" s="34">
        <f t="shared" ref="BN167" si="4483">BN164-BL167</f>
        <v>61</v>
      </c>
      <c r="BO167" s="34">
        <v>462</v>
      </c>
      <c r="BP167" s="35">
        <f t="shared" ref="BP167:BP173" si="4484">((BO167+BQ167)/BM167)</f>
        <v>0.63207547169811318</v>
      </c>
      <c r="BQ167" s="34">
        <v>7</v>
      </c>
      <c r="BR167" s="35">
        <f t="shared" ref="BR167:BR173" si="4485">BQ167/(BO167+BQ167)</f>
        <v>1.4925373134328358E-2</v>
      </c>
      <c r="BS167" s="36"/>
      <c r="BT167" s="34"/>
      <c r="BU167" s="34"/>
      <c r="BV167" s="37"/>
      <c r="BW167" s="33"/>
      <c r="BX167" s="34"/>
      <c r="BY167" s="34">
        <f t="shared" ref="BY167" si="4486">BY164-BW167</f>
        <v>752</v>
      </c>
      <c r="BZ167" s="34">
        <f t="shared" ref="BZ167" si="4487">BZ164-BX167</f>
        <v>62</v>
      </c>
      <c r="CA167" s="34">
        <v>493</v>
      </c>
      <c r="CB167" s="35">
        <f t="shared" ref="CB167:CB173" si="4488">((CA167+CC167)/BY167)</f>
        <v>0.6728723404255319</v>
      </c>
      <c r="CC167" s="34">
        <v>13</v>
      </c>
      <c r="CD167" s="35">
        <f t="shared" ref="CD167:CD173" si="4489">CC167/(CA167+CC167)</f>
        <v>2.5691699604743084E-2</v>
      </c>
      <c r="CE167" s="36"/>
      <c r="CF167" s="34"/>
      <c r="CG167" s="34"/>
      <c r="CH167" s="37"/>
      <c r="CI167" s="33"/>
      <c r="CJ167" s="34"/>
      <c r="CK167" s="34">
        <f t="shared" ref="CK167" si="4490">CK164-CI167</f>
        <v>753</v>
      </c>
      <c r="CL167" s="34">
        <f t="shared" ref="CL167" si="4491">CL164-CJ167</f>
        <v>62</v>
      </c>
      <c r="CM167" s="34">
        <v>492</v>
      </c>
      <c r="CN167" s="35">
        <f t="shared" ref="CN167:CN173" si="4492">((CM167+CO167)/CK167)</f>
        <v>0.66268260292164671</v>
      </c>
      <c r="CO167" s="34">
        <v>7</v>
      </c>
      <c r="CP167" s="35">
        <f t="shared" ref="CP167:CP173" si="4493">CO167/(CM167+CO167)</f>
        <v>1.4028056112224449E-2</v>
      </c>
      <c r="CQ167" s="36"/>
      <c r="CR167" s="34"/>
      <c r="CS167" s="34"/>
      <c r="CT167" s="37"/>
      <c r="CU167" s="33"/>
      <c r="CV167" s="34"/>
      <c r="CW167" s="34">
        <f t="shared" ref="CW167" si="4494">CW164-CU167</f>
        <v>183</v>
      </c>
      <c r="CX167" s="34">
        <f t="shared" ref="CX167" si="4495">CX164-CV167</f>
        <v>14</v>
      </c>
      <c r="CY167" s="34">
        <v>124</v>
      </c>
      <c r="CZ167" s="35">
        <f t="shared" ref="CZ167:CZ173" si="4496">((CY167+DA167)/CW167)</f>
        <v>0.69398907103825136</v>
      </c>
      <c r="DA167" s="34">
        <v>3</v>
      </c>
      <c r="DB167" s="35">
        <f t="shared" ref="DB167:DB173" si="4497">DA167/(CY167+DA167)</f>
        <v>2.3622047244094488E-2</v>
      </c>
      <c r="DC167" s="36"/>
      <c r="DD167" s="34"/>
      <c r="DE167" s="34"/>
      <c r="DF167" s="37"/>
      <c r="DG167" s="33"/>
      <c r="DH167" s="34"/>
      <c r="DI167" s="34">
        <f t="shared" ref="DI167" si="4498">DI164-DG167</f>
        <v>755</v>
      </c>
      <c r="DJ167" s="34">
        <f t="shared" ref="DJ167" si="4499">DJ164-DH167</f>
        <v>60</v>
      </c>
      <c r="DK167" s="34">
        <v>455</v>
      </c>
      <c r="DL167" s="35">
        <f t="shared" ref="DL167:DL173" si="4500">((DK167+DM167)/DI167)</f>
        <v>0.61721854304635759</v>
      </c>
      <c r="DM167" s="34">
        <v>11</v>
      </c>
      <c r="DN167" s="35">
        <f t="shared" ref="DN167:DN173" si="4501">DM167/(DK167+DM167)</f>
        <v>2.3605150214592276E-2</v>
      </c>
      <c r="DO167" s="36"/>
      <c r="DP167" s="34"/>
      <c r="DQ167" s="34"/>
      <c r="DR167" s="37"/>
      <c r="DS167" s="33"/>
      <c r="DT167" s="34"/>
      <c r="DU167" s="34">
        <f t="shared" ref="DU167" si="4502">DU164-DS167</f>
        <v>753</v>
      </c>
      <c r="DV167" s="34">
        <f t="shared" ref="DV167" si="4503">DV164-DT167</f>
        <v>60</v>
      </c>
      <c r="DW167" s="34">
        <v>479</v>
      </c>
      <c r="DX167" s="35">
        <f t="shared" ref="DX167:DX173" si="4504">((DW167+DY167)/DU167)</f>
        <v>0.65073041168658696</v>
      </c>
      <c r="DY167" s="34">
        <v>11</v>
      </c>
      <c r="DZ167" s="35">
        <f t="shared" ref="DZ167:DZ173" si="4505">DY167/(DW167+DY167)</f>
        <v>2.2448979591836733E-2</v>
      </c>
      <c r="EA167" s="36"/>
      <c r="EB167" s="34"/>
      <c r="EC167" s="34"/>
      <c r="ED167" s="37"/>
      <c r="EE167" s="33">
        <v>1</v>
      </c>
      <c r="EF167" s="34"/>
      <c r="EG167" s="34">
        <f t="shared" ref="EG167" si="4506">EG164-EE167</f>
        <v>750</v>
      </c>
      <c r="EH167" s="34">
        <f t="shared" ref="EH167" si="4507">EH164-EF167</f>
        <v>61</v>
      </c>
      <c r="EI167" s="34">
        <v>471</v>
      </c>
      <c r="EJ167" s="35">
        <f t="shared" ref="EJ167:EJ173" si="4508">((EI167+EK167)/EG167)</f>
        <v>0.64666666666666661</v>
      </c>
      <c r="EK167" s="34">
        <v>14</v>
      </c>
      <c r="EL167" s="35">
        <f t="shared" ref="EL167:EL173" si="4509">EK167/(EI167+EK167)</f>
        <v>2.88659793814433E-2</v>
      </c>
      <c r="EM167" s="36"/>
      <c r="EN167" s="34"/>
      <c r="EO167" s="34"/>
      <c r="EP167" s="37"/>
      <c r="EQ167" s="33"/>
      <c r="ER167" s="34"/>
      <c r="ES167" s="34">
        <f t="shared" ref="ES167" si="4510">ES164-EQ167</f>
        <v>746</v>
      </c>
      <c r="ET167" s="34">
        <f t="shared" ref="ET167" si="4511">ET164-ER167</f>
        <v>62</v>
      </c>
      <c r="EU167" s="34">
        <v>492</v>
      </c>
      <c r="EV167" s="35">
        <f t="shared" ref="EV167:EV173" si="4512">((EU167+EW167)/ES167)</f>
        <v>0.67828418230563003</v>
      </c>
      <c r="EW167" s="34">
        <v>14</v>
      </c>
      <c r="EX167" s="35">
        <f t="shared" ref="EX167:EX173" si="4513">EW167/(EU167+EW167)</f>
        <v>2.766798418972332E-2</v>
      </c>
      <c r="EY167" s="36"/>
      <c r="EZ167" s="34"/>
      <c r="FA167" s="34"/>
      <c r="FB167" s="37"/>
      <c r="FC167" s="33"/>
      <c r="FD167" s="34"/>
      <c r="FE167" s="34">
        <f t="shared" ref="FE167" si="4514">FE164-FC167</f>
        <v>760</v>
      </c>
      <c r="FF167" s="34">
        <f t="shared" ref="FF167" si="4515">FF164-FD167</f>
        <v>62</v>
      </c>
      <c r="FG167" s="34">
        <v>496</v>
      </c>
      <c r="FH167" s="35">
        <f t="shared" ref="FH167:FH173" si="4516">((FG167+FI167)/FE167)</f>
        <v>0.66315789473684206</v>
      </c>
      <c r="FI167" s="34">
        <v>8</v>
      </c>
      <c r="FJ167" s="35">
        <f t="shared" ref="FJ167:FJ173" si="4517">FI167/(FG167+FI167)</f>
        <v>1.5873015873015872E-2</v>
      </c>
      <c r="FK167" s="36"/>
      <c r="FL167" s="34"/>
      <c r="FM167" s="34"/>
      <c r="FN167" s="37"/>
      <c r="FO167" s="33"/>
      <c r="FP167" s="34"/>
      <c r="FQ167" s="34">
        <f t="shared" ref="FQ167" si="4518">FQ164-FO167</f>
        <v>198</v>
      </c>
      <c r="FR167" s="34">
        <f t="shared" ref="FR167" si="4519">FR164-FP167</f>
        <v>17</v>
      </c>
      <c r="FS167" s="34">
        <v>118</v>
      </c>
      <c r="FT167" s="35">
        <f t="shared" ref="FT167:FT173" si="4520">((FS167+FU167)/FQ167)</f>
        <v>0.59595959595959591</v>
      </c>
      <c r="FU167" s="34">
        <v>0</v>
      </c>
      <c r="FV167" s="35">
        <f t="shared" ref="FV167:FV173" si="4521">FU167/(FS167+FU167)</f>
        <v>0</v>
      </c>
      <c r="FW167" s="36"/>
      <c r="FX167" s="34"/>
      <c r="FY167" s="34"/>
      <c r="FZ167" s="37"/>
      <c r="GA167" s="33"/>
      <c r="GB167" s="34">
        <v>1</v>
      </c>
      <c r="GC167" s="34">
        <f t="shared" ref="GC167" si="4522">GC164-GA167</f>
        <v>750</v>
      </c>
      <c r="GD167" s="34">
        <f t="shared" ref="GD167" si="4523">GD164-GB167</f>
        <v>60</v>
      </c>
      <c r="GE167" s="34">
        <v>488</v>
      </c>
      <c r="GF167" s="35">
        <f t="shared" ref="GF167:GF173" si="4524">((GE167+GG167)/GC167)</f>
        <v>0.65733333333333333</v>
      </c>
      <c r="GG167" s="34">
        <v>5</v>
      </c>
      <c r="GH167" s="35">
        <f t="shared" ref="GH167:GH173" si="4525">GG167/(GE167+GG167)</f>
        <v>1.0141987829614604E-2</v>
      </c>
      <c r="GI167" s="36"/>
      <c r="GJ167" s="34"/>
      <c r="GK167" s="34"/>
      <c r="GL167" s="37"/>
      <c r="GM167" s="33"/>
      <c r="GN167" s="34"/>
      <c r="GO167" s="34">
        <f t="shared" ref="GO167" si="4526">GO164-GM167</f>
        <v>748</v>
      </c>
      <c r="GP167" s="34">
        <f t="shared" ref="GP167" si="4527">GP164-GN167</f>
        <v>60</v>
      </c>
      <c r="GQ167" s="34">
        <v>462</v>
      </c>
      <c r="GR167" s="35">
        <f t="shared" ref="GR167:GR173" si="4528">((GQ167+GS167)/GO167)</f>
        <v>0.62700534759358284</v>
      </c>
      <c r="GS167" s="34">
        <v>7</v>
      </c>
      <c r="GT167" s="35">
        <f t="shared" ref="GT167:GT173" si="4529">GS167/(GQ167+GS167)</f>
        <v>1.4925373134328358E-2</v>
      </c>
      <c r="GU167" s="36"/>
      <c r="GV167" s="34"/>
      <c r="GW167" s="34"/>
      <c r="GX167" s="37"/>
      <c r="GY167" s="33"/>
      <c r="GZ167" s="34"/>
      <c r="HA167" s="34">
        <f t="shared" ref="HA167" si="4530">HA164-GY167</f>
        <v>749</v>
      </c>
      <c r="HB167" s="34">
        <f t="shared" ref="HB167" si="4531">HB164-GZ167</f>
        <v>61</v>
      </c>
      <c r="HC167" s="34">
        <v>461</v>
      </c>
      <c r="HD167" s="35">
        <f t="shared" ref="HD167:HD173" si="4532">((HC167+HE167)/HA167)</f>
        <v>0.6288384512683578</v>
      </c>
      <c r="HE167" s="34">
        <v>10</v>
      </c>
      <c r="HF167" s="35">
        <f t="shared" ref="HF167:HF173" si="4533">HE167/(HC167+HE167)</f>
        <v>2.1231422505307854E-2</v>
      </c>
      <c r="HG167" s="36"/>
      <c r="HH167" s="34"/>
      <c r="HI167" s="34"/>
      <c r="HJ167" s="37"/>
      <c r="HK167" s="33">
        <f t="shared" ref="HK167:HK174" si="4534">+C167+O167+AA167+AM167+AY167+BK167+BW167+CI167+CU167+DG167+DS167+EE167+EQ167+FC167+FO167+GA167+GM167+GY167</f>
        <v>1</v>
      </c>
      <c r="HL167" s="34">
        <f t="shared" ref="HL167:HL174" si="4535">+D167+P167+AB167+AN167+AZ167+BL167+BX167+CJ167+CV167+DH167+DT167+EF167+ER167+FD167+FP167+GB167+GN167+GZ167</f>
        <v>1</v>
      </c>
      <c r="HM167" s="34">
        <f t="shared" ref="HM167:HM173" si="4536">+E167+Q167+AC167+AO167+BA167+BM167+BY167+CK167+CW167+DI167+DU167+EG167+ES167+FE167+FQ167+GC167+GO167+HA167</f>
        <v>11793</v>
      </c>
      <c r="HN167" s="34">
        <f t="shared" ref="HN167:HN173" si="4537">+F167+R167+AD167+AP167+BB167+BN167+BZ167+CL167+CX167+DJ167+DV167+EH167+ET167+FF167+FR167+GD167+GP167+HB167</f>
        <v>958</v>
      </c>
      <c r="HO167" s="34">
        <f t="shared" ref="HO167:HO173" si="4538">+G167+S167+AE167+AQ167+BC167+BO167+CA167+CM167+CY167+DK167+DW167+EI167+EU167+FG167+FS167+GE167+GQ167+HC167+HE167+I167+U167+AG167+AS167+BE167+BQ167+CC167+CO167+DA167+DM167+DY167+EK167+EW167+FI167+FU167+GG167+GS167</f>
        <v>7700</v>
      </c>
      <c r="HP167" s="227">
        <f t="shared" ref="HP167:HP173" si="4539">+(HO167)/HM167</f>
        <v>0.65292970406173156</v>
      </c>
      <c r="HQ167" s="48">
        <f t="shared" ref="HQ167:HQ174" si="4540">+I167+U167+AG167+AS167+BE167+BQ167+CC167+CO167+DA167+DM167+DY167+EK167+EW167+FI167+FU167+GG167+GS167+HE167</f>
        <v>156</v>
      </c>
      <c r="HR167" s="35">
        <f t="shared" ref="HR167:HR174" si="4541">+(HQ167/(HO167))</f>
        <v>2.0259740259740259E-2</v>
      </c>
      <c r="HS167" s="49">
        <v>62.8</v>
      </c>
      <c r="HT167" s="50">
        <v>7423</v>
      </c>
      <c r="HU167" s="49">
        <f t="shared" ref="HU167:HU173" si="4542">+HT167/HO167*100</f>
        <v>96.402597402597394</v>
      </c>
      <c r="HV167" s="48"/>
      <c r="HW167" s="37"/>
      <c r="HX167" s="78">
        <f t="shared" ref="HX167:HX173" si="4543">SUM(G167,I167,S167,U167,AE167,AG167,AQ167,AS167,BC167,BE167,BO167,BQ167)/SUM(E167,Q167,AC167,AO167,BA167,BM167)</f>
        <v>0.65862422997946612</v>
      </c>
      <c r="HY167" s="78">
        <f t="shared" ref="HY167:HY173" si="4544">SUM(CA167,CC167,CM167,CO167,CY167,DA167,DK167,DM167,DW167,DY167,EI167,EK167)/SUM(BY167,CK167,CW167,DI167,DU167,EG167)</f>
        <v>0.65205271160669032</v>
      </c>
      <c r="HZ167" s="78">
        <f t="shared" ref="HZ167:HZ173" si="4545">SUM(K167,EU167,EW167,FG167,FI167,FS167,FU167,GE167,GG167,GQ167,GS167,HC167,HE167)/SUM(ES167,FE167,FQ167,GC167,GO167,HA167)</f>
        <v>0.64819033156162997</v>
      </c>
    </row>
    <row r="168" spans="1:241" x14ac:dyDescent="0.25">
      <c r="A168" s="236"/>
      <c r="B168" s="41">
        <f t="shared" ref="B168:B173" si="4546">+B167+1</f>
        <v>44597</v>
      </c>
      <c r="C168" s="10"/>
      <c r="D168" s="11"/>
      <c r="E168" s="74">
        <f t="shared" ref="E168:E172" si="4547">E167-C168</f>
        <v>740</v>
      </c>
      <c r="F168" s="74">
        <f t="shared" ref="F168:F172" si="4548">F167-D168</f>
        <v>60</v>
      </c>
      <c r="G168" s="11">
        <v>469</v>
      </c>
      <c r="H168" s="12">
        <f t="shared" si="4465"/>
        <v>0.65810810810810816</v>
      </c>
      <c r="I168" s="11">
        <v>18</v>
      </c>
      <c r="J168" s="12">
        <f t="shared" ref="J168:J173" si="4549">I168/(G168+I168)</f>
        <v>3.6960985626283367E-2</v>
      </c>
      <c r="K168" s="13"/>
      <c r="L168" s="11"/>
      <c r="M168" s="11"/>
      <c r="N168" s="14"/>
      <c r="O168" s="10"/>
      <c r="P168" s="11"/>
      <c r="Q168" s="74">
        <f t="shared" ref="Q168:Q173" si="4550">Q167-O168</f>
        <v>731</v>
      </c>
      <c r="R168" s="74">
        <f t="shared" ref="R168:R173" si="4551">R167-P168</f>
        <v>60</v>
      </c>
      <c r="S168" s="11">
        <v>472</v>
      </c>
      <c r="T168" s="12">
        <f t="shared" si="4468"/>
        <v>0.65116279069767447</v>
      </c>
      <c r="U168" s="11">
        <v>4</v>
      </c>
      <c r="V168" s="12">
        <f t="shared" si="4469"/>
        <v>8.4033613445378148E-3</v>
      </c>
      <c r="W168" s="13"/>
      <c r="X168" s="11"/>
      <c r="Y168" s="11"/>
      <c r="Z168" s="14"/>
      <c r="AA168" s="10"/>
      <c r="AB168" s="11"/>
      <c r="AC168" s="74">
        <f t="shared" ref="AC168:AC173" si="4552">AC167-AA168</f>
        <v>191</v>
      </c>
      <c r="AD168" s="74">
        <f t="shared" ref="AD168:AD173" si="4553">AD167-AB168</f>
        <v>15</v>
      </c>
      <c r="AE168" s="11">
        <v>106</v>
      </c>
      <c r="AF168" s="12">
        <f t="shared" si="4472"/>
        <v>0.56544502617801051</v>
      </c>
      <c r="AG168" s="11">
        <v>2</v>
      </c>
      <c r="AH168" s="12">
        <f t="shared" si="4473"/>
        <v>1.8518518518518517E-2</v>
      </c>
      <c r="AI168" s="13"/>
      <c r="AJ168" s="11"/>
      <c r="AK168" s="11"/>
      <c r="AL168" s="14"/>
      <c r="AM168" s="10"/>
      <c r="AN168" s="11"/>
      <c r="AO168" s="74">
        <f t="shared" ref="AO168:AO173" si="4554">AO167-AM168</f>
        <v>749</v>
      </c>
      <c r="AP168" s="74">
        <f t="shared" ref="AP168:AP173" si="4555">AP167-AN168</f>
        <v>60</v>
      </c>
      <c r="AQ168" s="11">
        <v>448</v>
      </c>
      <c r="AR168" s="12">
        <f t="shared" si="4476"/>
        <v>0.61014686248331107</v>
      </c>
      <c r="AS168" s="11">
        <v>9</v>
      </c>
      <c r="AT168" s="12">
        <f t="shared" si="4477"/>
        <v>1.9693654266958426E-2</v>
      </c>
      <c r="AU168" s="13"/>
      <c r="AV168" s="11"/>
      <c r="AW168" s="11"/>
      <c r="AX168" s="14"/>
      <c r="AY168" s="10"/>
      <c r="AZ168" s="11"/>
      <c r="BA168" s="74">
        <f t="shared" ref="BA168:BA173" si="4556">BA167-AY168</f>
        <v>743</v>
      </c>
      <c r="BB168" s="74">
        <f t="shared" ref="BB168:BB173" si="4557">BB167-AZ168</f>
        <v>61</v>
      </c>
      <c r="BC168" s="11">
        <v>459</v>
      </c>
      <c r="BD168" s="12">
        <f t="shared" si="4480"/>
        <v>0.63391655450874829</v>
      </c>
      <c r="BE168" s="11">
        <v>12</v>
      </c>
      <c r="BF168" s="12">
        <f t="shared" si="4481"/>
        <v>2.5477707006369428E-2</v>
      </c>
      <c r="BG168" s="13"/>
      <c r="BH168" s="11"/>
      <c r="BI168" s="11"/>
      <c r="BJ168" s="14"/>
      <c r="BK168" s="10"/>
      <c r="BL168" s="11"/>
      <c r="BM168" s="74">
        <f t="shared" ref="BM168:BM173" si="4558">BM167-BK168</f>
        <v>742</v>
      </c>
      <c r="BN168" s="74">
        <f t="shared" ref="BN168:BN173" si="4559">BN167-BL168</f>
        <v>61</v>
      </c>
      <c r="BO168" s="11">
        <v>444</v>
      </c>
      <c r="BP168" s="12">
        <f t="shared" si="4484"/>
        <v>0.62129380053908356</v>
      </c>
      <c r="BQ168" s="11">
        <v>17</v>
      </c>
      <c r="BR168" s="12">
        <f t="shared" si="4485"/>
        <v>3.6876355748373099E-2</v>
      </c>
      <c r="BS168" s="13"/>
      <c r="BT168" s="11"/>
      <c r="BU168" s="11"/>
      <c r="BV168" s="14"/>
      <c r="BW168" s="10"/>
      <c r="BX168" s="11"/>
      <c r="BY168" s="74">
        <f t="shared" ref="BY168:BY173" si="4560">BY167-BW168</f>
        <v>752</v>
      </c>
      <c r="BZ168" s="74">
        <f t="shared" ref="BZ168:BZ173" si="4561">BZ167-BX168</f>
        <v>62</v>
      </c>
      <c r="CA168" s="11">
        <v>474</v>
      </c>
      <c r="CB168" s="12">
        <f t="shared" si="4488"/>
        <v>0.6436170212765957</v>
      </c>
      <c r="CC168" s="11">
        <v>10</v>
      </c>
      <c r="CD168" s="12">
        <f t="shared" si="4489"/>
        <v>2.0661157024793389E-2</v>
      </c>
      <c r="CE168" s="13"/>
      <c r="CF168" s="11"/>
      <c r="CG168" s="11"/>
      <c r="CH168" s="14"/>
      <c r="CI168" s="10"/>
      <c r="CJ168" s="11"/>
      <c r="CK168" s="74">
        <f t="shared" ref="CK168:CK173" si="4562">CK167-CI168</f>
        <v>753</v>
      </c>
      <c r="CL168" s="74">
        <f t="shared" ref="CL168:CL173" si="4563">CL167-CJ168</f>
        <v>62</v>
      </c>
      <c r="CM168" s="11">
        <v>508</v>
      </c>
      <c r="CN168" s="12">
        <f t="shared" si="4492"/>
        <v>0.69322709163346619</v>
      </c>
      <c r="CO168" s="11">
        <v>14</v>
      </c>
      <c r="CP168" s="12">
        <f t="shared" si="4493"/>
        <v>2.681992337164751E-2</v>
      </c>
      <c r="CQ168" s="13"/>
      <c r="CR168" s="11"/>
      <c r="CS168" s="11"/>
      <c r="CT168" s="14"/>
      <c r="CU168" s="10"/>
      <c r="CV168" s="11"/>
      <c r="CW168" s="74">
        <f t="shared" ref="CW168:CW173" si="4564">CW167-CU168</f>
        <v>183</v>
      </c>
      <c r="CX168" s="74">
        <f t="shared" ref="CX168:CX173" si="4565">CX167-CV168</f>
        <v>14</v>
      </c>
      <c r="CY168" s="11">
        <v>128</v>
      </c>
      <c r="CZ168" s="12">
        <f t="shared" si="4496"/>
        <v>0.71584699453551914</v>
      </c>
      <c r="DA168" s="11">
        <v>3</v>
      </c>
      <c r="DB168" s="12">
        <f t="shared" si="4497"/>
        <v>2.2900763358778626E-2</v>
      </c>
      <c r="DC168" s="13"/>
      <c r="DD168" s="11"/>
      <c r="DE168" s="11"/>
      <c r="DF168" s="14"/>
      <c r="DG168" s="10"/>
      <c r="DH168" s="11"/>
      <c r="DI168" s="74">
        <f t="shared" ref="DI168:DI173" si="4566">DI167-DG168</f>
        <v>755</v>
      </c>
      <c r="DJ168" s="74">
        <f t="shared" ref="DJ168:DJ173" si="4567">DJ167-DH168</f>
        <v>60</v>
      </c>
      <c r="DK168" s="11">
        <v>443</v>
      </c>
      <c r="DL168" s="12">
        <f t="shared" si="4500"/>
        <v>0.61589403973509937</v>
      </c>
      <c r="DM168" s="11">
        <v>22</v>
      </c>
      <c r="DN168" s="12">
        <f t="shared" si="4501"/>
        <v>4.7311827956989246E-2</v>
      </c>
      <c r="DO168" s="13"/>
      <c r="DP168" s="11"/>
      <c r="DQ168" s="11"/>
      <c r="DR168" s="14"/>
      <c r="DS168" s="10"/>
      <c r="DT168" s="11"/>
      <c r="DU168" s="74">
        <f t="shared" ref="DU168:DU173" si="4568">DU167-DS168</f>
        <v>753</v>
      </c>
      <c r="DV168" s="74">
        <f t="shared" ref="DV168:DV173" si="4569">DV167-DT168</f>
        <v>60</v>
      </c>
      <c r="DW168" s="11">
        <v>448</v>
      </c>
      <c r="DX168" s="12">
        <f t="shared" si="4504"/>
        <v>0.61885790172642763</v>
      </c>
      <c r="DY168" s="11">
        <v>18</v>
      </c>
      <c r="DZ168" s="12">
        <f t="shared" si="4505"/>
        <v>3.8626609442060089E-2</v>
      </c>
      <c r="EA168" s="13"/>
      <c r="EB168" s="11"/>
      <c r="EC168" s="11"/>
      <c r="ED168" s="14"/>
      <c r="EE168" s="10"/>
      <c r="EF168" s="11"/>
      <c r="EG168" s="74">
        <f t="shared" ref="EG168:EG173" si="4570">EG167-EE168</f>
        <v>750</v>
      </c>
      <c r="EH168" s="74">
        <f t="shared" ref="EH168:EH173" si="4571">EH167-EF168</f>
        <v>61</v>
      </c>
      <c r="EI168" s="11">
        <v>479</v>
      </c>
      <c r="EJ168" s="12">
        <f t="shared" si="4508"/>
        <v>0.65466666666666662</v>
      </c>
      <c r="EK168" s="11">
        <v>12</v>
      </c>
      <c r="EL168" s="12">
        <f t="shared" si="4509"/>
        <v>2.4439918533604887E-2</v>
      </c>
      <c r="EM168" s="13"/>
      <c r="EN168" s="11"/>
      <c r="EO168" s="11"/>
      <c r="EP168" s="14"/>
      <c r="EQ168" s="10"/>
      <c r="ER168" s="11"/>
      <c r="ES168" s="74">
        <f t="shared" ref="ES168:ES173" si="4572">ES167-EQ168</f>
        <v>746</v>
      </c>
      <c r="ET168" s="74">
        <f t="shared" ref="ET168:ET173" si="4573">ET167-ER168</f>
        <v>62</v>
      </c>
      <c r="EU168" s="11">
        <v>445</v>
      </c>
      <c r="EV168" s="12">
        <f t="shared" si="4512"/>
        <v>0.61662198391420908</v>
      </c>
      <c r="EW168" s="11">
        <v>15</v>
      </c>
      <c r="EX168" s="12">
        <f t="shared" si="4513"/>
        <v>3.2608695652173912E-2</v>
      </c>
      <c r="EY168" s="13"/>
      <c r="EZ168" s="11"/>
      <c r="FA168" s="11"/>
      <c r="FB168" s="14"/>
      <c r="FC168" s="10"/>
      <c r="FD168" s="11"/>
      <c r="FE168" s="74">
        <f t="shared" ref="FE168:FE173" si="4574">FE167-FC168</f>
        <v>760</v>
      </c>
      <c r="FF168" s="74">
        <f t="shared" ref="FF168:FF173" si="4575">FF167-FD168</f>
        <v>62</v>
      </c>
      <c r="FG168" s="11">
        <v>473</v>
      </c>
      <c r="FH168" s="12">
        <f t="shared" si="4516"/>
        <v>0.64210526315789473</v>
      </c>
      <c r="FI168" s="11">
        <v>15</v>
      </c>
      <c r="FJ168" s="12">
        <f t="shared" si="4517"/>
        <v>3.0737704918032786E-2</v>
      </c>
      <c r="FK168" s="13"/>
      <c r="FL168" s="11"/>
      <c r="FM168" s="11"/>
      <c r="FN168" s="14"/>
      <c r="FO168" s="10"/>
      <c r="FP168" s="11"/>
      <c r="FQ168" s="74">
        <f t="shared" ref="FQ168:FQ173" si="4576">FQ167-FO168</f>
        <v>198</v>
      </c>
      <c r="FR168" s="74">
        <f t="shared" ref="FR168:FR173" si="4577">FR167-FP168</f>
        <v>17</v>
      </c>
      <c r="FS168" s="11">
        <v>116</v>
      </c>
      <c r="FT168" s="12">
        <f t="shared" si="4520"/>
        <v>0.64141414141414144</v>
      </c>
      <c r="FU168" s="11">
        <v>11</v>
      </c>
      <c r="FV168" s="12">
        <f t="shared" si="4521"/>
        <v>8.6614173228346455E-2</v>
      </c>
      <c r="FW168" s="13"/>
      <c r="FX168" s="11"/>
      <c r="FY168" s="11"/>
      <c r="FZ168" s="14"/>
      <c r="GA168" s="10"/>
      <c r="GB168" s="11"/>
      <c r="GC168" s="74">
        <f t="shared" ref="GC168:GC173" si="4578">GC167-GA168</f>
        <v>750</v>
      </c>
      <c r="GD168" s="74">
        <f t="shared" ref="GD168:GD173" si="4579">GD167-GB168</f>
        <v>60</v>
      </c>
      <c r="GE168" s="11">
        <v>450</v>
      </c>
      <c r="GF168" s="12">
        <f t="shared" si="4524"/>
        <v>0.61599999999999999</v>
      </c>
      <c r="GG168" s="11">
        <v>12</v>
      </c>
      <c r="GH168" s="12">
        <f t="shared" si="4525"/>
        <v>2.5974025974025976E-2</v>
      </c>
      <c r="GI168" s="13"/>
      <c r="GJ168" s="11"/>
      <c r="GK168" s="11"/>
      <c r="GL168" s="14"/>
      <c r="GM168" s="10"/>
      <c r="GN168" s="11"/>
      <c r="GO168" s="74">
        <f t="shared" ref="GO168:GO173" si="4580">GO167-GM168</f>
        <v>748</v>
      </c>
      <c r="GP168" s="74">
        <f t="shared" ref="GP168:GP173" si="4581">GP167-GN168</f>
        <v>60</v>
      </c>
      <c r="GQ168" s="11">
        <v>450</v>
      </c>
      <c r="GR168" s="12">
        <f t="shared" si="4528"/>
        <v>0.6296791443850267</v>
      </c>
      <c r="GS168" s="11">
        <v>21</v>
      </c>
      <c r="GT168" s="12">
        <f t="shared" si="4529"/>
        <v>4.4585987261146494E-2</v>
      </c>
      <c r="GU168" s="13"/>
      <c r="GV168" s="11"/>
      <c r="GW168" s="11"/>
      <c r="GX168" s="14"/>
      <c r="GY168" s="10"/>
      <c r="GZ168" s="11"/>
      <c r="HA168" s="74">
        <f t="shared" ref="HA168:HA173" si="4582">HA167-GY168</f>
        <v>749</v>
      </c>
      <c r="HB168" s="74">
        <f t="shared" ref="HB168:HB173" si="4583">HB167-GZ168</f>
        <v>61</v>
      </c>
      <c r="HC168" s="11">
        <v>445</v>
      </c>
      <c r="HD168" s="12">
        <f t="shared" si="4532"/>
        <v>0.60881174899866486</v>
      </c>
      <c r="HE168" s="11">
        <v>11</v>
      </c>
      <c r="HF168" s="12">
        <f t="shared" si="4533"/>
        <v>2.4122807017543858E-2</v>
      </c>
      <c r="HG168" s="13"/>
      <c r="HH168" s="11"/>
      <c r="HI168" s="11"/>
      <c r="HJ168" s="14"/>
      <c r="HK168" s="10">
        <f t="shared" si="4534"/>
        <v>0</v>
      </c>
      <c r="HL168" s="11">
        <f t="shared" si="4535"/>
        <v>0</v>
      </c>
      <c r="HM168" s="11">
        <f t="shared" si="4536"/>
        <v>11793</v>
      </c>
      <c r="HN168" s="11">
        <f t="shared" si="4537"/>
        <v>958</v>
      </c>
      <c r="HO168" s="11">
        <f t="shared" si="4538"/>
        <v>7483</v>
      </c>
      <c r="HP168" s="228">
        <f t="shared" si="4539"/>
        <v>0.63452895785635544</v>
      </c>
      <c r="HQ168" s="15">
        <f t="shared" si="4540"/>
        <v>226</v>
      </c>
      <c r="HR168" s="12">
        <f t="shared" si="4541"/>
        <v>3.0201790725644793E-2</v>
      </c>
      <c r="HS168" s="16">
        <v>62.7</v>
      </c>
      <c r="HT168" s="17">
        <v>7173</v>
      </c>
      <c r="HU168" s="16">
        <f t="shared" si="4542"/>
        <v>95.857276493385001</v>
      </c>
      <c r="HV168" s="15"/>
      <c r="HW168" s="14"/>
      <c r="HX168" s="78">
        <f t="shared" si="4543"/>
        <v>0.63141683778234081</v>
      </c>
      <c r="HY168" s="78">
        <f t="shared" si="4544"/>
        <v>0.64850481500253421</v>
      </c>
      <c r="HZ168" s="78">
        <f t="shared" si="4545"/>
        <v>0.62363958491521132</v>
      </c>
    </row>
    <row r="169" spans="1:241" x14ac:dyDescent="0.25">
      <c r="A169" s="236"/>
      <c r="B169" s="41">
        <f t="shared" si="4546"/>
        <v>44598</v>
      </c>
      <c r="C169" s="10"/>
      <c r="D169" s="11"/>
      <c r="E169" s="74">
        <f t="shared" si="4547"/>
        <v>740</v>
      </c>
      <c r="F169" s="74">
        <f t="shared" si="4548"/>
        <v>60</v>
      </c>
      <c r="G169" s="11">
        <v>489</v>
      </c>
      <c r="H169" s="12">
        <f t="shared" si="4465"/>
        <v>0.67972972972972978</v>
      </c>
      <c r="I169" s="11">
        <v>14</v>
      </c>
      <c r="J169" s="12">
        <f t="shared" si="4549"/>
        <v>2.7833001988071572E-2</v>
      </c>
      <c r="K169" s="13"/>
      <c r="L169" s="11"/>
      <c r="M169" s="11"/>
      <c r="N169" s="14"/>
      <c r="O169" s="10"/>
      <c r="P169" s="11"/>
      <c r="Q169" s="74">
        <f t="shared" si="4550"/>
        <v>731</v>
      </c>
      <c r="R169" s="74">
        <f t="shared" si="4551"/>
        <v>60</v>
      </c>
      <c r="S169" s="11">
        <v>496</v>
      </c>
      <c r="T169" s="12">
        <f t="shared" si="4468"/>
        <v>0.70861833105335159</v>
      </c>
      <c r="U169" s="11">
        <v>22</v>
      </c>
      <c r="V169" s="12">
        <f t="shared" si="4469"/>
        <v>4.2471042471042469E-2</v>
      </c>
      <c r="W169" s="13"/>
      <c r="X169" s="11"/>
      <c r="Y169" s="11"/>
      <c r="Z169" s="14"/>
      <c r="AA169" s="10">
        <v>2</v>
      </c>
      <c r="AB169" s="11"/>
      <c r="AC169" s="74">
        <f t="shared" si="4552"/>
        <v>189</v>
      </c>
      <c r="AD169" s="74">
        <f t="shared" si="4553"/>
        <v>15</v>
      </c>
      <c r="AE169" s="11">
        <v>110</v>
      </c>
      <c r="AF169" s="12">
        <f t="shared" si="4472"/>
        <v>0.65079365079365081</v>
      </c>
      <c r="AG169" s="11">
        <v>13</v>
      </c>
      <c r="AH169" s="12">
        <f t="shared" si="4473"/>
        <v>0.10569105691056911</v>
      </c>
      <c r="AI169" s="13"/>
      <c r="AJ169" s="11"/>
      <c r="AK169" s="11"/>
      <c r="AL169" s="14"/>
      <c r="AM169" s="10"/>
      <c r="AN169" s="11"/>
      <c r="AO169" s="74">
        <f t="shared" si="4554"/>
        <v>749</v>
      </c>
      <c r="AP169" s="74">
        <f t="shared" si="4555"/>
        <v>60</v>
      </c>
      <c r="AQ169" s="11">
        <v>470</v>
      </c>
      <c r="AR169" s="12">
        <f t="shared" si="4476"/>
        <v>0.65420560747663548</v>
      </c>
      <c r="AS169" s="11">
        <v>20</v>
      </c>
      <c r="AT169" s="12">
        <f t="shared" si="4477"/>
        <v>4.0816326530612242E-2</v>
      </c>
      <c r="AU169" s="13"/>
      <c r="AV169" s="11"/>
      <c r="AW169" s="11"/>
      <c r="AX169" s="14"/>
      <c r="AY169" s="10"/>
      <c r="AZ169" s="11"/>
      <c r="BA169" s="74">
        <f t="shared" si="4556"/>
        <v>743</v>
      </c>
      <c r="BB169" s="74">
        <f t="shared" si="4557"/>
        <v>61</v>
      </c>
      <c r="BC169" s="11">
        <v>476</v>
      </c>
      <c r="BD169" s="12">
        <f t="shared" si="4480"/>
        <v>0.65545087483176312</v>
      </c>
      <c r="BE169" s="11">
        <v>11</v>
      </c>
      <c r="BF169" s="12">
        <f t="shared" si="4481"/>
        <v>2.2587268993839837E-2</v>
      </c>
      <c r="BG169" s="13"/>
      <c r="BH169" s="11"/>
      <c r="BI169" s="11"/>
      <c r="BJ169" s="14"/>
      <c r="BK169" s="10"/>
      <c r="BL169" s="11"/>
      <c r="BM169" s="74">
        <f t="shared" si="4558"/>
        <v>742</v>
      </c>
      <c r="BN169" s="74">
        <f t="shared" si="4559"/>
        <v>61</v>
      </c>
      <c r="BO169" s="11">
        <v>443</v>
      </c>
      <c r="BP169" s="12">
        <f t="shared" si="4484"/>
        <v>0.61455525606469008</v>
      </c>
      <c r="BQ169" s="11">
        <v>13</v>
      </c>
      <c r="BR169" s="12">
        <f t="shared" si="4485"/>
        <v>2.850877192982456E-2</v>
      </c>
      <c r="BS169" s="13"/>
      <c r="BT169" s="11"/>
      <c r="BU169" s="11"/>
      <c r="BV169" s="14"/>
      <c r="BW169" s="10">
        <v>3</v>
      </c>
      <c r="BX169" s="11"/>
      <c r="BY169" s="74">
        <f t="shared" si="4560"/>
        <v>749</v>
      </c>
      <c r="BZ169" s="74">
        <f t="shared" si="4561"/>
        <v>62</v>
      </c>
      <c r="CA169" s="11">
        <v>520</v>
      </c>
      <c r="CB169" s="12">
        <f t="shared" si="4488"/>
        <v>0.7142857142857143</v>
      </c>
      <c r="CC169" s="11">
        <v>15</v>
      </c>
      <c r="CD169" s="12">
        <f t="shared" si="4489"/>
        <v>2.8037383177570093E-2</v>
      </c>
      <c r="CE169" s="13"/>
      <c r="CF169" s="11"/>
      <c r="CG169" s="11"/>
      <c r="CH169" s="14"/>
      <c r="CI169" s="10"/>
      <c r="CJ169" s="11"/>
      <c r="CK169" s="74">
        <f t="shared" si="4562"/>
        <v>753</v>
      </c>
      <c r="CL169" s="74">
        <f t="shared" si="4563"/>
        <v>62</v>
      </c>
      <c r="CM169" s="11">
        <v>514</v>
      </c>
      <c r="CN169" s="12">
        <f t="shared" si="4492"/>
        <v>0.69588313413014613</v>
      </c>
      <c r="CO169" s="11">
        <v>10</v>
      </c>
      <c r="CP169" s="12">
        <f t="shared" si="4493"/>
        <v>1.9083969465648856E-2</v>
      </c>
      <c r="CQ169" s="13"/>
      <c r="CR169" s="11"/>
      <c r="CS169" s="11"/>
      <c r="CT169" s="14"/>
      <c r="CU169" s="10"/>
      <c r="CV169" s="11"/>
      <c r="CW169" s="74">
        <f t="shared" si="4564"/>
        <v>183</v>
      </c>
      <c r="CX169" s="74">
        <f t="shared" si="4565"/>
        <v>14</v>
      </c>
      <c r="CY169" s="11">
        <v>131</v>
      </c>
      <c r="CZ169" s="12">
        <f t="shared" si="4496"/>
        <v>0.74316939890710387</v>
      </c>
      <c r="DA169" s="11">
        <v>5</v>
      </c>
      <c r="DB169" s="12">
        <f t="shared" si="4497"/>
        <v>3.6764705882352942E-2</v>
      </c>
      <c r="DC169" s="13"/>
      <c r="DD169" s="11"/>
      <c r="DE169" s="11"/>
      <c r="DF169" s="14"/>
      <c r="DG169" s="10"/>
      <c r="DH169" s="11"/>
      <c r="DI169" s="74">
        <f t="shared" si="4566"/>
        <v>755</v>
      </c>
      <c r="DJ169" s="74">
        <f t="shared" si="4567"/>
        <v>60</v>
      </c>
      <c r="DK169" s="11">
        <v>426</v>
      </c>
      <c r="DL169" s="12">
        <f t="shared" si="4500"/>
        <v>0.5682119205298013</v>
      </c>
      <c r="DM169" s="11">
        <v>3</v>
      </c>
      <c r="DN169" s="12">
        <f t="shared" si="4501"/>
        <v>6.993006993006993E-3</v>
      </c>
      <c r="DO169" s="13"/>
      <c r="DP169" s="11"/>
      <c r="DQ169" s="11"/>
      <c r="DR169" s="14"/>
      <c r="DS169" s="10"/>
      <c r="DT169" s="11"/>
      <c r="DU169" s="74">
        <f t="shared" si="4568"/>
        <v>753</v>
      </c>
      <c r="DV169" s="74">
        <f t="shared" si="4569"/>
        <v>60</v>
      </c>
      <c r="DW169" s="11">
        <v>471</v>
      </c>
      <c r="DX169" s="12">
        <f t="shared" si="4504"/>
        <v>0.64143426294820716</v>
      </c>
      <c r="DY169" s="11">
        <v>12</v>
      </c>
      <c r="DZ169" s="12">
        <f t="shared" si="4505"/>
        <v>2.4844720496894408E-2</v>
      </c>
      <c r="EA169" s="13"/>
      <c r="EB169" s="11"/>
      <c r="EC169" s="11"/>
      <c r="ED169" s="14"/>
      <c r="EE169" s="10"/>
      <c r="EF169" s="11"/>
      <c r="EG169" s="74">
        <f t="shared" si="4570"/>
        <v>750</v>
      </c>
      <c r="EH169" s="74">
        <f t="shared" si="4571"/>
        <v>61</v>
      </c>
      <c r="EI169" s="11">
        <v>448</v>
      </c>
      <c r="EJ169" s="12">
        <f t="shared" si="4508"/>
        <v>0.61066666666666669</v>
      </c>
      <c r="EK169" s="11">
        <v>10</v>
      </c>
      <c r="EL169" s="12">
        <f t="shared" si="4509"/>
        <v>2.1834061135371178E-2</v>
      </c>
      <c r="EM169" s="13"/>
      <c r="EN169" s="11"/>
      <c r="EO169" s="11"/>
      <c r="EP169" s="14"/>
      <c r="EQ169" s="10"/>
      <c r="ER169" s="11"/>
      <c r="ES169" s="74">
        <f t="shared" si="4572"/>
        <v>746</v>
      </c>
      <c r="ET169" s="74">
        <f t="shared" si="4573"/>
        <v>62</v>
      </c>
      <c r="EU169" s="11">
        <v>533</v>
      </c>
      <c r="EV169" s="12">
        <f t="shared" si="4512"/>
        <v>0.74128686327077753</v>
      </c>
      <c r="EW169" s="11">
        <v>20</v>
      </c>
      <c r="EX169" s="12">
        <f t="shared" si="4513"/>
        <v>3.6166365280289332E-2</v>
      </c>
      <c r="EY169" s="13"/>
      <c r="EZ169" s="11"/>
      <c r="FA169" s="11"/>
      <c r="FB169" s="14"/>
      <c r="FC169" s="10"/>
      <c r="FD169" s="11"/>
      <c r="FE169" s="74">
        <f t="shared" si="4574"/>
        <v>760</v>
      </c>
      <c r="FF169" s="74">
        <f t="shared" si="4575"/>
        <v>62</v>
      </c>
      <c r="FG169" s="11">
        <v>496</v>
      </c>
      <c r="FH169" s="12">
        <f t="shared" si="4516"/>
        <v>0.66973684210526319</v>
      </c>
      <c r="FI169" s="11">
        <v>13</v>
      </c>
      <c r="FJ169" s="12">
        <f t="shared" si="4517"/>
        <v>2.5540275049115914E-2</v>
      </c>
      <c r="FK169" s="13"/>
      <c r="FL169" s="11"/>
      <c r="FM169" s="11"/>
      <c r="FN169" s="14"/>
      <c r="FO169" s="10"/>
      <c r="FP169" s="11"/>
      <c r="FQ169" s="74">
        <f t="shared" si="4576"/>
        <v>198</v>
      </c>
      <c r="FR169" s="74">
        <f t="shared" si="4577"/>
        <v>17</v>
      </c>
      <c r="FS169" s="11">
        <v>115</v>
      </c>
      <c r="FT169" s="12">
        <f t="shared" si="4520"/>
        <v>0.61111111111111116</v>
      </c>
      <c r="FU169" s="11">
        <v>6</v>
      </c>
      <c r="FV169" s="12">
        <f t="shared" si="4521"/>
        <v>4.9586776859504134E-2</v>
      </c>
      <c r="FW169" s="13"/>
      <c r="FX169" s="11"/>
      <c r="FY169" s="11"/>
      <c r="FZ169" s="14"/>
      <c r="GA169" s="10"/>
      <c r="GB169" s="11"/>
      <c r="GC169" s="74">
        <f t="shared" si="4578"/>
        <v>750</v>
      </c>
      <c r="GD169" s="74">
        <f t="shared" si="4579"/>
        <v>60</v>
      </c>
      <c r="GE169" s="11">
        <v>517</v>
      </c>
      <c r="GF169" s="12">
        <f t="shared" si="4524"/>
        <v>0.70666666666666667</v>
      </c>
      <c r="GG169" s="11">
        <v>13</v>
      </c>
      <c r="GH169" s="12">
        <f t="shared" si="4525"/>
        <v>2.4528301886792454E-2</v>
      </c>
      <c r="GI169" s="13"/>
      <c r="GJ169" s="11"/>
      <c r="GK169" s="11"/>
      <c r="GL169" s="14"/>
      <c r="GM169" s="10">
        <v>1</v>
      </c>
      <c r="GN169" s="11"/>
      <c r="GO169" s="74">
        <f t="shared" si="4580"/>
        <v>747</v>
      </c>
      <c r="GP169" s="74">
        <f t="shared" si="4581"/>
        <v>60</v>
      </c>
      <c r="GQ169" s="11">
        <v>464</v>
      </c>
      <c r="GR169" s="12">
        <f t="shared" si="4528"/>
        <v>0.64257028112449799</v>
      </c>
      <c r="GS169" s="11">
        <v>16</v>
      </c>
      <c r="GT169" s="12">
        <f t="shared" si="4529"/>
        <v>3.3333333333333333E-2</v>
      </c>
      <c r="GU169" s="13"/>
      <c r="GV169" s="11"/>
      <c r="GW169" s="11"/>
      <c r="GX169" s="14"/>
      <c r="GY169" s="10"/>
      <c r="GZ169" s="11"/>
      <c r="HA169" s="74">
        <f t="shared" si="4582"/>
        <v>749</v>
      </c>
      <c r="HB169" s="74">
        <f t="shared" si="4583"/>
        <v>61</v>
      </c>
      <c r="HC169" s="11">
        <v>494</v>
      </c>
      <c r="HD169" s="12">
        <f t="shared" si="4532"/>
        <v>0.70493991989319094</v>
      </c>
      <c r="HE169" s="11">
        <v>34</v>
      </c>
      <c r="HF169" s="12">
        <f t="shared" si="4533"/>
        <v>6.4393939393939392E-2</v>
      </c>
      <c r="HG169" s="13"/>
      <c r="HH169" s="11"/>
      <c r="HI169" s="11"/>
      <c r="HJ169" s="14"/>
      <c r="HK169" s="10">
        <f t="shared" si="4534"/>
        <v>6</v>
      </c>
      <c r="HL169" s="11">
        <f t="shared" si="4535"/>
        <v>0</v>
      </c>
      <c r="HM169" s="11">
        <f t="shared" si="4536"/>
        <v>11787</v>
      </c>
      <c r="HN169" s="11">
        <f t="shared" si="4537"/>
        <v>958</v>
      </c>
      <c r="HO169" s="11">
        <f t="shared" si="4538"/>
        <v>7863</v>
      </c>
      <c r="HP169" s="228">
        <f t="shared" si="4539"/>
        <v>0.66709086281496566</v>
      </c>
      <c r="HQ169" s="15">
        <f t="shared" si="4540"/>
        <v>250</v>
      </c>
      <c r="HR169" s="12">
        <f t="shared" si="4541"/>
        <v>3.1794480478188988E-2</v>
      </c>
      <c r="HS169" s="16">
        <v>63.1</v>
      </c>
      <c r="HT169" s="17">
        <v>7494</v>
      </c>
      <c r="HU169" s="16">
        <f t="shared" si="4542"/>
        <v>95.307134681419299</v>
      </c>
      <c r="HV169" s="15"/>
      <c r="HW169" s="14"/>
      <c r="HX169" s="78">
        <f t="shared" si="4543"/>
        <v>0.66178736517719572</v>
      </c>
      <c r="HY169" s="78">
        <f t="shared" si="4544"/>
        <v>0.65051990869896015</v>
      </c>
      <c r="HZ169" s="78">
        <f t="shared" si="4545"/>
        <v>0.68886075949367087</v>
      </c>
    </row>
    <row r="170" spans="1:241" x14ac:dyDescent="0.25">
      <c r="A170" s="236"/>
      <c r="B170" s="41">
        <f t="shared" si="4546"/>
        <v>44599</v>
      </c>
      <c r="C170" s="10"/>
      <c r="D170" s="11"/>
      <c r="E170" s="74">
        <f t="shared" si="4547"/>
        <v>740</v>
      </c>
      <c r="F170" s="74">
        <f t="shared" si="4548"/>
        <v>60</v>
      </c>
      <c r="G170" s="11">
        <v>478</v>
      </c>
      <c r="H170" s="12">
        <f t="shared" si="4465"/>
        <v>0.65810810810810816</v>
      </c>
      <c r="I170" s="11">
        <v>9</v>
      </c>
      <c r="J170" s="12">
        <f t="shared" si="4549"/>
        <v>1.8480492813141684E-2</v>
      </c>
      <c r="K170" s="11"/>
      <c r="L170" s="11"/>
      <c r="M170" s="18"/>
      <c r="N170" s="20"/>
      <c r="O170" s="10"/>
      <c r="P170" s="11">
        <v>1</v>
      </c>
      <c r="Q170" s="74">
        <f t="shared" si="4550"/>
        <v>731</v>
      </c>
      <c r="R170" s="74">
        <f t="shared" si="4551"/>
        <v>59</v>
      </c>
      <c r="S170" s="11">
        <v>459</v>
      </c>
      <c r="T170" s="12">
        <f t="shared" si="4468"/>
        <v>0.64295485636114913</v>
      </c>
      <c r="U170" s="11">
        <v>11</v>
      </c>
      <c r="V170" s="12">
        <f t="shared" si="4469"/>
        <v>2.3404255319148935E-2</v>
      </c>
      <c r="W170" s="11"/>
      <c r="X170" s="11"/>
      <c r="Y170" s="18"/>
      <c r="Z170" s="20"/>
      <c r="AA170" s="10">
        <v>1</v>
      </c>
      <c r="AB170" s="11"/>
      <c r="AC170" s="74">
        <f t="shared" si="4552"/>
        <v>188</v>
      </c>
      <c r="AD170" s="74">
        <f t="shared" si="4553"/>
        <v>15</v>
      </c>
      <c r="AE170" s="11">
        <v>93</v>
      </c>
      <c r="AF170" s="12">
        <f t="shared" si="4472"/>
        <v>0.50531914893617025</v>
      </c>
      <c r="AG170" s="11">
        <v>2</v>
      </c>
      <c r="AH170" s="12">
        <f t="shared" si="4473"/>
        <v>2.1052631578947368E-2</v>
      </c>
      <c r="AI170" s="11"/>
      <c r="AJ170" s="11"/>
      <c r="AK170" s="18"/>
      <c r="AL170" s="20"/>
      <c r="AM170" s="10"/>
      <c r="AN170" s="11"/>
      <c r="AO170" s="74">
        <f t="shared" si="4554"/>
        <v>749</v>
      </c>
      <c r="AP170" s="74">
        <f t="shared" si="4555"/>
        <v>60</v>
      </c>
      <c r="AQ170" s="11">
        <v>425</v>
      </c>
      <c r="AR170" s="12">
        <f t="shared" si="4476"/>
        <v>0.59412550066755676</v>
      </c>
      <c r="AS170" s="11">
        <v>20</v>
      </c>
      <c r="AT170" s="12">
        <f t="shared" si="4477"/>
        <v>4.49438202247191E-2</v>
      </c>
      <c r="AU170" s="11"/>
      <c r="AV170" s="11"/>
      <c r="AW170" s="18"/>
      <c r="AX170" s="20"/>
      <c r="AY170" s="10">
        <v>1</v>
      </c>
      <c r="AZ170" s="11"/>
      <c r="BA170" s="74">
        <f t="shared" si="4556"/>
        <v>742</v>
      </c>
      <c r="BB170" s="74">
        <f t="shared" si="4557"/>
        <v>61</v>
      </c>
      <c r="BC170" s="11">
        <v>463</v>
      </c>
      <c r="BD170" s="12">
        <f t="shared" si="4480"/>
        <v>0.64420485175202158</v>
      </c>
      <c r="BE170" s="11">
        <v>15</v>
      </c>
      <c r="BF170" s="12">
        <f t="shared" si="4481"/>
        <v>3.1380753138075312E-2</v>
      </c>
      <c r="BG170" s="11"/>
      <c r="BH170" s="11"/>
      <c r="BI170" s="18"/>
      <c r="BJ170" s="20"/>
      <c r="BK170" s="10"/>
      <c r="BL170" s="11"/>
      <c r="BM170" s="74">
        <f t="shared" si="4558"/>
        <v>742</v>
      </c>
      <c r="BN170" s="74">
        <f t="shared" si="4559"/>
        <v>61</v>
      </c>
      <c r="BO170" s="11">
        <v>435</v>
      </c>
      <c r="BP170" s="12">
        <f t="shared" si="4484"/>
        <v>0.59568733153638809</v>
      </c>
      <c r="BQ170" s="11">
        <v>7</v>
      </c>
      <c r="BR170" s="12">
        <f t="shared" si="4485"/>
        <v>1.5837104072398189E-2</v>
      </c>
      <c r="BS170" s="11"/>
      <c r="BT170" s="11"/>
      <c r="BU170" s="18"/>
      <c r="BV170" s="20"/>
      <c r="BW170" s="10"/>
      <c r="BX170" s="11"/>
      <c r="BY170" s="74">
        <f t="shared" si="4560"/>
        <v>749</v>
      </c>
      <c r="BZ170" s="74">
        <f t="shared" si="4561"/>
        <v>62</v>
      </c>
      <c r="CA170" s="11">
        <v>495</v>
      </c>
      <c r="CB170" s="12">
        <f t="shared" si="4488"/>
        <v>0.68891855807743663</v>
      </c>
      <c r="CC170" s="11">
        <v>21</v>
      </c>
      <c r="CD170" s="12">
        <f t="shared" si="4489"/>
        <v>4.0697674418604654E-2</v>
      </c>
      <c r="CE170" s="11"/>
      <c r="CF170" s="11"/>
      <c r="CG170" s="18"/>
      <c r="CH170" s="20"/>
      <c r="CI170" s="10">
        <v>1</v>
      </c>
      <c r="CJ170" s="11"/>
      <c r="CK170" s="74">
        <f t="shared" si="4562"/>
        <v>752</v>
      </c>
      <c r="CL170" s="74">
        <f t="shared" si="4563"/>
        <v>62</v>
      </c>
      <c r="CM170" s="11">
        <v>494</v>
      </c>
      <c r="CN170" s="12">
        <f t="shared" si="4492"/>
        <v>0.67553191489361697</v>
      </c>
      <c r="CO170" s="11">
        <v>14</v>
      </c>
      <c r="CP170" s="12">
        <f t="shared" si="4493"/>
        <v>2.7559055118110236E-2</v>
      </c>
      <c r="CQ170" s="11"/>
      <c r="CR170" s="11"/>
      <c r="CS170" s="18"/>
      <c r="CT170" s="20"/>
      <c r="CU170" s="10"/>
      <c r="CV170" s="11"/>
      <c r="CW170" s="74">
        <f t="shared" si="4564"/>
        <v>183</v>
      </c>
      <c r="CX170" s="74">
        <f t="shared" si="4565"/>
        <v>14</v>
      </c>
      <c r="CY170" s="11">
        <v>127</v>
      </c>
      <c r="CZ170" s="12">
        <f t="shared" si="4496"/>
        <v>0.71584699453551914</v>
      </c>
      <c r="DA170" s="11">
        <v>4</v>
      </c>
      <c r="DB170" s="12">
        <f t="shared" si="4497"/>
        <v>3.0534351145038167E-2</v>
      </c>
      <c r="DC170" s="11"/>
      <c r="DD170" s="11"/>
      <c r="DE170" s="18"/>
      <c r="DF170" s="20"/>
      <c r="DG170" s="10"/>
      <c r="DH170" s="11"/>
      <c r="DI170" s="74">
        <f t="shared" si="4566"/>
        <v>755</v>
      </c>
      <c r="DJ170" s="74">
        <f t="shared" si="4567"/>
        <v>60</v>
      </c>
      <c r="DK170" s="11">
        <v>435</v>
      </c>
      <c r="DL170" s="12">
        <f t="shared" si="4500"/>
        <v>0.62119205298013247</v>
      </c>
      <c r="DM170" s="11">
        <v>34</v>
      </c>
      <c r="DN170" s="12">
        <f t="shared" si="4501"/>
        <v>7.2494669509594878E-2</v>
      </c>
      <c r="DO170" s="11"/>
      <c r="DP170" s="11"/>
      <c r="DQ170" s="18"/>
      <c r="DR170" s="20"/>
      <c r="DS170" s="10"/>
      <c r="DT170" s="11"/>
      <c r="DU170" s="74">
        <f t="shared" si="4568"/>
        <v>753</v>
      </c>
      <c r="DV170" s="74">
        <f t="shared" si="4569"/>
        <v>60</v>
      </c>
      <c r="DW170" s="11">
        <v>467</v>
      </c>
      <c r="DX170" s="12">
        <f t="shared" si="4504"/>
        <v>0.64674634794156705</v>
      </c>
      <c r="DY170" s="11">
        <v>20</v>
      </c>
      <c r="DZ170" s="12">
        <f t="shared" si="4505"/>
        <v>4.1067761806981518E-2</v>
      </c>
      <c r="EA170" s="11"/>
      <c r="EB170" s="11"/>
      <c r="EC170" s="18"/>
      <c r="ED170" s="20"/>
      <c r="EE170" s="10"/>
      <c r="EF170" s="11"/>
      <c r="EG170" s="74">
        <f t="shared" si="4570"/>
        <v>750</v>
      </c>
      <c r="EH170" s="74">
        <f t="shared" si="4571"/>
        <v>61</v>
      </c>
      <c r="EI170" s="11">
        <v>440</v>
      </c>
      <c r="EJ170" s="12">
        <f t="shared" si="4508"/>
        <v>0.61066666666666669</v>
      </c>
      <c r="EK170" s="11">
        <v>18</v>
      </c>
      <c r="EL170" s="12">
        <f t="shared" si="4509"/>
        <v>3.9301310043668124E-2</v>
      </c>
      <c r="EM170" s="11"/>
      <c r="EN170" s="11"/>
      <c r="EO170" s="18"/>
      <c r="EP170" s="20"/>
      <c r="EQ170" s="10"/>
      <c r="ER170" s="11"/>
      <c r="ES170" s="74">
        <f t="shared" si="4572"/>
        <v>746</v>
      </c>
      <c r="ET170" s="74">
        <f t="shared" si="4573"/>
        <v>62</v>
      </c>
      <c r="EU170" s="11">
        <v>433</v>
      </c>
      <c r="EV170" s="12">
        <f t="shared" si="4512"/>
        <v>0.60857908847184983</v>
      </c>
      <c r="EW170" s="11">
        <v>21</v>
      </c>
      <c r="EX170" s="12">
        <f t="shared" si="4513"/>
        <v>4.6255506607929514E-2</v>
      </c>
      <c r="EY170" s="11"/>
      <c r="EZ170" s="11"/>
      <c r="FA170" s="18"/>
      <c r="FB170" s="20"/>
      <c r="FC170" s="10"/>
      <c r="FD170" s="11"/>
      <c r="FE170" s="74">
        <f t="shared" si="4574"/>
        <v>760</v>
      </c>
      <c r="FF170" s="74">
        <f t="shared" si="4575"/>
        <v>62</v>
      </c>
      <c r="FG170" s="11">
        <v>463</v>
      </c>
      <c r="FH170" s="12">
        <f t="shared" si="4516"/>
        <v>0.62763157894736843</v>
      </c>
      <c r="FI170" s="11">
        <v>14</v>
      </c>
      <c r="FJ170" s="12">
        <f t="shared" si="4517"/>
        <v>2.9350104821802937E-2</v>
      </c>
      <c r="FK170" s="11"/>
      <c r="FL170" s="11"/>
      <c r="FM170" s="18"/>
      <c r="FN170" s="20"/>
      <c r="FO170" s="10"/>
      <c r="FP170" s="11"/>
      <c r="FQ170" s="74">
        <f t="shared" si="4576"/>
        <v>198</v>
      </c>
      <c r="FR170" s="74">
        <f t="shared" si="4577"/>
        <v>17</v>
      </c>
      <c r="FS170" s="11">
        <v>107</v>
      </c>
      <c r="FT170" s="12">
        <f t="shared" si="4520"/>
        <v>0.56060606060606055</v>
      </c>
      <c r="FU170" s="11">
        <v>4</v>
      </c>
      <c r="FV170" s="12">
        <f t="shared" si="4521"/>
        <v>3.6036036036036036E-2</v>
      </c>
      <c r="FW170" s="11"/>
      <c r="FX170" s="11"/>
      <c r="FY170" s="18"/>
      <c r="FZ170" s="20"/>
      <c r="GA170" s="10"/>
      <c r="GB170" s="11"/>
      <c r="GC170" s="74">
        <f t="shared" si="4578"/>
        <v>750</v>
      </c>
      <c r="GD170" s="74">
        <f t="shared" si="4579"/>
        <v>60</v>
      </c>
      <c r="GE170" s="11">
        <v>425</v>
      </c>
      <c r="GF170" s="12">
        <f t="shared" si="4524"/>
        <v>0.58399999999999996</v>
      </c>
      <c r="GG170" s="11">
        <v>13</v>
      </c>
      <c r="GH170" s="12">
        <f t="shared" si="4525"/>
        <v>2.9680365296803651E-2</v>
      </c>
      <c r="GI170" s="11"/>
      <c r="GJ170" s="11"/>
      <c r="GK170" s="18"/>
      <c r="GL170" s="20"/>
      <c r="GM170" s="10">
        <v>1</v>
      </c>
      <c r="GN170" s="11"/>
      <c r="GO170" s="74">
        <f t="shared" si="4580"/>
        <v>746</v>
      </c>
      <c r="GP170" s="74">
        <f t="shared" si="4581"/>
        <v>60</v>
      </c>
      <c r="GQ170" s="11">
        <v>427</v>
      </c>
      <c r="GR170" s="12">
        <f t="shared" si="4528"/>
        <v>0.59919571045576403</v>
      </c>
      <c r="GS170" s="11">
        <v>20</v>
      </c>
      <c r="GT170" s="12">
        <f t="shared" si="4529"/>
        <v>4.4742729306487698E-2</v>
      </c>
      <c r="GU170" s="11"/>
      <c r="GV170" s="11"/>
      <c r="GW170" s="18"/>
      <c r="GX170" s="20"/>
      <c r="GY170" s="10"/>
      <c r="GZ170" s="11"/>
      <c r="HA170" s="74">
        <f t="shared" si="4582"/>
        <v>749</v>
      </c>
      <c r="HB170" s="74">
        <f t="shared" si="4583"/>
        <v>61</v>
      </c>
      <c r="HC170" s="11">
        <v>415</v>
      </c>
      <c r="HD170" s="12">
        <f t="shared" si="4532"/>
        <v>0.57810413885180245</v>
      </c>
      <c r="HE170" s="11">
        <v>18</v>
      </c>
      <c r="HF170" s="12">
        <f t="shared" si="4533"/>
        <v>4.1570438799076209E-2</v>
      </c>
      <c r="HG170" s="11"/>
      <c r="HH170" s="11"/>
      <c r="HI170" s="18"/>
      <c r="HJ170" s="20"/>
      <c r="HK170" s="10">
        <f t="shared" si="4534"/>
        <v>4</v>
      </c>
      <c r="HL170" s="11">
        <f t="shared" si="4535"/>
        <v>1</v>
      </c>
      <c r="HM170" s="11">
        <f t="shared" si="4536"/>
        <v>11783</v>
      </c>
      <c r="HN170" s="11">
        <f t="shared" si="4537"/>
        <v>957</v>
      </c>
      <c r="HO170" s="11">
        <f t="shared" si="4538"/>
        <v>7346</v>
      </c>
      <c r="HP170" s="228">
        <f t="shared" si="4539"/>
        <v>0.62344054994483578</v>
      </c>
      <c r="HQ170" s="15">
        <f t="shared" si="4540"/>
        <v>265</v>
      </c>
      <c r="HR170" s="12">
        <f t="shared" si="4541"/>
        <v>3.6074053906888101E-2</v>
      </c>
      <c r="HS170" s="16">
        <v>63.3</v>
      </c>
      <c r="HT170" s="17">
        <v>6965</v>
      </c>
      <c r="HU170" s="16">
        <f t="shared" si="4542"/>
        <v>94.813503947726645</v>
      </c>
      <c r="HV170" s="18"/>
      <c r="HW170" s="20"/>
      <c r="HX170" s="78">
        <f t="shared" si="4543"/>
        <v>0.62101747173689614</v>
      </c>
      <c r="HY170" s="78">
        <f t="shared" si="4544"/>
        <v>0.65169964485032983</v>
      </c>
      <c r="HZ170" s="78">
        <f t="shared" si="4545"/>
        <v>0.59761965054444166</v>
      </c>
    </row>
    <row r="171" spans="1:241" x14ac:dyDescent="0.25">
      <c r="A171" s="236"/>
      <c r="B171" s="41">
        <f>+B170+1</f>
        <v>44600</v>
      </c>
      <c r="C171" s="10"/>
      <c r="D171" s="11"/>
      <c r="E171" s="74">
        <f t="shared" si="4547"/>
        <v>740</v>
      </c>
      <c r="F171" s="74">
        <f t="shared" si="4548"/>
        <v>60</v>
      </c>
      <c r="G171" s="11">
        <v>497</v>
      </c>
      <c r="H171" s="12">
        <f t="shared" si="4465"/>
        <v>0.68918918918918914</v>
      </c>
      <c r="I171" s="11">
        <v>13</v>
      </c>
      <c r="J171" s="12">
        <f t="shared" si="4549"/>
        <v>2.5490196078431372E-2</v>
      </c>
      <c r="K171" s="13"/>
      <c r="L171" s="13"/>
      <c r="M171" s="25"/>
      <c r="N171" s="38">
        <v>4355</v>
      </c>
      <c r="O171" s="10"/>
      <c r="P171" s="11"/>
      <c r="Q171" s="74">
        <f t="shared" si="4550"/>
        <v>731</v>
      </c>
      <c r="R171" s="74">
        <f t="shared" si="4551"/>
        <v>59</v>
      </c>
      <c r="S171" s="11">
        <v>507</v>
      </c>
      <c r="T171" s="12">
        <f t="shared" si="4468"/>
        <v>0.71545827633378933</v>
      </c>
      <c r="U171" s="11">
        <v>16</v>
      </c>
      <c r="V171" s="12">
        <f t="shared" si="4469"/>
        <v>3.0592734225621414E-2</v>
      </c>
      <c r="W171" s="13"/>
      <c r="X171" s="13"/>
      <c r="Y171" s="25"/>
      <c r="Z171" s="38">
        <v>4355</v>
      </c>
      <c r="AA171" s="10"/>
      <c r="AB171" s="11"/>
      <c r="AC171" s="74">
        <f t="shared" si="4552"/>
        <v>188</v>
      </c>
      <c r="AD171" s="74">
        <f t="shared" si="4553"/>
        <v>15</v>
      </c>
      <c r="AE171" s="11">
        <v>113</v>
      </c>
      <c r="AF171" s="12">
        <f t="shared" si="4472"/>
        <v>0.63297872340425532</v>
      </c>
      <c r="AG171" s="11">
        <v>6</v>
      </c>
      <c r="AH171" s="12">
        <f t="shared" si="4473"/>
        <v>5.0420168067226892E-2</v>
      </c>
      <c r="AI171" s="13"/>
      <c r="AJ171" s="13"/>
      <c r="AK171" s="25"/>
      <c r="AL171" s="38">
        <v>4355</v>
      </c>
      <c r="AM171" s="10"/>
      <c r="AN171" s="11"/>
      <c r="AO171" s="74">
        <f t="shared" si="4554"/>
        <v>749</v>
      </c>
      <c r="AP171" s="74">
        <f t="shared" si="4555"/>
        <v>60</v>
      </c>
      <c r="AQ171" s="11">
        <v>473</v>
      </c>
      <c r="AR171" s="12">
        <f t="shared" si="4476"/>
        <v>0.65420560747663548</v>
      </c>
      <c r="AS171" s="11">
        <v>17</v>
      </c>
      <c r="AT171" s="12">
        <f t="shared" si="4477"/>
        <v>3.4693877551020408E-2</v>
      </c>
      <c r="AU171" s="13"/>
      <c r="AV171" s="13"/>
      <c r="AW171" s="25"/>
      <c r="AX171" s="38">
        <v>4355</v>
      </c>
      <c r="AY171" s="10"/>
      <c r="AZ171" s="11"/>
      <c r="BA171" s="74">
        <f t="shared" si="4556"/>
        <v>742</v>
      </c>
      <c r="BB171" s="74">
        <f t="shared" si="4557"/>
        <v>61</v>
      </c>
      <c r="BC171" s="11">
        <v>442</v>
      </c>
      <c r="BD171" s="12">
        <f t="shared" si="4480"/>
        <v>0.61185983827493262</v>
      </c>
      <c r="BE171" s="11">
        <v>12</v>
      </c>
      <c r="BF171" s="12">
        <f t="shared" si="4481"/>
        <v>2.643171806167401E-2</v>
      </c>
      <c r="BG171" s="13"/>
      <c r="BH171" s="13"/>
      <c r="BI171" s="25"/>
      <c r="BJ171" s="38">
        <v>4355</v>
      </c>
      <c r="BK171" s="10"/>
      <c r="BL171" s="11"/>
      <c r="BM171" s="74">
        <f t="shared" si="4558"/>
        <v>742</v>
      </c>
      <c r="BN171" s="74">
        <f t="shared" si="4559"/>
        <v>61</v>
      </c>
      <c r="BO171" s="11">
        <v>436</v>
      </c>
      <c r="BP171" s="12">
        <f t="shared" si="4484"/>
        <v>0.62264150943396224</v>
      </c>
      <c r="BQ171" s="11">
        <v>26</v>
      </c>
      <c r="BR171" s="12">
        <f t="shared" si="4485"/>
        <v>5.627705627705628E-2</v>
      </c>
      <c r="BS171" s="13"/>
      <c r="BT171" s="13"/>
      <c r="BU171" s="25"/>
      <c r="BV171" s="38">
        <v>4355</v>
      </c>
      <c r="BW171" s="10"/>
      <c r="BX171" s="11"/>
      <c r="BY171" s="74">
        <f t="shared" si="4560"/>
        <v>749</v>
      </c>
      <c r="BZ171" s="74">
        <f t="shared" si="4561"/>
        <v>62</v>
      </c>
      <c r="CA171" s="11">
        <v>505</v>
      </c>
      <c r="CB171" s="12">
        <f t="shared" si="4488"/>
        <v>0.69959946595460609</v>
      </c>
      <c r="CC171" s="11">
        <v>19</v>
      </c>
      <c r="CD171" s="12">
        <f t="shared" si="4489"/>
        <v>3.6259541984732822E-2</v>
      </c>
      <c r="CE171" s="13"/>
      <c r="CF171" s="13"/>
      <c r="CG171" s="25"/>
      <c r="CH171" s="38">
        <v>4355</v>
      </c>
      <c r="CI171" s="10">
        <v>1</v>
      </c>
      <c r="CJ171" s="11"/>
      <c r="CK171" s="74">
        <f t="shared" si="4562"/>
        <v>751</v>
      </c>
      <c r="CL171" s="74">
        <f t="shared" si="4563"/>
        <v>62</v>
      </c>
      <c r="CM171" s="11">
        <v>508</v>
      </c>
      <c r="CN171" s="12">
        <f t="shared" si="4492"/>
        <v>0.69241011984021306</v>
      </c>
      <c r="CO171" s="11">
        <v>12</v>
      </c>
      <c r="CP171" s="12">
        <f t="shared" si="4493"/>
        <v>2.3076923076923078E-2</v>
      </c>
      <c r="CQ171" s="13"/>
      <c r="CR171" s="13"/>
      <c r="CS171" s="25"/>
      <c r="CT171" s="38">
        <v>4355</v>
      </c>
      <c r="CU171" s="10"/>
      <c r="CV171" s="11"/>
      <c r="CW171" s="74">
        <f t="shared" si="4564"/>
        <v>183</v>
      </c>
      <c r="CX171" s="74">
        <f t="shared" si="4565"/>
        <v>14</v>
      </c>
      <c r="CY171" s="11">
        <v>128</v>
      </c>
      <c r="CZ171" s="12">
        <f t="shared" si="4496"/>
        <v>0.72677595628415304</v>
      </c>
      <c r="DA171" s="11">
        <v>5</v>
      </c>
      <c r="DB171" s="12">
        <f t="shared" si="4497"/>
        <v>3.7593984962406013E-2</v>
      </c>
      <c r="DC171" s="13"/>
      <c r="DD171" s="13"/>
      <c r="DE171" s="25"/>
      <c r="DF171" s="38">
        <v>4355</v>
      </c>
      <c r="DG171" s="10"/>
      <c r="DH171" s="11"/>
      <c r="DI171" s="74">
        <f t="shared" si="4566"/>
        <v>755</v>
      </c>
      <c r="DJ171" s="74">
        <f t="shared" si="4567"/>
        <v>60</v>
      </c>
      <c r="DK171" s="11">
        <v>468</v>
      </c>
      <c r="DL171" s="12">
        <f t="shared" si="4500"/>
        <v>0.64370860927152318</v>
      </c>
      <c r="DM171" s="11">
        <v>18</v>
      </c>
      <c r="DN171" s="12">
        <f t="shared" si="4501"/>
        <v>3.7037037037037035E-2</v>
      </c>
      <c r="DO171" s="13"/>
      <c r="DP171" s="13"/>
      <c r="DQ171" s="25"/>
      <c r="DR171" s="38">
        <v>4355</v>
      </c>
      <c r="DS171" s="10"/>
      <c r="DT171" s="11"/>
      <c r="DU171" s="74">
        <f t="shared" si="4568"/>
        <v>753</v>
      </c>
      <c r="DV171" s="74">
        <f t="shared" si="4569"/>
        <v>60</v>
      </c>
      <c r="DW171" s="11">
        <v>477</v>
      </c>
      <c r="DX171" s="12">
        <f t="shared" si="4504"/>
        <v>0.65737051792828682</v>
      </c>
      <c r="DY171" s="11">
        <v>18</v>
      </c>
      <c r="DZ171" s="12">
        <f t="shared" si="4505"/>
        <v>3.6363636363636362E-2</v>
      </c>
      <c r="EA171" s="13"/>
      <c r="EB171" s="13"/>
      <c r="EC171" s="25"/>
      <c r="ED171" s="38">
        <v>4355</v>
      </c>
      <c r="EE171" s="10"/>
      <c r="EF171" s="11"/>
      <c r="EG171" s="74">
        <f t="shared" si="4570"/>
        <v>750</v>
      </c>
      <c r="EH171" s="74">
        <f t="shared" si="4571"/>
        <v>61</v>
      </c>
      <c r="EI171" s="11">
        <v>470</v>
      </c>
      <c r="EJ171" s="12">
        <f t="shared" si="4508"/>
        <v>0.64666666666666661</v>
      </c>
      <c r="EK171" s="11">
        <v>15</v>
      </c>
      <c r="EL171" s="12">
        <f t="shared" si="4509"/>
        <v>3.0927835051546393E-2</v>
      </c>
      <c r="EM171" s="13"/>
      <c r="EN171" s="13"/>
      <c r="EO171" s="25"/>
      <c r="EP171" s="38">
        <v>4355</v>
      </c>
      <c r="EQ171" s="10"/>
      <c r="ER171" s="11"/>
      <c r="ES171" s="74">
        <f t="shared" si="4572"/>
        <v>746</v>
      </c>
      <c r="ET171" s="74">
        <f t="shared" si="4573"/>
        <v>62</v>
      </c>
      <c r="EU171" s="11">
        <v>508</v>
      </c>
      <c r="EV171" s="12">
        <f t="shared" si="4512"/>
        <v>0.69973190348525471</v>
      </c>
      <c r="EW171" s="11">
        <v>14</v>
      </c>
      <c r="EX171" s="12">
        <f t="shared" si="4513"/>
        <v>2.681992337164751E-2</v>
      </c>
      <c r="EY171" s="13"/>
      <c r="EZ171" s="13"/>
      <c r="FA171" s="25"/>
      <c r="FB171" s="38">
        <v>4355</v>
      </c>
      <c r="FC171" s="10"/>
      <c r="FD171" s="11"/>
      <c r="FE171" s="74">
        <f t="shared" si="4574"/>
        <v>760</v>
      </c>
      <c r="FF171" s="74">
        <f t="shared" si="4575"/>
        <v>62</v>
      </c>
      <c r="FG171" s="11">
        <v>535</v>
      </c>
      <c r="FH171" s="12">
        <f t="shared" si="4516"/>
        <v>0.71710526315789469</v>
      </c>
      <c r="FI171" s="11">
        <v>10</v>
      </c>
      <c r="FJ171" s="12">
        <f t="shared" si="4517"/>
        <v>1.834862385321101E-2</v>
      </c>
      <c r="FK171" s="13"/>
      <c r="FL171" s="13"/>
      <c r="FM171" s="25"/>
      <c r="FN171" s="38">
        <v>4355</v>
      </c>
      <c r="FO171" s="10"/>
      <c r="FP171" s="11"/>
      <c r="FQ171" s="74">
        <f t="shared" si="4576"/>
        <v>198</v>
      </c>
      <c r="FR171" s="74">
        <f t="shared" si="4577"/>
        <v>17</v>
      </c>
      <c r="FS171" s="11">
        <v>129</v>
      </c>
      <c r="FT171" s="12">
        <f t="shared" si="4520"/>
        <v>0.67171717171717171</v>
      </c>
      <c r="FU171" s="11">
        <v>4</v>
      </c>
      <c r="FV171" s="12">
        <f t="shared" si="4521"/>
        <v>3.007518796992481E-2</v>
      </c>
      <c r="FW171" s="13"/>
      <c r="FX171" s="13"/>
      <c r="FY171" s="25"/>
      <c r="FZ171" s="38">
        <v>4355</v>
      </c>
      <c r="GA171" s="10"/>
      <c r="GB171" s="11"/>
      <c r="GC171" s="74">
        <f t="shared" si="4578"/>
        <v>750</v>
      </c>
      <c r="GD171" s="74">
        <f t="shared" si="4579"/>
        <v>60</v>
      </c>
      <c r="GE171" s="11">
        <v>480</v>
      </c>
      <c r="GF171" s="12">
        <f t="shared" si="4524"/>
        <v>0.66133333333333333</v>
      </c>
      <c r="GG171" s="11">
        <v>16</v>
      </c>
      <c r="GH171" s="12">
        <f t="shared" si="4525"/>
        <v>3.2258064516129031E-2</v>
      </c>
      <c r="GI171" s="13"/>
      <c r="GJ171" s="13"/>
      <c r="GK171" s="25"/>
      <c r="GL171" s="38">
        <v>4355</v>
      </c>
      <c r="GM171" s="10"/>
      <c r="GN171" s="11">
        <v>1</v>
      </c>
      <c r="GO171" s="74">
        <f t="shared" si="4580"/>
        <v>746</v>
      </c>
      <c r="GP171" s="74">
        <f t="shared" si="4581"/>
        <v>59</v>
      </c>
      <c r="GQ171" s="11">
        <v>490</v>
      </c>
      <c r="GR171" s="12">
        <f t="shared" si="4528"/>
        <v>0.68096514745308312</v>
      </c>
      <c r="GS171" s="11">
        <v>18</v>
      </c>
      <c r="GT171" s="12">
        <f t="shared" si="4529"/>
        <v>3.5433070866141732E-2</v>
      </c>
      <c r="GU171" s="13"/>
      <c r="GV171" s="13"/>
      <c r="GW171" s="25"/>
      <c r="GX171" s="38">
        <v>4355</v>
      </c>
      <c r="GY171" s="10">
        <v>1</v>
      </c>
      <c r="GZ171" s="11"/>
      <c r="HA171" s="74">
        <f t="shared" si="4582"/>
        <v>748</v>
      </c>
      <c r="HB171" s="74">
        <f t="shared" si="4583"/>
        <v>61</v>
      </c>
      <c r="HC171" s="11">
        <v>481</v>
      </c>
      <c r="HD171" s="12">
        <f t="shared" si="4532"/>
        <v>0.66711229946524064</v>
      </c>
      <c r="HE171" s="11">
        <v>18</v>
      </c>
      <c r="HF171" s="12">
        <f t="shared" si="4533"/>
        <v>3.6072144288577156E-2</v>
      </c>
      <c r="HG171" s="13"/>
      <c r="HH171" s="13"/>
      <c r="HI171" s="25"/>
      <c r="HJ171" s="38">
        <v>4355</v>
      </c>
      <c r="HK171" s="10">
        <f t="shared" si="4534"/>
        <v>2</v>
      </c>
      <c r="HL171" s="11">
        <f t="shared" si="4535"/>
        <v>1</v>
      </c>
      <c r="HM171" s="11">
        <f t="shared" si="4536"/>
        <v>11781</v>
      </c>
      <c r="HN171" s="11">
        <f t="shared" si="4537"/>
        <v>956</v>
      </c>
      <c r="HO171" s="11">
        <f t="shared" si="4538"/>
        <v>7904</v>
      </c>
      <c r="HP171" s="228">
        <f t="shared" si="4539"/>
        <v>0.67091078855784736</v>
      </c>
      <c r="HQ171" s="15">
        <f t="shared" si="4540"/>
        <v>257</v>
      </c>
      <c r="HR171" s="12">
        <f t="shared" si="4541"/>
        <v>3.2515182186234816E-2</v>
      </c>
      <c r="HS171" s="16">
        <v>63.3</v>
      </c>
      <c r="HT171" s="17">
        <v>7509</v>
      </c>
      <c r="HU171" s="16">
        <f t="shared" si="4542"/>
        <v>95.002530364372475</v>
      </c>
      <c r="HV171" s="23"/>
      <c r="HW171" s="22">
        <v>4355</v>
      </c>
      <c r="HX171" s="78">
        <f t="shared" si="4543"/>
        <v>0.65724563206577591</v>
      </c>
      <c r="HY171" s="78">
        <f t="shared" si="4544"/>
        <v>0.67064196904339002</v>
      </c>
      <c r="HZ171" s="78">
        <f t="shared" si="4545"/>
        <v>0.68465045592705165</v>
      </c>
    </row>
    <row r="172" spans="1:241" x14ac:dyDescent="0.25">
      <c r="A172" s="236"/>
      <c r="B172" s="41">
        <f t="shared" si="4546"/>
        <v>44601</v>
      </c>
      <c r="C172" s="10"/>
      <c r="D172" s="11"/>
      <c r="E172" s="74">
        <f t="shared" si="4547"/>
        <v>740</v>
      </c>
      <c r="F172" s="74">
        <f t="shared" si="4548"/>
        <v>60</v>
      </c>
      <c r="G172" s="11">
        <v>463</v>
      </c>
      <c r="H172" s="12">
        <f t="shared" si="4465"/>
        <v>0.64459459459459456</v>
      </c>
      <c r="I172" s="11">
        <v>14</v>
      </c>
      <c r="J172" s="12">
        <f t="shared" si="4549"/>
        <v>2.9350104821802937E-2</v>
      </c>
      <c r="K172" s="13"/>
      <c r="L172" s="11"/>
      <c r="M172" s="25"/>
      <c r="N172" s="38">
        <v>4487.5</v>
      </c>
      <c r="O172" s="10"/>
      <c r="P172" s="11"/>
      <c r="Q172" s="74">
        <f t="shared" si="4550"/>
        <v>731</v>
      </c>
      <c r="R172" s="74">
        <f t="shared" si="4551"/>
        <v>59</v>
      </c>
      <c r="S172" s="11">
        <v>499</v>
      </c>
      <c r="T172" s="12">
        <f t="shared" si="4468"/>
        <v>0.69767441860465118</v>
      </c>
      <c r="U172" s="11">
        <v>11</v>
      </c>
      <c r="V172" s="12">
        <f t="shared" si="4469"/>
        <v>2.1568627450980392E-2</v>
      </c>
      <c r="W172" s="13"/>
      <c r="X172" s="11"/>
      <c r="Y172" s="25"/>
      <c r="Z172" s="38">
        <v>4423.333333333333</v>
      </c>
      <c r="AA172" s="10"/>
      <c r="AB172" s="11"/>
      <c r="AC172" s="74">
        <f t="shared" si="4552"/>
        <v>188</v>
      </c>
      <c r="AD172" s="74">
        <f t="shared" si="4553"/>
        <v>15</v>
      </c>
      <c r="AE172" s="11">
        <v>95</v>
      </c>
      <c r="AF172" s="12">
        <f t="shared" si="4472"/>
        <v>0.55851063829787229</v>
      </c>
      <c r="AG172" s="11">
        <v>10</v>
      </c>
      <c r="AH172" s="12">
        <f t="shared" si="4473"/>
        <v>9.5238095238095233E-2</v>
      </c>
      <c r="AI172" s="13"/>
      <c r="AJ172" s="11"/>
      <c r="AK172" s="25"/>
      <c r="AL172" s="38">
        <v>4326</v>
      </c>
      <c r="AM172" s="10">
        <v>1</v>
      </c>
      <c r="AN172" s="11"/>
      <c r="AO172" s="74">
        <f t="shared" si="4554"/>
        <v>748</v>
      </c>
      <c r="AP172" s="74">
        <f t="shared" si="4555"/>
        <v>60</v>
      </c>
      <c r="AQ172" s="11">
        <v>455</v>
      </c>
      <c r="AR172" s="12">
        <f t="shared" si="4476"/>
        <v>0.63368983957219249</v>
      </c>
      <c r="AS172" s="11">
        <v>19</v>
      </c>
      <c r="AT172" s="12">
        <f t="shared" si="4477"/>
        <v>4.0084388185654012E-2</v>
      </c>
      <c r="AU172" s="13"/>
      <c r="AV172" s="11"/>
      <c r="AW172" s="25"/>
      <c r="AX172" s="38">
        <v>4481.666666666667</v>
      </c>
      <c r="AY172" s="10"/>
      <c r="AZ172" s="11"/>
      <c r="BA172" s="74">
        <f t="shared" si="4556"/>
        <v>742</v>
      </c>
      <c r="BB172" s="74">
        <f t="shared" si="4557"/>
        <v>61</v>
      </c>
      <c r="BC172" s="11">
        <v>472</v>
      </c>
      <c r="BD172" s="12">
        <f t="shared" si="4480"/>
        <v>0.65768194070080865</v>
      </c>
      <c r="BE172" s="11">
        <v>16</v>
      </c>
      <c r="BF172" s="12">
        <f t="shared" si="4481"/>
        <v>3.2786885245901641E-2</v>
      </c>
      <c r="BG172" s="13"/>
      <c r="BH172" s="11"/>
      <c r="BI172" s="25"/>
      <c r="BJ172" s="38">
        <v>4550.7142857142853</v>
      </c>
      <c r="BK172" s="10"/>
      <c r="BL172" s="11"/>
      <c r="BM172" s="74">
        <f t="shared" si="4558"/>
        <v>742</v>
      </c>
      <c r="BN172" s="74">
        <f t="shared" si="4559"/>
        <v>61</v>
      </c>
      <c r="BO172" s="11">
        <v>478</v>
      </c>
      <c r="BP172" s="12">
        <f t="shared" si="4484"/>
        <v>0.65902964959568733</v>
      </c>
      <c r="BQ172" s="11">
        <v>11</v>
      </c>
      <c r="BR172" s="12">
        <f t="shared" si="4485"/>
        <v>2.2494887525562373E-2</v>
      </c>
      <c r="BS172" s="13"/>
      <c r="BT172" s="11"/>
      <c r="BU172" s="25"/>
      <c r="BV172" s="38">
        <v>4854</v>
      </c>
      <c r="BW172" s="10"/>
      <c r="BX172" s="11"/>
      <c r="BY172" s="74">
        <f t="shared" si="4560"/>
        <v>749</v>
      </c>
      <c r="BZ172" s="74">
        <f t="shared" si="4561"/>
        <v>62</v>
      </c>
      <c r="CA172" s="11">
        <v>472</v>
      </c>
      <c r="CB172" s="12">
        <f t="shared" si="4488"/>
        <v>0.64886515353805074</v>
      </c>
      <c r="CC172" s="11">
        <v>14</v>
      </c>
      <c r="CD172" s="12">
        <f t="shared" si="4489"/>
        <v>2.8806584362139918E-2</v>
      </c>
      <c r="CE172" s="13"/>
      <c r="CF172" s="11"/>
      <c r="CG172" s="25"/>
      <c r="CH172" s="38">
        <v>4378.333333333333</v>
      </c>
      <c r="CI172" s="10"/>
      <c r="CJ172" s="11"/>
      <c r="CK172" s="74">
        <f t="shared" si="4562"/>
        <v>751</v>
      </c>
      <c r="CL172" s="74">
        <f t="shared" si="4563"/>
        <v>62</v>
      </c>
      <c r="CM172" s="11">
        <v>505</v>
      </c>
      <c r="CN172" s="12">
        <f t="shared" si="4492"/>
        <v>0.69241011984021306</v>
      </c>
      <c r="CO172" s="11">
        <v>15</v>
      </c>
      <c r="CP172" s="12">
        <f t="shared" si="4493"/>
        <v>2.8846153846153848E-2</v>
      </c>
      <c r="CQ172" s="13"/>
      <c r="CR172" s="11"/>
      <c r="CS172" s="25"/>
      <c r="CT172" s="38">
        <v>4506.666666666667</v>
      </c>
      <c r="CU172" s="10">
        <v>1</v>
      </c>
      <c r="CV172" s="11"/>
      <c r="CW172" s="74">
        <f t="shared" si="4564"/>
        <v>182</v>
      </c>
      <c r="CX172" s="74">
        <f t="shared" si="4565"/>
        <v>14</v>
      </c>
      <c r="CY172" s="11">
        <v>131</v>
      </c>
      <c r="CZ172" s="12">
        <f t="shared" si="4496"/>
        <v>0.74725274725274726</v>
      </c>
      <c r="DA172" s="11">
        <v>5</v>
      </c>
      <c r="DB172" s="12">
        <f t="shared" si="4497"/>
        <v>3.6764705882352942E-2</v>
      </c>
      <c r="DC172" s="13"/>
      <c r="DD172" s="11"/>
      <c r="DE172" s="25"/>
      <c r="DF172" s="38">
        <v>4394</v>
      </c>
      <c r="DG172" s="10"/>
      <c r="DH172" s="11"/>
      <c r="DI172" s="74">
        <f t="shared" si="4566"/>
        <v>755</v>
      </c>
      <c r="DJ172" s="74">
        <f t="shared" si="4567"/>
        <v>60</v>
      </c>
      <c r="DK172" s="11">
        <v>443</v>
      </c>
      <c r="DL172" s="12">
        <f t="shared" si="4500"/>
        <v>0.61324503311258283</v>
      </c>
      <c r="DM172" s="11">
        <v>20</v>
      </c>
      <c r="DN172" s="12">
        <f t="shared" si="4501"/>
        <v>4.3196544276457881E-2</v>
      </c>
      <c r="DO172" s="13"/>
      <c r="DP172" s="11"/>
      <c r="DQ172" s="25"/>
      <c r="DR172" s="38">
        <v>4809.2307692307695</v>
      </c>
      <c r="DS172" s="10"/>
      <c r="DT172" s="11"/>
      <c r="DU172" s="74">
        <f t="shared" si="4568"/>
        <v>753</v>
      </c>
      <c r="DV172" s="74">
        <f t="shared" si="4569"/>
        <v>60</v>
      </c>
      <c r="DW172" s="11">
        <v>470</v>
      </c>
      <c r="DX172" s="12">
        <f t="shared" si="4504"/>
        <v>0.64010624169986718</v>
      </c>
      <c r="DY172" s="11">
        <v>12</v>
      </c>
      <c r="DZ172" s="12">
        <f t="shared" si="4505"/>
        <v>2.4896265560165973E-2</v>
      </c>
      <c r="EA172" s="13"/>
      <c r="EB172" s="11"/>
      <c r="EC172" s="25"/>
      <c r="ED172" s="38">
        <v>4585</v>
      </c>
      <c r="EE172" s="10"/>
      <c r="EF172" s="11"/>
      <c r="EG172" s="74">
        <f t="shared" si="4570"/>
        <v>750</v>
      </c>
      <c r="EH172" s="74">
        <f t="shared" si="4571"/>
        <v>61</v>
      </c>
      <c r="EI172" s="11">
        <v>486</v>
      </c>
      <c r="EJ172" s="12">
        <f t="shared" si="4508"/>
        <v>0.67066666666666663</v>
      </c>
      <c r="EK172" s="11">
        <v>17</v>
      </c>
      <c r="EL172" s="12">
        <f t="shared" si="4509"/>
        <v>3.3797216699801194E-2</v>
      </c>
      <c r="EM172" s="13"/>
      <c r="EN172" s="11"/>
      <c r="EO172" s="25"/>
      <c r="EP172" s="38">
        <v>4793.333333333333</v>
      </c>
      <c r="EQ172" s="10">
        <v>2</v>
      </c>
      <c r="ER172" s="11"/>
      <c r="ES172" s="74">
        <f t="shared" si="4572"/>
        <v>744</v>
      </c>
      <c r="ET172" s="74">
        <f t="shared" si="4573"/>
        <v>62</v>
      </c>
      <c r="EU172" s="11">
        <v>486</v>
      </c>
      <c r="EV172" s="12">
        <f t="shared" si="4512"/>
        <v>0.70161290322580649</v>
      </c>
      <c r="EW172" s="11">
        <v>36</v>
      </c>
      <c r="EX172" s="12">
        <f t="shared" si="4513"/>
        <v>6.8965517241379309E-2</v>
      </c>
      <c r="EY172" s="13"/>
      <c r="EZ172" s="11"/>
      <c r="FA172" s="25"/>
      <c r="FB172" s="38">
        <v>4263.333333333333</v>
      </c>
      <c r="FC172" s="10"/>
      <c r="FD172" s="11"/>
      <c r="FE172" s="74">
        <f t="shared" si="4574"/>
        <v>760</v>
      </c>
      <c r="FF172" s="74">
        <f t="shared" si="4575"/>
        <v>62</v>
      </c>
      <c r="FG172" s="11">
        <v>496</v>
      </c>
      <c r="FH172" s="12">
        <f t="shared" si="4516"/>
        <v>0.66842105263157892</v>
      </c>
      <c r="FI172" s="11">
        <v>12</v>
      </c>
      <c r="FJ172" s="12">
        <f t="shared" si="4517"/>
        <v>2.3622047244094488E-2</v>
      </c>
      <c r="FK172" s="13"/>
      <c r="FL172" s="11"/>
      <c r="FM172" s="25"/>
      <c r="FN172" s="38">
        <v>4384.166666666667</v>
      </c>
      <c r="FO172" s="10"/>
      <c r="FP172" s="11"/>
      <c r="FQ172" s="74">
        <f t="shared" si="4576"/>
        <v>198</v>
      </c>
      <c r="FR172" s="74">
        <f t="shared" si="4577"/>
        <v>17</v>
      </c>
      <c r="FS172" s="11">
        <v>116</v>
      </c>
      <c r="FT172" s="12">
        <f t="shared" si="4520"/>
        <v>0.61616161616161613</v>
      </c>
      <c r="FU172" s="11">
        <v>6</v>
      </c>
      <c r="FV172" s="12">
        <f t="shared" si="4521"/>
        <v>4.9180327868852458E-2</v>
      </c>
      <c r="FW172" s="13"/>
      <c r="FX172" s="11"/>
      <c r="FY172" s="25"/>
      <c r="FZ172" s="38">
        <v>4298</v>
      </c>
      <c r="GA172" s="10"/>
      <c r="GB172" s="11"/>
      <c r="GC172" s="74">
        <f t="shared" si="4578"/>
        <v>750</v>
      </c>
      <c r="GD172" s="74">
        <f t="shared" si="4579"/>
        <v>60</v>
      </c>
      <c r="GE172" s="11">
        <v>481</v>
      </c>
      <c r="GF172" s="12">
        <f t="shared" si="4524"/>
        <v>0.66400000000000003</v>
      </c>
      <c r="GG172" s="11">
        <v>17</v>
      </c>
      <c r="GH172" s="12">
        <f t="shared" si="4525"/>
        <v>3.4136546184738957E-2</v>
      </c>
      <c r="GI172" s="13"/>
      <c r="GJ172" s="11"/>
      <c r="GK172" s="25"/>
      <c r="GL172" s="38">
        <v>4491.666666666667</v>
      </c>
      <c r="GM172" s="10"/>
      <c r="GN172" s="11"/>
      <c r="GO172" s="74">
        <f t="shared" si="4580"/>
        <v>746</v>
      </c>
      <c r="GP172" s="74">
        <f t="shared" si="4581"/>
        <v>59</v>
      </c>
      <c r="GQ172" s="11">
        <v>462</v>
      </c>
      <c r="GR172" s="12">
        <f t="shared" si="4528"/>
        <v>0.64477211796246647</v>
      </c>
      <c r="GS172" s="11">
        <v>19</v>
      </c>
      <c r="GT172" s="12">
        <f t="shared" si="4529"/>
        <v>3.9501039501039503E-2</v>
      </c>
      <c r="GU172" s="13"/>
      <c r="GV172" s="11"/>
      <c r="GW172" s="25"/>
      <c r="GX172" s="38">
        <v>4615.833333333333</v>
      </c>
      <c r="GY172" s="10"/>
      <c r="GZ172" s="11"/>
      <c r="HA172" s="74">
        <f t="shared" si="4582"/>
        <v>748</v>
      </c>
      <c r="HB172" s="74">
        <f t="shared" si="4583"/>
        <v>61</v>
      </c>
      <c r="HC172" s="11">
        <v>469</v>
      </c>
      <c r="HD172" s="12">
        <f t="shared" si="4532"/>
        <v>0.65909090909090906</v>
      </c>
      <c r="HE172" s="11">
        <v>24</v>
      </c>
      <c r="HF172" s="12">
        <f t="shared" si="4533"/>
        <v>4.8681541582150101E-2</v>
      </c>
      <c r="HG172" s="13"/>
      <c r="HH172" s="11"/>
      <c r="HI172" s="25"/>
      <c r="HJ172" s="38">
        <v>4691.666666666667</v>
      </c>
      <c r="HK172" s="10">
        <f t="shared" si="4534"/>
        <v>4</v>
      </c>
      <c r="HL172" s="11">
        <f t="shared" si="4535"/>
        <v>0</v>
      </c>
      <c r="HM172" s="11">
        <f t="shared" si="4536"/>
        <v>11777</v>
      </c>
      <c r="HN172" s="11">
        <f t="shared" si="4537"/>
        <v>956</v>
      </c>
      <c r="HO172" s="11">
        <f t="shared" si="4538"/>
        <v>7757</v>
      </c>
      <c r="HP172" s="228">
        <f t="shared" si="4539"/>
        <v>0.65865670374458696</v>
      </c>
      <c r="HQ172" s="15">
        <f t="shared" si="4540"/>
        <v>278</v>
      </c>
      <c r="HR172" s="12">
        <f t="shared" si="4541"/>
        <v>3.5838597395900479E-2</v>
      </c>
      <c r="HS172" s="16">
        <v>63.5</v>
      </c>
      <c r="HT172" s="17">
        <v>7352</v>
      </c>
      <c r="HU172" s="16">
        <f t="shared" si="4542"/>
        <v>94.778909372179967</v>
      </c>
      <c r="HV172" s="23"/>
      <c r="HW172" s="22">
        <v>4535.6701030927834</v>
      </c>
      <c r="HX172" s="78">
        <f t="shared" si="4543"/>
        <v>0.65355949627345156</v>
      </c>
      <c r="HY172" s="78">
        <f t="shared" si="4544"/>
        <v>0.65736040609137059</v>
      </c>
      <c r="HZ172" s="78">
        <f t="shared" si="4545"/>
        <v>0.66497719209325901</v>
      </c>
    </row>
    <row r="173" spans="1:241" x14ac:dyDescent="0.25">
      <c r="A173" s="236"/>
      <c r="B173" s="41">
        <f t="shared" si="4546"/>
        <v>44602</v>
      </c>
      <c r="C173" s="10"/>
      <c r="D173" s="11"/>
      <c r="E173" s="74">
        <f>E172-C173</f>
        <v>740</v>
      </c>
      <c r="F173" s="74">
        <f>F172-D173</f>
        <v>60</v>
      </c>
      <c r="G173" s="11">
        <v>469</v>
      </c>
      <c r="H173" s="12">
        <f t="shared" si="4465"/>
        <v>0.65</v>
      </c>
      <c r="I173" s="11">
        <v>12</v>
      </c>
      <c r="J173" s="12">
        <f t="shared" si="4549"/>
        <v>2.4948024948024949E-2</v>
      </c>
      <c r="K173" s="13"/>
      <c r="L173" s="11"/>
      <c r="M173" s="39"/>
      <c r="N173" s="43">
        <v>83.333333333333329</v>
      </c>
      <c r="O173" s="10"/>
      <c r="P173" s="11"/>
      <c r="Q173" s="74">
        <f t="shared" si="4550"/>
        <v>731</v>
      </c>
      <c r="R173" s="74">
        <f t="shared" si="4551"/>
        <v>59</v>
      </c>
      <c r="S173" s="11">
        <v>470</v>
      </c>
      <c r="T173" s="12">
        <f t="shared" si="4468"/>
        <v>0.66347469220246236</v>
      </c>
      <c r="U173" s="11">
        <v>15</v>
      </c>
      <c r="V173" s="12">
        <f t="shared" si="4469"/>
        <v>3.0927835051546393E-2</v>
      </c>
      <c r="W173" s="13"/>
      <c r="X173" s="11"/>
      <c r="Y173" s="39"/>
      <c r="Z173" s="43">
        <v>100</v>
      </c>
      <c r="AA173" s="10"/>
      <c r="AB173" s="11"/>
      <c r="AC173" s="74">
        <f t="shared" si="4552"/>
        <v>188</v>
      </c>
      <c r="AD173" s="74">
        <f t="shared" si="4553"/>
        <v>15</v>
      </c>
      <c r="AE173" s="11">
        <v>101</v>
      </c>
      <c r="AF173" s="12">
        <f t="shared" si="4472"/>
        <v>0.57446808510638303</v>
      </c>
      <c r="AG173" s="11">
        <v>7</v>
      </c>
      <c r="AH173" s="12">
        <f t="shared" si="4473"/>
        <v>6.4814814814814811E-2</v>
      </c>
      <c r="AI173" s="13"/>
      <c r="AJ173" s="11"/>
      <c r="AK173" s="39"/>
      <c r="AL173" s="43">
        <v>100</v>
      </c>
      <c r="AM173" s="10"/>
      <c r="AN173" s="11"/>
      <c r="AO173" s="74">
        <f t="shared" si="4554"/>
        <v>748</v>
      </c>
      <c r="AP173" s="74">
        <f t="shared" si="4555"/>
        <v>60</v>
      </c>
      <c r="AQ173" s="11">
        <v>437</v>
      </c>
      <c r="AR173" s="12">
        <f t="shared" si="4476"/>
        <v>0.61229946524064172</v>
      </c>
      <c r="AS173" s="11">
        <v>21</v>
      </c>
      <c r="AT173" s="12">
        <f t="shared" si="4477"/>
        <v>4.5851528384279479E-2</v>
      </c>
      <c r="AU173" s="13"/>
      <c r="AV173" s="11"/>
      <c r="AW173" s="39"/>
      <c r="AX173" s="43">
        <v>100</v>
      </c>
      <c r="AY173" s="10"/>
      <c r="AZ173" s="11"/>
      <c r="BA173" s="74">
        <f t="shared" si="4556"/>
        <v>742</v>
      </c>
      <c r="BB173" s="74">
        <f t="shared" si="4557"/>
        <v>61</v>
      </c>
      <c r="BC173" s="11">
        <v>455</v>
      </c>
      <c r="BD173" s="12">
        <f t="shared" si="4480"/>
        <v>0.62938005390835583</v>
      </c>
      <c r="BE173" s="11">
        <v>12</v>
      </c>
      <c r="BF173" s="12">
        <f t="shared" si="4481"/>
        <v>2.569593147751606E-2</v>
      </c>
      <c r="BG173" s="13"/>
      <c r="BH173" s="11"/>
      <c r="BI173" s="39"/>
      <c r="BJ173" s="43">
        <v>92.857142857142861</v>
      </c>
      <c r="BK173" s="10"/>
      <c r="BL173" s="11"/>
      <c r="BM173" s="74">
        <f t="shared" si="4558"/>
        <v>742</v>
      </c>
      <c r="BN173" s="74">
        <f t="shared" si="4559"/>
        <v>61</v>
      </c>
      <c r="BO173" s="11">
        <v>418</v>
      </c>
      <c r="BP173" s="12">
        <f t="shared" si="4484"/>
        <v>0.5835579514824798</v>
      </c>
      <c r="BQ173" s="11">
        <v>15</v>
      </c>
      <c r="BR173" s="12">
        <f t="shared" si="4485"/>
        <v>3.4642032332563508E-2</v>
      </c>
      <c r="BS173" s="13"/>
      <c r="BT173" s="11"/>
      <c r="BU173" s="39"/>
      <c r="BV173" s="43">
        <v>100</v>
      </c>
      <c r="BW173" s="10"/>
      <c r="BX173" s="11"/>
      <c r="BY173" s="74">
        <f t="shared" si="4560"/>
        <v>749</v>
      </c>
      <c r="BZ173" s="74">
        <f t="shared" si="4561"/>
        <v>62</v>
      </c>
      <c r="CA173" s="11">
        <v>497</v>
      </c>
      <c r="CB173" s="12">
        <f t="shared" si="4488"/>
        <v>0.67957276368491326</v>
      </c>
      <c r="CC173" s="11">
        <v>12</v>
      </c>
      <c r="CD173" s="12">
        <f t="shared" si="4489"/>
        <v>2.3575638506876228E-2</v>
      </c>
      <c r="CE173" s="13"/>
      <c r="CF173" s="11"/>
      <c r="CG173" s="39"/>
      <c r="CH173" s="43">
        <v>91.666666666666671</v>
      </c>
      <c r="CI173" s="10"/>
      <c r="CJ173" s="11"/>
      <c r="CK173" s="74">
        <f t="shared" si="4562"/>
        <v>751</v>
      </c>
      <c r="CL173" s="74">
        <f t="shared" si="4563"/>
        <v>62</v>
      </c>
      <c r="CM173" s="11">
        <v>492</v>
      </c>
      <c r="CN173" s="12">
        <f t="shared" si="4492"/>
        <v>0.66844207723035953</v>
      </c>
      <c r="CO173" s="11">
        <v>10</v>
      </c>
      <c r="CP173" s="12">
        <f t="shared" si="4493"/>
        <v>1.9920318725099601E-2</v>
      </c>
      <c r="CQ173" s="13"/>
      <c r="CR173" s="11"/>
      <c r="CS173" s="39"/>
      <c r="CT173" s="43">
        <v>100</v>
      </c>
      <c r="CU173" s="10"/>
      <c r="CV173" s="11"/>
      <c r="CW173" s="74">
        <f t="shared" si="4564"/>
        <v>182</v>
      </c>
      <c r="CX173" s="74">
        <f t="shared" si="4565"/>
        <v>14</v>
      </c>
      <c r="CY173" s="11">
        <v>126</v>
      </c>
      <c r="CZ173" s="12">
        <f t="shared" si="4496"/>
        <v>0.70879120879120883</v>
      </c>
      <c r="DA173" s="11">
        <v>3</v>
      </c>
      <c r="DB173" s="12">
        <f t="shared" si="4497"/>
        <v>2.3255813953488372E-2</v>
      </c>
      <c r="DC173" s="13"/>
      <c r="DD173" s="11"/>
      <c r="DE173" s="39"/>
      <c r="DF173" s="43">
        <v>100</v>
      </c>
      <c r="DG173" s="10">
        <v>1</v>
      </c>
      <c r="DH173" s="11"/>
      <c r="DI173" s="74">
        <f t="shared" si="4566"/>
        <v>754</v>
      </c>
      <c r="DJ173" s="74">
        <f t="shared" si="4567"/>
        <v>60</v>
      </c>
      <c r="DK173" s="11">
        <v>428</v>
      </c>
      <c r="DL173" s="12">
        <f t="shared" si="4500"/>
        <v>0.58753315649867377</v>
      </c>
      <c r="DM173" s="11">
        <v>15</v>
      </c>
      <c r="DN173" s="12">
        <f t="shared" si="4501"/>
        <v>3.3860045146726865E-2</v>
      </c>
      <c r="DO173" s="13"/>
      <c r="DP173" s="11"/>
      <c r="DQ173" s="39"/>
      <c r="DR173" s="43">
        <v>100</v>
      </c>
      <c r="DS173" s="10"/>
      <c r="DT173" s="11"/>
      <c r="DU173" s="74">
        <f t="shared" si="4568"/>
        <v>753</v>
      </c>
      <c r="DV173" s="74">
        <f t="shared" si="4569"/>
        <v>60</v>
      </c>
      <c r="DW173" s="11">
        <v>484</v>
      </c>
      <c r="DX173" s="12">
        <f t="shared" si="4504"/>
        <v>0.66002656042496677</v>
      </c>
      <c r="DY173" s="11">
        <v>13</v>
      </c>
      <c r="DZ173" s="12">
        <f t="shared" si="4505"/>
        <v>2.6156941649899398E-2</v>
      </c>
      <c r="EA173" s="13"/>
      <c r="EB173" s="11"/>
      <c r="EC173" s="39"/>
      <c r="ED173" s="43">
        <v>100</v>
      </c>
      <c r="EE173" s="10"/>
      <c r="EF173" s="11"/>
      <c r="EG173" s="74">
        <f t="shared" si="4570"/>
        <v>750</v>
      </c>
      <c r="EH173" s="74">
        <f t="shared" si="4571"/>
        <v>61</v>
      </c>
      <c r="EI173" s="11">
        <v>456</v>
      </c>
      <c r="EJ173" s="12">
        <f t="shared" si="4508"/>
        <v>0.62133333333333329</v>
      </c>
      <c r="EK173" s="11">
        <v>10</v>
      </c>
      <c r="EL173" s="12">
        <f t="shared" si="4509"/>
        <v>2.1459227467811159E-2</v>
      </c>
      <c r="EM173" s="13"/>
      <c r="EN173" s="11"/>
      <c r="EO173" s="39"/>
      <c r="EP173" s="43">
        <v>100</v>
      </c>
      <c r="EQ173" s="10"/>
      <c r="ER173" s="11"/>
      <c r="ES173" s="74">
        <f t="shared" si="4572"/>
        <v>744</v>
      </c>
      <c r="ET173" s="74">
        <f t="shared" si="4573"/>
        <v>62</v>
      </c>
      <c r="EU173" s="11">
        <v>463</v>
      </c>
      <c r="EV173" s="12">
        <f t="shared" si="4512"/>
        <v>0.646505376344086</v>
      </c>
      <c r="EW173" s="11">
        <v>18</v>
      </c>
      <c r="EX173" s="12">
        <f t="shared" si="4513"/>
        <v>3.7422037422037424E-2</v>
      </c>
      <c r="EY173" s="13"/>
      <c r="EZ173" s="11"/>
      <c r="FA173" s="39"/>
      <c r="FB173" s="43">
        <v>100</v>
      </c>
      <c r="FC173" s="10">
        <v>1</v>
      </c>
      <c r="FD173" s="11"/>
      <c r="FE173" s="74">
        <f t="shared" si="4574"/>
        <v>759</v>
      </c>
      <c r="FF173" s="74">
        <f t="shared" si="4575"/>
        <v>62</v>
      </c>
      <c r="FG173" s="11">
        <v>466</v>
      </c>
      <c r="FH173" s="12">
        <f t="shared" si="4516"/>
        <v>0.63636363636363635</v>
      </c>
      <c r="FI173" s="11">
        <v>17</v>
      </c>
      <c r="FJ173" s="12">
        <f t="shared" si="4517"/>
        <v>3.5196687370600416E-2</v>
      </c>
      <c r="FK173" s="13"/>
      <c r="FL173" s="11"/>
      <c r="FM173" s="39"/>
      <c r="FN173" s="43">
        <v>100</v>
      </c>
      <c r="FO173" s="10"/>
      <c r="FP173" s="11"/>
      <c r="FQ173" s="74">
        <f t="shared" si="4576"/>
        <v>198</v>
      </c>
      <c r="FR173" s="74">
        <f t="shared" si="4577"/>
        <v>17</v>
      </c>
      <c r="FS173" s="11">
        <v>130</v>
      </c>
      <c r="FT173" s="12">
        <f t="shared" si="4520"/>
        <v>0.70202020202020199</v>
      </c>
      <c r="FU173" s="11">
        <v>9</v>
      </c>
      <c r="FV173" s="12">
        <f t="shared" si="4521"/>
        <v>6.4748201438848921E-2</v>
      </c>
      <c r="FW173" s="13"/>
      <c r="FX173" s="11"/>
      <c r="FY173" s="39"/>
      <c r="FZ173" s="43">
        <v>100</v>
      </c>
      <c r="GA173" s="10"/>
      <c r="GB173" s="11"/>
      <c r="GC173" s="74">
        <f t="shared" si="4578"/>
        <v>750</v>
      </c>
      <c r="GD173" s="74">
        <f t="shared" si="4579"/>
        <v>60</v>
      </c>
      <c r="GE173" s="11">
        <v>468</v>
      </c>
      <c r="GF173" s="12">
        <f t="shared" si="4524"/>
        <v>0.64133333333333331</v>
      </c>
      <c r="GG173" s="11">
        <v>13</v>
      </c>
      <c r="GH173" s="12">
        <f t="shared" si="4525"/>
        <v>2.7027027027027029E-2</v>
      </c>
      <c r="GI173" s="13"/>
      <c r="GJ173" s="11"/>
      <c r="GK173" s="39"/>
      <c r="GL173" s="43">
        <v>100</v>
      </c>
      <c r="GM173" s="10"/>
      <c r="GN173" s="11"/>
      <c r="GO173" s="74">
        <f t="shared" si="4580"/>
        <v>746</v>
      </c>
      <c r="GP173" s="74">
        <f t="shared" si="4581"/>
        <v>59</v>
      </c>
      <c r="GQ173" s="11">
        <v>468</v>
      </c>
      <c r="GR173" s="12">
        <f t="shared" si="4528"/>
        <v>0.65013404825737264</v>
      </c>
      <c r="GS173" s="11">
        <v>17</v>
      </c>
      <c r="GT173" s="12">
        <f t="shared" si="4529"/>
        <v>3.5051546391752578E-2</v>
      </c>
      <c r="GU173" s="13"/>
      <c r="GV173" s="11"/>
      <c r="GW173" s="39"/>
      <c r="GX173" s="43">
        <v>100</v>
      </c>
      <c r="GY173" s="10"/>
      <c r="GZ173" s="11"/>
      <c r="HA173" s="74">
        <f t="shared" si="4582"/>
        <v>748</v>
      </c>
      <c r="HB173" s="74">
        <f t="shared" si="4583"/>
        <v>61</v>
      </c>
      <c r="HC173" s="11">
        <v>473</v>
      </c>
      <c r="HD173" s="12">
        <f t="shared" si="4532"/>
        <v>0.65775401069518713</v>
      </c>
      <c r="HE173" s="11">
        <v>19</v>
      </c>
      <c r="HF173" s="12">
        <f t="shared" si="4533"/>
        <v>3.8617886178861791E-2</v>
      </c>
      <c r="HG173" s="13"/>
      <c r="HH173" s="11"/>
      <c r="HI173" s="39"/>
      <c r="HJ173" s="43">
        <v>100</v>
      </c>
      <c r="HK173" s="10">
        <f t="shared" si="4534"/>
        <v>2</v>
      </c>
      <c r="HL173" s="11">
        <f t="shared" si="4535"/>
        <v>0</v>
      </c>
      <c r="HM173" s="11">
        <f t="shared" si="4536"/>
        <v>11775</v>
      </c>
      <c r="HN173" s="11">
        <f t="shared" si="4537"/>
        <v>956</v>
      </c>
      <c r="HO173" s="11">
        <f t="shared" si="4538"/>
        <v>7539</v>
      </c>
      <c r="HP173" s="228">
        <f t="shared" si="4539"/>
        <v>0.64025477707006373</v>
      </c>
      <c r="HQ173" s="15">
        <f t="shared" si="4540"/>
        <v>238</v>
      </c>
      <c r="HR173" s="12">
        <f t="shared" si="4541"/>
        <v>3.1569173630454965E-2</v>
      </c>
      <c r="HS173" s="16">
        <v>63.3</v>
      </c>
      <c r="HT173" s="17">
        <v>7163</v>
      </c>
      <c r="HU173" s="16">
        <f t="shared" si="4542"/>
        <v>95.012601140734844</v>
      </c>
      <c r="HV173" s="23"/>
      <c r="HW173" s="22">
        <v>95.876288659793815</v>
      </c>
      <c r="HX173" s="78">
        <f t="shared" si="4543"/>
        <v>0.62503212541763042</v>
      </c>
      <c r="HY173" s="78">
        <f t="shared" si="4544"/>
        <v>0.6463569433866464</v>
      </c>
      <c r="HZ173" s="78">
        <f t="shared" si="4545"/>
        <v>0.64917617237008873</v>
      </c>
      <c r="ID173" s="85">
        <f t="shared" ref="ID173:IF173" si="4584">ID174/ID175</f>
        <v>1.2833675564681724E-3</v>
      </c>
      <c r="IE173" s="85">
        <f t="shared" si="4584"/>
        <v>2.0268558398783888E-3</v>
      </c>
      <c r="IF173" s="85">
        <f t="shared" si="4584"/>
        <v>1.5186028853454822E-3</v>
      </c>
      <c r="IG173" s="88" t="s">
        <v>43</v>
      </c>
    </row>
    <row r="174" spans="1:241" ht="19.5" thickBot="1" x14ac:dyDescent="0.3">
      <c r="A174" s="236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3351</v>
      </c>
      <c r="H174" s="28">
        <f>((G174+I174)/7)/E173</f>
        <v>0.66525096525096528</v>
      </c>
      <c r="I174" s="27">
        <f>SUM(I167:I173)</f>
        <v>95</v>
      </c>
      <c r="J174" s="28">
        <f>(I174/(I174+G174))</f>
        <v>2.7568195008705745E-2</v>
      </c>
      <c r="K174" s="27"/>
      <c r="L174" s="27"/>
      <c r="M174" s="29" t="e">
        <f>M172/M171*100-100</f>
        <v>#DIV/0!</v>
      </c>
      <c r="N174" s="72">
        <f>N172/N171*100-100</f>
        <v>3.0424799081515346</v>
      </c>
      <c r="O174" s="26">
        <f t="shared" ref="O174" si="4585">SUM(O167:O173)</f>
        <v>0</v>
      </c>
      <c r="P174" s="27">
        <f t="shared" ref="P174" si="4586">SUM(P167:P173)</f>
        <v>1</v>
      </c>
      <c r="Q174" s="27"/>
      <c r="R174" s="27"/>
      <c r="S174" s="27">
        <f t="shared" ref="S174" si="4587">SUM(S167:S173)</f>
        <v>3393</v>
      </c>
      <c r="T174" s="28">
        <f t="shared" ref="T174" si="4588">((S174+U174)/7)/Q173</f>
        <v>0.67969513386750047</v>
      </c>
      <c r="U174" s="27">
        <f t="shared" ref="U174" si="4589">SUM(U167:U173)</f>
        <v>85</v>
      </c>
      <c r="V174" s="28">
        <f t="shared" ref="V174" si="4590">(U174/(U174+S174))</f>
        <v>2.4439332949971249E-2</v>
      </c>
      <c r="W174" s="27"/>
      <c r="X174" s="27"/>
      <c r="Y174" s="29" t="e">
        <f t="shared" ref="Y174:Z174" si="4591">Y172/Y171*100-100</f>
        <v>#DIV/0!</v>
      </c>
      <c r="Z174" s="72">
        <f t="shared" si="4591"/>
        <v>1.5690776884806752</v>
      </c>
      <c r="AA174" s="26">
        <f t="shared" ref="AA174" si="4592">SUM(AA167:AA173)</f>
        <v>3</v>
      </c>
      <c r="AB174" s="27">
        <f t="shared" ref="AB174" si="4593">SUM(AB167:AB173)</f>
        <v>0</v>
      </c>
      <c r="AC174" s="27"/>
      <c r="AD174" s="27"/>
      <c r="AE174" s="27">
        <f t="shared" ref="AE174" si="4594">SUM(AE167:AE173)</f>
        <v>729</v>
      </c>
      <c r="AF174" s="28">
        <f t="shared" ref="AF174" si="4595">((AE174+AG174)/7)/AC173</f>
        <v>0.58738601823708203</v>
      </c>
      <c r="AG174" s="27">
        <f t="shared" ref="AG174" si="4596">SUM(AG167:AG173)</f>
        <v>44</v>
      </c>
      <c r="AH174" s="28">
        <f t="shared" ref="AH174" si="4597">(AG174/(AG174+AE174))</f>
        <v>5.6921086675291076E-2</v>
      </c>
      <c r="AI174" s="27"/>
      <c r="AJ174" s="27"/>
      <c r="AK174" s="29" t="e">
        <f t="shared" ref="AK174:AL174" si="4598">AK172/AK171*100-100</f>
        <v>#DIV/0!</v>
      </c>
      <c r="AL174" s="72">
        <f t="shared" si="4598"/>
        <v>-0.66590126291619356</v>
      </c>
      <c r="AM174" s="26">
        <f t="shared" ref="AM174" si="4599">SUM(AM167:AM173)</f>
        <v>1</v>
      </c>
      <c r="AN174" s="27">
        <f t="shared" ref="AN174" si="4600">SUM(AN167:AN173)</f>
        <v>0</v>
      </c>
      <c r="AO174" s="27"/>
      <c r="AP174" s="27"/>
      <c r="AQ174" s="27">
        <f t="shared" ref="AQ174" si="4601">SUM(AQ167:AQ173)</f>
        <v>3192</v>
      </c>
      <c r="AR174" s="28">
        <f t="shared" ref="AR174" si="4602">((AQ174+AS174)/7)/AO173</f>
        <v>0.63158899923605805</v>
      </c>
      <c r="AS174" s="27">
        <f t="shared" ref="AS174" si="4603">SUM(AS167:AS173)</f>
        <v>115</v>
      </c>
      <c r="AT174" s="28">
        <f t="shared" ref="AT174" si="4604">(AS174/(AS174+AQ174))</f>
        <v>3.4774720290293319E-2</v>
      </c>
      <c r="AU174" s="27"/>
      <c r="AV174" s="27"/>
      <c r="AW174" s="29" t="e">
        <f t="shared" ref="AW174:AX174" si="4605">AW172/AW171*100-100</f>
        <v>#DIV/0!</v>
      </c>
      <c r="AX174" s="72">
        <f t="shared" si="4605"/>
        <v>2.908534251817855</v>
      </c>
      <c r="AY174" s="26">
        <f t="shared" ref="AY174" si="4606">SUM(AY167:AY173)</f>
        <v>1</v>
      </c>
      <c r="AZ174" s="27">
        <f t="shared" ref="AZ174" si="4607">SUM(AZ167:AZ173)</f>
        <v>0</v>
      </c>
      <c r="BA174" s="27"/>
      <c r="BB174" s="27"/>
      <c r="BC174" s="27">
        <f t="shared" ref="BC174" si="4608">SUM(BC167:BC173)</f>
        <v>3247</v>
      </c>
      <c r="BD174" s="28">
        <f t="shared" ref="BD174" si="4609">((BC174+BE174)/7)/BA173</f>
        <v>0.64247208317289184</v>
      </c>
      <c r="BE174" s="27">
        <f t="shared" ref="BE174" si="4610">SUM(BE167:BE173)</f>
        <v>90</v>
      </c>
      <c r="BF174" s="28">
        <f t="shared" ref="BF174" si="4611">(BE174/(BE174+BC174))</f>
        <v>2.6970332634102489E-2</v>
      </c>
      <c r="BG174" s="27"/>
      <c r="BH174" s="27"/>
      <c r="BI174" s="29" t="e">
        <f t="shared" ref="BI174:BJ174" si="4612">BI172/BI171*100-100</f>
        <v>#DIV/0!</v>
      </c>
      <c r="BJ174" s="72">
        <f t="shared" si="4612"/>
        <v>4.4940134492373147</v>
      </c>
      <c r="BK174" s="26">
        <f t="shared" ref="BK174" si="4613">SUM(BK167:BK173)</f>
        <v>0</v>
      </c>
      <c r="BL174" s="27">
        <f t="shared" ref="BL174" si="4614">SUM(BL167:BL173)</f>
        <v>0</v>
      </c>
      <c r="BM174" s="27"/>
      <c r="BN174" s="27"/>
      <c r="BO174" s="27">
        <f t="shared" ref="BO174" si="4615">SUM(BO167:BO173)</f>
        <v>3116</v>
      </c>
      <c r="BP174" s="28">
        <f t="shared" ref="BP174" si="4616">((BO174+BQ174)/7)/BM173</f>
        <v>0.61840585290720063</v>
      </c>
      <c r="BQ174" s="27">
        <f t="shared" ref="BQ174" si="4617">SUM(BQ167:BQ173)</f>
        <v>96</v>
      </c>
      <c r="BR174" s="28">
        <f t="shared" ref="BR174" si="4618">(BQ174/(BQ174+BO174))</f>
        <v>2.9887920298879204E-2</v>
      </c>
      <c r="BS174" s="27"/>
      <c r="BT174" s="27"/>
      <c r="BU174" s="29" t="e">
        <f t="shared" ref="BU174:BV174" si="4619">BU172/BU171*100-100</f>
        <v>#DIV/0!</v>
      </c>
      <c r="BV174" s="72">
        <f t="shared" si="4619"/>
        <v>11.458094144661302</v>
      </c>
      <c r="BW174" s="26">
        <f t="shared" ref="BW174" si="4620">SUM(BW167:BW173)</f>
        <v>3</v>
      </c>
      <c r="BX174" s="27">
        <f t="shared" ref="BX174" si="4621">SUM(BX167:BX173)</f>
        <v>0</v>
      </c>
      <c r="BY174" s="27"/>
      <c r="BZ174" s="27"/>
      <c r="CA174" s="27">
        <f t="shared" ref="CA174" si="4622">SUM(CA167:CA173)</f>
        <v>3456</v>
      </c>
      <c r="CB174" s="28">
        <f t="shared" ref="CB174" si="4623">((CA174+CC174)/7)/BY173</f>
        <v>0.67900057219149335</v>
      </c>
      <c r="CC174" s="27">
        <f t="shared" ref="CC174" si="4624">SUM(CC167:CC173)</f>
        <v>104</v>
      </c>
      <c r="CD174" s="28">
        <f t="shared" ref="CD174" si="4625">(CC174/(CC174+CA174))</f>
        <v>2.9213483146067417E-2</v>
      </c>
      <c r="CE174" s="27"/>
      <c r="CF174" s="27"/>
      <c r="CG174" s="29" t="e">
        <f t="shared" ref="CG174:CH174" si="4626">CG172/CG171*100-100</f>
        <v>#DIV/0!</v>
      </c>
      <c r="CH174" s="72">
        <f t="shared" si="4626"/>
        <v>0.53578262533484633</v>
      </c>
      <c r="CI174" s="26">
        <f t="shared" ref="CI174" si="4627">SUM(CI167:CI173)</f>
        <v>2</v>
      </c>
      <c r="CJ174" s="27">
        <f t="shared" ref="CJ174" si="4628">SUM(CJ167:CJ173)</f>
        <v>0</v>
      </c>
      <c r="CK174" s="27"/>
      <c r="CL174" s="27"/>
      <c r="CM174" s="27">
        <f t="shared" ref="CM174" si="4629">SUM(CM167:CM173)</f>
        <v>3513</v>
      </c>
      <c r="CN174" s="28">
        <f t="shared" ref="CN174" si="4630">((CM174+CO174)/7)/CK173</f>
        <v>0.68385010462240825</v>
      </c>
      <c r="CO174" s="27">
        <f t="shared" ref="CO174" si="4631">SUM(CO167:CO173)</f>
        <v>82</v>
      </c>
      <c r="CP174" s="28">
        <f t="shared" ref="CP174" si="4632">(CO174/(CO174+CM174))</f>
        <v>2.2809457579972183E-2</v>
      </c>
      <c r="CQ174" s="27"/>
      <c r="CR174" s="27"/>
      <c r="CS174" s="29" t="e">
        <f t="shared" ref="CS174:CT174" si="4633">CS172/CS171*100-100</f>
        <v>#DIV/0!</v>
      </c>
      <c r="CT174" s="72">
        <f t="shared" si="4633"/>
        <v>3.4825870646766361</v>
      </c>
      <c r="CU174" s="26">
        <f t="shared" ref="CU174" si="4634">SUM(CU167:CU173)</f>
        <v>1</v>
      </c>
      <c r="CV174" s="27">
        <f t="shared" ref="CV174" si="4635">SUM(CV167:CV173)</f>
        <v>0</v>
      </c>
      <c r="CW174" s="27"/>
      <c r="CX174" s="27"/>
      <c r="CY174" s="27">
        <f t="shared" ref="CY174" si="4636">SUM(CY167:CY173)</f>
        <v>895</v>
      </c>
      <c r="CZ174" s="28">
        <f t="shared" ref="CZ174" si="4637">((CY174+DA174)/7)/CW173</f>
        <v>0.72448979591836737</v>
      </c>
      <c r="DA174" s="27">
        <f t="shared" ref="DA174" si="4638">SUM(DA167:DA173)</f>
        <v>28</v>
      </c>
      <c r="DB174" s="28">
        <f t="shared" ref="DB174" si="4639">(DA174/(DA174+CY174))</f>
        <v>3.0335861321776816E-2</v>
      </c>
      <c r="DC174" s="27"/>
      <c r="DD174" s="27"/>
      <c r="DE174" s="29" t="e">
        <f t="shared" ref="DE174:DF174" si="4640">DE172/DE171*100-100</f>
        <v>#DIV/0!</v>
      </c>
      <c r="DF174" s="72">
        <f t="shared" si="4640"/>
        <v>0.89552238805970319</v>
      </c>
      <c r="DG174" s="26">
        <f t="shared" ref="DG174" si="4641">SUM(DG167:DG173)</f>
        <v>1</v>
      </c>
      <c r="DH174" s="27">
        <f t="shared" ref="DH174" si="4642">SUM(DH167:DH173)</f>
        <v>0</v>
      </c>
      <c r="DI174" s="27"/>
      <c r="DJ174" s="27"/>
      <c r="DK174" s="27">
        <f t="shared" ref="DK174" si="4643">SUM(DK167:DK173)</f>
        <v>3098</v>
      </c>
      <c r="DL174" s="28">
        <f t="shared" ref="DL174" si="4644">((DK174+DM174)/7)/DI173</f>
        <v>0.61026904130352411</v>
      </c>
      <c r="DM174" s="27">
        <f t="shared" ref="DM174" si="4645">SUM(DM167:DM173)</f>
        <v>123</v>
      </c>
      <c r="DN174" s="28">
        <f t="shared" ref="DN174" si="4646">(DM174/(DM174+DK174))</f>
        <v>3.8186898478733314E-2</v>
      </c>
      <c r="DO174" s="27"/>
      <c r="DP174" s="27"/>
      <c r="DQ174" s="29" t="e">
        <f t="shared" ref="DQ174:DR174" si="4647">DQ172/DQ171*100-100</f>
        <v>#DIV/0!</v>
      </c>
      <c r="DR174" s="72">
        <f t="shared" si="4647"/>
        <v>10.430098030557275</v>
      </c>
      <c r="DS174" s="26">
        <f t="shared" ref="DS174" si="4648">SUM(DS167:DS173)</f>
        <v>0</v>
      </c>
      <c r="DT174" s="27">
        <f t="shared" ref="DT174" si="4649">SUM(DT167:DT173)</f>
        <v>0</v>
      </c>
      <c r="DU174" s="27"/>
      <c r="DV174" s="27"/>
      <c r="DW174" s="27">
        <f t="shared" ref="DW174" si="4650">SUM(DW167:DW173)</f>
        <v>3296</v>
      </c>
      <c r="DX174" s="28">
        <f t="shared" ref="DX174" si="4651">((DW174+DY174)/7)/DU173</f>
        <v>0.6450388920508443</v>
      </c>
      <c r="DY174" s="27">
        <f t="shared" ref="DY174" si="4652">SUM(DY167:DY173)</f>
        <v>104</v>
      </c>
      <c r="DZ174" s="28">
        <f t="shared" ref="DZ174" si="4653">(DY174/(DY174+DW174))</f>
        <v>3.0588235294117649E-2</v>
      </c>
      <c r="EA174" s="27"/>
      <c r="EB174" s="27"/>
      <c r="EC174" s="29" t="e">
        <f t="shared" ref="EC174:ED174" si="4654">EC172/EC171*100-100</f>
        <v>#DIV/0!</v>
      </c>
      <c r="ED174" s="72">
        <f t="shared" si="4654"/>
        <v>5.2812858783008068</v>
      </c>
      <c r="EE174" s="26">
        <f t="shared" ref="EE174" si="4655">SUM(EE167:EE173)</f>
        <v>1</v>
      </c>
      <c r="EF174" s="27">
        <f t="shared" ref="EF174" si="4656">SUM(EF167:EF173)</f>
        <v>0</v>
      </c>
      <c r="EG174" s="27"/>
      <c r="EH174" s="27"/>
      <c r="EI174" s="27">
        <f t="shared" ref="EI174" si="4657">SUM(EI167:EI173)</f>
        <v>3250</v>
      </c>
      <c r="EJ174" s="28">
        <f t="shared" ref="EJ174" si="4658">((EI174+EK174)/7)/EG173</f>
        <v>0.63733333333333331</v>
      </c>
      <c r="EK174" s="27">
        <f t="shared" ref="EK174" si="4659">SUM(EK167:EK173)</f>
        <v>96</v>
      </c>
      <c r="EL174" s="28">
        <f t="shared" ref="EL174" si="4660">(EK174/(EK174+EI174))</f>
        <v>2.8690974297668859E-2</v>
      </c>
      <c r="EM174" s="27"/>
      <c r="EN174" s="27"/>
      <c r="EO174" s="29" t="e">
        <f t="shared" ref="EO174:EP174" si="4661">EO172/EO171*100-100</f>
        <v>#DIV/0!</v>
      </c>
      <c r="EP174" s="72">
        <f t="shared" si="4661"/>
        <v>10.065059318790645</v>
      </c>
      <c r="EQ174" s="26">
        <f t="shared" ref="EQ174" si="4662">SUM(EQ167:EQ173)</f>
        <v>2</v>
      </c>
      <c r="ER174" s="27">
        <f t="shared" ref="ER174" si="4663">SUM(ER167:ER173)</f>
        <v>0</v>
      </c>
      <c r="ES174" s="27"/>
      <c r="ET174" s="27"/>
      <c r="EU174" s="27">
        <f t="shared" ref="EU174" si="4664">SUM(EU167:EU173)</f>
        <v>3360</v>
      </c>
      <c r="EV174" s="28">
        <f t="shared" ref="EV174" si="4665">((EU174+EW174)/7)/ES173</f>
        <v>0.67165898617511521</v>
      </c>
      <c r="EW174" s="27">
        <f t="shared" ref="EW174" si="4666">SUM(EW167:EW173)</f>
        <v>138</v>
      </c>
      <c r="EX174" s="28">
        <f t="shared" ref="EX174" si="4667">(EW174/(EW174+EU174))</f>
        <v>3.9451114922813037E-2</v>
      </c>
      <c r="EY174" s="27"/>
      <c r="EZ174" s="27"/>
      <c r="FA174" s="29" t="e">
        <f t="shared" ref="FA174:FB174" si="4668">FA172/FA171*100-100</f>
        <v>#DIV/0!</v>
      </c>
      <c r="FB174" s="72">
        <f t="shared" si="4668"/>
        <v>-2.1048603138155499</v>
      </c>
      <c r="FC174" s="26">
        <f t="shared" ref="FC174" si="4669">SUM(FC167:FC173)</f>
        <v>1</v>
      </c>
      <c r="FD174" s="27">
        <f t="shared" ref="FD174" si="4670">SUM(FD167:FD173)</f>
        <v>0</v>
      </c>
      <c r="FE174" s="27"/>
      <c r="FF174" s="27"/>
      <c r="FG174" s="27">
        <f t="shared" ref="FG174" si="4671">SUM(FG167:FG173)</f>
        <v>3425</v>
      </c>
      <c r="FH174" s="28">
        <f t="shared" ref="FH174" si="4672">((FG174+FI174)/7)/FE173</f>
        <v>0.66139657444005273</v>
      </c>
      <c r="FI174" s="27">
        <f t="shared" ref="FI174" si="4673">SUM(FI167:FI173)</f>
        <v>89</v>
      </c>
      <c r="FJ174" s="28">
        <f t="shared" ref="FJ174" si="4674">(FI174/(FI174+FG174))</f>
        <v>2.5327262379055207E-2</v>
      </c>
      <c r="FK174" s="27"/>
      <c r="FL174" s="27"/>
      <c r="FM174" s="29" t="e">
        <f t="shared" ref="FM174:FN174" si="4675">FM172/FM171*100-100</f>
        <v>#DIV/0!</v>
      </c>
      <c r="FN174" s="72">
        <f t="shared" si="4675"/>
        <v>0.66972828166858278</v>
      </c>
      <c r="FO174" s="26">
        <f t="shared" ref="FO174" si="4676">SUM(FO167:FO173)</f>
        <v>0</v>
      </c>
      <c r="FP174" s="27">
        <f t="shared" ref="FP174" si="4677">SUM(FP167:FP173)</f>
        <v>0</v>
      </c>
      <c r="FQ174" s="27"/>
      <c r="FR174" s="27"/>
      <c r="FS174" s="27">
        <f t="shared" ref="FS174" si="4678">SUM(FS167:FS173)</f>
        <v>831</v>
      </c>
      <c r="FT174" s="28">
        <f t="shared" ref="FT174" si="4679">((FS174+FU174)/7)/FQ173</f>
        <v>0.62842712842712845</v>
      </c>
      <c r="FU174" s="27">
        <f t="shared" ref="FU174" si="4680">SUM(FU167:FU173)</f>
        <v>40</v>
      </c>
      <c r="FV174" s="28">
        <f t="shared" ref="FV174" si="4681">(FU174/(FU174+FS174))</f>
        <v>4.5924225028702644E-2</v>
      </c>
      <c r="FW174" s="27"/>
      <c r="FX174" s="27"/>
      <c r="FY174" s="29" t="e">
        <f t="shared" ref="FY174:FZ174" si="4682">FY172/FY171*100-100</f>
        <v>#DIV/0!</v>
      </c>
      <c r="FZ174" s="72">
        <f t="shared" si="4682"/>
        <v>-1.3088404133180234</v>
      </c>
      <c r="GA174" s="26">
        <f t="shared" ref="GA174" si="4683">SUM(GA167:GA173)</f>
        <v>0</v>
      </c>
      <c r="GB174" s="27">
        <f t="shared" ref="GB174" si="4684">SUM(GB167:GB173)</f>
        <v>1</v>
      </c>
      <c r="GC174" s="27"/>
      <c r="GD174" s="27"/>
      <c r="GE174" s="27">
        <f t="shared" ref="GE174" si="4685">SUM(GE167:GE173)</f>
        <v>3309</v>
      </c>
      <c r="GF174" s="28">
        <f t="shared" ref="GF174" si="4686">((GE174+GG174)/7)/GC173</f>
        <v>0.64723809523809528</v>
      </c>
      <c r="GG174" s="27">
        <f t="shared" ref="GG174" si="4687">SUM(GG167:GG173)</f>
        <v>89</v>
      </c>
      <c r="GH174" s="28">
        <f t="shared" ref="GH174" si="4688">(GG174/(GG174+GE174))</f>
        <v>2.6191877575044143E-2</v>
      </c>
      <c r="GI174" s="27"/>
      <c r="GJ174" s="27"/>
      <c r="GK174" s="29" t="e">
        <f t="shared" ref="GK174:GL174" si="4689">GK172/GK171*100-100</f>
        <v>#DIV/0!</v>
      </c>
      <c r="GL174" s="72">
        <f t="shared" si="4689"/>
        <v>3.1381553769613646</v>
      </c>
      <c r="GM174" s="26">
        <f t="shared" ref="GM174" si="4690">SUM(GM167:GM173)</f>
        <v>2</v>
      </c>
      <c r="GN174" s="27">
        <f t="shared" ref="GN174" si="4691">SUM(GN167:GN173)</f>
        <v>1</v>
      </c>
      <c r="GO174" s="27"/>
      <c r="GP174" s="27"/>
      <c r="GQ174" s="27">
        <f t="shared" ref="GQ174" si="4692">SUM(GQ167:GQ173)</f>
        <v>3223</v>
      </c>
      <c r="GR174" s="28">
        <f t="shared" ref="GR174" si="4693">((GQ174+GS174)/7)/GO173</f>
        <v>0.63979318268862506</v>
      </c>
      <c r="GS174" s="27">
        <f t="shared" ref="GS174" si="4694">SUM(GS167:GS173)</f>
        <v>118</v>
      </c>
      <c r="GT174" s="28">
        <f t="shared" ref="GT174" si="4695">(GS174/(GS174+GQ174))</f>
        <v>3.5318766836276563E-2</v>
      </c>
      <c r="GU174" s="27"/>
      <c r="GV174" s="27"/>
      <c r="GW174" s="29" t="e">
        <f t="shared" ref="GW174:GX174" si="4696">GW172/GW171*100-100</f>
        <v>#DIV/0!</v>
      </c>
      <c r="GX174" s="72">
        <f t="shared" si="4696"/>
        <v>5.9892843474933102</v>
      </c>
      <c r="GY174" s="26">
        <f t="shared" ref="GY174" si="4697">SUM(GY167:GY173)</f>
        <v>1</v>
      </c>
      <c r="GZ174" s="27">
        <f t="shared" ref="GZ174" si="4698">SUM(GZ167:GZ173)</f>
        <v>0</v>
      </c>
      <c r="HA174" s="27"/>
      <c r="HB174" s="27"/>
      <c r="HC174" s="27">
        <f t="shared" ref="HC174" si="4699">SUM(HC167:HC173)</f>
        <v>3238</v>
      </c>
      <c r="HD174" s="28">
        <f t="shared" ref="HD174" si="4700">((HC174+HE174)/7)/HA173</f>
        <v>0.64400305576776162</v>
      </c>
      <c r="HE174" s="27">
        <f t="shared" ref="HE174" si="4701">SUM(HE167:HE173)</f>
        <v>134</v>
      </c>
      <c r="HF174" s="28">
        <f t="shared" ref="HF174" si="4702">(HE174/(HE174+HC174))</f>
        <v>3.9739027283511266E-2</v>
      </c>
      <c r="HG174" s="27"/>
      <c r="HH174" s="27"/>
      <c r="HI174" s="29" t="e">
        <f t="shared" ref="HI174:HJ174" si="4703">HI172/HI171*100-100</f>
        <v>#DIV/0!</v>
      </c>
      <c r="HJ174" s="72">
        <f t="shared" si="4703"/>
        <v>7.7305778798316283</v>
      </c>
      <c r="HK174" s="26">
        <f t="shared" si="4534"/>
        <v>19</v>
      </c>
      <c r="HL174" s="27">
        <f t="shared" si="4535"/>
        <v>3</v>
      </c>
      <c r="HM174" s="27"/>
      <c r="HN174" s="27"/>
      <c r="HO174" s="27">
        <f t="shared" ref="HO174" si="4704">+G174+S174+AE174+AQ174+BC174+BO174+CA174+CM174+CY174+DK174+DW174+EI174+EU174+FG174+FS174+GE174+GQ174+HC174+I174+U174+AG174+AS174+BE174+BQ174+CC174+CO174+DA174+DM174+DY174+EK174+EW174+FI174+FU174+GG174+GS174+HE174</f>
        <v>53592</v>
      </c>
      <c r="HP174" s="229">
        <f t="shared" ref="HP174" si="4705">+((HO174)/HM173)/7</f>
        <v>0.65019108280254778</v>
      </c>
      <c r="HQ174" s="62">
        <f t="shared" si="4540"/>
        <v>1670</v>
      </c>
      <c r="HR174" s="52">
        <f t="shared" si="4541"/>
        <v>3.1161367368263922E-2</v>
      </c>
      <c r="HS174" s="53">
        <f t="shared" si="2917"/>
        <v>63.142857142857146</v>
      </c>
      <c r="HT174" s="54">
        <f t="shared" si="2918"/>
        <v>51079</v>
      </c>
      <c r="HU174" s="53">
        <f t="shared" si="2919"/>
        <v>95.310650486059373</v>
      </c>
      <c r="HV174" s="63" t="e">
        <f t="shared" ref="HV174:HW174" si="4706">HV172/HV171*100-100</f>
        <v>#DIV/0!</v>
      </c>
      <c r="HW174" s="72">
        <f t="shared" si="4706"/>
        <v>4.1485672351959408</v>
      </c>
      <c r="HX174" s="78">
        <f t="shared" ref="HX174" si="4707">SUM(G174,I174,S174,U174,AE174,AG174,AQ174,AS174,BC174,BE174,BO174,BQ174)/7/SUM(E173,Q173,AC173,AO173,BA173,BM173)</f>
        <v>0.64445423504791277</v>
      </c>
      <c r="HY174" s="78">
        <f t="shared" ref="HY174" si="4708">SUM(CA174,CC174,CM174,CO174,CY174,DA174,DK174,DM174,DW174,DY174,EI174,EK174)/7/SUM(BY173,CK173,CW173,DI173,DU173,EG173)</f>
        <v>0.65444456533565443</v>
      </c>
      <c r="HZ174" s="78">
        <f t="shared" ref="HZ174" si="4709">SUM(K174,EU174,EW174,FG174,FI174,FS174,FU174,GE174,GG174,GQ174,GS174,HC174,HE174)/7/SUM(ES173,FE173,FQ173,GC173,GO173,HA173)</f>
        <v>0.65160239000543185</v>
      </c>
      <c r="IA174" s="84">
        <f t="shared" ref="IA174" si="4710">SUM(I174,U174,AG174,AS174,BE174,BQ174)/SUM(G174,I174,S174,U174,AE174,AG174,AQ174,AS174,BC174,BE174,BO174,BQ174)</f>
        <v>2.9909417193642113E-2</v>
      </c>
      <c r="IB174" s="84">
        <f t="shared" ref="IB174" si="4711">SUM(CC174,CO174,DA174,DM174,DY174,EK174)/SUM(CA174,CC174,CM174,CO174,CY174,DA174,DK174,DM174,DW174,DY174,EI174,EK174)</f>
        <v>2.9758935993349958E-2</v>
      </c>
      <c r="IC174" s="84">
        <f t="shared" ref="IC174" si="4712">SUM(EW174,FI174,FU174,GG174,GS174,HE174)/SUM(EU174,EW174,FG174,FI174,FS174,FU174,GE174,GG174,GQ174,GS174,HC174,HE174)</f>
        <v>3.3789040791374902E-2</v>
      </c>
      <c r="ID174" s="86">
        <f t="shared" ref="ID174" si="4713">SUM(C174,O174,AA174,AM174,AY174,BK174)</f>
        <v>5</v>
      </c>
      <c r="IE174" s="86">
        <f t="shared" ref="IE174" si="4714">SUM(BW174,CI174,CU174,DG174,DS174,EE174)</f>
        <v>8</v>
      </c>
      <c r="IF174" s="86">
        <f t="shared" ref="IF174" si="4715">SUM(EQ174,FC174,FO174,GA174,GM174,GY174)</f>
        <v>6</v>
      </c>
      <c r="IG174" s="88" t="s">
        <v>42</v>
      </c>
    </row>
    <row r="175" spans="1:24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5">
        <f t="shared" ref="HK175:HL175" si="4716">HK174/HM164</f>
        <v>1.6109886382906563E-3</v>
      </c>
      <c r="HL175" s="68">
        <f t="shared" si="4716"/>
        <v>3.1282586027111575E-3</v>
      </c>
      <c r="HM175" s="30"/>
      <c r="HN175" s="30"/>
      <c r="HO175" s="30"/>
      <c r="HP175" s="230"/>
      <c r="HQ175" s="30"/>
      <c r="HR175" s="30"/>
      <c r="HS175" s="30"/>
      <c r="HT175" s="51"/>
      <c r="HU175" s="30"/>
      <c r="HV175" s="30"/>
      <c r="HW175" s="31"/>
      <c r="HY175" s="77"/>
      <c r="HZ175" s="77"/>
      <c r="ID175" s="86">
        <f t="shared" ref="ID175" si="4717">SUM(E164,Q164,AC164,AO164,BA164,BM164)</f>
        <v>3896</v>
      </c>
      <c r="IE175" s="86">
        <f t="shared" ref="IE175" si="4718">SUM(BY164,CK164,CW164,DI164,DU164,EG164)</f>
        <v>3947</v>
      </c>
      <c r="IF175" s="86">
        <f t="shared" ref="IF175" si="4719">SUM(ES164,FE164,FQ164,GC164,GO164,HA164)</f>
        <v>3951</v>
      </c>
      <c r="IG175" s="88" t="s">
        <v>40</v>
      </c>
    </row>
    <row r="176" spans="1:241" x14ac:dyDescent="0.25">
      <c r="A176" s="235">
        <v>44</v>
      </c>
      <c r="B176" s="73">
        <f>B173+1</f>
        <v>44603</v>
      </c>
      <c r="C176" s="33"/>
      <c r="D176" s="34"/>
      <c r="E176" s="34">
        <f>E173-C176</f>
        <v>740</v>
      </c>
      <c r="F176" s="34">
        <f>F173-D176</f>
        <v>60</v>
      </c>
      <c r="G176" s="34">
        <v>458</v>
      </c>
      <c r="H176" s="35">
        <f t="shared" ref="H176:H182" si="4720">((G176+I176)/E176)</f>
        <v>0.62432432432432428</v>
      </c>
      <c r="I176" s="34">
        <v>4</v>
      </c>
      <c r="J176" s="35">
        <f>I176/(G176+I176)</f>
        <v>8.658008658008658E-3</v>
      </c>
      <c r="K176" s="36"/>
      <c r="L176" s="34"/>
      <c r="M176" s="34"/>
      <c r="N176" s="37"/>
      <c r="O176" s="33"/>
      <c r="P176" s="34"/>
      <c r="Q176" s="34">
        <f t="shared" ref="Q176" si="4721">Q173-O176</f>
        <v>731</v>
      </c>
      <c r="R176" s="34">
        <f t="shared" ref="R176" si="4722">R173-P176</f>
        <v>59</v>
      </c>
      <c r="S176" s="34">
        <v>471</v>
      </c>
      <c r="T176" s="35">
        <f t="shared" ref="T176:T182" si="4723">((S176+U176)/Q176)</f>
        <v>0.66484268125854995</v>
      </c>
      <c r="U176" s="34">
        <v>15</v>
      </c>
      <c r="V176" s="35">
        <f t="shared" ref="V176:V182" si="4724">U176/(S176+U176)</f>
        <v>3.0864197530864196E-2</v>
      </c>
      <c r="W176" s="36"/>
      <c r="X176" s="34"/>
      <c r="Y176" s="34"/>
      <c r="Z176" s="37"/>
      <c r="AA176" s="33"/>
      <c r="AB176" s="34"/>
      <c r="AC176" s="34">
        <f t="shared" ref="AC176" si="4725">AC173-AA176</f>
        <v>188</v>
      </c>
      <c r="AD176" s="34">
        <f t="shared" ref="AD176" si="4726">AD173-AB176</f>
        <v>15</v>
      </c>
      <c r="AE176" s="34">
        <v>90</v>
      </c>
      <c r="AF176" s="35">
        <f t="shared" ref="AF176:AF182" si="4727">((AE176+AG176)/AC176)</f>
        <v>0.49468085106382981</v>
      </c>
      <c r="AG176" s="34">
        <v>3</v>
      </c>
      <c r="AH176" s="35">
        <f t="shared" ref="AH176:AH182" si="4728">AG176/(AE176+AG176)</f>
        <v>3.2258064516129031E-2</v>
      </c>
      <c r="AI176" s="36"/>
      <c r="AJ176" s="34"/>
      <c r="AK176" s="34"/>
      <c r="AL176" s="37"/>
      <c r="AM176" s="33"/>
      <c r="AN176" s="34"/>
      <c r="AO176" s="34">
        <f t="shared" ref="AO176" si="4729">AO173-AM176</f>
        <v>748</v>
      </c>
      <c r="AP176" s="34">
        <f t="shared" ref="AP176" si="4730">AP173-AN176</f>
        <v>60</v>
      </c>
      <c r="AQ176" s="34">
        <v>423</v>
      </c>
      <c r="AR176" s="35">
        <f t="shared" ref="AR176:AR182" si="4731">((AQ176+AS176)/AO176)</f>
        <v>0.59090909090909094</v>
      </c>
      <c r="AS176" s="34">
        <v>19</v>
      </c>
      <c r="AT176" s="35">
        <f t="shared" ref="AT176:AT182" si="4732">AS176/(AQ176+AS176)</f>
        <v>4.2986425339366516E-2</v>
      </c>
      <c r="AU176" s="36"/>
      <c r="AV176" s="34"/>
      <c r="AW176" s="34"/>
      <c r="AX176" s="37"/>
      <c r="AY176" s="33"/>
      <c r="AZ176" s="34"/>
      <c r="BA176" s="34">
        <f t="shared" ref="BA176" si="4733">BA173-AY176</f>
        <v>742</v>
      </c>
      <c r="BB176" s="34">
        <f t="shared" ref="BB176" si="4734">BB173-AZ176</f>
        <v>61</v>
      </c>
      <c r="BC176" s="34">
        <v>428</v>
      </c>
      <c r="BD176" s="35">
        <f t="shared" ref="BD176:BD182" si="4735">((BC176+BE176)/BA176)</f>
        <v>0.58625336927223715</v>
      </c>
      <c r="BE176" s="34">
        <v>7</v>
      </c>
      <c r="BF176" s="35">
        <f t="shared" ref="BF176:BF182" si="4736">BE176/(BC176+BE176)</f>
        <v>1.6091954022988506E-2</v>
      </c>
      <c r="BG176" s="36"/>
      <c r="BH176" s="34"/>
      <c r="BI176" s="34"/>
      <c r="BJ176" s="37"/>
      <c r="BK176" s="33">
        <v>1</v>
      </c>
      <c r="BL176" s="34"/>
      <c r="BM176" s="34">
        <f t="shared" ref="BM176" si="4737">BM173-BK176</f>
        <v>741</v>
      </c>
      <c r="BN176" s="34">
        <f t="shared" ref="BN176" si="4738">BN173-BL176</f>
        <v>61</v>
      </c>
      <c r="BO176" s="34">
        <v>438</v>
      </c>
      <c r="BP176" s="35">
        <f t="shared" ref="BP176:BP182" si="4739">((BO176+BQ176)/BM176)</f>
        <v>0.60998650472334681</v>
      </c>
      <c r="BQ176" s="34">
        <v>14</v>
      </c>
      <c r="BR176" s="35">
        <f t="shared" ref="BR176:BR182" si="4740">BQ176/(BO176+BQ176)</f>
        <v>3.0973451327433628E-2</v>
      </c>
      <c r="BS176" s="36"/>
      <c r="BT176" s="34"/>
      <c r="BU176" s="34"/>
      <c r="BV176" s="37"/>
      <c r="BW176" s="33"/>
      <c r="BX176" s="34"/>
      <c r="BY176" s="34">
        <f t="shared" ref="BY176" si="4741">BY173-BW176</f>
        <v>749</v>
      </c>
      <c r="BZ176" s="34">
        <f t="shared" ref="BZ176" si="4742">BZ173-BX176</f>
        <v>62</v>
      </c>
      <c r="CA176" s="34">
        <v>484</v>
      </c>
      <c r="CB176" s="35">
        <f t="shared" ref="CB176:CB182" si="4743">((CA176+CC176)/BY176)</f>
        <v>0.65554072096128169</v>
      </c>
      <c r="CC176" s="34">
        <v>7</v>
      </c>
      <c r="CD176" s="35">
        <f t="shared" ref="CD176:CD182" si="4744">CC176/(CA176+CC176)</f>
        <v>1.4256619144602852E-2</v>
      </c>
      <c r="CE176" s="36"/>
      <c r="CF176" s="34"/>
      <c r="CG176" s="34"/>
      <c r="CH176" s="37"/>
      <c r="CI176" s="33"/>
      <c r="CJ176" s="34"/>
      <c r="CK176" s="34">
        <f t="shared" ref="CK176" si="4745">CK173-CI176</f>
        <v>751</v>
      </c>
      <c r="CL176" s="34">
        <f t="shared" ref="CL176" si="4746">CL173-CJ176</f>
        <v>62</v>
      </c>
      <c r="CM176" s="34">
        <v>462</v>
      </c>
      <c r="CN176" s="35">
        <f t="shared" ref="CN176:CN182" si="4747">((CM176+CO176)/CK176)</f>
        <v>0.62849533954727033</v>
      </c>
      <c r="CO176" s="34">
        <v>10</v>
      </c>
      <c r="CP176" s="35">
        <f t="shared" ref="CP176:CP182" si="4748">CO176/(CM176+CO176)</f>
        <v>2.1186440677966101E-2</v>
      </c>
      <c r="CQ176" s="36"/>
      <c r="CR176" s="34"/>
      <c r="CS176" s="34"/>
      <c r="CT176" s="37"/>
      <c r="CU176" s="33"/>
      <c r="CV176" s="34"/>
      <c r="CW176" s="34">
        <f t="shared" ref="CW176" si="4749">CW173-CU176</f>
        <v>182</v>
      </c>
      <c r="CX176" s="34">
        <f t="shared" ref="CX176" si="4750">CX173-CV176</f>
        <v>14</v>
      </c>
      <c r="CY176" s="34">
        <v>126</v>
      </c>
      <c r="CZ176" s="35">
        <f t="shared" ref="CZ176:CZ182" si="4751">((CY176+DA176)/CW176)</f>
        <v>0.70329670329670335</v>
      </c>
      <c r="DA176" s="34">
        <v>2</v>
      </c>
      <c r="DB176" s="35">
        <f t="shared" ref="DB176:DB182" si="4752">DA176/(CY176+DA176)</f>
        <v>1.5625E-2</v>
      </c>
      <c r="DC176" s="36"/>
      <c r="DD176" s="34"/>
      <c r="DE176" s="34"/>
      <c r="DF176" s="37"/>
      <c r="DG176" s="33"/>
      <c r="DH176" s="34"/>
      <c r="DI176" s="34">
        <f t="shared" ref="DI176" si="4753">DI173-DG176</f>
        <v>754</v>
      </c>
      <c r="DJ176" s="34">
        <f t="shared" ref="DJ176" si="4754">DJ173-DH176</f>
        <v>60</v>
      </c>
      <c r="DK176" s="34">
        <v>449</v>
      </c>
      <c r="DL176" s="35">
        <f t="shared" ref="DL176:DL182" si="4755">((DK176+DM176)/DI176)</f>
        <v>0.62997347480106103</v>
      </c>
      <c r="DM176" s="34">
        <v>26</v>
      </c>
      <c r="DN176" s="35">
        <f t="shared" ref="DN176:DN182" si="4756">DM176/(DK176+DM176)</f>
        <v>5.473684210526316E-2</v>
      </c>
      <c r="DO176" s="36"/>
      <c r="DP176" s="34"/>
      <c r="DQ176" s="34"/>
      <c r="DR176" s="37"/>
      <c r="DS176" s="33"/>
      <c r="DT176" s="34"/>
      <c r="DU176" s="34">
        <f t="shared" ref="DU176" si="4757">DU173-DS176</f>
        <v>753</v>
      </c>
      <c r="DV176" s="34">
        <f t="shared" ref="DV176" si="4758">DV173-DT176</f>
        <v>60</v>
      </c>
      <c r="DW176" s="34">
        <v>444</v>
      </c>
      <c r="DX176" s="35">
        <f t="shared" ref="DX176:DX182" si="4759">((DW176+DY176)/DU176)</f>
        <v>0.61354581673306774</v>
      </c>
      <c r="DY176" s="34">
        <v>18</v>
      </c>
      <c r="DZ176" s="35">
        <f t="shared" ref="DZ176:DZ182" si="4760">DY176/(DW176+DY176)</f>
        <v>3.896103896103896E-2</v>
      </c>
      <c r="EA176" s="36"/>
      <c r="EB176" s="34"/>
      <c r="EC176" s="34"/>
      <c r="ED176" s="37"/>
      <c r="EE176" s="33"/>
      <c r="EF176" s="34"/>
      <c r="EG176" s="34">
        <f t="shared" ref="EG176" si="4761">EG173-EE176</f>
        <v>750</v>
      </c>
      <c r="EH176" s="34">
        <f t="shared" ref="EH176" si="4762">EH173-EF176</f>
        <v>61</v>
      </c>
      <c r="EI176" s="34">
        <v>446</v>
      </c>
      <c r="EJ176" s="35">
        <f t="shared" ref="EJ176:EJ182" si="4763">((EI176+EK176)/EG176)</f>
        <v>0.61599999999999999</v>
      </c>
      <c r="EK176" s="34">
        <v>16</v>
      </c>
      <c r="EL176" s="35">
        <f t="shared" ref="EL176:EL182" si="4764">EK176/(EI176+EK176)</f>
        <v>3.4632034632034632E-2</v>
      </c>
      <c r="EM176" s="36"/>
      <c r="EN176" s="34"/>
      <c r="EO176" s="34"/>
      <c r="EP176" s="37"/>
      <c r="EQ176" s="33"/>
      <c r="ER176" s="34"/>
      <c r="ES176" s="34">
        <f t="shared" ref="ES176" si="4765">ES173-EQ176</f>
        <v>744</v>
      </c>
      <c r="ET176" s="34">
        <f t="shared" ref="ET176" si="4766">ET173-ER176</f>
        <v>62</v>
      </c>
      <c r="EU176" s="34">
        <v>488</v>
      </c>
      <c r="EV176" s="35">
        <f t="shared" ref="EV176:EV182" si="4767">((EU176+EW176)/ES176)</f>
        <v>0.668010752688172</v>
      </c>
      <c r="EW176" s="34">
        <v>9</v>
      </c>
      <c r="EX176" s="35">
        <f t="shared" ref="EX176:EX182" si="4768">EW176/(EU176+EW176)</f>
        <v>1.8108651911468814E-2</v>
      </c>
      <c r="EY176" s="36"/>
      <c r="EZ176" s="34"/>
      <c r="FA176" s="34"/>
      <c r="FB176" s="37"/>
      <c r="FC176" s="33"/>
      <c r="FD176" s="34"/>
      <c r="FE176" s="34">
        <f t="shared" ref="FE176" si="4769">FE173-FC176</f>
        <v>759</v>
      </c>
      <c r="FF176" s="34">
        <f t="shared" ref="FF176" si="4770">FF173-FD176</f>
        <v>62</v>
      </c>
      <c r="FG176" s="34">
        <v>483</v>
      </c>
      <c r="FH176" s="35">
        <f t="shared" ref="FH176:FH182" si="4771">((FG176+FI176)/FE176)</f>
        <v>0.64953886693017127</v>
      </c>
      <c r="FI176" s="34">
        <v>10</v>
      </c>
      <c r="FJ176" s="35">
        <f t="shared" ref="FJ176:FJ182" si="4772">FI176/(FG176+FI176)</f>
        <v>2.0283975659229209E-2</v>
      </c>
      <c r="FK176" s="36"/>
      <c r="FL176" s="34"/>
      <c r="FM176" s="34"/>
      <c r="FN176" s="37"/>
      <c r="FO176" s="33"/>
      <c r="FP176" s="34"/>
      <c r="FQ176" s="34">
        <f t="shared" ref="FQ176" si="4773">FQ173-FO176</f>
        <v>198</v>
      </c>
      <c r="FR176" s="34">
        <f t="shared" ref="FR176" si="4774">FR173-FP176</f>
        <v>17</v>
      </c>
      <c r="FS176" s="34">
        <v>118</v>
      </c>
      <c r="FT176" s="35">
        <f t="shared" ref="FT176:FT182" si="4775">((FS176+FU176)/FQ176)</f>
        <v>0.62121212121212122</v>
      </c>
      <c r="FU176" s="34">
        <v>5</v>
      </c>
      <c r="FV176" s="35">
        <f t="shared" ref="FV176:FV182" si="4776">FU176/(FS176+FU176)</f>
        <v>4.065040650406504E-2</v>
      </c>
      <c r="FW176" s="36"/>
      <c r="FX176" s="34"/>
      <c r="FY176" s="34"/>
      <c r="FZ176" s="37"/>
      <c r="GA176" s="33"/>
      <c r="GB176" s="34"/>
      <c r="GC176" s="34">
        <f t="shared" ref="GC176" si="4777">GC173-GA176</f>
        <v>750</v>
      </c>
      <c r="GD176" s="34">
        <f t="shared" ref="GD176" si="4778">GD173-GB176</f>
        <v>60</v>
      </c>
      <c r="GE176" s="34">
        <v>476</v>
      </c>
      <c r="GF176" s="35">
        <f t="shared" ref="GF176:GF182" si="4779">((GE176+GG176)/GC176)</f>
        <v>0.64800000000000002</v>
      </c>
      <c r="GG176" s="34">
        <v>10</v>
      </c>
      <c r="GH176" s="35">
        <f t="shared" ref="GH176:GH182" si="4780">GG176/(GE176+GG176)</f>
        <v>2.0576131687242798E-2</v>
      </c>
      <c r="GI176" s="36"/>
      <c r="GJ176" s="34"/>
      <c r="GK176" s="34"/>
      <c r="GL176" s="37"/>
      <c r="GM176" s="33"/>
      <c r="GN176" s="34"/>
      <c r="GO176" s="34">
        <f t="shared" ref="GO176" si="4781">GO173-GM176</f>
        <v>746</v>
      </c>
      <c r="GP176" s="34">
        <f t="shared" ref="GP176" si="4782">GP173-GN176</f>
        <v>59</v>
      </c>
      <c r="GQ176" s="34">
        <v>456</v>
      </c>
      <c r="GR176" s="35">
        <f t="shared" ref="GR176:GR182" si="4783">((GQ176+GS176)/GO176)</f>
        <v>0.62466487935656834</v>
      </c>
      <c r="GS176" s="34">
        <v>10</v>
      </c>
      <c r="GT176" s="35">
        <f t="shared" ref="GT176:GT182" si="4784">GS176/(GQ176+GS176)</f>
        <v>2.1459227467811159E-2</v>
      </c>
      <c r="GU176" s="36"/>
      <c r="GV176" s="34"/>
      <c r="GW176" s="34"/>
      <c r="GX176" s="37"/>
      <c r="GY176" s="33"/>
      <c r="GZ176" s="34"/>
      <c r="HA176" s="34">
        <f t="shared" ref="HA176" si="4785">HA173-GY176</f>
        <v>748</v>
      </c>
      <c r="HB176" s="34">
        <f t="shared" ref="HB176" si="4786">HB173-GZ176</f>
        <v>61</v>
      </c>
      <c r="HC176" s="34">
        <v>464</v>
      </c>
      <c r="HD176" s="35">
        <f t="shared" ref="HD176:HD182" si="4787">((HC176+HE176)/HA176)</f>
        <v>0.63636363636363635</v>
      </c>
      <c r="HE176" s="34">
        <v>12</v>
      </c>
      <c r="HF176" s="35">
        <f t="shared" ref="HF176:HF182" si="4788">HE176/(HC176+HE176)</f>
        <v>2.5210084033613446E-2</v>
      </c>
      <c r="HG176" s="36"/>
      <c r="HH176" s="34"/>
      <c r="HI176" s="34"/>
      <c r="HJ176" s="37"/>
      <c r="HK176" s="33">
        <f t="shared" ref="HK176:HK183" si="4789">+C176+O176+AA176+AM176+AY176+BK176+BW176+CI176+CU176+DG176+DS176+EE176+EQ176+FC176+FO176+GA176+GM176+GY176</f>
        <v>1</v>
      </c>
      <c r="HL176" s="34">
        <f t="shared" ref="HL176:HL183" si="4790">+D176+P176+AB176+AN176+AZ176+BL176+BX176+CJ176+CV176+DH176+DT176+EF176+ER176+FD176+FP176+GB176+GN176+GZ176</f>
        <v>0</v>
      </c>
      <c r="HM176" s="34">
        <f t="shared" ref="HM176:HM182" si="4791">+E176+Q176+AC176+AO176+BA176+BM176+BY176+CK176+CW176+DI176+DU176+EG176+ES176+FE176+FQ176+GC176+GO176+HA176</f>
        <v>11774</v>
      </c>
      <c r="HN176" s="34">
        <f t="shared" ref="HN176:HN182" si="4792">+F176+R176+AD176+AP176+BB176+BN176+BZ176+CL176+CX176+DJ176+DV176+EH176+ET176+FF176+FR176+GD176+GP176+HB176</f>
        <v>956</v>
      </c>
      <c r="HO176" s="34">
        <f t="shared" ref="HO176:HO182" si="4793">+G176+S176+AE176+AQ176+BC176+BO176+CA176+CM176+CY176+DK176+DW176+EI176+EU176+FG176+FS176+GE176+GQ176+HC176+HE176+I176+U176+AG176+AS176+BE176+BQ176+CC176+CO176+DA176+DM176+DY176+EK176+EW176+FI176+FU176+GG176+GS176</f>
        <v>7401</v>
      </c>
      <c r="HP176" s="227">
        <f t="shared" ref="HP176:HP182" si="4794">+(HO176)/HM176</f>
        <v>0.6285884151520299</v>
      </c>
      <c r="HQ176" s="48">
        <f t="shared" ref="HQ176:HQ183" si="4795">+I176+U176+AG176+AS176+BE176+BQ176+CC176+CO176+DA176+DM176+DY176+EK176+EW176+FI176+FU176+GG176+GS176+HE176</f>
        <v>197</v>
      </c>
      <c r="HR176" s="35">
        <f t="shared" ref="HR176:HR183" si="4796">+(HQ176/(HO176))</f>
        <v>2.6618024591271449E-2</v>
      </c>
      <c r="HS176" s="49">
        <v>64</v>
      </c>
      <c r="HT176" s="50">
        <v>7122</v>
      </c>
      <c r="HU176" s="49">
        <f t="shared" ref="HU176:HU182" si="4797">+HT176/HO176*100</f>
        <v>96.230239156870695</v>
      </c>
      <c r="HV176" s="48"/>
      <c r="HW176" s="37"/>
      <c r="HX176" s="78">
        <f t="shared" ref="HX176:HX182" si="4798">SUM(G176,I176,S176,U176,AE176,AG176,AQ176,AS176,BC176,BE176,BO176,BQ176)/SUM(E176,Q176,AC176,AO176,BA176,BM176)</f>
        <v>0.60925449871465298</v>
      </c>
      <c r="HY176" s="78">
        <f t="shared" ref="HY176:HY182" si="4799">SUM(CA176,CC176,CM176,CO176,CY176,DA176,DK176,DM176,DW176,DY176,EI176,EK176)/SUM(BY176,CK176,CW176,DI176,DU176,EG176)</f>
        <v>0.6321401370906321</v>
      </c>
      <c r="HZ176" s="78">
        <f t="shared" ref="HZ176:HZ182" si="4800">SUM(K176,EU176,EW176,FG176,FI176,FS176,FU176,GE176,GG176,GQ176,GS176,HC176,HE176)/SUM(ES176,FE176,FQ176,GC176,GO176,HA176)</f>
        <v>0.64410646387832704</v>
      </c>
    </row>
    <row r="177" spans="1:241" x14ac:dyDescent="0.25">
      <c r="A177" s="236"/>
      <c r="B177" s="41">
        <f t="shared" ref="B177:B182" si="4801">+B176+1</f>
        <v>44604</v>
      </c>
      <c r="C177" s="10"/>
      <c r="D177" s="11"/>
      <c r="E177" s="74">
        <f t="shared" ref="E177:E181" si="4802">E176-C177</f>
        <v>740</v>
      </c>
      <c r="F177" s="74">
        <f t="shared" ref="F177:F181" si="4803">F176-D177</f>
        <v>60</v>
      </c>
      <c r="G177" s="11">
        <v>486</v>
      </c>
      <c r="H177" s="12">
        <f t="shared" si="4720"/>
        <v>0.67432432432432432</v>
      </c>
      <c r="I177" s="11">
        <v>13</v>
      </c>
      <c r="J177" s="12">
        <f t="shared" ref="J177:J182" si="4804">I177/(G177+I177)</f>
        <v>2.6052104208416832E-2</v>
      </c>
      <c r="K177" s="13"/>
      <c r="L177" s="11"/>
      <c r="M177" s="11"/>
      <c r="N177" s="14"/>
      <c r="O177" s="10"/>
      <c r="P177" s="11"/>
      <c r="Q177" s="74">
        <f t="shared" ref="Q177:Q182" si="4805">Q176-O177</f>
        <v>731</v>
      </c>
      <c r="R177" s="74">
        <f t="shared" ref="R177:R182" si="4806">R176-P177</f>
        <v>59</v>
      </c>
      <c r="S177" s="11">
        <v>455</v>
      </c>
      <c r="T177" s="12">
        <f t="shared" si="4723"/>
        <v>0.64295485636114913</v>
      </c>
      <c r="U177" s="11">
        <v>15</v>
      </c>
      <c r="V177" s="12">
        <f t="shared" si="4724"/>
        <v>3.1914893617021274E-2</v>
      </c>
      <c r="W177" s="13"/>
      <c r="X177" s="11"/>
      <c r="Y177" s="11"/>
      <c r="Z177" s="14"/>
      <c r="AA177" s="10"/>
      <c r="AB177" s="11"/>
      <c r="AC177" s="74">
        <f t="shared" ref="AC177:AC182" si="4807">AC176-AA177</f>
        <v>188</v>
      </c>
      <c r="AD177" s="74">
        <f t="shared" ref="AD177:AD182" si="4808">AD176-AB177</f>
        <v>15</v>
      </c>
      <c r="AE177" s="11">
        <v>106</v>
      </c>
      <c r="AF177" s="12">
        <f t="shared" si="4727"/>
        <v>0.6063829787234043</v>
      </c>
      <c r="AG177" s="11">
        <v>8</v>
      </c>
      <c r="AH177" s="12">
        <f t="shared" si="4728"/>
        <v>7.0175438596491224E-2</v>
      </c>
      <c r="AI177" s="13"/>
      <c r="AJ177" s="11"/>
      <c r="AK177" s="11"/>
      <c r="AL177" s="14"/>
      <c r="AM177" s="10"/>
      <c r="AN177" s="11"/>
      <c r="AO177" s="74">
        <f t="shared" ref="AO177:AO182" si="4809">AO176-AM177</f>
        <v>748</v>
      </c>
      <c r="AP177" s="74">
        <f t="shared" ref="AP177:AP182" si="4810">AP176-AN177</f>
        <v>60</v>
      </c>
      <c r="AQ177" s="11">
        <v>436</v>
      </c>
      <c r="AR177" s="12">
        <f t="shared" si="4731"/>
        <v>0.60026737967914434</v>
      </c>
      <c r="AS177" s="11">
        <v>13</v>
      </c>
      <c r="AT177" s="12">
        <f t="shared" si="4732"/>
        <v>2.8953229398663696E-2</v>
      </c>
      <c r="AU177" s="13"/>
      <c r="AV177" s="11"/>
      <c r="AW177" s="11"/>
      <c r="AX177" s="14"/>
      <c r="AY177" s="10">
        <v>1</v>
      </c>
      <c r="AZ177" s="11"/>
      <c r="BA177" s="74">
        <f t="shared" ref="BA177:BA182" si="4811">BA176-AY177</f>
        <v>741</v>
      </c>
      <c r="BB177" s="74">
        <f t="shared" ref="BB177:BB182" si="4812">BB176-AZ177</f>
        <v>61</v>
      </c>
      <c r="BC177" s="11">
        <v>453</v>
      </c>
      <c r="BD177" s="12">
        <f t="shared" si="4735"/>
        <v>0.63427800269905532</v>
      </c>
      <c r="BE177" s="11">
        <v>17</v>
      </c>
      <c r="BF177" s="12">
        <f t="shared" si="4736"/>
        <v>3.6170212765957444E-2</v>
      </c>
      <c r="BG177" s="13"/>
      <c r="BH177" s="11"/>
      <c r="BI177" s="11"/>
      <c r="BJ177" s="14"/>
      <c r="BK177" s="10"/>
      <c r="BL177" s="11"/>
      <c r="BM177" s="74">
        <f t="shared" ref="BM177:BM182" si="4813">BM176-BK177</f>
        <v>741</v>
      </c>
      <c r="BN177" s="74">
        <f t="shared" ref="BN177:BN182" si="4814">BN176-BL177</f>
        <v>61</v>
      </c>
      <c r="BO177" s="11">
        <v>423</v>
      </c>
      <c r="BP177" s="12">
        <f t="shared" si="4739"/>
        <v>0.59514170040485825</v>
      </c>
      <c r="BQ177" s="11">
        <v>18</v>
      </c>
      <c r="BR177" s="12">
        <f t="shared" si="4740"/>
        <v>4.0816326530612242E-2</v>
      </c>
      <c r="BS177" s="13"/>
      <c r="BT177" s="11"/>
      <c r="BU177" s="11"/>
      <c r="BV177" s="14"/>
      <c r="BW177" s="10"/>
      <c r="BX177" s="11"/>
      <c r="BY177" s="74">
        <f t="shared" ref="BY177:BY182" si="4815">BY176-BW177</f>
        <v>749</v>
      </c>
      <c r="BZ177" s="74">
        <f t="shared" ref="BZ177:BZ182" si="4816">BZ176-BX177</f>
        <v>62</v>
      </c>
      <c r="CA177" s="11">
        <v>491</v>
      </c>
      <c r="CB177" s="12">
        <f t="shared" si="4743"/>
        <v>0.66488651535380505</v>
      </c>
      <c r="CC177" s="11">
        <v>7</v>
      </c>
      <c r="CD177" s="12">
        <f t="shared" si="4744"/>
        <v>1.4056224899598393E-2</v>
      </c>
      <c r="CE177" s="13"/>
      <c r="CF177" s="11"/>
      <c r="CG177" s="11"/>
      <c r="CH177" s="14"/>
      <c r="CI177" s="10"/>
      <c r="CJ177" s="11"/>
      <c r="CK177" s="74">
        <f t="shared" ref="CK177:CK182" si="4817">CK176-CI177</f>
        <v>751</v>
      </c>
      <c r="CL177" s="74">
        <f t="shared" ref="CL177:CL182" si="4818">CL176-CJ177</f>
        <v>62</v>
      </c>
      <c r="CM177" s="11">
        <v>490</v>
      </c>
      <c r="CN177" s="12">
        <f t="shared" si="4747"/>
        <v>0.6724367509986684</v>
      </c>
      <c r="CO177" s="11">
        <v>15</v>
      </c>
      <c r="CP177" s="12">
        <f t="shared" si="4748"/>
        <v>2.9702970297029702E-2</v>
      </c>
      <c r="CQ177" s="13"/>
      <c r="CR177" s="11"/>
      <c r="CS177" s="11"/>
      <c r="CT177" s="14"/>
      <c r="CU177" s="10">
        <v>1</v>
      </c>
      <c r="CV177" s="11"/>
      <c r="CW177" s="74">
        <f t="shared" ref="CW177:CW182" si="4819">CW176-CU177</f>
        <v>181</v>
      </c>
      <c r="CX177" s="74">
        <f t="shared" ref="CX177:CX182" si="4820">CX176-CV177</f>
        <v>14</v>
      </c>
      <c r="CY177" s="11">
        <v>135</v>
      </c>
      <c r="CZ177" s="12">
        <f t="shared" si="4751"/>
        <v>0.76243093922651939</v>
      </c>
      <c r="DA177" s="11">
        <v>3</v>
      </c>
      <c r="DB177" s="12">
        <f t="shared" si="4752"/>
        <v>2.1739130434782608E-2</v>
      </c>
      <c r="DC177" s="13"/>
      <c r="DD177" s="11"/>
      <c r="DE177" s="11"/>
      <c r="DF177" s="14"/>
      <c r="DG177" s="10"/>
      <c r="DH177" s="11"/>
      <c r="DI177" s="74">
        <f t="shared" ref="DI177:DI182" si="4821">DI176-DG177</f>
        <v>754</v>
      </c>
      <c r="DJ177" s="74">
        <f t="shared" ref="DJ177:DJ182" si="4822">DJ176-DH177</f>
        <v>60</v>
      </c>
      <c r="DK177" s="11">
        <v>440</v>
      </c>
      <c r="DL177" s="12">
        <f t="shared" si="4755"/>
        <v>0.60079575596816981</v>
      </c>
      <c r="DM177" s="11">
        <v>13</v>
      </c>
      <c r="DN177" s="12">
        <f t="shared" si="4756"/>
        <v>2.8697571743929361E-2</v>
      </c>
      <c r="DO177" s="13"/>
      <c r="DP177" s="11"/>
      <c r="DQ177" s="11"/>
      <c r="DR177" s="14"/>
      <c r="DS177" s="10"/>
      <c r="DT177" s="11"/>
      <c r="DU177" s="74">
        <f t="shared" ref="DU177:DU182" si="4823">DU176-DS177</f>
        <v>753</v>
      </c>
      <c r="DV177" s="74">
        <f t="shared" ref="DV177:DV182" si="4824">DV176-DT177</f>
        <v>60</v>
      </c>
      <c r="DW177" s="11">
        <v>454</v>
      </c>
      <c r="DX177" s="12">
        <f t="shared" si="4759"/>
        <v>0.61088977423638779</v>
      </c>
      <c r="DY177" s="11">
        <v>6</v>
      </c>
      <c r="DZ177" s="12">
        <f t="shared" si="4760"/>
        <v>1.3043478260869565E-2</v>
      </c>
      <c r="EA177" s="13"/>
      <c r="EB177" s="11"/>
      <c r="EC177" s="11"/>
      <c r="ED177" s="14"/>
      <c r="EE177" s="10"/>
      <c r="EF177" s="11"/>
      <c r="EG177" s="74">
        <f t="shared" ref="EG177:EG182" si="4825">EG176-EE177</f>
        <v>750</v>
      </c>
      <c r="EH177" s="74">
        <f t="shared" ref="EH177:EH182" si="4826">EH176-EF177</f>
        <v>61</v>
      </c>
      <c r="EI177" s="11">
        <v>462</v>
      </c>
      <c r="EJ177" s="12">
        <f t="shared" si="4763"/>
        <v>0.63466666666666671</v>
      </c>
      <c r="EK177" s="11">
        <v>14</v>
      </c>
      <c r="EL177" s="12">
        <f t="shared" si="4764"/>
        <v>2.9411764705882353E-2</v>
      </c>
      <c r="EM177" s="13"/>
      <c r="EN177" s="11"/>
      <c r="EO177" s="11"/>
      <c r="EP177" s="14"/>
      <c r="EQ177" s="10"/>
      <c r="ER177" s="11"/>
      <c r="ES177" s="74">
        <f t="shared" ref="ES177:ES182" si="4827">ES176-EQ177</f>
        <v>744</v>
      </c>
      <c r="ET177" s="74">
        <f t="shared" ref="ET177:ET182" si="4828">ET176-ER177</f>
        <v>62</v>
      </c>
      <c r="EU177" s="11">
        <v>477</v>
      </c>
      <c r="EV177" s="12">
        <f t="shared" si="4767"/>
        <v>0.65994623655913975</v>
      </c>
      <c r="EW177" s="11">
        <v>14</v>
      </c>
      <c r="EX177" s="12">
        <f t="shared" si="4768"/>
        <v>2.8513238289205704E-2</v>
      </c>
      <c r="EY177" s="13"/>
      <c r="EZ177" s="11"/>
      <c r="FA177" s="11"/>
      <c r="FB177" s="14"/>
      <c r="FC177" s="10"/>
      <c r="FD177" s="11"/>
      <c r="FE177" s="74">
        <f t="shared" ref="FE177:FE182" si="4829">FE176-FC177</f>
        <v>759</v>
      </c>
      <c r="FF177" s="74">
        <f t="shared" ref="FF177:FF182" si="4830">FF176-FD177</f>
        <v>62</v>
      </c>
      <c r="FG177" s="11">
        <v>487</v>
      </c>
      <c r="FH177" s="12">
        <f t="shared" si="4771"/>
        <v>0.66007905138339917</v>
      </c>
      <c r="FI177" s="11">
        <v>14</v>
      </c>
      <c r="FJ177" s="12">
        <f t="shared" si="4772"/>
        <v>2.7944111776447105E-2</v>
      </c>
      <c r="FK177" s="13"/>
      <c r="FL177" s="11"/>
      <c r="FM177" s="11"/>
      <c r="FN177" s="14"/>
      <c r="FO177" s="10">
        <v>1</v>
      </c>
      <c r="FP177" s="11"/>
      <c r="FQ177" s="74">
        <f t="shared" ref="FQ177:FQ182" si="4831">FQ176-FO177</f>
        <v>197</v>
      </c>
      <c r="FR177" s="74">
        <f t="shared" ref="FR177:FR182" si="4832">FR176-FP177</f>
        <v>17</v>
      </c>
      <c r="FS177" s="11">
        <v>118</v>
      </c>
      <c r="FT177" s="12">
        <f t="shared" si="4775"/>
        <v>0.62944162436548223</v>
      </c>
      <c r="FU177" s="11">
        <v>6</v>
      </c>
      <c r="FV177" s="12">
        <f t="shared" si="4776"/>
        <v>4.8387096774193547E-2</v>
      </c>
      <c r="FW177" s="13"/>
      <c r="FX177" s="11"/>
      <c r="FY177" s="11"/>
      <c r="FZ177" s="14"/>
      <c r="GA177" s="10"/>
      <c r="GB177" s="11"/>
      <c r="GC177" s="74">
        <f t="shared" ref="GC177:GC182" si="4833">GC176-GA177</f>
        <v>750</v>
      </c>
      <c r="GD177" s="74">
        <f t="shared" ref="GD177:GD182" si="4834">GD176-GB177</f>
        <v>60</v>
      </c>
      <c r="GE177" s="11">
        <v>463</v>
      </c>
      <c r="GF177" s="12">
        <f t="shared" si="4779"/>
        <v>0.63600000000000001</v>
      </c>
      <c r="GG177" s="11">
        <v>14</v>
      </c>
      <c r="GH177" s="12">
        <f t="shared" si="4780"/>
        <v>2.9350104821802937E-2</v>
      </c>
      <c r="GI177" s="13"/>
      <c r="GJ177" s="11"/>
      <c r="GK177" s="11"/>
      <c r="GL177" s="14"/>
      <c r="GM177" s="10"/>
      <c r="GN177" s="11"/>
      <c r="GO177" s="74">
        <f t="shared" ref="GO177:GO182" si="4835">GO176-GM177</f>
        <v>746</v>
      </c>
      <c r="GP177" s="74">
        <f t="shared" ref="GP177:GP182" si="4836">GP176-GN177</f>
        <v>59</v>
      </c>
      <c r="GQ177" s="11">
        <v>442</v>
      </c>
      <c r="GR177" s="12">
        <f t="shared" si="4783"/>
        <v>0.61528150134048254</v>
      </c>
      <c r="GS177" s="11">
        <v>17</v>
      </c>
      <c r="GT177" s="12">
        <f t="shared" si="4784"/>
        <v>3.7037037037037035E-2</v>
      </c>
      <c r="GU177" s="13"/>
      <c r="GV177" s="11"/>
      <c r="GW177" s="11"/>
      <c r="GX177" s="14"/>
      <c r="GY177" s="10"/>
      <c r="GZ177" s="11"/>
      <c r="HA177" s="74">
        <f t="shared" ref="HA177:HA182" si="4837">HA176-GY177</f>
        <v>748</v>
      </c>
      <c r="HB177" s="74">
        <f t="shared" ref="HB177:HB182" si="4838">HB176-GZ177</f>
        <v>61</v>
      </c>
      <c r="HC177" s="11">
        <v>453</v>
      </c>
      <c r="HD177" s="12">
        <f t="shared" si="4787"/>
        <v>0.62700534759358284</v>
      </c>
      <c r="HE177" s="11">
        <v>16</v>
      </c>
      <c r="HF177" s="12">
        <f t="shared" si="4788"/>
        <v>3.4115138592750532E-2</v>
      </c>
      <c r="HG177" s="13"/>
      <c r="HH177" s="11"/>
      <c r="HI177" s="11"/>
      <c r="HJ177" s="14"/>
      <c r="HK177" s="10">
        <f t="shared" si="4789"/>
        <v>3</v>
      </c>
      <c r="HL177" s="11">
        <f t="shared" si="4790"/>
        <v>0</v>
      </c>
      <c r="HM177" s="11">
        <f t="shared" si="4791"/>
        <v>11771</v>
      </c>
      <c r="HN177" s="11">
        <f t="shared" si="4792"/>
        <v>956</v>
      </c>
      <c r="HO177" s="11">
        <f t="shared" si="4793"/>
        <v>7494</v>
      </c>
      <c r="HP177" s="228">
        <f t="shared" si="4794"/>
        <v>0.63664939257497244</v>
      </c>
      <c r="HQ177" s="15">
        <f t="shared" si="4795"/>
        <v>223</v>
      </c>
      <c r="HR177" s="12">
        <f t="shared" si="4796"/>
        <v>2.9757139044568989E-2</v>
      </c>
      <c r="HS177" s="16">
        <v>64</v>
      </c>
      <c r="HT177" s="17">
        <v>7172</v>
      </c>
      <c r="HU177" s="16">
        <f t="shared" si="4797"/>
        <v>95.703229250066727</v>
      </c>
      <c r="HV177" s="15"/>
      <c r="HW177" s="14"/>
      <c r="HX177" s="78">
        <f t="shared" si="4798"/>
        <v>0.62818205194137311</v>
      </c>
      <c r="HY177" s="78">
        <f t="shared" si="4799"/>
        <v>0.64245810055865926</v>
      </c>
      <c r="HZ177" s="78">
        <f t="shared" si="4800"/>
        <v>0.63919878296146049</v>
      </c>
    </row>
    <row r="178" spans="1:241" x14ac:dyDescent="0.25">
      <c r="A178" s="236"/>
      <c r="B178" s="41">
        <f t="shared" si="4801"/>
        <v>44605</v>
      </c>
      <c r="C178" s="10"/>
      <c r="D178" s="11"/>
      <c r="E178" s="74">
        <f t="shared" si="4802"/>
        <v>740</v>
      </c>
      <c r="F178" s="74">
        <f t="shared" si="4803"/>
        <v>60</v>
      </c>
      <c r="G178" s="11">
        <v>467</v>
      </c>
      <c r="H178" s="12">
        <f t="shared" si="4720"/>
        <v>0.64864864864864868</v>
      </c>
      <c r="I178" s="11">
        <v>13</v>
      </c>
      <c r="J178" s="12">
        <f t="shared" si="4804"/>
        <v>2.7083333333333334E-2</v>
      </c>
      <c r="K178" s="13"/>
      <c r="L178" s="11"/>
      <c r="M178" s="11"/>
      <c r="N178" s="14"/>
      <c r="O178" s="10"/>
      <c r="P178" s="11"/>
      <c r="Q178" s="74">
        <f t="shared" si="4805"/>
        <v>731</v>
      </c>
      <c r="R178" s="74">
        <f t="shared" si="4806"/>
        <v>59</v>
      </c>
      <c r="S178" s="11">
        <v>470</v>
      </c>
      <c r="T178" s="12">
        <f t="shared" si="4723"/>
        <v>0.65800273597811221</v>
      </c>
      <c r="U178" s="11">
        <v>11</v>
      </c>
      <c r="V178" s="12">
        <f t="shared" si="4724"/>
        <v>2.286902286902287E-2</v>
      </c>
      <c r="W178" s="13"/>
      <c r="X178" s="11"/>
      <c r="Y178" s="11"/>
      <c r="Z178" s="14"/>
      <c r="AA178" s="10"/>
      <c r="AB178" s="11"/>
      <c r="AC178" s="74">
        <f t="shared" si="4807"/>
        <v>188</v>
      </c>
      <c r="AD178" s="74">
        <f t="shared" si="4808"/>
        <v>15</v>
      </c>
      <c r="AE178" s="11">
        <v>104</v>
      </c>
      <c r="AF178" s="12">
        <f t="shared" si="4727"/>
        <v>0.56914893617021278</v>
      </c>
      <c r="AG178" s="11">
        <v>3</v>
      </c>
      <c r="AH178" s="12">
        <f t="shared" si="4728"/>
        <v>2.8037383177570093E-2</v>
      </c>
      <c r="AI178" s="13"/>
      <c r="AJ178" s="11"/>
      <c r="AK178" s="11"/>
      <c r="AL178" s="14"/>
      <c r="AM178" s="10"/>
      <c r="AN178" s="11"/>
      <c r="AO178" s="74">
        <f t="shared" si="4809"/>
        <v>748</v>
      </c>
      <c r="AP178" s="74">
        <f t="shared" si="4810"/>
        <v>60</v>
      </c>
      <c r="AQ178" s="11">
        <v>436</v>
      </c>
      <c r="AR178" s="12">
        <f t="shared" si="4731"/>
        <v>0.59759358288770048</v>
      </c>
      <c r="AS178" s="11">
        <v>11</v>
      </c>
      <c r="AT178" s="12">
        <f t="shared" si="4732"/>
        <v>2.4608501118568233E-2</v>
      </c>
      <c r="AU178" s="13"/>
      <c r="AV178" s="11"/>
      <c r="AW178" s="11"/>
      <c r="AX178" s="14"/>
      <c r="AY178" s="10"/>
      <c r="AZ178" s="11"/>
      <c r="BA178" s="74">
        <f t="shared" si="4811"/>
        <v>741</v>
      </c>
      <c r="BB178" s="74">
        <f t="shared" si="4812"/>
        <v>61</v>
      </c>
      <c r="BC178" s="11">
        <v>462</v>
      </c>
      <c r="BD178" s="12">
        <f t="shared" si="4735"/>
        <v>0.63967611336032393</v>
      </c>
      <c r="BE178" s="11">
        <v>12</v>
      </c>
      <c r="BF178" s="12">
        <f t="shared" si="4736"/>
        <v>2.5316455696202531E-2</v>
      </c>
      <c r="BG178" s="13"/>
      <c r="BH178" s="11"/>
      <c r="BI178" s="11"/>
      <c r="BJ178" s="14"/>
      <c r="BK178" s="10"/>
      <c r="BL178" s="11"/>
      <c r="BM178" s="74">
        <f t="shared" si="4813"/>
        <v>741</v>
      </c>
      <c r="BN178" s="74">
        <f t="shared" si="4814"/>
        <v>61</v>
      </c>
      <c r="BO178" s="11">
        <v>462</v>
      </c>
      <c r="BP178" s="12">
        <f t="shared" si="4739"/>
        <v>0.63967611336032393</v>
      </c>
      <c r="BQ178" s="11">
        <v>12</v>
      </c>
      <c r="BR178" s="12">
        <f t="shared" si="4740"/>
        <v>2.5316455696202531E-2</v>
      </c>
      <c r="BS178" s="13"/>
      <c r="BT178" s="11"/>
      <c r="BU178" s="11"/>
      <c r="BV178" s="14"/>
      <c r="BW178" s="10"/>
      <c r="BX178" s="11"/>
      <c r="BY178" s="74">
        <f t="shared" si="4815"/>
        <v>749</v>
      </c>
      <c r="BZ178" s="74">
        <f t="shared" si="4816"/>
        <v>62</v>
      </c>
      <c r="CA178" s="11">
        <v>483</v>
      </c>
      <c r="CB178" s="12">
        <f t="shared" si="4743"/>
        <v>0.66088117489986653</v>
      </c>
      <c r="CC178" s="11">
        <v>12</v>
      </c>
      <c r="CD178" s="12">
        <f t="shared" si="4744"/>
        <v>2.4242424242424242E-2</v>
      </c>
      <c r="CE178" s="13"/>
      <c r="CF178" s="11"/>
      <c r="CG178" s="11"/>
      <c r="CH178" s="14"/>
      <c r="CI178" s="10"/>
      <c r="CJ178" s="11"/>
      <c r="CK178" s="74">
        <f t="shared" si="4817"/>
        <v>751</v>
      </c>
      <c r="CL178" s="74">
        <f t="shared" si="4818"/>
        <v>62</v>
      </c>
      <c r="CM178" s="11">
        <v>502</v>
      </c>
      <c r="CN178" s="12">
        <f t="shared" si="4747"/>
        <v>0.6950732356857523</v>
      </c>
      <c r="CO178" s="11">
        <v>20</v>
      </c>
      <c r="CP178" s="12">
        <f t="shared" si="4748"/>
        <v>3.8314176245210725E-2</v>
      </c>
      <c r="CQ178" s="13"/>
      <c r="CR178" s="11"/>
      <c r="CS178" s="11"/>
      <c r="CT178" s="14"/>
      <c r="CU178" s="10"/>
      <c r="CV178" s="11"/>
      <c r="CW178" s="74">
        <f t="shared" si="4819"/>
        <v>181</v>
      </c>
      <c r="CX178" s="74">
        <f t="shared" si="4820"/>
        <v>14</v>
      </c>
      <c r="CY178" s="11">
        <v>126</v>
      </c>
      <c r="CZ178" s="12">
        <f t="shared" si="4751"/>
        <v>0.70718232044198892</v>
      </c>
      <c r="DA178" s="11">
        <v>2</v>
      </c>
      <c r="DB178" s="12">
        <f t="shared" si="4752"/>
        <v>1.5625E-2</v>
      </c>
      <c r="DC178" s="13"/>
      <c r="DD178" s="11"/>
      <c r="DE178" s="11"/>
      <c r="DF178" s="14"/>
      <c r="DG178" s="10"/>
      <c r="DH178" s="11"/>
      <c r="DI178" s="74">
        <f t="shared" si="4821"/>
        <v>754</v>
      </c>
      <c r="DJ178" s="74">
        <f t="shared" si="4822"/>
        <v>60</v>
      </c>
      <c r="DK178" s="11">
        <v>503</v>
      </c>
      <c r="DL178" s="12">
        <f t="shared" si="4755"/>
        <v>0.69628647214854111</v>
      </c>
      <c r="DM178" s="11">
        <v>22</v>
      </c>
      <c r="DN178" s="12">
        <f t="shared" si="4756"/>
        <v>4.1904761904761903E-2</v>
      </c>
      <c r="DO178" s="13"/>
      <c r="DP178" s="11"/>
      <c r="DQ178" s="11"/>
      <c r="DR178" s="14"/>
      <c r="DS178" s="10"/>
      <c r="DT178" s="11"/>
      <c r="DU178" s="74">
        <f t="shared" si="4823"/>
        <v>753</v>
      </c>
      <c r="DV178" s="74">
        <f t="shared" si="4824"/>
        <v>60</v>
      </c>
      <c r="DW178" s="11">
        <v>490</v>
      </c>
      <c r="DX178" s="12">
        <f t="shared" si="4759"/>
        <v>0.6826029216467463</v>
      </c>
      <c r="DY178" s="11">
        <v>24</v>
      </c>
      <c r="DZ178" s="12">
        <f t="shared" si="4760"/>
        <v>4.6692607003891051E-2</v>
      </c>
      <c r="EA178" s="13"/>
      <c r="EB178" s="11"/>
      <c r="EC178" s="11"/>
      <c r="ED178" s="14"/>
      <c r="EE178" s="10"/>
      <c r="EF178" s="11"/>
      <c r="EG178" s="74">
        <f t="shared" si="4825"/>
        <v>750</v>
      </c>
      <c r="EH178" s="74">
        <f t="shared" si="4826"/>
        <v>61</v>
      </c>
      <c r="EI178" s="11">
        <v>461</v>
      </c>
      <c r="EJ178" s="12">
        <f t="shared" si="4763"/>
        <v>0.65733333333333333</v>
      </c>
      <c r="EK178" s="11">
        <v>32</v>
      </c>
      <c r="EL178" s="12">
        <f t="shared" si="4764"/>
        <v>6.4908722109533468E-2</v>
      </c>
      <c r="EM178" s="13"/>
      <c r="EN178" s="11"/>
      <c r="EO178" s="11"/>
      <c r="EP178" s="14"/>
      <c r="EQ178" s="10"/>
      <c r="ER178" s="11"/>
      <c r="ES178" s="74">
        <f t="shared" si="4827"/>
        <v>744</v>
      </c>
      <c r="ET178" s="74">
        <f t="shared" si="4828"/>
        <v>62</v>
      </c>
      <c r="EU178" s="11">
        <v>437</v>
      </c>
      <c r="EV178" s="12">
        <f t="shared" si="4767"/>
        <v>0.61021505376344087</v>
      </c>
      <c r="EW178" s="11">
        <v>17</v>
      </c>
      <c r="EX178" s="12">
        <f t="shared" si="4768"/>
        <v>3.7444933920704845E-2</v>
      </c>
      <c r="EY178" s="13"/>
      <c r="EZ178" s="11"/>
      <c r="FA178" s="11"/>
      <c r="FB178" s="14"/>
      <c r="FC178" s="10"/>
      <c r="FD178" s="11"/>
      <c r="FE178" s="74">
        <f t="shared" si="4829"/>
        <v>759</v>
      </c>
      <c r="FF178" s="74">
        <f t="shared" si="4830"/>
        <v>62</v>
      </c>
      <c r="FG178" s="11">
        <v>499</v>
      </c>
      <c r="FH178" s="12">
        <f t="shared" si="4771"/>
        <v>0.67193675889328064</v>
      </c>
      <c r="FI178" s="11">
        <v>11</v>
      </c>
      <c r="FJ178" s="12">
        <f t="shared" si="4772"/>
        <v>2.1568627450980392E-2</v>
      </c>
      <c r="FK178" s="13"/>
      <c r="FL178" s="11"/>
      <c r="FM178" s="11"/>
      <c r="FN178" s="14"/>
      <c r="FO178" s="10"/>
      <c r="FP178" s="11"/>
      <c r="FQ178" s="74">
        <f t="shared" si="4831"/>
        <v>197</v>
      </c>
      <c r="FR178" s="74">
        <f t="shared" si="4832"/>
        <v>17</v>
      </c>
      <c r="FS178" s="11">
        <v>114</v>
      </c>
      <c r="FT178" s="12">
        <f t="shared" si="4775"/>
        <v>0.58883248730964466</v>
      </c>
      <c r="FU178" s="11">
        <v>2</v>
      </c>
      <c r="FV178" s="12">
        <f t="shared" si="4776"/>
        <v>1.7241379310344827E-2</v>
      </c>
      <c r="FW178" s="13"/>
      <c r="FX178" s="11"/>
      <c r="FY178" s="11"/>
      <c r="FZ178" s="14"/>
      <c r="GA178" s="10"/>
      <c r="GB178" s="11"/>
      <c r="GC178" s="74">
        <f t="shared" si="4833"/>
        <v>750</v>
      </c>
      <c r="GD178" s="74">
        <f t="shared" si="4834"/>
        <v>60</v>
      </c>
      <c r="GE178" s="11">
        <v>485</v>
      </c>
      <c r="GF178" s="12">
        <f t="shared" si="4779"/>
        <v>0.66</v>
      </c>
      <c r="GG178" s="11">
        <v>10</v>
      </c>
      <c r="GH178" s="12">
        <f t="shared" si="4780"/>
        <v>2.0202020202020204E-2</v>
      </c>
      <c r="GI178" s="13"/>
      <c r="GJ178" s="11"/>
      <c r="GK178" s="11"/>
      <c r="GL178" s="14"/>
      <c r="GM178" s="10">
        <v>1</v>
      </c>
      <c r="GN178" s="11"/>
      <c r="GO178" s="74">
        <f t="shared" si="4835"/>
        <v>745</v>
      </c>
      <c r="GP178" s="74">
        <f t="shared" si="4836"/>
        <v>59</v>
      </c>
      <c r="GQ178" s="11">
        <v>420</v>
      </c>
      <c r="GR178" s="12">
        <f t="shared" si="4783"/>
        <v>0.5892617449664429</v>
      </c>
      <c r="GS178" s="11">
        <v>19</v>
      </c>
      <c r="GT178" s="12">
        <f t="shared" si="4784"/>
        <v>4.328018223234624E-2</v>
      </c>
      <c r="GU178" s="13"/>
      <c r="GV178" s="11"/>
      <c r="GW178" s="11"/>
      <c r="GX178" s="14"/>
      <c r="GY178" s="10"/>
      <c r="GZ178" s="11"/>
      <c r="HA178" s="74">
        <f t="shared" si="4837"/>
        <v>748</v>
      </c>
      <c r="HB178" s="74">
        <f t="shared" si="4838"/>
        <v>61</v>
      </c>
      <c r="HC178" s="11">
        <v>446</v>
      </c>
      <c r="HD178" s="12">
        <f t="shared" si="4787"/>
        <v>0.61631016042780751</v>
      </c>
      <c r="HE178" s="11">
        <v>15</v>
      </c>
      <c r="HF178" s="12">
        <f t="shared" si="4788"/>
        <v>3.2537960954446853E-2</v>
      </c>
      <c r="HG178" s="13"/>
      <c r="HH178" s="11"/>
      <c r="HI178" s="11"/>
      <c r="HJ178" s="14"/>
      <c r="HK178" s="10">
        <f t="shared" si="4789"/>
        <v>1</v>
      </c>
      <c r="HL178" s="11">
        <f t="shared" si="4790"/>
        <v>0</v>
      </c>
      <c r="HM178" s="11">
        <f t="shared" si="4791"/>
        <v>11770</v>
      </c>
      <c r="HN178" s="11">
        <f t="shared" si="4792"/>
        <v>956</v>
      </c>
      <c r="HO178" s="11">
        <f t="shared" si="4793"/>
        <v>7615</v>
      </c>
      <c r="HP178" s="228">
        <f t="shared" si="4794"/>
        <v>0.64698385726423113</v>
      </c>
      <c r="HQ178" s="15">
        <f t="shared" si="4795"/>
        <v>248</v>
      </c>
      <c r="HR178" s="12">
        <f t="shared" si="4796"/>
        <v>3.2567301378857515E-2</v>
      </c>
      <c r="HS178" s="16">
        <v>64.3</v>
      </c>
      <c r="HT178" s="17">
        <v>7267</v>
      </c>
      <c r="HU178" s="16">
        <f t="shared" si="4797"/>
        <v>95.430072225869992</v>
      </c>
      <c r="HV178" s="15"/>
      <c r="HW178" s="14"/>
      <c r="HX178" s="78">
        <f t="shared" si="4798"/>
        <v>0.63332476214965283</v>
      </c>
      <c r="HY178" s="78">
        <f t="shared" si="4799"/>
        <v>0.67978669375317424</v>
      </c>
      <c r="HZ178" s="78">
        <f t="shared" si="4800"/>
        <v>0.62769464874461067</v>
      </c>
    </row>
    <row r="179" spans="1:241" x14ac:dyDescent="0.25">
      <c r="A179" s="236"/>
      <c r="B179" s="41">
        <f t="shared" si="4801"/>
        <v>44606</v>
      </c>
      <c r="C179" s="10"/>
      <c r="D179" s="11"/>
      <c r="E179" s="74">
        <f t="shared" si="4802"/>
        <v>740</v>
      </c>
      <c r="F179" s="74">
        <f t="shared" si="4803"/>
        <v>60</v>
      </c>
      <c r="G179" s="11">
        <v>463</v>
      </c>
      <c r="H179" s="12">
        <f t="shared" si="4720"/>
        <v>0.64864864864864868</v>
      </c>
      <c r="I179" s="11">
        <v>17</v>
      </c>
      <c r="J179" s="12">
        <f t="shared" si="4804"/>
        <v>3.5416666666666666E-2</v>
      </c>
      <c r="K179" s="11"/>
      <c r="L179" s="11"/>
      <c r="M179" s="18"/>
      <c r="N179" s="20"/>
      <c r="O179" s="10"/>
      <c r="P179" s="11"/>
      <c r="Q179" s="74">
        <f t="shared" si="4805"/>
        <v>731</v>
      </c>
      <c r="R179" s="74">
        <f t="shared" si="4806"/>
        <v>59</v>
      </c>
      <c r="S179" s="11">
        <v>466</v>
      </c>
      <c r="T179" s="12">
        <f t="shared" si="4723"/>
        <v>0.65253077975376195</v>
      </c>
      <c r="U179" s="11">
        <v>11</v>
      </c>
      <c r="V179" s="12">
        <f t="shared" si="4724"/>
        <v>2.3060796645702306E-2</v>
      </c>
      <c r="W179" s="11"/>
      <c r="X179" s="11"/>
      <c r="Y179" s="18"/>
      <c r="Z179" s="20"/>
      <c r="AA179" s="10"/>
      <c r="AB179" s="11"/>
      <c r="AC179" s="74">
        <f t="shared" si="4807"/>
        <v>188</v>
      </c>
      <c r="AD179" s="74">
        <f t="shared" si="4808"/>
        <v>15</v>
      </c>
      <c r="AE179" s="11">
        <v>100</v>
      </c>
      <c r="AF179" s="12">
        <f t="shared" si="4727"/>
        <v>0.55319148936170215</v>
      </c>
      <c r="AG179" s="11">
        <v>4</v>
      </c>
      <c r="AH179" s="12">
        <f t="shared" si="4728"/>
        <v>3.8461538461538464E-2</v>
      </c>
      <c r="AI179" s="11"/>
      <c r="AJ179" s="11"/>
      <c r="AK179" s="18"/>
      <c r="AL179" s="20"/>
      <c r="AM179" s="10"/>
      <c r="AN179" s="11"/>
      <c r="AO179" s="74">
        <f t="shared" si="4809"/>
        <v>748</v>
      </c>
      <c r="AP179" s="74">
        <f t="shared" si="4810"/>
        <v>60</v>
      </c>
      <c r="AQ179" s="11">
        <v>445</v>
      </c>
      <c r="AR179" s="12">
        <f t="shared" si="4731"/>
        <v>0.63636363636363635</v>
      </c>
      <c r="AS179" s="11">
        <v>31</v>
      </c>
      <c r="AT179" s="12">
        <f t="shared" si="4732"/>
        <v>6.5126050420168072E-2</v>
      </c>
      <c r="AU179" s="11"/>
      <c r="AV179" s="11"/>
      <c r="AW179" s="18"/>
      <c r="AX179" s="20"/>
      <c r="AY179" s="10"/>
      <c r="AZ179" s="11"/>
      <c r="BA179" s="74">
        <f t="shared" si="4811"/>
        <v>741</v>
      </c>
      <c r="BB179" s="74">
        <f t="shared" si="4812"/>
        <v>61</v>
      </c>
      <c r="BC179" s="11">
        <v>441</v>
      </c>
      <c r="BD179" s="12">
        <f t="shared" si="4735"/>
        <v>0.62483130904183537</v>
      </c>
      <c r="BE179" s="11">
        <v>22</v>
      </c>
      <c r="BF179" s="12">
        <f t="shared" si="4736"/>
        <v>4.7516198704103674E-2</v>
      </c>
      <c r="BG179" s="11"/>
      <c r="BH179" s="11"/>
      <c r="BI179" s="18"/>
      <c r="BJ179" s="20"/>
      <c r="BK179" s="10"/>
      <c r="BL179" s="11"/>
      <c r="BM179" s="74">
        <f t="shared" si="4813"/>
        <v>741</v>
      </c>
      <c r="BN179" s="74">
        <f t="shared" si="4814"/>
        <v>61</v>
      </c>
      <c r="BO179" s="11">
        <v>439</v>
      </c>
      <c r="BP179" s="12">
        <f t="shared" si="4739"/>
        <v>0.61673414304993257</v>
      </c>
      <c r="BQ179" s="11">
        <v>18</v>
      </c>
      <c r="BR179" s="12">
        <f t="shared" si="4740"/>
        <v>3.9387308533916851E-2</v>
      </c>
      <c r="BS179" s="11"/>
      <c r="BT179" s="11"/>
      <c r="BU179" s="18"/>
      <c r="BV179" s="20"/>
      <c r="BW179" s="10"/>
      <c r="BX179" s="11"/>
      <c r="BY179" s="74">
        <f t="shared" si="4815"/>
        <v>749</v>
      </c>
      <c r="BZ179" s="74">
        <f t="shared" si="4816"/>
        <v>62</v>
      </c>
      <c r="CA179" s="11">
        <v>462</v>
      </c>
      <c r="CB179" s="12">
        <f t="shared" si="4743"/>
        <v>0.63150867823765022</v>
      </c>
      <c r="CC179" s="11">
        <v>11</v>
      </c>
      <c r="CD179" s="12">
        <f t="shared" si="4744"/>
        <v>2.3255813953488372E-2</v>
      </c>
      <c r="CE179" s="11"/>
      <c r="CF179" s="11"/>
      <c r="CG179" s="18"/>
      <c r="CH179" s="20"/>
      <c r="CI179" s="10"/>
      <c r="CJ179" s="11"/>
      <c r="CK179" s="74">
        <f t="shared" si="4817"/>
        <v>751</v>
      </c>
      <c r="CL179" s="74">
        <f t="shared" si="4818"/>
        <v>62</v>
      </c>
      <c r="CM179" s="11">
        <v>488</v>
      </c>
      <c r="CN179" s="12">
        <f t="shared" si="4747"/>
        <v>0.66711051930758991</v>
      </c>
      <c r="CO179" s="11">
        <v>13</v>
      </c>
      <c r="CP179" s="12">
        <f t="shared" si="4748"/>
        <v>2.5948103792415168E-2</v>
      </c>
      <c r="CQ179" s="11"/>
      <c r="CR179" s="11"/>
      <c r="CS179" s="18"/>
      <c r="CT179" s="20"/>
      <c r="CU179" s="10"/>
      <c r="CV179" s="11"/>
      <c r="CW179" s="74">
        <f t="shared" si="4819"/>
        <v>181</v>
      </c>
      <c r="CX179" s="74">
        <f t="shared" si="4820"/>
        <v>14</v>
      </c>
      <c r="CY179" s="11">
        <v>141</v>
      </c>
      <c r="CZ179" s="12">
        <f t="shared" si="4751"/>
        <v>0.79005524861878451</v>
      </c>
      <c r="DA179" s="11">
        <v>2</v>
      </c>
      <c r="DB179" s="12">
        <f t="shared" si="4752"/>
        <v>1.3986013986013986E-2</v>
      </c>
      <c r="DC179" s="11"/>
      <c r="DD179" s="11"/>
      <c r="DE179" s="18"/>
      <c r="DF179" s="20"/>
      <c r="DG179" s="10"/>
      <c r="DH179" s="11"/>
      <c r="DI179" s="74">
        <f t="shared" si="4821"/>
        <v>754</v>
      </c>
      <c r="DJ179" s="74">
        <f t="shared" si="4822"/>
        <v>60</v>
      </c>
      <c r="DK179" s="11">
        <v>456</v>
      </c>
      <c r="DL179" s="12">
        <f t="shared" si="4755"/>
        <v>0.63395225464190985</v>
      </c>
      <c r="DM179" s="11">
        <v>22</v>
      </c>
      <c r="DN179" s="12">
        <f t="shared" si="4756"/>
        <v>4.6025104602510462E-2</v>
      </c>
      <c r="DO179" s="11"/>
      <c r="DP179" s="11"/>
      <c r="DQ179" s="18"/>
      <c r="DR179" s="20"/>
      <c r="DS179" s="10"/>
      <c r="DT179" s="11"/>
      <c r="DU179" s="74">
        <f t="shared" si="4823"/>
        <v>753</v>
      </c>
      <c r="DV179" s="74">
        <f t="shared" si="4824"/>
        <v>60</v>
      </c>
      <c r="DW179" s="11">
        <v>447</v>
      </c>
      <c r="DX179" s="12">
        <f t="shared" si="4759"/>
        <v>0.6201859229747676</v>
      </c>
      <c r="DY179" s="11">
        <v>20</v>
      </c>
      <c r="DZ179" s="12">
        <f t="shared" si="4760"/>
        <v>4.2826552462526764E-2</v>
      </c>
      <c r="EA179" s="11"/>
      <c r="EB179" s="11"/>
      <c r="EC179" s="18"/>
      <c r="ED179" s="20"/>
      <c r="EE179" s="10"/>
      <c r="EF179" s="11"/>
      <c r="EG179" s="74">
        <f t="shared" si="4825"/>
        <v>750</v>
      </c>
      <c r="EH179" s="74">
        <f t="shared" si="4826"/>
        <v>61</v>
      </c>
      <c r="EI179" s="11">
        <v>472</v>
      </c>
      <c r="EJ179" s="12">
        <f t="shared" si="4763"/>
        <v>0.64800000000000002</v>
      </c>
      <c r="EK179" s="11">
        <v>14</v>
      </c>
      <c r="EL179" s="12">
        <f t="shared" si="4764"/>
        <v>2.8806584362139918E-2</v>
      </c>
      <c r="EM179" s="11"/>
      <c r="EN179" s="11"/>
      <c r="EO179" s="18"/>
      <c r="EP179" s="20"/>
      <c r="EQ179" s="10"/>
      <c r="ER179" s="11"/>
      <c r="ES179" s="74">
        <f t="shared" si="4827"/>
        <v>744</v>
      </c>
      <c r="ET179" s="74">
        <f t="shared" si="4828"/>
        <v>62</v>
      </c>
      <c r="EU179" s="11">
        <v>450</v>
      </c>
      <c r="EV179" s="12">
        <f t="shared" si="4767"/>
        <v>0.625</v>
      </c>
      <c r="EW179" s="11">
        <v>15</v>
      </c>
      <c r="EX179" s="12">
        <f t="shared" si="4768"/>
        <v>3.2258064516129031E-2</v>
      </c>
      <c r="EY179" s="11"/>
      <c r="EZ179" s="11"/>
      <c r="FA179" s="18"/>
      <c r="FB179" s="20"/>
      <c r="FC179" s="10"/>
      <c r="FD179" s="11"/>
      <c r="FE179" s="74">
        <f t="shared" si="4829"/>
        <v>759</v>
      </c>
      <c r="FF179" s="74">
        <f t="shared" si="4830"/>
        <v>62</v>
      </c>
      <c r="FG179" s="11">
        <v>478</v>
      </c>
      <c r="FH179" s="12">
        <f t="shared" si="4771"/>
        <v>0.64295125164690381</v>
      </c>
      <c r="FI179" s="11">
        <v>10</v>
      </c>
      <c r="FJ179" s="12">
        <f t="shared" si="4772"/>
        <v>2.0491803278688523E-2</v>
      </c>
      <c r="FK179" s="11"/>
      <c r="FL179" s="11"/>
      <c r="FM179" s="18"/>
      <c r="FN179" s="20"/>
      <c r="FO179" s="10"/>
      <c r="FP179" s="11"/>
      <c r="FQ179" s="74">
        <f t="shared" si="4831"/>
        <v>197</v>
      </c>
      <c r="FR179" s="74">
        <f t="shared" si="4832"/>
        <v>17</v>
      </c>
      <c r="FS179" s="11">
        <v>101</v>
      </c>
      <c r="FT179" s="12">
        <f t="shared" si="4775"/>
        <v>0.53299492385786806</v>
      </c>
      <c r="FU179" s="11">
        <v>4</v>
      </c>
      <c r="FV179" s="12">
        <f t="shared" si="4776"/>
        <v>3.8095238095238099E-2</v>
      </c>
      <c r="FW179" s="11"/>
      <c r="FX179" s="11"/>
      <c r="FY179" s="18"/>
      <c r="FZ179" s="20"/>
      <c r="GA179" s="10"/>
      <c r="GB179" s="11"/>
      <c r="GC179" s="74">
        <f t="shared" si="4833"/>
        <v>750</v>
      </c>
      <c r="GD179" s="74">
        <f t="shared" si="4834"/>
        <v>60</v>
      </c>
      <c r="GE179" s="11">
        <v>470</v>
      </c>
      <c r="GF179" s="12">
        <f t="shared" si="4779"/>
        <v>0.64</v>
      </c>
      <c r="GG179" s="11">
        <v>10</v>
      </c>
      <c r="GH179" s="12">
        <f t="shared" si="4780"/>
        <v>2.0833333333333332E-2</v>
      </c>
      <c r="GI179" s="11"/>
      <c r="GJ179" s="11"/>
      <c r="GK179" s="18"/>
      <c r="GL179" s="20"/>
      <c r="GM179" s="10"/>
      <c r="GN179" s="11"/>
      <c r="GO179" s="74">
        <f t="shared" si="4835"/>
        <v>745</v>
      </c>
      <c r="GP179" s="74">
        <f t="shared" si="4836"/>
        <v>59</v>
      </c>
      <c r="GQ179" s="11">
        <v>439</v>
      </c>
      <c r="GR179" s="12">
        <f t="shared" si="4783"/>
        <v>0.61610738255033559</v>
      </c>
      <c r="GS179" s="11">
        <v>20</v>
      </c>
      <c r="GT179" s="12">
        <f t="shared" si="4784"/>
        <v>4.357298474945534E-2</v>
      </c>
      <c r="GU179" s="11"/>
      <c r="GV179" s="11"/>
      <c r="GW179" s="18"/>
      <c r="GX179" s="20"/>
      <c r="GY179" s="10"/>
      <c r="GZ179" s="11"/>
      <c r="HA179" s="74">
        <f t="shared" si="4837"/>
        <v>748</v>
      </c>
      <c r="HB179" s="74">
        <f t="shared" si="4838"/>
        <v>61</v>
      </c>
      <c r="HC179" s="11">
        <v>439</v>
      </c>
      <c r="HD179" s="12">
        <f t="shared" si="4787"/>
        <v>0.61096256684491979</v>
      </c>
      <c r="HE179" s="11">
        <v>18</v>
      </c>
      <c r="HF179" s="12">
        <f t="shared" si="4788"/>
        <v>3.9387308533916851E-2</v>
      </c>
      <c r="HG179" s="11"/>
      <c r="HH179" s="11"/>
      <c r="HI179" s="18"/>
      <c r="HJ179" s="20"/>
      <c r="HK179" s="10">
        <f t="shared" si="4789"/>
        <v>0</v>
      </c>
      <c r="HL179" s="11">
        <f t="shared" si="4790"/>
        <v>0</v>
      </c>
      <c r="HM179" s="11">
        <f t="shared" si="4791"/>
        <v>11770</v>
      </c>
      <c r="HN179" s="11">
        <f t="shared" si="4792"/>
        <v>956</v>
      </c>
      <c r="HO179" s="11">
        <f t="shared" si="4793"/>
        <v>7459</v>
      </c>
      <c r="HP179" s="228">
        <f t="shared" si="4794"/>
        <v>0.6337298215802889</v>
      </c>
      <c r="HQ179" s="15">
        <f t="shared" si="4795"/>
        <v>262</v>
      </c>
      <c r="HR179" s="12">
        <f t="shared" si="4796"/>
        <v>3.5125351923850384E-2</v>
      </c>
      <c r="HS179" s="16">
        <v>63.75</v>
      </c>
      <c r="HT179" s="17">
        <v>7069</v>
      </c>
      <c r="HU179" s="16">
        <f t="shared" si="4797"/>
        <v>94.771417080037537</v>
      </c>
      <c r="HV179" s="18"/>
      <c r="HW179" s="20"/>
      <c r="HX179" s="78">
        <f t="shared" si="4798"/>
        <v>0.63178194908716889</v>
      </c>
      <c r="HY179" s="78">
        <f t="shared" si="4799"/>
        <v>0.64702894870492633</v>
      </c>
      <c r="HZ179" s="78">
        <f t="shared" si="4800"/>
        <v>0.62236875475526254</v>
      </c>
    </row>
    <row r="180" spans="1:241" x14ac:dyDescent="0.25">
      <c r="A180" s="236"/>
      <c r="B180" s="41">
        <f>+B179+1</f>
        <v>44607</v>
      </c>
      <c r="C180" s="10"/>
      <c r="D180" s="11"/>
      <c r="E180" s="74">
        <f t="shared" si="4802"/>
        <v>740</v>
      </c>
      <c r="F180" s="74">
        <f t="shared" si="4803"/>
        <v>60</v>
      </c>
      <c r="G180" s="11">
        <v>460</v>
      </c>
      <c r="H180" s="12">
        <f t="shared" si="4720"/>
        <v>0.64189189189189189</v>
      </c>
      <c r="I180" s="11">
        <v>15</v>
      </c>
      <c r="J180" s="12">
        <f t="shared" si="4804"/>
        <v>3.1578947368421054E-2</v>
      </c>
      <c r="K180" s="13"/>
      <c r="L180" s="13"/>
      <c r="M180" s="25">
        <v>4104</v>
      </c>
      <c r="N180" s="38">
        <v>4370</v>
      </c>
      <c r="O180" s="10"/>
      <c r="P180" s="11"/>
      <c r="Q180" s="74">
        <f t="shared" si="4805"/>
        <v>731</v>
      </c>
      <c r="R180" s="74">
        <f t="shared" si="4806"/>
        <v>59</v>
      </c>
      <c r="S180" s="11">
        <v>463</v>
      </c>
      <c r="T180" s="12">
        <f t="shared" si="4723"/>
        <v>0.65389876880984954</v>
      </c>
      <c r="U180" s="11">
        <v>15</v>
      </c>
      <c r="V180" s="12">
        <f t="shared" si="4724"/>
        <v>3.1380753138075312E-2</v>
      </c>
      <c r="W180" s="13"/>
      <c r="X180" s="13"/>
      <c r="Y180" s="25">
        <v>4104</v>
      </c>
      <c r="Z180" s="38">
        <v>4370</v>
      </c>
      <c r="AA180" s="10"/>
      <c r="AB180" s="11"/>
      <c r="AC180" s="74">
        <f t="shared" si="4807"/>
        <v>188</v>
      </c>
      <c r="AD180" s="74">
        <f t="shared" si="4808"/>
        <v>15</v>
      </c>
      <c r="AE180" s="11">
        <v>108</v>
      </c>
      <c r="AF180" s="12">
        <f t="shared" si="4727"/>
        <v>0.61170212765957444</v>
      </c>
      <c r="AG180" s="11">
        <v>7</v>
      </c>
      <c r="AH180" s="12">
        <f t="shared" si="4728"/>
        <v>6.0869565217391307E-2</v>
      </c>
      <c r="AI180" s="13"/>
      <c r="AJ180" s="13"/>
      <c r="AK180" s="25">
        <v>4104</v>
      </c>
      <c r="AL180" s="38">
        <v>4370</v>
      </c>
      <c r="AM180" s="10">
        <v>1</v>
      </c>
      <c r="AN180" s="11"/>
      <c r="AO180" s="74">
        <f t="shared" si="4809"/>
        <v>747</v>
      </c>
      <c r="AP180" s="74">
        <f t="shared" si="4810"/>
        <v>60</v>
      </c>
      <c r="AQ180" s="11">
        <v>450</v>
      </c>
      <c r="AR180" s="12">
        <f t="shared" si="4731"/>
        <v>0.61847389558232935</v>
      </c>
      <c r="AS180" s="11">
        <v>12</v>
      </c>
      <c r="AT180" s="12">
        <f t="shared" si="4732"/>
        <v>2.5974025974025976E-2</v>
      </c>
      <c r="AU180" s="13"/>
      <c r="AV180" s="13"/>
      <c r="AW180" s="25">
        <v>4104</v>
      </c>
      <c r="AX180" s="38">
        <v>4370</v>
      </c>
      <c r="AY180" s="10"/>
      <c r="AZ180" s="11"/>
      <c r="BA180" s="74">
        <f t="shared" si="4811"/>
        <v>741</v>
      </c>
      <c r="BB180" s="74">
        <f t="shared" si="4812"/>
        <v>61</v>
      </c>
      <c r="BC180" s="11">
        <v>453</v>
      </c>
      <c r="BD180" s="12">
        <f t="shared" si="4735"/>
        <v>0.63022941970310387</v>
      </c>
      <c r="BE180" s="11">
        <v>14</v>
      </c>
      <c r="BF180" s="12">
        <f t="shared" si="4736"/>
        <v>2.9978586723768737E-2</v>
      </c>
      <c r="BG180" s="13"/>
      <c r="BH180" s="13"/>
      <c r="BI180" s="25">
        <v>4104</v>
      </c>
      <c r="BJ180" s="38">
        <v>4370</v>
      </c>
      <c r="BK180" s="10">
        <v>1</v>
      </c>
      <c r="BL180" s="11"/>
      <c r="BM180" s="74">
        <f t="shared" si="4813"/>
        <v>740</v>
      </c>
      <c r="BN180" s="74">
        <f t="shared" si="4814"/>
        <v>61</v>
      </c>
      <c r="BO180" s="11">
        <v>440</v>
      </c>
      <c r="BP180" s="12">
        <f t="shared" si="4739"/>
        <v>0.60810810810810811</v>
      </c>
      <c r="BQ180" s="11">
        <v>10</v>
      </c>
      <c r="BR180" s="12">
        <f t="shared" si="4740"/>
        <v>2.2222222222222223E-2</v>
      </c>
      <c r="BS180" s="13"/>
      <c r="BT180" s="13"/>
      <c r="BU180" s="25">
        <v>4104</v>
      </c>
      <c r="BV180" s="38">
        <v>4370</v>
      </c>
      <c r="BW180" s="10"/>
      <c r="BX180" s="11"/>
      <c r="BY180" s="74">
        <f t="shared" si="4815"/>
        <v>749</v>
      </c>
      <c r="BZ180" s="74">
        <f t="shared" si="4816"/>
        <v>62</v>
      </c>
      <c r="CA180" s="11">
        <v>470</v>
      </c>
      <c r="CB180" s="12">
        <f t="shared" si="4743"/>
        <v>0.65954606141522032</v>
      </c>
      <c r="CC180" s="11">
        <v>24</v>
      </c>
      <c r="CD180" s="12">
        <f t="shared" si="4744"/>
        <v>4.8582995951417005E-2</v>
      </c>
      <c r="CE180" s="13"/>
      <c r="CF180" s="13"/>
      <c r="CG180" s="25">
        <v>4104</v>
      </c>
      <c r="CH180" s="38">
        <v>4370</v>
      </c>
      <c r="CI180" s="10">
        <v>1</v>
      </c>
      <c r="CJ180" s="11"/>
      <c r="CK180" s="74">
        <f t="shared" si="4817"/>
        <v>750</v>
      </c>
      <c r="CL180" s="74">
        <f t="shared" si="4818"/>
        <v>62</v>
      </c>
      <c r="CM180" s="11">
        <v>483</v>
      </c>
      <c r="CN180" s="12">
        <f t="shared" si="4747"/>
        <v>0.65066666666666662</v>
      </c>
      <c r="CO180" s="11">
        <v>5</v>
      </c>
      <c r="CP180" s="12">
        <f t="shared" si="4748"/>
        <v>1.0245901639344262E-2</v>
      </c>
      <c r="CQ180" s="13"/>
      <c r="CR180" s="13"/>
      <c r="CS180" s="25">
        <v>4104</v>
      </c>
      <c r="CT180" s="38">
        <v>4370</v>
      </c>
      <c r="CU180" s="10">
        <v>1</v>
      </c>
      <c r="CV180" s="11"/>
      <c r="CW180" s="74">
        <f t="shared" si="4819"/>
        <v>180</v>
      </c>
      <c r="CX180" s="74">
        <f t="shared" si="4820"/>
        <v>14</v>
      </c>
      <c r="CY180" s="11">
        <v>133</v>
      </c>
      <c r="CZ180" s="12">
        <f t="shared" si="4751"/>
        <v>0.75555555555555554</v>
      </c>
      <c r="DA180" s="11">
        <v>3</v>
      </c>
      <c r="DB180" s="12">
        <f t="shared" si="4752"/>
        <v>2.2058823529411766E-2</v>
      </c>
      <c r="DC180" s="13"/>
      <c r="DD180" s="13"/>
      <c r="DE180" s="25">
        <v>4104</v>
      </c>
      <c r="DF180" s="38">
        <v>4370</v>
      </c>
      <c r="DG180" s="10">
        <v>1</v>
      </c>
      <c r="DH180" s="11"/>
      <c r="DI180" s="74">
        <f t="shared" si="4821"/>
        <v>753</v>
      </c>
      <c r="DJ180" s="74">
        <f t="shared" si="4822"/>
        <v>60</v>
      </c>
      <c r="DK180" s="11">
        <v>450</v>
      </c>
      <c r="DL180" s="12">
        <f t="shared" si="4755"/>
        <v>0.61620185922974768</v>
      </c>
      <c r="DM180" s="11">
        <v>14</v>
      </c>
      <c r="DN180" s="12">
        <f t="shared" si="4756"/>
        <v>3.017241379310345E-2</v>
      </c>
      <c r="DO180" s="13"/>
      <c r="DP180" s="13"/>
      <c r="DQ180" s="25">
        <v>4104</v>
      </c>
      <c r="DR180" s="38">
        <v>4370</v>
      </c>
      <c r="DS180" s="10"/>
      <c r="DT180" s="11"/>
      <c r="DU180" s="74">
        <f t="shared" si="4823"/>
        <v>753</v>
      </c>
      <c r="DV180" s="74">
        <f t="shared" si="4824"/>
        <v>60</v>
      </c>
      <c r="DW180" s="11">
        <v>464</v>
      </c>
      <c r="DX180" s="12">
        <f t="shared" si="4759"/>
        <v>0.62948207171314741</v>
      </c>
      <c r="DY180" s="11">
        <v>10</v>
      </c>
      <c r="DZ180" s="12">
        <f t="shared" si="4760"/>
        <v>2.1097046413502109E-2</v>
      </c>
      <c r="EA180" s="13"/>
      <c r="EB180" s="13"/>
      <c r="EC180" s="25">
        <v>4104</v>
      </c>
      <c r="ED180" s="38">
        <v>4370</v>
      </c>
      <c r="EE180" s="10"/>
      <c r="EF180" s="11"/>
      <c r="EG180" s="74">
        <f t="shared" si="4825"/>
        <v>750</v>
      </c>
      <c r="EH180" s="74">
        <f t="shared" si="4826"/>
        <v>61</v>
      </c>
      <c r="EI180" s="11">
        <v>458</v>
      </c>
      <c r="EJ180" s="12">
        <f t="shared" si="4763"/>
        <v>0.62</v>
      </c>
      <c r="EK180" s="11">
        <v>7</v>
      </c>
      <c r="EL180" s="12">
        <f t="shared" si="4764"/>
        <v>1.5053763440860216E-2</v>
      </c>
      <c r="EM180" s="13"/>
      <c r="EN180" s="13"/>
      <c r="EO180" s="25">
        <v>4104</v>
      </c>
      <c r="EP180" s="38">
        <v>4370</v>
      </c>
      <c r="EQ180" s="10"/>
      <c r="ER180" s="11"/>
      <c r="ES180" s="74">
        <f t="shared" si="4827"/>
        <v>744</v>
      </c>
      <c r="ET180" s="74">
        <f t="shared" si="4828"/>
        <v>62</v>
      </c>
      <c r="EU180" s="11">
        <v>481</v>
      </c>
      <c r="EV180" s="12">
        <f t="shared" si="4767"/>
        <v>0.66532258064516125</v>
      </c>
      <c r="EW180" s="11">
        <v>14</v>
      </c>
      <c r="EX180" s="12">
        <f t="shared" si="4768"/>
        <v>2.8282828282828285E-2</v>
      </c>
      <c r="EY180" s="13"/>
      <c r="EZ180" s="13"/>
      <c r="FA180" s="25">
        <v>4104</v>
      </c>
      <c r="FB180" s="38">
        <v>4370</v>
      </c>
      <c r="FC180" s="10"/>
      <c r="FD180" s="11"/>
      <c r="FE180" s="74">
        <f t="shared" si="4829"/>
        <v>759</v>
      </c>
      <c r="FF180" s="74">
        <f t="shared" si="4830"/>
        <v>62</v>
      </c>
      <c r="FG180" s="11">
        <v>487</v>
      </c>
      <c r="FH180" s="12">
        <f t="shared" si="4771"/>
        <v>0.65349143610013172</v>
      </c>
      <c r="FI180" s="11">
        <v>9</v>
      </c>
      <c r="FJ180" s="12">
        <f t="shared" si="4772"/>
        <v>1.8145161290322582E-2</v>
      </c>
      <c r="FK180" s="13"/>
      <c r="FL180" s="13"/>
      <c r="FM180" s="25">
        <v>4104</v>
      </c>
      <c r="FN180" s="38">
        <v>4370</v>
      </c>
      <c r="FO180" s="10"/>
      <c r="FP180" s="11"/>
      <c r="FQ180" s="74">
        <f t="shared" si="4831"/>
        <v>197</v>
      </c>
      <c r="FR180" s="74">
        <f t="shared" si="4832"/>
        <v>17</v>
      </c>
      <c r="FS180" s="11">
        <v>119</v>
      </c>
      <c r="FT180" s="12">
        <f t="shared" si="4775"/>
        <v>0.62436548223350252</v>
      </c>
      <c r="FU180" s="11">
        <v>4</v>
      </c>
      <c r="FV180" s="12">
        <f t="shared" si="4776"/>
        <v>3.2520325203252036E-2</v>
      </c>
      <c r="FW180" s="13"/>
      <c r="FX180" s="13"/>
      <c r="FY180" s="25">
        <v>4104</v>
      </c>
      <c r="FZ180" s="38">
        <v>4370</v>
      </c>
      <c r="GA180" s="10"/>
      <c r="GB180" s="11"/>
      <c r="GC180" s="74">
        <f t="shared" si="4833"/>
        <v>750</v>
      </c>
      <c r="GD180" s="74">
        <f t="shared" si="4834"/>
        <v>60</v>
      </c>
      <c r="GE180" s="11">
        <v>464</v>
      </c>
      <c r="GF180" s="12">
        <f t="shared" si="4779"/>
        <v>0.63066666666666671</v>
      </c>
      <c r="GG180" s="11">
        <v>9</v>
      </c>
      <c r="GH180" s="12">
        <f t="shared" si="4780"/>
        <v>1.9027484143763214E-2</v>
      </c>
      <c r="GI180" s="13"/>
      <c r="GJ180" s="13"/>
      <c r="GK180" s="25">
        <v>4104</v>
      </c>
      <c r="GL180" s="38">
        <v>4370</v>
      </c>
      <c r="GM180" s="10"/>
      <c r="GN180" s="11"/>
      <c r="GO180" s="74">
        <f t="shared" si="4835"/>
        <v>745</v>
      </c>
      <c r="GP180" s="74">
        <f t="shared" si="4836"/>
        <v>59</v>
      </c>
      <c r="GQ180" s="11">
        <v>456</v>
      </c>
      <c r="GR180" s="12">
        <f t="shared" si="4783"/>
        <v>0.62953020134228188</v>
      </c>
      <c r="GS180" s="11">
        <v>13</v>
      </c>
      <c r="GT180" s="12">
        <f t="shared" si="4784"/>
        <v>2.7718550106609809E-2</v>
      </c>
      <c r="GU180" s="13"/>
      <c r="GV180" s="13"/>
      <c r="GW180" s="25">
        <v>4104</v>
      </c>
      <c r="GX180" s="38">
        <v>4370</v>
      </c>
      <c r="GY180" s="10"/>
      <c r="GZ180" s="11"/>
      <c r="HA180" s="74">
        <f t="shared" si="4837"/>
        <v>748</v>
      </c>
      <c r="HB180" s="74">
        <f t="shared" si="4838"/>
        <v>61</v>
      </c>
      <c r="HC180" s="11">
        <v>465</v>
      </c>
      <c r="HD180" s="12">
        <f t="shared" si="4787"/>
        <v>0.63903743315508021</v>
      </c>
      <c r="HE180" s="11">
        <v>13</v>
      </c>
      <c r="HF180" s="12">
        <f t="shared" si="4788"/>
        <v>2.7196652719665274E-2</v>
      </c>
      <c r="HG180" s="13"/>
      <c r="HH180" s="13"/>
      <c r="HI180" s="25">
        <v>4104</v>
      </c>
      <c r="HJ180" s="38">
        <v>4370</v>
      </c>
      <c r="HK180" s="10">
        <f t="shared" si="4789"/>
        <v>5</v>
      </c>
      <c r="HL180" s="11">
        <f t="shared" si="4790"/>
        <v>0</v>
      </c>
      <c r="HM180" s="11">
        <f t="shared" si="4791"/>
        <v>11765</v>
      </c>
      <c r="HN180" s="11">
        <f t="shared" si="4792"/>
        <v>956</v>
      </c>
      <c r="HO180" s="11">
        <f t="shared" si="4793"/>
        <v>7502</v>
      </c>
      <c r="HP180" s="228">
        <f t="shared" si="4794"/>
        <v>0.63765405864853375</v>
      </c>
      <c r="HQ180" s="15">
        <f t="shared" si="4795"/>
        <v>198</v>
      </c>
      <c r="HR180" s="12">
        <f t="shared" si="4796"/>
        <v>2.6392961876832845E-2</v>
      </c>
      <c r="HS180" s="16">
        <v>64.599999999999994</v>
      </c>
      <c r="HT180" s="17">
        <v>7189</v>
      </c>
      <c r="HU180" s="16">
        <f t="shared" si="4797"/>
        <v>95.827779258864297</v>
      </c>
      <c r="HV180" s="23">
        <v>4104</v>
      </c>
      <c r="HW180" s="22">
        <v>4370</v>
      </c>
      <c r="HX180" s="78">
        <f t="shared" si="4798"/>
        <v>0.62953434525340879</v>
      </c>
      <c r="HY180" s="78">
        <f t="shared" si="4799"/>
        <v>0.64066073697585768</v>
      </c>
      <c r="HZ180" s="78">
        <f t="shared" si="4800"/>
        <v>0.64265787471468427</v>
      </c>
    </row>
    <row r="181" spans="1:241" x14ac:dyDescent="0.25">
      <c r="A181" s="236"/>
      <c r="B181" s="41">
        <f t="shared" si="4801"/>
        <v>44608</v>
      </c>
      <c r="C181" s="10"/>
      <c r="D181" s="11"/>
      <c r="E181" s="74">
        <f t="shared" si="4802"/>
        <v>740</v>
      </c>
      <c r="F181" s="74">
        <f t="shared" si="4803"/>
        <v>60</v>
      </c>
      <c r="G181" s="11">
        <v>470</v>
      </c>
      <c r="H181" s="12">
        <f t="shared" si="4720"/>
        <v>0.65405405405405403</v>
      </c>
      <c r="I181" s="11">
        <v>14</v>
      </c>
      <c r="J181" s="12">
        <f t="shared" si="4804"/>
        <v>2.8925619834710745E-2</v>
      </c>
      <c r="K181" s="13"/>
      <c r="L181" s="11"/>
      <c r="M181" s="25">
        <v>4498.3783783783783</v>
      </c>
      <c r="N181" s="38">
        <v>4401</v>
      </c>
      <c r="O181" s="10"/>
      <c r="P181" s="11"/>
      <c r="Q181" s="74">
        <f t="shared" si="4805"/>
        <v>731</v>
      </c>
      <c r="R181" s="74">
        <f t="shared" si="4806"/>
        <v>59</v>
      </c>
      <c r="S181" s="11">
        <v>470</v>
      </c>
      <c r="T181" s="12">
        <f t="shared" si="4723"/>
        <v>0.65800273597811221</v>
      </c>
      <c r="U181" s="11">
        <v>11</v>
      </c>
      <c r="V181" s="12">
        <f t="shared" si="4724"/>
        <v>2.286902286902287E-2</v>
      </c>
      <c r="W181" s="13"/>
      <c r="X181" s="11"/>
      <c r="Y181" s="25">
        <v>4510</v>
      </c>
      <c r="Z181" s="38">
        <v>4292.5</v>
      </c>
      <c r="AA181" s="10"/>
      <c r="AB181" s="11"/>
      <c r="AC181" s="74">
        <f t="shared" si="4807"/>
        <v>188</v>
      </c>
      <c r="AD181" s="74">
        <f t="shared" si="4808"/>
        <v>15</v>
      </c>
      <c r="AE181" s="11">
        <v>95</v>
      </c>
      <c r="AF181" s="12">
        <f t="shared" si="4727"/>
        <v>0.53191489361702127</v>
      </c>
      <c r="AG181" s="11">
        <v>5</v>
      </c>
      <c r="AH181" s="12">
        <f t="shared" si="4728"/>
        <v>0.05</v>
      </c>
      <c r="AI181" s="13"/>
      <c r="AJ181" s="11"/>
      <c r="AK181" s="25">
        <v>4446.1538461538457</v>
      </c>
      <c r="AL181" s="38">
        <v>4304</v>
      </c>
      <c r="AM181" s="10"/>
      <c r="AN181" s="11"/>
      <c r="AO181" s="74">
        <f t="shared" si="4809"/>
        <v>747</v>
      </c>
      <c r="AP181" s="74">
        <f t="shared" si="4810"/>
        <v>60</v>
      </c>
      <c r="AQ181" s="11">
        <v>442</v>
      </c>
      <c r="AR181" s="12">
        <f t="shared" si="4731"/>
        <v>0.61445783132530118</v>
      </c>
      <c r="AS181" s="11">
        <v>17</v>
      </c>
      <c r="AT181" s="12">
        <f t="shared" si="4732"/>
        <v>3.7037037037037035E-2</v>
      </c>
      <c r="AU181" s="13"/>
      <c r="AV181" s="11"/>
      <c r="AW181" s="25">
        <v>4621.5384615384619</v>
      </c>
      <c r="AX181" s="38">
        <v>4571.5384615384619</v>
      </c>
      <c r="AY181" s="10"/>
      <c r="AZ181" s="11">
        <v>1</v>
      </c>
      <c r="BA181" s="74">
        <f t="shared" si="4811"/>
        <v>741</v>
      </c>
      <c r="BB181" s="74">
        <f t="shared" si="4812"/>
        <v>60</v>
      </c>
      <c r="BC181" s="11">
        <v>450</v>
      </c>
      <c r="BD181" s="12">
        <f t="shared" si="4735"/>
        <v>0.63292847503373817</v>
      </c>
      <c r="BE181" s="11">
        <v>19</v>
      </c>
      <c r="BF181" s="12">
        <f t="shared" si="4736"/>
        <v>4.0511727078891259E-2</v>
      </c>
      <c r="BG181" s="13"/>
      <c r="BH181" s="11"/>
      <c r="BI181" s="25">
        <v>4583.9024390243903</v>
      </c>
      <c r="BJ181" s="38">
        <v>4534.6153846153848</v>
      </c>
      <c r="BK181" s="10">
        <v>1</v>
      </c>
      <c r="BL181" s="11"/>
      <c r="BM181" s="74">
        <f t="shared" si="4813"/>
        <v>739</v>
      </c>
      <c r="BN181" s="74">
        <f t="shared" si="4814"/>
        <v>61</v>
      </c>
      <c r="BO181" s="11">
        <v>428</v>
      </c>
      <c r="BP181" s="12">
        <f t="shared" si="4739"/>
        <v>0.60622462787550746</v>
      </c>
      <c r="BQ181" s="11">
        <v>20</v>
      </c>
      <c r="BR181" s="12">
        <f t="shared" si="4740"/>
        <v>4.4642857142857144E-2</v>
      </c>
      <c r="BS181" s="13"/>
      <c r="BT181" s="11"/>
      <c r="BU181" s="25">
        <v>4796.9230769230771</v>
      </c>
      <c r="BV181" s="38">
        <v>4797.5</v>
      </c>
      <c r="BW181" s="10"/>
      <c r="BX181" s="11"/>
      <c r="BY181" s="74">
        <f t="shared" si="4815"/>
        <v>749</v>
      </c>
      <c r="BZ181" s="74">
        <f t="shared" si="4816"/>
        <v>62</v>
      </c>
      <c r="CA181" s="11">
        <v>463</v>
      </c>
      <c r="CB181" s="12">
        <f t="shared" si="4743"/>
        <v>0.63951935914552738</v>
      </c>
      <c r="CC181" s="11">
        <v>16</v>
      </c>
      <c r="CD181" s="12">
        <f t="shared" si="4744"/>
        <v>3.3402922755741124E-2</v>
      </c>
      <c r="CE181" s="13"/>
      <c r="CF181" s="11"/>
      <c r="CG181" s="25">
        <v>4482.3076923076924</v>
      </c>
      <c r="CH181" s="38">
        <v>4423.8461538461543</v>
      </c>
      <c r="CI181" s="10"/>
      <c r="CJ181" s="11"/>
      <c r="CK181" s="74">
        <f t="shared" si="4817"/>
        <v>750</v>
      </c>
      <c r="CL181" s="74">
        <f t="shared" si="4818"/>
        <v>62</v>
      </c>
      <c r="CM181" s="11">
        <v>500</v>
      </c>
      <c r="CN181" s="12">
        <f t="shared" si="4747"/>
        <v>0.67733333333333334</v>
      </c>
      <c r="CO181" s="11">
        <v>8</v>
      </c>
      <c r="CP181" s="12">
        <f t="shared" si="4748"/>
        <v>1.5748031496062992E-2</v>
      </c>
      <c r="CQ181" s="13"/>
      <c r="CR181" s="11"/>
      <c r="CS181" s="25">
        <v>4575</v>
      </c>
      <c r="CT181" s="38">
        <v>4690</v>
      </c>
      <c r="CU181" s="10"/>
      <c r="CV181" s="11"/>
      <c r="CW181" s="74">
        <f t="shared" si="4819"/>
        <v>180</v>
      </c>
      <c r="CX181" s="74">
        <f t="shared" si="4820"/>
        <v>14</v>
      </c>
      <c r="CY181" s="11">
        <v>118</v>
      </c>
      <c r="CZ181" s="12">
        <f t="shared" si="4751"/>
        <v>0.67222222222222228</v>
      </c>
      <c r="DA181" s="11">
        <v>3</v>
      </c>
      <c r="DB181" s="12">
        <f t="shared" si="4752"/>
        <v>2.4793388429752067E-2</v>
      </c>
      <c r="DC181" s="13"/>
      <c r="DD181" s="11"/>
      <c r="DE181" s="25">
        <v>4455.454545454545</v>
      </c>
      <c r="DF181" s="38">
        <v>4350</v>
      </c>
      <c r="DG181" s="10"/>
      <c r="DH181" s="11"/>
      <c r="DI181" s="74">
        <f t="shared" si="4821"/>
        <v>753</v>
      </c>
      <c r="DJ181" s="74">
        <f t="shared" si="4822"/>
        <v>60</v>
      </c>
      <c r="DK181" s="11">
        <v>436</v>
      </c>
      <c r="DL181" s="12">
        <f t="shared" si="4755"/>
        <v>0.58964143426294824</v>
      </c>
      <c r="DM181" s="11">
        <v>8</v>
      </c>
      <c r="DN181" s="12">
        <f t="shared" si="4756"/>
        <v>1.8018018018018018E-2</v>
      </c>
      <c r="DO181" s="13"/>
      <c r="DP181" s="11"/>
      <c r="DQ181" s="25">
        <v>4678.7179487179483</v>
      </c>
      <c r="DR181" s="38">
        <v>4698.333333333333</v>
      </c>
      <c r="DS181" s="10"/>
      <c r="DT181" s="11"/>
      <c r="DU181" s="74">
        <f t="shared" si="4823"/>
        <v>753</v>
      </c>
      <c r="DV181" s="74">
        <f t="shared" si="4824"/>
        <v>60</v>
      </c>
      <c r="DW181" s="11">
        <v>447</v>
      </c>
      <c r="DX181" s="12">
        <f t="shared" si="4759"/>
        <v>0.61752988047808766</v>
      </c>
      <c r="DY181" s="11">
        <v>18</v>
      </c>
      <c r="DZ181" s="12">
        <f t="shared" si="4760"/>
        <v>3.870967741935484E-2</v>
      </c>
      <c r="EA181" s="13"/>
      <c r="EB181" s="11"/>
      <c r="EC181" s="25">
        <v>4389.4871794871797</v>
      </c>
      <c r="ED181" s="38">
        <v>4696.666666666667</v>
      </c>
      <c r="EE181" s="10"/>
      <c r="EF181" s="11"/>
      <c r="EG181" s="74">
        <f t="shared" si="4825"/>
        <v>750</v>
      </c>
      <c r="EH181" s="74">
        <f t="shared" si="4826"/>
        <v>61</v>
      </c>
      <c r="EI181" s="11">
        <v>438</v>
      </c>
      <c r="EJ181" s="12">
        <f t="shared" si="4763"/>
        <v>0.6</v>
      </c>
      <c r="EK181" s="11">
        <v>12</v>
      </c>
      <c r="EL181" s="12">
        <f t="shared" si="4764"/>
        <v>2.6666666666666668E-2</v>
      </c>
      <c r="EM181" s="13"/>
      <c r="EN181" s="11"/>
      <c r="EO181" s="25">
        <v>4514.3589743589746</v>
      </c>
      <c r="EP181" s="38">
        <v>4939.2307692307695</v>
      </c>
      <c r="EQ181" s="10"/>
      <c r="ER181" s="11"/>
      <c r="ES181" s="74">
        <f t="shared" si="4827"/>
        <v>744</v>
      </c>
      <c r="ET181" s="74">
        <f t="shared" si="4828"/>
        <v>62</v>
      </c>
      <c r="EU181" s="11">
        <v>471</v>
      </c>
      <c r="EV181" s="12">
        <f t="shared" si="4767"/>
        <v>0.65053763440860213</v>
      </c>
      <c r="EW181" s="11">
        <v>13</v>
      </c>
      <c r="EX181" s="12">
        <f t="shared" si="4768"/>
        <v>2.6859504132231406E-2</v>
      </c>
      <c r="EY181" s="13"/>
      <c r="EZ181" s="11"/>
      <c r="FA181" s="25">
        <v>4511.75</v>
      </c>
      <c r="FB181" s="38">
        <v>4299.090909090909</v>
      </c>
      <c r="FC181" s="10"/>
      <c r="FD181" s="11"/>
      <c r="FE181" s="74">
        <f t="shared" si="4829"/>
        <v>759</v>
      </c>
      <c r="FF181" s="74">
        <f t="shared" si="4830"/>
        <v>62</v>
      </c>
      <c r="FG181" s="11">
        <v>463</v>
      </c>
      <c r="FH181" s="12">
        <f t="shared" si="4771"/>
        <v>0.62582345191040845</v>
      </c>
      <c r="FI181" s="11">
        <v>12</v>
      </c>
      <c r="FJ181" s="12">
        <f t="shared" si="4772"/>
        <v>2.5263157894736842E-2</v>
      </c>
      <c r="FK181" s="13"/>
      <c r="FL181" s="11"/>
      <c r="FM181" s="25">
        <v>4472.1951219512193</v>
      </c>
      <c r="FN181" s="38">
        <v>4434.166666666667</v>
      </c>
      <c r="FO181" s="10"/>
      <c r="FP181" s="11"/>
      <c r="FQ181" s="74">
        <f t="shared" si="4831"/>
        <v>197</v>
      </c>
      <c r="FR181" s="74">
        <f t="shared" si="4832"/>
        <v>17</v>
      </c>
      <c r="FS181" s="11">
        <v>111</v>
      </c>
      <c r="FT181" s="12">
        <f t="shared" si="4775"/>
        <v>0.58375634517766495</v>
      </c>
      <c r="FU181" s="11">
        <v>4</v>
      </c>
      <c r="FV181" s="12">
        <f t="shared" si="4776"/>
        <v>3.4782608695652174E-2</v>
      </c>
      <c r="FW181" s="13"/>
      <c r="FX181" s="11"/>
      <c r="FY181" s="25">
        <v>4678.666666666667</v>
      </c>
      <c r="FZ181" s="38">
        <v>4330</v>
      </c>
      <c r="GA181" s="10"/>
      <c r="GB181" s="11"/>
      <c r="GC181" s="74">
        <f t="shared" si="4833"/>
        <v>750</v>
      </c>
      <c r="GD181" s="74">
        <f t="shared" si="4834"/>
        <v>60</v>
      </c>
      <c r="GE181" s="11">
        <v>451</v>
      </c>
      <c r="GF181" s="12">
        <f t="shared" si="4779"/>
        <v>0.61599999999999999</v>
      </c>
      <c r="GG181" s="11">
        <v>11</v>
      </c>
      <c r="GH181" s="12">
        <f t="shared" si="4780"/>
        <v>2.3809523809523808E-2</v>
      </c>
      <c r="GI181" s="13"/>
      <c r="GJ181" s="11"/>
      <c r="GK181" s="25">
        <v>4594</v>
      </c>
      <c r="GL181" s="38">
        <v>4551.666666666667</v>
      </c>
      <c r="GM181" s="10"/>
      <c r="GN181" s="11"/>
      <c r="GO181" s="74">
        <f t="shared" si="4835"/>
        <v>745</v>
      </c>
      <c r="GP181" s="74">
        <f t="shared" si="4836"/>
        <v>59</v>
      </c>
      <c r="GQ181" s="11">
        <v>438</v>
      </c>
      <c r="GR181" s="12">
        <f t="shared" si="4783"/>
        <v>0.6026845637583893</v>
      </c>
      <c r="GS181" s="11">
        <v>11</v>
      </c>
      <c r="GT181" s="12">
        <f t="shared" si="4784"/>
        <v>2.4498886414253896E-2</v>
      </c>
      <c r="GU181" s="13"/>
      <c r="GV181" s="11"/>
      <c r="GW181" s="25">
        <v>4605.4285714285716</v>
      </c>
      <c r="GX181" s="38">
        <v>4770.909090909091</v>
      </c>
      <c r="GY181" s="10"/>
      <c r="GZ181" s="11"/>
      <c r="HA181" s="74">
        <f t="shared" si="4837"/>
        <v>748</v>
      </c>
      <c r="HB181" s="74">
        <f t="shared" si="4838"/>
        <v>61</v>
      </c>
      <c r="HC181" s="11">
        <v>442</v>
      </c>
      <c r="HD181" s="12">
        <f t="shared" si="4787"/>
        <v>0.60695187165775399</v>
      </c>
      <c r="HE181" s="11">
        <v>12</v>
      </c>
      <c r="HF181" s="12">
        <f t="shared" si="4788"/>
        <v>2.643171806167401E-2</v>
      </c>
      <c r="HG181" s="13"/>
      <c r="HH181" s="11"/>
      <c r="HI181" s="25">
        <v>4520.5555555555557</v>
      </c>
      <c r="HJ181" s="38">
        <v>4797.5</v>
      </c>
      <c r="HK181" s="10">
        <f t="shared" si="4789"/>
        <v>1</v>
      </c>
      <c r="HL181" s="11">
        <f t="shared" si="4790"/>
        <v>1</v>
      </c>
      <c r="HM181" s="11">
        <f t="shared" si="4791"/>
        <v>11764</v>
      </c>
      <c r="HN181" s="11">
        <f t="shared" si="4792"/>
        <v>955</v>
      </c>
      <c r="HO181" s="11">
        <f t="shared" si="4793"/>
        <v>7347</v>
      </c>
      <c r="HP181" s="228">
        <f t="shared" si="4794"/>
        <v>0.62453247194831685</v>
      </c>
      <c r="HQ181" s="15">
        <f t="shared" si="4795"/>
        <v>214</v>
      </c>
      <c r="HR181" s="12">
        <f t="shared" si="4796"/>
        <v>2.9127535048319043E-2</v>
      </c>
      <c r="HS181" s="16">
        <v>65.099999999999994</v>
      </c>
      <c r="HT181" s="17">
        <v>7021</v>
      </c>
      <c r="HU181" s="16">
        <f t="shared" si="4797"/>
        <v>95.562814754321494</v>
      </c>
      <c r="HV181" s="23">
        <v>4556.9168026101142</v>
      </c>
      <c r="HW181" s="22">
        <v>4575.2284263959391</v>
      </c>
      <c r="HX181" s="78">
        <f t="shared" si="4798"/>
        <v>0.62815234173957801</v>
      </c>
      <c r="HY181" s="78">
        <f t="shared" si="4799"/>
        <v>0.62693773824650567</v>
      </c>
      <c r="HZ181" s="78">
        <f t="shared" si="4800"/>
        <v>0.61856454476287093</v>
      </c>
    </row>
    <row r="182" spans="1:241" x14ac:dyDescent="0.25">
      <c r="A182" s="236"/>
      <c r="B182" s="202">
        <f t="shared" si="4801"/>
        <v>44609</v>
      </c>
      <c r="C182" s="10"/>
      <c r="D182" s="11">
        <v>1</v>
      </c>
      <c r="E182" s="74">
        <f>E181-C182</f>
        <v>740</v>
      </c>
      <c r="F182" s="74">
        <f>F181-D182</f>
        <v>59</v>
      </c>
      <c r="G182" s="11">
        <v>457</v>
      </c>
      <c r="H182" s="12">
        <f t="shared" si="4720"/>
        <v>0.63108108108108107</v>
      </c>
      <c r="I182" s="11">
        <v>10</v>
      </c>
      <c r="J182" s="12">
        <f t="shared" si="4804"/>
        <v>2.1413276231263382E-2</v>
      </c>
      <c r="K182" s="13"/>
      <c r="L182" s="11"/>
      <c r="M182" s="39">
        <v>75.675675675675677</v>
      </c>
      <c r="N182" s="43">
        <v>100</v>
      </c>
      <c r="O182" s="10"/>
      <c r="P182" s="11">
        <v>1</v>
      </c>
      <c r="Q182" s="74">
        <f t="shared" si="4805"/>
        <v>731</v>
      </c>
      <c r="R182" s="74">
        <f t="shared" si="4806"/>
        <v>58</v>
      </c>
      <c r="S182" s="11">
        <v>471</v>
      </c>
      <c r="T182" s="12">
        <f t="shared" si="4723"/>
        <v>0.64979480164158687</v>
      </c>
      <c r="U182" s="11">
        <v>4</v>
      </c>
      <c r="V182" s="12">
        <f t="shared" si="4724"/>
        <v>8.4210526315789472E-3</v>
      </c>
      <c r="W182" s="13"/>
      <c r="X182" s="11"/>
      <c r="Y182" s="39">
        <v>86.84210526315789</v>
      </c>
      <c r="Z182" s="43">
        <v>100</v>
      </c>
      <c r="AA182" s="10"/>
      <c r="AB182" s="11">
        <v>1</v>
      </c>
      <c r="AC182" s="74">
        <f t="shared" si="4807"/>
        <v>188</v>
      </c>
      <c r="AD182" s="74">
        <f t="shared" si="4808"/>
        <v>14</v>
      </c>
      <c r="AE182" s="11">
        <v>107</v>
      </c>
      <c r="AF182" s="12">
        <f t="shared" si="4727"/>
        <v>0.60106382978723405</v>
      </c>
      <c r="AG182" s="11">
        <v>6</v>
      </c>
      <c r="AH182" s="12">
        <f t="shared" si="4728"/>
        <v>5.3097345132743362E-2</v>
      </c>
      <c r="AI182" s="13"/>
      <c r="AJ182" s="11"/>
      <c r="AK182" s="39">
        <v>92.307692307692307</v>
      </c>
      <c r="AL182" s="43">
        <v>100</v>
      </c>
      <c r="AM182" s="10"/>
      <c r="AN182" s="11">
        <v>1</v>
      </c>
      <c r="AO182" s="74">
        <f t="shared" si="4809"/>
        <v>747</v>
      </c>
      <c r="AP182" s="74">
        <f t="shared" si="4810"/>
        <v>59</v>
      </c>
      <c r="AQ182" s="11">
        <v>441</v>
      </c>
      <c r="AR182" s="12">
        <f t="shared" si="4731"/>
        <v>0.61311914323962513</v>
      </c>
      <c r="AS182" s="11">
        <v>17</v>
      </c>
      <c r="AT182" s="12">
        <f t="shared" si="4732"/>
        <v>3.7117903930131008E-2</v>
      </c>
      <c r="AU182" s="13"/>
      <c r="AV182" s="11"/>
      <c r="AW182" s="39">
        <v>74.358974358974365</v>
      </c>
      <c r="AX182" s="43">
        <v>100</v>
      </c>
      <c r="AY182" s="10">
        <v>1</v>
      </c>
      <c r="AZ182" s="11">
        <v>2</v>
      </c>
      <c r="BA182" s="74">
        <f t="shared" si="4811"/>
        <v>740</v>
      </c>
      <c r="BB182" s="74">
        <f t="shared" si="4812"/>
        <v>58</v>
      </c>
      <c r="BC182" s="11">
        <v>433</v>
      </c>
      <c r="BD182" s="12">
        <f t="shared" si="4735"/>
        <v>0.59189189189189184</v>
      </c>
      <c r="BE182" s="11">
        <v>5</v>
      </c>
      <c r="BF182" s="12">
        <f t="shared" si="4736"/>
        <v>1.1415525114155251E-2</v>
      </c>
      <c r="BG182" s="13"/>
      <c r="BH182" s="11"/>
      <c r="BI182" s="39">
        <v>70.731707317073173</v>
      </c>
      <c r="BJ182" s="43">
        <v>92.307692307692307</v>
      </c>
      <c r="BK182" s="10">
        <v>1</v>
      </c>
      <c r="BL182" s="11">
        <v>2</v>
      </c>
      <c r="BM182" s="74">
        <f t="shared" si="4813"/>
        <v>738</v>
      </c>
      <c r="BN182" s="74">
        <f t="shared" si="4814"/>
        <v>59</v>
      </c>
      <c r="BO182" s="11">
        <v>429</v>
      </c>
      <c r="BP182" s="12">
        <f t="shared" si="4739"/>
        <v>0.60840108401084014</v>
      </c>
      <c r="BQ182" s="11">
        <v>20</v>
      </c>
      <c r="BR182" s="12">
        <f t="shared" si="4740"/>
        <v>4.4543429844097995E-2</v>
      </c>
      <c r="BS182" s="13"/>
      <c r="BT182" s="11"/>
      <c r="BU182" s="39">
        <v>71.794871794871796</v>
      </c>
      <c r="BV182" s="43">
        <v>100</v>
      </c>
      <c r="BW182" s="10"/>
      <c r="BX182" s="11">
        <v>1</v>
      </c>
      <c r="BY182" s="74">
        <f t="shared" si="4815"/>
        <v>749</v>
      </c>
      <c r="BZ182" s="74">
        <f t="shared" si="4816"/>
        <v>61</v>
      </c>
      <c r="CA182" s="11">
        <v>463</v>
      </c>
      <c r="CB182" s="12">
        <f t="shared" si="4743"/>
        <v>0.63551401869158874</v>
      </c>
      <c r="CC182" s="11">
        <v>13</v>
      </c>
      <c r="CD182" s="12">
        <f t="shared" si="4744"/>
        <v>2.7310924369747899E-2</v>
      </c>
      <c r="CE182" s="13"/>
      <c r="CF182" s="11"/>
      <c r="CG182" s="39">
        <v>84.615384615384613</v>
      </c>
      <c r="CH182" s="43">
        <v>100</v>
      </c>
      <c r="CI182" s="10">
        <v>1</v>
      </c>
      <c r="CJ182" s="11">
        <v>1</v>
      </c>
      <c r="CK182" s="74">
        <f t="shared" si="4817"/>
        <v>749</v>
      </c>
      <c r="CL182" s="74">
        <f t="shared" si="4818"/>
        <v>61</v>
      </c>
      <c r="CM182" s="11">
        <v>477</v>
      </c>
      <c r="CN182" s="12">
        <f t="shared" si="4747"/>
        <v>0.64619492656875832</v>
      </c>
      <c r="CO182" s="11">
        <v>7</v>
      </c>
      <c r="CP182" s="12">
        <f t="shared" si="4748"/>
        <v>1.4462809917355372E-2</v>
      </c>
      <c r="CQ182" s="13"/>
      <c r="CR182" s="11"/>
      <c r="CS182" s="39">
        <v>81.578947368421055</v>
      </c>
      <c r="CT182" s="43">
        <v>100</v>
      </c>
      <c r="CU182" s="10"/>
      <c r="CV182" s="11">
        <v>1</v>
      </c>
      <c r="CW182" s="74">
        <f t="shared" si="4819"/>
        <v>180</v>
      </c>
      <c r="CX182" s="74">
        <f t="shared" si="4820"/>
        <v>13</v>
      </c>
      <c r="CY182" s="11">
        <v>135</v>
      </c>
      <c r="CZ182" s="12">
        <f t="shared" si="4751"/>
        <v>0.76111111111111107</v>
      </c>
      <c r="DA182" s="11">
        <v>2</v>
      </c>
      <c r="DB182" s="12">
        <f t="shared" si="4752"/>
        <v>1.4598540145985401E-2</v>
      </c>
      <c r="DC182" s="13"/>
      <c r="DD182" s="11"/>
      <c r="DE182" s="39">
        <v>90.909090909090907</v>
      </c>
      <c r="DF182" s="43">
        <v>100</v>
      </c>
      <c r="DG182" s="10"/>
      <c r="DH182" s="11">
        <v>1</v>
      </c>
      <c r="DI182" s="74">
        <f t="shared" si="4821"/>
        <v>753</v>
      </c>
      <c r="DJ182" s="74">
        <f t="shared" si="4822"/>
        <v>59</v>
      </c>
      <c r="DK182" s="11">
        <v>458</v>
      </c>
      <c r="DL182" s="12">
        <f t="shared" si="4755"/>
        <v>0.6201859229747676</v>
      </c>
      <c r="DM182" s="11">
        <v>9</v>
      </c>
      <c r="DN182" s="12">
        <f t="shared" si="4756"/>
        <v>1.9271948608137045E-2</v>
      </c>
      <c r="DO182" s="13"/>
      <c r="DP182" s="11"/>
      <c r="DQ182" s="39">
        <v>84.615384615384613</v>
      </c>
      <c r="DR182" s="43">
        <v>100</v>
      </c>
      <c r="DS182" s="10"/>
      <c r="DT182" s="11">
        <v>2</v>
      </c>
      <c r="DU182" s="74">
        <f t="shared" si="4823"/>
        <v>753</v>
      </c>
      <c r="DV182" s="74">
        <f t="shared" si="4824"/>
        <v>58</v>
      </c>
      <c r="DW182" s="11">
        <v>449</v>
      </c>
      <c r="DX182" s="12">
        <f t="shared" si="4759"/>
        <v>0.60823373173970785</v>
      </c>
      <c r="DY182" s="11">
        <v>9</v>
      </c>
      <c r="DZ182" s="12">
        <f t="shared" si="4760"/>
        <v>1.9650655021834062E-2</v>
      </c>
      <c r="EA182" s="13"/>
      <c r="EB182" s="11"/>
      <c r="EC182" s="39">
        <v>92.307692307692307</v>
      </c>
      <c r="ED182" s="43">
        <v>100</v>
      </c>
      <c r="EE182" s="10"/>
      <c r="EF182" s="11">
        <v>2</v>
      </c>
      <c r="EG182" s="74">
        <f t="shared" si="4825"/>
        <v>750</v>
      </c>
      <c r="EH182" s="74">
        <f t="shared" si="4826"/>
        <v>59</v>
      </c>
      <c r="EI182" s="11">
        <v>446</v>
      </c>
      <c r="EJ182" s="12">
        <f t="shared" si="4763"/>
        <v>0.60799999999999998</v>
      </c>
      <c r="EK182" s="11">
        <v>10</v>
      </c>
      <c r="EL182" s="12">
        <f t="shared" si="4764"/>
        <v>2.1929824561403508E-2</v>
      </c>
      <c r="EM182" s="13"/>
      <c r="EN182" s="11"/>
      <c r="EO182" s="39">
        <v>76.92307692307692</v>
      </c>
      <c r="EP182" s="43">
        <v>92.307692307692307</v>
      </c>
      <c r="EQ182" s="10"/>
      <c r="ER182" s="11">
        <v>2</v>
      </c>
      <c r="ES182" s="74">
        <f t="shared" si="4827"/>
        <v>744</v>
      </c>
      <c r="ET182" s="74">
        <f t="shared" si="4828"/>
        <v>60</v>
      </c>
      <c r="EU182" s="11">
        <v>469</v>
      </c>
      <c r="EV182" s="12">
        <f t="shared" si="4767"/>
        <v>0.64919354838709675</v>
      </c>
      <c r="EW182" s="11">
        <v>14</v>
      </c>
      <c r="EX182" s="12">
        <f t="shared" si="4768"/>
        <v>2.8985507246376812E-2</v>
      </c>
      <c r="EY182" s="13"/>
      <c r="EZ182" s="11"/>
      <c r="FA182" s="39">
        <v>82.5</v>
      </c>
      <c r="FB182" s="43">
        <v>100</v>
      </c>
      <c r="FC182" s="10"/>
      <c r="FD182" s="11">
        <v>1</v>
      </c>
      <c r="FE182" s="74">
        <f t="shared" si="4829"/>
        <v>759</v>
      </c>
      <c r="FF182" s="74">
        <f t="shared" si="4830"/>
        <v>61</v>
      </c>
      <c r="FG182" s="11">
        <v>483</v>
      </c>
      <c r="FH182" s="12">
        <f t="shared" si="4771"/>
        <v>0.65217391304347827</v>
      </c>
      <c r="FI182" s="11">
        <v>12</v>
      </c>
      <c r="FJ182" s="12">
        <f t="shared" si="4772"/>
        <v>2.4242424242424242E-2</v>
      </c>
      <c r="FK182" s="13"/>
      <c r="FL182" s="11"/>
      <c r="FM182" s="39">
        <v>80.487804878048777</v>
      </c>
      <c r="FN182" s="43">
        <v>100</v>
      </c>
      <c r="FO182" s="10"/>
      <c r="FP182" s="11">
        <v>1</v>
      </c>
      <c r="FQ182" s="74">
        <f t="shared" si="4831"/>
        <v>197</v>
      </c>
      <c r="FR182" s="74">
        <f t="shared" si="4832"/>
        <v>16</v>
      </c>
      <c r="FS182" s="11">
        <v>117</v>
      </c>
      <c r="FT182" s="12">
        <f t="shared" si="4775"/>
        <v>0.62436548223350252</v>
      </c>
      <c r="FU182" s="11">
        <v>6</v>
      </c>
      <c r="FV182" s="12">
        <f t="shared" si="4776"/>
        <v>4.878048780487805E-2</v>
      </c>
      <c r="FW182" s="13"/>
      <c r="FX182" s="11"/>
      <c r="FY182" s="39">
        <v>60</v>
      </c>
      <c r="FZ182" s="43">
        <v>100</v>
      </c>
      <c r="GA182" s="10"/>
      <c r="GB182" s="11">
        <v>2</v>
      </c>
      <c r="GC182" s="74">
        <f t="shared" si="4833"/>
        <v>750</v>
      </c>
      <c r="GD182" s="74">
        <f t="shared" si="4834"/>
        <v>58</v>
      </c>
      <c r="GE182" s="11">
        <v>475</v>
      </c>
      <c r="GF182" s="12">
        <f t="shared" si="4779"/>
        <v>0.64933333333333332</v>
      </c>
      <c r="GG182" s="11">
        <v>12</v>
      </c>
      <c r="GH182" s="12">
        <f t="shared" si="4780"/>
        <v>2.4640657084188913E-2</v>
      </c>
      <c r="GI182" s="13"/>
      <c r="GJ182" s="11"/>
      <c r="GK182" s="39">
        <v>72.5</v>
      </c>
      <c r="GL182" s="43">
        <v>100</v>
      </c>
      <c r="GM182" s="10"/>
      <c r="GN182" s="11">
        <v>1</v>
      </c>
      <c r="GO182" s="74">
        <f t="shared" si="4835"/>
        <v>745</v>
      </c>
      <c r="GP182" s="74">
        <f t="shared" si="4836"/>
        <v>58</v>
      </c>
      <c r="GQ182" s="11">
        <v>447</v>
      </c>
      <c r="GR182" s="12">
        <f t="shared" si="4783"/>
        <v>0.62281879194630874</v>
      </c>
      <c r="GS182" s="11">
        <v>17</v>
      </c>
      <c r="GT182" s="12">
        <f t="shared" si="4784"/>
        <v>3.6637931034482756E-2</v>
      </c>
      <c r="GU182" s="13"/>
      <c r="GV182" s="11"/>
      <c r="GW182" s="39">
        <v>74.285714285714292</v>
      </c>
      <c r="GX182" s="43">
        <v>100</v>
      </c>
      <c r="GY182" s="10"/>
      <c r="GZ182" s="11">
        <v>2</v>
      </c>
      <c r="HA182" s="74">
        <f t="shared" si="4837"/>
        <v>748</v>
      </c>
      <c r="HB182" s="74">
        <f t="shared" si="4838"/>
        <v>59</v>
      </c>
      <c r="HC182" s="11">
        <v>451</v>
      </c>
      <c r="HD182" s="12">
        <f t="shared" si="4787"/>
        <v>0.62433155080213909</v>
      </c>
      <c r="HE182" s="11">
        <v>16</v>
      </c>
      <c r="HF182" s="12">
        <f t="shared" si="4788"/>
        <v>3.4261241970021415E-2</v>
      </c>
      <c r="HG182" s="13"/>
      <c r="HH182" s="11"/>
      <c r="HI182" s="39">
        <v>72.222222222222229</v>
      </c>
      <c r="HJ182" s="43">
        <v>100</v>
      </c>
      <c r="HK182" s="10">
        <f t="shared" si="4789"/>
        <v>3</v>
      </c>
      <c r="HL182" s="11">
        <f t="shared" si="4790"/>
        <v>25</v>
      </c>
      <c r="HM182" s="11">
        <f t="shared" si="4791"/>
        <v>11761</v>
      </c>
      <c r="HN182" s="11">
        <f t="shared" si="4792"/>
        <v>930</v>
      </c>
      <c r="HO182" s="11">
        <f t="shared" si="4793"/>
        <v>7397</v>
      </c>
      <c r="HP182" s="228">
        <f t="shared" si="4794"/>
        <v>0.62894311708188078</v>
      </c>
      <c r="HQ182" s="15">
        <f t="shared" si="4795"/>
        <v>189</v>
      </c>
      <c r="HR182" s="12">
        <f t="shared" si="4796"/>
        <v>2.5550899013113425E-2</v>
      </c>
      <c r="HS182" s="16">
        <v>65.3</v>
      </c>
      <c r="HT182" s="17">
        <v>7109</v>
      </c>
      <c r="HU182" s="16">
        <f t="shared" si="4797"/>
        <v>96.106529674192245</v>
      </c>
      <c r="HV182" s="23">
        <v>77.650897226753671</v>
      </c>
      <c r="HW182" s="22">
        <v>94.416243654822338</v>
      </c>
      <c r="HX182" s="78">
        <f t="shared" si="4798"/>
        <v>0.61791967044284246</v>
      </c>
      <c r="HY182" s="78">
        <f t="shared" si="4799"/>
        <v>0.62989323843416367</v>
      </c>
      <c r="HZ182" s="78">
        <f t="shared" si="4800"/>
        <v>0.63885366472229266</v>
      </c>
      <c r="ID182" s="85">
        <f t="shared" ref="ID182:IF182" si="4839">ID183/ID184</f>
        <v>1.7990233873040351E-3</v>
      </c>
      <c r="IE182" s="85">
        <f t="shared" si="4839"/>
        <v>1.2693577050012694E-3</v>
      </c>
      <c r="IF182" s="85">
        <f t="shared" si="4839"/>
        <v>5.0697084917617234E-4</v>
      </c>
      <c r="IG182" s="88" t="s">
        <v>43</v>
      </c>
    </row>
    <row r="183" spans="1:241" ht="19.5" thickBot="1" x14ac:dyDescent="0.3">
      <c r="A183" s="236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3261</v>
      </c>
      <c r="H183" s="28">
        <f>((G183+I183)/7)/E182</f>
        <v>0.64613899613899617</v>
      </c>
      <c r="I183" s="27">
        <f>SUM(I176:I182)</f>
        <v>86</v>
      </c>
      <c r="J183" s="28">
        <f>(I183/(I183+G183))</f>
        <v>2.5694651927098893E-2</v>
      </c>
      <c r="K183" s="27"/>
      <c r="L183" s="27"/>
      <c r="M183" s="29">
        <f>M181/M180*100-100</f>
        <v>9.6096096096096204</v>
      </c>
      <c r="N183" s="72">
        <f>N181/N180*100-100</f>
        <v>0.70938215102975732</v>
      </c>
      <c r="O183" s="26">
        <f t="shared" ref="O183" si="4840">SUM(O176:O182)</f>
        <v>0</v>
      </c>
      <c r="P183" s="27">
        <f t="shared" ref="P183" si="4841">SUM(P176:P182)</f>
        <v>1</v>
      </c>
      <c r="Q183" s="27"/>
      <c r="R183" s="27"/>
      <c r="S183" s="27">
        <f t="shared" ref="S183" si="4842">SUM(S176:S182)</f>
        <v>3266</v>
      </c>
      <c r="T183" s="28">
        <f t="shared" ref="T183" si="4843">((S183+U183)/7)/Q182</f>
        <v>0.65428962282587455</v>
      </c>
      <c r="U183" s="27">
        <f t="shared" ref="U183" si="4844">SUM(U176:U182)</f>
        <v>82</v>
      </c>
      <c r="V183" s="28">
        <f t="shared" ref="V183" si="4845">(U183/(U183+S183))</f>
        <v>2.4492234169653525E-2</v>
      </c>
      <c r="W183" s="27"/>
      <c r="X183" s="27"/>
      <c r="Y183" s="29">
        <f t="shared" ref="Y183:Z183" si="4846">Y181/Y180*100-100</f>
        <v>9.8927875243664687</v>
      </c>
      <c r="Z183" s="72">
        <f t="shared" si="4846"/>
        <v>-1.7734553775743791</v>
      </c>
      <c r="AA183" s="26">
        <f t="shared" ref="AA183" si="4847">SUM(AA176:AA182)</f>
        <v>0</v>
      </c>
      <c r="AB183" s="27">
        <f t="shared" ref="AB183" si="4848">SUM(AB176:AB182)</f>
        <v>1</v>
      </c>
      <c r="AC183" s="27"/>
      <c r="AD183" s="27"/>
      <c r="AE183" s="27">
        <f t="shared" ref="AE183" si="4849">SUM(AE176:AE182)</f>
        <v>710</v>
      </c>
      <c r="AF183" s="28">
        <f t="shared" ref="AF183" si="4850">((AE183+AG183)/7)/AC182</f>
        <v>0.56686930091185406</v>
      </c>
      <c r="AG183" s="27">
        <f t="shared" ref="AG183" si="4851">SUM(AG176:AG182)</f>
        <v>36</v>
      </c>
      <c r="AH183" s="28">
        <f t="shared" ref="AH183" si="4852">(AG183/(AG183+AE183))</f>
        <v>4.8257372654155493E-2</v>
      </c>
      <c r="AI183" s="27"/>
      <c r="AJ183" s="27"/>
      <c r="AK183" s="29">
        <f t="shared" ref="AK183:AL183" si="4853">AK181/AK180*100-100</f>
        <v>8.337082021292531</v>
      </c>
      <c r="AL183" s="72">
        <f t="shared" si="4853"/>
        <v>-1.5102974828375295</v>
      </c>
      <c r="AM183" s="26">
        <f t="shared" ref="AM183" si="4854">SUM(AM176:AM182)</f>
        <v>1</v>
      </c>
      <c r="AN183" s="27">
        <f t="shared" ref="AN183" si="4855">SUM(AN176:AN182)</f>
        <v>1</v>
      </c>
      <c r="AO183" s="27"/>
      <c r="AP183" s="27"/>
      <c r="AQ183" s="27">
        <f t="shared" ref="AQ183" si="4856">SUM(AQ176:AQ182)</f>
        <v>3073</v>
      </c>
      <c r="AR183" s="28">
        <f t="shared" ref="AR183" si="4857">((AQ183+AS183)/7)/AO182</f>
        <v>0.61063300822336974</v>
      </c>
      <c r="AS183" s="27">
        <f t="shared" ref="AS183" si="4858">SUM(AS176:AS182)</f>
        <v>120</v>
      </c>
      <c r="AT183" s="28">
        <f t="shared" ref="AT183" si="4859">(AS183/(AS183+AQ183))</f>
        <v>3.7582211086752269E-2</v>
      </c>
      <c r="AU183" s="27"/>
      <c r="AV183" s="27"/>
      <c r="AW183" s="29">
        <f t="shared" ref="AW183:AX183" si="4860">AW181/AW180*100-100</f>
        <v>12.610586294796832</v>
      </c>
      <c r="AX183" s="72">
        <f t="shared" si="4860"/>
        <v>4.6118641084316181</v>
      </c>
      <c r="AY183" s="26">
        <f t="shared" ref="AY183" si="4861">SUM(AY176:AY182)</f>
        <v>2</v>
      </c>
      <c r="AZ183" s="27">
        <f t="shared" ref="AZ183" si="4862">SUM(AZ176:AZ182)</f>
        <v>3</v>
      </c>
      <c r="BA183" s="27"/>
      <c r="BB183" s="27"/>
      <c r="BC183" s="27">
        <f t="shared" ref="BC183" si="4863">SUM(BC176:BC182)</f>
        <v>3120</v>
      </c>
      <c r="BD183" s="28">
        <f t="shared" ref="BD183" si="4864">((BC183+BE183)/7)/BA182</f>
        <v>0.62084942084942085</v>
      </c>
      <c r="BE183" s="27">
        <f t="shared" ref="BE183" si="4865">SUM(BE176:BE182)</f>
        <v>96</v>
      </c>
      <c r="BF183" s="28">
        <f t="shared" ref="BF183" si="4866">(BE183/(BE183+BC183))</f>
        <v>2.9850746268656716E-2</v>
      </c>
      <c r="BG183" s="27"/>
      <c r="BH183" s="27"/>
      <c r="BI183" s="29">
        <f t="shared" ref="BI183:BJ183" si="4867">BI181/BI180*100-100</f>
        <v>11.693529215993919</v>
      </c>
      <c r="BJ183" s="72">
        <f t="shared" si="4867"/>
        <v>3.7669424397113147</v>
      </c>
      <c r="BK183" s="26">
        <f t="shared" ref="BK183" si="4868">SUM(BK176:BK182)</f>
        <v>4</v>
      </c>
      <c r="BL183" s="27">
        <f t="shared" ref="BL183" si="4869">SUM(BL176:BL182)</f>
        <v>2</v>
      </c>
      <c r="BM183" s="27"/>
      <c r="BN183" s="27"/>
      <c r="BO183" s="27">
        <f t="shared" ref="BO183" si="4870">SUM(BO176:BO182)</f>
        <v>3059</v>
      </c>
      <c r="BP183" s="28">
        <f t="shared" ref="BP183" si="4871">((BO183+BQ183)/7)/BM182</f>
        <v>0.61382113821138207</v>
      </c>
      <c r="BQ183" s="27">
        <f t="shared" ref="BQ183" si="4872">SUM(BQ176:BQ182)</f>
        <v>112</v>
      </c>
      <c r="BR183" s="28">
        <f t="shared" ref="BR183" si="4873">(BQ183/(BQ183+BO183))</f>
        <v>3.5320088300220751E-2</v>
      </c>
      <c r="BS183" s="27"/>
      <c r="BT183" s="27"/>
      <c r="BU183" s="29">
        <f t="shared" ref="BU183:BV183" si="4874">BU181/BU180*100-100</f>
        <v>16.88409056830109</v>
      </c>
      <c r="BV183" s="72">
        <f t="shared" si="4874"/>
        <v>9.7826086956521721</v>
      </c>
      <c r="BW183" s="26">
        <f t="shared" ref="BW183" si="4875">SUM(BW176:BW182)</f>
        <v>0</v>
      </c>
      <c r="BX183" s="27">
        <f t="shared" ref="BX183" si="4876">SUM(BX176:BX182)</f>
        <v>1</v>
      </c>
      <c r="BY183" s="27"/>
      <c r="BZ183" s="27"/>
      <c r="CA183" s="27">
        <f t="shared" ref="CA183" si="4877">SUM(CA176:CA182)</f>
        <v>3316</v>
      </c>
      <c r="CB183" s="28">
        <f t="shared" ref="CB183" si="4878">((CA183+CC183)/7)/BY182</f>
        <v>0.64962807552927715</v>
      </c>
      <c r="CC183" s="27">
        <f t="shared" ref="CC183" si="4879">SUM(CC176:CC182)</f>
        <v>90</v>
      </c>
      <c r="CD183" s="28">
        <f t="shared" ref="CD183" si="4880">(CC183/(CC183+CA183))</f>
        <v>2.6423957721667644E-2</v>
      </c>
      <c r="CE183" s="27"/>
      <c r="CF183" s="27"/>
      <c r="CG183" s="29">
        <f t="shared" ref="CG183:CH183" si="4881">CG181/CG180*100-100</f>
        <v>9.2180236917078986</v>
      </c>
      <c r="CH183" s="72">
        <f t="shared" si="4881"/>
        <v>1.2321774335504472</v>
      </c>
      <c r="CI183" s="26">
        <f t="shared" ref="CI183" si="4882">SUM(CI176:CI182)</f>
        <v>2</v>
      </c>
      <c r="CJ183" s="27">
        <f t="shared" ref="CJ183" si="4883">SUM(CJ176:CJ182)</f>
        <v>1</v>
      </c>
      <c r="CK183" s="27"/>
      <c r="CL183" s="27"/>
      <c r="CM183" s="27">
        <f t="shared" ref="CM183" si="4884">SUM(CM176:CM182)</f>
        <v>3402</v>
      </c>
      <c r="CN183" s="28">
        <f t="shared" ref="CN183" si="4885">((CM183+CO183)/7)/CK182</f>
        <v>0.66374213236696555</v>
      </c>
      <c r="CO183" s="27">
        <f t="shared" ref="CO183" si="4886">SUM(CO176:CO182)</f>
        <v>78</v>
      </c>
      <c r="CP183" s="28">
        <f t="shared" ref="CP183" si="4887">(CO183/(CO183+CM183))</f>
        <v>2.2413793103448276E-2</v>
      </c>
      <c r="CQ183" s="27"/>
      <c r="CR183" s="27"/>
      <c r="CS183" s="29">
        <f t="shared" ref="CS183:CT183" si="4888">CS181/CS180*100-100</f>
        <v>11.476608187134502</v>
      </c>
      <c r="CT183" s="72">
        <f t="shared" si="4888"/>
        <v>7.3226544622425678</v>
      </c>
      <c r="CU183" s="26">
        <f t="shared" ref="CU183" si="4889">SUM(CU176:CU182)</f>
        <v>2</v>
      </c>
      <c r="CV183" s="27">
        <f t="shared" ref="CV183" si="4890">SUM(CV176:CV182)</f>
        <v>1</v>
      </c>
      <c r="CW183" s="27"/>
      <c r="CX183" s="27"/>
      <c r="CY183" s="27">
        <f t="shared" ref="CY183" si="4891">SUM(CY176:CY182)</f>
        <v>914</v>
      </c>
      <c r="CZ183" s="28">
        <f t="shared" ref="CZ183" si="4892">((CY183+DA183)/7)/CW182</f>
        <v>0.73888888888888893</v>
      </c>
      <c r="DA183" s="27">
        <f t="shared" ref="DA183" si="4893">SUM(DA176:DA182)</f>
        <v>17</v>
      </c>
      <c r="DB183" s="28">
        <f t="shared" ref="DB183" si="4894">(DA183/(DA183+CY183))</f>
        <v>1.8259935553168637E-2</v>
      </c>
      <c r="DC183" s="27"/>
      <c r="DD183" s="27"/>
      <c r="DE183" s="29">
        <f t="shared" ref="DE183:DF183" si="4895">DE181/DE180*100-100</f>
        <v>8.563707247917776</v>
      </c>
      <c r="DF183" s="72">
        <f t="shared" si="4895"/>
        <v>-0.4576659038901596</v>
      </c>
      <c r="DG183" s="26">
        <f t="shared" ref="DG183" si="4896">SUM(DG176:DG182)</f>
        <v>1</v>
      </c>
      <c r="DH183" s="27">
        <f t="shared" ref="DH183" si="4897">SUM(DH176:DH182)</f>
        <v>1</v>
      </c>
      <c r="DI183" s="27"/>
      <c r="DJ183" s="27"/>
      <c r="DK183" s="27">
        <f t="shared" ref="DK183" si="4898">SUM(DK176:DK182)</f>
        <v>3192</v>
      </c>
      <c r="DL183" s="28">
        <f t="shared" ref="DL183" si="4899">((DK183+DM183)/7)/DI182</f>
        <v>0.62720546385885034</v>
      </c>
      <c r="DM183" s="27">
        <f t="shared" ref="DM183" si="4900">SUM(DM176:DM182)</f>
        <v>114</v>
      </c>
      <c r="DN183" s="28">
        <f t="shared" ref="DN183" si="4901">(DM183/(DM183+DK183))</f>
        <v>3.4482758620689655E-2</v>
      </c>
      <c r="DO183" s="27"/>
      <c r="DP183" s="27"/>
      <c r="DQ183" s="29">
        <f t="shared" ref="DQ183:DR183" si="4902">DQ181/DQ180*100-100</f>
        <v>14.003848652971442</v>
      </c>
      <c r="DR183" s="72">
        <f t="shared" si="4902"/>
        <v>7.513348588863451</v>
      </c>
      <c r="DS183" s="26">
        <f t="shared" ref="DS183" si="4903">SUM(DS176:DS182)</f>
        <v>0</v>
      </c>
      <c r="DT183" s="27">
        <f t="shared" ref="DT183" si="4904">SUM(DT176:DT182)</f>
        <v>2</v>
      </c>
      <c r="DU183" s="27"/>
      <c r="DV183" s="27"/>
      <c r="DW183" s="27">
        <f t="shared" ref="DW183" si="4905">SUM(DW176:DW182)</f>
        <v>3195</v>
      </c>
      <c r="DX183" s="28">
        <f t="shared" ref="DX183" si="4906">((DW183+DY183)/7)/DU182</f>
        <v>0.62606715993170181</v>
      </c>
      <c r="DY183" s="27">
        <f t="shared" ref="DY183" si="4907">SUM(DY176:DY182)</f>
        <v>105</v>
      </c>
      <c r="DZ183" s="28">
        <f t="shared" ref="DZ183" si="4908">(DY183/(DY183+DW183))</f>
        <v>3.1818181818181815E-2</v>
      </c>
      <c r="EA183" s="27"/>
      <c r="EB183" s="27"/>
      <c r="EC183" s="29">
        <f t="shared" ref="EC183:ED183" si="4909">EC181/EC180*100-100</f>
        <v>6.9563152896486145</v>
      </c>
      <c r="ED183" s="72">
        <f t="shared" si="4909"/>
        <v>7.4752097635392829</v>
      </c>
      <c r="EE183" s="26">
        <f t="shared" ref="EE183" si="4910">SUM(EE176:EE182)</f>
        <v>0</v>
      </c>
      <c r="EF183" s="27">
        <f t="shared" ref="EF183" si="4911">SUM(EF176:EF182)</f>
        <v>2</v>
      </c>
      <c r="EG183" s="27"/>
      <c r="EH183" s="27"/>
      <c r="EI183" s="27">
        <f t="shared" ref="EI183" si="4912">SUM(EI176:EI182)</f>
        <v>3183</v>
      </c>
      <c r="EJ183" s="28">
        <f t="shared" ref="EJ183" si="4913">((EI183+EK183)/7)/EG182</f>
        <v>0.62628571428571433</v>
      </c>
      <c r="EK183" s="27">
        <f t="shared" ref="EK183" si="4914">SUM(EK176:EK182)</f>
        <v>105</v>
      </c>
      <c r="EL183" s="28">
        <f t="shared" ref="EL183" si="4915">(EK183/(EK183+EI183))</f>
        <v>3.1934306569343068E-2</v>
      </c>
      <c r="EM183" s="27"/>
      <c r="EN183" s="27"/>
      <c r="EO183" s="29">
        <f t="shared" ref="EO183:EP183" si="4916">EO181/EO180*100-100</f>
        <v>9.9990003498775479</v>
      </c>
      <c r="EP183" s="72">
        <f t="shared" si="4916"/>
        <v>13.025875726104559</v>
      </c>
      <c r="EQ183" s="26">
        <f t="shared" ref="EQ183" si="4917">SUM(EQ176:EQ182)</f>
        <v>0</v>
      </c>
      <c r="ER183" s="27">
        <f t="shared" ref="ER183" si="4918">SUM(ER176:ER182)</f>
        <v>2</v>
      </c>
      <c r="ES183" s="27"/>
      <c r="ET183" s="27"/>
      <c r="EU183" s="27">
        <f t="shared" ref="EU183" si="4919">SUM(EU176:EU182)</f>
        <v>3273</v>
      </c>
      <c r="EV183" s="28">
        <f t="shared" ref="EV183" si="4920">((EU183+EW183)/7)/ES182</f>
        <v>0.64688940092165903</v>
      </c>
      <c r="EW183" s="27">
        <f t="shared" ref="EW183" si="4921">SUM(EW176:EW182)</f>
        <v>96</v>
      </c>
      <c r="EX183" s="28">
        <f t="shared" ref="EX183" si="4922">(EW183/(EW183+EU183))</f>
        <v>2.8495102404274265E-2</v>
      </c>
      <c r="EY183" s="27"/>
      <c r="EZ183" s="27"/>
      <c r="FA183" s="29">
        <f t="shared" ref="FA183:FB183" si="4923">FA181/FA180*100-100</f>
        <v>9.9354288499025216</v>
      </c>
      <c r="FB183" s="72">
        <f t="shared" si="4923"/>
        <v>-1.6226336592469295</v>
      </c>
      <c r="FC183" s="26">
        <f t="shared" ref="FC183" si="4924">SUM(FC176:FC182)</f>
        <v>0</v>
      </c>
      <c r="FD183" s="27">
        <f t="shared" ref="FD183" si="4925">SUM(FD176:FD182)</f>
        <v>1</v>
      </c>
      <c r="FE183" s="27"/>
      <c r="FF183" s="27"/>
      <c r="FG183" s="27">
        <f t="shared" ref="FG183" si="4926">SUM(FG176:FG182)</f>
        <v>3380</v>
      </c>
      <c r="FH183" s="28">
        <f t="shared" ref="FH183" si="4927">((FG183+FI183)/7)/FE182</f>
        <v>0.65085638998682482</v>
      </c>
      <c r="FI183" s="27">
        <f t="shared" ref="FI183" si="4928">SUM(FI176:FI182)</f>
        <v>78</v>
      </c>
      <c r="FJ183" s="28">
        <f t="shared" ref="FJ183" si="4929">(FI183/(FI183+FG183))</f>
        <v>2.2556390977443608E-2</v>
      </c>
      <c r="FK183" s="27"/>
      <c r="FL183" s="27"/>
      <c r="FM183" s="29">
        <f t="shared" ref="FM183:FN183" si="4930">FM181/FM180*100-100</f>
        <v>8.9716160319497789</v>
      </c>
      <c r="FN183" s="72">
        <f t="shared" si="4930"/>
        <v>1.4683447749809488</v>
      </c>
      <c r="FO183" s="26">
        <f t="shared" ref="FO183" si="4931">SUM(FO176:FO182)</f>
        <v>1</v>
      </c>
      <c r="FP183" s="27">
        <f t="shared" ref="FP183" si="4932">SUM(FP176:FP182)</f>
        <v>1</v>
      </c>
      <c r="FQ183" s="27"/>
      <c r="FR183" s="27"/>
      <c r="FS183" s="27">
        <f t="shared" ref="FS183" si="4933">SUM(FS176:FS182)</f>
        <v>798</v>
      </c>
      <c r="FT183" s="28">
        <f t="shared" ref="FT183" si="4934">((FS183+FU183)/7)/FQ182</f>
        <v>0.60116026105873821</v>
      </c>
      <c r="FU183" s="27">
        <f t="shared" ref="FU183" si="4935">SUM(FU176:FU182)</f>
        <v>31</v>
      </c>
      <c r="FV183" s="28">
        <f t="shared" ref="FV183" si="4936">(FU183/(FU183+FS183))</f>
        <v>3.739445114595899E-2</v>
      </c>
      <c r="FW183" s="27"/>
      <c r="FX183" s="27"/>
      <c r="FY183" s="29">
        <f t="shared" ref="FY183:FZ183" si="4937">FY181/FY180*100-100</f>
        <v>14.002599090318398</v>
      </c>
      <c r="FZ183" s="72">
        <f t="shared" si="4937"/>
        <v>-0.9153318077803192</v>
      </c>
      <c r="GA183" s="26">
        <f t="shared" ref="GA183" si="4938">SUM(GA176:GA182)</f>
        <v>0</v>
      </c>
      <c r="GB183" s="27">
        <f t="shared" ref="GB183" si="4939">SUM(GB176:GB182)</f>
        <v>2</v>
      </c>
      <c r="GC183" s="27"/>
      <c r="GD183" s="27"/>
      <c r="GE183" s="27">
        <f t="shared" ref="GE183" si="4940">SUM(GE176:GE182)</f>
        <v>3284</v>
      </c>
      <c r="GF183" s="28">
        <f t="shared" ref="GF183" si="4941">((GE183+GG183)/7)/GC182</f>
        <v>0.64</v>
      </c>
      <c r="GG183" s="27">
        <f t="shared" ref="GG183" si="4942">SUM(GG176:GG182)</f>
        <v>76</v>
      </c>
      <c r="GH183" s="28">
        <f t="shared" ref="GH183" si="4943">(GG183/(GG183+GE183))</f>
        <v>2.2619047619047618E-2</v>
      </c>
      <c r="GI183" s="27"/>
      <c r="GJ183" s="27"/>
      <c r="GK183" s="29">
        <f t="shared" ref="GK183:GL183" si="4944">GK181/GK180*100-100</f>
        <v>11.939571150097478</v>
      </c>
      <c r="GL183" s="72">
        <f t="shared" si="4944"/>
        <v>4.1571319603356187</v>
      </c>
      <c r="GM183" s="26">
        <f t="shared" ref="GM183" si="4945">SUM(GM176:GM182)</f>
        <v>1</v>
      </c>
      <c r="GN183" s="27">
        <f t="shared" ref="GN183" si="4946">SUM(GN176:GN182)</f>
        <v>1</v>
      </c>
      <c r="GO183" s="27"/>
      <c r="GP183" s="27"/>
      <c r="GQ183" s="27">
        <f t="shared" ref="GQ183" si="4947">SUM(GQ176:GQ182)</f>
        <v>3098</v>
      </c>
      <c r="GR183" s="28">
        <f t="shared" ref="GR183" si="4948">((GQ183+GS183)/7)/GO182</f>
        <v>0.61457334611697023</v>
      </c>
      <c r="GS183" s="27">
        <f t="shared" ref="GS183" si="4949">SUM(GS176:GS182)</f>
        <v>107</v>
      </c>
      <c r="GT183" s="28">
        <f t="shared" ref="GT183" si="4950">(GS183/(GS183+GQ183))</f>
        <v>3.3385335413416539E-2</v>
      </c>
      <c r="GU183" s="27"/>
      <c r="GV183" s="27"/>
      <c r="GW183" s="29">
        <f t="shared" ref="GW183:GX183" si="4951">GW181/GW180*100-100</f>
        <v>12.218045112781951</v>
      </c>
      <c r="GX183" s="72">
        <f t="shared" si="4951"/>
        <v>9.1741210734345771</v>
      </c>
      <c r="GY183" s="26">
        <f t="shared" ref="GY183" si="4952">SUM(GY176:GY182)</f>
        <v>0</v>
      </c>
      <c r="GZ183" s="27">
        <f t="shared" ref="GZ183" si="4953">SUM(GZ176:GZ182)</f>
        <v>2</v>
      </c>
      <c r="HA183" s="27"/>
      <c r="HB183" s="27"/>
      <c r="HC183" s="27">
        <f t="shared" ref="HC183" si="4954">SUM(HC176:HC182)</f>
        <v>3160</v>
      </c>
      <c r="HD183" s="28">
        <f t="shared" ref="HD183" si="4955">((HC183+HE183)/7)/HA182</f>
        <v>0.62299465240641716</v>
      </c>
      <c r="HE183" s="27">
        <f t="shared" ref="HE183" si="4956">SUM(HE176:HE182)</f>
        <v>102</v>
      </c>
      <c r="HF183" s="28">
        <f t="shared" ref="HF183" si="4957">(HE183/(HE183+HC183))</f>
        <v>3.1269160024524831E-2</v>
      </c>
      <c r="HG183" s="27"/>
      <c r="HH183" s="27"/>
      <c r="HI183" s="29">
        <f t="shared" ref="HI183:HJ183" si="4958">HI181/HI180*100-100</f>
        <v>10.149989170457019</v>
      </c>
      <c r="HJ183" s="72">
        <f t="shared" si="4958"/>
        <v>9.7826086956521721</v>
      </c>
      <c r="HK183" s="26">
        <f t="shared" si="4789"/>
        <v>14</v>
      </c>
      <c r="HL183" s="27">
        <f t="shared" si="4790"/>
        <v>26</v>
      </c>
      <c r="HM183" s="27"/>
      <c r="HN183" s="27"/>
      <c r="HO183" s="27">
        <f t="shared" ref="HO183" si="4959">+G183+S183+AE183+AQ183+BC183+BO183+CA183+CM183+CY183+DK183+DW183+EI183+EU183+FG183+FS183+GE183+GQ183+HC183+I183+U183+AG183+AS183+BE183+BQ183+CC183+CO183+DA183+DM183+DY183+EK183+EW183+FI183+FU183+GG183+GS183+HE183</f>
        <v>52215</v>
      </c>
      <c r="HP183" s="229">
        <f t="shared" ref="HP183" si="4960">+((HO183)/HM182)/7</f>
        <v>0.63423907102165755</v>
      </c>
      <c r="HQ183" s="62">
        <f t="shared" si="4795"/>
        <v>1531</v>
      </c>
      <c r="HR183" s="52">
        <f t="shared" si="4796"/>
        <v>2.9321076319065404E-2</v>
      </c>
      <c r="HS183" s="53">
        <f t="shared" ref="HS183:HS246" si="4961">SUM(HS176:HS182)/7</f>
        <v>64.435714285714283</v>
      </c>
      <c r="HT183" s="54">
        <f t="shared" ref="HT183:HT246" si="4962">SUM(HT176:HT182)</f>
        <v>49949</v>
      </c>
      <c r="HU183" s="53">
        <f t="shared" ref="HU183:HU246" si="4963">AVERAGE(HU176:HU182)</f>
        <v>95.661725914317586</v>
      </c>
      <c r="HV183" s="63">
        <f t="shared" ref="HV183:HW183" si="4964">HV181/HV180*100-100</f>
        <v>11.035984469057354</v>
      </c>
      <c r="HW183" s="72">
        <f t="shared" si="4964"/>
        <v>4.6963026635226299</v>
      </c>
      <c r="HX183" s="78">
        <f t="shared" ref="HX183" si="4965">SUM(G183,I183,S183,U183,AE183,AG183,AQ183,AS183,BC183,BE183,BO183,BQ183)/7/SUM(E182,Q182,AC182,AO182,BA182,BM182)</f>
        <v>0.62604825658378693</v>
      </c>
      <c r="HY183" s="78">
        <f t="shared" ref="HY183" si="4966">SUM(CA183,CC183,CM183,CO183,CY183,DA183,DK183,DM183,DW183,DY183,EI183,EK183)/7/SUM(BY182,CK182,CW182,DI182,DU182,EG182)</f>
        <v>0.64314765051928247</v>
      </c>
      <c r="HZ183" s="78">
        <f t="shared" ref="HZ183" si="4967">SUM(K183,EU183,EW183,FG183,FI183,FS183,FU183,GE183,GG183,GQ183,GS183,HC183,HE183)/7/SUM(ES182,FE182,FQ182,GC182,GO182,HA182)</f>
        <v>0.63341907901887606</v>
      </c>
      <c r="IA183" s="84">
        <f t="shared" ref="IA183" si="4968">SUM(I183,U183,AG183,AS183,BE183,BQ183)/SUM(G183,I183,S183,U183,AE183,AG183,AQ183,AS183,BC183,BE183,BO183,BQ183)</f>
        <v>3.1255507902003404E-2</v>
      </c>
      <c r="IB183" s="84">
        <f t="shared" ref="IB183" si="4969">SUM(CC183,CO183,DA183,DM183,DY183,EK183)/SUM(CA183,CC183,CM183,CO183,CY183,DA183,DK183,DM183,DW183,DY183,EI183,EK183)</f>
        <v>2.8739201626108067E-2</v>
      </c>
      <c r="IC183" s="84">
        <f t="shared" ref="IC183" si="4970">SUM(EW183,FI183,FU183,GG183,GS183,HE183)/SUM(EU183,EW183,FG183,FI183,FS183,FU183,GE183,GG183,GQ183,GS183,HC183,HE183)</f>
        <v>2.8027226448550019E-2</v>
      </c>
      <c r="ID183" s="86">
        <f t="shared" ref="ID183" si="4971">SUM(C183,O183,AA183,AM183,AY183,BK183)</f>
        <v>7</v>
      </c>
      <c r="IE183" s="86">
        <f t="shared" ref="IE183" si="4972">SUM(BW183,CI183,CU183,DG183,DS183,EE183)</f>
        <v>5</v>
      </c>
      <c r="IF183" s="86">
        <f t="shared" ref="IF183" si="4973">SUM(EQ183,FC183,FO183,GA183,GM183,GY183)</f>
        <v>2</v>
      </c>
      <c r="IG183" s="88" t="s">
        <v>42</v>
      </c>
    </row>
    <row r="184" spans="1:24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5">
        <f t="shared" ref="HK184:HL184" si="4974">HK183/HM173</f>
        <v>1.1889596602972399E-3</v>
      </c>
      <c r="HL184" s="68">
        <f t="shared" si="4974"/>
        <v>2.7196652719665274E-2</v>
      </c>
      <c r="HM184" s="30"/>
      <c r="HN184" s="30"/>
      <c r="HO184" s="30"/>
      <c r="HP184" s="230"/>
      <c r="HQ184" s="30"/>
      <c r="HR184" s="30"/>
      <c r="HS184" s="30"/>
      <c r="HT184" s="51"/>
      <c r="HU184" s="30"/>
      <c r="HV184" s="30"/>
      <c r="HW184" s="31"/>
      <c r="HY184" s="77"/>
      <c r="HZ184" s="77"/>
      <c r="ID184" s="86">
        <f t="shared" ref="ID184" si="4975">SUM(E173,Q173,AC173,AO173,BA173,BM173)</f>
        <v>3891</v>
      </c>
      <c r="IE184" s="86">
        <f t="shared" ref="IE184" si="4976">SUM(BY173,CK173,CW173,DI173,DU173,EG173)</f>
        <v>3939</v>
      </c>
      <c r="IF184" s="86">
        <f t="shared" ref="IF184" si="4977">SUM(ES173,FE173,FQ173,GC173,GO173,HA173)</f>
        <v>3945</v>
      </c>
      <c r="IG184" s="88" t="s">
        <v>40</v>
      </c>
    </row>
    <row r="185" spans="1:241" x14ac:dyDescent="0.25">
      <c r="A185" s="235">
        <v>45</v>
      </c>
      <c r="B185" s="73">
        <f>B182+1</f>
        <v>44610</v>
      </c>
      <c r="C185" s="33"/>
      <c r="D185" s="34"/>
      <c r="E185" s="34">
        <f>E182-C185</f>
        <v>740</v>
      </c>
      <c r="F185" s="34">
        <f>F182-D185</f>
        <v>59</v>
      </c>
      <c r="G185" s="34">
        <v>480</v>
      </c>
      <c r="H185" s="35">
        <f t="shared" ref="H185:H191" si="4978">((G185+I185)/E185)</f>
        <v>0.66081081081081083</v>
      </c>
      <c r="I185" s="34">
        <v>9</v>
      </c>
      <c r="J185" s="35">
        <f>I185/(G185+I185)</f>
        <v>1.8404907975460124E-2</v>
      </c>
      <c r="K185" s="36"/>
      <c r="L185" s="34"/>
      <c r="M185" s="34"/>
      <c r="N185" s="37"/>
      <c r="O185" s="33"/>
      <c r="P185" s="34"/>
      <c r="Q185" s="34">
        <f t="shared" ref="Q185" si="4979">Q182-O185</f>
        <v>731</v>
      </c>
      <c r="R185" s="34">
        <f t="shared" ref="R185" si="4980">R182-P185</f>
        <v>58</v>
      </c>
      <c r="S185" s="34">
        <v>476</v>
      </c>
      <c r="T185" s="35">
        <f t="shared" ref="T185:T191" si="4981">((S185+U185)/Q185)</f>
        <v>0.66757865937072502</v>
      </c>
      <c r="U185" s="34">
        <v>12</v>
      </c>
      <c r="V185" s="35">
        <f t="shared" ref="V185:V191" si="4982">U185/(S185+U185)</f>
        <v>2.4590163934426229E-2</v>
      </c>
      <c r="W185" s="36"/>
      <c r="X185" s="34"/>
      <c r="Y185" s="34"/>
      <c r="Z185" s="37"/>
      <c r="AA185" s="33">
        <v>1</v>
      </c>
      <c r="AB185" s="34"/>
      <c r="AC185" s="34">
        <f t="shared" ref="AC185" si="4983">AC182-AA185</f>
        <v>187</v>
      </c>
      <c r="AD185" s="34">
        <f t="shared" ref="AD185" si="4984">AD182-AB185</f>
        <v>14</v>
      </c>
      <c r="AE185" s="34">
        <v>94</v>
      </c>
      <c r="AF185" s="35">
        <f t="shared" ref="AF185:AF191" si="4985">((AE185+AG185)/AC185)</f>
        <v>0.53475935828877008</v>
      </c>
      <c r="AG185" s="34">
        <v>6</v>
      </c>
      <c r="AH185" s="35">
        <f t="shared" ref="AH185:AH191" si="4986">AG185/(AE185+AG185)</f>
        <v>0.06</v>
      </c>
      <c r="AI185" s="36"/>
      <c r="AJ185" s="34"/>
      <c r="AK185" s="34"/>
      <c r="AL185" s="37"/>
      <c r="AM185" s="33"/>
      <c r="AN185" s="34"/>
      <c r="AO185" s="34">
        <f t="shared" ref="AO185" si="4987">AO182-AM185</f>
        <v>747</v>
      </c>
      <c r="AP185" s="34">
        <f t="shared" ref="AP185" si="4988">AP182-AN185</f>
        <v>59</v>
      </c>
      <c r="AQ185" s="34">
        <v>433</v>
      </c>
      <c r="AR185" s="35">
        <f t="shared" ref="AR185:AR191" si="4989">((AQ185+AS185)/AO185)</f>
        <v>0.61445783132530118</v>
      </c>
      <c r="AS185" s="34">
        <v>26</v>
      </c>
      <c r="AT185" s="35">
        <f t="shared" ref="AT185:AT191" si="4990">AS185/(AQ185+AS185)</f>
        <v>5.6644880174291937E-2</v>
      </c>
      <c r="AU185" s="36"/>
      <c r="AV185" s="34"/>
      <c r="AW185" s="34"/>
      <c r="AX185" s="37"/>
      <c r="AY185" s="33"/>
      <c r="AZ185" s="34"/>
      <c r="BA185" s="34">
        <f t="shared" ref="BA185" si="4991">BA182-AY185</f>
        <v>740</v>
      </c>
      <c r="BB185" s="34">
        <f t="shared" ref="BB185" si="4992">BB182-AZ185</f>
        <v>58</v>
      </c>
      <c r="BC185" s="34">
        <v>444</v>
      </c>
      <c r="BD185" s="35">
        <f t="shared" ref="BD185:BD191" si="4993">((BC185+BE185)/BA185)</f>
        <v>0.62297297297297294</v>
      </c>
      <c r="BE185" s="34">
        <v>17</v>
      </c>
      <c r="BF185" s="35">
        <f t="shared" ref="BF185:BF191" si="4994">BE185/(BC185+BE185)</f>
        <v>3.6876355748373099E-2</v>
      </c>
      <c r="BG185" s="36"/>
      <c r="BH185" s="34"/>
      <c r="BI185" s="34"/>
      <c r="BJ185" s="37"/>
      <c r="BK185" s="33">
        <v>1</v>
      </c>
      <c r="BL185" s="34"/>
      <c r="BM185" s="34">
        <f t="shared" ref="BM185" si="4995">BM182-BK185</f>
        <v>737</v>
      </c>
      <c r="BN185" s="34">
        <f t="shared" ref="BN185" si="4996">BN182-BL185</f>
        <v>59</v>
      </c>
      <c r="BO185" s="34">
        <v>450</v>
      </c>
      <c r="BP185" s="35">
        <f t="shared" ref="BP185:BP191" si="4997">((BO185+BQ185)/BM185)</f>
        <v>0.62822252374491183</v>
      </c>
      <c r="BQ185" s="34">
        <v>13</v>
      </c>
      <c r="BR185" s="35">
        <f t="shared" ref="BR185:BR191" si="4998">BQ185/(BO185+BQ185)</f>
        <v>2.8077753779697623E-2</v>
      </c>
      <c r="BS185" s="36"/>
      <c r="BT185" s="34"/>
      <c r="BU185" s="34"/>
      <c r="BV185" s="37"/>
      <c r="BW185" s="33">
        <v>1</v>
      </c>
      <c r="BX185" s="34"/>
      <c r="BY185" s="34">
        <f t="shared" ref="BY185" si="4999">BY182-BW185</f>
        <v>748</v>
      </c>
      <c r="BZ185" s="34">
        <f t="shared" ref="BZ185" si="5000">BZ182-BX185</f>
        <v>61</v>
      </c>
      <c r="CA185" s="34">
        <v>484</v>
      </c>
      <c r="CB185" s="35">
        <f t="shared" ref="CB185:CB191" si="5001">((CA185+CC185)/BY185)</f>
        <v>0.66844919786096257</v>
      </c>
      <c r="CC185" s="34">
        <v>16</v>
      </c>
      <c r="CD185" s="35">
        <f t="shared" ref="CD185:CD191" si="5002">CC185/(CA185+CC185)</f>
        <v>3.2000000000000001E-2</v>
      </c>
      <c r="CE185" s="36"/>
      <c r="CF185" s="34"/>
      <c r="CG185" s="34"/>
      <c r="CH185" s="37"/>
      <c r="CI185" s="33"/>
      <c r="CJ185" s="34"/>
      <c r="CK185" s="34">
        <f t="shared" ref="CK185" si="5003">CK182-CI185</f>
        <v>749</v>
      </c>
      <c r="CL185" s="34">
        <f t="shared" ref="CL185" si="5004">CL182-CJ185</f>
        <v>61</v>
      </c>
      <c r="CM185" s="34">
        <v>449</v>
      </c>
      <c r="CN185" s="35">
        <f t="shared" ref="CN185:CN191" si="5005">((CM185+CO185)/CK185)</f>
        <v>0.61281708945260349</v>
      </c>
      <c r="CO185" s="34">
        <v>10</v>
      </c>
      <c r="CP185" s="35">
        <f t="shared" ref="CP185:CP191" si="5006">CO185/(CM185+CO185)</f>
        <v>2.178649237472767E-2</v>
      </c>
      <c r="CQ185" s="36"/>
      <c r="CR185" s="34"/>
      <c r="CS185" s="34"/>
      <c r="CT185" s="37"/>
      <c r="CU185" s="33"/>
      <c r="CV185" s="34"/>
      <c r="CW185" s="34">
        <f t="shared" ref="CW185" si="5007">CW182-CU185</f>
        <v>180</v>
      </c>
      <c r="CX185" s="34">
        <f t="shared" ref="CX185" si="5008">CX182-CV185</f>
        <v>13</v>
      </c>
      <c r="CY185" s="34">
        <v>122</v>
      </c>
      <c r="CZ185" s="35">
        <f t="shared" ref="CZ185:CZ191" si="5009">((CY185+DA185)/CW185)</f>
        <v>0.68333333333333335</v>
      </c>
      <c r="DA185" s="34">
        <v>1</v>
      </c>
      <c r="DB185" s="35">
        <f t="shared" ref="DB185:DB191" si="5010">DA185/(CY185+DA185)</f>
        <v>8.130081300813009E-3</v>
      </c>
      <c r="DC185" s="36"/>
      <c r="DD185" s="34"/>
      <c r="DE185" s="34"/>
      <c r="DF185" s="37"/>
      <c r="DG185" s="33"/>
      <c r="DH185" s="34"/>
      <c r="DI185" s="34">
        <f t="shared" ref="DI185" si="5011">DI182-DG185</f>
        <v>753</v>
      </c>
      <c r="DJ185" s="34">
        <f t="shared" ref="DJ185" si="5012">DJ182-DH185</f>
        <v>59</v>
      </c>
      <c r="DK185" s="34">
        <v>432</v>
      </c>
      <c r="DL185" s="35">
        <f t="shared" ref="DL185:DL191" si="5013">((DK185+DM185)/DI185)</f>
        <v>0.60026560424966802</v>
      </c>
      <c r="DM185" s="34">
        <v>20</v>
      </c>
      <c r="DN185" s="35">
        <f t="shared" ref="DN185:DN191" si="5014">DM185/(DK185+DM185)</f>
        <v>4.4247787610619468E-2</v>
      </c>
      <c r="DO185" s="36"/>
      <c r="DP185" s="34"/>
      <c r="DQ185" s="34"/>
      <c r="DR185" s="37"/>
      <c r="DS185" s="33"/>
      <c r="DT185" s="34"/>
      <c r="DU185" s="34">
        <f t="shared" ref="DU185" si="5015">DU182-DS185</f>
        <v>753</v>
      </c>
      <c r="DV185" s="34">
        <f t="shared" ref="DV185" si="5016">DV182-DT185</f>
        <v>58</v>
      </c>
      <c r="DW185" s="34">
        <v>468</v>
      </c>
      <c r="DX185" s="35">
        <f t="shared" ref="DX185:DX191" si="5017">((DW185+DY185)/DU185)</f>
        <v>0.64541832669322707</v>
      </c>
      <c r="DY185" s="34">
        <v>18</v>
      </c>
      <c r="DZ185" s="35">
        <f t="shared" ref="DZ185:DZ191" si="5018">DY185/(DW185+DY185)</f>
        <v>3.7037037037037035E-2</v>
      </c>
      <c r="EA185" s="36"/>
      <c r="EB185" s="34"/>
      <c r="EC185" s="34"/>
      <c r="ED185" s="37"/>
      <c r="EE185" s="33"/>
      <c r="EF185" s="34"/>
      <c r="EG185" s="34">
        <f t="shared" ref="EG185" si="5019">EG182-EE185</f>
        <v>750</v>
      </c>
      <c r="EH185" s="34">
        <f t="shared" ref="EH185" si="5020">EH182-EF185</f>
        <v>59</v>
      </c>
      <c r="EI185" s="34">
        <v>475</v>
      </c>
      <c r="EJ185" s="35">
        <f t="shared" ref="EJ185:EJ191" si="5021">((EI185+EK185)/EG185)</f>
        <v>0.64933333333333332</v>
      </c>
      <c r="EK185" s="34">
        <v>12</v>
      </c>
      <c r="EL185" s="35">
        <f t="shared" ref="EL185:EL191" si="5022">EK185/(EI185+EK185)</f>
        <v>2.4640657084188913E-2</v>
      </c>
      <c r="EM185" s="36"/>
      <c r="EN185" s="34"/>
      <c r="EO185" s="34"/>
      <c r="EP185" s="37"/>
      <c r="EQ185" s="33"/>
      <c r="ER185" s="34"/>
      <c r="ES185" s="34">
        <f t="shared" ref="ES185" si="5023">ES182-EQ185</f>
        <v>744</v>
      </c>
      <c r="ET185" s="34">
        <f t="shared" ref="ET185" si="5024">ET182-ER185</f>
        <v>60</v>
      </c>
      <c r="EU185" s="34">
        <v>463</v>
      </c>
      <c r="EV185" s="35">
        <f t="shared" ref="EV185:EV191" si="5025">((EU185+EW185)/ES185)</f>
        <v>0.64919354838709675</v>
      </c>
      <c r="EW185" s="34">
        <v>20</v>
      </c>
      <c r="EX185" s="35">
        <f t="shared" ref="EX185:EX191" si="5026">EW185/(EU185+EW185)</f>
        <v>4.1407867494824016E-2</v>
      </c>
      <c r="EY185" s="36"/>
      <c r="EZ185" s="34"/>
      <c r="FA185" s="34"/>
      <c r="FB185" s="37"/>
      <c r="FC185" s="33"/>
      <c r="FD185" s="34"/>
      <c r="FE185" s="34">
        <f t="shared" ref="FE185" si="5027">FE182-FC185</f>
        <v>759</v>
      </c>
      <c r="FF185" s="34">
        <f t="shared" ref="FF185" si="5028">FF182-FD185</f>
        <v>61</v>
      </c>
      <c r="FG185" s="34">
        <v>465</v>
      </c>
      <c r="FH185" s="35">
        <f t="shared" ref="FH185:FH191" si="5029">((FG185+FI185)/FE185)</f>
        <v>0.62714097496706189</v>
      </c>
      <c r="FI185" s="34">
        <v>11</v>
      </c>
      <c r="FJ185" s="35">
        <f t="shared" ref="FJ185:FJ191" si="5030">FI185/(FG185+FI185)</f>
        <v>2.3109243697478993E-2</v>
      </c>
      <c r="FK185" s="36"/>
      <c r="FL185" s="34"/>
      <c r="FM185" s="34"/>
      <c r="FN185" s="37"/>
      <c r="FO185" s="33"/>
      <c r="FP185" s="34"/>
      <c r="FQ185" s="34">
        <f t="shared" ref="FQ185" si="5031">FQ182-FO185</f>
        <v>197</v>
      </c>
      <c r="FR185" s="34">
        <f t="shared" ref="FR185" si="5032">FR182-FP185</f>
        <v>16</v>
      </c>
      <c r="FS185" s="34">
        <v>119</v>
      </c>
      <c r="FT185" s="35">
        <f t="shared" ref="FT185:FT191" si="5033">((FS185+FU185)/FQ185)</f>
        <v>0.63451776649746194</v>
      </c>
      <c r="FU185" s="34">
        <v>6</v>
      </c>
      <c r="FV185" s="35">
        <f t="shared" ref="FV185:FV191" si="5034">FU185/(FS185+FU185)</f>
        <v>4.8000000000000001E-2</v>
      </c>
      <c r="FW185" s="36"/>
      <c r="FX185" s="34"/>
      <c r="FY185" s="34"/>
      <c r="FZ185" s="37"/>
      <c r="GA185" s="33"/>
      <c r="GB185" s="34"/>
      <c r="GC185" s="34">
        <f t="shared" ref="GC185" si="5035">GC182-GA185</f>
        <v>750</v>
      </c>
      <c r="GD185" s="34">
        <f t="shared" ref="GD185" si="5036">GD182-GB185</f>
        <v>58</v>
      </c>
      <c r="GE185" s="34">
        <v>476</v>
      </c>
      <c r="GF185" s="35">
        <f t="shared" ref="GF185:GF191" si="5037">((GE185+GG185)/GC185)</f>
        <v>0.65333333333333332</v>
      </c>
      <c r="GG185" s="34">
        <v>14</v>
      </c>
      <c r="GH185" s="35">
        <f t="shared" ref="GH185:GH191" si="5038">GG185/(GE185+GG185)</f>
        <v>2.8571428571428571E-2</v>
      </c>
      <c r="GI185" s="36"/>
      <c r="GJ185" s="34"/>
      <c r="GK185" s="34"/>
      <c r="GL185" s="37"/>
      <c r="GM185" s="33"/>
      <c r="GN185" s="34"/>
      <c r="GO185" s="34">
        <f t="shared" ref="GO185" si="5039">GO182-GM185</f>
        <v>745</v>
      </c>
      <c r="GP185" s="34">
        <f t="shared" ref="GP185" si="5040">GP182-GN185</f>
        <v>58</v>
      </c>
      <c r="GQ185" s="34">
        <v>465</v>
      </c>
      <c r="GR185" s="35">
        <f t="shared" ref="GR185:GR191" si="5041">((GQ185+GS185)/GO185)</f>
        <v>0.64563758389261749</v>
      </c>
      <c r="GS185" s="34">
        <v>16</v>
      </c>
      <c r="GT185" s="35">
        <f t="shared" ref="GT185:GT191" si="5042">GS185/(GQ185+GS185)</f>
        <v>3.3264033264033266E-2</v>
      </c>
      <c r="GU185" s="36"/>
      <c r="GV185" s="34"/>
      <c r="GW185" s="34"/>
      <c r="GX185" s="37"/>
      <c r="GY185" s="33"/>
      <c r="GZ185" s="34"/>
      <c r="HA185" s="34">
        <f t="shared" ref="HA185" si="5043">HA182-GY185</f>
        <v>748</v>
      </c>
      <c r="HB185" s="34">
        <f t="shared" ref="HB185" si="5044">HB182-GZ185</f>
        <v>59</v>
      </c>
      <c r="HC185" s="34">
        <v>446</v>
      </c>
      <c r="HD185" s="35">
        <f t="shared" ref="HD185:HD191" si="5045">((HC185+HE185)/HA185)</f>
        <v>0.62299465240641716</v>
      </c>
      <c r="HE185" s="34">
        <v>20</v>
      </c>
      <c r="HF185" s="35">
        <f t="shared" ref="HF185:HF191" si="5046">HE185/(HC185+HE185)</f>
        <v>4.2918454935622317E-2</v>
      </c>
      <c r="HG185" s="36"/>
      <c r="HH185" s="34"/>
      <c r="HI185" s="34"/>
      <c r="HJ185" s="37"/>
      <c r="HK185" s="33">
        <f t="shared" ref="HK185:HK192" si="5047">+C185+O185+AA185+AM185+AY185+BK185+BW185+CI185+CU185+DG185+DS185+EE185+EQ185+FC185+FO185+GA185+GM185+GY185</f>
        <v>3</v>
      </c>
      <c r="HL185" s="34">
        <f t="shared" ref="HL185:HL192" si="5048">+D185+P185+AB185+AN185+AZ185+BL185+BX185+CJ185+CV185+DH185+DT185+EF185+ER185+FD185+FP185+GB185+GN185+GZ185</f>
        <v>0</v>
      </c>
      <c r="HM185" s="34">
        <f t="shared" ref="HM185:HM191" si="5049">+E185+Q185+AC185+AO185+BA185+BM185+BY185+CK185+CW185+DI185+DU185+EG185+ES185+FE185+FQ185+GC185+GO185+HA185</f>
        <v>11758</v>
      </c>
      <c r="HN185" s="34">
        <f t="shared" ref="HN185:HN191" si="5050">+F185+R185+AD185+AP185+BB185+BN185+BZ185+CL185+CX185+DJ185+DV185+EH185+ET185+FF185+FR185+GD185+GP185+HB185</f>
        <v>930</v>
      </c>
      <c r="HO185" s="34">
        <f t="shared" ref="HO185:HO191" si="5051">+G185+S185+AE185+AQ185+BC185+BO185+CA185+CM185+CY185+DK185+DW185+EI185+EU185+FG185+FS185+GE185+GQ185+HC185+HE185+I185+U185+AG185+AS185+BE185+BQ185+CC185+CO185+DA185+DM185+DY185+EK185+EW185+FI185+FU185+GG185+GS185</f>
        <v>7488</v>
      </c>
      <c r="HP185" s="227">
        <f t="shared" ref="HP185:HP191" si="5052">+(HO185)/HM185</f>
        <v>0.63684300051029086</v>
      </c>
      <c r="HQ185" s="48">
        <f t="shared" ref="HQ185:HQ192" si="5053">+I185+U185+AG185+AS185+BE185+BQ185+CC185+CO185+DA185+DM185+DY185+EK185+EW185+FI185+FU185+GG185+GS185+HE185</f>
        <v>247</v>
      </c>
      <c r="HR185" s="35">
        <f t="shared" ref="HR185:HR192" si="5054">+(HQ185/(HO185))</f>
        <v>3.2986111111111112E-2</v>
      </c>
      <c r="HS185" s="49">
        <v>64.8</v>
      </c>
      <c r="HT185" s="50">
        <v>7113</v>
      </c>
      <c r="HU185" s="49">
        <f t="shared" ref="HU185:HU191" si="5055">+HT185/HO185*100</f>
        <v>94.991987179487182</v>
      </c>
      <c r="HV185" s="48"/>
      <c r="HW185" s="37"/>
      <c r="HX185" s="78">
        <f t="shared" ref="HX185:HX191" si="5056">SUM(G185,I185,S185,U185,AE185,AG185,AQ185,AS185,BC185,BE185,BO185,BQ185)/SUM(E185,Q185,AC185,AO185,BA185,BM185)</f>
        <v>0.63369397217928902</v>
      </c>
      <c r="HY185" s="78">
        <f t="shared" ref="HY185:HY191" si="5057">SUM(CA185,CC185,CM185,CO185,CY185,DA185,DK185,DM185,DW185,DY185,EI185,EK185)/SUM(BY185,CK185,CW185,DI185,DU185,EG185)</f>
        <v>0.63742690058479534</v>
      </c>
      <c r="HZ185" s="78">
        <f t="shared" ref="HZ185:HZ191" si="5058">SUM(K185,EU185,EW185,FG185,FI185,FS185,FU185,GE185,GG185,GQ185,GS185,HC185,HE185)/SUM(ES185,FE185,FQ185,GC185,GO185,HA185)</f>
        <v>0.63936089272127816</v>
      </c>
    </row>
    <row r="186" spans="1:241" x14ac:dyDescent="0.25">
      <c r="A186" s="236"/>
      <c r="B186" s="41">
        <f t="shared" ref="B186:B191" si="5059">+B185+1</f>
        <v>44611</v>
      </c>
      <c r="C186" s="10"/>
      <c r="D186" s="11"/>
      <c r="E186" s="74">
        <f t="shared" ref="E186:E190" si="5060">E185-C186</f>
        <v>740</v>
      </c>
      <c r="F186" s="74">
        <f t="shared" ref="F186:F190" si="5061">F185-D186</f>
        <v>59</v>
      </c>
      <c r="G186" s="11">
        <v>448</v>
      </c>
      <c r="H186" s="12">
        <f t="shared" si="4978"/>
        <v>0.62567567567567572</v>
      </c>
      <c r="I186" s="11">
        <v>15</v>
      </c>
      <c r="J186" s="12">
        <f t="shared" ref="J186:J191" si="5062">I186/(G186+I186)</f>
        <v>3.2397408207343416E-2</v>
      </c>
      <c r="K186" s="13"/>
      <c r="L186" s="11"/>
      <c r="M186" s="11"/>
      <c r="N186" s="14"/>
      <c r="O186" s="10"/>
      <c r="P186" s="11"/>
      <c r="Q186" s="74">
        <f t="shared" ref="Q186:Q191" si="5063">Q185-O186</f>
        <v>731</v>
      </c>
      <c r="R186" s="74">
        <f t="shared" ref="R186:R191" si="5064">R185-P186</f>
        <v>58</v>
      </c>
      <c r="S186" s="11">
        <v>433</v>
      </c>
      <c r="T186" s="12">
        <f t="shared" si="4981"/>
        <v>0.6101231190150479</v>
      </c>
      <c r="U186" s="11">
        <v>13</v>
      </c>
      <c r="V186" s="12">
        <f t="shared" si="4982"/>
        <v>2.914798206278027E-2</v>
      </c>
      <c r="W186" s="13"/>
      <c r="X186" s="11"/>
      <c r="Y186" s="11"/>
      <c r="Z186" s="14"/>
      <c r="AA186" s="10"/>
      <c r="AB186" s="11"/>
      <c r="AC186" s="74">
        <f t="shared" ref="AC186:AC191" si="5065">AC185-AA186</f>
        <v>187</v>
      </c>
      <c r="AD186" s="74">
        <f t="shared" ref="AD186:AD191" si="5066">AD185-AB186</f>
        <v>14</v>
      </c>
      <c r="AE186" s="11">
        <v>95</v>
      </c>
      <c r="AF186" s="12">
        <f t="shared" si="4985"/>
        <v>0.51871657754010692</v>
      </c>
      <c r="AG186" s="11">
        <v>2</v>
      </c>
      <c r="AH186" s="12">
        <f t="shared" si="4986"/>
        <v>2.0618556701030927E-2</v>
      </c>
      <c r="AI186" s="13"/>
      <c r="AJ186" s="11"/>
      <c r="AK186" s="11"/>
      <c r="AL186" s="14"/>
      <c r="AM186" s="10"/>
      <c r="AN186" s="11"/>
      <c r="AO186" s="74">
        <f t="shared" ref="AO186:AO191" si="5067">AO185-AM186</f>
        <v>747</v>
      </c>
      <c r="AP186" s="74">
        <f t="shared" ref="AP186:AP191" si="5068">AP185-AN186</f>
        <v>59</v>
      </c>
      <c r="AQ186" s="11">
        <v>431</v>
      </c>
      <c r="AR186" s="12">
        <f t="shared" si="4989"/>
        <v>0.60642570281124497</v>
      </c>
      <c r="AS186" s="11">
        <v>22</v>
      </c>
      <c r="AT186" s="12">
        <f t="shared" si="4990"/>
        <v>4.856512141280353E-2</v>
      </c>
      <c r="AU186" s="13"/>
      <c r="AV186" s="11"/>
      <c r="AW186" s="11"/>
      <c r="AX186" s="14"/>
      <c r="AY186" s="10"/>
      <c r="AZ186" s="11"/>
      <c r="BA186" s="74">
        <f t="shared" ref="BA186:BA191" si="5069">BA185-AY186</f>
        <v>740</v>
      </c>
      <c r="BB186" s="74">
        <f t="shared" ref="BB186:BB191" si="5070">BB185-AZ186</f>
        <v>58</v>
      </c>
      <c r="BC186" s="11">
        <v>435</v>
      </c>
      <c r="BD186" s="12">
        <f t="shared" si="4993"/>
        <v>0.61756756756756759</v>
      </c>
      <c r="BE186" s="11">
        <v>22</v>
      </c>
      <c r="BF186" s="12">
        <f t="shared" si="4994"/>
        <v>4.8140043763676151E-2</v>
      </c>
      <c r="BG186" s="13"/>
      <c r="BH186" s="11"/>
      <c r="BI186" s="11"/>
      <c r="BJ186" s="14"/>
      <c r="BK186" s="10"/>
      <c r="BL186" s="11"/>
      <c r="BM186" s="74">
        <f t="shared" ref="BM186:BM191" si="5071">BM185-BK186</f>
        <v>737</v>
      </c>
      <c r="BN186" s="74">
        <f t="shared" ref="BN186:BN191" si="5072">BN185-BL186</f>
        <v>59</v>
      </c>
      <c r="BO186" s="11">
        <v>451</v>
      </c>
      <c r="BP186" s="12">
        <f t="shared" si="4997"/>
        <v>0.63364993215739485</v>
      </c>
      <c r="BQ186" s="11">
        <v>16</v>
      </c>
      <c r="BR186" s="12">
        <f t="shared" si="4998"/>
        <v>3.4261241970021415E-2</v>
      </c>
      <c r="BS186" s="13"/>
      <c r="BT186" s="11"/>
      <c r="BU186" s="11"/>
      <c r="BV186" s="14"/>
      <c r="BW186" s="10"/>
      <c r="BX186" s="11"/>
      <c r="BY186" s="74">
        <f t="shared" ref="BY186:BY191" si="5073">BY185-BW186</f>
        <v>748</v>
      </c>
      <c r="BZ186" s="74">
        <f t="shared" ref="BZ186:BZ191" si="5074">BZ185-BX186</f>
        <v>61</v>
      </c>
      <c r="CA186" s="11">
        <v>474</v>
      </c>
      <c r="CB186" s="12">
        <f t="shared" si="5001"/>
        <v>0.65240641711229952</v>
      </c>
      <c r="CC186" s="11">
        <v>14</v>
      </c>
      <c r="CD186" s="12">
        <f t="shared" si="5002"/>
        <v>2.8688524590163935E-2</v>
      </c>
      <c r="CE186" s="13"/>
      <c r="CF186" s="11"/>
      <c r="CG186" s="11"/>
      <c r="CH186" s="14"/>
      <c r="CI186" s="10"/>
      <c r="CJ186" s="11"/>
      <c r="CK186" s="74">
        <f t="shared" ref="CK186:CK191" si="5075">CK185-CI186</f>
        <v>749</v>
      </c>
      <c r="CL186" s="74">
        <f t="shared" ref="CL186:CL191" si="5076">CL185-CJ186</f>
        <v>61</v>
      </c>
      <c r="CM186" s="11">
        <v>456</v>
      </c>
      <c r="CN186" s="12">
        <f t="shared" si="5005"/>
        <v>0.62082777036048065</v>
      </c>
      <c r="CO186" s="11">
        <v>9</v>
      </c>
      <c r="CP186" s="12">
        <f t="shared" si="5006"/>
        <v>1.935483870967742E-2</v>
      </c>
      <c r="CQ186" s="13"/>
      <c r="CR186" s="11"/>
      <c r="CS186" s="11"/>
      <c r="CT186" s="14"/>
      <c r="CU186" s="10"/>
      <c r="CV186" s="11"/>
      <c r="CW186" s="74">
        <f t="shared" ref="CW186:CW191" si="5077">CW185-CU186</f>
        <v>180</v>
      </c>
      <c r="CX186" s="74">
        <f t="shared" ref="CX186:CX191" si="5078">CX185-CV186</f>
        <v>13</v>
      </c>
      <c r="CY186" s="11">
        <v>116</v>
      </c>
      <c r="CZ186" s="12">
        <f t="shared" si="5009"/>
        <v>0.65555555555555556</v>
      </c>
      <c r="DA186" s="11">
        <v>2</v>
      </c>
      <c r="DB186" s="12">
        <f t="shared" si="5010"/>
        <v>1.6949152542372881E-2</v>
      </c>
      <c r="DC186" s="13"/>
      <c r="DD186" s="11"/>
      <c r="DE186" s="11"/>
      <c r="DF186" s="14"/>
      <c r="DG186" s="10"/>
      <c r="DH186" s="11"/>
      <c r="DI186" s="74">
        <f t="shared" ref="DI186:DI191" si="5079">DI185-DG186</f>
        <v>753</v>
      </c>
      <c r="DJ186" s="74">
        <f t="shared" ref="DJ186:DJ191" si="5080">DJ185-DH186</f>
        <v>59</v>
      </c>
      <c r="DK186" s="11">
        <v>440</v>
      </c>
      <c r="DL186" s="12">
        <f t="shared" si="5013"/>
        <v>0.60823373173970785</v>
      </c>
      <c r="DM186" s="11">
        <v>18</v>
      </c>
      <c r="DN186" s="12">
        <f t="shared" si="5014"/>
        <v>3.9301310043668124E-2</v>
      </c>
      <c r="DO186" s="13"/>
      <c r="DP186" s="11"/>
      <c r="DQ186" s="11"/>
      <c r="DR186" s="14"/>
      <c r="DS186" s="10"/>
      <c r="DT186" s="11"/>
      <c r="DU186" s="74">
        <f t="shared" ref="DU186:DU191" si="5081">DU185-DS186</f>
        <v>753</v>
      </c>
      <c r="DV186" s="74">
        <f t="shared" ref="DV186:DV191" si="5082">DV185-DT186</f>
        <v>58</v>
      </c>
      <c r="DW186" s="11">
        <v>438</v>
      </c>
      <c r="DX186" s="12">
        <f t="shared" si="5017"/>
        <v>0.60159362549800799</v>
      </c>
      <c r="DY186" s="11">
        <v>15</v>
      </c>
      <c r="DZ186" s="12">
        <f t="shared" si="5018"/>
        <v>3.3112582781456956E-2</v>
      </c>
      <c r="EA186" s="13"/>
      <c r="EB186" s="11"/>
      <c r="EC186" s="11"/>
      <c r="ED186" s="14"/>
      <c r="EE186" s="10"/>
      <c r="EF186" s="11"/>
      <c r="EG186" s="74">
        <f t="shared" ref="EG186:EG191" si="5083">EG185-EE186</f>
        <v>750</v>
      </c>
      <c r="EH186" s="74">
        <f t="shared" ref="EH186:EH191" si="5084">EH185-EF186</f>
        <v>59</v>
      </c>
      <c r="EI186" s="11">
        <v>440</v>
      </c>
      <c r="EJ186" s="12">
        <f t="shared" si="5021"/>
        <v>0.61199999999999999</v>
      </c>
      <c r="EK186" s="11">
        <v>19</v>
      </c>
      <c r="EL186" s="12">
        <f t="shared" si="5022"/>
        <v>4.1394335511982572E-2</v>
      </c>
      <c r="EM186" s="13"/>
      <c r="EN186" s="11"/>
      <c r="EO186" s="11"/>
      <c r="EP186" s="14"/>
      <c r="EQ186" s="10"/>
      <c r="ER186" s="11"/>
      <c r="ES186" s="74">
        <f t="shared" ref="ES186:ES191" si="5085">ES185-EQ186</f>
        <v>744</v>
      </c>
      <c r="ET186" s="74">
        <f t="shared" ref="ET186:ET191" si="5086">ET185-ER186</f>
        <v>60</v>
      </c>
      <c r="EU186" s="11">
        <v>467</v>
      </c>
      <c r="EV186" s="12">
        <f t="shared" si="5025"/>
        <v>0.6518817204301075</v>
      </c>
      <c r="EW186" s="11">
        <v>18</v>
      </c>
      <c r="EX186" s="12">
        <f t="shared" si="5026"/>
        <v>3.711340206185567E-2</v>
      </c>
      <c r="EY186" s="13"/>
      <c r="EZ186" s="11"/>
      <c r="FA186" s="11"/>
      <c r="FB186" s="14"/>
      <c r="FC186" s="10"/>
      <c r="FD186" s="11"/>
      <c r="FE186" s="74">
        <f t="shared" ref="FE186:FE191" si="5087">FE185-FC186</f>
        <v>759</v>
      </c>
      <c r="FF186" s="74">
        <f t="shared" ref="FF186:FF191" si="5088">FF185-FD186</f>
        <v>61</v>
      </c>
      <c r="FG186" s="11">
        <v>452</v>
      </c>
      <c r="FH186" s="12">
        <f t="shared" si="5029"/>
        <v>0.61528326745718054</v>
      </c>
      <c r="FI186" s="11">
        <v>15</v>
      </c>
      <c r="FJ186" s="12">
        <f t="shared" si="5030"/>
        <v>3.2119914346895075E-2</v>
      </c>
      <c r="FK186" s="13"/>
      <c r="FL186" s="11"/>
      <c r="FM186" s="11"/>
      <c r="FN186" s="14"/>
      <c r="FO186" s="10"/>
      <c r="FP186" s="11"/>
      <c r="FQ186" s="74">
        <f t="shared" ref="FQ186:FQ191" si="5089">FQ185-FO186</f>
        <v>197</v>
      </c>
      <c r="FR186" s="74">
        <f t="shared" ref="FR186:FR191" si="5090">FR185-FP186</f>
        <v>16</v>
      </c>
      <c r="FS186" s="11">
        <v>112</v>
      </c>
      <c r="FT186" s="12">
        <f t="shared" si="5033"/>
        <v>0.58375634517766495</v>
      </c>
      <c r="FU186" s="11">
        <v>3</v>
      </c>
      <c r="FV186" s="12">
        <f t="shared" si="5034"/>
        <v>2.6086956521739129E-2</v>
      </c>
      <c r="FW186" s="13"/>
      <c r="FX186" s="11"/>
      <c r="FY186" s="11"/>
      <c r="FZ186" s="14"/>
      <c r="GA186" s="10"/>
      <c r="GB186" s="11"/>
      <c r="GC186" s="74">
        <f t="shared" ref="GC186:GC191" si="5091">GC185-GA186</f>
        <v>750</v>
      </c>
      <c r="GD186" s="74">
        <f t="shared" ref="GD186:GD191" si="5092">GD185-GB186</f>
        <v>58</v>
      </c>
      <c r="GE186" s="11">
        <v>440</v>
      </c>
      <c r="GF186" s="12">
        <f t="shared" si="5037"/>
        <v>0.60266666666666668</v>
      </c>
      <c r="GG186" s="11">
        <v>12</v>
      </c>
      <c r="GH186" s="12">
        <f t="shared" si="5038"/>
        <v>2.6548672566371681E-2</v>
      </c>
      <c r="GI186" s="13"/>
      <c r="GJ186" s="11"/>
      <c r="GK186" s="11"/>
      <c r="GL186" s="14"/>
      <c r="GM186" s="10"/>
      <c r="GN186" s="11"/>
      <c r="GO186" s="74">
        <f t="shared" ref="GO186:GO191" si="5093">GO185-GM186</f>
        <v>745</v>
      </c>
      <c r="GP186" s="74">
        <f t="shared" ref="GP186:GP191" si="5094">GP185-GN186</f>
        <v>58</v>
      </c>
      <c r="GQ186" s="11">
        <v>442</v>
      </c>
      <c r="GR186" s="12">
        <f t="shared" si="5041"/>
        <v>0.6174496644295302</v>
      </c>
      <c r="GS186" s="11">
        <v>18</v>
      </c>
      <c r="GT186" s="12">
        <f t="shared" si="5042"/>
        <v>3.9130434782608699E-2</v>
      </c>
      <c r="GU186" s="13"/>
      <c r="GV186" s="11"/>
      <c r="GW186" s="11"/>
      <c r="GX186" s="14"/>
      <c r="GY186" s="10"/>
      <c r="GZ186" s="11"/>
      <c r="HA186" s="74">
        <f t="shared" ref="HA186:HA191" si="5095">HA185-GY186</f>
        <v>748</v>
      </c>
      <c r="HB186" s="74">
        <f t="shared" ref="HB186:HB191" si="5096">HB185-GZ186</f>
        <v>59</v>
      </c>
      <c r="HC186" s="11">
        <v>437</v>
      </c>
      <c r="HD186" s="12">
        <f t="shared" si="5045"/>
        <v>0.61096256684491979</v>
      </c>
      <c r="HE186" s="11">
        <v>20</v>
      </c>
      <c r="HF186" s="12">
        <f t="shared" si="5046"/>
        <v>4.3763676148796497E-2</v>
      </c>
      <c r="HG186" s="13"/>
      <c r="HH186" s="11"/>
      <c r="HI186" s="11"/>
      <c r="HJ186" s="14"/>
      <c r="HK186" s="10">
        <f t="shared" si="5047"/>
        <v>0</v>
      </c>
      <c r="HL186" s="11">
        <f t="shared" si="5048"/>
        <v>0</v>
      </c>
      <c r="HM186" s="11">
        <f t="shared" si="5049"/>
        <v>11758</v>
      </c>
      <c r="HN186" s="11">
        <f t="shared" si="5050"/>
        <v>930</v>
      </c>
      <c r="HO186" s="11">
        <f t="shared" si="5051"/>
        <v>7260</v>
      </c>
      <c r="HP186" s="228">
        <f t="shared" si="5052"/>
        <v>0.61745194761013777</v>
      </c>
      <c r="HQ186" s="15">
        <f t="shared" si="5053"/>
        <v>253</v>
      </c>
      <c r="HR186" s="12">
        <f t="shared" si="5054"/>
        <v>3.4848484848484851E-2</v>
      </c>
      <c r="HS186" s="16">
        <v>64.75</v>
      </c>
      <c r="HT186" s="17">
        <v>6891</v>
      </c>
      <c r="HU186" s="16">
        <f t="shared" si="5055"/>
        <v>94.917355371900825</v>
      </c>
      <c r="HV186" s="15"/>
      <c r="HW186" s="14"/>
      <c r="HX186" s="78">
        <f t="shared" si="5056"/>
        <v>0.61385883565172594</v>
      </c>
      <c r="HY186" s="78">
        <f t="shared" si="5057"/>
        <v>0.62064581744215608</v>
      </c>
      <c r="HZ186" s="78">
        <f t="shared" si="5058"/>
        <v>0.61780370276439256</v>
      </c>
    </row>
    <row r="187" spans="1:241" x14ac:dyDescent="0.25">
      <c r="A187" s="236"/>
      <c r="B187" s="41">
        <f t="shared" si="5059"/>
        <v>44612</v>
      </c>
      <c r="C187" s="10"/>
      <c r="D187" s="11"/>
      <c r="E187" s="74">
        <f t="shared" si="5060"/>
        <v>740</v>
      </c>
      <c r="F187" s="74">
        <f t="shared" si="5061"/>
        <v>59</v>
      </c>
      <c r="G187" s="11">
        <v>482</v>
      </c>
      <c r="H187" s="12">
        <f t="shared" si="4978"/>
        <v>0.677027027027027</v>
      </c>
      <c r="I187" s="11">
        <v>19</v>
      </c>
      <c r="J187" s="12">
        <f t="shared" si="5062"/>
        <v>3.7924151696606789E-2</v>
      </c>
      <c r="K187" s="13"/>
      <c r="L187" s="11"/>
      <c r="M187" s="11"/>
      <c r="N187" s="14"/>
      <c r="O187" s="10">
        <v>1</v>
      </c>
      <c r="P187" s="11"/>
      <c r="Q187" s="74">
        <f t="shared" si="5063"/>
        <v>730</v>
      </c>
      <c r="R187" s="74">
        <f t="shared" si="5064"/>
        <v>58</v>
      </c>
      <c r="S187" s="11">
        <v>471</v>
      </c>
      <c r="T187" s="12">
        <f t="shared" si="4981"/>
        <v>0.67123287671232879</v>
      </c>
      <c r="U187" s="11">
        <v>19</v>
      </c>
      <c r="V187" s="12">
        <f t="shared" si="4982"/>
        <v>3.8775510204081633E-2</v>
      </c>
      <c r="W187" s="13"/>
      <c r="X187" s="11"/>
      <c r="Y187" s="11"/>
      <c r="Z187" s="14"/>
      <c r="AA187" s="10"/>
      <c r="AB187" s="11"/>
      <c r="AC187" s="74">
        <f t="shared" si="5065"/>
        <v>187</v>
      </c>
      <c r="AD187" s="74">
        <f t="shared" si="5066"/>
        <v>14</v>
      </c>
      <c r="AE187" s="11">
        <v>98</v>
      </c>
      <c r="AF187" s="12">
        <f t="shared" si="4985"/>
        <v>0.56149732620320858</v>
      </c>
      <c r="AG187" s="11">
        <v>7</v>
      </c>
      <c r="AH187" s="12">
        <f t="shared" si="4986"/>
        <v>6.6666666666666666E-2</v>
      </c>
      <c r="AI187" s="13"/>
      <c r="AJ187" s="11"/>
      <c r="AK187" s="11"/>
      <c r="AL187" s="14"/>
      <c r="AM187" s="10"/>
      <c r="AN187" s="11"/>
      <c r="AO187" s="74">
        <f t="shared" si="5067"/>
        <v>747</v>
      </c>
      <c r="AP187" s="74">
        <f t="shared" si="5068"/>
        <v>59</v>
      </c>
      <c r="AQ187" s="11">
        <v>459</v>
      </c>
      <c r="AR187" s="12">
        <f t="shared" si="4989"/>
        <v>0.63186077643908967</v>
      </c>
      <c r="AS187" s="11">
        <v>13</v>
      </c>
      <c r="AT187" s="12">
        <f t="shared" si="4990"/>
        <v>2.7542372881355932E-2</v>
      </c>
      <c r="AU187" s="13"/>
      <c r="AV187" s="11"/>
      <c r="AW187" s="11"/>
      <c r="AX187" s="14"/>
      <c r="AY187" s="10"/>
      <c r="AZ187" s="11"/>
      <c r="BA187" s="74">
        <f t="shared" si="5069"/>
        <v>740</v>
      </c>
      <c r="BB187" s="74">
        <f t="shared" si="5070"/>
        <v>58</v>
      </c>
      <c r="BC187" s="11">
        <v>473</v>
      </c>
      <c r="BD187" s="12">
        <f t="shared" si="4993"/>
        <v>0.65405405405405403</v>
      </c>
      <c r="BE187" s="11">
        <v>11</v>
      </c>
      <c r="BF187" s="12">
        <f t="shared" si="4994"/>
        <v>2.2727272727272728E-2</v>
      </c>
      <c r="BG187" s="13"/>
      <c r="BH187" s="11"/>
      <c r="BI187" s="11"/>
      <c r="BJ187" s="14"/>
      <c r="BK187" s="10"/>
      <c r="BL187" s="11"/>
      <c r="BM187" s="74">
        <f t="shared" si="5071"/>
        <v>737</v>
      </c>
      <c r="BN187" s="74">
        <f t="shared" si="5072"/>
        <v>59</v>
      </c>
      <c r="BO187" s="11">
        <v>453</v>
      </c>
      <c r="BP187" s="12">
        <f t="shared" si="4997"/>
        <v>0.64043419267299861</v>
      </c>
      <c r="BQ187" s="11">
        <v>19</v>
      </c>
      <c r="BR187" s="12">
        <f t="shared" si="4998"/>
        <v>4.025423728813559E-2</v>
      </c>
      <c r="BS187" s="13"/>
      <c r="BT187" s="11"/>
      <c r="BU187" s="11"/>
      <c r="BV187" s="14"/>
      <c r="BW187" s="10">
        <v>1</v>
      </c>
      <c r="BX187" s="11"/>
      <c r="BY187" s="74">
        <f t="shared" si="5073"/>
        <v>747</v>
      </c>
      <c r="BZ187" s="74">
        <f t="shared" si="5074"/>
        <v>61</v>
      </c>
      <c r="CA187" s="11">
        <v>491</v>
      </c>
      <c r="CB187" s="12">
        <f t="shared" si="5001"/>
        <v>0.68005354752342706</v>
      </c>
      <c r="CC187" s="11">
        <v>17</v>
      </c>
      <c r="CD187" s="12">
        <f t="shared" si="5002"/>
        <v>3.3464566929133861E-2</v>
      </c>
      <c r="CE187" s="13"/>
      <c r="CF187" s="11"/>
      <c r="CG187" s="11"/>
      <c r="CH187" s="14"/>
      <c r="CI187" s="10"/>
      <c r="CJ187" s="11"/>
      <c r="CK187" s="74">
        <f t="shared" si="5075"/>
        <v>749</v>
      </c>
      <c r="CL187" s="74">
        <f t="shared" si="5076"/>
        <v>61</v>
      </c>
      <c r="CM187" s="11">
        <v>519</v>
      </c>
      <c r="CN187" s="12">
        <f t="shared" si="5005"/>
        <v>0.71829105473965282</v>
      </c>
      <c r="CO187" s="11">
        <v>19</v>
      </c>
      <c r="CP187" s="12">
        <f t="shared" si="5006"/>
        <v>3.5315985130111527E-2</v>
      </c>
      <c r="CQ187" s="13"/>
      <c r="CR187" s="11"/>
      <c r="CS187" s="11"/>
      <c r="CT187" s="14"/>
      <c r="CU187" s="10"/>
      <c r="CV187" s="11"/>
      <c r="CW187" s="74">
        <f t="shared" si="5077"/>
        <v>180</v>
      </c>
      <c r="CX187" s="74">
        <f t="shared" si="5078"/>
        <v>13</v>
      </c>
      <c r="CY187" s="11">
        <v>139</v>
      </c>
      <c r="CZ187" s="12">
        <f t="shared" si="5009"/>
        <v>0.78888888888888886</v>
      </c>
      <c r="DA187" s="11">
        <v>3</v>
      </c>
      <c r="DB187" s="12">
        <f t="shared" si="5010"/>
        <v>2.1126760563380281E-2</v>
      </c>
      <c r="DC187" s="13"/>
      <c r="DD187" s="11"/>
      <c r="DE187" s="11"/>
      <c r="DF187" s="14"/>
      <c r="DG187" s="10"/>
      <c r="DH187" s="11"/>
      <c r="DI187" s="74">
        <f t="shared" si="5079"/>
        <v>753</v>
      </c>
      <c r="DJ187" s="74">
        <f t="shared" si="5080"/>
        <v>59</v>
      </c>
      <c r="DK187" s="11">
        <v>461</v>
      </c>
      <c r="DL187" s="12">
        <f t="shared" si="5013"/>
        <v>0.63346613545816732</v>
      </c>
      <c r="DM187" s="11">
        <v>16</v>
      </c>
      <c r="DN187" s="12">
        <f t="shared" si="5014"/>
        <v>3.3542976939203356E-2</v>
      </c>
      <c r="DO187" s="13"/>
      <c r="DP187" s="11"/>
      <c r="DQ187" s="11"/>
      <c r="DR187" s="14"/>
      <c r="DS187" s="10"/>
      <c r="DT187" s="11"/>
      <c r="DU187" s="74">
        <f t="shared" si="5081"/>
        <v>753</v>
      </c>
      <c r="DV187" s="74">
        <f t="shared" si="5082"/>
        <v>58</v>
      </c>
      <c r="DW187" s="11">
        <v>478</v>
      </c>
      <c r="DX187" s="12">
        <f t="shared" si="5017"/>
        <v>0.6440903054448871</v>
      </c>
      <c r="DY187" s="11">
        <v>7</v>
      </c>
      <c r="DZ187" s="12">
        <f t="shared" si="5018"/>
        <v>1.443298969072165E-2</v>
      </c>
      <c r="EA187" s="13"/>
      <c r="EB187" s="11"/>
      <c r="EC187" s="11"/>
      <c r="ED187" s="14"/>
      <c r="EE187" s="10"/>
      <c r="EF187" s="11"/>
      <c r="EG187" s="74">
        <f t="shared" si="5083"/>
        <v>750</v>
      </c>
      <c r="EH187" s="74">
        <f t="shared" si="5084"/>
        <v>59</v>
      </c>
      <c r="EI187" s="11">
        <v>481</v>
      </c>
      <c r="EJ187" s="12">
        <f t="shared" si="5021"/>
        <v>0.66266666666666663</v>
      </c>
      <c r="EK187" s="11">
        <v>16</v>
      </c>
      <c r="EL187" s="12">
        <f t="shared" si="5022"/>
        <v>3.2193158953722337E-2</v>
      </c>
      <c r="EM187" s="13"/>
      <c r="EN187" s="11"/>
      <c r="EO187" s="11"/>
      <c r="EP187" s="14"/>
      <c r="EQ187" s="10"/>
      <c r="ER187" s="11"/>
      <c r="ES187" s="74">
        <f t="shared" si="5085"/>
        <v>744</v>
      </c>
      <c r="ET187" s="74">
        <f t="shared" si="5086"/>
        <v>60</v>
      </c>
      <c r="EU187" s="11">
        <v>490</v>
      </c>
      <c r="EV187" s="12">
        <f t="shared" si="5025"/>
        <v>0.67876344086021501</v>
      </c>
      <c r="EW187" s="11">
        <v>15</v>
      </c>
      <c r="EX187" s="12">
        <f t="shared" si="5026"/>
        <v>2.9702970297029702E-2</v>
      </c>
      <c r="EY187" s="13"/>
      <c r="EZ187" s="11"/>
      <c r="FA187" s="11"/>
      <c r="FB187" s="14"/>
      <c r="FC187" s="10"/>
      <c r="FD187" s="11"/>
      <c r="FE187" s="74">
        <f t="shared" si="5087"/>
        <v>759</v>
      </c>
      <c r="FF187" s="74">
        <f t="shared" si="5088"/>
        <v>61</v>
      </c>
      <c r="FG187" s="11">
        <v>502</v>
      </c>
      <c r="FH187" s="12">
        <f t="shared" si="5029"/>
        <v>0.68511198945981555</v>
      </c>
      <c r="FI187" s="11">
        <v>18</v>
      </c>
      <c r="FJ187" s="12">
        <f t="shared" si="5030"/>
        <v>3.4615384615384617E-2</v>
      </c>
      <c r="FK187" s="13"/>
      <c r="FL187" s="11"/>
      <c r="FM187" s="11"/>
      <c r="FN187" s="14"/>
      <c r="FO187" s="10"/>
      <c r="FP187" s="11"/>
      <c r="FQ187" s="74">
        <f t="shared" si="5089"/>
        <v>197</v>
      </c>
      <c r="FR187" s="74">
        <f t="shared" si="5090"/>
        <v>16</v>
      </c>
      <c r="FS187" s="11">
        <v>111</v>
      </c>
      <c r="FT187" s="12">
        <f t="shared" si="5033"/>
        <v>0.59898477157360408</v>
      </c>
      <c r="FU187" s="11">
        <v>7</v>
      </c>
      <c r="FV187" s="12">
        <f t="shared" si="5034"/>
        <v>5.9322033898305086E-2</v>
      </c>
      <c r="FW187" s="13"/>
      <c r="FX187" s="11"/>
      <c r="FY187" s="11"/>
      <c r="FZ187" s="14"/>
      <c r="GA187" s="10">
        <v>1</v>
      </c>
      <c r="GB187" s="11"/>
      <c r="GC187" s="74">
        <f t="shared" si="5091"/>
        <v>749</v>
      </c>
      <c r="GD187" s="74">
        <f t="shared" si="5092"/>
        <v>58</v>
      </c>
      <c r="GE187" s="11">
        <v>491</v>
      </c>
      <c r="GF187" s="12">
        <f t="shared" si="5037"/>
        <v>0.67957276368491326</v>
      </c>
      <c r="GG187" s="11">
        <v>18</v>
      </c>
      <c r="GH187" s="12">
        <f t="shared" si="5038"/>
        <v>3.536345776031434E-2</v>
      </c>
      <c r="GI187" s="13"/>
      <c r="GJ187" s="11"/>
      <c r="GK187" s="11"/>
      <c r="GL187" s="14"/>
      <c r="GM187" s="10"/>
      <c r="GN187" s="11"/>
      <c r="GO187" s="74">
        <f t="shared" si="5093"/>
        <v>745</v>
      </c>
      <c r="GP187" s="74">
        <f t="shared" si="5094"/>
        <v>58</v>
      </c>
      <c r="GQ187" s="11">
        <v>473</v>
      </c>
      <c r="GR187" s="12">
        <f t="shared" si="5041"/>
        <v>0.64966442953020132</v>
      </c>
      <c r="GS187" s="11">
        <v>11</v>
      </c>
      <c r="GT187" s="12">
        <f t="shared" si="5042"/>
        <v>2.2727272727272728E-2</v>
      </c>
      <c r="GU187" s="13"/>
      <c r="GV187" s="11"/>
      <c r="GW187" s="11"/>
      <c r="GX187" s="14"/>
      <c r="GY187" s="10"/>
      <c r="GZ187" s="11"/>
      <c r="HA187" s="74">
        <f t="shared" si="5095"/>
        <v>748</v>
      </c>
      <c r="HB187" s="74">
        <f t="shared" si="5096"/>
        <v>59</v>
      </c>
      <c r="HC187" s="11">
        <v>486</v>
      </c>
      <c r="HD187" s="12">
        <f t="shared" si="5045"/>
        <v>0.66844919786096257</v>
      </c>
      <c r="HE187" s="11">
        <v>14</v>
      </c>
      <c r="HF187" s="12">
        <f t="shared" si="5046"/>
        <v>2.8000000000000001E-2</v>
      </c>
      <c r="HG187" s="13"/>
      <c r="HH187" s="11"/>
      <c r="HI187" s="11"/>
      <c r="HJ187" s="14"/>
      <c r="HK187" s="10">
        <f t="shared" si="5047"/>
        <v>3</v>
      </c>
      <c r="HL187" s="11">
        <f t="shared" si="5048"/>
        <v>0</v>
      </c>
      <c r="HM187" s="11">
        <f t="shared" si="5049"/>
        <v>11755</v>
      </c>
      <c r="HN187" s="11">
        <f t="shared" si="5050"/>
        <v>930</v>
      </c>
      <c r="HO187" s="11">
        <f t="shared" si="5051"/>
        <v>7807</v>
      </c>
      <c r="HP187" s="228">
        <f t="shared" si="5052"/>
        <v>0.66414291790727353</v>
      </c>
      <c r="HQ187" s="15">
        <f t="shared" si="5053"/>
        <v>249</v>
      </c>
      <c r="HR187" s="12">
        <f t="shared" si="5054"/>
        <v>3.1894453695401566E-2</v>
      </c>
      <c r="HS187" s="16">
        <v>64.58</v>
      </c>
      <c r="HT187" s="17">
        <v>7432</v>
      </c>
      <c r="HU187" s="16">
        <f t="shared" si="5055"/>
        <v>95.196618419367226</v>
      </c>
      <c r="HV187" s="15"/>
      <c r="HW187" s="14"/>
      <c r="HX187" s="78">
        <f t="shared" si="5056"/>
        <v>0.65034784849265648</v>
      </c>
      <c r="HY187" s="78">
        <f t="shared" si="5057"/>
        <v>0.6731943031536114</v>
      </c>
      <c r="HZ187" s="78">
        <f t="shared" si="5058"/>
        <v>0.66869609335362756</v>
      </c>
    </row>
    <row r="188" spans="1:241" x14ac:dyDescent="0.25">
      <c r="A188" s="236"/>
      <c r="B188" s="41">
        <f t="shared" si="5059"/>
        <v>44613</v>
      </c>
      <c r="C188" s="10"/>
      <c r="D188" s="11"/>
      <c r="E188" s="74">
        <f t="shared" si="5060"/>
        <v>740</v>
      </c>
      <c r="F188" s="74">
        <f t="shared" si="5061"/>
        <v>59</v>
      </c>
      <c r="G188" s="11">
        <v>452</v>
      </c>
      <c r="H188" s="12">
        <f t="shared" si="4978"/>
        <v>0.6283783783783784</v>
      </c>
      <c r="I188" s="11">
        <v>13</v>
      </c>
      <c r="J188" s="12">
        <f t="shared" si="5062"/>
        <v>2.7956989247311829E-2</v>
      </c>
      <c r="K188" s="11"/>
      <c r="L188" s="11"/>
      <c r="M188" s="18"/>
      <c r="O188" s="10"/>
      <c r="P188" s="11"/>
      <c r="Q188" s="74">
        <f t="shared" si="5063"/>
        <v>730</v>
      </c>
      <c r="R188" s="74">
        <f t="shared" si="5064"/>
        <v>58</v>
      </c>
      <c r="S188" s="11">
        <v>455</v>
      </c>
      <c r="T188" s="12">
        <f t="shared" si="4981"/>
        <v>0.65068493150684936</v>
      </c>
      <c r="U188" s="11">
        <v>20</v>
      </c>
      <c r="V188" s="12">
        <f t="shared" si="4982"/>
        <v>4.2105263157894736E-2</v>
      </c>
      <c r="W188" s="11"/>
      <c r="X188" s="11"/>
      <c r="Y188" s="18"/>
      <c r="AA188" s="10"/>
      <c r="AB188" s="11"/>
      <c r="AC188" s="74">
        <f t="shared" si="5065"/>
        <v>187</v>
      </c>
      <c r="AD188" s="74">
        <f t="shared" si="5066"/>
        <v>14</v>
      </c>
      <c r="AE188" s="11">
        <v>99</v>
      </c>
      <c r="AF188" s="12">
        <f t="shared" si="4985"/>
        <v>0.57219251336898391</v>
      </c>
      <c r="AG188" s="11">
        <v>8</v>
      </c>
      <c r="AH188" s="12">
        <f t="shared" si="4986"/>
        <v>7.476635514018691E-2</v>
      </c>
      <c r="AI188" s="11"/>
      <c r="AJ188" s="11"/>
      <c r="AK188" s="18"/>
      <c r="AM188" s="10"/>
      <c r="AN188" s="11"/>
      <c r="AO188" s="74">
        <f t="shared" si="5067"/>
        <v>747</v>
      </c>
      <c r="AP188" s="74">
        <f t="shared" si="5068"/>
        <v>59</v>
      </c>
      <c r="AQ188" s="11">
        <v>443</v>
      </c>
      <c r="AR188" s="12">
        <f t="shared" si="4989"/>
        <v>0.61044176706827313</v>
      </c>
      <c r="AS188" s="11">
        <v>13</v>
      </c>
      <c r="AT188" s="12">
        <f t="shared" si="4990"/>
        <v>2.850877192982456E-2</v>
      </c>
      <c r="AU188" s="11"/>
      <c r="AV188" s="11"/>
      <c r="AW188" s="18"/>
      <c r="AY188" s="10"/>
      <c r="AZ188" s="11"/>
      <c r="BA188" s="74">
        <f t="shared" si="5069"/>
        <v>740</v>
      </c>
      <c r="BB188" s="74">
        <f t="shared" si="5070"/>
        <v>58</v>
      </c>
      <c r="BC188" s="11">
        <v>429</v>
      </c>
      <c r="BD188" s="12">
        <f t="shared" si="4993"/>
        <v>0.59459459459459463</v>
      </c>
      <c r="BE188" s="11">
        <v>11</v>
      </c>
      <c r="BF188" s="12">
        <f t="shared" si="4994"/>
        <v>2.5000000000000001E-2</v>
      </c>
      <c r="BG188" s="11"/>
      <c r="BH188" s="11"/>
      <c r="BI188" s="18"/>
      <c r="BK188" s="10"/>
      <c r="BL188" s="11"/>
      <c r="BM188" s="74">
        <f t="shared" si="5071"/>
        <v>737</v>
      </c>
      <c r="BN188" s="74">
        <f t="shared" si="5072"/>
        <v>59</v>
      </c>
      <c r="BO188" s="11">
        <v>443</v>
      </c>
      <c r="BP188" s="12">
        <f t="shared" si="4997"/>
        <v>0.62957937584803259</v>
      </c>
      <c r="BQ188" s="11">
        <v>21</v>
      </c>
      <c r="BR188" s="12">
        <f t="shared" si="4998"/>
        <v>4.5258620689655173E-2</v>
      </c>
      <c r="BS188" s="11"/>
      <c r="BT188" s="11"/>
      <c r="BU188" s="18"/>
      <c r="BW188" s="10"/>
      <c r="BX188" s="11"/>
      <c r="BY188" s="74">
        <f t="shared" si="5073"/>
        <v>747</v>
      </c>
      <c r="BZ188" s="74">
        <f t="shared" si="5074"/>
        <v>61</v>
      </c>
      <c r="CA188" s="11">
        <v>468</v>
      </c>
      <c r="CB188" s="12">
        <f t="shared" si="5001"/>
        <v>0.63989290495314588</v>
      </c>
      <c r="CC188" s="11">
        <v>10</v>
      </c>
      <c r="CD188" s="12">
        <f t="shared" si="5002"/>
        <v>2.0920502092050208E-2</v>
      </c>
      <c r="CE188" s="11"/>
      <c r="CF188" s="11"/>
      <c r="CG188" s="18"/>
      <c r="CI188" s="10"/>
      <c r="CJ188" s="11"/>
      <c r="CK188" s="74">
        <f t="shared" si="5075"/>
        <v>749</v>
      </c>
      <c r="CL188" s="74">
        <f t="shared" si="5076"/>
        <v>61</v>
      </c>
      <c r="CM188" s="11">
        <v>473</v>
      </c>
      <c r="CN188" s="12">
        <f t="shared" si="5005"/>
        <v>0.65287049399198926</v>
      </c>
      <c r="CO188" s="11">
        <v>16</v>
      </c>
      <c r="CP188" s="12">
        <f t="shared" si="5006"/>
        <v>3.2719836400817999E-2</v>
      </c>
      <c r="CQ188" s="11"/>
      <c r="CR188" s="11"/>
      <c r="CS188" s="18"/>
      <c r="CU188" s="10"/>
      <c r="CV188" s="11"/>
      <c r="CW188" s="74">
        <f t="shared" si="5077"/>
        <v>180</v>
      </c>
      <c r="CX188" s="74">
        <f t="shared" si="5078"/>
        <v>13</v>
      </c>
      <c r="CY188" s="11">
        <v>111</v>
      </c>
      <c r="CZ188" s="12">
        <f t="shared" si="5009"/>
        <v>0.62222222222222223</v>
      </c>
      <c r="DA188" s="11">
        <v>1</v>
      </c>
      <c r="DB188" s="12">
        <f t="shared" si="5010"/>
        <v>8.9285714285714281E-3</v>
      </c>
      <c r="DC188" s="11"/>
      <c r="DD188" s="11"/>
      <c r="DE188" s="18"/>
      <c r="DG188" s="10">
        <v>1</v>
      </c>
      <c r="DH188" s="11"/>
      <c r="DI188" s="74">
        <f t="shared" si="5079"/>
        <v>752</v>
      </c>
      <c r="DJ188" s="74">
        <f t="shared" si="5080"/>
        <v>59</v>
      </c>
      <c r="DK188" s="11">
        <v>444</v>
      </c>
      <c r="DL188" s="12">
        <f t="shared" si="5013"/>
        <v>0.59973404255319152</v>
      </c>
      <c r="DM188" s="11">
        <v>7</v>
      </c>
      <c r="DN188" s="12">
        <f t="shared" si="5014"/>
        <v>1.5521064301552107E-2</v>
      </c>
      <c r="DO188" s="11"/>
      <c r="DP188" s="11"/>
      <c r="DQ188" s="18"/>
      <c r="DS188" s="10"/>
      <c r="DT188" s="11"/>
      <c r="DU188" s="74">
        <f t="shared" si="5081"/>
        <v>753</v>
      </c>
      <c r="DV188" s="74">
        <f t="shared" si="5082"/>
        <v>58</v>
      </c>
      <c r="DW188" s="11">
        <v>450</v>
      </c>
      <c r="DX188" s="12">
        <f t="shared" si="5017"/>
        <v>0.61885790172642763</v>
      </c>
      <c r="DY188" s="11">
        <v>16</v>
      </c>
      <c r="DZ188" s="12">
        <f t="shared" si="5018"/>
        <v>3.4334763948497854E-2</v>
      </c>
      <c r="EA188" s="11"/>
      <c r="EB188" s="11"/>
      <c r="EC188" s="18"/>
      <c r="EE188" s="10"/>
      <c r="EF188" s="11"/>
      <c r="EG188" s="74">
        <f t="shared" si="5083"/>
        <v>750</v>
      </c>
      <c r="EH188" s="74">
        <f t="shared" si="5084"/>
        <v>59</v>
      </c>
      <c r="EI188" s="11">
        <v>443</v>
      </c>
      <c r="EJ188" s="12">
        <f t="shared" si="5021"/>
        <v>0.60666666666666669</v>
      </c>
      <c r="EK188" s="11">
        <v>12</v>
      </c>
      <c r="EL188" s="12">
        <f t="shared" si="5022"/>
        <v>2.6373626373626374E-2</v>
      </c>
      <c r="EM188" s="11"/>
      <c r="EN188" s="11"/>
      <c r="EO188" s="18"/>
      <c r="EQ188" s="10"/>
      <c r="ER188" s="11"/>
      <c r="ES188" s="74">
        <f t="shared" si="5085"/>
        <v>744</v>
      </c>
      <c r="ET188" s="74">
        <f t="shared" si="5086"/>
        <v>60</v>
      </c>
      <c r="EU188" s="11">
        <v>455</v>
      </c>
      <c r="EV188" s="12">
        <f t="shared" si="5025"/>
        <v>0.62903225806451613</v>
      </c>
      <c r="EW188" s="11">
        <v>13</v>
      </c>
      <c r="EX188" s="12">
        <f t="shared" si="5026"/>
        <v>2.7777777777777776E-2</v>
      </c>
      <c r="EY188" s="11"/>
      <c r="EZ188" s="11"/>
      <c r="FA188" s="18"/>
      <c r="FC188" s="10"/>
      <c r="FD188" s="11"/>
      <c r="FE188" s="74">
        <f t="shared" si="5087"/>
        <v>759</v>
      </c>
      <c r="FF188" s="74">
        <f t="shared" si="5088"/>
        <v>61</v>
      </c>
      <c r="FG188" s="11">
        <v>456</v>
      </c>
      <c r="FH188" s="12">
        <f t="shared" si="5029"/>
        <v>0.61791831357048743</v>
      </c>
      <c r="FI188" s="11">
        <v>13</v>
      </c>
      <c r="FJ188" s="12">
        <f t="shared" si="5030"/>
        <v>2.7718550106609809E-2</v>
      </c>
      <c r="FK188" s="11"/>
      <c r="FL188" s="11"/>
      <c r="FM188" s="18"/>
      <c r="FO188" s="10"/>
      <c r="FP188" s="11"/>
      <c r="FQ188" s="74">
        <f t="shared" si="5089"/>
        <v>197</v>
      </c>
      <c r="FR188" s="74">
        <f t="shared" si="5090"/>
        <v>16</v>
      </c>
      <c r="FS188" s="11">
        <v>108</v>
      </c>
      <c r="FT188" s="12">
        <f t="shared" si="5033"/>
        <v>0.59390862944162437</v>
      </c>
      <c r="FU188" s="11">
        <v>9</v>
      </c>
      <c r="FV188" s="12">
        <f t="shared" si="5034"/>
        <v>7.6923076923076927E-2</v>
      </c>
      <c r="FW188" s="11"/>
      <c r="FX188" s="11"/>
      <c r="FY188" s="18"/>
      <c r="GA188" s="10"/>
      <c r="GB188" s="11"/>
      <c r="GC188" s="74">
        <f t="shared" si="5091"/>
        <v>749</v>
      </c>
      <c r="GD188" s="74">
        <f t="shared" si="5092"/>
        <v>58</v>
      </c>
      <c r="GE188" s="11">
        <v>456</v>
      </c>
      <c r="GF188" s="12">
        <f t="shared" si="5037"/>
        <v>0.62216288384512686</v>
      </c>
      <c r="GG188" s="11">
        <v>10</v>
      </c>
      <c r="GH188" s="12">
        <f t="shared" si="5038"/>
        <v>2.1459227467811159E-2</v>
      </c>
      <c r="GI188" s="11"/>
      <c r="GJ188" s="11"/>
      <c r="GK188" s="18"/>
      <c r="GM188" s="10"/>
      <c r="GN188" s="11"/>
      <c r="GO188" s="74">
        <f t="shared" si="5093"/>
        <v>745</v>
      </c>
      <c r="GP188" s="74">
        <f t="shared" si="5094"/>
        <v>58</v>
      </c>
      <c r="GQ188" s="11">
        <v>435</v>
      </c>
      <c r="GR188" s="12">
        <f t="shared" si="5041"/>
        <v>0.6026845637583893</v>
      </c>
      <c r="GS188" s="11">
        <v>14</v>
      </c>
      <c r="GT188" s="12">
        <f t="shared" si="5042"/>
        <v>3.1180400890868598E-2</v>
      </c>
      <c r="GU188" s="11"/>
      <c r="GV188" s="11"/>
      <c r="GW188" s="18"/>
      <c r="GY188" s="10"/>
      <c r="GZ188" s="11"/>
      <c r="HA188" s="74">
        <f t="shared" si="5095"/>
        <v>748</v>
      </c>
      <c r="HB188" s="74">
        <f t="shared" si="5096"/>
        <v>59</v>
      </c>
      <c r="HC188" s="11">
        <v>426</v>
      </c>
      <c r="HD188" s="12">
        <f t="shared" si="5045"/>
        <v>0.58957219251336901</v>
      </c>
      <c r="HE188" s="11">
        <v>15</v>
      </c>
      <c r="HF188" s="12">
        <f t="shared" si="5046"/>
        <v>3.4013605442176874E-2</v>
      </c>
      <c r="HG188" s="11"/>
      <c r="HH188" s="11"/>
      <c r="HI188" s="18"/>
      <c r="HK188" s="10">
        <f t="shared" si="5047"/>
        <v>1</v>
      </c>
      <c r="HL188" s="11">
        <f t="shared" si="5048"/>
        <v>0</v>
      </c>
      <c r="HM188" s="11">
        <f t="shared" si="5049"/>
        <v>11754</v>
      </c>
      <c r="HN188" s="11">
        <f t="shared" si="5050"/>
        <v>930</v>
      </c>
      <c r="HO188" s="11">
        <f t="shared" si="5051"/>
        <v>7268</v>
      </c>
      <c r="HP188" s="228">
        <f t="shared" si="5052"/>
        <v>0.61834269184958313</v>
      </c>
      <c r="HQ188" s="15">
        <f t="shared" si="5053"/>
        <v>222</v>
      </c>
      <c r="HR188" s="12">
        <f t="shared" si="5054"/>
        <v>3.054485415520088E-2</v>
      </c>
      <c r="HS188" s="16">
        <v>65.66</v>
      </c>
      <c r="HT188" s="17">
        <v>6941</v>
      </c>
      <c r="HU188" s="16">
        <f t="shared" si="5055"/>
        <v>95.500825536598782</v>
      </c>
      <c r="HV188" s="18"/>
      <c r="HX188" s="78">
        <f t="shared" si="5056"/>
        <v>0.62020097912909045</v>
      </c>
      <c r="HY188" s="78">
        <f t="shared" si="5057"/>
        <v>0.62350546934622231</v>
      </c>
      <c r="HZ188" s="78">
        <f t="shared" si="5058"/>
        <v>0.61136478944698125</v>
      </c>
    </row>
    <row r="189" spans="1:241" x14ac:dyDescent="0.25">
      <c r="A189" s="236"/>
      <c r="B189" s="41">
        <f>+B188+1</f>
        <v>44614</v>
      </c>
      <c r="C189" s="10">
        <v>1</v>
      </c>
      <c r="D189" s="11"/>
      <c r="E189" s="74">
        <f t="shared" si="5060"/>
        <v>739</v>
      </c>
      <c r="F189" s="74">
        <f t="shared" si="5061"/>
        <v>59</v>
      </c>
      <c r="G189" s="11">
        <v>432</v>
      </c>
      <c r="H189" s="12">
        <f t="shared" si="4978"/>
        <v>0.60622462787550746</v>
      </c>
      <c r="I189" s="11">
        <v>16</v>
      </c>
      <c r="J189" s="12">
        <f t="shared" si="5062"/>
        <v>3.5714285714285712E-2</v>
      </c>
      <c r="K189" s="13"/>
      <c r="L189" s="13"/>
      <c r="M189" s="25"/>
      <c r="N189" s="20">
        <v>4385</v>
      </c>
      <c r="O189" s="10"/>
      <c r="P189" s="11"/>
      <c r="Q189" s="74">
        <f t="shared" si="5063"/>
        <v>730</v>
      </c>
      <c r="R189" s="74">
        <f t="shared" si="5064"/>
        <v>58</v>
      </c>
      <c r="S189" s="11">
        <v>479</v>
      </c>
      <c r="T189" s="12">
        <f t="shared" si="4981"/>
        <v>0.6753424657534246</v>
      </c>
      <c r="U189" s="11">
        <v>14</v>
      </c>
      <c r="V189" s="12">
        <f t="shared" si="4982"/>
        <v>2.8397565922920892E-2</v>
      </c>
      <c r="W189" s="13"/>
      <c r="X189" s="13"/>
      <c r="Y189" s="25"/>
      <c r="Z189" s="20">
        <v>4385</v>
      </c>
      <c r="AA189" s="10"/>
      <c r="AB189" s="11"/>
      <c r="AC189" s="74">
        <f t="shared" si="5065"/>
        <v>187</v>
      </c>
      <c r="AD189" s="74">
        <f t="shared" si="5066"/>
        <v>14</v>
      </c>
      <c r="AE189" s="11">
        <v>96</v>
      </c>
      <c r="AF189" s="12">
        <f t="shared" si="4985"/>
        <v>0.54545454545454541</v>
      </c>
      <c r="AG189" s="11">
        <v>6</v>
      </c>
      <c r="AH189" s="12">
        <f t="shared" si="4986"/>
        <v>5.8823529411764705E-2</v>
      </c>
      <c r="AI189" s="13"/>
      <c r="AJ189" s="13"/>
      <c r="AK189" s="25"/>
      <c r="AL189" s="20">
        <v>4385</v>
      </c>
      <c r="AM189" s="10">
        <v>1</v>
      </c>
      <c r="AN189" s="11"/>
      <c r="AO189" s="74">
        <f t="shared" si="5067"/>
        <v>746</v>
      </c>
      <c r="AP189" s="74">
        <f t="shared" si="5068"/>
        <v>59</v>
      </c>
      <c r="AQ189" s="11">
        <v>440</v>
      </c>
      <c r="AR189" s="12">
        <f t="shared" si="4989"/>
        <v>0.61930294906166217</v>
      </c>
      <c r="AS189" s="11">
        <v>22</v>
      </c>
      <c r="AT189" s="12">
        <f t="shared" si="4990"/>
        <v>4.7619047619047616E-2</v>
      </c>
      <c r="AU189" s="13"/>
      <c r="AV189" s="13"/>
      <c r="AW189" s="25"/>
      <c r="AX189" s="20">
        <v>4385</v>
      </c>
      <c r="AY189" s="10"/>
      <c r="AZ189" s="11"/>
      <c r="BA189" s="74">
        <f t="shared" si="5069"/>
        <v>740</v>
      </c>
      <c r="BB189" s="74">
        <f t="shared" si="5070"/>
        <v>58</v>
      </c>
      <c r="BC189" s="11">
        <v>457</v>
      </c>
      <c r="BD189" s="12">
        <f t="shared" si="4993"/>
        <v>0.64459459459459456</v>
      </c>
      <c r="BE189" s="11">
        <v>20</v>
      </c>
      <c r="BF189" s="12">
        <f t="shared" si="4994"/>
        <v>4.1928721174004195E-2</v>
      </c>
      <c r="BG189" s="13"/>
      <c r="BH189" s="13"/>
      <c r="BI189" s="25"/>
      <c r="BJ189" s="20">
        <v>4385</v>
      </c>
      <c r="BK189" s="10">
        <v>1</v>
      </c>
      <c r="BL189" s="11"/>
      <c r="BM189" s="74">
        <f t="shared" si="5071"/>
        <v>736</v>
      </c>
      <c r="BN189" s="74">
        <f t="shared" si="5072"/>
        <v>59</v>
      </c>
      <c r="BO189" s="11">
        <v>452</v>
      </c>
      <c r="BP189" s="12">
        <f t="shared" si="4997"/>
        <v>0.62771739130434778</v>
      </c>
      <c r="BQ189" s="11">
        <v>10</v>
      </c>
      <c r="BR189" s="12">
        <f t="shared" si="4998"/>
        <v>2.1645021645021644E-2</v>
      </c>
      <c r="BS189" s="13"/>
      <c r="BT189" s="13"/>
      <c r="BU189" s="25"/>
      <c r="BV189" s="20">
        <v>4385</v>
      </c>
      <c r="BW189" s="10"/>
      <c r="BX189" s="11"/>
      <c r="BY189" s="74">
        <f t="shared" si="5073"/>
        <v>747</v>
      </c>
      <c r="BZ189" s="74">
        <f t="shared" si="5074"/>
        <v>61</v>
      </c>
      <c r="CA189" s="11">
        <v>462</v>
      </c>
      <c r="CB189" s="12">
        <f t="shared" si="5001"/>
        <v>0.63052208835341361</v>
      </c>
      <c r="CC189" s="11">
        <v>9</v>
      </c>
      <c r="CD189" s="12">
        <f t="shared" si="5002"/>
        <v>1.9108280254777069E-2</v>
      </c>
      <c r="CE189" s="13"/>
      <c r="CF189" s="13"/>
      <c r="CG189" s="25"/>
      <c r="CH189" s="20">
        <v>4385</v>
      </c>
      <c r="CI189" s="10"/>
      <c r="CJ189" s="11"/>
      <c r="CK189" s="74">
        <f t="shared" si="5075"/>
        <v>749</v>
      </c>
      <c r="CL189" s="74">
        <f t="shared" si="5076"/>
        <v>61</v>
      </c>
      <c r="CM189" s="11">
        <v>468</v>
      </c>
      <c r="CN189" s="12">
        <f t="shared" si="5005"/>
        <v>0.64085447263017359</v>
      </c>
      <c r="CO189" s="11">
        <v>12</v>
      </c>
      <c r="CP189" s="12">
        <f t="shared" si="5006"/>
        <v>2.5000000000000001E-2</v>
      </c>
      <c r="CQ189" s="13"/>
      <c r="CR189" s="13"/>
      <c r="CS189" s="25"/>
      <c r="CT189" s="20">
        <v>4385</v>
      </c>
      <c r="CU189" s="10"/>
      <c r="CV189" s="11"/>
      <c r="CW189" s="74">
        <f t="shared" si="5077"/>
        <v>180</v>
      </c>
      <c r="CX189" s="74">
        <f t="shared" si="5078"/>
        <v>13</v>
      </c>
      <c r="CY189" s="11">
        <v>121</v>
      </c>
      <c r="CZ189" s="12">
        <f t="shared" si="5009"/>
        <v>0.68333333333333335</v>
      </c>
      <c r="DA189" s="11">
        <v>2</v>
      </c>
      <c r="DB189" s="12">
        <f t="shared" si="5010"/>
        <v>1.6260162601626018E-2</v>
      </c>
      <c r="DC189" s="13"/>
      <c r="DD189" s="13"/>
      <c r="DE189" s="25"/>
      <c r="DF189" s="20">
        <v>4385</v>
      </c>
      <c r="DG189" s="10"/>
      <c r="DH189" s="11"/>
      <c r="DI189" s="74">
        <f t="shared" si="5079"/>
        <v>752</v>
      </c>
      <c r="DJ189" s="74">
        <f t="shared" si="5080"/>
        <v>59</v>
      </c>
      <c r="DK189" s="11">
        <v>403</v>
      </c>
      <c r="DL189" s="12">
        <f t="shared" si="5013"/>
        <v>0.56117021276595747</v>
      </c>
      <c r="DM189" s="11">
        <v>19</v>
      </c>
      <c r="DN189" s="12">
        <f t="shared" si="5014"/>
        <v>4.5023696682464455E-2</v>
      </c>
      <c r="DO189" s="13"/>
      <c r="DP189" s="13"/>
      <c r="DQ189" s="25"/>
      <c r="DR189" s="20">
        <v>4385</v>
      </c>
      <c r="DS189" s="10"/>
      <c r="DT189" s="11"/>
      <c r="DU189" s="74">
        <f t="shared" si="5081"/>
        <v>753</v>
      </c>
      <c r="DV189" s="74">
        <f t="shared" si="5082"/>
        <v>58</v>
      </c>
      <c r="DW189" s="11">
        <v>438</v>
      </c>
      <c r="DX189" s="12">
        <f t="shared" si="5017"/>
        <v>0.60159362549800799</v>
      </c>
      <c r="DY189" s="11">
        <v>15</v>
      </c>
      <c r="DZ189" s="12">
        <f t="shared" si="5018"/>
        <v>3.3112582781456956E-2</v>
      </c>
      <c r="EA189" s="13"/>
      <c r="EB189" s="13"/>
      <c r="EC189" s="25"/>
      <c r="ED189" s="20">
        <v>4385</v>
      </c>
      <c r="EE189" s="10"/>
      <c r="EF189" s="11"/>
      <c r="EG189" s="74">
        <f t="shared" si="5083"/>
        <v>750</v>
      </c>
      <c r="EH189" s="74">
        <f t="shared" si="5084"/>
        <v>59</v>
      </c>
      <c r="EI189" s="11">
        <v>424</v>
      </c>
      <c r="EJ189" s="12">
        <f t="shared" si="5021"/>
        <v>0.59333333333333338</v>
      </c>
      <c r="EK189" s="11">
        <v>21</v>
      </c>
      <c r="EL189" s="12">
        <f t="shared" si="5022"/>
        <v>4.7191011235955059E-2</v>
      </c>
      <c r="EM189" s="13"/>
      <c r="EN189" s="13"/>
      <c r="EO189" s="25"/>
      <c r="EP189" s="20">
        <v>4385</v>
      </c>
      <c r="EQ189" s="10"/>
      <c r="ER189" s="11"/>
      <c r="ES189" s="74">
        <f t="shared" si="5085"/>
        <v>744</v>
      </c>
      <c r="ET189" s="74">
        <f t="shared" si="5086"/>
        <v>60</v>
      </c>
      <c r="EU189" s="11">
        <v>477</v>
      </c>
      <c r="EV189" s="12">
        <f t="shared" si="5025"/>
        <v>0.65994623655913975</v>
      </c>
      <c r="EW189" s="11">
        <v>14</v>
      </c>
      <c r="EX189" s="12">
        <f t="shared" si="5026"/>
        <v>2.8513238289205704E-2</v>
      </c>
      <c r="EY189" s="13"/>
      <c r="EZ189" s="13"/>
      <c r="FA189" s="25"/>
      <c r="FB189" s="20">
        <v>4385</v>
      </c>
      <c r="FC189" s="10"/>
      <c r="FD189" s="11"/>
      <c r="FE189" s="74">
        <f t="shared" si="5087"/>
        <v>759</v>
      </c>
      <c r="FF189" s="74">
        <f t="shared" si="5088"/>
        <v>61</v>
      </c>
      <c r="FG189" s="11">
        <v>491</v>
      </c>
      <c r="FH189" s="12">
        <f t="shared" si="5029"/>
        <v>0.66403162055335974</v>
      </c>
      <c r="FI189" s="11">
        <v>13</v>
      </c>
      <c r="FJ189" s="12">
        <f t="shared" si="5030"/>
        <v>2.5793650793650792E-2</v>
      </c>
      <c r="FK189" s="13"/>
      <c r="FL189" s="13"/>
      <c r="FM189" s="25"/>
      <c r="FN189" s="20">
        <v>4385</v>
      </c>
      <c r="FO189" s="10"/>
      <c r="FP189" s="11"/>
      <c r="FQ189" s="74">
        <f t="shared" si="5089"/>
        <v>197</v>
      </c>
      <c r="FR189" s="74">
        <f t="shared" si="5090"/>
        <v>16</v>
      </c>
      <c r="FS189" s="11">
        <v>109</v>
      </c>
      <c r="FT189" s="12">
        <f t="shared" si="5033"/>
        <v>0.58375634517766495</v>
      </c>
      <c r="FU189" s="11">
        <v>6</v>
      </c>
      <c r="FV189" s="12">
        <f t="shared" si="5034"/>
        <v>5.2173913043478258E-2</v>
      </c>
      <c r="FW189" s="13"/>
      <c r="FX189" s="13"/>
      <c r="FY189" s="25"/>
      <c r="FZ189" s="20">
        <v>4385</v>
      </c>
      <c r="GA189" s="10"/>
      <c r="GB189" s="11"/>
      <c r="GC189" s="74">
        <f t="shared" si="5091"/>
        <v>749</v>
      </c>
      <c r="GD189" s="74">
        <f t="shared" si="5092"/>
        <v>58</v>
      </c>
      <c r="GE189" s="11">
        <v>483</v>
      </c>
      <c r="GF189" s="12">
        <f t="shared" si="5037"/>
        <v>0.66488651535380505</v>
      </c>
      <c r="GG189" s="11">
        <v>15</v>
      </c>
      <c r="GH189" s="12">
        <f t="shared" si="5038"/>
        <v>3.0120481927710843E-2</v>
      </c>
      <c r="GI189" s="13"/>
      <c r="GJ189" s="13"/>
      <c r="GK189" s="25"/>
      <c r="GL189" s="20">
        <v>4385</v>
      </c>
      <c r="GM189" s="10"/>
      <c r="GN189" s="11"/>
      <c r="GO189" s="74">
        <f t="shared" si="5093"/>
        <v>745</v>
      </c>
      <c r="GP189" s="74">
        <f t="shared" si="5094"/>
        <v>58</v>
      </c>
      <c r="GQ189" s="11">
        <v>433</v>
      </c>
      <c r="GR189" s="12">
        <f t="shared" si="5041"/>
        <v>0.60134228187919458</v>
      </c>
      <c r="GS189" s="11">
        <v>15</v>
      </c>
      <c r="GT189" s="12">
        <f t="shared" si="5042"/>
        <v>3.3482142857142856E-2</v>
      </c>
      <c r="GU189" s="13"/>
      <c r="GV189" s="13"/>
      <c r="GW189" s="25"/>
      <c r="GX189" s="20">
        <v>4385</v>
      </c>
      <c r="GY189" s="10"/>
      <c r="GZ189" s="11"/>
      <c r="HA189" s="74">
        <f t="shared" si="5095"/>
        <v>748</v>
      </c>
      <c r="HB189" s="74">
        <f t="shared" si="5096"/>
        <v>59</v>
      </c>
      <c r="HC189" s="11">
        <v>473</v>
      </c>
      <c r="HD189" s="12">
        <f t="shared" si="5045"/>
        <v>0.66042780748663099</v>
      </c>
      <c r="HE189" s="11">
        <v>21</v>
      </c>
      <c r="HF189" s="12">
        <f t="shared" si="5046"/>
        <v>4.2510121457489877E-2</v>
      </c>
      <c r="HG189" s="13"/>
      <c r="HH189" s="13"/>
      <c r="HI189" s="25"/>
      <c r="HJ189" s="20">
        <v>4385</v>
      </c>
      <c r="HK189" s="10">
        <f t="shared" si="5047"/>
        <v>3</v>
      </c>
      <c r="HL189" s="11">
        <f t="shared" si="5048"/>
        <v>0</v>
      </c>
      <c r="HM189" s="11">
        <f t="shared" si="5049"/>
        <v>11751</v>
      </c>
      <c r="HN189" s="11">
        <f t="shared" si="5050"/>
        <v>930</v>
      </c>
      <c r="HO189" s="11">
        <f t="shared" si="5051"/>
        <v>7388</v>
      </c>
      <c r="HP189" s="228">
        <f t="shared" si="5052"/>
        <v>0.62871245000425491</v>
      </c>
      <c r="HQ189" s="15">
        <f t="shared" si="5053"/>
        <v>250</v>
      </c>
      <c r="HR189" s="12">
        <f t="shared" si="5054"/>
        <v>3.3838657282079049E-2</v>
      </c>
      <c r="HS189" s="16">
        <v>65.33</v>
      </c>
      <c r="HT189" s="17">
        <v>7004</v>
      </c>
      <c r="HU189" s="16">
        <f t="shared" si="5055"/>
        <v>94.802382241472657</v>
      </c>
      <c r="HV189" s="23"/>
      <c r="HW189" s="20">
        <v>4385</v>
      </c>
      <c r="HX189" s="78">
        <f t="shared" si="5056"/>
        <v>0.630221763795771</v>
      </c>
      <c r="HY189" s="78">
        <f t="shared" si="5057"/>
        <v>0.6090053421521241</v>
      </c>
      <c r="HZ189" s="78">
        <f t="shared" si="5058"/>
        <v>0.64687975646879758</v>
      </c>
    </row>
    <row r="190" spans="1:241" x14ac:dyDescent="0.25">
      <c r="A190" s="236"/>
      <c r="B190" s="41">
        <f t="shared" si="5059"/>
        <v>44615</v>
      </c>
      <c r="C190" s="10"/>
      <c r="D190" s="11"/>
      <c r="E190" s="74">
        <f t="shared" si="5060"/>
        <v>739</v>
      </c>
      <c r="F190" s="74">
        <f t="shared" si="5061"/>
        <v>59</v>
      </c>
      <c r="G190" s="11">
        <v>453</v>
      </c>
      <c r="H190" s="12">
        <f t="shared" si="4978"/>
        <v>0.64411366711772666</v>
      </c>
      <c r="I190" s="11">
        <v>23</v>
      </c>
      <c r="J190" s="12">
        <f t="shared" si="5062"/>
        <v>4.8319327731092439E-2</v>
      </c>
      <c r="K190" s="13"/>
      <c r="L190" s="11"/>
      <c r="M190" s="25"/>
      <c r="N190" s="38">
        <v>4416.666666666667</v>
      </c>
      <c r="O190" s="10">
        <v>2</v>
      </c>
      <c r="P190" s="11"/>
      <c r="Q190" s="74">
        <f t="shared" si="5063"/>
        <v>728</v>
      </c>
      <c r="R190" s="74">
        <f t="shared" si="5064"/>
        <v>58</v>
      </c>
      <c r="S190" s="11">
        <v>460</v>
      </c>
      <c r="T190" s="12">
        <f t="shared" si="4981"/>
        <v>0.64560439560439564</v>
      </c>
      <c r="U190" s="11">
        <v>10</v>
      </c>
      <c r="V190" s="12">
        <f t="shared" si="4982"/>
        <v>2.1276595744680851E-2</v>
      </c>
      <c r="W190" s="13"/>
      <c r="X190" s="11"/>
      <c r="Y190" s="25"/>
      <c r="Z190" s="38">
        <v>4375.3846153846152</v>
      </c>
      <c r="AA190" s="10"/>
      <c r="AB190" s="11"/>
      <c r="AC190" s="74">
        <f t="shared" si="5065"/>
        <v>187</v>
      </c>
      <c r="AD190" s="74">
        <f t="shared" si="5066"/>
        <v>14</v>
      </c>
      <c r="AE190" s="11">
        <v>99</v>
      </c>
      <c r="AF190" s="12">
        <f t="shared" si="4985"/>
        <v>0.56149732620320858</v>
      </c>
      <c r="AG190" s="11">
        <v>6</v>
      </c>
      <c r="AH190" s="12">
        <f t="shared" si="4986"/>
        <v>5.7142857142857141E-2</v>
      </c>
      <c r="AI190" s="13"/>
      <c r="AJ190" s="11"/>
      <c r="AK190" s="25"/>
      <c r="AL190" s="38">
        <v>4380</v>
      </c>
      <c r="AM190" s="10"/>
      <c r="AN190" s="11"/>
      <c r="AO190" s="74">
        <f t="shared" si="5067"/>
        <v>746</v>
      </c>
      <c r="AP190" s="74">
        <f t="shared" si="5068"/>
        <v>59</v>
      </c>
      <c r="AQ190" s="11">
        <v>437</v>
      </c>
      <c r="AR190" s="12">
        <f t="shared" si="4989"/>
        <v>0.60991957104557637</v>
      </c>
      <c r="AS190" s="11">
        <v>18</v>
      </c>
      <c r="AT190" s="12">
        <f t="shared" si="4990"/>
        <v>3.9560439560439559E-2</v>
      </c>
      <c r="AU190" s="13"/>
      <c r="AV190" s="11"/>
      <c r="AW190" s="25"/>
      <c r="AX190" s="38">
        <v>4533.333333333333</v>
      </c>
      <c r="AY190" s="10"/>
      <c r="AZ190" s="11"/>
      <c r="BA190" s="74">
        <f t="shared" si="5069"/>
        <v>740</v>
      </c>
      <c r="BB190" s="74">
        <f t="shared" si="5070"/>
        <v>58</v>
      </c>
      <c r="BC190" s="11">
        <v>471</v>
      </c>
      <c r="BD190" s="12">
        <f t="shared" si="4993"/>
        <v>0.65135135135135136</v>
      </c>
      <c r="BE190" s="11">
        <v>11</v>
      </c>
      <c r="BF190" s="12">
        <f t="shared" si="4994"/>
        <v>2.2821576763485476E-2</v>
      </c>
      <c r="BG190" s="13"/>
      <c r="BH190" s="11"/>
      <c r="BI190" s="25"/>
      <c r="BJ190" s="38">
        <v>4526</v>
      </c>
      <c r="BK190" s="10"/>
      <c r="BL190" s="11"/>
      <c r="BM190" s="74">
        <f t="shared" si="5071"/>
        <v>736</v>
      </c>
      <c r="BN190" s="74">
        <f t="shared" si="5072"/>
        <v>59</v>
      </c>
      <c r="BO190" s="11">
        <v>433</v>
      </c>
      <c r="BP190" s="12">
        <f t="shared" si="4997"/>
        <v>0.61956521739130432</v>
      </c>
      <c r="BQ190" s="11">
        <v>23</v>
      </c>
      <c r="BR190" s="12">
        <f t="shared" si="4998"/>
        <v>5.0438596491228067E-2</v>
      </c>
      <c r="BS190" s="13"/>
      <c r="BT190" s="11"/>
      <c r="BU190" s="25"/>
      <c r="BV190" s="38">
        <v>4803.0769230769229</v>
      </c>
      <c r="BW190" s="10"/>
      <c r="BX190" s="11"/>
      <c r="BY190" s="74">
        <f t="shared" si="5073"/>
        <v>747</v>
      </c>
      <c r="BZ190" s="74">
        <f t="shared" si="5074"/>
        <v>61</v>
      </c>
      <c r="CA190" s="11">
        <v>515</v>
      </c>
      <c r="CB190" s="12">
        <f t="shared" si="5001"/>
        <v>0.70147255689424359</v>
      </c>
      <c r="CC190" s="11">
        <v>9</v>
      </c>
      <c r="CD190" s="12">
        <f t="shared" si="5002"/>
        <v>1.717557251908397E-2</v>
      </c>
      <c r="CE190" s="13"/>
      <c r="CF190" s="11"/>
      <c r="CG190" s="25"/>
      <c r="CH190" s="38">
        <v>4461.818181818182</v>
      </c>
      <c r="CI190" s="10"/>
      <c r="CJ190" s="11"/>
      <c r="CK190" s="74">
        <f t="shared" si="5075"/>
        <v>749</v>
      </c>
      <c r="CL190" s="74">
        <f t="shared" si="5076"/>
        <v>61</v>
      </c>
      <c r="CM190" s="11">
        <v>473</v>
      </c>
      <c r="CN190" s="12">
        <f t="shared" si="5005"/>
        <v>0.65287049399198926</v>
      </c>
      <c r="CO190" s="11">
        <v>16</v>
      </c>
      <c r="CP190" s="12">
        <f t="shared" si="5006"/>
        <v>3.2719836400817999E-2</v>
      </c>
      <c r="CQ190" s="13"/>
      <c r="CR190" s="11"/>
      <c r="CS190" s="25"/>
      <c r="CT190" s="38">
        <v>4497.5</v>
      </c>
      <c r="CU190" s="10"/>
      <c r="CV190" s="11"/>
      <c r="CW190" s="74">
        <f t="shared" si="5077"/>
        <v>180</v>
      </c>
      <c r="CX190" s="74">
        <f t="shared" si="5078"/>
        <v>13</v>
      </c>
      <c r="CY190" s="11">
        <v>118</v>
      </c>
      <c r="CZ190" s="12">
        <f t="shared" si="5009"/>
        <v>0.65555555555555556</v>
      </c>
      <c r="DA190" s="11">
        <v>0</v>
      </c>
      <c r="DB190" s="12">
        <f t="shared" si="5010"/>
        <v>0</v>
      </c>
      <c r="DC190" s="13"/>
      <c r="DD190" s="11"/>
      <c r="DE190" s="25"/>
      <c r="DF190" s="38">
        <v>4474</v>
      </c>
      <c r="DG190" s="10"/>
      <c r="DH190" s="11"/>
      <c r="DI190" s="74">
        <f t="shared" si="5079"/>
        <v>752</v>
      </c>
      <c r="DJ190" s="74">
        <f t="shared" si="5080"/>
        <v>59</v>
      </c>
      <c r="DK190" s="11">
        <v>462</v>
      </c>
      <c r="DL190" s="12">
        <f t="shared" si="5013"/>
        <v>0.6396276595744681</v>
      </c>
      <c r="DM190" s="11">
        <v>19</v>
      </c>
      <c r="DN190" s="12">
        <f t="shared" si="5014"/>
        <v>3.9501039501039503E-2</v>
      </c>
      <c r="DO190" s="13"/>
      <c r="DP190" s="11"/>
      <c r="DQ190" s="25"/>
      <c r="DR190" s="38">
        <v>4587.5</v>
      </c>
      <c r="DS190" s="10"/>
      <c r="DT190" s="11"/>
      <c r="DU190" s="74">
        <f t="shared" si="5081"/>
        <v>753</v>
      </c>
      <c r="DV190" s="74">
        <f t="shared" si="5082"/>
        <v>58</v>
      </c>
      <c r="DW190" s="11">
        <v>475</v>
      </c>
      <c r="DX190" s="12">
        <f t="shared" si="5017"/>
        <v>0.64807436918990702</v>
      </c>
      <c r="DY190" s="11">
        <v>13</v>
      </c>
      <c r="DZ190" s="12">
        <f t="shared" si="5018"/>
        <v>2.663934426229508E-2</v>
      </c>
      <c r="EA190" s="13"/>
      <c r="EB190" s="11"/>
      <c r="EC190" s="25"/>
      <c r="ED190" s="38">
        <v>4667.5</v>
      </c>
      <c r="EE190" s="10">
        <v>1</v>
      </c>
      <c r="EF190" s="11"/>
      <c r="EG190" s="74">
        <f t="shared" si="5083"/>
        <v>749</v>
      </c>
      <c r="EH190" s="74">
        <f t="shared" si="5084"/>
        <v>59</v>
      </c>
      <c r="EI190" s="11">
        <v>444</v>
      </c>
      <c r="EJ190" s="12">
        <f t="shared" si="5021"/>
        <v>0.61815754339118822</v>
      </c>
      <c r="EK190" s="11">
        <v>19</v>
      </c>
      <c r="EL190" s="12">
        <f t="shared" si="5022"/>
        <v>4.1036717062634988E-2</v>
      </c>
      <c r="EM190" s="13"/>
      <c r="EN190" s="11"/>
      <c r="EO190" s="25"/>
      <c r="EP190" s="38">
        <v>4957</v>
      </c>
      <c r="EQ190" s="10"/>
      <c r="ER190" s="11"/>
      <c r="ES190" s="74">
        <f t="shared" si="5085"/>
        <v>744</v>
      </c>
      <c r="ET190" s="74">
        <f t="shared" si="5086"/>
        <v>60</v>
      </c>
      <c r="EU190" s="11">
        <v>486</v>
      </c>
      <c r="EV190" s="12">
        <f t="shared" si="5025"/>
        <v>0.67876344086021501</v>
      </c>
      <c r="EW190" s="11">
        <v>19</v>
      </c>
      <c r="EX190" s="12">
        <f t="shared" si="5026"/>
        <v>3.7623762376237622E-2</v>
      </c>
      <c r="EY190" s="13"/>
      <c r="EZ190" s="11"/>
      <c r="FA190" s="25"/>
      <c r="FB190" s="38">
        <v>4400</v>
      </c>
      <c r="FC190" s="10"/>
      <c r="FD190" s="11"/>
      <c r="FE190" s="74">
        <f t="shared" si="5087"/>
        <v>759</v>
      </c>
      <c r="FF190" s="74">
        <f t="shared" si="5088"/>
        <v>61</v>
      </c>
      <c r="FG190" s="11">
        <v>466</v>
      </c>
      <c r="FH190" s="12">
        <f t="shared" si="5029"/>
        <v>0.62845849802371545</v>
      </c>
      <c r="FI190" s="11">
        <v>11</v>
      </c>
      <c r="FJ190" s="12">
        <f t="shared" si="5030"/>
        <v>2.3060796645702306E-2</v>
      </c>
      <c r="FK190" s="13"/>
      <c r="FL190" s="11"/>
      <c r="FM190" s="25"/>
      <c r="FN190" s="38">
        <v>4390.833333333333</v>
      </c>
      <c r="FO190" s="10"/>
      <c r="FP190" s="11"/>
      <c r="FQ190" s="74">
        <f t="shared" si="5089"/>
        <v>197</v>
      </c>
      <c r="FR190" s="74">
        <f t="shared" si="5090"/>
        <v>16</v>
      </c>
      <c r="FS190" s="11">
        <v>117</v>
      </c>
      <c r="FT190" s="12">
        <f t="shared" si="5033"/>
        <v>0.61928934010152281</v>
      </c>
      <c r="FU190" s="11">
        <v>5</v>
      </c>
      <c r="FV190" s="12">
        <f t="shared" si="5034"/>
        <v>4.0983606557377046E-2</v>
      </c>
      <c r="FW190" s="13"/>
      <c r="FX190" s="11"/>
      <c r="FY190" s="25"/>
      <c r="FZ190" s="38">
        <v>4246</v>
      </c>
      <c r="GA190" s="10">
        <v>1</v>
      </c>
      <c r="GB190" s="11"/>
      <c r="GC190" s="74">
        <f t="shared" si="5091"/>
        <v>748</v>
      </c>
      <c r="GD190" s="74">
        <f t="shared" si="5092"/>
        <v>58</v>
      </c>
      <c r="GE190" s="11">
        <v>463</v>
      </c>
      <c r="GF190" s="12">
        <f t="shared" si="5037"/>
        <v>0.63368983957219249</v>
      </c>
      <c r="GG190" s="11">
        <v>11</v>
      </c>
      <c r="GH190" s="12">
        <f t="shared" si="5038"/>
        <v>2.3206751054852322E-2</v>
      </c>
      <c r="GI190" s="13"/>
      <c r="GJ190" s="11"/>
      <c r="GK190" s="25"/>
      <c r="GL190" s="38">
        <v>4572.5</v>
      </c>
      <c r="GM190" s="10"/>
      <c r="GN190" s="11"/>
      <c r="GO190" s="74">
        <f t="shared" si="5093"/>
        <v>745</v>
      </c>
      <c r="GP190" s="74">
        <f t="shared" si="5094"/>
        <v>58</v>
      </c>
      <c r="GQ190" s="11">
        <v>454</v>
      </c>
      <c r="GR190" s="12">
        <f t="shared" si="5041"/>
        <v>0.62550335570469795</v>
      </c>
      <c r="GS190" s="11">
        <v>12</v>
      </c>
      <c r="GT190" s="12">
        <f t="shared" si="5042"/>
        <v>2.575107296137339E-2</v>
      </c>
      <c r="GU190" s="13"/>
      <c r="GV190" s="11"/>
      <c r="GW190" s="25"/>
      <c r="GX190" s="38">
        <v>4773.0769230769229</v>
      </c>
      <c r="GY190" s="10"/>
      <c r="GZ190" s="11"/>
      <c r="HA190" s="74">
        <f t="shared" si="5095"/>
        <v>748</v>
      </c>
      <c r="HB190" s="74">
        <f t="shared" si="5096"/>
        <v>59</v>
      </c>
      <c r="HC190" s="11">
        <v>456</v>
      </c>
      <c r="HD190" s="12">
        <f t="shared" si="5045"/>
        <v>0.63770053475935828</v>
      </c>
      <c r="HE190" s="11">
        <v>21</v>
      </c>
      <c r="HF190" s="12">
        <f t="shared" si="5046"/>
        <v>4.40251572327044E-2</v>
      </c>
      <c r="HG190" s="13"/>
      <c r="HH190" s="11"/>
      <c r="HI190" s="25"/>
      <c r="HJ190" s="38">
        <v>4620.833333333333</v>
      </c>
      <c r="HK190" s="10">
        <f t="shared" si="5047"/>
        <v>4</v>
      </c>
      <c r="HL190" s="11">
        <f t="shared" si="5048"/>
        <v>0</v>
      </c>
      <c r="HM190" s="11">
        <f t="shared" si="5049"/>
        <v>11747</v>
      </c>
      <c r="HN190" s="11">
        <f t="shared" si="5050"/>
        <v>930</v>
      </c>
      <c r="HO190" s="11">
        <f t="shared" si="5051"/>
        <v>7528</v>
      </c>
      <c r="HP190" s="228">
        <f t="shared" si="5052"/>
        <v>0.64084447092874774</v>
      </c>
      <c r="HQ190" s="15">
        <f t="shared" si="5053"/>
        <v>246</v>
      </c>
      <c r="HR190" s="12">
        <f t="shared" si="5054"/>
        <v>3.2678002125398516E-2</v>
      </c>
      <c r="HS190" s="16">
        <v>65.099999999999994</v>
      </c>
      <c r="HT190" s="17">
        <v>7153</v>
      </c>
      <c r="HU190" s="16">
        <f t="shared" si="5055"/>
        <v>95.018597236981932</v>
      </c>
      <c r="HV190" s="23"/>
      <c r="HW190" s="22">
        <v>4553.7113402061859</v>
      </c>
      <c r="HX190" s="78">
        <f t="shared" si="5056"/>
        <v>0.63054695562435503</v>
      </c>
      <c r="HY190" s="78">
        <f t="shared" si="5057"/>
        <v>0.65216284987277351</v>
      </c>
      <c r="HZ190" s="78">
        <f t="shared" si="5058"/>
        <v>0.63968535904592738</v>
      </c>
    </row>
    <row r="191" spans="1:241" x14ac:dyDescent="0.25">
      <c r="A191" s="236"/>
      <c r="B191" s="41">
        <f t="shared" si="5059"/>
        <v>44616</v>
      </c>
      <c r="C191" s="10"/>
      <c r="D191" s="11"/>
      <c r="E191" s="74">
        <f>E190-C191</f>
        <v>739</v>
      </c>
      <c r="F191" s="74">
        <f>F190-D191</f>
        <v>59</v>
      </c>
      <c r="G191" s="11">
        <v>468</v>
      </c>
      <c r="H191" s="12">
        <f t="shared" si="4978"/>
        <v>0.66847090663058184</v>
      </c>
      <c r="I191" s="11">
        <v>26</v>
      </c>
      <c r="J191" s="12">
        <f t="shared" si="5062"/>
        <v>5.2631578947368418E-2</v>
      </c>
      <c r="K191" s="13"/>
      <c r="L191" s="11"/>
      <c r="M191" s="39"/>
      <c r="N191" s="38">
        <v>100</v>
      </c>
      <c r="O191" s="10"/>
      <c r="P191" s="11"/>
      <c r="Q191" s="74">
        <f t="shared" si="5063"/>
        <v>728</v>
      </c>
      <c r="R191" s="74">
        <f t="shared" si="5064"/>
        <v>58</v>
      </c>
      <c r="S191" s="11">
        <v>442</v>
      </c>
      <c r="T191" s="12">
        <f t="shared" si="4981"/>
        <v>0.625</v>
      </c>
      <c r="U191" s="11">
        <v>13</v>
      </c>
      <c r="V191" s="12">
        <f t="shared" si="4982"/>
        <v>2.8571428571428571E-2</v>
      </c>
      <c r="W191" s="13"/>
      <c r="X191" s="11"/>
      <c r="Y191" s="39"/>
      <c r="Z191" s="38">
        <v>100</v>
      </c>
      <c r="AA191" s="10"/>
      <c r="AB191" s="11"/>
      <c r="AC191" s="74">
        <f t="shared" si="5065"/>
        <v>187</v>
      </c>
      <c r="AD191" s="74">
        <f t="shared" si="5066"/>
        <v>14</v>
      </c>
      <c r="AE191" s="11">
        <v>101</v>
      </c>
      <c r="AF191" s="12">
        <f t="shared" si="4985"/>
        <v>0.5668449197860963</v>
      </c>
      <c r="AG191" s="11">
        <v>5</v>
      </c>
      <c r="AH191" s="12">
        <f t="shared" si="4986"/>
        <v>4.716981132075472E-2</v>
      </c>
      <c r="AI191" s="13"/>
      <c r="AJ191" s="11"/>
      <c r="AK191" s="39"/>
      <c r="AL191" s="38">
        <v>80</v>
      </c>
      <c r="AM191" s="10"/>
      <c r="AN191" s="11"/>
      <c r="AO191" s="74">
        <f t="shared" si="5067"/>
        <v>746</v>
      </c>
      <c r="AP191" s="74">
        <f t="shared" si="5068"/>
        <v>59</v>
      </c>
      <c r="AQ191" s="11">
        <v>441</v>
      </c>
      <c r="AR191" s="12">
        <f t="shared" si="4989"/>
        <v>0.61930294906166217</v>
      </c>
      <c r="AS191" s="11">
        <v>21</v>
      </c>
      <c r="AT191" s="12">
        <f t="shared" si="4990"/>
        <v>4.5454545454545456E-2</v>
      </c>
      <c r="AU191" s="13"/>
      <c r="AV191" s="11"/>
      <c r="AW191" s="39"/>
      <c r="AX191" s="38">
        <v>100</v>
      </c>
      <c r="AY191" s="10">
        <v>1</v>
      </c>
      <c r="AZ191" s="11"/>
      <c r="BA191" s="74">
        <f t="shared" si="5069"/>
        <v>739</v>
      </c>
      <c r="BB191" s="74">
        <f t="shared" si="5070"/>
        <v>58</v>
      </c>
      <c r="BC191" s="11">
        <v>448</v>
      </c>
      <c r="BD191" s="12">
        <f t="shared" si="4993"/>
        <v>0.6332882273342354</v>
      </c>
      <c r="BE191" s="11">
        <v>20</v>
      </c>
      <c r="BF191" s="12">
        <f t="shared" si="4994"/>
        <v>4.2735042735042736E-2</v>
      </c>
      <c r="BG191" s="13"/>
      <c r="BH191" s="11"/>
      <c r="BI191" s="39"/>
      <c r="BJ191" s="38">
        <v>100</v>
      </c>
      <c r="BK191" s="10"/>
      <c r="BL191" s="11"/>
      <c r="BM191" s="74">
        <f t="shared" si="5071"/>
        <v>736</v>
      </c>
      <c r="BN191" s="74">
        <f t="shared" si="5072"/>
        <v>59</v>
      </c>
      <c r="BO191" s="11">
        <v>420</v>
      </c>
      <c r="BP191" s="12">
        <f t="shared" si="4997"/>
        <v>0.59918478260869568</v>
      </c>
      <c r="BQ191" s="11">
        <v>21</v>
      </c>
      <c r="BR191" s="12">
        <f t="shared" si="4998"/>
        <v>4.7619047619047616E-2</v>
      </c>
      <c r="BS191" s="13"/>
      <c r="BT191" s="11"/>
      <c r="BU191" s="39"/>
      <c r="BV191" s="38">
        <v>100</v>
      </c>
      <c r="BW191" s="10"/>
      <c r="BX191" s="11"/>
      <c r="BY191" s="74">
        <f t="shared" si="5073"/>
        <v>747</v>
      </c>
      <c r="BZ191" s="74">
        <f t="shared" si="5074"/>
        <v>61</v>
      </c>
      <c r="CA191" s="11">
        <v>451</v>
      </c>
      <c r="CB191" s="12">
        <f t="shared" si="5001"/>
        <v>0.62115127175368134</v>
      </c>
      <c r="CC191" s="11">
        <v>13</v>
      </c>
      <c r="CD191" s="12">
        <f t="shared" si="5002"/>
        <v>2.8017241379310345E-2</v>
      </c>
      <c r="CE191" s="13"/>
      <c r="CF191" s="11"/>
      <c r="CG191" s="39"/>
      <c r="CH191" s="38">
        <v>81.818181818181813</v>
      </c>
      <c r="CI191" s="10"/>
      <c r="CJ191" s="11"/>
      <c r="CK191" s="74">
        <f t="shared" si="5075"/>
        <v>749</v>
      </c>
      <c r="CL191" s="74">
        <f t="shared" si="5076"/>
        <v>61</v>
      </c>
      <c r="CM191" s="11">
        <v>481</v>
      </c>
      <c r="CN191" s="12">
        <f t="shared" si="5005"/>
        <v>0.66622162883845126</v>
      </c>
      <c r="CO191" s="11">
        <v>18</v>
      </c>
      <c r="CP191" s="12">
        <f t="shared" si="5006"/>
        <v>3.6072144288577156E-2</v>
      </c>
      <c r="CQ191" s="13"/>
      <c r="CR191" s="11"/>
      <c r="CS191" s="39"/>
      <c r="CT191" s="38">
        <v>100</v>
      </c>
      <c r="CU191" s="10"/>
      <c r="CV191" s="11"/>
      <c r="CW191" s="74">
        <f t="shared" si="5077"/>
        <v>180</v>
      </c>
      <c r="CX191" s="74">
        <f t="shared" si="5078"/>
        <v>13</v>
      </c>
      <c r="CY191" s="11">
        <v>130</v>
      </c>
      <c r="CZ191" s="12">
        <f t="shared" si="5009"/>
        <v>0.72777777777777775</v>
      </c>
      <c r="DA191" s="11">
        <v>1</v>
      </c>
      <c r="DB191" s="12">
        <f t="shared" si="5010"/>
        <v>7.6335877862595417E-3</v>
      </c>
      <c r="DC191" s="13"/>
      <c r="DD191" s="11"/>
      <c r="DE191" s="39"/>
      <c r="DF191" s="38">
        <v>100</v>
      </c>
      <c r="DG191" s="10"/>
      <c r="DH191" s="11"/>
      <c r="DI191" s="74">
        <f t="shared" si="5079"/>
        <v>752</v>
      </c>
      <c r="DJ191" s="74">
        <f t="shared" si="5080"/>
        <v>59</v>
      </c>
      <c r="DK191" s="11">
        <v>427</v>
      </c>
      <c r="DL191" s="12">
        <f t="shared" si="5013"/>
        <v>0.58909574468085102</v>
      </c>
      <c r="DM191" s="11">
        <v>16</v>
      </c>
      <c r="DN191" s="12">
        <f t="shared" si="5014"/>
        <v>3.6117381489841983E-2</v>
      </c>
      <c r="DO191" s="13"/>
      <c r="DP191" s="11"/>
      <c r="DQ191" s="39"/>
      <c r="DR191" s="38">
        <v>100</v>
      </c>
      <c r="DS191" s="10"/>
      <c r="DT191" s="11"/>
      <c r="DU191" s="74">
        <f t="shared" si="5081"/>
        <v>753</v>
      </c>
      <c r="DV191" s="74">
        <f t="shared" si="5082"/>
        <v>58</v>
      </c>
      <c r="DW191" s="11">
        <v>445</v>
      </c>
      <c r="DX191" s="12">
        <f t="shared" si="5017"/>
        <v>0.61752988047808766</v>
      </c>
      <c r="DY191" s="11">
        <v>20</v>
      </c>
      <c r="DZ191" s="12">
        <f t="shared" si="5018"/>
        <v>4.3010752688172046E-2</v>
      </c>
      <c r="EA191" s="13"/>
      <c r="EB191" s="11"/>
      <c r="EC191" s="39"/>
      <c r="ED191" s="38">
        <v>100</v>
      </c>
      <c r="EE191" s="10">
        <v>1</v>
      </c>
      <c r="EF191" s="11"/>
      <c r="EG191" s="74">
        <f t="shared" si="5083"/>
        <v>748</v>
      </c>
      <c r="EH191" s="74">
        <f t="shared" si="5084"/>
        <v>59</v>
      </c>
      <c r="EI191" s="11">
        <v>427</v>
      </c>
      <c r="EJ191" s="12">
        <f t="shared" si="5021"/>
        <v>0.60427807486631013</v>
      </c>
      <c r="EK191" s="11">
        <v>25</v>
      </c>
      <c r="EL191" s="12">
        <f t="shared" si="5022"/>
        <v>5.5309734513274339E-2</v>
      </c>
      <c r="EM191" s="13"/>
      <c r="EN191" s="11"/>
      <c r="EO191" s="39"/>
      <c r="EP191" s="38">
        <v>100</v>
      </c>
      <c r="EQ191" s="10"/>
      <c r="ER191" s="11"/>
      <c r="ES191" s="74">
        <f t="shared" si="5085"/>
        <v>744</v>
      </c>
      <c r="ET191" s="74">
        <f t="shared" si="5086"/>
        <v>60</v>
      </c>
      <c r="EU191" s="11">
        <v>441</v>
      </c>
      <c r="EV191" s="12">
        <f t="shared" si="5025"/>
        <v>0.62903225806451613</v>
      </c>
      <c r="EW191" s="11">
        <v>27</v>
      </c>
      <c r="EX191" s="12">
        <f t="shared" si="5026"/>
        <v>5.7692307692307696E-2</v>
      </c>
      <c r="EY191" s="13"/>
      <c r="EZ191" s="11"/>
      <c r="FA191" s="39"/>
      <c r="FB191" s="38">
        <v>100</v>
      </c>
      <c r="FC191" s="10">
        <v>1</v>
      </c>
      <c r="FD191" s="11"/>
      <c r="FE191" s="74">
        <f t="shared" si="5087"/>
        <v>758</v>
      </c>
      <c r="FF191" s="74">
        <f t="shared" si="5088"/>
        <v>61</v>
      </c>
      <c r="FG191" s="11">
        <v>457</v>
      </c>
      <c r="FH191" s="12">
        <f t="shared" si="5029"/>
        <v>0.6187335092348285</v>
      </c>
      <c r="FI191" s="11">
        <v>12</v>
      </c>
      <c r="FJ191" s="12">
        <f t="shared" si="5030"/>
        <v>2.5586353944562899E-2</v>
      </c>
      <c r="FK191" s="13"/>
      <c r="FL191" s="11"/>
      <c r="FM191" s="39"/>
      <c r="FN191" s="38">
        <v>100</v>
      </c>
      <c r="FO191" s="10"/>
      <c r="FP191" s="11"/>
      <c r="FQ191" s="74">
        <f t="shared" si="5089"/>
        <v>197</v>
      </c>
      <c r="FR191" s="74">
        <f t="shared" si="5090"/>
        <v>16</v>
      </c>
      <c r="FS191" s="11">
        <v>103</v>
      </c>
      <c r="FT191" s="12">
        <f t="shared" si="5033"/>
        <v>0.53299492385786806</v>
      </c>
      <c r="FU191" s="11">
        <v>2</v>
      </c>
      <c r="FV191" s="12">
        <f t="shared" si="5034"/>
        <v>1.9047619047619049E-2</v>
      </c>
      <c r="FW191" s="13"/>
      <c r="FX191" s="11"/>
      <c r="FY191" s="39"/>
      <c r="FZ191" s="38">
        <v>100</v>
      </c>
      <c r="GA191" s="10"/>
      <c r="GB191" s="11"/>
      <c r="GC191" s="74">
        <f t="shared" si="5091"/>
        <v>748</v>
      </c>
      <c r="GD191" s="74">
        <f t="shared" si="5092"/>
        <v>58</v>
      </c>
      <c r="GE191" s="11">
        <v>447</v>
      </c>
      <c r="GF191" s="12">
        <f t="shared" si="5037"/>
        <v>0.61363636363636365</v>
      </c>
      <c r="GG191" s="11">
        <v>12</v>
      </c>
      <c r="GH191" s="12">
        <f t="shared" si="5038"/>
        <v>2.6143790849673203E-2</v>
      </c>
      <c r="GI191" s="13"/>
      <c r="GJ191" s="11"/>
      <c r="GK191" s="39"/>
      <c r="GL191" s="38">
        <v>91.666666666666671</v>
      </c>
      <c r="GM191" s="10"/>
      <c r="GN191" s="11"/>
      <c r="GO191" s="74">
        <f t="shared" si="5093"/>
        <v>745</v>
      </c>
      <c r="GP191" s="74">
        <f t="shared" si="5094"/>
        <v>58</v>
      </c>
      <c r="GQ191" s="11">
        <v>442</v>
      </c>
      <c r="GR191" s="12">
        <f t="shared" si="5041"/>
        <v>0.6174496644295302</v>
      </c>
      <c r="GS191" s="11">
        <v>18</v>
      </c>
      <c r="GT191" s="12">
        <f t="shared" si="5042"/>
        <v>3.9130434782608699E-2</v>
      </c>
      <c r="GU191" s="13"/>
      <c r="GV191" s="11"/>
      <c r="GW191" s="39"/>
      <c r="GX191" s="38">
        <v>92.307692307692307</v>
      </c>
      <c r="GY191" s="10"/>
      <c r="GZ191" s="11"/>
      <c r="HA191" s="74">
        <f t="shared" si="5095"/>
        <v>748</v>
      </c>
      <c r="HB191" s="74">
        <f t="shared" si="5096"/>
        <v>59</v>
      </c>
      <c r="HC191" s="11">
        <v>440</v>
      </c>
      <c r="HD191" s="12">
        <f t="shared" si="5045"/>
        <v>0.61229946524064172</v>
      </c>
      <c r="HE191" s="11">
        <v>18</v>
      </c>
      <c r="HF191" s="12">
        <f t="shared" si="5046"/>
        <v>3.9301310043668124E-2</v>
      </c>
      <c r="HG191" s="13"/>
      <c r="HH191" s="11"/>
      <c r="HI191" s="39"/>
      <c r="HJ191" s="38">
        <v>100</v>
      </c>
      <c r="HK191" s="10">
        <f t="shared" si="5047"/>
        <v>3</v>
      </c>
      <c r="HL191" s="11">
        <f t="shared" si="5048"/>
        <v>0</v>
      </c>
      <c r="HM191" s="11">
        <f t="shared" si="5049"/>
        <v>11744</v>
      </c>
      <c r="HN191" s="11">
        <f t="shared" si="5050"/>
        <v>930</v>
      </c>
      <c r="HO191" s="11">
        <f t="shared" si="5051"/>
        <v>7299</v>
      </c>
      <c r="HP191" s="228">
        <f t="shared" si="5052"/>
        <v>0.62150885558583102</v>
      </c>
      <c r="HQ191" s="15">
        <f t="shared" si="5053"/>
        <v>288</v>
      </c>
      <c r="HR191" s="12">
        <f t="shared" si="5054"/>
        <v>3.9457459926017263E-2</v>
      </c>
      <c r="HS191" s="16">
        <v>64.5</v>
      </c>
      <c r="HT191" s="17">
        <v>6871</v>
      </c>
      <c r="HU191" s="16">
        <f t="shared" si="5055"/>
        <v>94.13618303877243</v>
      </c>
      <c r="HV191" s="23"/>
      <c r="HW191" s="22">
        <v>94.329896907216494</v>
      </c>
      <c r="HX191" s="78">
        <f t="shared" si="5056"/>
        <v>0.62606451612903224</v>
      </c>
      <c r="HY191" s="78">
        <f t="shared" si="5057"/>
        <v>0.6245864087554085</v>
      </c>
      <c r="HZ191" s="78">
        <f t="shared" si="5058"/>
        <v>0.61395939086294415</v>
      </c>
      <c r="ID191" s="85">
        <f t="shared" ref="ID191:IF191" si="5097">ID192/ID193</f>
        <v>2.3171987641606591E-3</v>
      </c>
      <c r="IE191" s="85">
        <f t="shared" si="5097"/>
        <v>1.2709710218607015E-3</v>
      </c>
      <c r="IF191" s="85">
        <f t="shared" si="5097"/>
        <v>7.6084199847831603E-4</v>
      </c>
      <c r="IG191" s="88" t="s">
        <v>43</v>
      </c>
    </row>
    <row r="192" spans="1:241" ht="19.5" thickBot="1" x14ac:dyDescent="0.3">
      <c r="A192" s="236"/>
      <c r="B192" s="42"/>
      <c r="C192" s="26">
        <f>SUM(C185:C191)</f>
        <v>1</v>
      </c>
      <c r="D192" s="27">
        <f>SUM(D185:D191)</f>
        <v>0</v>
      </c>
      <c r="E192" s="27"/>
      <c r="F192" s="27"/>
      <c r="G192" s="27">
        <f>SUM(G185:G191)</f>
        <v>3215</v>
      </c>
      <c r="H192" s="28">
        <f>((G192+I192)/7)/E191</f>
        <v>0.64488691281654742</v>
      </c>
      <c r="I192" s="27">
        <f>SUM(I185:I191)</f>
        <v>121</v>
      </c>
      <c r="J192" s="28">
        <f>(I192/(I192+G192))</f>
        <v>3.6270983213429253E-2</v>
      </c>
      <c r="K192" s="27"/>
      <c r="L192" s="27"/>
      <c r="M192" s="29" t="e">
        <f>M190/M189*100-100</f>
        <v>#DIV/0!</v>
      </c>
      <c r="N192" s="72">
        <v>0.72215887495249831</v>
      </c>
      <c r="O192" s="26">
        <f t="shared" ref="O192" si="5098">SUM(O185:O191)</f>
        <v>3</v>
      </c>
      <c r="P192" s="27">
        <f t="shared" ref="P192" si="5099">SUM(P185:P191)</f>
        <v>0</v>
      </c>
      <c r="Q192" s="27"/>
      <c r="R192" s="27"/>
      <c r="S192" s="27">
        <f t="shared" ref="S192" si="5100">SUM(S185:S191)</f>
        <v>3216</v>
      </c>
      <c r="T192" s="28">
        <f t="shared" ref="T192" si="5101">((S192+U192)/7)/Q191</f>
        <v>0.65090266875981162</v>
      </c>
      <c r="U192" s="27">
        <f t="shared" ref="U192" si="5102">SUM(U185:U191)</f>
        <v>101</v>
      </c>
      <c r="V192" s="28">
        <f t="shared" ref="V192" si="5103">(U192/(U192+S192))</f>
        <v>3.0449201085318057E-2</v>
      </c>
      <c r="W192" s="27"/>
      <c r="X192" s="27"/>
      <c r="Y192" s="29" t="e">
        <f t="shared" ref="Y192" si="5104">Y190/Y189*100-100</f>
        <v>#DIV/0!</v>
      </c>
      <c r="Z192" s="72">
        <v>-0.21927901061310706</v>
      </c>
      <c r="AA192" s="26">
        <f t="shared" ref="AA192" si="5105">SUM(AA185:AA191)</f>
        <v>1</v>
      </c>
      <c r="AB192" s="27">
        <f t="shared" ref="AB192" si="5106">SUM(AB185:AB191)</f>
        <v>0</v>
      </c>
      <c r="AC192" s="27"/>
      <c r="AD192" s="27"/>
      <c r="AE192" s="27">
        <f t="shared" ref="AE192" si="5107">SUM(AE185:AE191)</f>
        <v>682</v>
      </c>
      <c r="AF192" s="28">
        <f t="shared" ref="AF192" si="5108">((AE192+AG192)/7)/AC191</f>
        <v>0.55156608097784565</v>
      </c>
      <c r="AG192" s="27">
        <f t="shared" ref="AG192" si="5109">SUM(AG185:AG191)</f>
        <v>40</v>
      </c>
      <c r="AH192" s="28">
        <f t="shared" ref="AH192" si="5110">(AG192/(AG192+AE192))</f>
        <v>5.5401662049861494E-2</v>
      </c>
      <c r="AI192" s="27"/>
      <c r="AJ192" s="27"/>
      <c r="AK192" s="29" t="e">
        <f t="shared" ref="AK192" si="5111">AK190/AK189*100-100</f>
        <v>#DIV/0!</v>
      </c>
      <c r="AL192" s="72">
        <v>-0.1140250855188043</v>
      </c>
      <c r="AM192" s="26">
        <f t="shared" ref="AM192" si="5112">SUM(AM185:AM191)</f>
        <v>1</v>
      </c>
      <c r="AN192" s="27">
        <f t="shared" ref="AN192" si="5113">SUM(AN185:AN191)</f>
        <v>0</v>
      </c>
      <c r="AO192" s="27"/>
      <c r="AP192" s="27"/>
      <c r="AQ192" s="27">
        <f t="shared" ref="AQ192" si="5114">SUM(AQ185:AQ191)</f>
        <v>3084</v>
      </c>
      <c r="AR192" s="28">
        <f t="shared" ref="AR192" si="5115">((AQ192+AS192)/7)/AO191</f>
        <v>0.6164304864036767</v>
      </c>
      <c r="AS192" s="27">
        <f t="shared" ref="AS192" si="5116">SUM(AS185:AS191)</f>
        <v>135</v>
      </c>
      <c r="AT192" s="28">
        <f t="shared" ref="AT192" si="5117">(AS192/(AS192+AQ192))</f>
        <v>4.1938490214352281E-2</v>
      </c>
      <c r="AU192" s="27"/>
      <c r="AV192" s="27"/>
      <c r="AW192" s="29" t="e">
        <f t="shared" ref="AW192" si="5118">AW190/AW189*100-100</f>
        <v>#DIV/0!</v>
      </c>
      <c r="AX192" s="72">
        <v>3.3827442037248261</v>
      </c>
      <c r="AY192" s="26">
        <f t="shared" ref="AY192" si="5119">SUM(AY185:AY191)</f>
        <v>1</v>
      </c>
      <c r="AZ192" s="27">
        <f t="shared" ref="AZ192" si="5120">SUM(AZ185:AZ191)</f>
        <v>0</v>
      </c>
      <c r="BA192" s="27"/>
      <c r="BB192" s="27"/>
      <c r="BC192" s="27">
        <f t="shared" ref="BC192" si="5121">SUM(BC185:BC191)</f>
        <v>3157</v>
      </c>
      <c r="BD192" s="28">
        <f t="shared" ref="BD192" si="5122">((BC192+BE192)/7)/BA191</f>
        <v>0.63193504736129902</v>
      </c>
      <c r="BE192" s="27">
        <f t="shared" ref="BE192" si="5123">SUM(BE185:BE191)</f>
        <v>112</v>
      </c>
      <c r="BF192" s="28">
        <f t="shared" ref="BF192" si="5124">(BE192/(BE192+BC192))</f>
        <v>3.4261241970021415E-2</v>
      </c>
      <c r="BG192" s="27"/>
      <c r="BH192" s="27"/>
      <c r="BI192" s="29" t="e">
        <f t="shared" ref="BI192" si="5125">BI190/BI189*100-100</f>
        <v>#DIV/0!</v>
      </c>
      <c r="BJ192" s="72">
        <v>3.2155074116305684</v>
      </c>
      <c r="BK192" s="26">
        <f t="shared" ref="BK192" si="5126">SUM(BK185:BK191)</f>
        <v>2</v>
      </c>
      <c r="BL192" s="27">
        <f t="shared" ref="BL192" si="5127">SUM(BL185:BL191)</f>
        <v>0</v>
      </c>
      <c r="BM192" s="27"/>
      <c r="BN192" s="27"/>
      <c r="BO192" s="27">
        <f t="shared" ref="BO192" si="5128">SUM(BO185:BO191)</f>
        <v>3102</v>
      </c>
      <c r="BP192" s="28">
        <f t="shared" ref="BP192" si="5129">((BO192+BQ192)/7)/BM191</f>
        <v>0.62597049689440998</v>
      </c>
      <c r="BQ192" s="27">
        <f t="shared" ref="BQ192" si="5130">SUM(BQ185:BQ191)</f>
        <v>123</v>
      </c>
      <c r="BR192" s="28">
        <f t="shared" ref="BR192" si="5131">(BQ192/(BQ192+BO192))</f>
        <v>3.8139534883720932E-2</v>
      </c>
      <c r="BS192" s="27"/>
      <c r="BT192" s="27"/>
      <c r="BU192" s="29" t="e">
        <f t="shared" ref="BU192" si="5132">BU190/BU189*100-100</f>
        <v>#DIV/0!</v>
      </c>
      <c r="BV192" s="72">
        <v>9.5342513814577643</v>
      </c>
      <c r="BW192" s="26">
        <f t="shared" ref="BW192" si="5133">SUM(BW185:BW191)</f>
        <v>2</v>
      </c>
      <c r="BX192" s="27">
        <f t="shared" ref="BX192" si="5134">SUM(BX185:BX191)</f>
        <v>0</v>
      </c>
      <c r="BY192" s="27"/>
      <c r="BZ192" s="27"/>
      <c r="CA192" s="27">
        <f t="shared" ref="CA192" si="5135">SUM(CA185:CA191)</f>
        <v>3345</v>
      </c>
      <c r="CB192" s="28">
        <f t="shared" ref="CB192" si="5136">((CA192+CC192)/7)/BY191</f>
        <v>0.65653088544654814</v>
      </c>
      <c r="CC192" s="27">
        <f t="shared" ref="CC192" si="5137">SUM(CC185:CC191)</f>
        <v>88</v>
      </c>
      <c r="CD192" s="28">
        <f t="shared" ref="CD192" si="5138">(CC192/(CC192+CA192))</f>
        <v>2.5633556655986017E-2</v>
      </c>
      <c r="CE192" s="27"/>
      <c r="CF192" s="27"/>
      <c r="CG192" s="29" t="e">
        <f t="shared" ref="CG192" si="5139">CG190/CG189*100-100</f>
        <v>#DIV/0!</v>
      </c>
      <c r="CH192" s="72">
        <v>1.7518399502435926</v>
      </c>
      <c r="CI192" s="26">
        <f t="shared" ref="CI192" si="5140">SUM(CI185:CI191)</f>
        <v>0</v>
      </c>
      <c r="CJ192" s="27">
        <f t="shared" ref="CJ192" si="5141">SUM(CJ185:CJ191)</f>
        <v>0</v>
      </c>
      <c r="CK192" s="27"/>
      <c r="CL192" s="27"/>
      <c r="CM192" s="27">
        <f t="shared" ref="CM192" si="5142">SUM(CM185:CM191)</f>
        <v>3319</v>
      </c>
      <c r="CN192" s="28">
        <f t="shared" ref="CN192" si="5143">((CM192+CO192)/7)/CK191</f>
        <v>0.65210757200076297</v>
      </c>
      <c r="CO192" s="27">
        <f t="shared" ref="CO192" si="5144">SUM(CO185:CO191)</f>
        <v>100</v>
      </c>
      <c r="CP192" s="28">
        <f t="shared" ref="CP192" si="5145">(CO192/(CO192+CM192))</f>
        <v>2.9248318221702253E-2</v>
      </c>
      <c r="CQ192" s="27"/>
      <c r="CR192" s="27"/>
      <c r="CS192" s="29" t="e">
        <f t="shared" ref="CS192" si="5146">CS190/CS189*100-100</f>
        <v>#DIV/0!</v>
      </c>
      <c r="CT192" s="72">
        <v>2.5655644241733313</v>
      </c>
      <c r="CU192" s="26">
        <f t="shared" ref="CU192" si="5147">SUM(CU185:CU191)</f>
        <v>0</v>
      </c>
      <c r="CV192" s="27">
        <f t="shared" ref="CV192" si="5148">SUM(CV185:CV191)</f>
        <v>0</v>
      </c>
      <c r="CW192" s="27"/>
      <c r="CX192" s="27"/>
      <c r="CY192" s="27">
        <f t="shared" ref="CY192" si="5149">SUM(CY185:CY191)</f>
        <v>857</v>
      </c>
      <c r="CZ192" s="28">
        <f t="shared" ref="CZ192" si="5150">((CY192+DA192)/7)/CW191</f>
        <v>0.68809523809523809</v>
      </c>
      <c r="DA192" s="27">
        <f t="shared" ref="DA192" si="5151">SUM(DA185:DA191)</f>
        <v>10</v>
      </c>
      <c r="DB192" s="28">
        <f t="shared" ref="DB192" si="5152">(DA192/(DA192+CY192))</f>
        <v>1.1534025374855825E-2</v>
      </c>
      <c r="DC192" s="27"/>
      <c r="DD192" s="27"/>
      <c r="DE192" s="29" t="e">
        <f t="shared" ref="DE192" si="5153">DE190/DE189*100-100</f>
        <v>#DIV/0!</v>
      </c>
      <c r="DF192" s="72">
        <v>2.0296465222348985</v>
      </c>
      <c r="DG192" s="26">
        <f t="shared" ref="DG192" si="5154">SUM(DG185:DG191)</f>
        <v>1</v>
      </c>
      <c r="DH192" s="27">
        <f t="shared" ref="DH192" si="5155">SUM(DH185:DH191)</f>
        <v>0</v>
      </c>
      <c r="DI192" s="27"/>
      <c r="DJ192" s="27"/>
      <c r="DK192" s="27">
        <f t="shared" ref="DK192" si="5156">SUM(DK185:DK191)</f>
        <v>3069</v>
      </c>
      <c r="DL192" s="28">
        <f t="shared" ref="DL192" si="5157">((DK192+DM192)/7)/DI191</f>
        <v>0.60486322188449848</v>
      </c>
      <c r="DM192" s="27">
        <f t="shared" ref="DM192" si="5158">SUM(DM185:DM191)</f>
        <v>115</v>
      </c>
      <c r="DN192" s="28">
        <f t="shared" ref="DN192" si="5159">(DM192/(DM192+DK192))</f>
        <v>3.6118090452261303E-2</v>
      </c>
      <c r="DO192" s="27"/>
      <c r="DP192" s="27"/>
      <c r="DQ192" s="29" t="e">
        <f t="shared" ref="DQ192" si="5160">DQ190/DQ189*100-100</f>
        <v>#DIV/0!</v>
      </c>
      <c r="DR192" s="72">
        <v>4.6180159635119651</v>
      </c>
      <c r="DS192" s="26">
        <f t="shared" ref="DS192" si="5161">SUM(DS185:DS191)</f>
        <v>0</v>
      </c>
      <c r="DT192" s="27">
        <f t="shared" ref="DT192" si="5162">SUM(DT185:DT191)</f>
        <v>0</v>
      </c>
      <c r="DU192" s="27"/>
      <c r="DV192" s="27"/>
      <c r="DW192" s="27">
        <f t="shared" ref="DW192" si="5163">SUM(DW185:DW191)</f>
        <v>3192</v>
      </c>
      <c r="DX192" s="28">
        <f t="shared" ref="DX192" si="5164">((DW192+DY192)/7)/DU191</f>
        <v>0.62530829064693605</v>
      </c>
      <c r="DY192" s="27">
        <f t="shared" ref="DY192" si="5165">SUM(DY185:DY191)</f>
        <v>104</v>
      </c>
      <c r="DZ192" s="28">
        <f t="shared" ref="DZ192" si="5166">(DY192/(DY192+DW192))</f>
        <v>3.1553398058252427E-2</v>
      </c>
      <c r="EA192" s="27"/>
      <c r="EB192" s="27"/>
      <c r="EC192" s="29" t="e">
        <f t="shared" ref="EC192" si="5167">EC190/EC189*100-100</f>
        <v>#DIV/0!</v>
      </c>
      <c r="ED192" s="72">
        <v>6.4424173318129903</v>
      </c>
      <c r="EE192" s="26">
        <f t="shared" ref="EE192" si="5168">SUM(EE185:EE191)</f>
        <v>2</v>
      </c>
      <c r="EF192" s="27">
        <f t="shared" ref="EF192" si="5169">SUM(EF185:EF191)</f>
        <v>0</v>
      </c>
      <c r="EG192" s="27"/>
      <c r="EH192" s="27"/>
      <c r="EI192" s="27">
        <f t="shared" ref="EI192" si="5170">SUM(EI185:EI191)</f>
        <v>3134</v>
      </c>
      <c r="EJ192" s="28">
        <f t="shared" ref="EJ192" si="5171">((EI192+EK192)/7)/EG191</f>
        <v>0.62223071046600464</v>
      </c>
      <c r="EK192" s="27">
        <f t="shared" ref="EK192" si="5172">SUM(EK185:EK191)</f>
        <v>124</v>
      </c>
      <c r="EL192" s="28">
        <f t="shared" ref="EL192" si="5173">(EK192/(EK192+EI192))</f>
        <v>3.8060159607120933E-2</v>
      </c>
      <c r="EM192" s="27"/>
      <c r="EN192" s="27"/>
      <c r="EO192" s="29" t="e">
        <f t="shared" ref="EO192" si="5174">EO190/EO189*100-100</f>
        <v>#DIV/0!</v>
      </c>
      <c r="EP192" s="72">
        <v>13.044469783352341</v>
      </c>
      <c r="EQ192" s="26">
        <f t="shared" ref="EQ192" si="5175">SUM(EQ185:EQ191)</f>
        <v>0</v>
      </c>
      <c r="ER192" s="27">
        <f t="shared" ref="ER192" si="5176">SUM(ER185:ER191)</f>
        <v>0</v>
      </c>
      <c r="ES192" s="27"/>
      <c r="ET192" s="27"/>
      <c r="EU192" s="27">
        <f t="shared" ref="EU192" si="5177">SUM(EU185:EU191)</f>
        <v>3279</v>
      </c>
      <c r="EV192" s="28">
        <f t="shared" ref="EV192" si="5178">((EU192+EW192)/7)/ES191</f>
        <v>0.65380184331797242</v>
      </c>
      <c r="EW192" s="27">
        <f t="shared" ref="EW192" si="5179">SUM(EW185:EW191)</f>
        <v>126</v>
      </c>
      <c r="EX192" s="28">
        <f t="shared" ref="EX192" si="5180">(EW192/(EW192+EU192))</f>
        <v>3.7004405286343613E-2</v>
      </c>
      <c r="EY192" s="27"/>
      <c r="EZ192" s="27"/>
      <c r="FA192" s="29" t="e">
        <f t="shared" ref="FA192" si="5181">FA190/FA189*100-100</f>
        <v>#DIV/0!</v>
      </c>
      <c r="FB192" s="72">
        <v>0.34207525655645554</v>
      </c>
      <c r="FC192" s="26">
        <f t="shared" ref="FC192" si="5182">SUM(FC185:FC191)</f>
        <v>1</v>
      </c>
      <c r="FD192" s="27">
        <f t="shared" ref="FD192" si="5183">SUM(FD185:FD191)</f>
        <v>0</v>
      </c>
      <c r="FE192" s="27"/>
      <c r="FF192" s="27"/>
      <c r="FG192" s="27">
        <f t="shared" ref="FG192" si="5184">SUM(FG185:FG191)</f>
        <v>3289</v>
      </c>
      <c r="FH192" s="28">
        <f t="shared" ref="FH192" si="5185">((FG192+FI192)/7)/FE191</f>
        <v>0.63739163211458727</v>
      </c>
      <c r="FI192" s="27">
        <f t="shared" ref="FI192" si="5186">SUM(FI185:FI191)</f>
        <v>93</v>
      </c>
      <c r="FJ192" s="28">
        <f t="shared" ref="FJ192" si="5187">(FI192/(FI192+FG192))</f>
        <v>2.7498521584861029E-2</v>
      </c>
      <c r="FK192" s="27"/>
      <c r="FL192" s="27"/>
      <c r="FM192" s="29" t="e">
        <f t="shared" ref="FM192" si="5188">FM190/FM189*100-100</f>
        <v>#DIV/0!</v>
      </c>
      <c r="FN192" s="72">
        <v>0.13302926643861213</v>
      </c>
      <c r="FO192" s="26">
        <f t="shared" ref="FO192" si="5189">SUM(FO185:FO191)</f>
        <v>0</v>
      </c>
      <c r="FP192" s="27">
        <f t="shared" ref="FP192" si="5190">SUM(FP185:FP191)</f>
        <v>0</v>
      </c>
      <c r="FQ192" s="27"/>
      <c r="FR192" s="27"/>
      <c r="FS192" s="27">
        <f t="shared" ref="FS192" si="5191">SUM(FS185:FS191)</f>
        <v>779</v>
      </c>
      <c r="FT192" s="28">
        <f t="shared" ref="FT192" si="5192">((FS192+FU192)/7)/FQ191</f>
        <v>0.59245830311820158</v>
      </c>
      <c r="FU192" s="27">
        <f t="shared" ref="FU192" si="5193">SUM(FU185:FU191)</f>
        <v>38</v>
      </c>
      <c r="FV192" s="28">
        <f t="shared" ref="FV192" si="5194">(FU192/(FU192+FS192))</f>
        <v>4.6511627906976744E-2</v>
      </c>
      <c r="FW192" s="27"/>
      <c r="FX192" s="27"/>
      <c r="FY192" s="29" t="e">
        <f t="shared" ref="FY192" si="5195">FY190/FY189*100-100</f>
        <v>#DIV/0!</v>
      </c>
      <c r="FZ192" s="72">
        <v>-3.169897377423041</v>
      </c>
      <c r="GA192" s="26">
        <f t="shared" ref="GA192" si="5196">SUM(GA185:GA191)</f>
        <v>2</v>
      </c>
      <c r="GB192" s="27">
        <f t="shared" ref="GB192" si="5197">SUM(GB185:GB191)</f>
        <v>0</v>
      </c>
      <c r="GC192" s="27"/>
      <c r="GD192" s="27"/>
      <c r="GE192" s="27">
        <f t="shared" ref="GE192" si="5198">SUM(GE185:GE191)</f>
        <v>3256</v>
      </c>
      <c r="GF192" s="28">
        <f t="shared" ref="GF192" si="5199">((GE192+GG192)/7)/GC191</f>
        <v>0.63941940412528642</v>
      </c>
      <c r="GG192" s="27">
        <f t="shared" ref="GG192" si="5200">SUM(GG185:GG191)</f>
        <v>92</v>
      </c>
      <c r="GH192" s="28">
        <f t="shared" ref="GH192" si="5201">(GG192/(GG192+GE192))</f>
        <v>2.7479091995221028E-2</v>
      </c>
      <c r="GI192" s="27"/>
      <c r="GJ192" s="27"/>
      <c r="GK192" s="29" t="e">
        <f t="shared" ref="GK192" si="5202">GK190/GK189*100-100</f>
        <v>#DIV/0!</v>
      </c>
      <c r="GL192" s="72">
        <v>4.275940706955538</v>
      </c>
      <c r="GM192" s="26">
        <f t="shared" ref="GM192" si="5203">SUM(GM185:GM191)</f>
        <v>0</v>
      </c>
      <c r="GN192" s="27">
        <f t="shared" ref="GN192" si="5204">SUM(GN185:GN191)</f>
        <v>0</v>
      </c>
      <c r="GO192" s="27"/>
      <c r="GP192" s="27"/>
      <c r="GQ192" s="27">
        <f t="shared" ref="GQ192" si="5205">SUM(GQ185:GQ191)</f>
        <v>3144</v>
      </c>
      <c r="GR192" s="28">
        <f t="shared" ref="GR192" si="5206">((GQ192+GS192)/7)/GO191</f>
        <v>0.62281879194630874</v>
      </c>
      <c r="GS192" s="27">
        <f t="shared" ref="GS192" si="5207">SUM(GS185:GS191)</f>
        <v>104</v>
      </c>
      <c r="GT192" s="28">
        <f t="shared" ref="GT192" si="5208">(GS192/(GS192+GQ192))</f>
        <v>3.2019704433497539E-2</v>
      </c>
      <c r="GU192" s="27"/>
      <c r="GV192" s="27"/>
      <c r="GW192" s="29" t="e">
        <f t="shared" ref="GW192" si="5209">GW190/GW189*100-100</f>
        <v>#DIV/0!</v>
      </c>
      <c r="GX192" s="72">
        <v>8.8501008683448816</v>
      </c>
      <c r="GY192" s="26">
        <f t="shared" ref="GY192" si="5210">SUM(GY185:GY191)</f>
        <v>0</v>
      </c>
      <c r="GZ192" s="27">
        <f t="shared" ref="GZ192" si="5211">SUM(GZ185:GZ191)</f>
        <v>0</v>
      </c>
      <c r="HA192" s="27"/>
      <c r="HB192" s="27"/>
      <c r="HC192" s="27">
        <f t="shared" ref="HC192" si="5212">SUM(HC185:HC191)</f>
        <v>3164</v>
      </c>
      <c r="HD192" s="28">
        <f t="shared" ref="HD192" si="5213">((HC192+HE192)/7)/HA191</f>
        <v>0.62891520244461419</v>
      </c>
      <c r="HE192" s="27">
        <f t="shared" ref="HE192" si="5214">SUM(HE185:HE191)</f>
        <v>129</v>
      </c>
      <c r="HF192" s="28">
        <f t="shared" ref="HF192" si="5215">(HE192/(HE192+HC192))</f>
        <v>3.9174005466140298E-2</v>
      </c>
      <c r="HG192" s="27"/>
      <c r="HH192" s="27"/>
      <c r="HI192" s="29" t="e">
        <f t="shared" ref="HI192" si="5216">HI190/HI189*100-100</f>
        <v>#DIV/0!</v>
      </c>
      <c r="HJ192" s="72">
        <v>5.3781832003040506</v>
      </c>
      <c r="HK192" s="26">
        <f t="shared" si="5047"/>
        <v>17</v>
      </c>
      <c r="HL192" s="27">
        <f t="shared" si="5048"/>
        <v>0</v>
      </c>
      <c r="HM192" s="27"/>
      <c r="HN192" s="27"/>
      <c r="HO192" s="27">
        <f t="shared" ref="HO192" si="5217">+G192+S192+AE192+AQ192+BC192+BO192+CA192+CM192+CY192+DK192+DW192+EI192+EU192+FG192+FS192+GE192+GQ192+HC192+I192+U192+AG192+AS192+BE192+BQ192+CC192+CO192+DA192+DM192+DY192+EK192+EW192+FI192+FU192+GG192+GS192+HE192</f>
        <v>52038</v>
      </c>
      <c r="HP192" s="229">
        <f t="shared" ref="HP192" si="5218">+((HO192)/HM191)/7</f>
        <v>0.63300408719346046</v>
      </c>
      <c r="HQ192" s="62">
        <f t="shared" si="5053"/>
        <v>1755</v>
      </c>
      <c r="HR192" s="52">
        <f t="shared" si="5054"/>
        <v>3.3725354548599103E-2</v>
      </c>
      <c r="HS192" s="53">
        <f t="shared" si="4961"/>
        <v>64.959999999999994</v>
      </c>
      <c r="HT192" s="54">
        <f t="shared" si="4962"/>
        <v>49405</v>
      </c>
      <c r="HU192" s="53">
        <f t="shared" si="4963"/>
        <v>94.937707003511576</v>
      </c>
      <c r="HV192" s="63" t="e">
        <f t="shared" ref="HV192" si="5219">HV190/HV189*100-100</f>
        <v>#DIV/0!</v>
      </c>
      <c r="HW192" s="72">
        <v>3.8474649990008203</v>
      </c>
      <c r="HX192" s="78">
        <f t="shared" ref="HX192" si="5220">SUM(G192,I192,S192,U192,AE192,AG192,AQ192,AS192,BC192,BE192,BO192,BQ192)/7/SUM(E191,Q191,AC191,AO191,BA191,BM191)</f>
        <v>0.62997235023041476</v>
      </c>
      <c r="HY192" s="78">
        <f t="shared" ref="HY192" si="5221">SUM(CA192,CC192,CM192,CO192,CY192,DA192,DK192,DM192,DW192,DY192,EI192,EK192)/7/SUM(BY191,CK191,CW191,DI191,DU191,EG191)</f>
        <v>0.63473075664472967</v>
      </c>
      <c r="HZ192" s="78">
        <f t="shared" ref="HZ192" si="5222">SUM(K192,EU192,EW192,FG192,FI192,FS192,FU192,GE192,GG192,GQ192,GS192,HC192,HE192)/7/SUM(ES191,FE191,FQ191,GC191,GO191,HA191)</f>
        <v>0.634263959390863</v>
      </c>
      <c r="IA192" s="84">
        <f t="shared" ref="IA192" si="5223">SUM(I192,U192,AG192,AS192,BE192,BQ192)/SUM(G192,I192,S192,U192,AE192,AG192,AQ192,AS192,BC192,BE192,BO192,BQ192)</f>
        <v>3.698501872659176E-2</v>
      </c>
      <c r="IB192" s="84">
        <f t="shared" ref="IB192" si="5224">SUM(CC192,CO192,DA192,DM192,DY192,EK192)/SUM(CA192,CC192,CM192,CO192,CY192,DA192,DK192,DM192,DW192,DY192,EI192,EK192)</f>
        <v>3.0990433636936474E-2</v>
      </c>
      <c r="IC192" s="84">
        <f t="shared" ref="IC192" si="5225">SUM(EW192,FI192,FU192,GG192,GS192,HE192)/SUM(EU192,EW192,FG192,FI192,FS192,FU192,GE192,GG192,GQ192,GS192,HC192,HE192)</f>
        <v>3.327045103755788E-2</v>
      </c>
      <c r="ID192" s="86">
        <f t="shared" ref="ID192" si="5226">SUM(C192,O192,AA192,AM192,AY192,BK192)</f>
        <v>9</v>
      </c>
      <c r="IE192" s="86">
        <f t="shared" ref="IE192" si="5227">SUM(BW192,CI192,CU192,DG192,DS192,EE192)</f>
        <v>5</v>
      </c>
      <c r="IF192" s="86">
        <f t="shared" ref="IF192" si="5228">SUM(EQ192,FC192,FO192,GA192,GM192,GY192)</f>
        <v>3</v>
      </c>
      <c r="IG192" s="88" t="s">
        <v>42</v>
      </c>
    </row>
    <row r="193" spans="1:24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5">
        <f t="shared" ref="HK193:HL193" si="5229">HK192/HM182</f>
        <v>1.4454553184253039E-3</v>
      </c>
      <c r="HL193" s="68">
        <f t="shared" si="5229"/>
        <v>0</v>
      </c>
      <c r="HM193" s="30"/>
      <c r="HN193" s="30"/>
      <c r="HO193" s="30"/>
      <c r="HP193" s="230"/>
      <c r="HQ193" s="30"/>
      <c r="HR193" s="30"/>
      <c r="HS193" s="30"/>
      <c r="HT193" s="51"/>
      <c r="HU193" s="30"/>
      <c r="HV193" s="30"/>
      <c r="HW193" s="31"/>
      <c r="HY193" s="77"/>
      <c r="HZ193" s="77"/>
      <c r="ID193" s="86">
        <f t="shared" ref="ID193" si="5230">SUM(E182,Q182,AC182,AO182,BA182,BM182)</f>
        <v>3884</v>
      </c>
      <c r="IE193" s="86">
        <f t="shared" ref="IE193" si="5231">SUM(BY182,CK182,CW182,DI182,DU182,EG182)</f>
        <v>3934</v>
      </c>
      <c r="IF193" s="86">
        <f t="shared" ref="IF193" si="5232">SUM(ES182,FE182,FQ182,GC182,GO182,HA182)</f>
        <v>3943</v>
      </c>
      <c r="IG193" s="88" t="s">
        <v>40</v>
      </c>
    </row>
    <row r="194" spans="1:241" x14ac:dyDescent="0.25">
      <c r="A194" s="235">
        <v>46</v>
      </c>
      <c r="B194" s="73">
        <f>B191+1</f>
        <v>44617</v>
      </c>
      <c r="C194" s="33"/>
      <c r="D194" s="34"/>
      <c r="E194" s="34">
        <f>E191-C194</f>
        <v>739</v>
      </c>
      <c r="F194" s="34">
        <f>F191-D194</f>
        <v>59</v>
      </c>
      <c r="G194" s="34">
        <v>472</v>
      </c>
      <c r="H194" s="35">
        <f t="shared" ref="H194:H200" si="5233">((G194+I194)/E194)</f>
        <v>0.65493910690121782</v>
      </c>
      <c r="I194" s="34">
        <v>12</v>
      </c>
      <c r="J194" s="35">
        <f>I194/(G194+I194)</f>
        <v>2.4793388429752067E-2</v>
      </c>
      <c r="K194" s="36"/>
      <c r="L194" s="34"/>
      <c r="M194" s="34"/>
      <c r="N194" s="37"/>
      <c r="O194" s="33"/>
      <c r="P194" s="34"/>
      <c r="Q194" s="34">
        <f t="shared" ref="Q194" si="5234">Q191-O194</f>
        <v>728</v>
      </c>
      <c r="R194" s="34">
        <f t="shared" ref="R194" si="5235">R191-P194</f>
        <v>58</v>
      </c>
      <c r="S194" s="34">
        <v>494</v>
      </c>
      <c r="T194" s="35">
        <f t="shared" ref="T194:T200" si="5236">((S194+U194)/Q194)</f>
        <v>0.68818681318681318</v>
      </c>
      <c r="U194" s="34">
        <v>7</v>
      </c>
      <c r="V194" s="35">
        <f t="shared" ref="V194:V200" si="5237">U194/(S194+U194)</f>
        <v>1.3972055888223553E-2</v>
      </c>
      <c r="W194" s="36"/>
      <c r="X194" s="34"/>
      <c r="Y194" s="34"/>
      <c r="Z194" s="37"/>
      <c r="AA194" s="33"/>
      <c r="AB194" s="34"/>
      <c r="AC194" s="34">
        <f t="shared" ref="AC194" si="5238">AC191-AA194</f>
        <v>187</v>
      </c>
      <c r="AD194" s="34">
        <f t="shared" ref="AD194" si="5239">AD191-AB194</f>
        <v>14</v>
      </c>
      <c r="AE194" s="34">
        <v>104</v>
      </c>
      <c r="AF194" s="35">
        <f t="shared" ref="AF194:AF200" si="5240">((AE194+AG194)/AC194)</f>
        <v>0.57219251336898391</v>
      </c>
      <c r="AG194" s="34">
        <v>3</v>
      </c>
      <c r="AH194" s="35">
        <f t="shared" ref="AH194:AH200" si="5241">AG194/(AE194+AG194)</f>
        <v>2.8037383177570093E-2</v>
      </c>
      <c r="AI194" s="36"/>
      <c r="AJ194" s="34"/>
      <c r="AK194" s="34"/>
      <c r="AL194" s="37"/>
      <c r="AM194" s="33"/>
      <c r="AN194" s="34"/>
      <c r="AO194" s="34">
        <f t="shared" ref="AO194" si="5242">AO191-AM194</f>
        <v>746</v>
      </c>
      <c r="AP194" s="34">
        <f t="shared" ref="AP194" si="5243">AP191-AN194</f>
        <v>59</v>
      </c>
      <c r="AQ194" s="34">
        <v>440</v>
      </c>
      <c r="AR194" s="35">
        <f t="shared" ref="AR194:AR200" si="5244">((AQ194+AS194)/AO194)</f>
        <v>0.62600536193029488</v>
      </c>
      <c r="AS194" s="34">
        <v>27</v>
      </c>
      <c r="AT194" s="35">
        <f t="shared" ref="AT194:AT200" si="5245">AS194/(AQ194+AS194)</f>
        <v>5.7815845824411134E-2</v>
      </c>
      <c r="AU194" s="36"/>
      <c r="AV194" s="34"/>
      <c r="AW194" s="34"/>
      <c r="AX194" s="37"/>
      <c r="AY194" s="33">
        <v>1</v>
      </c>
      <c r="AZ194" s="34"/>
      <c r="BA194" s="34">
        <f t="shared" ref="BA194" si="5246">BA191-AY194</f>
        <v>738</v>
      </c>
      <c r="BB194" s="34">
        <f t="shared" ref="BB194" si="5247">BB191-AZ194</f>
        <v>58</v>
      </c>
      <c r="BC194" s="34">
        <v>469</v>
      </c>
      <c r="BD194" s="35">
        <f t="shared" ref="BD194:BD200" si="5248">((BC194+BE194)/BA194)</f>
        <v>0.64769647696476962</v>
      </c>
      <c r="BE194" s="34">
        <v>9</v>
      </c>
      <c r="BF194" s="35">
        <f t="shared" ref="BF194:BF200" si="5249">BE194/(BC194+BE194)</f>
        <v>1.8828451882845189E-2</v>
      </c>
      <c r="BG194" s="36"/>
      <c r="BH194" s="34"/>
      <c r="BI194" s="34"/>
      <c r="BJ194" s="37"/>
      <c r="BK194" s="33"/>
      <c r="BL194" s="34"/>
      <c r="BM194" s="34">
        <f t="shared" ref="BM194" si="5250">BM191-BK194</f>
        <v>736</v>
      </c>
      <c r="BN194" s="34">
        <f t="shared" ref="BN194" si="5251">BN191-BL194</f>
        <v>59</v>
      </c>
      <c r="BO194" s="34">
        <v>439</v>
      </c>
      <c r="BP194" s="35">
        <f t="shared" ref="BP194:BP200" si="5252">((BO194+BQ194)/BM194)</f>
        <v>0.61141304347826086</v>
      </c>
      <c r="BQ194" s="34">
        <v>11</v>
      </c>
      <c r="BR194" s="35">
        <f t="shared" ref="BR194:BR200" si="5253">BQ194/(BO194+BQ194)</f>
        <v>2.4444444444444446E-2</v>
      </c>
      <c r="BS194" s="36"/>
      <c r="BT194" s="34"/>
      <c r="BU194" s="34"/>
      <c r="BV194" s="37"/>
      <c r="BW194" s="33"/>
      <c r="BX194" s="34"/>
      <c r="BY194" s="34">
        <f t="shared" ref="BY194" si="5254">BY191-BW194</f>
        <v>747</v>
      </c>
      <c r="BZ194" s="34">
        <f t="shared" ref="BZ194" si="5255">BZ191-BX194</f>
        <v>61</v>
      </c>
      <c r="CA194" s="34">
        <v>464</v>
      </c>
      <c r="CB194" s="35">
        <f t="shared" ref="CB194:CB200" si="5256">((CA194+CC194)/BY194)</f>
        <v>0.64257028112449799</v>
      </c>
      <c r="CC194" s="34">
        <v>16</v>
      </c>
      <c r="CD194" s="35">
        <f t="shared" ref="CD194:CD200" si="5257">CC194/(CA194+CC194)</f>
        <v>3.3333333333333333E-2</v>
      </c>
      <c r="CE194" s="36"/>
      <c r="CF194" s="34"/>
      <c r="CG194" s="34"/>
      <c r="CH194" s="37"/>
      <c r="CI194" s="33">
        <v>1</v>
      </c>
      <c r="CJ194" s="34"/>
      <c r="CK194" s="34">
        <f t="shared" ref="CK194" si="5258">CK191-CI194</f>
        <v>748</v>
      </c>
      <c r="CL194" s="34">
        <f t="shared" ref="CL194" si="5259">CL191-CJ194</f>
        <v>61</v>
      </c>
      <c r="CM194" s="34">
        <v>506</v>
      </c>
      <c r="CN194" s="35">
        <f t="shared" ref="CN194:CN200" si="5260">((CM194+CO194)/CK194)</f>
        <v>0.69251336898395721</v>
      </c>
      <c r="CO194" s="34">
        <v>12</v>
      </c>
      <c r="CP194" s="35">
        <f t="shared" ref="CP194:CP200" si="5261">CO194/(CM194+CO194)</f>
        <v>2.3166023166023165E-2</v>
      </c>
      <c r="CQ194" s="36"/>
      <c r="CR194" s="34"/>
      <c r="CS194" s="34"/>
      <c r="CT194" s="37"/>
      <c r="CU194" s="33"/>
      <c r="CV194" s="34"/>
      <c r="CW194" s="34">
        <f t="shared" ref="CW194" si="5262">CW191-CU194</f>
        <v>180</v>
      </c>
      <c r="CX194" s="34">
        <f t="shared" ref="CX194" si="5263">CX191-CV194</f>
        <v>13</v>
      </c>
      <c r="CY194" s="34">
        <v>126</v>
      </c>
      <c r="CZ194" s="35">
        <f t="shared" ref="CZ194:CZ200" si="5264">((CY194+DA194)/CW194)</f>
        <v>0.72222222222222221</v>
      </c>
      <c r="DA194" s="34">
        <v>4</v>
      </c>
      <c r="DB194" s="35">
        <f t="shared" ref="DB194:DB200" si="5265">DA194/(CY194+DA194)</f>
        <v>3.0769230769230771E-2</v>
      </c>
      <c r="DC194" s="36"/>
      <c r="DD194" s="34"/>
      <c r="DE194" s="34"/>
      <c r="DF194" s="37"/>
      <c r="DG194" s="33">
        <v>1</v>
      </c>
      <c r="DH194" s="34"/>
      <c r="DI194" s="34">
        <f t="shared" ref="DI194" si="5266">DI191-DG194</f>
        <v>751</v>
      </c>
      <c r="DJ194" s="34">
        <f t="shared" ref="DJ194" si="5267">DJ191-DH194</f>
        <v>59</v>
      </c>
      <c r="DK194" s="34">
        <v>448</v>
      </c>
      <c r="DL194" s="35">
        <f t="shared" ref="DL194:DL200" si="5268">((DK194+DM194)/DI194)</f>
        <v>0.61517976031957389</v>
      </c>
      <c r="DM194" s="34">
        <v>14</v>
      </c>
      <c r="DN194" s="35">
        <f t="shared" ref="DN194:DN200" si="5269">DM194/(DK194+DM194)</f>
        <v>3.0303030303030304E-2</v>
      </c>
      <c r="DO194" s="36"/>
      <c r="DP194" s="34"/>
      <c r="DQ194" s="34"/>
      <c r="DR194" s="37"/>
      <c r="DS194" s="33"/>
      <c r="DT194" s="34"/>
      <c r="DU194" s="34">
        <f t="shared" ref="DU194" si="5270">DU191-DS194</f>
        <v>753</v>
      </c>
      <c r="DV194" s="34">
        <f t="shared" ref="DV194" si="5271">DV191-DT194</f>
        <v>58</v>
      </c>
      <c r="DW194" s="34">
        <v>458</v>
      </c>
      <c r="DX194" s="35">
        <f t="shared" ref="DX194:DX200" si="5272">((DW194+DY194)/DU194)</f>
        <v>0.62682602921646746</v>
      </c>
      <c r="DY194" s="34">
        <v>14</v>
      </c>
      <c r="DZ194" s="35">
        <f t="shared" ref="DZ194:DZ200" si="5273">DY194/(DW194+DY194)</f>
        <v>2.9661016949152543E-2</v>
      </c>
      <c r="EA194" s="36"/>
      <c r="EB194" s="34"/>
      <c r="EC194" s="34"/>
      <c r="ED194" s="37"/>
      <c r="EE194" s="33"/>
      <c r="EF194" s="34"/>
      <c r="EG194" s="34">
        <f t="shared" ref="EG194" si="5274">EG191-EE194</f>
        <v>748</v>
      </c>
      <c r="EH194" s="34">
        <f t="shared" ref="EH194" si="5275">EH191-EF194</f>
        <v>59</v>
      </c>
      <c r="EI194" s="34">
        <v>436</v>
      </c>
      <c r="EJ194" s="35">
        <f t="shared" ref="EJ194:EJ200" si="5276">((EI194+EK194)/EG194)</f>
        <v>0.61363636363636365</v>
      </c>
      <c r="EK194" s="34">
        <v>23</v>
      </c>
      <c r="EL194" s="35">
        <f t="shared" ref="EL194:EL200" si="5277">EK194/(EI194+EK194)</f>
        <v>5.0108932461873638E-2</v>
      </c>
      <c r="EM194" s="36"/>
      <c r="EN194" s="34"/>
      <c r="EO194" s="34"/>
      <c r="EP194" s="37"/>
      <c r="EQ194" s="33"/>
      <c r="ER194" s="34"/>
      <c r="ES194" s="34">
        <f t="shared" ref="ES194" si="5278">ES191-EQ194</f>
        <v>744</v>
      </c>
      <c r="ET194" s="34">
        <f t="shared" ref="ET194" si="5279">ET191-ER194</f>
        <v>60</v>
      </c>
      <c r="EU194" s="34">
        <v>488</v>
      </c>
      <c r="EV194" s="35">
        <f t="shared" ref="EV194:EV200" si="5280">((EU194+EW194)/ES194)</f>
        <v>0.67741935483870963</v>
      </c>
      <c r="EW194" s="34">
        <v>16</v>
      </c>
      <c r="EX194" s="35">
        <f t="shared" ref="EX194:EX200" si="5281">EW194/(EU194+EW194)</f>
        <v>3.1746031746031744E-2</v>
      </c>
      <c r="EY194" s="36"/>
      <c r="EZ194" s="34"/>
      <c r="FA194" s="34"/>
      <c r="FB194" s="37"/>
      <c r="FC194" s="33"/>
      <c r="FD194" s="34"/>
      <c r="FE194" s="34">
        <f t="shared" ref="FE194" si="5282">FE191-FC194</f>
        <v>758</v>
      </c>
      <c r="FF194" s="34">
        <f t="shared" ref="FF194" si="5283">FF191-FD194</f>
        <v>61</v>
      </c>
      <c r="FG194" s="34">
        <v>484</v>
      </c>
      <c r="FH194" s="35">
        <f t="shared" ref="FH194:FH200" si="5284">((FG194+FI194)/FE194)</f>
        <v>0.66622691292875991</v>
      </c>
      <c r="FI194" s="34">
        <v>21</v>
      </c>
      <c r="FJ194" s="35">
        <f t="shared" ref="FJ194:FJ200" si="5285">FI194/(FG194+FI194)</f>
        <v>4.1584158415841586E-2</v>
      </c>
      <c r="FK194" s="36"/>
      <c r="FL194" s="34"/>
      <c r="FM194" s="34"/>
      <c r="FN194" s="37"/>
      <c r="FO194" s="33"/>
      <c r="FP194" s="34"/>
      <c r="FQ194" s="34">
        <f t="shared" ref="FQ194" si="5286">FQ191-FO194</f>
        <v>197</v>
      </c>
      <c r="FR194" s="34">
        <f t="shared" ref="FR194" si="5287">FR191-FP194</f>
        <v>16</v>
      </c>
      <c r="FS194" s="34">
        <v>111</v>
      </c>
      <c r="FT194" s="35">
        <f t="shared" ref="FT194:FT200" si="5288">((FS194+FU194)/FQ194)</f>
        <v>0.60406091370558379</v>
      </c>
      <c r="FU194" s="34">
        <v>8</v>
      </c>
      <c r="FV194" s="35">
        <f t="shared" ref="FV194:FV200" si="5289">FU194/(FS194+FU194)</f>
        <v>6.7226890756302518E-2</v>
      </c>
      <c r="FW194" s="36"/>
      <c r="FX194" s="34"/>
      <c r="FY194" s="34"/>
      <c r="FZ194" s="37"/>
      <c r="GA194" s="33"/>
      <c r="GB194" s="34"/>
      <c r="GC194" s="34">
        <f t="shared" ref="GC194" si="5290">GC191-GA194</f>
        <v>748</v>
      </c>
      <c r="GD194" s="34">
        <f t="shared" ref="GD194" si="5291">GD191-GB194</f>
        <v>58</v>
      </c>
      <c r="GE194" s="34">
        <v>459</v>
      </c>
      <c r="GF194" s="35">
        <f t="shared" ref="GF194:GF200" si="5292">((GE194+GG194)/GC194)</f>
        <v>0.62433155080213909</v>
      </c>
      <c r="GG194" s="34">
        <v>8</v>
      </c>
      <c r="GH194" s="35">
        <f t="shared" ref="GH194:GH200" si="5293">GG194/(GE194+GG194)</f>
        <v>1.7130620985010708E-2</v>
      </c>
      <c r="GI194" s="36"/>
      <c r="GJ194" s="34"/>
      <c r="GK194" s="34"/>
      <c r="GL194" s="37"/>
      <c r="GM194" s="33"/>
      <c r="GN194" s="34"/>
      <c r="GO194" s="34">
        <f t="shared" ref="GO194" si="5294">GO191-GM194</f>
        <v>745</v>
      </c>
      <c r="GP194" s="34">
        <f t="shared" ref="GP194" si="5295">GP191-GN194</f>
        <v>58</v>
      </c>
      <c r="GQ194" s="34">
        <v>454</v>
      </c>
      <c r="GR194" s="35">
        <f t="shared" ref="GR194:GR200" si="5296">((GQ194+GS194)/GO194)</f>
        <v>0.63758389261744963</v>
      </c>
      <c r="GS194" s="34">
        <v>21</v>
      </c>
      <c r="GT194" s="35">
        <f t="shared" ref="GT194:GT200" si="5297">GS194/(GQ194+GS194)</f>
        <v>4.4210526315789471E-2</v>
      </c>
      <c r="GU194" s="36"/>
      <c r="GV194" s="34"/>
      <c r="GW194" s="34"/>
      <c r="GX194" s="37"/>
      <c r="GY194" s="33"/>
      <c r="GZ194" s="34"/>
      <c r="HA194" s="34">
        <f t="shared" ref="HA194" si="5298">HA191-GY194</f>
        <v>748</v>
      </c>
      <c r="HB194" s="34">
        <f t="shared" ref="HB194" si="5299">HB191-GZ194</f>
        <v>59</v>
      </c>
      <c r="HC194" s="34">
        <v>458</v>
      </c>
      <c r="HD194" s="35">
        <f t="shared" ref="HD194:HD200" si="5300">((HC194+HE194)/HA194)</f>
        <v>0.64438502673796794</v>
      </c>
      <c r="HE194" s="34">
        <v>24</v>
      </c>
      <c r="HF194" s="35">
        <f t="shared" ref="HF194:HF200" si="5301">HE194/(HC194+HE194)</f>
        <v>4.9792531120331947E-2</v>
      </c>
      <c r="HG194" s="36"/>
      <c r="HH194" s="34"/>
      <c r="HI194" s="34"/>
      <c r="HJ194" s="37"/>
      <c r="HK194" s="33">
        <f t="shared" ref="HK194:HK201" si="5302">+C194+O194+AA194+AM194+AY194+BK194+BW194+CI194+CU194+DG194+DS194+EE194+EQ194+FC194+FO194+GA194+GM194+GY194</f>
        <v>3</v>
      </c>
      <c r="HL194" s="34">
        <f t="shared" ref="HL194:HL201" si="5303">+D194+P194+AB194+AN194+AZ194+BL194+BX194+CJ194+CV194+DH194+DT194+EF194+ER194+FD194+FP194+GB194+GN194+GZ194</f>
        <v>0</v>
      </c>
      <c r="HM194" s="34">
        <f t="shared" ref="HM194:HM200" si="5304">+E194+Q194+AC194+AO194+BA194+BM194+BY194+CK194+CW194+DI194+DU194+EG194+ES194+FE194+FQ194+GC194+GO194+HA194</f>
        <v>11741</v>
      </c>
      <c r="HN194" s="34">
        <f t="shared" ref="HN194:HN200" si="5305">+F194+R194+AD194+AP194+BB194+BN194+BZ194+CL194+CX194+DJ194+DV194+EH194+ET194+FF194+FR194+GD194+GP194+HB194</f>
        <v>930</v>
      </c>
      <c r="HO194" s="34">
        <f t="shared" ref="HO194:HO200" si="5306">+G194+S194+AE194+AQ194+BC194+BO194+CA194+CM194+CY194+DK194+DW194+EI194+EU194+FG194+FS194+GE194+GQ194+HC194+HE194+I194+U194+AG194+AS194+BE194+BQ194+CC194+CO194+DA194+DM194+DY194+EK194+EW194+FI194+FU194+GG194+GS194</f>
        <v>7560</v>
      </c>
      <c r="HP194" s="227">
        <f t="shared" ref="HP194:HP200" si="5307">+(HO194)/HM194</f>
        <v>0.64389745336853765</v>
      </c>
      <c r="HQ194" s="48">
        <f t="shared" ref="HQ194:HQ201" si="5308">+I194+U194+AG194+AS194+BE194+BQ194+CC194+CO194+DA194+DM194+DY194+EK194+EW194+FI194+FU194+GG194+GS194+HE194</f>
        <v>250</v>
      </c>
      <c r="HR194" s="35">
        <f t="shared" ref="HR194:HR201" si="5309">+(HQ194/(HO194))</f>
        <v>3.3068783068783067E-2</v>
      </c>
      <c r="HS194" s="49">
        <v>65.099999999999994</v>
      </c>
      <c r="HT194" s="50">
        <v>7204</v>
      </c>
      <c r="HU194" s="49">
        <f t="shared" ref="HU194:HU200" si="5310">+HT194/HO194*100</f>
        <v>95.291005291005291</v>
      </c>
      <c r="HV194" s="48"/>
      <c r="HW194" s="37"/>
      <c r="HX194" s="78">
        <f t="shared" ref="HX194:HX200" si="5311">SUM(G194,I194,S194,U194,AE194,AG194,AQ194,AS194,BC194,BE194,BO194,BQ194)/SUM(E194,Q194,AC194,AO194,BA194,BM194)</f>
        <v>0.64197212183789365</v>
      </c>
      <c r="HY194" s="78">
        <f t="shared" ref="HY194:HY200" si="5312">SUM(CA194,CC194,CM194,CO194,CY194,DA194,DK194,DM194,DW194,DY194,EI194,EK194)/SUM(BY194,CK194,CW194,DI194,DU194,EG194)</f>
        <v>0.64196587725999488</v>
      </c>
      <c r="HZ194" s="78">
        <f t="shared" ref="HZ194:HZ200" si="5313">SUM(K194,EU194,EW194,FG194,FI194,FS194,FU194,GE194,GG194,GQ194,GS194,HC194,HE194)/SUM(ES194,FE194,FQ194,GC194,GO194,HA194)</f>
        <v>0.64771573604060917</v>
      </c>
    </row>
    <row r="195" spans="1:241" x14ac:dyDescent="0.25">
      <c r="A195" s="236"/>
      <c r="B195" s="41">
        <f t="shared" ref="B195:B200" si="5314">+B194+1</f>
        <v>44618</v>
      </c>
      <c r="C195" s="10"/>
      <c r="D195" s="11"/>
      <c r="E195" s="74">
        <f t="shared" ref="E195:E199" si="5315">E194-C195</f>
        <v>739</v>
      </c>
      <c r="F195" s="74">
        <f t="shared" ref="F195:F199" si="5316">F194-D195</f>
        <v>59</v>
      </c>
      <c r="G195" s="11">
        <v>411</v>
      </c>
      <c r="H195" s="12">
        <f t="shared" si="5233"/>
        <v>0.58051420838971579</v>
      </c>
      <c r="I195" s="11">
        <v>18</v>
      </c>
      <c r="J195" s="12">
        <f t="shared" ref="J195:J200" si="5317">I195/(G195+I195)</f>
        <v>4.195804195804196E-2</v>
      </c>
      <c r="K195" s="13"/>
      <c r="L195" s="11"/>
      <c r="M195" s="11"/>
      <c r="N195" s="14"/>
      <c r="O195" s="10"/>
      <c r="P195" s="11"/>
      <c r="Q195" s="74">
        <f t="shared" ref="Q195:Q200" si="5318">Q194-O195</f>
        <v>728</v>
      </c>
      <c r="R195" s="74">
        <f t="shared" ref="R195:R200" si="5319">R194-P195</f>
        <v>58</v>
      </c>
      <c r="S195" s="11">
        <v>444</v>
      </c>
      <c r="T195" s="12">
        <f t="shared" si="5236"/>
        <v>0.62637362637362637</v>
      </c>
      <c r="U195" s="11">
        <v>12</v>
      </c>
      <c r="V195" s="12">
        <f t="shared" si="5237"/>
        <v>2.6315789473684209E-2</v>
      </c>
      <c r="W195" s="13"/>
      <c r="X195" s="11"/>
      <c r="Y195" s="11"/>
      <c r="Z195" s="14"/>
      <c r="AA195" s="10">
        <v>1</v>
      </c>
      <c r="AB195" s="11"/>
      <c r="AC195" s="74">
        <f t="shared" ref="AC195:AC200" si="5320">AC194-AA195</f>
        <v>186</v>
      </c>
      <c r="AD195" s="74">
        <f t="shared" ref="AD195:AD200" si="5321">AD194-AB195</f>
        <v>14</v>
      </c>
      <c r="AE195" s="11">
        <v>90</v>
      </c>
      <c r="AF195" s="12">
        <f t="shared" si="5240"/>
        <v>0.532258064516129</v>
      </c>
      <c r="AG195" s="11">
        <v>9</v>
      </c>
      <c r="AH195" s="12">
        <f t="shared" si="5241"/>
        <v>9.0909090909090912E-2</v>
      </c>
      <c r="AI195" s="13"/>
      <c r="AJ195" s="11"/>
      <c r="AK195" s="11"/>
      <c r="AL195" s="14"/>
      <c r="AM195" s="10">
        <v>1</v>
      </c>
      <c r="AN195" s="11"/>
      <c r="AO195" s="74">
        <f t="shared" ref="AO195:AO200" si="5322">AO194-AM195</f>
        <v>745</v>
      </c>
      <c r="AP195" s="74">
        <f t="shared" ref="AP195:AP200" si="5323">AP194-AN195</f>
        <v>59</v>
      </c>
      <c r="AQ195" s="11">
        <v>396</v>
      </c>
      <c r="AR195" s="12">
        <f t="shared" si="5244"/>
        <v>0.55704697986577179</v>
      </c>
      <c r="AS195" s="11">
        <v>19</v>
      </c>
      <c r="AT195" s="12">
        <f t="shared" si="5245"/>
        <v>4.5783132530120479E-2</v>
      </c>
      <c r="AU195" s="13"/>
      <c r="AV195" s="11"/>
      <c r="AW195" s="11"/>
      <c r="AX195" s="14"/>
      <c r="AY195" s="10"/>
      <c r="AZ195" s="11"/>
      <c r="BA195" s="74">
        <f t="shared" ref="BA195:BA200" si="5324">BA194-AY195</f>
        <v>738</v>
      </c>
      <c r="BB195" s="74">
        <f t="shared" ref="BB195:BB200" si="5325">BB194-AZ195</f>
        <v>58</v>
      </c>
      <c r="BC195" s="11">
        <v>401</v>
      </c>
      <c r="BD195" s="12">
        <f t="shared" si="5248"/>
        <v>0.57181571815718157</v>
      </c>
      <c r="BE195" s="11">
        <v>21</v>
      </c>
      <c r="BF195" s="12">
        <f t="shared" si="5249"/>
        <v>4.9763033175355451E-2</v>
      </c>
      <c r="BG195" s="13"/>
      <c r="BH195" s="11"/>
      <c r="BI195" s="11"/>
      <c r="BJ195" s="14"/>
      <c r="BK195" s="10"/>
      <c r="BL195" s="11"/>
      <c r="BM195" s="74">
        <f t="shared" ref="BM195:BM200" si="5326">BM194-BK195</f>
        <v>736</v>
      </c>
      <c r="BN195" s="74">
        <f t="shared" ref="BN195:BN200" si="5327">BN194-BL195</f>
        <v>59</v>
      </c>
      <c r="BO195" s="11">
        <v>406</v>
      </c>
      <c r="BP195" s="12">
        <f t="shared" si="5252"/>
        <v>0.58423913043478259</v>
      </c>
      <c r="BQ195" s="11">
        <v>24</v>
      </c>
      <c r="BR195" s="12">
        <f t="shared" si="5253"/>
        <v>5.5813953488372092E-2</v>
      </c>
      <c r="BS195" s="13"/>
      <c r="BT195" s="11"/>
      <c r="BU195" s="11"/>
      <c r="BV195" s="14"/>
      <c r="BW195" s="10"/>
      <c r="BX195" s="11"/>
      <c r="BY195" s="74">
        <f t="shared" ref="BY195:BY200" si="5328">BY194-BW195</f>
        <v>747</v>
      </c>
      <c r="BZ195" s="74">
        <f t="shared" ref="BZ195:BZ200" si="5329">BZ194-BX195</f>
        <v>61</v>
      </c>
      <c r="CA195" s="11">
        <v>444</v>
      </c>
      <c r="CB195" s="12">
        <f t="shared" si="5256"/>
        <v>0.61178045515394908</v>
      </c>
      <c r="CC195" s="11">
        <v>13</v>
      </c>
      <c r="CD195" s="12">
        <f t="shared" si="5257"/>
        <v>2.8446389496717725E-2</v>
      </c>
      <c r="CE195" s="13"/>
      <c r="CF195" s="11"/>
      <c r="CG195" s="11"/>
      <c r="CH195" s="14"/>
      <c r="CI195" s="10">
        <v>1</v>
      </c>
      <c r="CJ195" s="11"/>
      <c r="CK195" s="74">
        <f t="shared" ref="CK195:CK200" si="5330">CK194-CI195</f>
        <v>747</v>
      </c>
      <c r="CL195" s="74">
        <f t="shared" ref="CL195:CL200" si="5331">CL194-CJ195</f>
        <v>61</v>
      </c>
      <c r="CM195" s="11">
        <v>435</v>
      </c>
      <c r="CN195" s="12">
        <f t="shared" si="5260"/>
        <v>0.60240963855421692</v>
      </c>
      <c r="CO195" s="11">
        <v>15</v>
      </c>
      <c r="CP195" s="12">
        <f t="shared" si="5261"/>
        <v>3.3333333333333333E-2</v>
      </c>
      <c r="CQ195" s="13"/>
      <c r="CR195" s="11"/>
      <c r="CS195" s="11"/>
      <c r="CT195" s="14"/>
      <c r="CU195" s="10">
        <v>1</v>
      </c>
      <c r="CV195" s="11"/>
      <c r="CW195" s="74">
        <f t="shared" ref="CW195:CW200" si="5332">CW194-CU195</f>
        <v>179</v>
      </c>
      <c r="CX195" s="74">
        <f t="shared" ref="CX195:CX200" si="5333">CX194-CV195</f>
        <v>13</v>
      </c>
      <c r="CY195" s="11">
        <v>110</v>
      </c>
      <c r="CZ195" s="12">
        <f t="shared" si="5264"/>
        <v>0.64245810055865926</v>
      </c>
      <c r="DA195" s="11">
        <v>5</v>
      </c>
      <c r="DB195" s="12">
        <f t="shared" si="5265"/>
        <v>4.3478260869565216E-2</v>
      </c>
      <c r="DC195" s="13"/>
      <c r="DD195" s="11"/>
      <c r="DE195" s="11"/>
      <c r="DF195" s="14"/>
      <c r="DG195" s="10"/>
      <c r="DH195" s="11"/>
      <c r="DI195" s="74">
        <f t="shared" ref="DI195:DI200" si="5334">DI194-DG195</f>
        <v>751</v>
      </c>
      <c r="DJ195" s="74">
        <f t="shared" ref="DJ195:DJ200" si="5335">DJ194-DH195</f>
        <v>59</v>
      </c>
      <c r="DK195" s="11">
        <v>448</v>
      </c>
      <c r="DL195" s="12">
        <f t="shared" si="5268"/>
        <v>0.60585885486018642</v>
      </c>
      <c r="DM195" s="11">
        <v>7</v>
      </c>
      <c r="DN195" s="12">
        <f t="shared" si="5269"/>
        <v>1.5384615384615385E-2</v>
      </c>
      <c r="DO195" s="13"/>
      <c r="DP195" s="11"/>
      <c r="DQ195" s="11"/>
      <c r="DR195" s="14"/>
      <c r="DS195" s="10"/>
      <c r="DT195" s="11"/>
      <c r="DU195" s="74">
        <f t="shared" ref="DU195:DU200" si="5336">DU194-DS195</f>
        <v>753</v>
      </c>
      <c r="DV195" s="74">
        <f t="shared" ref="DV195:DV200" si="5337">DV194-DT195</f>
        <v>58</v>
      </c>
      <c r="DW195" s="11">
        <v>433</v>
      </c>
      <c r="DX195" s="12">
        <f t="shared" si="5272"/>
        <v>0.59362549800796816</v>
      </c>
      <c r="DY195" s="11">
        <v>14</v>
      </c>
      <c r="DZ195" s="12">
        <f t="shared" si="5273"/>
        <v>3.1319910514541388E-2</v>
      </c>
      <c r="EA195" s="13"/>
      <c r="EB195" s="11"/>
      <c r="EC195" s="11"/>
      <c r="ED195" s="14"/>
      <c r="EE195" s="10"/>
      <c r="EF195" s="11"/>
      <c r="EG195" s="74">
        <f t="shared" ref="EG195:EG200" si="5338">EG194-EE195</f>
        <v>748</v>
      </c>
      <c r="EH195" s="74">
        <f t="shared" ref="EH195:EH200" si="5339">EH194-EF195</f>
        <v>59</v>
      </c>
      <c r="EI195" s="11">
        <v>422</v>
      </c>
      <c r="EJ195" s="12">
        <f t="shared" si="5276"/>
        <v>0.58288770053475936</v>
      </c>
      <c r="EK195" s="11">
        <v>14</v>
      </c>
      <c r="EL195" s="12">
        <f t="shared" si="5277"/>
        <v>3.2110091743119268E-2</v>
      </c>
      <c r="EM195" s="13"/>
      <c r="EN195" s="11"/>
      <c r="EO195" s="11"/>
      <c r="EP195" s="14"/>
      <c r="EQ195" s="10"/>
      <c r="ER195" s="11"/>
      <c r="ES195" s="74">
        <f t="shared" ref="ES195:ES200" si="5340">ES194-EQ195</f>
        <v>744</v>
      </c>
      <c r="ET195" s="74">
        <f t="shared" ref="ET195:ET200" si="5341">ET194-ER195</f>
        <v>60</v>
      </c>
      <c r="EU195" s="11">
        <v>413</v>
      </c>
      <c r="EV195" s="12">
        <f t="shared" si="5280"/>
        <v>0.57930107526881724</v>
      </c>
      <c r="EW195" s="11">
        <v>18</v>
      </c>
      <c r="EX195" s="12">
        <f t="shared" si="5281"/>
        <v>4.1763341067285381E-2</v>
      </c>
      <c r="EY195" s="13"/>
      <c r="EZ195" s="11"/>
      <c r="FA195" s="11"/>
      <c r="FB195" s="14"/>
      <c r="FC195" s="10"/>
      <c r="FD195" s="11"/>
      <c r="FE195" s="74">
        <f t="shared" ref="FE195:FE200" si="5342">FE194-FC195</f>
        <v>758</v>
      </c>
      <c r="FF195" s="74">
        <f t="shared" ref="FF195:FF200" si="5343">FF194-FD195</f>
        <v>61</v>
      </c>
      <c r="FG195" s="11">
        <v>460</v>
      </c>
      <c r="FH195" s="12">
        <f t="shared" si="5284"/>
        <v>0.62928759894459108</v>
      </c>
      <c r="FI195" s="11">
        <v>17</v>
      </c>
      <c r="FJ195" s="12">
        <f t="shared" si="5285"/>
        <v>3.5639412997903561E-2</v>
      </c>
      <c r="FK195" s="13"/>
      <c r="FL195" s="11"/>
      <c r="FM195" s="11"/>
      <c r="FN195" s="14"/>
      <c r="FO195" s="10"/>
      <c r="FP195" s="11"/>
      <c r="FQ195" s="74">
        <f t="shared" ref="FQ195:FQ200" si="5344">FQ194-FO195</f>
        <v>197</v>
      </c>
      <c r="FR195" s="74">
        <f t="shared" ref="FR195:FR200" si="5345">FR194-FP195</f>
        <v>16</v>
      </c>
      <c r="FS195" s="11">
        <v>102</v>
      </c>
      <c r="FT195" s="12">
        <f t="shared" si="5288"/>
        <v>0.54314720812182737</v>
      </c>
      <c r="FU195" s="11">
        <v>5</v>
      </c>
      <c r="FV195" s="12">
        <f t="shared" si="5289"/>
        <v>4.6728971962616821E-2</v>
      </c>
      <c r="FW195" s="13"/>
      <c r="FX195" s="11"/>
      <c r="FY195" s="11"/>
      <c r="FZ195" s="14"/>
      <c r="GA195" s="10"/>
      <c r="GB195" s="11"/>
      <c r="GC195" s="74">
        <f t="shared" ref="GC195:GC200" si="5346">GC194-GA195</f>
        <v>748</v>
      </c>
      <c r="GD195" s="74">
        <f t="shared" ref="GD195:GD200" si="5347">GD194-GB195</f>
        <v>58</v>
      </c>
      <c r="GE195" s="11">
        <v>414</v>
      </c>
      <c r="GF195" s="12">
        <f t="shared" si="5292"/>
        <v>0.56550802139037437</v>
      </c>
      <c r="GG195" s="11">
        <v>9</v>
      </c>
      <c r="GH195" s="12">
        <f t="shared" si="5293"/>
        <v>2.1276595744680851E-2</v>
      </c>
      <c r="GI195" s="13"/>
      <c r="GJ195" s="11"/>
      <c r="GK195" s="11"/>
      <c r="GL195" s="14"/>
      <c r="GM195" s="10"/>
      <c r="GN195" s="11"/>
      <c r="GO195" s="74">
        <f t="shared" ref="GO195:GO200" si="5348">GO194-GM195</f>
        <v>745</v>
      </c>
      <c r="GP195" s="74">
        <f t="shared" ref="GP195:GP200" si="5349">GP194-GN195</f>
        <v>58</v>
      </c>
      <c r="GQ195" s="11">
        <v>409</v>
      </c>
      <c r="GR195" s="12">
        <f t="shared" si="5296"/>
        <v>0.57181208053691279</v>
      </c>
      <c r="GS195" s="11">
        <v>17</v>
      </c>
      <c r="GT195" s="12">
        <f t="shared" si="5297"/>
        <v>3.9906103286384977E-2</v>
      </c>
      <c r="GU195" s="13"/>
      <c r="GV195" s="11"/>
      <c r="GW195" s="11"/>
      <c r="GX195" s="14"/>
      <c r="GY195" s="10">
        <v>1</v>
      </c>
      <c r="GZ195" s="11"/>
      <c r="HA195" s="74">
        <f t="shared" ref="HA195:HA200" si="5350">HA194-GY195</f>
        <v>747</v>
      </c>
      <c r="HB195" s="74">
        <f t="shared" ref="HB195:HB200" si="5351">HB194-GZ195</f>
        <v>59</v>
      </c>
      <c r="HC195" s="11">
        <v>404</v>
      </c>
      <c r="HD195" s="12">
        <f t="shared" si="5300"/>
        <v>0.56358768406961179</v>
      </c>
      <c r="HE195" s="11">
        <v>17</v>
      </c>
      <c r="HF195" s="12">
        <f t="shared" si="5301"/>
        <v>4.0380047505938245E-2</v>
      </c>
      <c r="HG195" s="13"/>
      <c r="HH195" s="11"/>
      <c r="HI195" s="11"/>
      <c r="HJ195" s="14"/>
      <c r="HK195" s="10">
        <f t="shared" si="5302"/>
        <v>5</v>
      </c>
      <c r="HL195" s="11">
        <f t="shared" si="5303"/>
        <v>0</v>
      </c>
      <c r="HM195" s="11">
        <f t="shared" si="5304"/>
        <v>11736</v>
      </c>
      <c r="HN195" s="11">
        <f t="shared" si="5305"/>
        <v>930</v>
      </c>
      <c r="HO195" s="11">
        <f t="shared" si="5306"/>
        <v>6896</v>
      </c>
      <c r="HP195" s="228">
        <f t="shared" si="5307"/>
        <v>0.58759372869802318</v>
      </c>
      <c r="HQ195" s="15">
        <f t="shared" si="5308"/>
        <v>254</v>
      </c>
      <c r="HR195" s="12">
        <f t="shared" si="5309"/>
        <v>3.6832946635730855E-2</v>
      </c>
      <c r="HS195" s="16">
        <v>64.7</v>
      </c>
      <c r="HT195" s="17">
        <v>6534</v>
      </c>
      <c r="HU195" s="16">
        <f t="shared" si="5310"/>
        <v>94.750580046403712</v>
      </c>
      <c r="HV195" s="15"/>
      <c r="HW195" s="14"/>
      <c r="HX195" s="78">
        <f t="shared" si="5311"/>
        <v>0.58135330578512401</v>
      </c>
      <c r="HY195" s="78">
        <f t="shared" si="5312"/>
        <v>0.60127388535031845</v>
      </c>
      <c r="HZ195" s="78">
        <f t="shared" si="5313"/>
        <v>0.58009647118558005</v>
      </c>
    </row>
    <row r="196" spans="1:241" x14ac:dyDescent="0.25">
      <c r="A196" s="236"/>
      <c r="B196" s="41">
        <f t="shared" si="5314"/>
        <v>44619</v>
      </c>
      <c r="C196" s="10"/>
      <c r="D196" s="11"/>
      <c r="E196" s="74">
        <f t="shared" si="5315"/>
        <v>739</v>
      </c>
      <c r="F196" s="74">
        <f t="shared" si="5316"/>
        <v>59</v>
      </c>
      <c r="G196" s="11">
        <v>471</v>
      </c>
      <c r="H196" s="12">
        <f t="shared" si="5233"/>
        <v>0.65899864682002707</v>
      </c>
      <c r="I196" s="11">
        <v>16</v>
      </c>
      <c r="J196" s="12">
        <f t="shared" si="5317"/>
        <v>3.2854209445585217E-2</v>
      </c>
      <c r="K196" s="13"/>
      <c r="L196" s="11"/>
      <c r="M196" s="11"/>
      <c r="N196" s="14"/>
      <c r="O196" s="10"/>
      <c r="P196" s="11"/>
      <c r="Q196" s="74">
        <f t="shared" si="5318"/>
        <v>728</v>
      </c>
      <c r="R196" s="74">
        <f t="shared" si="5319"/>
        <v>58</v>
      </c>
      <c r="S196" s="11">
        <v>466</v>
      </c>
      <c r="T196" s="12">
        <f t="shared" si="5236"/>
        <v>0.65247252747252749</v>
      </c>
      <c r="U196" s="11">
        <v>9</v>
      </c>
      <c r="V196" s="12">
        <f t="shared" si="5237"/>
        <v>1.8947368421052633E-2</v>
      </c>
      <c r="W196" s="13"/>
      <c r="X196" s="11"/>
      <c r="Y196" s="11"/>
      <c r="Z196" s="14"/>
      <c r="AA196" s="10"/>
      <c r="AB196" s="11"/>
      <c r="AC196" s="74">
        <f t="shared" si="5320"/>
        <v>186</v>
      </c>
      <c r="AD196" s="74">
        <f t="shared" si="5321"/>
        <v>14</v>
      </c>
      <c r="AE196" s="11">
        <v>95</v>
      </c>
      <c r="AF196" s="12">
        <f t="shared" si="5240"/>
        <v>0.5376344086021505</v>
      </c>
      <c r="AG196" s="11">
        <v>5</v>
      </c>
      <c r="AH196" s="12">
        <f t="shared" si="5241"/>
        <v>0.05</v>
      </c>
      <c r="AI196" s="13"/>
      <c r="AJ196" s="11"/>
      <c r="AK196" s="11"/>
      <c r="AL196" s="14"/>
      <c r="AM196" s="10"/>
      <c r="AN196" s="11"/>
      <c r="AO196" s="74">
        <f t="shared" si="5322"/>
        <v>745</v>
      </c>
      <c r="AP196" s="74">
        <f t="shared" si="5323"/>
        <v>59</v>
      </c>
      <c r="AQ196" s="11">
        <v>449</v>
      </c>
      <c r="AR196" s="12">
        <f t="shared" si="5244"/>
        <v>0.62013422818791941</v>
      </c>
      <c r="AS196" s="11">
        <v>13</v>
      </c>
      <c r="AT196" s="12">
        <f t="shared" si="5245"/>
        <v>2.813852813852814E-2</v>
      </c>
      <c r="AU196" s="13"/>
      <c r="AV196" s="11"/>
      <c r="AW196" s="11"/>
      <c r="AX196" s="14"/>
      <c r="AY196" s="10"/>
      <c r="AZ196" s="11"/>
      <c r="BA196" s="74">
        <f t="shared" si="5324"/>
        <v>738</v>
      </c>
      <c r="BB196" s="74">
        <f t="shared" si="5325"/>
        <v>58</v>
      </c>
      <c r="BC196" s="11">
        <v>428</v>
      </c>
      <c r="BD196" s="12">
        <f t="shared" si="5248"/>
        <v>0.61111111111111116</v>
      </c>
      <c r="BE196" s="11">
        <v>23</v>
      </c>
      <c r="BF196" s="12">
        <f t="shared" si="5249"/>
        <v>5.0997782705099776E-2</v>
      </c>
      <c r="BG196" s="13"/>
      <c r="BH196" s="11"/>
      <c r="BI196" s="11"/>
      <c r="BJ196" s="14"/>
      <c r="BK196" s="10"/>
      <c r="BL196" s="11"/>
      <c r="BM196" s="74">
        <f t="shared" si="5326"/>
        <v>736</v>
      </c>
      <c r="BN196" s="74">
        <f t="shared" si="5327"/>
        <v>59</v>
      </c>
      <c r="BO196" s="11">
        <v>455</v>
      </c>
      <c r="BP196" s="12">
        <f t="shared" si="5252"/>
        <v>0.65081521739130432</v>
      </c>
      <c r="BQ196" s="11">
        <v>24</v>
      </c>
      <c r="BR196" s="12">
        <f t="shared" si="5253"/>
        <v>5.0104384133611693E-2</v>
      </c>
      <c r="BS196" s="13"/>
      <c r="BT196" s="11"/>
      <c r="BU196" s="11"/>
      <c r="BV196" s="14"/>
      <c r="BW196" s="10"/>
      <c r="BX196" s="11"/>
      <c r="BY196" s="74">
        <f t="shared" si="5328"/>
        <v>747</v>
      </c>
      <c r="BZ196" s="74">
        <f t="shared" si="5329"/>
        <v>61</v>
      </c>
      <c r="CA196" s="11">
        <v>510</v>
      </c>
      <c r="CB196" s="12">
        <f t="shared" si="5256"/>
        <v>0.6987951807228916</v>
      </c>
      <c r="CC196" s="11">
        <v>12</v>
      </c>
      <c r="CD196" s="12">
        <f t="shared" si="5257"/>
        <v>2.2988505747126436E-2</v>
      </c>
      <c r="CE196" s="13"/>
      <c r="CF196" s="11"/>
      <c r="CG196" s="11"/>
      <c r="CH196" s="14"/>
      <c r="CI196" s="10"/>
      <c r="CJ196" s="11"/>
      <c r="CK196" s="74">
        <f t="shared" si="5330"/>
        <v>747</v>
      </c>
      <c r="CL196" s="74">
        <f t="shared" si="5331"/>
        <v>61</v>
      </c>
      <c r="CM196" s="11">
        <v>508</v>
      </c>
      <c r="CN196" s="12">
        <f t="shared" si="5260"/>
        <v>0.69344042838018738</v>
      </c>
      <c r="CO196" s="11">
        <v>10</v>
      </c>
      <c r="CP196" s="12">
        <f t="shared" si="5261"/>
        <v>1.9305019305019305E-2</v>
      </c>
      <c r="CQ196" s="13"/>
      <c r="CR196" s="11"/>
      <c r="CS196" s="11"/>
      <c r="CT196" s="14"/>
      <c r="CU196" s="10"/>
      <c r="CV196" s="11"/>
      <c r="CW196" s="74">
        <f t="shared" si="5332"/>
        <v>179</v>
      </c>
      <c r="CX196" s="74">
        <f t="shared" si="5333"/>
        <v>13</v>
      </c>
      <c r="CY196" s="11">
        <v>132</v>
      </c>
      <c r="CZ196" s="12">
        <f t="shared" si="5264"/>
        <v>0.74860335195530725</v>
      </c>
      <c r="DA196" s="11">
        <v>2</v>
      </c>
      <c r="DB196" s="12">
        <f t="shared" si="5265"/>
        <v>1.4925373134328358E-2</v>
      </c>
      <c r="DC196" s="13"/>
      <c r="DD196" s="11"/>
      <c r="DE196" s="11"/>
      <c r="DF196" s="14"/>
      <c r="DG196" s="10"/>
      <c r="DH196" s="11"/>
      <c r="DI196" s="74">
        <f t="shared" si="5334"/>
        <v>751</v>
      </c>
      <c r="DJ196" s="74">
        <f t="shared" si="5335"/>
        <v>59</v>
      </c>
      <c r="DK196" s="11">
        <v>445</v>
      </c>
      <c r="DL196" s="12">
        <f t="shared" si="5268"/>
        <v>0.61917443408788286</v>
      </c>
      <c r="DM196" s="11">
        <v>20</v>
      </c>
      <c r="DN196" s="12">
        <f t="shared" si="5269"/>
        <v>4.3010752688172046E-2</v>
      </c>
      <c r="DO196" s="13"/>
      <c r="DP196" s="11"/>
      <c r="DQ196" s="11"/>
      <c r="DR196" s="14"/>
      <c r="DS196" s="10"/>
      <c r="DT196" s="11"/>
      <c r="DU196" s="74">
        <f t="shared" si="5336"/>
        <v>753</v>
      </c>
      <c r="DV196" s="74">
        <f t="shared" si="5337"/>
        <v>58</v>
      </c>
      <c r="DW196" s="11">
        <v>516</v>
      </c>
      <c r="DX196" s="12">
        <f t="shared" si="5272"/>
        <v>0.70650730411686591</v>
      </c>
      <c r="DY196" s="11">
        <v>16</v>
      </c>
      <c r="DZ196" s="12">
        <f t="shared" si="5273"/>
        <v>3.007518796992481E-2</v>
      </c>
      <c r="EA196" s="13"/>
      <c r="EB196" s="11"/>
      <c r="EC196" s="11"/>
      <c r="ED196" s="14"/>
      <c r="EE196" s="10"/>
      <c r="EF196" s="11"/>
      <c r="EG196" s="74">
        <f t="shared" si="5338"/>
        <v>748</v>
      </c>
      <c r="EH196" s="74">
        <f t="shared" si="5339"/>
        <v>59</v>
      </c>
      <c r="EI196" s="11">
        <v>461</v>
      </c>
      <c r="EJ196" s="12">
        <f t="shared" si="5276"/>
        <v>0.63636363636363635</v>
      </c>
      <c r="EK196" s="11">
        <v>15</v>
      </c>
      <c r="EL196" s="12">
        <f t="shared" si="5277"/>
        <v>3.1512605042016806E-2</v>
      </c>
      <c r="EM196" s="13"/>
      <c r="EN196" s="11"/>
      <c r="EO196" s="11"/>
      <c r="EP196" s="14"/>
      <c r="EQ196" s="10"/>
      <c r="ER196" s="11"/>
      <c r="ES196" s="74">
        <f t="shared" si="5340"/>
        <v>744</v>
      </c>
      <c r="ET196" s="74">
        <f t="shared" si="5341"/>
        <v>60</v>
      </c>
      <c r="EU196" s="11">
        <v>460</v>
      </c>
      <c r="EV196" s="12">
        <f t="shared" si="5280"/>
        <v>0.64381720430107525</v>
      </c>
      <c r="EW196" s="11">
        <v>19</v>
      </c>
      <c r="EX196" s="12">
        <f t="shared" si="5281"/>
        <v>3.9665970772442591E-2</v>
      </c>
      <c r="EY196" s="13"/>
      <c r="EZ196" s="11"/>
      <c r="FA196" s="11"/>
      <c r="FB196" s="14"/>
      <c r="FC196" s="10"/>
      <c r="FD196" s="11"/>
      <c r="FE196" s="74">
        <f t="shared" si="5342"/>
        <v>758</v>
      </c>
      <c r="FF196" s="74">
        <f t="shared" si="5343"/>
        <v>61</v>
      </c>
      <c r="FG196" s="11">
        <v>475</v>
      </c>
      <c r="FH196" s="12">
        <f t="shared" si="5284"/>
        <v>0.64248021108179421</v>
      </c>
      <c r="FI196" s="11">
        <v>12</v>
      </c>
      <c r="FJ196" s="12">
        <f t="shared" si="5285"/>
        <v>2.4640657084188913E-2</v>
      </c>
      <c r="FK196" s="13"/>
      <c r="FL196" s="11"/>
      <c r="FM196" s="11"/>
      <c r="FN196" s="14"/>
      <c r="FO196" s="10"/>
      <c r="FP196" s="11"/>
      <c r="FQ196" s="74">
        <f t="shared" si="5344"/>
        <v>197</v>
      </c>
      <c r="FR196" s="74">
        <f t="shared" si="5345"/>
        <v>16</v>
      </c>
      <c r="FS196" s="11">
        <v>101</v>
      </c>
      <c r="FT196" s="12">
        <f t="shared" si="5288"/>
        <v>0.5532994923857868</v>
      </c>
      <c r="FU196" s="11">
        <v>8</v>
      </c>
      <c r="FV196" s="12">
        <f t="shared" si="5289"/>
        <v>7.3394495412844041E-2</v>
      </c>
      <c r="FW196" s="13"/>
      <c r="FX196" s="11"/>
      <c r="FY196" s="11"/>
      <c r="FZ196" s="14"/>
      <c r="GA196" s="10"/>
      <c r="GB196" s="11"/>
      <c r="GC196" s="74">
        <f t="shared" si="5346"/>
        <v>748</v>
      </c>
      <c r="GD196" s="74">
        <f t="shared" si="5347"/>
        <v>58</v>
      </c>
      <c r="GE196" s="11">
        <v>479</v>
      </c>
      <c r="GF196" s="12">
        <f t="shared" si="5292"/>
        <v>0.65508021390374327</v>
      </c>
      <c r="GG196" s="11">
        <v>11</v>
      </c>
      <c r="GH196" s="12">
        <f t="shared" si="5293"/>
        <v>2.2448979591836733E-2</v>
      </c>
      <c r="GI196" s="13"/>
      <c r="GJ196" s="11"/>
      <c r="GK196" s="11"/>
      <c r="GL196" s="14"/>
      <c r="GM196" s="10"/>
      <c r="GN196" s="11"/>
      <c r="GO196" s="74">
        <f t="shared" si="5348"/>
        <v>745</v>
      </c>
      <c r="GP196" s="74">
        <f t="shared" si="5349"/>
        <v>58</v>
      </c>
      <c r="GQ196" s="11">
        <v>470</v>
      </c>
      <c r="GR196" s="12">
        <f t="shared" si="5296"/>
        <v>0.65637583892617446</v>
      </c>
      <c r="GS196" s="11">
        <v>19</v>
      </c>
      <c r="GT196" s="12">
        <f t="shared" si="5297"/>
        <v>3.8854805725971372E-2</v>
      </c>
      <c r="GU196" s="13"/>
      <c r="GV196" s="11"/>
      <c r="GW196" s="11"/>
      <c r="GX196" s="14"/>
      <c r="GY196" s="10"/>
      <c r="GZ196" s="11"/>
      <c r="HA196" s="74">
        <f t="shared" si="5350"/>
        <v>747</v>
      </c>
      <c r="HB196" s="74">
        <f t="shared" si="5351"/>
        <v>59</v>
      </c>
      <c r="HC196" s="11">
        <v>478</v>
      </c>
      <c r="HD196" s="12">
        <f t="shared" si="5300"/>
        <v>0.66265060240963858</v>
      </c>
      <c r="HE196" s="11">
        <v>17</v>
      </c>
      <c r="HF196" s="12">
        <f t="shared" si="5301"/>
        <v>3.4343434343434343E-2</v>
      </c>
      <c r="HG196" s="13"/>
      <c r="HH196" s="11"/>
      <c r="HI196" s="11"/>
      <c r="HJ196" s="14"/>
      <c r="HK196" s="10">
        <f t="shared" si="5302"/>
        <v>0</v>
      </c>
      <c r="HL196" s="11">
        <f t="shared" si="5303"/>
        <v>0</v>
      </c>
      <c r="HM196" s="11">
        <f t="shared" si="5304"/>
        <v>11736</v>
      </c>
      <c r="HN196" s="11">
        <f t="shared" si="5305"/>
        <v>930</v>
      </c>
      <c r="HO196" s="11">
        <f t="shared" si="5306"/>
        <v>7650</v>
      </c>
      <c r="HP196" s="228">
        <f t="shared" si="5307"/>
        <v>0.65184049079754602</v>
      </c>
      <c r="HQ196" s="15">
        <f t="shared" si="5308"/>
        <v>251</v>
      </c>
      <c r="HR196" s="12">
        <f t="shared" si="5309"/>
        <v>3.2810457516339868E-2</v>
      </c>
      <c r="HS196" s="16">
        <v>65.3</v>
      </c>
      <c r="HT196" s="17">
        <v>7301</v>
      </c>
      <c r="HU196" s="16">
        <f t="shared" si="5310"/>
        <v>95.437908496732021</v>
      </c>
      <c r="HV196" s="15"/>
      <c r="HW196" s="14"/>
      <c r="HX196" s="78">
        <f t="shared" si="5311"/>
        <v>0.63378099173553715</v>
      </c>
      <c r="HY196" s="78">
        <f t="shared" si="5312"/>
        <v>0.67439490445859873</v>
      </c>
      <c r="HZ196" s="78">
        <f t="shared" si="5313"/>
        <v>0.64711855800964713</v>
      </c>
    </row>
    <row r="197" spans="1:241" x14ac:dyDescent="0.25">
      <c r="A197" s="236"/>
      <c r="B197" s="41">
        <f t="shared" si="5314"/>
        <v>44620</v>
      </c>
      <c r="C197" s="10"/>
      <c r="D197" s="11"/>
      <c r="E197" s="74">
        <f t="shared" si="5315"/>
        <v>739</v>
      </c>
      <c r="F197" s="74">
        <f t="shared" si="5316"/>
        <v>59</v>
      </c>
      <c r="G197" s="11">
        <v>447</v>
      </c>
      <c r="H197" s="12">
        <f t="shared" si="5233"/>
        <v>0.62246278755074425</v>
      </c>
      <c r="I197" s="11">
        <v>13</v>
      </c>
      <c r="J197" s="12">
        <f t="shared" si="5317"/>
        <v>2.8260869565217391E-2</v>
      </c>
      <c r="K197" s="11"/>
      <c r="L197" s="11"/>
      <c r="M197" s="18"/>
      <c r="N197" s="20"/>
      <c r="O197" s="10"/>
      <c r="P197" s="11"/>
      <c r="Q197" s="74">
        <f t="shared" si="5318"/>
        <v>728</v>
      </c>
      <c r="R197" s="74">
        <f t="shared" si="5319"/>
        <v>58</v>
      </c>
      <c r="S197" s="11">
        <v>424</v>
      </c>
      <c r="T197" s="12">
        <f t="shared" si="5236"/>
        <v>0.59890109890109888</v>
      </c>
      <c r="U197" s="11">
        <v>12</v>
      </c>
      <c r="V197" s="12">
        <f t="shared" si="5237"/>
        <v>2.7522935779816515E-2</v>
      </c>
      <c r="W197" s="11"/>
      <c r="X197" s="11"/>
      <c r="Y197" s="18"/>
      <c r="Z197" s="20"/>
      <c r="AA197" s="10"/>
      <c r="AB197" s="11"/>
      <c r="AC197" s="74">
        <f t="shared" si="5320"/>
        <v>186</v>
      </c>
      <c r="AD197" s="74">
        <f t="shared" si="5321"/>
        <v>14</v>
      </c>
      <c r="AE197" s="11">
        <v>128</v>
      </c>
      <c r="AF197" s="12">
        <f t="shared" si="5240"/>
        <v>0.70430107526881724</v>
      </c>
      <c r="AG197" s="11">
        <v>3</v>
      </c>
      <c r="AH197" s="12">
        <f t="shared" si="5241"/>
        <v>2.2900763358778626E-2</v>
      </c>
      <c r="AI197" s="11"/>
      <c r="AJ197" s="11"/>
      <c r="AK197" s="18"/>
      <c r="AL197" s="20"/>
      <c r="AM197" s="10"/>
      <c r="AN197" s="11"/>
      <c r="AO197" s="74">
        <f t="shared" si="5322"/>
        <v>745</v>
      </c>
      <c r="AP197" s="74">
        <f t="shared" si="5323"/>
        <v>59</v>
      </c>
      <c r="AQ197" s="11">
        <v>399</v>
      </c>
      <c r="AR197" s="12">
        <f t="shared" si="5244"/>
        <v>0.55704697986577179</v>
      </c>
      <c r="AS197" s="11">
        <v>16</v>
      </c>
      <c r="AT197" s="12">
        <f t="shared" si="5245"/>
        <v>3.8554216867469883E-2</v>
      </c>
      <c r="AU197" s="11"/>
      <c r="AV197" s="11"/>
      <c r="AW197" s="18"/>
      <c r="AX197" s="20"/>
      <c r="AY197" s="10"/>
      <c r="AZ197" s="11"/>
      <c r="BA197" s="74">
        <f t="shared" si="5324"/>
        <v>738</v>
      </c>
      <c r="BB197" s="74">
        <f t="shared" si="5325"/>
        <v>58</v>
      </c>
      <c r="BC197" s="11">
        <v>442</v>
      </c>
      <c r="BD197" s="12">
        <f t="shared" si="5248"/>
        <v>0.62195121951219512</v>
      </c>
      <c r="BE197" s="11">
        <v>17</v>
      </c>
      <c r="BF197" s="12">
        <f t="shared" si="5249"/>
        <v>3.7037037037037035E-2</v>
      </c>
      <c r="BG197" s="11"/>
      <c r="BH197" s="11"/>
      <c r="BI197" s="18"/>
      <c r="BJ197" s="20"/>
      <c r="BK197" s="10"/>
      <c r="BL197" s="11"/>
      <c r="BM197" s="74">
        <f t="shared" si="5326"/>
        <v>736</v>
      </c>
      <c r="BN197" s="74">
        <f t="shared" si="5327"/>
        <v>59</v>
      </c>
      <c r="BO197" s="11">
        <v>426</v>
      </c>
      <c r="BP197" s="12">
        <f t="shared" si="5252"/>
        <v>0.60054347826086951</v>
      </c>
      <c r="BQ197" s="11">
        <v>16</v>
      </c>
      <c r="BR197" s="12">
        <f t="shared" si="5253"/>
        <v>3.6199095022624438E-2</v>
      </c>
      <c r="BS197" s="11"/>
      <c r="BT197" s="11"/>
      <c r="BU197" s="18"/>
      <c r="BV197" s="20"/>
      <c r="BW197" s="10"/>
      <c r="BX197" s="11"/>
      <c r="BY197" s="74">
        <f t="shared" si="5328"/>
        <v>747</v>
      </c>
      <c r="BZ197" s="74">
        <f t="shared" si="5329"/>
        <v>61</v>
      </c>
      <c r="CA197" s="11">
        <v>427</v>
      </c>
      <c r="CB197" s="12">
        <f t="shared" si="5256"/>
        <v>0.58500669344042833</v>
      </c>
      <c r="CC197" s="11">
        <v>10</v>
      </c>
      <c r="CD197" s="12">
        <f t="shared" si="5257"/>
        <v>2.2883295194508008E-2</v>
      </c>
      <c r="CE197" s="11"/>
      <c r="CF197" s="11"/>
      <c r="CG197" s="18"/>
      <c r="CH197" s="20"/>
      <c r="CI197" s="10"/>
      <c r="CJ197" s="11"/>
      <c r="CK197" s="74">
        <f t="shared" si="5330"/>
        <v>747</v>
      </c>
      <c r="CL197" s="74">
        <f t="shared" si="5331"/>
        <v>61</v>
      </c>
      <c r="CM197" s="11">
        <v>447</v>
      </c>
      <c r="CN197" s="12">
        <f t="shared" si="5260"/>
        <v>0.61579651941097724</v>
      </c>
      <c r="CO197" s="11">
        <v>13</v>
      </c>
      <c r="CP197" s="12">
        <f t="shared" si="5261"/>
        <v>2.8260869565217391E-2</v>
      </c>
      <c r="CQ197" s="11"/>
      <c r="CR197" s="11"/>
      <c r="CS197" s="18"/>
      <c r="CT197" s="20"/>
      <c r="CU197" s="10"/>
      <c r="CV197" s="11"/>
      <c r="CW197" s="74">
        <f t="shared" si="5332"/>
        <v>179</v>
      </c>
      <c r="CX197" s="74">
        <f t="shared" si="5333"/>
        <v>13</v>
      </c>
      <c r="CY197" s="11">
        <v>118</v>
      </c>
      <c r="CZ197" s="12">
        <f t="shared" si="5264"/>
        <v>0.66480446927374304</v>
      </c>
      <c r="DA197" s="11">
        <v>1</v>
      </c>
      <c r="DB197" s="12">
        <f t="shared" si="5265"/>
        <v>8.4033613445378148E-3</v>
      </c>
      <c r="DC197" s="11"/>
      <c r="DD197" s="11"/>
      <c r="DE197" s="18"/>
      <c r="DF197" s="20"/>
      <c r="DG197" s="10"/>
      <c r="DH197" s="11"/>
      <c r="DI197" s="74">
        <f t="shared" si="5334"/>
        <v>751</v>
      </c>
      <c r="DJ197" s="74">
        <f t="shared" si="5335"/>
        <v>59</v>
      </c>
      <c r="DK197" s="11">
        <v>441</v>
      </c>
      <c r="DL197" s="12">
        <f t="shared" si="5268"/>
        <v>0.60186418109187745</v>
      </c>
      <c r="DM197" s="11">
        <v>11</v>
      </c>
      <c r="DN197" s="12">
        <f t="shared" si="5269"/>
        <v>2.4336283185840708E-2</v>
      </c>
      <c r="DO197" s="11"/>
      <c r="DP197" s="11"/>
      <c r="DQ197" s="18"/>
      <c r="DR197" s="20"/>
      <c r="DS197" s="10"/>
      <c r="DT197" s="11"/>
      <c r="DU197" s="74">
        <f t="shared" si="5336"/>
        <v>753</v>
      </c>
      <c r="DV197" s="74">
        <f t="shared" si="5337"/>
        <v>58</v>
      </c>
      <c r="DW197" s="11">
        <v>441</v>
      </c>
      <c r="DX197" s="12">
        <f t="shared" si="5272"/>
        <v>0.60690571049136788</v>
      </c>
      <c r="DY197" s="11">
        <v>16</v>
      </c>
      <c r="DZ197" s="12">
        <f t="shared" si="5273"/>
        <v>3.5010940919037198E-2</v>
      </c>
      <c r="EA197" s="11"/>
      <c r="EB197" s="11"/>
      <c r="EC197" s="18"/>
      <c r="ED197" s="20"/>
      <c r="EE197" s="10"/>
      <c r="EF197" s="11"/>
      <c r="EG197" s="74">
        <f t="shared" si="5338"/>
        <v>748</v>
      </c>
      <c r="EH197" s="74">
        <f t="shared" si="5339"/>
        <v>59</v>
      </c>
      <c r="EI197" s="11">
        <v>394</v>
      </c>
      <c r="EJ197" s="12">
        <f t="shared" si="5276"/>
        <v>0.5401069518716578</v>
      </c>
      <c r="EK197" s="11">
        <v>10</v>
      </c>
      <c r="EL197" s="12">
        <f t="shared" si="5277"/>
        <v>2.4752475247524754E-2</v>
      </c>
      <c r="EM197" s="11"/>
      <c r="EN197" s="11"/>
      <c r="EO197" s="18"/>
      <c r="EP197" s="20"/>
      <c r="EQ197" s="10"/>
      <c r="ER197" s="11"/>
      <c r="ES197" s="74">
        <f t="shared" si="5340"/>
        <v>744</v>
      </c>
      <c r="ET197" s="74">
        <f t="shared" si="5341"/>
        <v>60</v>
      </c>
      <c r="EU197" s="11">
        <v>426</v>
      </c>
      <c r="EV197" s="12">
        <f t="shared" si="5280"/>
        <v>0.60080645161290325</v>
      </c>
      <c r="EW197" s="11">
        <v>21</v>
      </c>
      <c r="EX197" s="12">
        <f t="shared" si="5281"/>
        <v>4.6979865771812082E-2</v>
      </c>
      <c r="EY197" s="11"/>
      <c r="EZ197" s="11"/>
      <c r="FA197" s="18"/>
      <c r="FB197" s="20"/>
      <c r="FC197" s="10"/>
      <c r="FD197" s="11"/>
      <c r="FE197" s="74">
        <f t="shared" si="5342"/>
        <v>758</v>
      </c>
      <c r="FF197" s="74">
        <f t="shared" si="5343"/>
        <v>61</v>
      </c>
      <c r="FG197" s="11">
        <v>411</v>
      </c>
      <c r="FH197" s="12">
        <f t="shared" si="5284"/>
        <v>0.5633245382585752</v>
      </c>
      <c r="FI197" s="11">
        <v>16</v>
      </c>
      <c r="FJ197" s="12">
        <f t="shared" si="5285"/>
        <v>3.7470725995316159E-2</v>
      </c>
      <c r="FK197" s="11"/>
      <c r="FL197" s="11"/>
      <c r="FM197" s="18"/>
      <c r="FN197" s="20"/>
      <c r="FO197" s="10">
        <v>1</v>
      </c>
      <c r="FP197" s="11"/>
      <c r="FQ197" s="74">
        <f t="shared" si="5344"/>
        <v>196</v>
      </c>
      <c r="FR197" s="74">
        <f t="shared" si="5345"/>
        <v>16</v>
      </c>
      <c r="FS197" s="11">
        <v>95</v>
      </c>
      <c r="FT197" s="12">
        <f t="shared" si="5288"/>
        <v>0.53061224489795922</v>
      </c>
      <c r="FU197" s="11">
        <v>9</v>
      </c>
      <c r="FV197" s="12">
        <f t="shared" si="5289"/>
        <v>8.6538461538461536E-2</v>
      </c>
      <c r="FW197" s="11"/>
      <c r="FX197" s="11"/>
      <c r="FY197" s="18"/>
      <c r="FZ197" s="20"/>
      <c r="GA197" s="10"/>
      <c r="GB197" s="11"/>
      <c r="GC197" s="74">
        <f t="shared" si="5346"/>
        <v>748</v>
      </c>
      <c r="GD197" s="74">
        <f t="shared" si="5347"/>
        <v>58</v>
      </c>
      <c r="GE197" s="11">
        <v>448</v>
      </c>
      <c r="GF197" s="12">
        <f t="shared" si="5292"/>
        <v>0.61363636363636365</v>
      </c>
      <c r="GG197" s="11">
        <v>11</v>
      </c>
      <c r="GH197" s="12">
        <f t="shared" si="5293"/>
        <v>2.3965141612200435E-2</v>
      </c>
      <c r="GI197" s="11"/>
      <c r="GJ197" s="11"/>
      <c r="GK197" s="18"/>
      <c r="GL197" s="20"/>
      <c r="GM197" s="10"/>
      <c r="GN197" s="11"/>
      <c r="GO197" s="74">
        <f t="shared" si="5348"/>
        <v>745</v>
      </c>
      <c r="GP197" s="74">
        <f t="shared" si="5349"/>
        <v>58</v>
      </c>
      <c r="GQ197" s="11">
        <v>392</v>
      </c>
      <c r="GR197" s="12">
        <f t="shared" si="5296"/>
        <v>0.54765100671140943</v>
      </c>
      <c r="GS197" s="11">
        <v>16</v>
      </c>
      <c r="GT197" s="12">
        <f t="shared" si="5297"/>
        <v>3.9215686274509803E-2</v>
      </c>
      <c r="GU197" s="11"/>
      <c r="GV197" s="11"/>
      <c r="GW197" s="18"/>
      <c r="GX197" s="20"/>
      <c r="GY197" s="10"/>
      <c r="GZ197" s="11"/>
      <c r="HA197" s="74">
        <f t="shared" si="5350"/>
        <v>747</v>
      </c>
      <c r="HB197" s="74">
        <f t="shared" si="5351"/>
        <v>59</v>
      </c>
      <c r="HC197" s="11">
        <v>394</v>
      </c>
      <c r="HD197" s="12">
        <f t="shared" si="5300"/>
        <v>0.54752342704149937</v>
      </c>
      <c r="HE197" s="11">
        <v>15</v>
      </c>
      <c r="HF197" s="12">
        <f t="shared" si="5301"/>
        <v>3.6674816625916873E-2</v>
      </c>
      <c r="HG197" s="11"/>
      <c r="HH197" s="11"/>
      <c r="HI197" s="18"/>
      <c r="HJ197" s="20"/>
      <c r="HK197" s="10">
        <f t="shared" si="5302"/>
        <v>1</v>
      </c>
      <c r="HL197" s="11">
        <f t="shared" si="5303"/>
        <v>0</v>
      </c>
      <c r="HM197" s="11">
        <f t="shared" si="5304"/>
        <v>11735</v>
      </c>
      <c r="HN197" s="11">
        <f t="shared" si="5305"/>
        <v>930</v>
      </c>
      <c r="HO197" s="11">
        <f t="shared" si="5306"/>
        <v>6926</v>
      </c>
      <c r="HP197" s="228">
        <f t="shared" si="5307"/>
        <v>0.59020025564550493</v>
      </c>
      <c r="HQ197" s="15">
        <f t="shared" si="5308"/>
        <v>226</v>
      </c>
      <c r="HR197" s="12">
        <f t="shared" si="5309"/>
        <v>3.2630667051689287E-2</v>
      </c>
      <c r="HS197" s="16">
        <v>64.58</v>
      </c>
      <c r="HT197" s="17">
        <v>6601</v>
      </c>
      <c r="HU197" s="16">
        <f t="shared" si="5310"/>
        <v>95.307536817788048</v>
      </c>
      <c r="HV197" s="18"/>
      <c r="HW197" s="20"/>
      <c r="HX197" s="78">
        <f t="shared" si="5311"/>
        <v>0.60511363636363635</v>
      </c>
      <c r="HY197" s="78">
        <f t="shared" si="5312"/>
        <v>0.59337579617834391</v>
      </c>
      <c r="HZ197" s="78">
        <f t="shared" si="5313"/>
        <v>0.57237176231589637</v>
      </c>
    </row>
    <row r="198" spans="1:241" x14ac:dyDescent="0.25">
      <c r="A198" s="236"/>
      <c r="B198" s="41">
        <f>+B197+1</f>
        <v>44621</v>
      </c>
      <c r="C198" s="10"/>
      <c r="D198" s="11"/>
      <c r="E198" s="74">
        <f t="shared" si="5315"/>
        <v>739</v>
      </c>
      <c r="F198" s="74">
        <f t="shared" si="5316"/>
        <v>59</v>
      </c>
      <c r="G198" s="11">
        <v>461</v>
      </c>
      <c r="H198" s="12">
        <f t="shared" si="5233"/>
        <v>0.6414073071718539</v>
      </c>
      <c r="I198" s="11">
        <v>13</v>
      </c>
      <c r="J198" s="12">
        <f t="shared" si="5317"/>
        <v>2.7426160337552744E-2</v>
      </c>
      <c r="K198" s="13"/>
      <c r="L198" s="13"/>
      <c r="M198" s="25">
        <v>4140</v>
      </c>
      <c r="N198" s="38">
        <v>4400</v>
      </c>
      <c r="O198" s="10"/>
      <c r="P198" s="11"/>
      <c r="Q198" s="74">
        <f t="shared" si="5318"/>
        <v>728</v>
      </c>
      <c r="R198" s="74">
        <f t="shared" si="5319"/>
        <v>58</v>
      </c>
      <c r="S198" s="11">
        <v>463</v>
      </c>
      <c r="T198" s="12">
        <f t="shared" si="5236"/>
        <v>0.65384615384615385</v>
      </c>
      <c r="U198" s="11">
        <v>13</v>
      </c>
      <c r="V198" s="12">
        <f t="shared" si="5237"/>
        <v>2.7310924369747899E-2</v>
      </c>
      <c r="W198" s="13"/>
      <c r="X198" s="13"/>
      <c r="Y198" s="25">
        <v>4140</v>
      </c>
      <c r="Z198" s="38">
        <v>4400</v>
      </c>
      <c r="AA198" s="10">
        <v>2</v>
      </c>
      <c r="AB198" s="11"/>
      <c r="AC198" s="74">
        <f t="shared" si="5320"/>
        <v>184</v>
      </c>
      <c r="AD198" s="74">
        <f t="shared" si="5321"/>
        <v>14</v>
      </c>
      <c r="AE198" s="11">
        <v>106</v>
      </c>
      <c r="AF198" s="12">
        <f t="shared" si="5240"/>
        <v>0.60326086956521741</v>
      </c>
      <c r="AG198" s="11">
        <v>5</v>
      </c>
      <c r="AH198" s="12">
        <f t="shared" si="5241"/>
        <v>4.5045045045045043E-2</v>
      </c>
      <c r="AI198" s="13"/>
      <c r="AJ198" s="13"/>
      <c r="AK198" s="25">
        <v>4140</v>
      </c>
      <c r="AL198" s="38">
        <v>4400</v>
      </c>
      <c r="AM198" s="10"/>
      <c r="AN198" s="11"/>
      <c r="AO198" s="74">
        <f t="shared" si="5322"/>
        <v>745</v>
      </c>
      <c r="AP198" s="74">
        <f t="shared" si="5323"/>
        <v>59</v>
      </c>
      <c r="AQ198" s="11">
        <v>433</v>
      </c>
      <c r="AR198" s="12">
        <f t="shared" si="5244"/>
        <v>0.60402684563758391</v>
      </c>
      <c r="AS198" s="11">
        <v>17</v>
      </c>
      <c r="AT198" s="12">
        <f t="shared" si="5245"/>
        <v>3.7777777777777778E-2</v>
      </c>
      <c r="AU198" s="13"/>
      <c r="AV198" s="13"/>
      <c r="AW198" s="25">
        <v>4140</v>
      </c>
      <c r="AX198" s="38">
        <v>4400</v>
      </c>
      <c r="AY198" s="10"/>
      <c r="AZ198" s="11"/>
      <c r="BA198" s="74">
        <f t="shared" si="5324"/>
        <v>738</v>
      </c>
      <c r="BB198" s="74">
        <f t="shared" si="5325"/>
        <v>58</v>
      </c>
      <c r="BC198" s="11">
        <v>451</v>
      </c>
      <c r="BD198" s="12">
        <f t="shared" si="5248"/>
        <v>0.63008130081300817</v>
      </c>
      <c r="BE198" s="11">
        <v>14</v>
      </c>
      <c r="BF198" s="12">
        <f t="shared" si="5249"/>
        <v>3.0107526881720432E-2</v>
      </c>
      <c r="BG198" s="13"/>
      <c r="BH198" s="13"/>
      <c r="BI198" s="25">
        <v>4140</v>
      </c>
      <c r="BJ198" s="38">
        <v>4400</v>
      </c>
      <c r="BK198" s="10"/>
      <c r="BL198" s="11"/>
      <c r="BM198" s="74">
        <f t="shared" si="5326"/>
        <v>736</v>
      </c>
      <c r="BN198" s="74">
        <f t="shared" si="5327"/>
        <v>59</v>
      </c>
      <c r="BO198" s="11">
        <v>428</v>
      </c>
      <c r="BP198" s="12">
        <f t="shared" si="5252"/>
        <v>0.59510869565217395</v>
      </c>
      <c r="BQ198" s="11">
        <v>10</v>
      </c>
      <c r="BR198" s="12">
        <f t="shared" si="5253"/>
        <v>2.2831050228310501E-2</v>
      </c>
      <c r="BS198" s="13"/>
      <c r="BT198" s="13"/>
      <c r="BU198" s="25">
        <v>4140</v>
      </c>
      <c r="BV198" s="38">
        <v>4400</v>
      </c>
      <c r="BW198" s="10">
        <v>1</v>
      </c>
      <c r="BX198" s="11"/>
      <c r="BY198" s="74">
        <f t="shared" si="5328"/>
        <v>746</v>
      </c>
      <c r="BZ198" s="74">
        <f t="shared" si="5329"/>
        <v>61</v>
      </c>
      <c r="CA198" s="11">
        <v>468</v>
      </c>
      <c r="CB198" s="12">
        <f t="shared" si="5256"/>
        <v>0.64075067024128685</v>
      </c>
      <c r="CC198" s="11">
        <v>10</v>
      </c>
      <c r="CD198" s="12">
        <f t="shared" si="5257"/>
        <v>2.0920502092050208E-2</v>
      </c>
      <c r="CE198" s="13"/>
      <c r="CF198" s="13"/>
      <c r="CG198" s="25">
        <v>4140</v>
      </c>
      <c r="CH198" s="38">
        <v>4400</v>
      </c>
      <c r="CI198" s="10"/>
      <c r="CJ198" s="11"/>
      <c r="CK198" s="74">
        <f t="shared" si="5330"/>
        <v>747</v>
      </c>
      <c r="CL198" s="74">
        <f t="shared" si="5331"/>
        <v>61</v>
      </c>
      <c r="CM198" s="11">
        <v>462</v>
      </c>
      <c r="CN198" s="12">
        <f t="shared" si="5260"/>
        <v>0.64390896921017404</v>
      </c>
      <c r="CO198" s="11">
        <v>19</v>
      </c>
      <c r="CP198" s="12">
        <f t="shared" si="5261"/>
        <v>3.9501039501039503E-2</v>
      </c>
      <c r="CQ198" s="13"/>
      <c r="CR198" s="13"/>
      <c r="CS198" s="25">
        <v>4140</v>
      </c>
      <c r="CT198" s="38">
        <v>4400</v>
      </c>
      <c r="CU198" s="10">
        <v>2</v>
      </c>
      <c r="CV198" s="11"/>
      <c r="CW198" s="74">
        <f t="shared" si="5332"/>
        <v>177</v>
      </c>
      <c r="CX198" s="74">
        <f t="shared" si="5333"/>
        <v>13</v>
      </c>
      <c r="CY198" s="11">
        <v>118</v>
      </c>
      <c r="CZ198" s="12">
        <f t="shared" si="5264"/>
        <v>0.67796610169491522</v>
      </c>
      <c r="DA198" s="11">
        <v>2</v>
      </c>
      <c r="DB198" s="12">
        <f t="shared" si="5265"/>
        <v>1.6666666666666666E-2</v>
      </c>
      <c r="DC198" s="13"/>
      <c r="DD198" s="13"/>
      <c r="DE198" s="25">
        <v>4140</v>
      </c>
      <c r="DF198" s="38">
        <v>4400</v>
      </c>
      <c r="DG198" s="10">
        <v>1</v>
      </c>
      <c r="DH198" s="11"/>
      <c r="DI198" s="74">
        <f t="shared" si="5334"/>
        <v>750</v>
      </c>
      <c r="DJ198" s="74">
        <f t="shared" si="5335"/>
        <v>59</v>
      </c>
      <c r="DK198" s="11">
        <v>409</v>
      </c>
      <c r="DL198" s="12">
        <f t="shared" si="5268"/>
        <v>0.57733333333333337</v>
      </c>
      <c r="DM198" s="11">
        <v>24</v>
      </c>
      <c r="DN198" s="12">
        <f t="shared" si="5269"/>
        <v>5.5427251732101619E-2</v>
      </c>
      <c r="DO198" s="13"/>
      <c r="DP198" s="13"/>
      <c r="DQ198" s="25">
        <v>4140</v>
      </c>
      <c r="DR198" s="38">
        <v>4400</v>
      </c>
      <c r="DS198" s="10"/>
      <c r="DT198" s="11"/>
      <c r="DU198" s="74">
        <f t="shared" si="5336"/>
        <v>753</v>
      </c>
      <c r="DV198" s="74">
        <f t="shared" si="5337"/>
        <v>58</v>
      </c>
      <c r="DW198" s="11">
        <v>449</v>
      </c>
      <c r="DX198" s="12">
        <f t="shared" si="5272"/>
        <v>0.6201859229747676</v>
      </c>
      <c r="DY198" s="11">
        <v>18</v>
      </c>
      <c r="DZ198" s="12">
        <f t="shared" si="5273"/>
        <v>3.8543897216274089E-2</v>
      </c>
      <c r="EA198" s="13"/>
      <c r="EB198" s="13"/>
      <c r="EC198" s="25">
        <v>4140</v>
      </c>
      <c r="ED198" s="38">
        <v>4400</v>
      </c>
      <c r="EE198" s="10"/>
      <c r="EF198" s="11"/>
      <c r="EG198" s="74">
        <f t="shared" si="5338"/>
        <v>748</v>
      </c>
      <c r="EH198" s="74">
        <f t="shared" si="5339"/>
        <v>59</v>
      </c>
      <c r="EI198" s="11">
        <v>449</v>
      </c>
      <c r="EJ198" s="12">
        <f t="shared" si="5276"/>
        <v>0.62299465240641716</v>
      </c>
      <c r="EK198" s="11">
        <v>17</v>
      </c>
      <c r="EL198" s="12">
        <f t="shared" si="5277"/>
        <v>3.6480686695278972E-2</v>
      </c>
      <c r="EM198" s="13"/>
      <c r="EN198" s="13"/>
      <c r="EO198" s="25">
        <v>4140</v>
      </c>
      <c r="EP198" s="38">
        <v>4400</v>
      </c>
      <c r="EQ198" s="10"/>
      <c r="ER198" s="11"/>
      <c r="ES198" s="74">
        <f t="shared" si="5340"/>
        <v>744</v>
      </c>
      <c r="ET198" s="74">
        <f t="shared" si="5341"/>
        <v>60</v>
      </c>
      <c r="EU198" s="11">
        <v>453</v>
      </c>
      <c r="EV198" s="12">
        <f t="shared" si="5280"/>
        <v>0.62903225806451613</v>
      </c>
      <c r="EW198" s="11">
        <v>15</v>
      </c>
      <c r="EX198" s="12">
        <f t="shared" si="5281"/>
        <v>3.2051282051282048E-2</v>
      </c>
      <c r="EY198" s="13"/>
      <c r="EZ198" s="13"/>
      <c r="FA198" s="25">
        <v>4140</v>
      </c>
      <c r="FB198" s="38">
        <v>4400</v>
      </c>
      <c r="FC198" s="10"/>
      <c r="FD198" s="11"/>
      <c r="FE198" s="74">
        <f t="shared" si="5342"/>
        <v>758</v>
      </c>
      <c r="FF198" s="74">
        <f t="shared" si="5343"/>
        <v>61</v>
      </c>
      <c r="FG198" s="11">
        <v>483</v>
      </c>
      <c r="FH198" s="12">
        <f t="shared" si="5284"/>
        <v>0.64907651715039583</v>
      </c>
      <c r="FI198" s="11">
        <v>9</v>
      </c>
      <c r="FJ198" s="12">
        <f t="shared" si="5285"/>
        <v>1.8292682926829267E-2</v>
      </c>
      <c r="FK198" s="13"/>
      <c r="FL198" s="13"/>
      <c r="FM198" s="25">
        <v>4140</v>
      </c>
      <c r="FN198" s="38">
        <v>4400</v>
      </c>
      <c r="FO198" s="10">
        <v>1</v>
      </c>
      <c r="FP198" s="11"/>
      <c r="FQ198" s="74">
        <f t="shared" si="5344"/>
        <v>195</v>
      </c>
      <c r="FR198" s="74">
        <f t="shared" si="5345"/>
        <v>16</v>
      </c>
      <c r="FS198" s="11">
        <v>107</v>
      </c>
      <c r="FT198" s="12">
        <f t="shared" si="5288"/>
        <v>0.56923076923076921</v>
      </c>
      <c r="FU198" s="11">
        <v>4</v>
      </c>
      <c r="FV198" s="12">
        <f t="shared" si="5289"/>
        <v>3.6036036036036036E-2</v>
      </c>
      <c r="FW198" s="13"/>
      <c r="FX198" s="13"/>
      <c r="FY198" s="25">
        <v>4140</v>
      </c>
      <c r="FZ198" s="38">
        <v>4400</v>
      </c>
      <c r="GA198" s="10"/>
      <c r="GB198" s="11"/>
      <c r="GC198" s="74">
        <f t="shared" si="5346"/>
        <v>748</v>
      </c>
      <c r="GD198" s="74">
        <f t="shared" si="5347"/>
        <v>58</v>
      </c>
      <c r="GE198" s="11">
        <v>457</v>
      </c>
      <c r="GF198" s="12">
        <f t="shared" si="5292"/>
        <v>0.62165775401069523</v>
      </c>
      <c r="GG198" s="11">
        <v>8</v>
      </c>
      <c r="GH198" s="12">
        <f t="shared" si="5293"/>
        <v>1.7204301075268817E-2</v>
      </c>
      <c r="GI198" s="13"/>
      <c r="GJ198" s="13"/>
      <c r="GK198" s="25">
        <v>4140</v>
      </c>
      <c r="GL198" s="38">
        <v>4400</v>
      </c>
      <c r="GM198" s="10"/>
      <c r="GN198" s="11"/>
      <c r="GO198" s="74">
        <f t="shared" si="5348"/>
        <v>745</v>
      </c>
      <c r="GP198" s="74">
        <f t="shared" si="5349"/>
        <v>58</v>
      </c>
      <c r="GQ198" s="11">
        <v>454</v>
      </c>
      <c r="GR198" s="12">
        <f t="shared" si="5296"/>
        <v>0.62953020134228188</v>
      </c>
      <c r="GS198" s="11">
        <v>15</v>
      </c>
      <c r="GT198" s="12">
        <f t="shared" si="5297"/>
        <v>3.1982942430703626E-2</v>
      </c>
      <c r="GU198" s="13"/>
      <c r="GV198" s="13"/>
      <c r="GW198" s="25">
        <v>4140</v>
      </c>
      <c r="GX198" s="38">
        <v>4400</v>
      </c>
      <c r="GY198" s="10"/>
      <c r="GZ198" s="11"/>
      <c r="HA198" s="74">
        <f t="shared" si="5350"/>
        <v>747</v>
      </c>
      <c r="HB198" s="74">
        <f t="shared" si="5351"/>
        <v>59</v>
      </c>
      <c r="HC198" s="11">
        <v>452</v>
      </c>
      <c r="HD198" s="12">
        <f t="shared" si="5300"/>
        <v>0.6224899598393574</v>
      </c>
      <c r="HE198" s="11">
        <v>13</v>
      </c>
      <c r="HF198" s="12">
        <f t="shared" si="5301"/>
        <v>2.7956989247311829E-2</v>
      </c>
      <c r="HG198" s="13"/>
      <c r="HH198" s="13"/>
      <c r="HI198" s="25">
        <v>4140</v>
      </c>
      <c r="HJ198" s="38">
        <v>4400</v>
      </c>
      <c r="HK198" s="10">
        <f t="shared" si="5302"/>
        <v>7</v>
      </c>
      <c r="HL198" s="11">
        <f t="shared" si="5303"/>
        <v>0</v>
      </c>
      <c r="HM198" s="11">
        <f t="shared" si="5304"/>
        <v>11728</v>
      </c>
      <c r="HN198" s="11">
        <f t="shared" si="5305"/>
        <v>930</v>
      </c>
      <c r="HO198" s="11">
        <f t="shared" si="5306"/>
        <v>7329</v>
      </c>
      <c r="HP198" s="228">
        <f t="shared" si="5307"/>
        <v>0.62491473396998631</v>
      </c>
      <c r="HQ198" s="15">
        <f t="shared" si="5308"/>
        <v>226</v>
      </c>
      <c r="HR198" s="12">
        <f t="shared" si="5309"/>
        <v>3.0836403329240005E-2</v>
      </c>
      <c r="HS198" s="16">
        <v>62.7</v>
      </c>
      <c r="HT198" s="17">
        <v>6990</v>
      </c>
      <c r="HU198" s="16">
        <f t="shared" si="5310"/>
        <v>95.374539500613992</v>
      </c>
      <c r="HV198" s="23">
        <v>4140</v>
      </c>
      <c r="HW198" s="22">
        <v>4400</v>
      </c>
      <c r="HX198" s="78">
        <f t="shared" si="5311"/>
        <v>0.62377260981912142</v>
      </c>
      <c r="HY198" s="78">
        <f t="shared" si="5312"/>
        <v>0.62356541698546286</v>
      </c>
      <c r="HZ198" s="78">
        <f t="shared" si="5313"/>
        <v>0.6273812547625095</v>
      </c>
    </row>
    <row r="199" spans="1:241" x14ac:dyDescent="0.25">
      <c r="A199" s="236"/>
      <c r="B199" s="41">
        <f t="shared" si="5314"/>
        <v>44622</v>
      </c>
      <c r="C199" s="10"/>
      <c r="D199" s="11"/>
      <c r="E199" s="74">
        <f t="shared" si="5315"/>
        <v>739</v>
      </c>
      <c r="F199" s="74">
        <f t="shared" si="5316"/>
        <v>59</v>
      </c>
      <c r="G199" s="11">
        <v>443</v>
      </c>
      <c r="H199" s="12">
        <f t="shared" si="5233"/>
        <v>0.60893098782138022</v>
      </c>
      <c r="I199" s="11">
        <v>7</v>
      </c>
      <c r="J199" s="12">
        <f t="shared" si="5317"/>
        <v>1.5555555555555555E-2</v>
      </c>
      <c r="K199" s="13"/>
      <c r="L199" s="11"/>
      <c r="M199" s="25">
        <v>4505.2631578947367</v>
      </c>
      <c r="N199" s="38">
        <v>4276.363636363636</v>
      </c>
      <c r="O199" s="10"/>
      <c r="P199" s="11"/>
      <c r="Q199" s="74">
        <f t="shared" si="5318"/>
        <v>728</v>
      </c>
      <c r="R199" s="74">
        <f t="shared" si="5319"/>
        <v>58</v>
      </c>
      <c r="S199" s="11">
        <v>432</v>
      </c>
      <c r="T199" s="12">
        <f t="shared" si="5236"/>
        <v>0.60576923076923073</v>
      </c>
      <c r="U199" s="11">
        <v>9</v>
      </c>
      <c r="V199" s="12">
        <f t="shared" si="5237"/>
        <v>2.0408163265306121E-2</v>
      </c>
      <c r="W199" s="13"/>
      <c r="X199" s="11"/>
      <c r="Y199" s="25">
        <v>4521.2820512820517</v>
      </c>
      <c r="Z199" s="38">
        <v>4325</v>
      </c>
      <c r="AA199" s="10"/>
      <c r="AB199" s="11"/>
      <c r="AC199" s="74">
        <f t="shared" si="5320"/>
        <v>184</v>
      </c>
      <c r="AD199" s="74">
        <f t="shared" si="5321"/>
        <v>14</v>
      </c>
      <c r="AE199" s="11">
        <v>87</v>
      </c>
      <c r="AF199" s="12">
        <f t="shared" si="5240"/>
        <v>0.52717391304347827</v>
      </c>
      <c r="AG199" s="11">
        <v>10</v>
      </c>
      <c r="AH199" s="12">
        <f t="shared" si="5241"/>
        <v>0.10309278350515463</v>
      </c>
      <c r="AI199" s="13"/>
      <c r="AJ199" s="11"/>
      <c r="AK199" s="25">
        <v>4614.6153846153848</v>
      </c>
      <c r="AL199" s="38">
        <v>4172</v>
      </c>
      <c r="AM199" s="10"/>
      <c r="AN199" s="11"/>
      <c r="AO199" s="74">
        <f t="shared" si="5322"/>
        <v>745</v>
      </c>
      <c r="AP199" s="74">
        <f t="shared" si="5323"/>
        <v>59</v>
      </c>
      <c r="AQ199" s="11">
        <v>427</v>
      </c>
      <c r="AR199" s="12">
        <f t="shared" si="5244"/>
        <v>0.59328859060402683</v>
      </c>
      <c r="AS199" s="11">
        <v>15</v>
      </c>
      <c r="AT199" s="12">
        <f t="shared" si="5245"/>
        <v>3.3936651583710405E-2</v>
      </c>
      <c r="AU199" s="13"/>
      <c r="AV199" s="11"/>
      <c r="AW199" s="25">
        <v>4775.75</v>
      </c>
      <c r="AX199" s="38">
        <v>4579.2307692307695</v>
      </c>
      <c r="AY199" s="10"/>
      <c r="AZ199" s="11"/>
      <c r="BA199" s="74">
        <f t="shared" si="5324"/>
        <v>738</v>
      </c>
      <c r="BB199" s="74">
        <f t="shared" si="5325"/>
        <v>58</v>
      </c>
      <c r="BC199" s="11">
        <v>448</v>
      </c>
      <c r="BD199" s="12">
        <f t="shared" si="5248"/>
        <v>0.63008130081300817</v>
      </c>
      <c r="BE199" s="11">
        <v>17</v>
      </c>
      <c r="BF199" s="12">
        <f t="shared" si="5249"/>
        <v>3.6559139784946237E-2</v>
      </c>
      <c r="BG199" s="13"/>
      <c r="BH199" s="11"/>
      <c r="BI199" s="25">
        <v>4883.6111111111113</v>
      </c>
      <c r="BJ199" s="38">
        <v>4608.5714285714284</v>
      </c>
      <c r="BK199" s="10">
        <v>2</v>
      </c>
      <c r="BL199" s="11"/>
      <c r="BM199" s="74">
        <f t="shared" si="5326"/>
        <v>734</v>
      </c>
      <c r="BN199" s="74">
        <f t="shared" si="5327"/>
        <v>59</v>
      </c>
      <c r="BO199" s="11">
        <v>413</v>
      </c>
      <c r="BP199" s="12">
        <f t="shared" si="5252"/>
        <v>0.58719346049046317</v>
      </c>
      <c r="BQ199" s="11">
        <v>18</v>
      </c>
      <c r="BR199" s="12">
        <f t="shared" si="5253"/>
        <v>4.1763341067285381E-2</v>
      </c>
      <c r="BS199" s="13"/>
      <c r="BT199" s="11"/>
      <c r="BU199" s="25">
        <v>4797.5</v>
      </c>
      <c r="BV199" s="38">
        <v>4953.333333333333</v>
      </c>
      <c r="BW199" s="10">
        <v>1</v>
      </c>
      <c r="BX199" s="11"/>
      <c r="BY199" s="74">
        <f t="shared" si="5328"/>
        <v>745</v>
      </c>
      <c r="BZ199" s="74">
        <f t="shared" si="5329"/>
        <v>61</v>
      </c>
      <c r="CA199" s="11">
        <v>457</v>
      </c>
      <c r="CB199" s="12">
        <f t="shared" si="5256"/>
        <v>0.62416107382550334</v>
      </c>
      <c r="CC199" s="11">
        <v>8</v>
      </c>
      <c r="CD199" s="12">
        <f t="shared" si="5257"/>
        <v>1.7204301075268817E-2</v>
      </c>
      <c r="CE199" s="13"/>
      <c r="CF199" s="11"/>
      <c r="CG199" s="25">
        <v>4495.7894736842109</v>
      </c>
      <c r="CH199" s="38">
        <v>4318.5714285714284</v>
      </c>
      <c r="CI199" s="10"/>
      <c r="CJ199" s="11"/>
      <c r="CK199" s="74">
        <f t="shared" si="5330"/>
        <v>747</v>
      </c>
      <c r="CL199" s="74">
        <f t="shared" si="5331"/>
        <v>61</v>
      </c>
      <c r="CM199" s="11">
        <v>458</v>
      </c>
      <c r="CN199" s="12">
        <f t="shared" si="5260"/>
        <v>0.63186077643908967</v>
      </c>
      <c r="CO199" s="11">
        <v>14</v>
      </c>
      <c r="CP199" s="12">
        <f t="shared" si="5261"/>
        <v>2.9661016949152543E-2</v>
      </c>
      <c r="CQ199" s="13"/>
      <c r="CR199" s="11"/>
      <c r="CS199" s="25">
        <v>4489.5121951219517</v>
      </c>
      <c r="CT199" s="38">
        <v>4384.6153846153848</v>
      </c>
      <c r="CU199" s="10"/>
      <c r="CV199" s="11"/>
      <c r="CW199" s="74">
        <f t="shared" si="5332"/>
        <v>177</v>
      </c>
      <c r="CX199" s="74">
        <f t="shared" si="5333"/>
        <v>13</v>
      </c>
      <c r="CY199" s="11">
        <v>118</v>
      </c>
      <c r="CZ199" s="12">
        <f t="shared" si="5264"/>
        <v>0.68361581920903958</v>
      </c>
      <c r="DA199" s="11">
        <v>3</v>
      </c>
      <c r="DB199" s="12">
        <f t="shared" si="5265"/>
        <v>2.4793388429752067E-2</v>
      </c>
      <c r="DC199" s="13"/>
      <c r="DD199" s="11"/>
      <c r="DE199" s="25">
        <v>4474.2857142857147</v>
      </c>
      <c r="DF199" s="38">
        <v>4622</v>
      </c>
      <c r="DG199" s="10"/>
      <c r="DH199" s="11"/>
      <c r="DI199" s="74">
        <f t="shared" si="5334"/>
        <v>750</v>
      </c>
      <c r="DJ199" s="74">
        <f t="shared" si="5335"/>
        <v>59</v>
      </c>
      <c r="DK199" s="11">
        <v>416</v>
      </c>
      <c r="DL199" s="12">
        <f t="shared" si="5268"/>
        <v>0.58266666666666667</v>
      </c>
      <c r="DM199" s="11">
        <v>21</v>
      </c>
      <c r="DN199" s="12">
        <f t="shared" si="5269"/>
        <v>4.8054919908466817E-2</v>
      </c>
      <c r="DO199" s="13"/>
      <c r="DP199" s="11"/>
      <c r="DQ199" s="25">
        <v>4720.7142857142853</v>
      </c>
      <c r="DR199" s="38">
        <v>4686.1538461538457</v>
      </c>
      <c r="DS199" s="10"/>
      <c r="DT199" s="11"/>
      <c r="DU199" s="74">
        <f t="shared" si="5336"/>
        <v>753</v>
      </c>
      <c r="DV199" s="74">
        <f t="shared" si="5337"/>
        <v>58</v>
      </c>
      <c r="DW199" s="11">
        <v>434</v>
      </c>
      <c r="DX199" s="12">
        <f t="shared" si="5272"/>
        <v>0.59760956175298807</v>
      </c>
      <c r="DY199" s="11">
        <v>16</v>
      </c>
      <c r="DZ199" s="12">
        <f t="shared" si="5273"/>
        <v>3.5555555555555556E-2</v>
      </c>
      <c r="EA199" s="13"/>
      <c r="EB199" s="11"/>
      <c r="EC199" s="25">
        <v>4445.5263157894733</v>
      </c>
      <c r="ED199" s="38">
        <v>4860</v>
      </c>
      <c r="EE199" s="10"/>
      <c r="EF199" s="11"/>
      <c r="EG199" s="74">
        <f t="shared" si="5338"/>
        <v>748</v>
      </c>
      <c r="EH199" s="74">
        <f t="shared" si="5339"/>
        <v>59</v>
      </c>
      <c r="EI199" s="11">
        <v>422</v>
      </c>
      <c r="EJ199" s="12">
        <f t="shared" si="5276"/>
        <v>0.58689839572192515</v>
      </c>
      <c r="EK199" s="11">
        <v>17</v>
      </c>
      <c r="EL199" s="12">
        <f t="shared" si="5277"/>
        <v>3.8724373576309798E-2</v>
      </c>
      <c r="EM199" s="13"/>
      <c r="EN199" s="11"/>
      <c r="EO199" s="25">
        <v>4467.5</v>
      </c>
      <c r="EP199" s="38">
        <v>5134.6153846153848</v>
      </c>
      <c r="EQ199" s="10"/>
      <c r="ER199" s="11"/>
      <c r="ES199" s="74">
        <f t="shared" si="5340"/>
        <v>744</v>
      </c>
      <c r="ET199" s="74">
        <f t="shared" si="5341"/>
        <v>60</v>
      </c>
      <c r="EU199" s="11">
        <v>442</v>
      </c>
      <c r="EV199" s="12">
        <f t="shared" si="5280"/>
        <v>0.62096774193548387</v>
      </c>
      <c r="EW199" s="11">
        <v>20</v>
      </c>
      <c r="EX199" s="12">
        <f t="shared" si="5281"/>
        <v>4.3290043290043288E-2</v>
      </c>
      <c r="EY199" s="13"/>
      <c r="EZ199" s="11"/>
      <c r="FA199" s="25">
        <v>4629.5</v>
      </c>
      <c r="FB199" s="38">
        <v>4302.5</v>
      </c>
      <c r="FC199" s="10"/>
      <c r="FD199" s="11"/>
      <c r="FE199" s="74">
        <f t="shared" si="5342"/>
        <v>758</v>
      </c>
      <c r="FF199" s="74">
        <f t="shared" si="5343"/>
        <v>61</v>
      </c>
      <c r="FG199" s="11">
        <v>445</v>
      </c>
      <c r="FH199" s="12">
        <f t="shared" si="5284"/>
        <v>0.59762532981530347</v>
      </c>
      <c r="FI199" s="11">
        <v>8</v>
      </c>
      <c r="FJ199" s="12">
        <f t="shared" si="5285"/>
        <v>1.7660044150110375E-2</v>
      </c>
      <c r="FK199" s="13"/>
      <c r="FL199" s="11"/>
      <c r="FM199" s="25">
        <v>4490.2777777777774</v>
      </c>
      <c r="FN199" s="38">
        <v>4523.333333333333</v>
      </c>
      <c r="FO199" s="10"/>
      <c r="FP199" s="11"/>
      <c r="FQ199" s="74">
        <f t="shared" si="5344"/>
        <v>195</v>
      </c>
      <c r="FR199" s="74">
        <f t="shared" si="5345"/>
        <v>16</v>
      </c>
      <c r="FS199" s="11">
        <v>97</v>
      </c>
      <c r="FT199" s="12">
        <f t="shared" si="5288"/>
        <v>0.517948717948718</v>
      </c>
      <c r="FU199" s="11">
        <v>4</v>
      </c>
      <c r="FV199" s="12">
        <f t="shared" si="5289"/>
        <v>3.9603960396039604E-2</v>
      </c>
      <c r="FW199" s="13"/>
      <c r="FX199" s="11"/>
      <c r="FY199" s="25">
        <v>4361.5384615384619</v>
      </c>
      <c r="FZ199" s="38">
        <v>4396</v>
      </c>
      <c r="GA199" s="10"/>
      <c r="GB199" s="11"/>
      <c r="GC199" s="74">
        <f t="shared" si="5346"/>
        <v>748</v>
      </c>
      <c r="GD199" s="74">
        <f t="shared" si="5347"/>
        <v>58</v>
      </c>
      <c r="GE199" s="11">
        <v>449</v>
      </c>
      <c r="GF199" s="12">
        <f t="shared" si="5292"/>
        <v>0.61229946524064172</v>
      </c>
      <c r="GG199" s="11">
        <v>9</v>
      </c>
      <c r="GH199" s="12">
        <f t="shared" si="5293"/>
        <v>1.9650655021834062E-2</v>
      </c>
      <c r="GI199" s="13"/>
      <c r="GJ199" s="11"/>
      <c r="GK199" s="25">
        <v>4455.5263157894733</v>
      </c>
      <c r="GL199" s="38">
        <v>4569.166666666667</v>
      </c>
      <c r="GM199" s="10"/>
      <c r="GN199" s="11"/>
      <c r="GO199" s="74">
        <f t="shared" si="5348"/>
        <v>745</v>
      </c>
      <c r="GP199" s="74">
        <f t="shared" si="5349"/>
        <v>58</v>
      </c>
      <c r="GQ199" s="11">
        <v>415</v>
      </c>
      <c r="GR199" s="12">
        <f t="shared" si="5296"/>
        <v>0.58255033557046976</v>
      </c>
      <c r="GS199" s="11">
        <v>19</v>
      </c>
      <c r="GT199" s="12">
        <f t="shared" si="5297"/>
        <v>4.377880184331797E-2</v>
      </c>
      <c r="GU199" s="13"/>
      <c r="GV199" s="11"/>
      <c r="GW199" s="25">
        <v>4722.9729729729734</v>
      </c>
      <c r="GX199" s="38">
        <v>4725.833333333333</v>
      </c>
      <c r="GY199" s="10"/>
      <c r="GZ199" s="11"/>
      <c r="HA199" s="74">
        <f t="shared" si="5350"/>
        <v>747</v>
      </c>
      <c r="HB199" s="74">
        <f t="shared" si="5351"/>
        <v>59</v>
      </c>
      <c r="HC199" s="11">
        <v>440</v>
      </c>
      <c r="HD199" s="12">
        <f t="shared" si="5300"/>
        <v>0.60374832663989286</v>
      </c>
      <c r="HE199" s="11">
        <v>11</v>
      </c>
      <c r="HF199" s="12">
        <f t="shared" si="5301"/>
        <v>2.4390243902439025E-2</v>
      </c>
      <c r="HG199" s="13"/>
      <c r="HH199" s="11"/>
      <c r="HI199" s="25">
        <v>4369.4871794871797</v>
      </c>
      <c r="HJ199" s="38">
        <v>4878.125</v>
      </c>
      <c r="HK199" s="10">
        <f t="shared" si="5302"/>
        <v>3</v>
      </c>
      <c r="HL199" s="11">
        <f t="shared" si="5303"/>
        <v>0</v>
      </c>
      <c r="HM199" s="11">
        <f t="shared" si="5304"/>
        <v>11725</v>
      </c>
      <c r="HN199" s="11">
        <f t="shared" si="5305"/>
        <v>930</v>
      </c>
      <c r="HO199" s="11">
        <f t="shared" si="5306"/>
        <v>7069</v>
      </c>
      <c r="HP199" s="228">
        <f t="shared" si="5307"/>
        <v>0.60289978678038381</v>
      </c>
      <c r="HQ199" s="15">
        <f t="shared" si="5308"/>
        <v>226</v>
      </c>
      <c r="HR199" s="12">
        <f t="shared" si="5309"/>
        <v>3.1970575753289009E-2</v>
      </c>
      <c r="HS199" s="16">
        <v>65.3</v>
      </c>
      <c r="HT199" s="17">
        <v>6733</v>
      </c>
      <c r="HU199" s="16">
        <f t="shared" si="5310"/>
        <v>95.246852454378271</v>
      </c>
      <c r="HV199" s="23">
        <v>4578.3118971061094</v>
      </c>
      <c r="HW199" s="22">
        <v>4599.9516908212563</v>
      </c>
      <c r="HX199" s="78">
        <f t="shared" si="5311"/>
        <v>0.60134436401240954</v>
      </c>
      <c r="HY199" s="78">
        <f t="shared" si="5312"/>
        <v>0.60816326530612241</v>
      </c>
      <c r="HZ199" s="78">
        <f t="shared" si="5313"/>
        <v>0.59918719837439671</v>
      </c>
    </row>
    <row r="200" spans="1:241" x14ac:dyDescent="0.25">
      <c r="A200" s="236"/>
      <c r="B200" s="41">
        <f t="shared" si="5314"/>
        <v>44623</v>
      </c>
      <c r="C200" s="10">
        <v>1</v>
      </c>
      <c r="D200" s="11"/>
      <c r="E200" s="74">
        <f>E199-C200</f>
        <v>738</v>
      </c>
      <c r="F200" s="74">
        <f>F199-D200</f>
        <v>59</v>
      </c>
      <c r="G200" s="11">
        <v>425</v>
      </c>
      <c r="H200" s="12">
        <f t="shared" si="5233"/>
        <v>0.60298102981029811</v>
      </c>
      <c r="I200" s="11">
        <v>20</v>
      </c>
      <c r="J200" s="12">
        <f t="shared" si="5317"/>
        <v>4.49438202247191E-2</v>
      </c>
      <c r="K200" s="13"/>
      <c r="L200" s="11"/>
      <c r="M200" s="39">
        <v>76.315789473684205</v>
      </c>
      <c r="N200" s="43">
        <v>100</v>
      </c>
      <c r="O200" s="10"/>
      <c r="P200" s="11"/>
      <c r="Q200" s="74">
        <f t="shared" si="5318"/>
        <v>728</v>
      </c>
      <c r="R200" s="74">
        <f t="shared" si="5319"/>
        <v>58</v>
      </c>
      <c r="S200" s="11">
        <v>446</v>
      </c>
      <c r="T200" s="12">
        <f t="shared" si="5236"/>
        <v>0.62637362637362637</v>
      </c>
      <c r="U200" s="11">
        <v>10</v>
      </c>
      <c r="V200" s="12">
        <f t="shared" si="5237"/>
        <v>2.1929824561403508E-2</v>
      </c>
      <c r="W200" s="13"/>
      <c r="X200" s="11"/>
      <c r="Y200" s="39">
        <v>87.179487179487182</v>
      </c>
      <c r="Z200" s="43">
        <v>100</v>
      </c>
      <c r="AA200" s="10"/>
      <c r="AB200" s="11"/>
      <c r="AC200" s="74">
        <f t="shared" si="5320"/>
        <v>184</v>
      </c>
      <c r="AD200" s="74">
        <f t="shared" si="5321"/>
        <v>14</v>
      </c>
      <c r="AE200" s="11">
        <v>91</v>
      </c>
      <c r="AF200" s="12">
        <f t="shared" si="5240"/>
        <v>0.53804347826086951</v>
      </c>
      <c r="AG200" s="11">
        <v>8</v>
      </c>
      <c r="AH200" s="12">
        <f t="shared" si="5241"/>
        <v>8.0808080808080815E-2</v>
      </c>
      <c r="AI200" s="13"/>
      <c r="AJ200" s="11"/>
      <c r="AK200" s="39">
        <v>92.307692307692307</v>
      </c>
      <c r="AL200" s="43">
        <v>100</v>
      </c>
      <c r="AM200" s="10"/>
      <c r="AN200" s="11"/>
      <c r="AO200" s="74">
        <f t="shared" si="5322"/>
        <v>745</v>
      </c>
      <c r="AP200" s="74">
        <f t="shared" si="5323"/>
        <v>59</v>
      </c>
      <c r="AQ200" s="11">
        <v>396</v>
      </c>
      <c r="AR200" s="12">
        <f t="shared" si="5244"/>
        <v>0.56107382550335572</v>
      </c>
      <c r="AS200" s="11">
        <v>22</v>
      </c>
      <c r="AT200" s="12">
        <f t="shared" si="5245"/>
        <v>5.2631578947368418E-2</v>
      </c>
      <c r="AU200" s="13"/>
      <c r="AV200" s="11"/>
      <c r="AW200" s="39">
        <v>77.5</v>
      </c>
      <c r="AX200" s="43">
        <v>100</v>
      </c>
      <c r="AY200" s="10"/>
      <c r="AZ200" s="11"/>
      <c r="BA200" s="74">
        <f t="shared" si="5324"/>
        <v>738</v>
      </c>
      <c r="BB200" s="74">
        <f t="shared" si="5325"/>
        <v>58</v>
      </c>
      <c r="BC200" s="11">
        <v>421</v>
      </c>
      <c r="BD200" s="12">
        <f t="shared" si="5248"/>
        <v>0.58807588075880757</v>
      </c>
      <c r="BE200" s="11">
        <v>13</v>
      </c>
      <c r="BF200" s="12">
        <f t="shared" si="5249"/>
        <v>2.9953917050691243E-2</v>
      </c>
      <c r="BG200" s="13"/>
      <c r="BH200" s="11"/>
      <c r="BI200" s="39">
        <v>80.555555555555557</v>
      </c>
      <c r="BJ200" s="43">
        <v>100</v>
      </c>
      <c r="BK200" s="10"/>
      <c r="BL200" s="11"/>
      <c r="BM200" s="74">
        <f t="shared" si="5326"/>
        <v>734</v>
      </c>
      <c r="BN200" s="74">
        <f t="shared" si="5327"/>
        <v>59</v>
      </c>
      <c r="BO200" s="11">
        <v>416</v>
      </c>
      <c r="BP200" s="12">
        <f t="shared" si="5252"/>
        <v>0.57901907356948223</v>
      </c>
      <c r="BQ200" s="11">
        <v>9</v>
      </c>
      <c r="BR200" s="12">
        <f t="shared" si="5253"/>
        <v>2.1176470588235293E-2</v>
      </c>
      <c r="BS200" s="13"/>
      <c r="BT200" s="11"/>
      <c r="BU200" s="39">
        <v>85</v>
      </c>
      <c r="BV200" s="43">
        <v>100</v>
      </c>
      <c r="BW200" s="10">
        <v>1</v>
      </c>
      <c r="BX200" s="11"/>
      <c r="BY200" s="74">
        <f t="shared" si="5328"/>
        <v>744</v>
      </c>
      <c r="BZ200" s="74">
        <f t="shared" si="5329"/>
        <v>61</v>
      </c>
      <c r="CA200" s="11">
        <v>465</v>
      </c>
      <c r="CB200" s="12">
        <f t="shared" si="5256"/>
        <v>0.63844086021505375</v>
      </c>
      <c r="CC200" s="11">
        <v>10</v>
      </c>
      <c r="CD200" s="12">
        <f t="shared" si="5257"/>
        <v>2.1052631578947368E-2</v>
      </c>
      <c r="CE200" s="13"/>
      <c r="CF200" s="11"/>
      <c r="CG200" s="39">
        <v>89.473684210526315</v>
      </c>
      <c r="CH200" s="43">
        <v>100</v>
      </c>
      <c r="CI200" s="10"/>
      <c r="CJ200" s="11"/>
      <c r="CK200" s="74">
        <f t="shared" si="5330"/>
        <v>747</v>
      </c>
      <c r="CL200" s="74">
        <f t="shared" si="5331"/>
        <v>61</v>
      </c>
      <c r="CM200" s="11">
        <v>491</v>
      </c>
      <c r="CN200" s="12">
        <f t="shared" si="5260"/>
        <v>0.6733601070950469</v>
      </c>
      <c r="CO200" s="11">
        <v>12</v>
      </c>
      <c r="CP200" s="12">
        <f t="shared" si="5261"/>
        <v>2.3856858846918488E-2</v>
      </c>
      <c r="CQ200" s="13"/>
      <c r="CR200" s="11"/>
      <c r="CS200" s="39">
        <v>87.804878048780495</v>
      </c>
      <c r="CT200" s="43">
        <v>100</v>
      </c>
      <c r="CU200" s="10"/>
      <c r="CV200" s="11"/>
      <c r="CW200" s="74">
        <f t="shared" si="5332"/>
        <v>177</v>
      </c>
      <c r="CX200" s="74">
        <f t="shared" si="5333"/>
        <v>13</v>
      </c>
      <c r="CY200" s="11">
        <v>106</v>
      </c>
      <c r="CZ200" s="12">
        <f t="shared" si="5264"/>
        <v>0.61581920903954801</v>
      </c>
      <c r="DA200" s="11">
        <v>3</v>
      </c>
      <c r="DB200" s="12">
        <f t="shared" si="5265"/>
        <v>2.7522935779816515E-2</v>
      </c>
      <c r="DC200" s="13"/>
      <c r="DD200" s="11"/>
      <c r="DE200" s="39">
        <v>100</v>
      </c>
      <c r="DF200" s="43">
        <v>100</v>
      </c>
      <c r="DG200" s="10"/>
      <c r="DH200" s="11"/>
      <c r="DI200" s="74">
        <f t="shared" si="5334"/>
        <v>750</v>
      </c>
      <c r="DJ200" s="74">
        <f t="shared" si="5335"/>
        <v>59</v>
      </c>
      <c r="DK200" s="11">
        <v>421</v>
      </c>
      <c r="DL200" s="12">
        <f t="shared" si="5268"/>
        <v>0.57999999999999996</v>
      </c>
      <c r="DM200" s="11">
        <v>14</v>
      </c>
      <c r="DN200" s="12">
        <f t="shared" si="5269"/>
        <v>3.2183908045977011E-2</v>
      </c>
      <c r="DO200" s="13"/>
      <c r="DP200" s="11"/>
      <c r="DQ200" s="39">
        <v>83.333333333333329</v>
      </c>
      <c r="DR200" s="43">
        <v>100</v>
      </c>
      <c r="DS200" s="10"/>
      <c r="DT200" s="11"/>
      <c r="DU200" s="74">
        <f t="shared" si="5336"/>
        <v>753</v>
      </c>
      <c r="DV200" s="74">
        <f t="shared" si="5337"/>
        <v>58</v>
      </c>
      <c r="DW200" s="11">
        <v>472</v>
      </c>
      <c r="DX200" s="12">
        <f t="shared" si="5272"/>
        <v>0.64674634794156705</v>
      </c>
      <c r="DY200" s="11">
        <v>15</v>
      </c>
      <c r="DZ200" s="12">
        <f t="shared" si="5273"/>
        <v>3.0800821355236138E-2</v>
      </c>
      <c r="EA200" s="13"/>
      <c r="EB200" s="11"/>
      <c r="EC200" s="39">
        <v>81.578947368421055</v>
      </c>
      <c r="ED200" s="43">
        <v>100</v>
      </c>
      <c r="EE200" s="10"/>
      <c r="EF200" s="11"/>
      <c r="EG200" s="74">
        <f t="shared" si="5338"/>
        <v>748</v>
      </c>
      <c r="EH200" s="74">
        <f t="shared" si="5339"/>
        <v>59</v>
      </c>
      <c r="EI200" s="11">
        <v>430</v>
      </c>
      <c r="EJ200" s="12">
        <f t="shared" si="5276"/>
        <v>0.59224598930481287</v>
      </c>
      <c r="EK200" s="11">
        <v>13</v>
      </c>
      <c r="EL200" s="12">
        <f t="shared" si="5277"/>
        <v>2.9345372460496615E-2</v>
      </c>
      <c r="EM200" s="13"/>
      <c r="EN200" s="11"/>
      <c r="EO200" s="39">
        <v>82.5</v>
      </c>
      <c r="EP200" s="43">
        <v>100</v>
      </c>
      <c r="EQ200" s="10"/>
      <c r="ER200" s="11"/>
      <c r="ES200" s="74">
        <f t="shared" si="5340"/>
        <v>744</v>
      </c>
      <c r="ET200" s="74">
        <f t="shared" si="5341"/>
        <v>60</v>
      </c>
      <c r="EU200" s="11">
        <v>454</v>
      </c>
      <c r="EV200" s="12">
        <f t="shared" si="5280"/>
        <v>0.62365591397849462</v>
      </c>
      <c r="EW200" s="11">
        <v>10</v>
      </c>
      <c r="EX200" s="12">
        <f t="shared" si="5281"/>
        <v>2.1551724137931036E-2</v>
      </c>
      <c r="EY200" s="13"/>
      <c r="EZ200" s="11"/>
      <c r="FA200" s="39">
        <v>77.5</v>
      </c>
      <c r="FB200" s="43">
        <v>100</v>
      </c>
      <c r="FC200" s="10"/>
      <c r="FD200" s="11"/>
      <c r="FE200" s="74">
        <f t="shared" si="5342"/>
        <v>758</v>
      </c>
      <c r="FF200" s="74">
        <f t="shared" si="5343"/>
        <v>61</v>
      </c>
      <c r="FG200" s="11">
        <v>464</v>
      </c>
      <c r="FH200" s="12">
        <f t="shared" si="5284"/>
        <v>0.62005277044854878</v>
      </c>
      <c r="FI200" s="11">
        <v>6</v>
      </c>
      <c r="FJ200" s="12">
        <f t="shared" si="5285"/>
        <v>1.276595744680851E-2</v>
      </c>
      <c r="FK200" s="13"/>
      <c r="FL200" s="11"/>
      <c r="FM200" s="39">
        <v>75</v>
      </c>
      <c r="FN200" s="43">
        <v>100</v>
      </c>
      <c r="FO200" s="10"/>
      <c r="FP200" s="11"/>
      <c r="FQ200" s="74">
        <f t="shared" si="5344"/>
        <v>195</v>
      </c>
      <c r="FR200" s="74">
        <f t="shared" si="5345"/>
        <v>16</v>
      </c>
      <c r="FS200" s="11">
        <v>110</v>
      </c>
      <c r="FT200" s="12">
        <f t="shared" si="5288"/>
        <v>0.57948717948717954</v>
      </c>
      <c r="FU200" s="11">
        <v>3</v>
      </c>
      <c r="FV200" s="12">
        <f t="shared" si="5289"/>
        <v>2.6548672566371681E-2</v>
      </c>
      <c r="FW200" s="13"/>
      <c r="FX200" s="11"/>
      <c r="FY200" s="39">
        <v>92.307692307692307</v>
      </c>
      <c r="FZ200" s="43">
        <v>80</v>
      </c>
      <c r="GA200" s="10"/>
      <c r="GB200" s="11"/>
      <c r="GC200" s="74">
        <f t="shared" si="5346"/>
        <v>748</v>
      </c>
      <c r="GD200" s="74">
        <f t="shared" si="5347"/>
        <v>58</v>
      </c>
      <c r="GE200" s="11">
        <v>430</v>
      </c>
      <c r="GF200" s="12">
        <f t="shared" si="5292"/>
        <v>0.58823529411764708</v>
      </c>
      <c r="GG200" s="11">
        <v>10</v>
      </c>
      <c r="GH200" s="12">
        <f t="shared" si="5293"/>
        <v>2.2727272727272728E-2</v>
      </c>
      <c r="GI200" s="13"/>
      <c r="GJ200" s="11"/>
      <c r="GK200" s="39">
        <v>89.473684210526315</v>
      </c>
      <c r="GL200" s="43">
        <v>91.666666666666671</v>
      </c>
      <c r="GM200" s="10"/>
      <c r="GN200" s="11"/>
      <c r="GO200" s="74">
        <f t="shared" si="5348"/>
        <v>745</v>
      </c>
      <c r="GP200" s="74">
        <f t="shared" si="5349"/>
        <v>58</v>
      </c>
      <c r="GQ200" s="11">
        <v>428</v>
      </c>
      <c r="GR200" s="12">
        <f t="shared" si="5296"/>
        <v>0.59060402684563762</v>
      </c>
      <c r="GS200" s="11">
        <v>12</v>
      </c>
      <c r="GT200" s="12">
        <f t="shared" si="5297"/>
        <v>2.7272727272727271E-2</v>
      </c>
      <c r="GU200" s="13"/>
      <c r="GV200" s="11"/>
      <c r="GW200" s="39">
        <v>72.972972972972968</v>
      </c>
      <c r="GX200" s="43">
        <v>100</v>
      </c>
      <c r="GY200" s="10"/>
      <c r="GZ200" s="11"/>
      <c r="HA200" s="74">
        <f t="shared" si="5350"/>
        <v>747</v>
      </c>
      <c r="HB200" s="74">
        <f t="shared" si="5351"/>
        <v>59</v>
      </c>
      <c r="HC200" s="11">
        <v>420</v>
      </c>
      <c r="HD200" s="12">
        <f t="shared" si="5300"/>
        <v>0.57831325301204817</v>
      </c>
      <c r="HE200" s="11">
        <v>12</v>
      </c>
      <c r="HF200" s="12">
        <f t="shared" si="5301"/>
        <v>2.7777777777777776E-2</v>
      </c>
      <c r="HG200" s="13"/>
      <c r="HH200" s="11"/>
      <c r="HI200" s="39">
        <v>87.179487179487182</v>
      </c>
      <c r="HJ200" s="43">
        <v>100</v>
      </c>
      <c r="HK200" s="10">
        <f t="shared" si="5302"/>
        <v>2</v>
      </c>
      <c r="HL200" s="11">
        <f t="shared" si="5303"/>
        <v>0</v>
      </c>
      <c r="HM200" s="11">
        <f t="shared" si="5304"/>
        <v>11723</v>
      </c>
      <c r="HN200" s="11">
        <f t="shared" si="5305"/>
        <v>930</v>
      </c>
      <c r="HO200" s="11">
        <f t="shared" si="5306"/>
        <v>7088</v>
      </c>
      <c r="HP200" s="228">
        <f t="shared" si="5307"/>
        <v>0.60462338991725673</v>
      </c>
      <c r="HQ200" s="15">
        <f t="shared" si="5308"/>
        <v>202</v>
      </c>
      <c r="HR200" s="12">
        <f t="shared" si="5309"/>
        <v>2.8498871331828442E-2</v>
      </c>
      <c r="HS200" s="16">
        <v>64.900000000000006</v>
      </c>
      <c r="HT200" s="17">
        <v>6788</v>
      </c>
      <c r="HU200" s="16">
        <f t="shared" si="5310"/>
        <v>95.767494356659142</v>
      </c>
      <c r="HV200" s="23">
        <v>80.385852090032159</v>
      </c>
      <c r="HW200" s="22">
        <v>87.922705314009661</v>
      </c>
      <c r="HX200" s="78">
        <f t="shared" si="5311"/>
        <v>0.58882854926299455</v>
      </c>
      <c r="HY200" s="78">
        <f t="shared" si="5312"/>
        <v>0.6256698137279918</v>
      </c>
      <c r="HZ200" s="78">
        <f t="shared" si="5313"/>
        <v>0.59918719837439671</v>
      </c>
      <c r="ID200" s="85">
        <f t="shared" ref="ID200:IF200" si="5352">ID201/ID202</f>
        <v>2.0645161290322581E-3</v>
      </c>
      <c r="IE200" s="85">
        <f t="shared" si="5352"/>
        <v>2.5451768897938407E-3</v>
      </c>
      <c r="IF200" s="85">
        <f t="shared" si="5352"/>
        <v>7.614213197969543E-4</v>
      </c>
      <c r="IG200" s="88" t="s">
        <v>43</v>
      </c>
    </row>
    <row r="201" spans="1:241" ht="19.5" thickBot="1" x14ac:dyDescent="0.3">
      <c r="A201" s="236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3130</v>
      </c>
      <c r="H201" s="28">
        <f>((G201+I201)/7)/E200</f>
        <v>0.6250483933410762</v>
      </c>
      <c r="I201" s="27">
        <f>SUM(I194:I200)</f>
        <v>99</v>
      </c>
      <c r="J201" s="28">
        <f>(I201/(I201+G201))</f>
        <v>3.0659646949519975E-2</v>
      </c>
      <c r="K201" s="27"/>
      <c r="L201" s="27"/>
      <c r="M201" s="29">
        <f>M199/M198*100-100</f>
        <v>8.8227815916603021</v>
      </c>
      <c r="N201" s="72">
        <f>N199/N198*100-100</f>
        <v>-2.8099173553719083</v>
      </c>
      <c r="O201" s="26">
        <f t="shared" ref="O201" si="5353">SUM(O194:O200)</f>
        <v>0</v>
      </c>
      <c r="P201" s="27">
        <f t="shared" ref="P201" si="5354">SUM(P194:P200)</f>
        <v>0</v>
      </c>
      <c r="Q201" s="27"/>
      <c r="R201" s="27"/>
      <c r="S201" s="27">
        <f t="shared" ref="S201" si="5355">SUM(S194:S200)</f>
        <v>3169</v>
      </c>
      <c r="T201" s="28">
        <f t="shared" ref="T201" si="5356">((S201+U201)/7)/Q200</f>
        <v>0.63598901098901095</v>
      </c>
      <c r="U201" s="27">
        <f t="shared" ref="U201" si="5357">SUM(U194:U200)</f>
        <v>72</v>
      </c>
      <c r="V201" s="28">
        <f t="shared" ref="V201" si="5358">(U201/(U201+S201))</f>
        <v>2.2215365627892624E-2</v>
      </c>
      <c r="W201" s="27"/>
      <c r="X201" s="27"/>
      <c r="Y201" s="29">
        <f t="shared" ref="Y201:Z201" si="5359">Y199/Y198*100-100</f>
        <v>9.2097113836244375</v>
      </c>
      <c r="Z201" s="72">
        <f t="shared" si="5359"/>
        <v>-1.7045454545454533</v>
      </c>
      <c r="AA201" s="26">
        <f t="shared" ref="AA201" si="5360">SUM(AA194:AA200)</f>
        <v>3</v>
      </c>
      <c r="AB201" s="27">
        <f t="shared" ref="AB201" si="5361">SUM(AB194:AB200)</f>
        <v>0</v>
      </c>
      <c r="AC201" s="27"/>
      <c r="AD201" s="27"/>
      <c r="AE201" s="27">
        <f t="shared" ref="AE201" si="5362">SUM(AE194:AE200)</f>
        <v>701</v>
      </c>
      <c r="AF201" s="28">
        <f t="shared" ref="AF201" si="5363">((AE201+AG201)/7)/AC200</f>
        <v>0.57763975155279501</v>
      </c>
      <c r="AG201" s="27">
        <f t="shared" ref="AG201" si="5364">SUM(AG194:AG200)</f>
        <v>43</v>
      </c>
      <c r="AH201" s="28">
        <f t="shared" ref="AH201" si="5365">(AG201/(AG201+AE201))</f>
        <v>5.779569892473118E-2</v>
      </c>
      <c r="AI201" s="27"/>
      <c r="AJ201" s="27"/>
      <c r="AK201" s="29">
        <f t="shared" ref="AK201:AL201" si="5366">AK199/AK198*100-100</f>
        <v>11.464139725009304</v>
      </c>
      <c r="AL201" s="72">
        <f t="shared" si="5366"/>
        <v>-5.1818181818181728</v>
      </c>
      <c r="AM201" s="26">
        <f t="shared" ref="AM201" si="5367">SUM(AM194:AM200)</f>
        <v>1</v>
      </c>
      <c r="AN201" s="27">
        <f t="shared" ref="AN201" si="5368">SUM(AN194:AN200)</f>
        <v>0</v>
      </c>
      <c r="AO201" s="27"/>
      <c r="AP201" s="27"/>
      <c r="AQ201" s="27">
        <f t="shared" ref="AQ201" si="5369">SUM(AQ194:AQ200)</f>
        <v>2940</v>
      </c>
      <c r="AR201" s="28">
        <f t="shared" ref="AR201" si="5370">((AQ201+AS201)/7)/AO200</f>
        <v>0.58849472674976033</v>
      </c>
      <c r="AS201" s="27">
        <f t="shared" ref="AS201" si="5371">SUM(AS194:AS200)</f>
        <v>129</v>
      </c>
      <c r="AT201" s="28">
        <f t="shared" ref="AT201" si="5372">(AS201/(AS201+AQ201))</f>
        <v>4.2033235581622676E-2</v>
      </c>
      <c r="AU201" s="27"/>
      <c r="AV201" s="27"/>
      <c r="AW201" s="29">
        <f t="shared" ref="AW201:AX201" si="5373">AW199/AW198*100-100</f>
        <v>15.356280193236714</v>
      </c>
      <c r="AX201" s="72">
        <f t="shared" si="5373"/>
        <v>4.0734265734265733</v>
      </c>
      <c r="AY201" s="26">
        <f t="shared" ref="AY201" si="5374">SUM(AY194:AY200)</f>
        <v>1</v>
      </c>
      <c r="AZ201" s="27">
        <f t="shared" ref="AZ201" si="5375">SUM(AZ194:AZ200)</f>
        <v>0</v>
      </c>
      <c r="BA201" s="27"/>
      <c r="BB201" s="27"/>
      <c r="BC201" s="27">
        <f t="shared" ref="BC201" si="5376">SUM(BC194:BC200)</f>
        <v>3060</v>
      </c>
      <c r="BD201" s="28">
        <f t="shared" ref="BD201" si="5377">((BC201+BE201)/7)/BA200</f>
        <v>0.61440185830429739</v>
      </c>
      <c r="BE201" s="27">
        <f t="shared" ref="BE201" si="5378">SUM(BE194:BE200)</f>
        <v>114</v>
      </c>
      <c r="BF201" s="28">
        <f t="shared" ref="BF201" si="5379">(BE201/(BE201+BC201))</f>
        <v>3.5916824196597356E-2</v>
      </c>
      <c r="BG201" s="27"/>
      <c r="BH201" s="27"/>
      <c r="BI201" s="29">
        <f t="shared" ref="BI201:BJ201" si="5380">BI199/BI198*100-100</f>
        <v>17.961621041331185</v>
      </c>
      <c r="BJ201" s="72">
        <f t="shared" si="5380"/>
        <v>4.7402597402597308</v>
      </c>
      <c r="BK201" s="26">
        <f t="shared" ref="BK201" si="5381">SUM(BK194:BK200)</f>
        <v>2</v>
      </c>
      <c r="BL201" s="27">
        <f t="shared" ref="BL201" si="5382">SUM(BL194:BL200)</f>
        <v>0</v>
      </c>
      <c r="BM201" s="27"/>
      <c r="BN201" s="27"/>
      <c r="BO201" s="27">
        <f t="shared" ref="BO201" si="5383">SUM(BO194:BO200)</f>
        <v>2983</v>
      </c>
      <c r="BP201" s="28">
        <f t="shared" ref="BP201" si="5384">((BO201+BQ201)/7)/BM200</f>
        <v>0.60237446477228496</v>
      </c>
      <c r="BQ201" s="27">
        <f t="shared" ref="BQ201" si="5385">SUM(BQ194:BQ200)</f>
        <v>112</v>
      </c>
      <c r="BR201" s="28">
        <f t="shared" ref="BR201" si="5386">(BQ201/(BQ201+BO201))</f>
        <v>3.6187399030694671E-2</v>
      </c>
      <c r="BS201" s="27"/>
      <c r="BT201" s="27"/>
      <c r="BU201" s="29">
        <f t="shared" ref="BU201:BV201" si="5387">BU199/BU198*100-100</f>
        <v>15.881642512077292</v>
      </c>
      <c r="BV201" s="72">
        <f t="shared" si="5387"/>
        <v>12.575757575757578</v>
      </c>
      <c r="BW201" s="26">
        <f t="shared" ref="BW201" si="5388">SUM(BW194:BW200)</f>
        <v>3</v>
      </c>
      <c r="BX201" s="27">
        <f t="shared" ref="BX201" si="5389">SUM(BX194:BX200)</f>
        <v>0</v>
      </c>
      <c r="BY201" s="27"/>
      <c r="BZ201" s="27"/>
      <c r="CA201" s="27">
        <f t="shared" ref="CA201" si="5390">SUM(CA194:CA200)</f>
        <v>3235</v>
      </c>
      <c r="CB201" s="28">
        <f t="shared" ref="CB201" si="5391">((CA201+CC201)/7)/BY200</f>
        <v>0.63632872503840243</v>
      </c>
      <c r="CC201" s="27">
        <f t="shared" ref="CC201" si="5392">SUM(CC194:CC200)</f>
        <v>79</v>
      </c>
      <c r="CD201" s="28">
        <f t="shared" ref="CD201" si="5393">(CC201/(CC201+CA201))</f>
        <v>2.3838261919130958E-2</v>
      </c>
      <c r="CE201" s="27"/>
      <c r="CF201" s="27"/>
      <c r="CG201" s="29">
        <f t="shared" ref="CG201:CH201" si="5394">CG199/CG198*100-100</f>
        <v>8.5939486397152365</v>
      </c>
      <c r="CH201" s="72">
        <f t="shared" si="5394"/>
        <v>-1.8506493506493626</v>
      </c>
      <c r="CI201" s="26">
        <f t="shared" ref="CI201" si="5395">SUM(CI194:CI200)</f>
        <v>2</v>
      </c>
      <c r="CJ201" s="27">
        <f t="shared" ref="CJ201" si="5396">SUM(CJ194:CJ200)</f>
        <v>0</v>
      </c>
      <c r="CK201" s="27"/>
      <c r="CL201" s="27"/>
      <c r="CM201" s="27">
        <f t="shared" ref="CM201" si="5397">SUM(CM194:CM200)</f>
        <v>3307</v>
      </c>
      <c r="CN201" s="28">
        <f t="shared" ref="CN201" si="5398">((CM201+CO201)/7)/CK200</f>
        <v>0.6506024096385542</v>
      </c>
      <c r="CO201" s="27">
        <f t="shared" ref="CO201" si="5399">SUM(CO194:CO200)</f>
        <v>95</v>
      </c>
      <c r="CP201" s="28">
        <f t="shared" ref="CP201" si="5400">(CO201/(CO201+CM201))</f>
        <v>2.792475014697237E-2</v>
      </c>
      <c r="CQ201" s="27"/>
      <c r="CR201" s="27"/>
      <c r="CS201" s="29">
        <f>CS199/CS198*100-100</f>
        <v>8.4423235536703345</v>
      </c>
      <c r="CT201" s="72">
        <f>CT199/CT198*100-100</f>
        <v>-0.34965034965034647</v>
      </c>
      <c r="CU201" s="26">
        <f t="shared" ref="CU201" si="5401">SUM(CU194:CU200)</f>
        <v>3</v>
      </c>
      <c r="CV201" s="27">
        <f t="shared" ref="CV201" si="5402">SUM(CV194:CV200)</f>
        <v>0</v>
      </c>
      <c r="CW201" s="27"/>
      <c r="CX201" s="27"/>
      <c r="CY201" s="27">
        <f t="shared" ref="CY201" si="5403">SUM(CY194:CY200)</f>
        <v>828</v>
      </c>
      <c r="CZ201" s="28">
        <f t="shared" ref="CZ201" si="5404">((CY201+DA201)/7)/CW200</f>
        <v>0.68442292171105723</v>
      </c>
      <c r="DA201" s="27">
        <f t="shared" ref="DA201" si="5405">SUM(DA194:DA200)</f>
        <v>20</v>
      </c>
      <c r="DB201" s="28">
        <f t="shared" ref="DB201" si="5406">(DA201/(DA201+CY201))</f>
        <v>2.358490566037736E-2</v>
      </c>
      <c r="DC201" s="27"/>
      <c r="DD201" s="27"/>
      <c r="DE201" s="29">
        <f t="shared" ref="DE201:DF201" si="5407">DE199/DE198*100-100</f>
        <v>8.0745341614906891</v>
      </c>
      <c r="DF201" s="72">
        <f t="shared" si="5407"/>
        <v>5.0454545454545467</v>
      </c>
      <c r="DG201" s="26">
        <f t="shared" ref="DG201" si="5408">SUM(DG194:DG200)</f>
        <v>2</v>
      </c>
      <c r="DH201" s="27">
        <f t="shared" ref="DH201" si="5409">SUM(DH194:DH200)</f>
        <v>0</v>
      </c>
      <c r="DI201" s="27"/>
      <c r="DJ201" s="27"/>
      <c r="DK201" s="27">
        <f t="shared" ref="DK201" si="5410">SUM(DK194:DK200)</f>
        <v>3028</v>
      </c>
      <c r="DL201" s="28">
        <f t="shared" ref="DL201" si="5411">((DK201+DM201)/7)/DI200</f>
        <v>0.59790476190476194</v>
      </c>
      <c r="DM201" s="27">
        <f t="shared" ref="DM201" si="5412">SUM(DM194:DM200)</f>
        <v>111</v>
      </c>
      <c r="DN201" s="28">
        <f t="shared" ref="DN201" si="5413">(DM201/(DM201+DK201))</f>
        <v>3.5361580121057661E-2</v>
      </c>
      <c r="DO201" s="27"/>
      <c r="DP201" s="27"/>
      <c r="DQ201" s="29">
        <f t="shared" ref="DQ201:DR201" si="5414">DQ199/DQ198*100-100</f>
        <v>14.026915113871624</v>
      </c>
      <c r="DR201" s="72">
        <f t="shared" si="5414"/>
        <v>6.5034965034964927</v>
      </c>
      <c r="DS201" s="26">
        <f t="shared" ref="DS201" si="5415">SUM(DS194:DS200)</f>
        <v>0</v>
      </c>
      <c r="DT201" s="27">
        <f t="shared" ref="DT201" si="5416">SUM(DT194:DT200)</f>
        <v>0</v>
      </c>
      <c r="DU201" s="27"/>
      <c r="DV201" s="27"/>
      <c r="DW201" s="27">
        <f t="shared" ref="DW201" si="5417">SUM(DW194:DW200)</f>
        <v>3203</v>
      </c>
      <c r="DX201" s="28">
        <f t="shared" ref="DX201" si="5418">((DW201+DY201)/7)/DU200</f>
        <v>0.62834376778599887</v>
      </c>
      <c r="DY201" s="27">
        <f t="shared" ref="DY201" si="5419">SUM(DY194:DY200)</f>
        <v>109</v>
      </c>
      <c r="DZ201" s="28">
        <f t="shared" ref="DZ201" si="5420">(DY201/(DY201+DW201))</f>
        <v>3.2910628019323672E-2</v>
      </c>
      <c r="EA201" s="27"/>
      <c r="EB201" s="27"/>
      <c r="EC201" s="29">
        <f t="shared" ref="EC201:ED201" si="5421">EC199/EC198*100-100</f>
        <v>7.3798627002288413</v>
      </c>
      <c r="ED201" s="72">
        <f t="shared" si="5421"/>
        <v>10.454545454545453</v>
      </c>
      <c r="EE201" s="26">
        <f t="shared" ref="EE201" si="5422">SUM(EE194:EE200)</f>
        <v>0</v>
      </c>
      <c r="EF201" s="27">
        <f t="shared" ref="EF201" si="5423">SUM(EF194:EF200)</f>
        <v>0</v>
      </c>
      <c r="EG201" s="27"/>
      <c r="EH201" s="27"/>
      <c r="EI201" s="27">
        <f t="shared" ref="EI201" si="5424">SUM(EI194:EI200)</f>
        <v>3014</v>
      </c>
      <c r="EJ201" s="28">
        <f t="shared" ref="EJ201" si="5425">((EI201+EK201)/7)/EG200</f>
        <v>0.59644766997708176</v>
      </c>
      <c r="EK201" s="27">
        <f t="shared" ref="EK201" si="5426">SUM(EK194:EK200)</f>
        <v>109</v>
      </c>
      <c r="EL201" s="28">
        <f t="shared" ref="EL201" si="5427">(EK201/(EK201+EI201))</f>
        <v>3.4902337495997436E-2</v>
      </c>
      <c r="EM201" s="27"/>
      <c r="EN201" s="27"/>
      <c r="EO201" s="29">
        <f t="shared" ref="EO201:EP201" si="5428">EO199/EO198*100-100</f>
        <v>7.9106280193236671</v>
      </c>
      <c r="EP201" s="72">
        <f t="shared" si="5428"/>
        <v>16.695804195804214</v>
      </c>
      <c r="EQ201" s="26">
        <f t="shared" ref="EQ201" si="5429">SUM(EQ194:EQ200)</f>
        <v>0</v>
      </c>
      <c r="ER201" s="27">
        <f t="shared" ref="ER201" si="5430">SUM(ER194:ER200)</f>
        <v>0</v>
      </c>
      <c r="ES201" s="27"/>
      <c r="ET201" s="27"/>
      <c r="EU201" s="27">
        <f t="shared" ref="EU201" si="5431">SUM(EU194:EU200)</f>
        <v>3136</v>
      </c>
      <c r="EV201" s="28">
        <f t="shared" ref="EV201" si="5432">((EU201+EW201)/7)/ES200</f>
        <v>0.625</v>
      </c>
      <c r="EW201" s="27">
        <f t="shared" ref="EW201" si="5433">SUM(EW194:EW200)</f>
        <v>119</v>
      </c>
      <c r="EX201" s="28">
        <f t="shared" ref="EX201" si="5434">(EW201/(EW201+EU201))</f>
        <v>3.6559139784946237E-2</v>
      </c>
      <c r="EY201" s="27"/>
      <c r="EZ201" s="27"/>
      <c r="FA201" s="29">
        <f t="shared" ref="FA201:FB201" si="5435">FA199/FA198*100-100</f>
        <v>11.823671497584542</v>
      </c>
      <c r="FB201" s="72">
        <f t="shared" si="5435"/>
        <v>-2.2159090909090935</v>
      </c>
      <c r="FC201" s="26">
        <f t="shared" ref="FC201" si="5436">SUM(FC194:FC200)</f>
        <v>0</v>
      </c>
      <c r="FD201" s="27">
        <f t="shared" ref="FD201" si="5437">SUM(FD194:FD200)</f>
        <v>0</v>
      </c>
      <c r="FE201" s="27"/>
      <c r="FF201" s="27"/>
      <c r="FG201" s="27">
        <f t="shared" ref="FG201" si="5438">SUM(FG194:FG200)</f>
        <v>3222</v>
      </c>
      <c r="FH201" s="28">
        <f t="shared" ref="FH201" si="5439">((FG201+FI201)/7)/FE200</f>
        <v>0.62401055408970973</v>
      </c>
      <c r="FI201" s="27">
        <f t="shared" ref="FI201" si="5440">SUM(FI194:FI200)</f>
        <v>89</v>
      </c>
      <c r="FJ201" s="28">
        <f t="shared" ref="FJ201" si="5441">(FI201/(FI201+FG201))</f>
        <v>2.6880096647538508E-2</v>
      </c>
      <c r="FK201" s="27"/>
      <c r="FL201" s="27"/>
      <c r="FM201" s="29">
        <f t="shared" ref="FM201:FN201" si="5442">FM199/FM198*100-100</f>
        <v>8.4608158883521014</v>
      </c>
      <c r="FN201" s="72">
        <f t="shared" si="5442"/>
        <v>2.8030303030303116</v>
      </c>
      <c r="FO201" s="26">
        <f t="shared" ref="FO201" si="5443">SUM(FO194:FO200)</f>
        <v>2</v>
      </c>
      <c r="FP201" s="27">
        <f t="shared" ref="FP201" si="5444">SUM(FP194:FP200)</f>
        <v>0</v>
      </c>
      <c r="FQ201" s="27"/>
      <c r="FR201" s="27"/>
      <c r="FS201" s="27">
        <f t="shared" ref="FS201" si="5445">SUM(FS194:FS200)</f>
        <v>723</v>
      </c>
      <c r="FT201" s="28">
        <f t="shared" ref="FT201" si="5446">((FS201+FU201)/7)/FQ200</f>
        <v>0.55970695970695972</v>
      </c>
      <c r="FU201" s="27">
        <f t="shared" ref="FU201" si="5447">SUM(FU194:FU200)</f>
        <v>41</v>
      </c>
      <c r="FV201" s="28">
        <f t="shared" ref="FV201" si="5448">(FU201/(FU201+FS201))</f>
        <v>5.3664921465968587E-2</v>
      </c>
      <c r="FW201" s="27"/>
      <c r="FX201" s="27"/>
      <c r="FY201" s="29">
        <f t="shared" ref="FY201:FZ201" si="5449">FY199/FY198*100-100</f>
        <v>5.3511705685618978</v>
      </c>
      <c r="FZ201" s="72">
        <f t="shared" si="5449"/>
        <v>-9.0909090909079282E-2</v>
      </c>
      <c r="GA201" s="26">
        <f t="shared" ref="GA201" si="5450">SUM(GA194:GA200)</f>
        <v>0</v>
      </c>
      <c r="GB201" s="27">
        <f t="shared" ref="GB201" si="5451">SUM(GB194:GB200)</f>
        <v>0</v>
      </c>
      <c r="GC201" s="27"/>
      <c r="GD201" s="27"/>
      <c r="GE201" s="27">
        <f t="shared" ref="GE201" si="5452">SUM(GE194:GE200)</f>
        <v>3136</v>
      </c>
      <c r="GF201" s="28">
        <f t="shared" ref="GF201" si="5453">((GE201+GG201)/7)/GC200</f>
        <v>0.6115355233002292</v>
      </c>
      <c r="GG201" s="27">
        <f t="shared" ref="GG201" si="5454">SUM(GG194:GG200)</f>
        <v>66</v>
      </c>
      <c r="GH201" s="28">
        <f t="shared" ref="GH201" si="5455">(GG201/(GG201+GE201))</f>
        <v>2.0612117426608369E-2</v>
      </c>
      <c r="GI201" s="27"/>
      <c r="GJ201" s="27"/>
      <c r="GK201" s="29">
        <f t="shared" ref="GK201:GL201" si="5456">GK199/GK198*100-100</f>
        <v>7.6214085939486154</v>
      </c>
      <c r="GL201" s="72">
        <f t="shared" si="5456"/>
        <v>3.844696969696983</v>
      </c>
      <c r="GM201" s="26">
        <f t="shared" ref="GM201" si="5457">SUM(GM194:GM200)</f>
        <v>0</v>
      </c>
      <c r="GN201" s="27">
        <f t="shared" ref="GN201" si="5458">SUM(GN194:GN200)</f>
        <v>0</v>
      </c>
      <c r="GO201" s="27"/>
      <c r="GP201" s="27"/>
      <c r="GQ201" s="27">
        <f t="shared" ref="GQ201" si="5459">SUM(GQ194:GQ200)</f>
        <v>3022</v>
      </c>
      <c r="GR201" s="28">
        <f t="shared" ref="GR201" si="5460">((GQ201+GS201)/7)/GO200</f>
        <v>0.60230105465004791</v>
      </c>
      <c r="GS201" s="27">
        <f t="shared" ref="GS201" si="5461">SUM(GS194:GS200)</f>
        <v>119</v>
      </c>
      <c r="GT201" s="28">
        <f t="shared" ref="GT201" si="5462">(GS201/(GS201+GQ201))</f>
        <v>3.7886023559375995E-2</v>
      </c>
      <c r="GU201" s="27"/>
      <c r="GV201" s="27"/>
      <c r="GW201" s="29">
        <f t="shared" ref="GW201:GX201" si="5463">GW199/GW198*100-100</f>
        <v>14.081472777124972</v>
      </c>
      <c r="GX201" s="72">
        <f t="shared" si="5463"/>
        <v>7.405303030303017</v>
      </c>
      <c r="GY201" s="26">
        <f t="shared" ref="GY201" si="5464">SUM(GY194:GY200)</f>
        <v>1</v>
      </c>
      <c r="GZ201" s="27">
        <f t="shared" ref="GZ201" si="5465">SUM(GZ194:GZ200)</f>
        <v>0</v>
      </c>
      <c r="HA201" s="27"/>
      <c r="HB201" s="27"/>
      <c r="HC201" s="27">
        <f t="shared" ref="HC201" si="5466">SUM(HC194:HC200)</f>
        <v>3046</v>
      </c>
      <c r="HD201" s="28">
        <f t="shared" ref="HD201" si="5467">((HC201+HE201)/7)/HA200</f>
        <v>0.60336584432969975</v>
      </c>
      <c r="HE201" s="27">
        <f t="shared" ref="HE201" si="5468">SUM(HE194:HE200)</f>
        <v>109</v>
      </c>
      <c r="HF201" s="28">
        <f t="shared" ref="HF201" si="5469">(HE201/(HE201+HC201))</f>
        <v>3.4548335974643421E-2</v>
      </c>
      <c r="HG201" s="27"/>
      <c r="HH201" s="27"/>
      <c r="HI201" s="29">
        <f t="shared" ref="HI201:HJ201" si="5470">HI199/HI198*100-100</f>
        <v>5.543168586646857</v>
      </c>
      <c r="HJ201" s="72">
        <f t="shared" si="5470"/>
        <v>10.866477272727266</v>
      </c>
      <c r="HK201" s="26">
        <f t="shared" si="5302"/>
        <v>21</v>
      </c>
      <c r="HL201" s="27">
        <f t="shared" si="5303"/>
        <v>0</v>
      </c>
      <c r="HM201" s="27"/>
      <c r="HN201" s="27"/>
      <c r="HO201" s="27">
        <f t="shared" ref="HO201" si="5471">+G201+S201+AE201+AQ201+BC201+BO201+CA201+CM201+CY201+DK201+DW201+EI201+EU201+FG201+FS201+GE201+GQ201+HC201+I201+U201+AG201+AS201+BE201+BQ201+CC201+CO201+DA201+DM201+DY201+EK201+EW201+FI201+FU201+GG201+GS201+HE201</f>
        <v>50518</v>
      </c>
      <c r="HP201" s="229">
        <f t="shared" ref="HP201" si="5472">+((HO201)/HM200)/7</f>
        <v>0.61561521307320166</v>
      </c>
      <c r="HQ201" s="62">
        <f t="shared" si="5308"/>
        <v>1635</v>
      </c>
      <c r="HR201" s="52">
        <f t="shared" si="5309"/>
        <v>3.2364701690486559E-2</v>
      </c>
      <c r="HS201" s="53">
        <f t="shared" si="4961"/>
        <v>64.65428571428572</v>
      </c>
      <c r="HT201" s="54">
        <f t="shared" si="4962"/>
        <v>48151</v>
      </c>
      <c r="HU201" s="53">
        <f t="shared" si="4963"/>
        <v>95.310845280511487</v>
      </c>
      <c r="HV201" s="63">
        <f t="shared" ref="HV201:HW201" si="5473">HV199/HV198*100-100</f>
        <v>10.587243891451919</v>
      </c>
      <c r="HW201" s="72">
        <f t="shared" si="5473"/>
        <v>4.5443566095739953</v>
      </c>
      <c r="HX201" s="78">
        <f t="shared" ref="HX201" si="5474">SUM(G201,I201,S201,U201,AE201,AG201,AQ201,AS201,BC201,BE201,BO201,BQ201)/7/SUM(E200,Q200,AC200,AO200,BA200,BM200)</f>
        <v>0.61147438028741363</v>
      </c>
      <c r="HY201" s="78">
        <f t="shared" ref="HY201" si="5475">SUM(CA201,CC201,CM201,CO201,CY201,DA201,DK201,DM201,DW201,DY201,EI201,EK201)/7/SUM(BY200,CK200,CW200,DI200,DU200,EG200)</f>
        <v>0.62472205008566328</v>
      </c>
      <c r="HZ201" s="78">
        <f t="shared" ref="HZ201" si="5476">SUM(K201,EU201,EW201,FG201,FI201,FS201,FU201,GE201,GG201,GQ201,GS201,HC201,HE201)/7/SUM(ES200,FE200,FQ200,GC200,GO200,HA200)</f>
        <v>0.61061722123444251</v>
      </c>
      <c r="IA201" s="84">
        <f t="shared" ref="IA201" si="5477">SUM(I201,U201,AG201,AS201,BE201,BQ201)/SUM(G201,I201,S201,U201,AE201,AG201,AQ201,AS201,BC201,BE201,BO201,BQ201)</f>
        <v>3.4376510391493476E-2</v>
      </c>
      <c r="IB201" s="84">
        <f t="shared" ref="IB201" si="5478">SUM(CC201,CO201,DA201,DM201,DY201,EK201)/SUM(CA201,CC201,CM201,CO201,CY201,DA201,DK201,DM201,DW201,DY201,EI201,EK201)</f>
        <v>3.0516979810946435E-2</v>
      </c>
      <c r="IC201" s="84">
        <f t="shared" ref="IC201" si="5479">SUM(EW201,FI201,FU201,GG201,GS201,HE201)/SUM(EU201,EW201,FG201,FI201,FS201,FU201,GE201,GG201,GQ201,GS201,HC201,HE201)</f>
        <v>3.2267649156168289E-2</v>
      </c>
      <c r="ID201" s="86">
        <f t="shared" ref="ID201" si="5480">SUM(C201,O201,AA201,AM201,AY201,BK201)</f>
        <v>8</v>
      </c>
      <c r="IE201" s="86">
        <f t="shared" ref="IE201" si="5481">SUM(BW201,CI201,CU201,DG201,DS201,EE201)</f>
        <v>10</v>
      </c>
      <c r="IF201" s="86">
        <f t="shared" ref="IF201" si="5482">SUM(EQ201,FC201,FO201,GA201,GM201,GY201)</f>
        <v>3</v>
      </c>
      <c r="IG201" s="88" t="s">
        <v>42</v>
      </c>
    </row>
    <row r="202" spans="1:24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5">
        <f t="shared" ref="HK202:HL202" si="5483">HK201/HM191</f>
        <v>1.7881471389645776E-3</v>
      </c>
      <c r="HL202" s="68">
        <f t="shared" si="5483"/>
        <v>0</v>
      </c>
      <c r="HM202" s="30"/>
      <c r="HN202" s="30"/>
      <c r="HO202" s="30"/>
      <c r="HP202" s="230"/>
      <c r="HQ202" s="30"/>
      <c r="HR202" s="30"/>
      <c r="HS202" s="30"/>
      <c r="HT202" s="51"/>
      <c r="HU202" s="30"/>
      <c r="HV202" s="30"/>
      <c r="HW202" s="31"/>
      <c r="HY202" s="77"/>
      <c r="HZ202" s="77"/>
      <c r="ID202" s="86">
        <f t="shared" ref="ID202" si="5484">SUM(E191,Q191,AC191,AO191,BA191,BM191)</f>
        <v>3875</v>
      </c>
      <c r="IE202" s="86">
        <f t="shared" ref="IE202" si="5485">SUM(BY191,CK191,CW191,DI191,DU191,EG191)</f>
        <v>3929</v>
      </c>
      <c r="IF202" s="86">
        <f t="shared" ref="IF202" si="5486">SUM(ES191,FE191,FQ191,GC191,GO191,HA191)</f>
        <v>3940</v>
      </c>
      <c r="IG202" s="88" t="s">
        <v>40</v>
      </c>
    </row>
    <row r="203" spans="1:241" ht="19.5" thickBot="1" x14ac:dyDescent="0.3">
      <c r="A203" s="235">
        <v>47</v>
      </c>
      <c r="B203" s="73">
        <f>B200+1</f>
        <v>44624</v>
      </c>
      <c r="C203" s="33"/>
      <c r="D203" s="34"/>
      <c r="E203" s="34">
        <f>E200-C203</f>
        <v>738</v>
      </c>
      <c r="F203" s="34">
        <f>F200-D203</f>
        <v>59</v>
      </c>
      <c r="G203" s="34">
        <v>454</v>
      </c>
      <c r="H203" s="35">
        <f t="shared" ref="H203:H209" si="5487">((G203+I203)/E203)</f>
        <v>0.62737127371273715</v>
      </c>
      <c r="I203" s="34">
        <v>9</v>
      </c>
      <c r="J203" s="35">
        <f>I203/(G203+I203)</f>
        <v>1.9438444924406047E-2</v>
      </c>
      <c r="K203" s="36"/>
      <c r="L203" s="34"/>
      <c r="M203" s="34"/>
      <c r="N203" s="37"/>
      <c r="O203" s="33"/>
      <c r="P203" s="34"/>
      <c r="Q203" s="34">
        <f t="shared" ref="Q203" si="5488">Q200-O203</f>
        <v>728</v>
      </c>
      <c r="R203" s="34">
        <f t="shared" ref="R203" si="5489">R200-P203</f>
        <v>58</v>
      </c>
      <c r="S203" s="34">
        <v>458</v>
      </c>
      <c r="T203" s="35">
        <f t="shared" ref="T203:T209" si="5490">((S203+U203)/Q203)</f>
        <v>0.65109890109890112</v>
      </c>
      <c r="U203" s="34">
        <v>16</v>
      </c>
      <c r="V203" s="35">
        <f t="shared" ref="V203:V209" si="5491">U203/(S203+U203)</f>
        <v>3.3755274261603373E-2</v>
      </c>
      <c r="W203" s="36"/>
      <c r="X203" s="34"/>
      <c r="Y203" s="34"/>
      <c r="Z203" s="37"/>
      <c r="AA203" s="33"/>
      <c r="AB203" s="34"/>
      <c r="AC203" s="34">
        <f t="shared" ref="AC203" si="5492">AC200-AA203</f>
        <v>184</v>
      </c>
      <c r="AD203" s="34">
        <f t="shared" ref="AD203" si="5493">AD200-AB203</f>
        <v>14</v>
      </c>
      <c r="AE203" s="34">
        <v>95</v>
      </c>
      <c r="AF203" s="35">
        <f t="shared" ref="AF203:AF209" si="5494">((AE203+AG203)/AC203)</f>
        <v>0.54347826086956519</v>
      </c>
      <c r="AG203" s="34">
        <v>5</v>
      </c>
      <c r="AH203" s="35">
        <f t="shared" ref="AH203:AH209" si="5495">AG203/(AE203+AG203)</f>
        <v>0.05</v>
      </c>
      <c r="AI203" s="36"/>
      <c r="AJ203" s="34"/>
      <c r="AK203" s="34"/>
      <c r="AL203" s="37"/>
      <c r="AM203" s="33"/>
      <c r="AN203" s="34"/>
      <c r="AO203" s="34">
        <f t="shared" ref="AO203" si="5496">AO200-AM203</f>
        <v>745</v>
      </c>
      <c r="AP203" s="34">
        <f t="shared" ref="AP203" si="5497">AP200-AN203</f>
        <v>59</v>
      </c>
      <c r="AQ203" s="34">
        <v>443</v>
      </c>
      <c r="AR203" s="35">
        <f t="shared" ref="AR203:AR209" si="5498">((AQ203+AS203)/AO203)</f>
        <v>0.61879194630872481</v>
      </c>
      <c r="AS203" s="34">
        <v>18</v>
      </c>
      <c r="AT203" s="35">
        <f t="shared" ref="AT203:AT209" si="5499">AS203/(AQ203+AS203)</f>
        <v>3.9045553145336226E-2</v>
      </c>
      <c r="AU203" s="36"/>
      <c r="AV203" s="34"/>
      <c r="AW203" s="34"/>
      <c r="AX203" s="37"/>
      <c r="AY203" s="33"/>
      <c r="AZ203" s="34"/>
      <c r="BA203" s="34">
        <f t="shared" ref="BA203" si="5500">BA200-AY203</f>
        <v>738</v>
      </c>
      <c r="BB203" s="34">
        <f t="shared" ref="BB203" si="5501">BB200-AZ203</f>
        <v>58</v>
      </c>
      <c r="BC203" s="34">
        <v>456</v>
      </c>
      <c r="BD203" s="35">
        <f t="shared" ref="BD203:BD209" si="5502">((BC203+BE203)/BA203)</f>
        <v>0.62601626016260159</v>
      </c>
      <c r="BE203" s="34">
        <v>6</v>
      </c>
      <c r="BF203" s="35">
        <f t="shared" ref="BF203:BF209" si="5503">BE203/(BC203+BE203)</f>
        <v>1.2987012987012988E-2</v>
      </c>
      <c r="BG203" s="36"/>
      <c r="BH203" s="34"/>
      <c r="BI203" s="34"/>
      <c r="BJ203" s="37"/>
      <c r="BK203" s="33"/>
      <c r="BL203" s="34"/>
      <c r="BM203" s="34">
        <f t="shared" ref="BM203" si="5504">BM200-BK203</f>
        <v>734</v>
      </c>
      <c r="BN203" s="34">
        <f t="shared" ref="BN203" si="5505">BN200-BL203</f>
        <v>59</v>
      </c>
      <c r="BO203" s="34">
        <v>413</v>
      </c>
      <c r="BP203" s="35">
        <f t="shared" ref="BP203:BP209" si="5506">((BO203+BQ203)/BM203)</f>
        <v>0.58991825613079019</v>
      </c>
      <c r="BQ203" s="34">
        <v>20</v>
      </c>
      <c r="BR203" s="35">
        <f t="shared" ref="BR203:BR209" si="5507">BQ203/(BO203+BQ203)</f>
        <v>4.6189376443418015E-2</v>
      </c>
      <c r="BS203" s="36"/>
      <c r="BT203" s="34"/>
      <c r="BU203" s="34"/>
      <c r="BV203" s="37"/>
      <c r="BW203" s="33"/>
      <c r="BX203" s="34"/>
      <c r="BY203" s="34">
        <f t="shared" ref="BY203" si="5508">BY200-BW203</f>
        <v>744</v>
      </c>
      <c r="BZ203" s="34">
        <f t="shared" ref="BZ203" si="5509">BZ200-BX203</f>
        <v>61</v>
      </c>
      <c r="CA203" s="34">
        <v>475</v>
      </c>
      <c r="CB203" s="35">
        <f t="shared" ref="CB203:CB209" si="5510">((CA203+CC203)/BY203)</f>
        <v>0.64784946236559138</v>
      </c>
      <c r="CC203" s="34">
        <v>7</v>
      </c>
      <c r="CD203" s="35">
        <f t="shared" ref="CD203:CD209" si="5511">CC203/(CA203+CC203)</f>
        <v>1.4522821576763486E-2</v>
      </c>
      <c r="CE203" s="36"/>
      <c r="CF203" s="34"/>
      <c r="CG203" s="34"/>
      <c r="CH203" s="37"/>
      <c r="CI203" s="33"/>
      <c r="CJ203" s="34"/>
      <c r="CK203" s="34">
        <f t="shared" ref="CK203" si="5512">CK200-CI203</f>
        <v>747</v>
      </c>
      <c r="CL203" s="34">
        <f t="shared" ref="CL203" si="5513">CL200-CJ203</f>
        <v>61</v>
      </c>
      <c r="CM203" s="34">
        <v>484</v>
      </c>
      <c r="CN203" s="35">
        <f t="shared" ref="CN203:CN209" si="5514">((CM203+CO203)/CK203)</f>
        <v>0.66666666666666663</v>
      </c>
      <c r="CO203" s="34">
        <v>14</v>
      </c>
      <c r="CP203" s="35">
        <f t="shared" ref="CP203:CP209" si="5515">CO203/(CM203+CO203)</f>
        <v>2.8112449799196786E-2</v>
      </c>
      <c r="CQ203" s="36"/>
      <c r="CR203" s="34"/>
      <c r="CS203" s="34"/>
      <c r="CT203" s="37"/>
      <c r="CU203" s="33"/>
      <c r="CV203" s="34"/>
      <c r="CW203" s="34">
        <f t="shared" ref="CW203" si="5516">CW200-CU203</f>
        <v>177</v>
      </c>
      <c r="CX203" s="34">
        <f t="shared" ref="CX203" si="5517">CX200-CV203</f>
        <v>13</v>
      </c>
      <c r="CY203" s="34">
        <v>129</v>
      </c>
      <c r="CZ203" s="35">
        <f t="shared" ref="CZ203:CZ209" si="5518">((CY203+DA203)/CW203)</f>
        <v>0.7344632768361582</v>
      </c>
      <c r="DA203" s="34">
        <v>1</v>
      </c>
      <c r="DB203" s="35">
        <f t="shared" ref="DB203:DB209" si="5519">DA203/(CY203+DA203)</f>
        <v>7.6923076923076927E-3</v>
      </c>
      <c r="DC203" s="36"/>
      <c r="DD203" s="34"/>
      <c r="DE203" s="34"/>
      <c r="DF203" s="37"/>
      <c r="DG203" s="33"/>
      <c r="DH203" s="34"/>
      <c r="DI203" s="34">
        <f t="shared" ref="DI203" si="5520">DI200-DG203</f>
        <v>750</v>
      </c>
      <c r="DJ203" s="34">
        <f t="shared" ref="DJ203" si="5521">DJ200-DH203</f>
        <v>59</v>
      </c>
      <c r="DK203" s="34">
        <v>445</v>
      </c>
      <c r="DL203" s="35">
        <f t="shared" ref="DL203:DL209" si="5522">((DK203+DM203)/DI203)</f>
        <v>0.61199999999999999</v>
      </c>
      <c r="DM203" s="34">
        <v>14</v>
      </c>
      <c r="DN203" s="35">
        <f t="shared" ref="DN203:DN209" si="5523">DM203/(DK203+DM203)</f>
        <v>3.0501089324618737E-2</v>
      </c>
      <c r="DO203" s="36"/>
      <c r="DP203" s="34"/>
      <c r="DQ203" s="34"/>
      <c r="DR203" s="37"/>
      <c r="DS203" s="33"/>
      <c r="DT203" s="34"/>
      <c r="DU203" s="34">
        <f t="shared" ref="DU203" si="5524">DU200-DS203</f>
        <v>753</v>
      </c>
      <c r="DV203" s="34">
        <f t="shared" ref="DV203" si="5525">DV200-DT203</f>
        <v>58</v>
      </c>
      <c r="DW203" s="34">
        <v>462</v>
      </c>
      <c r="DX203" s="35">
        <f t="shared" ref="DX203:DX209" si="5526">((DW203+DY203)/DU203)</f>
        <v>0.62948207171314741</v>
      </c>
      <c r="DY203" s="34">
        <v>12</v>
      </c>
      <c r="DZ203" s="35">
        <f t="shared" ref="DZ203:DZ209" si="5527">DY203/(DW203+DY203)</f>
        <v>2.5316455696202531E-2</v>
      </c>
      <c r="EA203" s="36"/>
      <c r="EB203" s="34"/>
      <c r="EC203" s="34"/>
      <c r="ED203" s="37"/>
      <c r="EE203" s="33">
        <v>1</v>
      </c>
      <c r="EF203" s="34"/>
      <c r="EG203" s="34">
        <f t="shared" ref="EG203" si="5528">EG200-EE203</f>
        <v>747</v>
      </c>
      <c r="EH203" s="34">
        <f t="shared" ref="EH203" si="5529">EH200-EF203</f>
        <v>59</v>
      </c>
      <c r="EI203" s="34">
        <v>419</v>
      </c>
      <c r="EJ203" s="35">
        <f t="shared" ref="EJ203:EJ209" si="5530">((EI203+EK203)/EG203)</f>
        <v>0.57697456492637211</v>
      </c>
      <c r="EK203" s="34">
        <v>12</v>
      </c>
      <c r="EL203" s="35">
        <f t="shared" ref="EL203:EL209" si="5531">EK203/(EI203+EK203)</f>
        <v>2.7842227378190254E-2</v>
      </c>
      <c r="EM203" s="36"/>
      <c r="EN203" s="34"/>
      <c r="EO203" s="34"/>
      <c r="EP203" s="37"/>
      <c r="EQ203" s="33"/>
      <c r="ER203" s="34"/>
      <c r="ES203" s="34">
        <f t="shared" ref="ES203" si="5532">ES200-EQ203</f>
        <v>744</v>
      </c>
      <c r="ET203" s="34">
        <f t="shared" ref="ET203" si="5533">ET200-ER203</f>
        <v>60</v>
      </c>
      <c r="EU203" s="34">
        <v>445</v>
      </c>
      <c r="EV203" s="35">
        <f t="shared" ref="EV203:EV209" si="5534">((EU203+EW203)/ES203)</f>
        <v>0.61693548387096775</v>
      </c>
      <c r="EW203" s="34">
        <v>14</v>
      </c>
      <c r="EX203" s="35">
        <f t="shared" ref="EX203:EX209" si="5535">EW203/(EU203+EW203)</f>
        <v>3.0501089324618737E-2</v>
      </c>
      <c r="EY203" s="36"/>
      <c r="EZ203" s="34"/>
      <c r="FA203" s="34"/>
      <c r="FB203" s="37"/>
      <c r="FC203" s="33"/>
      <c r="FD203" s="34"/>
      <c r="FE203" s="34">
        <f t="shared" ref="FE203" si="5536">FE200-FC203</f>
        <v>758</v>
      </c>
      <c r="FF203" s="34">
        <f t="shared" ref="FF203" si="5537">FF200-FD203</f>
        <v>61</v>
      </c>
      <c r="FG203" s="34">
        <v>495</v>
      </c>
      <c r="FH203" s="35">
        <f t="shared" ref="FH203:FH209" si="5538">((FG203+FI203)/FE203)</f>
        <v>0.66226912928759896</v>
      </c>
      <c r="FI203" s="34">
        <v>7</v>
      </c>
      <c r="FJ203" s="35">
        <f t="shared" ref="FJ203:FJ209" si="5539">FI203/(FG203+FI203)</f>
        <v>1.3944223107569721E-2</v>
      </c>
      <c r="FK203" s="36"/>
      <c r="FL203" s="34"/>
      <c r="FM203" s="34"/>
      <c r="FN203" s="37"/>
      <c r="FO203" s="33">
        <v>2</v>
      </c>
      <c r="FP203" s="34"/>
      <c r="FQ203" s="34">
        <f t="shared" ref="FQ203" si="5540">FQ200-FO203</f>
        <v>193</v>
      </c>
      <c r="FR203" s="34">
        <f t="shared" ref="FR203" si="5541">FR200-FP203</f>
        <v>16</v>
      </c>
      <c r="FS203" s="34">
        <v>102</v>
      </c>
      <c r="FT203" s="35">
        <f t="shared" ref="FT203:FT209" si="5542">((FS203+FU203)/FQ203)</f>
        <v>0.55958549222797926</v>
      </c>
      <c r="FU203" s="34">
        <v>6</v>
      </c>
      <c r="FV203" s="35">
        <f t="shared" ref="FV203:FV209" si="5543">FU203/(FS203+FU203)</f>
        <v>5.5555555555555552E-2</v>
      </c>
      <c r="FW203" s="36"/>
      <c r="FX203" s="34"/>
      <c r="FY203" s="34"/>
      <c r="FZ203" s="37"/>
      <c r="GA203" s="33"/>
      <c r="GB203" s="34"/>
      <c r="GC203" s="34">
        <f t="shared" ref="GC203" si="5544">GC200-GA203</f>
        <v>748</v>
      </c>
      <c r="GD203" s="34">
        <f t="shared" ref="GD203" si="5545">GD200-GB203</f>
        <v>58</v>
      </c>
      <c r="GE203" s="34">
        <v>452</v>
      </c>
      <c r="GF203" s="35">
        <f t="shared" ref="GF203:GF209" si="5546">((GE203+GG203)/GC203)</f>
        <v>0.60962566844919786</v>
      </c>
      <c r="GG203" s="34">
        <v>4</v>
      </c>
      <c r="GH203" s="35">
        <f t="shared" ref="GH203:GH209" si="5547">GG203/(GE203+GG203)</f>
        <v>8.771929824561403E-3</v>
      </c>
      <c r="GI203" s="36"/>
      <c r="GJ203" s="34"/>
      <c r="GK203" s="34"/>
      <c r="GL203" s="37"/>
      <c r="GM203" s="33"/>
      <c r="GN203" s="34"/>
      <c r="GO203" s="34">
        <f t="shared" ref="GO203" si="5548">GO200-GM203</f>
        <v>745</v>
      </c>
      <c r="GP203" s="34">
        <f t="shared" ref="GP203" si="5549">GP200-GN203</f>
        <v>58</v>
      </c>
      <c r="GQ203" s="34">
        <v>432</v>
      </c>
      <c r="GR203" s="35">
        <f t="shared" ref="GR203:GR209" si="5550">((GQ203+GS203)/GO203)</f>
        <v>0.59328859060402683</v>
      </c>
      <c r="GS203" s="34">
        <v>10</v>
      </c>
      <c r="GT203" s="35">
        <f t="shared" ref="GT203:GT209" si="5551">GS203/(GQ203+GS203)</f>
        <v>2.2624434389140271E-2</v>
      </c>
      <c r="GU203" s="36"/>
      <c r="GV203" s="34"/>
      <c r="GW203" s="34"/>
      <c r="GX203" s="37"/>
      <c r="GY203" s="33"/>
      <c r="GZ203" s="34"/>
      <c r="HA203" s="34">
        <f t="shared" ref="HA203" si="5552">HA200-GY203</f>
        <v>747</v>
      </c>
      <c r="HB203" s="34">
        <f t="shared" ref="HB203" si="5553">HB200-GZ203</f>
        <v>59</v>
      </c>
      <c r="HC203" s="34">
        <v>439</v>
      </c>
      <c r="HD203" s="35">
        <f t="shared" ref="HD203:HD209" si="5554">((HC203+HE203)/HA203)</f>
        <v>0.59973226238286481</v>
      </c>
      <c r="HE203" s="34">
        <v>9</v>
      </c>
      <c r="HF203" s="35">
        <f t="shared" ref="HF203:HF209" si="5555">HE203/(HC203+HE203)</f>
        <v>2.0089285714285716E-2</v>
      </c>
      <c r="HG203" s="36"/>
      <c r="HH203" s="34"/>
      <c r="HI203" s="34"/>
      <c r="HJ203" s="37"/>
      <c r="HK203" s="33">
        <f t="shared" ref="HK203:HK210" si="5556">+C203+O203+AA203+AM203+AY203+BK203+BW203+CI203+CU203+DG203+DS203+EE203+EQ203+FC203+FO203+GA203+GM203+GY203</f>
        <v>3</v>
      </c>
      <c r="HL203" s="34">
        <f t="shared" ref="HL203:HL210" si="5557">+D203+P203+AB203+AN203+AZ203+BL203+BX203+CJ203+CV203+DH203+DT203+EF203+ER203+FD203+FP203+GB203+GN203+GZ203</f>
        <v>0</v>
      </c>
      <c r="HM203" s="34">
        <f t="shared" ref="HM203:HM209" si="5558">+E203+Q203+AC203+AO203+BA203+BM203+BY203+CK203+CW203+DI203+DU203+EG203+ES203+FE203+FQ203+GC203+GO203+HA203</f>
        <v>11720</v>
      </c>
      <c r="HN203" s="34">
        <f t="shared" ref="HN203:HN209" si="5559">+F203+R203+AD203+AP203+BB203+BN203+BZ203+CL203+CX203+DJ203+DV203+EH203+ET203+FF203+FR203+GD203+GP203+HB203</f>
        <v>930</v>
      </c>
      <c r="HO203" s="34">
        <f t="shared" ref="HO203:HO209" si="5560">+G203+S203+AE203+AQ203+BC203+BO203+CA203+CM203+CY203+DK203+DW203+EI203+EU203+FG203+FS203+GE203+GQ203+HC203+HE203+I203+U203+AG203+AS203+BE203+BQ203+CC203+CO203+DA203+DM203+DY203+EK203+EW203+FI203+FU203+GG203+GS203</f>
        <v>7282</v>
      </c>
      <c r="HP203" s="227">
        <f t="shared" ref="HP203:HP209" si="5561">+(HO203)/HM203</f>
        <v>0.62133105802047783</v>
      </c>
      <c r="HQ203" s="48">
        <f t="shared" ref="HQ203:HQ210" si="5562">+I203+U203+AG203+AS203+BE203+BQ203+CC203+CO203+DA203+DM203+DY203+EK203+EW203+FI203+FU203+GG203+GS203+HE203</f>
        <v>184</v>
      </c>
      <c r="HR203" s="35">
        <f t="shared" ref="HR203:HR210" si="5563">+(HQ203/(HO203))</f>
        <v>2.5267783575940676E-2</v>
      </c>
      <c r="HS203" s="49">
        <v>65.23</v>
      </c>
      <c r="HT203" s="50">
        <v>6999</v>
      </c>
      <c r="HU203" s="49">
        <f t="shared" ref="HU203:HU209" si="5564">+HT203/HO203*100</f>
        <v>96.113705026091736</v>
      </c>
      <c r="HV203" s="48"/>
      <c r="HW203" s="37"/>
      <c r="HX203" s="78">
        <f t="shared" ref="HX203:HX209" si="5565">SUM(G203,I203,S203,U203,AE203,AG203,AQ203,AS203,BC203,BE203,BO203,BQ203)/SUM(E203,Q203,AC203,AO203,BA203,BM203)</f>
        <v>0.61882596327902772</v>
      </c>
      <c r="HY203" s="78">
        <f t="shared" ref="HY203:HY209" si="5566">SUM(CA203,CC203,CM203,CO203,CY203,DA203,DK203,DM203,DW203,DY203,EI203,EK203)/SUM(BY203,CK203,CW203,DI203,DU203,EG203)</f>
        <v>0.63144461459928536</v>
      </c>
      <c r="HZ203" s="78">
        <f t="shared" ref="HZ203:HZ209" si="5567">SUM(K203,EU203,EW203,FG203,FI203,FS203,FU203,GE203,GG203,GQ203,GS203,HC203,HE203)/SUM(ES203,FE203,FQ203,GC203,GO203,HA203)</f>
        <v>0.61372299872935199</v>
      </c>
    </row>
    <row r="204" spans="1:241" x14ac:dyDescent="0.25">
      <c r="A204" s="236"/>
      <c r="B204" s="41">
        <f t="shared" ref="B204:B209" si="5568">+B203+1</f>
        <v>44625</v>
      </c>
      <c r="C204" s="10"/>
      <c r="D204" s="11"/>
      <c r="E204" s="74">
        <f t="shared" ref="E204:E208" si="5569">E203-C204</f>
        <v>738</v>
      </c>
      <c r="F204" s="74">
        <f t="shared" ref="F204:F208" si="5570">F203-D204</f>
        <v>59</v>
      </c>
      <c r="G204" s="11">
        <v>448</v>
      </c>
      <c r="H204" s="12">
        <f t="shared" si="5487"/>
        <v>0.62872628726287261</v>
      </c>
      <c r="I204" s="11">
        <v>16</v>
      </c>
      <c r="J204" s="12">
        <f t="shared" ref="J204:J209" si="5571">I204/(G204+I204)</f>
        <v>3.4482758620689655E-2</v>
      </c>
      <c r="K204" s="13"/>
      <c r="L204" s="11"/>
      <c r="M204" s="11"/>
      <c r="N204" s="14"/>
      <c r="O204" s="10"/>
      <c r="P204" s="11"/>
      <c r="Q204" s="74">
        <f t="shared" ref="Q204:Q209" si="5572">Q203-O204</f>
        <v>728</v>
      </c>
      <c r="R204" s="74">
        <f t="shared" ref="R204:R209" si="5573">R203-P204</f>
        <v>58</v>
      </c>
      <c r="S204" s="11">
        <v>432</v>
      </c>
      <c r="T204" s="12">
        <f t="shared" si="5490"/>
        <v>0.60851648351648346</v>
      </c>
      <c r="U204" s="11">
        <v>11</v>
      </c>
      <c r="V204" s="12">
        <f t="shared" si="5491"/>
        <v>2.4830699774266364E-2</v>
      </c>
      <c r="W204" s="13"/>
      <c r="X204" s="11"/>
      <c r="Y204" s="11"/>
      <c r="Z204" s="14"/>
      <c r="AA204" s="10"/>
      <c r="AB204" s="11"/>
      <c r="AC204" s="74">
        <f t="shared" ref="AC204:AC209" si="5574">AC203-AA204</f>
        <v>184</v>
      </c>
      <c r="AD204" s="74">
        <f t="shared" ref="AD204:AD209" si="5575">AD203-AB204</f>
        <v>14</v>
      </c>
      <c r="AE204" s="11">
        <v>90</v>
      </c>
      <c r="AF204" s="35">
        <f t="shared" si="5494"/>
        <v>0.5</v>
      </c>
      <c r="AG204" s="11">
        <v>2</v>
      </c>
      <c r="AH204" s="12">
        <f t="shared" si="5495"/>
        <v>2.1739130434782608E-2</v>
      </c>
      <c r="AI204" s="13"/>
      <c r="AJ204" s="11"/>
      <c r="AK204" s="11"/>
      <c r="AL204" s="14"/>
      <c r="AM204" s="10"/>
      <c r="AN204" s="11"/>
      <c r="AO204" s="74">
        <f t="shared" ref="AO204:AO209" si="5576">AO203-AM204</f>
        <v>745</v>
      </c>
      <c r="AP204" s="74">
        <f t="shared" ref="AP204:AP209" si="5577">AP203-AN204</f>
        <v>59</v>
      </c>
      <c r="AQ204" s="11">
        <v>438</v>
      </c>
      <c r="AR204" s="12">
        <f t="shared" si="5498"/>
        <v>0.60805369127516784</v>
      </c>
      <c r="AS204" s="11">
        <v>15</v>
      </c>
      <c r="AT204" s="12">
        <f t="shared" si="5499"/>
        <v>3.3112582781456956E-2</v>
      </c>
      <c r="AU204" s="13"/>
      <c r="AV204" s="11"/>
      <c r="AW204" s="11"/>
      <c r="AX204" s="14"/>
      <c r="AY204" s="10"/>
      <c r="AZ204" s="11"/>
      <c r="BA204" s="74">
        <f t="shared" ref="BA204:BA209" si="5578">BA203-AY204</f>
        <v>738</v>
      </c>
      <c r="BB204" s="74">
        <f t="shared" ref="BB204:BB209" si="5579">BB203-AZ204</f>
        <v>58</v>
      </c>
      <c r="BC204" s="11">
        <v>432</v>
      </c>
      <c r="BD204" s="12">
        <f t="shared" si="5502"/>
        <v>0.59620596205962062</v>
      </c>
      <c r="BE204" s="11">
        <v>8</v>
      </c>
      <c r="BF204" s="12">
        <f t="shared" si="5503"/>
        <v>1.8181818181818181E-2</v>
      </c>
      <c r="BG204" s="13"/>
      <c r="BH204" s="11"/>
      <c r="BI204" s="11"/>
      <c r="BJ204" s="14"/>
      <c r="BK204" s="10"/>
      <c r="BL204" s="11"/>
      <c r="BM204" s="74">
        <f t="shared" ref="BM204:BM209" si="5580">BM203-BK204</f>
        <v>734</v>
      </c>
      <c r="BN204" s="74">
        <f t="shared" ref="BN204:BN209" si="5581">BN203-BL204</f>
        <v>59</v>
      </c>
      <c r="BO204" s="11">
        <v>417</v>
      </c>
      <c r="BP204" s="12">
        <f t="shared" si="5506"/>
        <v>0.58855585831062673</v>
      </c>
      <c r="BQ204" s="11">
        <v>15</v>
      </c>
      <c r="BR204" s="12">
        <f t="shared" si="5507"/>
        <v>3.4722222222222224E-2</v>
      </c>
      <c r="BS204" s="13"/>
      <c r="BT204" s="11"/>
      <c r="BU204" s="11"/>
      <c r="BV204" s="14"/>
      <c r="BW204" s="10"/>
      <c r="BX204" s="11"/>
      <c r="BY204" s="74">
        <f t="shared" ref="BY204:BY209" si="5582">BY203-BW204</f>
        <v>744</v>
      </c>
      <c r="BZ204" s="74">
        <f t="shared" ref="BZ204:BZ209" si="5583">BZ203-BX204</f>
        <v>61</v>
      </c>
      <c r="CA204" s="11">
        <v>460</v>
      </c>
      <c r="CB204" s="12">
        <f t="shared" si="5510"/>
        <v>0.635752688172043</v>
      </c>
      <c r="CC204" s="11">
        <v>13</v>
      </c>
      <c r="CD204" s="12">
        <f t="shared" si="5511"/>
        <v>2.748414376321353E-2</v>
      </c>
      <c r="CE204" s="13"/>
      <c r="CF204" s="11"/>
      <c r="CG204" s="11"/>
      <c r="CH204" s="14"/>
      <c r="CI204" s="10"/>
      <c r="CJ204" s="11"/>
      <c r="CK204" s="74">
        <f t="shared" ref="CK204:CK209" si="5584">CK203-CI204</f>
        <v>747</v>
      </c>
      <c r="CL204" s="74">
        <f t="shared" ref="CL204:CL209" si="5585">CL203-CJ204</f>
        <v>61</v>
      </c>
      <c r="CM204" s="11">
        <v>454</v>
      </c>
      <c r="CN204" s="12">
        <f t="shared" si="5514"/>
        <v>0.62650602409638556</v>
      </c>
      <c r="CO204" s="11">
        <v>14</v>
      </c>
      <c r="CP204" s="12">
        <f t="shared" si="5515"/>
        <v>2.9914529914529916E-2</v>
      </c>
      <c r="CQ204" s="13"/>
      <c r="CR204" s="11"/>
      <c r="CS204" s="11"/>
      <c r="CT204" s="14"/>
      <c r="CU204" s="10"/>
      <c r="CV204" s="11"/>
      <c r="CW204" s="74">
        <f t="shared" ref="CW204:CW209" si="5586">CW203-CU204</f>
        <v>177</v>
      </c>
      <c r="CX204" s="74">
        <f t="shared" ref="CX204:CX209" si="5587">CX203-CV204</f>
        <v>13</v>
      </c>
      <c r="CY204" s="11">
        <v>107</v>
      </c>
      <c r="CZ204" s="12">
        <f t="shared" si="5518"/>
        <v>0.61581920903954801</v>
      </c>
      <c r="DA204" s="11">
        <v>2</v>
      </c>
      <c r="DB204" s="12">
        <f t="shared" si="5519"/>
        <v>1.834862385321101E-2</v>
      </c>
      <c r="DC204" s="13"/>
      <c r="DD204" s="11"/>
      <c r="DE204" s="11"/>
      <c r="DF204" s="14"/>
      <c r="DG204" s="10"/>
      <c r="DH204" s="11"/>
      <c r="DI204" s="74">
        <f t="shared" ref="DI204:DI209" si="5588">DI203-DG204</f>
        <v>750</v>
      </c>
      <c r="DJ204" s="74">
        <f t="shared" ref="DJ204:DJ209" si="5589">DJ203-DH204</f>
        <v>59</v>
      </c>
      <c r="DK204" s="11">
        <v>392</v>
      </c>
      <c r="DL204" s="12">
        <f t="shared" si="5522"/>
        <v>0.54266666666666663</v>
      </c>
      <c r="DM204" s="11">
        <v>15</v>
      </c>
      <c r="DN204" s="12">
        <f t="shared" si="5523"/>
        <v>3.6855036855036855E-2</v>
      </c>
      <c r="DO204" s="13"/>
      <c r="DP204" s="11"/>
      <c r="DQ204" s="11"/>
      <c r="DR204" s="14"/>
      <c r="DS204" s="10"/>
      <c r="DT204" s="11"/>
      <c r="DU204" s="74">
        <f t="shared" ref="DU204:DU209" si="5590">DU203-DS204</f>
        <v>753</v>
      </c>
      <c r="DV204" s="74">
        <f t="shared" ref="DV204:DV209" si="5591">DV203-DT204</f>
        <v>58</v>
      </c>
      <c r="DW204" s="11">
        <v>442</v>
      </c>
      <c r="DX204" s="12">
        <f t="shared" si="5526"/>
        <v>0.60292164674634796</v>
      </c>
      <c r="DY204" s="11">
        <v>12</v>
      </c>
      <c r="DZ204" s="12">
        <f t="shared" si="5527"/>
        <v>2.643171806167401E-2</v>
      </c>
      <c r="EA204" s="13"/>
      <c r="EB204" s="11"/>
      <c r="EC204" s="11"/>
      <c r="ED204" s="14"/>
      <c r="EE204" s="10"/>
      <c r="EF204" s="11"/>
      <c r="EG204" s="74">
        <f t="shared" ref="EG204:EG209" si="5592">EG203-EE204</f>
        <v>747</v>
      </c>
      <c r="EH204" s="74">
        <f t="shared" ref="EH204:EH209" si="5593">EH203-EF204</f>
        <v>59</v>
      </c>
      <c r="EI204" s="11">
        <v>398</v>
      </c>
      <c r="EJ204" s="12">
        <f t="shared" si="5530"/>
        <v>0.54752342704149937</v>
      </c>
      <c r="EK204" s="11">
        <v>11</v>
      </c>
      <c r="EL204" s="12">
        <f t="shared" si="5531"/>
        <v>2.6894865525672371E-2</v>
      </c>
      <c r="EM204" s="13"/>
      <c r="EN204" s="11"/>
      <c r="EO204" s="11"/>
      <c r="EP204" s="14"/>
      <c r="EQ204" s="10"/>
      <c r="ER204" s="11"/>
      <c r="ES204" s="74">
        <f t="shared" ref="ES204:ES209" si="5594">ES203-EQ204</f>
        <v>744</v>
      </c>
      <c r="ET204" s="74">
        <f t="shared" ref="ET204:ET209" si="5595">ET203-ER204</f>
        <v>60</v>
      </c>
      <c r="EU204" s="11">
        <v>407</v>
      </c>
      <c r="EV204" s="12">
        <f t="shared" si="5534"/>
        <v>0.56720430107526887</v>
      </c>
      <c r="EW204" s="11">
        <v>15</v>
      </c>
      <c r="EX204" s="12">
        <f t="shared" si="5535"/>
        <v>3.5545023696682464E-2</v>
      </c>
      <c r="EY204" s="13"/>
      <c r="EZ204" s="11"/>
      <c r="FA204" s="11"/>
      <c r="FB204" s="14"/>
      <c r="FC204" s="10"/>
      <c r="FD204" s="11"/>
      <c r="FE204" s="74">
        <f t="shared" ref="FE204:FE209" si="5596">FE203-FC204</f>
        <v>758</v>
      </c>
      <c r="FF204" s="74">
        <f t="shared" ref="FF204:FF209" si="5597">FF203-FD204</f>
        <v>61</v>
      </c>
      <c r="FG204" s="11">
        <v>439</v>
      </c>
      <c r="FH204" s="12">
        <f t="shared" si="5538"/>
        <v>0.5949868073878628</v>
      </c>
      <c r="FI204" s="11">
        <v>12</v>
      </c>
      <c r="FJ204" s="12">
        <f t="shared" si="5539"/>
        <v>2.6607538802660754E-2</v>
      </c>
      <c r="FK204" s="13"/>
      <c r="FL204" s="11"/>
      <c r="FM204" s="11"/>
      <c r="FN204" s="14"/>
      <c r="FO204" s="10">
        <v>1</v>
      </c>
      <c r="FP204" s="11"/>
      <c r="FQ204" s="74">
        <f t="shared" ref="FQ204:FQ209" si="5598">FQ203-FO204</f>
        <v>192</v>
      </c>
      <c r="FR204" s="74">
        <f t="shared" ref="FR204:FR209" si="5599">FR203-FP204</f>
        <v>16</v>
      </c>
      <c r="FS204" s="11">
        <v>101</v>
      </c>
      <c r="FT204" s="12">
        <f t="shared" si="5542"/>
        <v>0.55729166666666663</v>
      </c>
      <c r="FU204" s="11">
        <v>6</v>
      </c>
      <c r="FV204" s="12">
        <f t="shared" si="5543"/>
        <v>5.6074766355140186E-2</v>
      </c>
      <c r="FW204" s="13"/>
      <c r="FX204" s="11"/>
      <c r="FY204" s="11"/>
      <c r="FZ204" s="14"/>
      <c r="GA204" s="10"/>
      <c r="GB204" s="11"/>
      <c r="GC204" s="74">
        <f t="shared" ref="GC204:GC209" si="5600">GC203-GA204</f>
        <v>748</v>
      </c>
      <c r="GD204" s="74">
        <f t="shared" ref="GD204:GD209" si="5601">GD203-GB204</f>
        <v>58</v>
      </c>
      <c r="GE204" s="11">
        <v>447</v>
      </c>
      <c r="GF204" s="12">
        <f t="shared" si="5546"/>
        <v>0.61229946524064172</v>
      </c>
      <c r="GG204" s="11">
        <v>11</v>
      </c>
      <c r="GH204" s="12">
        <f t="shared" si="5547"/>
        <v>2.4017467248908297E-2</v>
      </c>
      <c r="GI204" s="13"/>
      <c r="GJ204" s="11"/>
      <c r="GK204" s="11"/>
      <c r="GL204" s="14"/>
      <c r="GM204" s="10"/>
      <c r="GN204" s="11"/>
      <c r="GO204" s="74">
        <f t="shared" ref="GO204:GO209" si="5602">GO203-GM204</f>
        <v>745</v>
      </c>
      <c r="GP204" s="74">
        <f t="shared" ref="GP204:GP209" si="5603">GP203-GN204</f>
        <v>58</v>
      </c>
      <c r="GQ204" s="11">
        <v>438</v>
      </c>
      <c r="GR204" s="12">
        <f t="shared" si="5550"/>
        <v>0.61073825503355705</v>
      </c>
      <c r="GS204" s="11">
        <v>17</v>
      </c>
      <c r="GT204" s="12">
        <f t="shared" si="5551"/>
        <v>3.7362637362637362E-2</v>
      </c>
      <c r="GU204" s="13"/>
      <c r="GV204" s="11"/>
      <c r="GW204" s="11"/>
      <c r="GX204" s="14"/>
      <c r="GY204" s="10"/>
      <c r="GZ204" s="11"/>
      <c r="HA204" s="74">
        <f t="shared" ref="HA204:HA209" si="5604">HA203-GY204</f>
        <v>747</v>
      </c>
      <c r="HB204" s="74">
        <f t="shared" ref="HB204:HB209" si="5605">HB203-GZ204</f>
        <v>59</v>
      </c>
      <c r="HC204" s="11">
        <v>440</v>
      </c>
      <c r="HD204" s="12">
        <f t="shared" si="5554"/>
        <v>0.61044176706827313</v>
      </c>
      <c r="HE204" s="11">
        <v>16</v>
      </c>
      <c r="HF204" s="12">
        <f t="shared" si="5555"/>
        <v>3.5087719298245612E-2</v>
      </c>
      <c r="HG204" s="13"/>
      <c r="HH204" s="11"/>
      <c r="HI204" s="11"/>
      <c r="HJ204" s="14"/>
      <c r="HK204" s="10">
        <f t="shared" si="5556"/>
        <v>1</v>
      </c>
      <c r="HL204" s="11">
        <f t="shared" si="5557"/>
        <v>0</v>
      </c>
      <c r="HM204" s="11">
        <f t="shared" si="5558"/>
        <v>11719</v>
      </c>
      <c r="HN204" s="11">
        <f t="shared" si="5559"/>
        <v>930</v>
      </c>
      <c r="HO204" s="11">
        <f t="shared" si="5560"/>
        <v>6993</v>
      </c>
      <c r="HP204" s="228">
        <f t="shared" si="5561"/>
        <v>0.59672326990357538</v>
      </c>
      <c r="HQ204" s="15">
        <f t="shared" si="5562"/>
        <v>211</v>
      </c>
      <c r="HR204" s="12">
        <f t="shared" si="5563"/>
        <v>3.0173030173030174E-2</v>
      </c>
      <c r="HS204" s="16">
        <v>65.400000000000006</v>
      </c>
      <c r="HT204" s="17">
        <v>6685</v>
      </c>
      <c r="HU204" s="16">
        <f t="shared" si="5564"/>
        <v>95.595595595595597</v>
      </c>
      <c r="HV204" s="15"/>
      <c r="HW204" s="14"/>
      <c r="HX204" s="78">
        <f t="shared" si="5565"/>
        <v>0.60098267390742177</v>
      </c>
      <c r="HY204" s="78">
        <f t="shared" si="5566"/>
        <v>0.59213884635017866</v>
      </c>
      <c r="HZ204" s="78">
        <f t="shared" si="5567"/>
        <v>0.59710218607015764</v>
      </c>
    </row>
    <row r="205" spans="1:241" x14ac:dyDescent="0.25">
      <c r="A205" s="236"/>
      <c r="B205" s="41">
        <f t="shared" si="5568"/>
        <v>44626</v>
      </c>
      <c r="C205" s="10">
        <v>1</v>
      </c>
      <c r="D205" s="11"/>
      <c r="E205" s="74">
        <f t="shared" si="5569"/>
        <v>737</v>
      </c>
      <c r="F205" s="74">
        <f t="shared" si="5570"/>
        <v>59</v>
      </c>
      <c r="G205" s="11">
        <v>435</v>
      </c>
      <c r="H205" s="12">
        <f t="shared" si="5487"/>
        <v>0.61194029850746268</v>
      </c>
      <c r="I205" s="11">
        <v>16</v>
      </c>
      <c r="J205" s="12">
        <f t="shared" si="5571"/>
        <v>3.5476718403547672E-2</v>
      </c>
      <c r="K205" s="13"/>
      <c r="L205" s="11"/>
      <c r="M205" s="11"/>
      <c r="N205" s="14"/>
      <c r="O205" s="10"/>
      <c r="P205" s="11"/>
      <c r="Q205" s="74">
        <f t="shared" si="5572"/>
        <v>728</v>
      </c>
      <c r="R205" s="74">
        <f t="shared" si="5573"/>
        <v>58</v>
      </c>
      <c r="S205" s="11">
        <v>447</v>
      </c>
      <c r="T205" s="12">
        <f t="shared" si="5490"/>
        <v>0.63186813186813184</v>
      </c>
      <c r="U205" s="11">
        <v>13</v>
      </c>
      <c r="V205" s="12">
        <f t="shared" si="5491"/>
        <v>2.8260869565217391E-2</v>
      </c>
      <c r="W205" s="13"/>
      <c r="X205" s="11"/>
      <c r="Y205" s="11"/>
      <c r="Z205" s="14"/>
      <c r="AA205" s="10"/>
      <c r="AB205" s="11"/>
      <c r="AC205" s="74">
        <f t="shared" si="5574"/>
        <v>184</v>
      </c>
      <c r="AD205" s="74">
        <f t="shared" si="5575"/>
        <v>14</v>
      </c>
      <c r="AE205" s="11">
        <v>96</v>
      </c>
      <c r="AF205" s="12">
        <f t="shared" si="5494"/>
        <v>0.54347826086956519</v>
      </c>
      <c r="AG205" s="11">
        <v>4</v>
      </c>
      <c r="AH205" s="12">
        <f t="shared" si="5495"/>
        <v>0.04</v>
      </c>
      <c r="AI205" s="13"/>
      <c r="AJ205" s="11"/>
      <c r="AK205" s="11"/>
      <c r="AL205" s="14"/>
      <c r="AM205" s="10"/>
      <c r="AN205" s="11"/>
      <c r="AO205" s="74">
        <f t="shared" si="5576"/>
        <v>745</v>
      </c>
      <c r="AP205" s="74">
        <f t="shared" si="5577"/>
        <v>59</v>
      </c>
      <c r="AQ205" s="11">
        <v>430</v>
      </c>
      <c r="AR205" s="12">
        <f t="shared" si="5498"/>
        <v>0.6026845637583893</v>
      </c>
      <c r="AS205" s="11">
        <v>19</v>
      </c>
      <c r="AT205" s="12">
        <f t="shared" si="5499"/>
        <v>4.2316258351893093E-2</v>
      </c>
      <c r="AU205" s="13"/>
      <c r="AV205" s="11"/>
      <c r="AW205" s="11"/>
      <c r="AX205" s="14"/>
      <c r="AY205" s="10"/>
      <c r="AZ205" s="11"/>
      <c r="BA205" s="74">
        <f t="shared" si="5578"/>
        <v>738</v>
      </c>
      <c r="BB205" s="74">
        <f t="shared" si="5579"/>
        <v>58</v>
      </c>
      <c r="BC205" s="11">
        <v>438</v>
      </c>
      <c r="BD205" s="12">
        <f t="shared" si="5502"/>
        <v>0.61246612466124661</v>
      </c>
      <c r="BE205" s="11">
        <v>14</v>
      </c>
      <c r="BF205" s="12">
        <f t="shared" si="5503"/>
        <v>3.0973451327433628E-2</v>
      </c>
      <c r="BG205" s="13"/>
      <c r="BH205" s="11"/>
      <c r="BI205" s="11"/>
      <c r="BJ205" s="14"/>
      <c r="BK205" s="10"/>
      <c r="BL205" s="11"/>
      <c r="BM205" s="74">
        <f t="shared" si="5580"/>
        <v>734</v>
      </c>
      <c r="BN205" s="74">
        <f t="shared" si="5581"/>
        <v>59</v>
      </c>
      <c r="BO205" s="11">
        <v>429</v>
      </c>
      <c r="BP205" s="12">
        <f t="shared" si="5506"/>
        <v>0.59536784741144411</v>
      </c>
      <c r="BQ205" s="11">
        <v>8</v>
      </c>
      <c r="BR205" s="12">
        <f t="shared" si="5507"/>
        <v>1.8306636155606407E-2</v>
      </c>
      <c r="BS205" s="13"/>
      <c r="BT205" s="11"/>
      <c r="BU205" s="11"/>
      <c r="BV205" s="14"/>
      <c r="BW205" s="10"/>
      <c r="BX205" s="11"/>
      <c r="BY205" s="74">
        <f t="shared" si="5582"/>
        <v>744</v>
      </c>
      <c r="BZ205" s="74">
        <f t="shared" si="5583"/>
        <v>61</v>
      </c>
      <c r="CA205" s="11">
        <v>477</v>
      </c>
      <c r="CB205" s="12">
        <f t="shared" si="5510"/>
        <v>0.66935483870967738</v>
      </c>
      <c r="CC205" s="11">
        <v>21</v>
      </c>
      <c r="CD205" s="12">
        <f t="shared" si="5511"/>
        <v>4.2168674698795178E-2</v>
      </c>
      <c r="CE205" s="13"/>
      <c r="CF205" s="11"/>
      <c r="CG205" s="11"/>
      <c r="CH205" s="14"/>
      <c r="CI205" s="10"/>
      <c r="CJ205" s="11"/>
      <c r="CK205" s="74">
        <f t="shared" si="5584"/>
        <v>747</v>
      </c>
      <c r="CL205" s="74">
        <f t="shared" si="5585"/>
        <v>61</v>
      </c>
      <c r="CM205" s="11">
        <v>463</v>
      </c>
      <c r="CN205" s="12">
        <f t="shared" si="5514"/>
        <v>0.63721552878179388</v>
      </c>
      <c r="CO205" s="11">
        <v>13</v>
      </c>
      <c r="CP205" s="12">
        <f t="shared" si="5515"/>
        <v>2.7310924369747899E-2</v>
      </c>
      <c r="CQ205" s="13"/>
      <c r="CR205" s="11"/>
      <c r="CS205" s="11"/>
      <c r="CT205" s="14"/>
      <c r="CU205" s="10"/>
      <c r="CV205" s="11"/>
      <c r="CW205" s="74">
        <f t="shared" si="5586"/>
        <v>177</v>
      </c>
      <c r="CX205" s="74">
        <f t="shared" si="5587"/>
        <v>13</v>
      </c>
      <c r="CY205" s="11">
        <v>111</v>
      </c>
      <c r="CZ205" s="12">
        <f t="shared" si="5518"/>
        <v>0.6384180790960452</v>
      </c>
      <c r="DA205" s="11">
        <v>2</v>
      </c>
      <c r="DB205" s="12">
        <f t="shared" si="5519"/>
        <v>1.7699115044247787E-2</v>
      </c>
      <c r="DC205" s="13"/>
      <c r="DD205" s="11"/>
      <c r="DE205" s="11"/>
      <c r="DF205" s="14"/>
      <c r="DG205" s="10"/>
      <c r="DH205" s="11"/>
      <c r="DI205" s="74">
        <f t="shared" si="5588"/>
        <v>750</v>
      </c>
      <c r="DJ205" s="74">
        <f t="shared" si="5589"/>
        <v>59</v>
      </c>
      <c r="DK205" s="11">
        <v>448</v>
      </c>
      <c r="DL205" s="12">
        <f t="shared" si="5522"/>
        <v>0.6253333333333333</v>
      </c>
      <c r="DM205" s="11">
        <v>21</v>
      </c>
      <c r="DN205" s="12">
        <f t="shared" si="5523"/>
        <v>4.4776119402985072E-2</v>
      </c>
      <c r="DO205" s="13"/>
      <c r="DP205" s="11"/>
      <c r="DQ205" s="11"/>
      <c r="DR205" s="14"/>
      <c r="DS205" s="10"/>
      <c r="DT205" s="11"/>
      <c r="DU205" s="74">
        <f t="shared" si="5590"/>
        <v>753</v>
      </c>
      <c r="DV205" s="74">
        <f t="shared" si="5591"/>
        <v>58</v>
      </c>
      <c r="DW205" s="11">
        <v>469</v>
      </c>
      <c r="DX205" s="12">
        <f t="shared" si="5526"/>
        <v>0.64143426294820716</v>
      </c>
      <c r="DY205" s="11">
        <v>14</v>
      </c>
      <c r="DZ205" s="12">
        <f t="shared" si="5527"/>
        <v>2.8985507246376812E-2</v>
      </c>
      <c r="EA205" s="13"/>
      <c r="EB205" s="11"/>
      <c r="EC205" s="11"/>
      <c r="ED205" s="14"/>
      <c r="EE205" s="10"/>
      <c r="EF205" s="11"/>
      <c r="EG205" s="74">
        <f t="shared" si="5592"/>
        <v>747</v>
      </c>
      <c r="EH205" s="74">
        <f t="shared" si="5593"/>
        <v>59</v>
      </c>
      <c r="EI205" s="11">
        <v>414</v>
      </c>
      <c r="EJ205" s="12">
        <f t="shared" si="5530"/>
        <v>0.57697456492637211</v>
      </c>
      <c r="EK205" s="11">
        <v>17</v>
      </c>
      <c r="EL205" s="12">
        <f t="shared" si="5531"/>
        <v>3.9443155452436193E-2</v>
      </c>
      <c r="EM205" s="13"/>
      <c r="EN205" s="11"/>
      <c r="EO205" s="11"/>
      <c r="EP205" s="14"/>
      <c r="EQ205" s="10"/>
      <c r="ER205" s="11"/>
      <c r="ES205" s="74">
        <f t="shared" si="5594"/>
        <v>744</v>
      </c>
      <c r="ET205" s="74">
        <f t="shared" si="5595"/>
        <v>60</v>
      </c>
      <c r="EU205" s="11">
        <v>452</v>
      </c>
      <c r="EV205" s="12">
        <f t="shared" si="5534"/>
        <v>0.63844086021505375</v>
      </c>
      <c r="EW205" s="11">
        <v>23</v>
      </c>
      <c r="EX205" s="12">
        <f t="shared" si="5535"/>
        <v>4.8421052631578948E-2</v>
      </c>
      <c r="EY205" s="13"/>
      <c r="EZ205" s="11"/>
      <c r="FA205" s="11"/>
      <c r="FB205" s="14"/>
      <c r="FC205" s="10"/>
      <c r="FD205" s="11"/>
      <c r="FE205" s="74">
        <f t="shared" si="5596"/>
        <v>758</v>
      </c>
      <c r="FF205" s="74">
        <f t="shared" si="5597"/>
        <v>61</v>
      </c>
      <c r="FG205" s="11">
        <v>471</v>
      </c>
      <c r="FH205" s="12">
        <f t="shared" si="5538"/>
        <v>0.63324538258575203</v>
      </c>
      <c r="FI205" s="11">
        <v>9</v>
      </c>
      <c r="FJ205" s="12">
        <f t="shared" si="5539"/>
        <v>1.8749999999999999E-2</v>
      </c>
      <c r="FK205" s="13"/>
      <c r="FL205" s="11"/>
      <c r="FM205" s="11"/>
      <c r="FN205" s="14"/>
      <c r="FO205" s="10"/>
      <c r="FP205" s="11"/>
      <c r="FQ205" s="74">
        <f t="shared" si="5598"/>
        <v>192</v>
      </c>
      <c r="FR205" s="74">
        <f t="shared" si="5599"/>
        <v>16</v>
      </c>
      <c r="FS205" s="11">
        <v>105</v>
      </c>
      <c r="FT205" s="12">
        <f t="shared" si="5542"/>
        <v>0.5625</v>
      </c>
      <c r="FU205" s="11">
        <v>3</v>
      </c>
      <c r="FV205" s="12">
        <f t="shared" si="5543"/>
        <v>2.7777777777777776E-2</v>
      </c>
      <c r="FW205" s="13"/>
      <c r="FX205" s="11"/>
      <c r="FY205" s="11"/>
      <c r="FZ205" s="14"/>
      <c r="GA205" s="10"/>
      <c r="GB205" s="11"/>
      <c r="GC205" s="74">
        <f t="shared" si="5600"/>
        <v>748</v>
      </c>
      <c r="GD205" s="74">
        <f t="shared" si="5601"/>
        <v>58</v>
      </c>
      <c r="GE205" s="11">
        <v>411</v>
      </c>
      <c r="GF205" s="12">
        <f t="shared" si="5546"/>
        <v>0.56149732620320858</v>
      </c>
      <c r="GG205" s="11">
        <v>9</v>
      </c>
      <c r="GH205" s="12">
        <f t="shared" si="5547"/>
        <v>2.1428571428571429E-2</v>
      </c>
      <c r="GI205" s="13"/>
      <c r="GJ205" s="11"/>
      <c r="GK205" s="11"/>
      <c r="GL205" s="14"/>
      <c r="GM205" s="10"/>
      <c r="GN205" s="11"/>
      <c r="GO205" s="74">
        <f t="shared" si="5602"/>
        <v>745</v>
      </c>
      <c r="GP205" s="74">
        <f t="shared" si="5603"/>
        <v>58</v>
      </c>
      <c r="GQ205" s="11">
        <v>406</v>
      </c>
      <c r="GR205" s="12">
        <f t="shared" si="5550"/>
        <v>0.56644295302013425</v>
      </c>
      <c r="GS205" s="11">
        <v>16</v>
      </c>
      <c r="GT205" s="12">
        <f t="shared" si="5551"/>
        <v>3.7914691943127965E-2</v>
      </c>
      <c r="GU205" s="13"/>
      <c r="GV205" s="11"/>
      <c r="GW205" s="11"/>
      <c r="GX205" s="14"/>
      <c r="GY205" s="10"/>
      <c r="GZ205" s="11"/>
      <c r="HA205" s="74">
        <f t="shared" si="5604"/>
        <v>747</v>
      </c>
      <c r="HB205" s="74">
        <f t="shared" si="5605"/>
        <v>59</v>
      </c>
      <c r="HC205" s="11">
        <v>438</v>
      </c>
      <c r="HD205" s="12">
        <f t="shared" si="5554"/>
        <v>0.60374832663989286</v>
      </c>
      <c r="HE205" s="11">
        <v>13</v>
      </c>
      <c r="HF205" s="12">
        <f t="shared" si="5555"/>
        <v>2.8824833702882482E-2</v>
      </c>
      <c r="HG205" s="13"/>
      <c r="HH205" s="11"/>
      <c r="HI205" s="11"/>
      <c r="HJ205" s="14"/>
      <c r="HK205" s="10">
        <f t="shared" si="5556"/>
        <v>1</v>
      </c>
      <c r="HL205" s="11">
        <f t="shared" si="5557"/>
        <v>0</v>
      </c>
      <c r="HM205" s="11">
        <f t="shared" si="5558"/>
        <v>11718</v>
      </c>
      <c r="HN205" s="11">
        <f t="shared" si="5559"/>
        <v>930</v>
      </c>
      <c r="HO205" s="11">
        <f t="shared" si="5560"/>
        <v>7175</v>
      </c>
      <c r="HP205" s="228">
        <f t="shared" si="5561"/>
        <v>0.6123058542413381</v>
      </c>
      <c r="HQ205" s="15">
        <f t="shared" si="5562"/>
        <v>235</v>
      </c>
      <c r="HR205" s="12">
        <f t="shared" si="5563"/>
        <v>3.2752613240418116E-2</v>
      </c>
      <c r="HS205" s="16">
        <v>65.3</v>
      </c>
      <c r="HT205" s="17">
        <v>6829</v>
      </c>
      <c r="HU205" s="16">
        <f t="shared" si="5564"/>
        <v>95.177700348432055</v>
      </c>
      <c r="HV205" s="15"/>
      <c r="HW205" s="14"/>
      <c r="HX205" s="78">
        <f t="shared" si="5565"/>
        <v>0.607604759441283</v>
      </c>
      <c r="HY205" s="78">
        <f t="shared" si="5566"/>
        <v>0.63042368555385397</v>
      </c>
      <c r="HZ205" s="78">
        <f t="shared" si="5567"/>
        <v>0.59888154550076256</v>
      </c>
    </row>
    <row r="206" spans="1:241" x14ac:dyDescent="0.25">
      <c r="A206" s="236"/>
      <c r="B206" s="41">
        <f t="shared" si="5568"/>
        <v>44627</v>
      </c>
      <c r="C206" s="10"/>
      <c r="D206" s="11"/>
      <c r="E206" s="74">
        <f t="shared" si="5569"/>
        <v>737</v>
      </c>
      <c r="F206" s="74">
        <f t="shared" si="5570"/>
        <v>59</v>
      </c>
      <c r="G206" s="11">
        <v>413</v>
      </c>
      <c r="H206" s="12">
        <f t="shared" si="5487"/>
        <v>0.58480325644504749</v>
      </c>
      <c r="I206" s="11">
        <v>18</v>
      </c>
      <c r="J206" s="12">
        <f t="shared" si="5571"/>
        <v>4.1763341067285381E-2</v>
      </c>
      <c r="K206" s="11"/>
      <c r="L206" s="11"/>
      <c r="M206" s="18"/>
      <c r="N206" s="20"/>
      <c r="O206" s="10"/>
      <c r="P206" s="11"/>
      <c r="Q206" s="74">
        <f t="shared" si="5572"/>
        <v>728</v>
      </c>
      <c r="R206" s="74">
        <f t="shared" si="5573"/>
        <v>58</v>
      </c>
      <c r="S206" s="11">
        <v>419</v>
      </c>
      <c r="T206" s="12">
        <f t="shared" si="5490"/>
        <v>0.5851648351648352</v>
      </c>
      <c r="U206" s="11">
        <v>7</v>
      </c>
      <c r="V206" s="12">
        <f t="shared" si="5491"/>
        <v>1.6431924882629109E-2</v>
      </c>
      <c r="W206" s="11"/>
      <c r="X206" s="11"/>
      <c r="Y206" s="18"/>
      <c r="Z206" s="20"/>
      <c r="AA206" s="10">
        <v>1</v>
      </c>
      <c r="AB206" s="11"/>
      <c r="AC206" s="74">
        <f t="shared" si="5574"/>
        <v>183</v>
      </c>
      <c r="AD206" s="74">
        <f t="shared" si="5575"/>
        <v>14</v>
      </c>
      <c r="AE206" s="11">
        <v>105</v>
      </c>
      <c r="AF206" s="12">
        <f t="shared" si="5494"/>
        <v>0.61202185792349728</v>
      </c>
      <c r="AG206" s="11">
        <v>7</v>
      </c>
      <c r="AH206" s="12">
        <f t="shared" si="5495"/>
        <v>6.25E-2</v>
      </c>
      <c r="AI206" s="11"/>
      <c r="AJ206" s="11"/>
      <c r="AK206" s="18"/>
      <c r="AL206" s="20"/>
      <c r="AM206" s="10"/>
      <c r="AN206" s="11"/>
      <c r="AO206" s="74">
        <f t="shared" si="5576"/>
        <v>745</v>
      </c>
      <c r="AP206" s="74">
        <f t="shared" si="5577"/>
        <v>59</v>
      </c>
      <c r="AQ206" s="11">
        <v>402</v>
      </c>
      <c r="AR206" s="12">
        <f t="shared" si="5498"/>
        <v>0.55973154362416111</v>
      </c>
      <c r="AS206" s="11">
        <v>15</v>
      </c>
      <c r="AT206" s="12">
        <f t="shared" si="5499"/>
        <v>3.5971223021582732E-2</v>
      </c>
      <c r="AU206" s="11"/>
      <c r="AV206" s="11"/>
      <c r="AW206" s="18"/>
      <c r="AX206" s="20"/>
      <c r="AY206" s="10"/>
      <c r="AZ206" s="11"/>
      <c r="BA206" s="74">
        <f t="shared" si="5578"/>
        <v>738</v>
      </c>
      <c r="BB206" s="74">
        <f t="shared" si="5579"/>
        <v>58</v>
      </c>
      <c r="BC206" s="11">
        <v>428</v>
      </c>
      <c r="BD206" s="12">
        <f t="shared" si="5502"/>
        <v>0.59485094850948506</v>
      </c>
      <c r="BE206" s="11">
        <v>11</v>
      </c>
      <c r="BF206" s="12">
        <f t="shared" si="5503"/>
        <v>2.5056947608200455E-2</v>
      </c>
      <c r="BG206" s="11"/>
      <c r="BH206" s="11"/>
      <c r="BI206" s="18"/>
      <c r="BJ206" s="20"/>
      <c r="BK206" s="10"/>
      <c r="BL206" s="11"/>
      <c r="BM206" s="74">
        <f t="shared" si="5580"/>
        <v>734</v>
      </c>
      <c r="BN206" s="74">
        <f t="shared" si="5581"/>
        <v>59</v>
      </c>
      <c r="BO206" s="11">
        <v>425</v>
      </c>
      <c r="BP206" s="12">
        <f t="shared" si="5506"/>
        <v>0.59400544959128065</v>
      </c>
      <c r="BQ206" s="11">
        <v>11</v>
      </c>
      <c r="BR206" s="12">
        <f t="shared" si="5507"/>
        <v>2.5229357798165139E-2</v>
      </c>
      <c r="BS206" s="11"/>
      <c r="BT206" s="11"/>
      <c r="BU206" s="18"/>
      <c r="BV206" s="20"/>
      <c r="BW206" s="10"/>
      <c r="BX206" s="11"/>
      <c r="BY206" s="74">
        <f t="shared" si="5582"/>
        <v>744</v>
      </c>
      <c r="BZ206" s="74">
        <f t="shared" si="5583"/>
        <v>61</v>
      </c>
      <c r="CA206" s="11">
        <v>447</v>
      </c>
      <c r="CB206" s="12">
        <f t="shared" si="5510"/>
        <v>0.61559139784946237</v>
      </c>
      <c r="CC206" s="11">
        <v>11</v>
      </c>
      <c r="CD206" s="12">
        <f t="shared" si="5511"/>
        <v>2.4017467248908297E-2</v>
      </c>
      <c r="CE206" s="11"/>
      <c r="CF206" s="11"/>
      <c r="CG206" s="18"/>
      <c r="CH206" s="20"/>
      <c r="CI206" s="10"/>
      <c r="CJ206" s="11"/>
      <c r="CK206" s="74">
        <f t="shared" si="5584"/>
        <v>747</v>
      </c>
      <c r="CL206" s="74">
        <f t="shared" si="5585"/>
        <v>61</v>
      </c>
      <c r="CM206" s="11">
        <v>463</v>
      </c>
      <c r="CN206" s="12">
        <f t="shared" si="5514"/>
        <v>0.63052208835341361</v>
      </c>
      <c r="CO206" s="11">
        <v>8</v>
      </c>
      <c r="CP206" s="12">
        <f t="shared" si="5515"/>
        <v>1.6985138004246284E-2</v>
      </c>
      <c r="CQ206" s="11"/>
      <c r="CR206" s="11"/>
      <c r="CS206" s="18"/>
      <c r="CT206" s="20"/>
      <c r="CU206" s="10"/>
      <c r="CV206" s="11"/>
      <c r="CW206" s="74">
        <f t="shared" si="5586"/>
        <v>177</v>
      </c>
      <c r="CX206" s="74">
        <f t="shared" si="5587"/>
        <v>13</v>
      </c>
      <c r="CY206" s="11">
        <v>118</v>
      </c>
      <c r="CZ206" s="12">
        <f t="shared" si="5518"/>
        <v>0.68361581920903958</v>
      </c>
      <c r="DA206" s="11">
        <v>3</v>
      </c>
      <c r="DB206" s="12">
        <f t="shared" si="5519"/>
        <v>2.4793388429752067E-2</v>
      </c>
      <c r="DC206" s="11"/>
      <c r="DD206" s="11"/>
      <c r="DE206" s="18"/>
      <c r="DF206" s="20"/>
      <c r="DG206" s="10">
        <v>1</v>
      </c>
      <c r="DH206" s="11"/>
      <c r="DI206" s="74">
        <f t="shared" si="5588"/>
        <v>749</v>
      </c>
      <c r="DJ206" s="74">
        <f t="shared" si="5589"/>
        <v>59</v>
      </c>
      <c r="DK206" s="11">
        <v>405</v>
      </c>
      <c r="DL206" s="12">
        <f t="shared" si="5522"/>
        <v>0.55540720961281709</v>
      </c>
      <c r="DM206" s="11">
        <v>11</v>
      </c>
      <c r="DN206" s="12">
        <f t="shared" si="5523"/>
        <v>2.6442307692307692E-2</v>
      </c>
      <c r="DO206" s="11"/>
      <c r="DP206" s="11"/>
      <c r="DQ206" s="18"/>
      <c r="DR206" s="20"/>
      <c r="DS206" s="10"/>
      <c r="DT206" s="11"/>
      <c r="DU206" s="74">
        <f t="shared" si="5590"/>
        <v>753</v>
      </c>
      <c r="DV206" s="74">
        <f t="shared" si="5591"/>
        <v>58</v>
      </c>
      <c r="DW206" s="11">
        <v>442</v>
      </c>
      <c r="DX206" s="12">
        <f t="shared" si="5526"/>
        <v>0.59760956175298807</v>
      </c>
      <c r="DY206" s="11">
        <v>8</v>
      </c>
      <c r="DZ206" s="12">
        <f t="shared" si="5527"/>
        <v>1.7777777777777778E-2</v>
      </c>
      <c r="EA206" s="11"/>
      <c r="EB206" s="11"/>
      <c r="EC206" s="18"/>
      <c r="ED206" s="20"/>
      <c r="EE206" s="10"/>
      <c r="EF206" s="11"/>
      <c r="EG206" s="74">
        <f t="shared" si="5592"/>
        <v>747</v>
      </c>
      <c r="EH206" s="74">
        <f t="shared" si="5593"/>
        <v>59</v>
      </c>
      <c r="EI206" s="11">
        <v>415</v>
      </c>
      <c r="EJ206" s="12">
        <f t="shared" si="5530"/>
        <v>0.5689424364123159</v>
      </c>
      <c r="EK206" s="11">
        <v>10</v>
      </c>
      <c r="EL206" s="12">
        <f t="shared" si="5531"/>
        <v>2.3529411764705882E-2</v>
      </c>
      <c r="EM206" s="11"/>
      <c r="EN206" s="11"/>
      <c r="EO206" s="18"/>
      <c r="EP206" s="20"/>
      <c r="EQ206" s="10"/>
      <c r="ER206" s="11"/>
      <c r="ES206" s="74">
        <f t="shared" si="5594"/>
        <v>744</v>
      </c>
      <c r="ET206" s="74">
        <f t="shared" si="5595"/>
        <v>60</v>
      </c>
      <c r="EU206" s="11">
        <v>378</v>
      </c>
      <c r="EV206" s="12">
        <f t="shared" si="5534"/>
        <v>0.52956989247311825</v>
      </c>
      <c r="EW206" s="11">
        <v>16</v>
      </c>
      <c r="EX206" s="12">
        <f t="shared" si="5535"/>
        <v>4.060913705583756E-2</v>
      </c>
      <c r="EY206" s="11"/>
      <c r="EZ206" s="11"/>
      <c r="FA206" s="18"/>
      <c r="FB206" s="20"/>
      <c r="FC206" s="10"/>
      <c r="FD206" s="11"/>
      <c r="FE206" s="74">
        <f t="shared" si="5596"/>
        <v>758</v>
      </c>
      <c r="FF206" s="74">
        <f t="shared" si="5597"/>
        <v>61</v>
      </c>
      <c r="FG206" s="11">
        <v>393</v>
      </c>
      <c r="FH206" s="12">
        <f t="shared" si="5538"/>
        <v>0.5237467018469657</v>
      </c>
      <c r="FI206" s="11">
        <v>4</v>
      </c>
      <c r="FJ206" s="12">
        <f t="shared" si="5539"/>
        <v>1.0075566750629723E-2</v>
      </c>
      <c r="FK206" s="11"/>
      <c r="FL206" s="11"/>
      <c r="FM206" s="18"/>
      <c r="FN206" s="20"/>
      <c r="FO206" s="10">
        <v>1</v>
      </c>
      <c r="FP206" s="11"/>
      <c r="FQ206" s="74">
        <f t="shared" si="5598"/>
        <v>191</v>
      </c>
      <c r="FR206" s="74">
        <f t="shared" si="5599"/>
        <v>16</v>
      </c>
      <c r="FS206" s="11">
        <v>91</v>
      </c>
      <c r="FT206" s="12">
        <f t="shared" si="5542"/>
        <v>0.49214659685863876</v>
      </c>
      <c r="FU206" s="11">
        <v>3</v>
      </c>
      <c r="FV206" s="12">
        <f t="shared" si="5543"/>
        <v>3.1914893617021274E-2</v>
      </c>
      <c r="FW206" s="11"/>
      <c r="FX206" s="11"/>
      <c r="FY206" s="18"/>
      <c r="FZ206" s="20"/>
      <c r="GA206" s="10"/>
      <c r="GB206" s="11"/>
      <c r="GC206" s="74">
        <f t="shared" si="5600"/>
        <v>748</v>
      </c>
      <c r="GD206" s="74">
        <f t="shared" si="5601"/>
        <v>58</v>
      </c>
      <c r="GE206" s="11">
        <v>420</v>
      </c>
      <c r="GF206" s="12">
        <f t="shared" si="5546"/>
        <v>0.5802139037433155</v>
      </c>
      <c r="GG206" s="11">
        <v>14</v>
      </c>
      <c r="GH206" s="12">
        <f t="shared" si="5547"/>
        <v>3.2258064516129031E-2</v>
      </c>
      <c r="GI206" s="11"/>
      <c r="GJ206" s="11"/>
      <c r="GK206" s="18"/>
      <c r="GL206" s="20"/>
      <c r="GM206" s="10"/>
      <c r="GN206" s="11"/>
      <c r="GO206" s="74">
        <f t="shared" si="5602"/>
        <v>745</v>
      </c>
      <c r="GP206" s="74">
        <f t="shared" si="5603"/>
        <v>58</v>
      </c>
      <c r="GQ206" s="11">
        <v>382</v>
      </c>
      <c r="GR206" s="12">
        <f t="shared" si="5550"/>
        <v>0.53422818791946314</v>
      </c>
      <c r="GS206" s="11">
        <v>16</v>
      </c>
      <c r="GT206" s="12">
        <f t="shared" si="5551"/>
        <v>4.0201005025125629E-2</v>
      </c>
      <c r="GU206" s="11"/>
      <c r="GV206" s="11"/>
      <c r="GW206" s="18"/>
      <c r="GX206" s="20"/>
      <c r="GY206" s="10"/>
      <c r="GZ206" s="11"/>
      <c r="HA206" s="74">
        <f t="shared" si="5604"/>
        <v>747</v>
      </c>
      <c r="HB206" s="74">
        <f t="shared" si="5605"/>
        <v>59</v>
      </c>
      <c r="HC206" s="11">
        <v>417</v>
      </c>
      <c r="HD206" s="12">
        <f t="shared" si="5554"/>
        <v>0.57161981258366801</v>
      </c>
      <c r="HE206" s="11">
        <v>10</v>
      </c>
      <c r="HF206" s="12">
        <f t="shared" si="5555"/>
        <v>2.3419203747072601E-2</v>
      </c>
      <c r="HG206" s="11"/>
      <c r="HH206" s="11"/>
      <c r="HI206" s="18"/>
      <c r="HJ206" s="20"/>
      <c r="HK206" s="10">
        <f t="shared" si="5556"/>
        <v>3</v>
      </c>
      <c r="HL206" s="11">
        <f t="shared" si="5557"/>
        <v>0</v>
      </c>
      <c r="HM206" s="11">
        <f t="shared" si="5558"/>
        <v>11715</v>
      </c>
      <c r="HN206" s="11">
        <f t="shared" si="5559"/>
        <v>930</v>
      </c>
      <c r="HO206" s="11">
        <f t="shared" si="5560"/>
        <v>6746</v>
      </c>
      <c r="HP206" s="228">
        <f t="shared" si="5561"/>
        <v>0.57584293640631667</v>
      </c>
      <c r="HQ206" s="15">
        <f t="shared" si="5562"/>
        <v>183</v>
      </c>
      <c r="HR206" s="12">
        <f t="shared" si="5563"/>
        <v>2.7127186480877558E-2</v>
      </c>
      <c r="HS206" s="16">
        <v>65.599999999999994</v>
      </c>
      <c r="HT206" s="17">
        <v>6473</v>
      </c>
      <c r="HU206" s="16">
        <f t="shared" si="5564"/>
        <v>95.953157426623179</v>
      </c>
      <c r="HV206" s="18"/>
      <c r="HW206" s="20"/>
      <c r="HX206" s="78">
        <f t="shared" si="5565"/>
        <v>0.58499353169469603</v>
      </c>
      <c r="HY206" s="78">
        <f t="shared" si="5566"/>
        <v>0.59765126372223643</v>
      </c>
      <c r="HZ206" s="78">
        <f t="shared" si="5567"/>
        <v>0.54513094330027967</v>
      </c>
    </row>
    <row r="207" spans="1:241" x14ac:dyDescent="0.25">
      <c r="A207" s="236"/>
      <c r="B207" s="41">
        <f>+B206+1</f>
        <v>44628</v>
      </c>
      <c r="C207" s="10">
        <v>2</v>
      </c>
      <c r="D207" s="11"/>
      <c r="E207" s="74">
        <f t="shared" si="5569"/>
        <v>735</v>
      </c>
      <c r="F207" s="74">
        <f t="shared" si="5570"/>
        <v>59</v>
      </c>
      <c r="G207" s="11">
        <v>439</v>
      </c>
      <c r="H207" s="12">
        <f t="shared" si="5487"/>
        <v>0.61088435374149663</v>
      </c>
      <c r="I207" s="11">
        <v>10</v>
      </c>
      <c r="J207" s="12">
        <f t="shared" si="5571"/>
        <v>2.2271714922048998E-2</v>
      </c>
      <c r="K207" s="13"/>
      <c r="L207" s="13"/>
      <c r="M207" s="25"/>
      <c r="N207" s="38">
        <v>4415</v>
      </c>
      <c r="O207" s="10"/>
      <c r="P207" s="11"/>
      <c r="Q207" s="74">
        <f t="shared" si="5572"/>
        <v>728</v>
      </c>
      <c r="R207" s="74">
        <f t="shared" si="5573"/>
        <v>58</v>
      </c>
      <c r="S207" s="11">
        <v>463</v>
      </c>
      <c r="T207" s="12">
        <f t="shared" si="5490"/>
        <v>0.65384615384615385</v>
      </c>
      <c r="U207" s="11">
        <v>13</v>
      </c>
      <c r="V207" s="12">
        <f t="shared" si="5491"/>
        <v>2.7310924369747899E-2</v>
      </c>
      <c r="W207" s="13"/>
      <c r="X207" s="13"/>
      <c r="Y207" s="25"/>
      <c r="Z207" s="38">
        <v>4415</v>
      </c>
      <c r="AA207" s="10"/>
      <c r="AB207" s="11"/>
      <c r="AC207" s="74">
        <f t="shared" si="5574"/>
        <v>183</v>
      </c>
      <c r="AD207" s="74">
        <f t="shared" si="5575"/>
        <v>14</v>
      </c>
      <c r="AE207" s="11">
        <v>91</v>
      </c>
      <c r="AF207" s="12">
        <f t="shared" si="5494"/>
        <v>0.50819672131147542</v>
      </c>
      <c r="AG207" s="11">
        <v>2</v>
      </c>
      <c r="AH207" s="12">
        <f t="shared" si="5495"/>
        <v>2.1505376344086023E-2</v>
      </c>
      <c r="AI207" s="13"/>
      <c r="AJ207" s="13"/>
      <c r="AK207" s="25"/>
      <c r="AL207" s="38">
        <v>4415</v>
      </c>
      <c r="AM207" s="10">
        <v>1</v>
      </c>
      <c r="AN207" s="11"/>
      <c r="AO207" s="74">
        <f t="shared" si="5576"/>
        <v>744</v>
      </c>
      <c r="AP207" s="74">
        <f t="shared" si="5577"/>
        <v>59</v>
      </c>
      <c r="AQ207" s="11">
        <v>450</v>
      </c>
      <c r="AR207" s="12">
        <f t="shared" si="5498"/>
        <v>0.62096774193548387</v>
      </c>
      <c r="AS207" s="11">
        <v>12</v>
      </c>
      <c r="AT207" s="12">
        <f t="shared" si="5499"/>
        <v>2.5974025974025976E-2</v>
      </c>
      <c r="AU207" s="13"/>
      <c r="AV207" s="13"/>
      <c r="AW207" s="25"/>
      <c r="AX207" s="38">
        <v>4415</v>
      </c>
      <c r="AY207" s="10"/>
      <c r="AZ207" s="11"/>
      <c r="BA207" s="74">
        <f t="shared" si="5578"/>
        <v>738</v>
      </c>
      <c r="BB207" s="74">
        <f t="shared" si="5579"/>
        <v>58</v>
      </c>
      <c r="BC207" s="11">
        <v>467</v>
      </c>
      <c r="BD207" s="12">
        <f t="shared" si="5502"/>
        <v>0.63821138211382111</v>
      </c>
      <c r="BE207" s="11">
        <v>4</v>
      </c>
      <c r="BF207" s="12">
        <f t="shared" si="5503"/>
        <v>8.4925690021231421E-3</v>
      </c>
      <c r="BG207" s="13"/>
      <c r="BH207" s="13"/>
      <c r="BI207" s="25"/>
      <c r="BJ207" s="38">
        <v>4415</v>
      </c>
      <c r="BK207" s="10">
        <v>1</v>
      </c>
      <c r="BL207" s="11"/>
      <c r="BM207" s="74">
        <f t="shared" si="5580"/>
        <v>733</v>
      </c>
      <c r="BN207" s="74">
        <f t="shared" si="5581"/>
        <v>59</v>
      </c>
      <c r="BO207" s="11">
        <v>442</v>
      </c>
      <c r="BP207" s="12">
        <f t="shared" si="5506"/>
        <v>0.61937244201909958</v>
      </c>
      <c r="BQ207" s="11">
        <v>12</v>
      </c>
      <c r="BR207" s="12">
        <f t="shared" si="5507"/>
        <v>2.643171806167401E-2</v>
      </c>
      <c r="BS207" s="13"/>
      <c r="BT207" s="13"/>
      <c r="BU207" s="25"/>
      <c r="BV207" s="38">
        <v>4415</v>
      </c>
      <c r="BW207" s="10"/>
      <c r="BX207" s="11"/>
      <c r="BY207" s="74">
        <f t="shared" si="5582"/>
        <v>744</v>
      </c>
      <c r="BZ207" s="74">
        <f t="shared" si="5583"/>
        <v>61</v>
      </c>
      <c r="CA207" s="11">
        <v>454</v>
      </c>
      <c r="CB207" s="12">
        <f t="shared" si="5510"/>
        <v>0.62903225806451613</v>
      </c>
      <c r="CC207" s="11">
        <v>14</v>
      </c>
      <c r="CD207" s="12">
        <f t="shared" si="5511"/>
        <v>2.9914529914529916E-2</v>
      </c>
      <c r="CE207" s="13"/>
      <c r="CF207" s="13"/>
      <c r="CG207" s="25"/>
      <c r="CH207" s="38">
        <v>4415</v>
      </c>
      <c r="CI207" s="10"/>
      <c r="CJ207" s="11"/>
      <c r="CK207" s="74">
        <f t="shared" si="5584"/>
        <v>747</v>
      </c>
      <c r="CL207" s="74">
        <f t="shared" si="5585"/>
        <v>61</v>
      </c>
      <c r="CM207" s="11">
        <v>470</v>
      </c>
      <c r="CN207" s="12">
        <f t="shared" si="5514"/>
        <v>0.64257028112449799</v>
      </c>
      <c r="CO207" s="11">
        <v>10</v>
      </c>
      <c r="CP207" s="12">
        <f t="shared" si="5515"/>
        <v>2.0833333333333332E-2</v>
      </c>
      <c r="CQ207" s="13"/>
      <c r="CR207" s="13"/>
      <c r="CS207" s="25"/>
      <c r="CT207" s="38">
        <v>4415</v>
      </c>
      <c r="CU207" s="10"/>
      <c r="CV207" s="11"/>
      <c r="CW207" s="74">
        <f t="shared" si="5586"/>
        <v>177</v>
      </c>
      <c r="CX207" s="74">
        <f t="shared" si="5587"/>
        <v>13</v>
      </c>
      <c r="CY207" s="11">
        <v>121</v>
      </c>
      <c r="CZ207" s="12">
        <f t="shared" si="5518"/>
        <v>0.71186440677966101</v>
      </c>
      <c r="DA207" s="11">
        <v>5</v>
      </c>
      <c r="DB207" s="12">
        <f t="shared" si="5519"/>
        <v>3.968253968253968E-2</v>
      </c>
      <c r="DC207" s="13"/>
      <c r="DD207" s="13"/>
      <c r="DE207" s="25"/>
      <c r="DF207" s="38">
        <v>4415</v>
      </c>
      <c r="DG207" s="10"/>
      <c r="DH207" s="11"/>
      <c r="DI207" s="74">
        <f t="shared" si="5588"/>
        <v>749</v>
      </c>
      <c r="DJ207" s="74">
        <f t="shared" si="5589"/>
        <v>59</v>
      </c>
      <c r="DK207" s="11">
        <v>409</v>
      </c>
      <c r="DL207" s="12">
        <f t="shared" si="5522"/>
        <v>0.56341789052069424</v>
      </c>
      <c r="DM207" s="11">
        <v>13</v>
      </c>
      <c r="DN207" s="12">
        <f t="shared" si="5523"/>
        <v>3.0805687203791468E-2</v>
      </c>
      <c r="DO207" s="13"/>
      <c r="DP207" s="13"/>
      <c r="DQ207" s="25"/>
      <c r="DR207" s="38">
        <v>4415</v>
      </c>
      <c r="DS207" s="10"/>
      <c r="DT207" s="11"/>
      <c r="DU207" s="74">
        <f t="shared" si="5590"/>
        <v>753</v>
      </c>
      <c r="DV207" s="74">
        <f t="shared" si="5591"/>
        <v>58</v>
      </c>
      <c r="DW207" s="11">
        <v>450</v>
      </c>
      <c r="DX207" s="12">
        <f t="shared" si="5526"/>
        <v>0.61487383798140771</v>
      </c>
      <c r="DY207" s="11">
        <v>13</v>
      </c>
      <c r="DZ207" s="12">
        <f t="shared" si="5527"/>
        <v>2.8077753779697623E-2</v>
      </c>
      <c r="EA207" s="13"/>
      <c r="EB207" s="13"/>
      <c r="EC207" s="25"/>
      <c r="ED207" s="38">
        <v>4415</v>
      </c>
      <c r="EE207" s="10"/>
      <c r="EF207" s="11"/>
      <c r="EG207" s="74">
        <f t="shared" si="5592"/>
        <v>747</v>
      </c>
      <c r="EH207" s="74">
        <f t="shared" si="5593"/>
        <v>59</v>
      </c>
      <c r="EI207" s="11">
        <v>409</v>
      </c>
      <c r="EJ207" s="12">
        <f t="shared" si="5530"/>
        <v>0.56358768406961179</v>
      </c>
      <c r="EK207" s="11">
        <v>12</v>
      </c>
      <c r="EL207" s="12">
        <f t="shared" si="5531"/>
        <v>2.8503562945368172E-2</v>
      </c>
      <c r="EM207" s="13"/>
      <c r="EN207" s="13"/>
      <c r="EO207" s="25"/>
      <c r="EP207" s="38">
        <v>4415</v>
      </c>
      <c r="EQ207" s="10"/>
      <c r="ER207" s="11"/>
      <c r="ES207" s="74">
        <f t="shared" si="5594"/>
        <v>744</v>
      </c>
      <c r="ET207" s="74">
        <f t="shared" si="5595"/>
        <v>60</v>
      </c>
      <c r="EU207" s="11">
        <v>462</v>
      </c>
      <c r="EV207" s="12">
        <f t="shared" si="5534"/>
        <v>0.635752688172043</v>
      </c>
      <c r="EW207" s="11">
        <v>11</v>
      </c>
      <c r="EX207" s="12">
        <f t="shared" si="5535"/>
        <v>2.3255813953488372E-2</v>
      </c>
      <c r="EY207" s="13"/>
      <c r="EZ207" s="13"/>
      <c r="FA207" s="25"/>
      <c r="FB207" s="38">
        <v>4415</v>
      </c>
      <c r="FC207" s="10"/>
      <c r="FD207" s="11"/>
      <c r="FE207" s="74">
        <f t="shared" si="5596"/>
        <v>758</v>
      </c>
      <c r="FF207" s="74">
        <f t="shared" si="5597"/>
        <v>61</v>
      </c>
      <c r="FG207" s="11">
        <v>482</v>
      </c>
      <c r="FH207" s="12">
        <f t="shared" si="5538"/>
        <v>0.64248021108179421</v>
      </c>
      <c r="FI207" s="11">
        <v>5</v>
      </c>
      <c r="FJ207" s="12">
        <f t="shared" si="5539"/>
        <v>1.0266940451745379E-2</v>
      </c>
      <c r="FK207" s="13"/>
      <c r="FL207" s="13"/>
      <c r="FM207" s="25"/>
      <c r="FN207" s="38">
        <v>4415</v>
      </c>
      <c r="FO207" s="10"/>
      <c r="FP207" s="11"/>
      <c r="FQ207" s="74">
        <f t="shared" si="5598"/>
        <v>191</v>
      </c>
      <c r="FR207" s="74">
        <f t="shared" si="5599"/>
        <v>16</v>
      </c>
      <c r="FS207" s="11">
        <v>104</v>
      </c>
      <c r="FT207" s="12">
        <f t="shared" si="5542"/>
        <v>0.56544502617801051</v>
      </c>
      <c r="FU207" s="11">
        <v>4</v>
      </c>
      <c r="FV207" s="12">
        <f t="shared" si="5543"/>
        <v>3.7037037037037035E-2</v>
      </c>
      <c r="FW207" s="13"/>
      <c r="FX207" s="13"/>
      <c r="FY207" s="25"/>
      <c r="FZ207" s="38">
        <v>4415</v>
      </c>
      <c r="GA207" s="10"/>
      <c r="GB207" s="11"/>
      <c r="GC207" s="74">
        <f t="shared" si="5600"/>
        <v>748</v>
      </c>
      <c r="GD207" s="74">
        <f t="shared" si="5601"/>
        <v>58</v>
      </c>
      <c r="GE207" s="11">
        <v>437</v>
      </c>
      <c r="GF207" s="12">
        <f t="shared" si="5546"/>
        <v>0.5935828877005348</v>
      </c>
      <c r="GG207" s="11">
        <v>7</v>
      </c>
      <c r="GH207" s="12">
        <f t="shared" si="5547"/>
        <v>1.5765765765765764E-2</v>
      </c>
      <c r="GI207" s="13"/>
      <c r="GJ207" s="13"/>
      <c r="GK207" s="25"/>
      <c r="GL207" s="38">
        <v>4415</v>
      </c>
      <c r="GM207" s="10"/>
      <c r="GN207" s="11"/>
      <c r="GO207" s="74">
        <f t="shared" si="5602"/>
        <v>745</v>
      </c>
      <c r="GP207" s="74">
        <f t="shared" si="5603"/>
        <v>58</v>
      </c>
      <c r="GQ207" s="11">
        <v>409</v>
      </c>
      <c r="GR207" s="12">
        <f t="shared" si="5550"/>
        <v>0.55704697986577179</v>
      </c>
      <c r="GS207" s="11">
        <v>6</v>
      </c>
      <c r="GT207" s="12">
        <f t="shared" si="5551"/>
        <v>1.4457831325301205E-2</v>
      </c>
      <c r="GU207" s="13"/>
      <c r="GV207" s="13"/>
      <c r="GW207" s="25"/>
      <c r="GX207" s="38">
        <v>4415</v>
      </c>
      <c r="GY207" s="10"/>
      <c r="GZ207" s="11"/>
      <c r="HA207" s="74">
        <f t="shared" si="5604"/>
        <v>747</v>
      </c>
      <c r="HB207" s="74">
        <f t="shared" si="5605"/>
        <v>59</v>
      </c>
      <c r="HC207" s="11">
        <v>454</v>
      </c>
      <c r="HD207" s="12">
        <f t="shared" si="5554"/>
        <v>0.61713520749665329</v>
      </c>
      <c r="HE207" s="11">
        <v>7</v>
      </c>
      <c r="HF207" s="12">
        <f t="shared" si="5555"/>
        <v>1.5184381778741865E-2</v>
      </c>
      <c r="HG207" s="13"/>
      <c r="HH207" s="13"/>
      <c r="HI207" s="25"/>
      <c r="HJ207" s="38">
        <v>4415</v>
      </c>
      <c r="HK207" s="10">
        <f t="shared" si="5556"/>
        <v>4</v>
      </c>
      <c r="HL207" s="11">
        <f t="shared" si="5557"/>
        <v>0</v>
      </c>
      <c r="HM207" s="11">
        <f t="shared" si="5558"/>
        <v>11711</v>
      </c>
      <c r="HN207" s="11">
        <f t="shared" si="5559"/>
        <v>930</v>
      </c>
      <c r="HO207" s="11">
        <f t="shared" si="5560"/>
        <v>7173</v>
      </c>
      <c r="HP207" s="228">
        <f t="shared" si="5561"/>
        <v>0.61250106737255572</v>
      </c>
      <c r="HQ207" s="15">
        <f t="shared" si="5562"/>
        <v>160</v>
      </c>
      <c r="HR207" s="12">
        <f t="shared" si="5563"/>
        <v>2.2305869231841628E-2</v>
      </c>
      <c r="HS207" s="16">
        <v>65.7</v>
      </c>
      <c r="HT207" s="17">
        <v>6891</v>
      </c>
      <c r="HU207" s="16">
        <f t="shared" si="5564"/>
        <v>96.068590547887908</v>
      </c>
      <c r="HV207" s="23"/>
      <c r="HW207" s="22">
        <v>4415</v>
      </c>
      <c r="HX207" s="78">
        <f t="shared" si="5565"/>
        <v>0.62289562289562295</v>
      </c>
      <c r="HY207" s="78">
        <f t="shared" si="5566"/>
        <v>0.60760786316058213</v>
      </c>
      <c r="HZ207" s="78">
        <f t="shared" si="5567"/>
        <v>0.60717009916094589</v>
      </c>
    </row>
    <row r="208" spans="1:241" x14ac:dyDescent="0.25">
      <c r="A208" s="236"/>
      <c r="B208" s="41">
        <f t="shared" si="5568"/>
        <v>44629</v>
      </c>
      <c r="C208" s="10"/>
      <c r="D208" s="11"/>
      <c r="E208" s="74">
        <f t="shared" si="5569"/>
        <v>735</v>
      </c>
      <c r="F208" s="74">
        <f t="shared" si="5570"/>
        <v>59</v>
      </c>
      <c r="G208" s="11">
        <v>420</v>
      </c>
      <c r="H208" s="12">
        <f t="shared" si="5487"/>
        <v>0.59183673469387754</v>
      </c>
      <c r="I208" s="11">
        <v>15</v>
      </c>
      <c r="J208" s="12">
        <f t="shared" si="5571"/>
        <v>3.4482758620689655E-2</v>
      </c>
      <c r="K208" s="13"/>
      <c r="L208" s="11"/>
      <c r="M208" s="25"/>
      <c r="N208" s="38">
        <v>4380.833333333333</v>
      </c>
      <c r="O208" s="10"/>
      <c r="P208" s="11"/>
      <c r="Q208" s="74">
        <f t="shared" si="5572"/>
        <v>728</v>
      </c>
      <c r="R208" s="74">
        <f t="shared" si="5573"/>
        <v>58</v>
      </c>
      <c r="S208" s="11">
        <v>419</v>
      </c>
      <c r="T208" s="12">
        <f t="shared" si="5490"/>
        <v>0.59890109890109888</v>
      </c>
      <c r="U208" s="11">
        <v>17</v>
      </c>
      <c r="V208" s="12">
        <f t="shared" si="5491"/>
        <v>3.8990825688073397E-2</v>
      </c>
      <c r="W208" s="13"/>
      <c r="X208" s="11"/>
      <c r="Y208" s="25"/>
      <c r="Z208" s="38">
        <v>4253.333333333333</v>
      </c>
      <c r="AA208" s="10"/>
      <c r="AB208" s="11"/>
      <c r="AC208" s="74">
        <f t="shared" si="5574"/>
        <v>183</v>
      </c>
      <c r="AD208" s="74">
        <f t="shared" si="5575"/>
        <v>14</v>
      </c>
      <c r="AE208" s="11">
        <v>100</v>
      </c>
      <c r="AF208" s="12">
        <f t="shared" si="5494"/>
        <v>0.55737704918032782</v>
      </c>
      <c r="AG208" s="11">
        <v>2</v>
      </c>
      <c r="AH208" s="12">
        <f t="shared" si="5495"/>
        <v>1.9607843137254902E-2</v>
      </c>
      <c r="AI208" s="13"/>
      <c r="AJ208" s="11"/>
      <c r="AK208" s="25"/>
      <c r="AL208" s="38">
        <v>4380</v>
      </c>
      <c r="AM208" s="10"/>
      <c r="AN208" s="11"/>
      <c r="AO208" s="74">
        <f t="shared" si="5576"/>
        <v>744</v>
      </c>
      <c r="AP208" s="74">
        <f t="shared" si="5577"/>
        <v>59</v>
      </c>
      <c r="AQ208" s="11">
        <v>422</v>
      </c>
      <c r="AR208" s="12">
        <f t="shared" si="5498"/>
        <v>0.58602150537634412</v>
      </c>
      <c r="AS208" s="11">
        <v>14</v>
      </c>
      <c r="AT208" s="12">
        <f t="shared" si="5499"/>
        <v>3.2110091743119268E-2</v>
      </c>
      <c r="AU208" s="13"/>
      <c r="AV208" s="11"/>
      <c r="AW208" s="25"/>
      <c r="AX208" s="38">
        <v>4534.166666666667</v>
      </c>
      <c r="AY208" s="10"/>
      <c r="AZ208" s="11"/>
      <c r="BA208" s="74">
        <f t="shared" si="5578"/>
        <v>738</v>
      </c>
      <c r="BB208" s="74">
        <f t="shared" si="5579"/>
        <v>58</v>
      </c>
      <c r="BC208" s="11">
        <v>402</v>
      </c>
      <c r="BD208" s="12">
        <f t="shared" si="5502"/>
        <v>0.55962059620596205</v>
      </c>
      <c r="BE208" s="11">
        <v>11</v>
      </c>
      <c r="BF208" s="12">
        <f t="shared" si="5503"/>
        <v>2.6634382566585957E-2</v>
      </c>
      <c r="BG208" s="13"/>
      <c r="BH208" s="11"/>
      <c r="BI208" s="25"/>
      <c r="BJ208" s="38">
        <v>4595</v>
      </c>
      <c r="BK208" s="10"/>
      <c r="BL208" s="11"/>
      <c r="BM208" s="74">
        <f t="shared" si="5580"/>
        <v>733</v>
      </c>
      <c r="BN208" s="74">
        <f t="shared" si="5581"/>
        <v>59</v>
      </c>
      <c r="BO208" s="11">
        <v>413</v>
      </c>
      <c r="BP208" s="12">
        <f t="shared" si="5506"/>
        <v>0.58117326057298768</v>
      </c>
      <c r="BQ208" s="11">
        <v>13</v>
      </c>
      <c r="BR208" s="12">
        <f t="shared" si="5507"/>
        <v>3.0516431924882629E-2</v>
      </c>
      <c r="BS208" s="13"/>
      <c r="BT208" s="11"/>
      <c r="BU208" s="25"/>
      <c r="BV208" s="38">
        <v>4893.333333333333</v>
      </c>
      <c r="BW208" s="10"/>
      <c r="BX208" s="11"/>
      <c r="BY208" s="74">
        <f t="shared" si="5582"/>
        <v>744</v>
      </c>
      <c r="BZ208" s="74">
        <f t="shared" si="5583"/>
        <v>61</v>
      </c>
      <c r="CA208" s="11">
        <v>435</v>
      </c>
      <c r="CB208" s="12">
        <f t="shared" si="5510"/>
        <v>0.61559139784946237</v>
      </c>
      <c r="CC208" s="11">
        <v>23</v>
      </c>
      <c r="CD208" s="12">
        <f t="shared" si="5511"/>
        <v>5.0218340611353711E-2</v>
      </c>
      <c r="CE208" s="13"/>
      <c r="CF208" s="11"/>
      <c r="CG208" s="25"/>
      <c r="CH208" s="38">
        <v>4335.3846153846152</v>
      </c>
      <c r="CI208" s="10"/>
      <c r="CJ208" s="11"/>
      <c r="CK208" s="74">
        <f t="shared" si="5584"/>
        <v>747</v>
      </c>
      <c r="CL208" s="74">
        <f t="shared" si="5585"/>
        <v>61</v>
      </c>
      <c r="CM208" s="11">
        <v>444</v>
      </c>
      <c r="CN208" s="12">
        <f t="shared" si="5514"/>
        <v>0.61445783132530118</v>
      </c>
      <c r="CO208" s="11">
        <v>15</v>
      </c>
      <c r="CP208" s="12">
        <f t="shared" si="5515"/>
        <v>3.2679738562091505E-2</v>
      </c>
      <c r="CQ208" s="13"/>
      <c r="CR208" s="11"/>
      <c r="CS208" s="25"/>
      <c r="CT208" s="38">
        <v>4491.666666666667</v>
      </c>
      <c r="CU208" s="10"/>
      <c r="CV208" s="11"/>
      <c r="CW208" s="74">
        <f t="shared" si="5586"/>
        <v>177</v>
      </c>
      <c r="CX208" s="74">
        <f t="shared" si="5587"/>
        <v>13</v>
      </c>
      <c r="CY208" s="11">
        <v>114</v>
      </c>
      <c r="CZ208" s="12">
        <f t="shared" si="5518"/>
        <v>0.66666666666666663</v>
      </c>
      <c r="DA208" s="11">
        <v>4</v>
      </c>
      <c r="DB208" s="12">
        <f t="shared" si="5519"/>
        <v>3.3898305084745763E-2</v>
      </c>
      <c r="DC208" s="13"/>
      <c r="DD208" s="11"/>
      <c r="DE208" s="25"/>
      <c r="DF208" s="38">
        <v>4666.666666666667</v>
      </c>
      <c r="DG208" s="10"/>
      <c r="DH208" s="11"/>
      <c r="DI208" s="74">
        <f t="shared" si="5588"/>
        <v>749</v>
      </c>
      <c r="DJ208" s="74">
        <f t="shared" si="5589"/>
        <v>59</v>
      </c>
      <c r="DK208" s="11">
        <v>406</v>
      </c>
      <c r="DL208" s="12">
        <f t="shared" si="5522"/>
        <v>0.56208277703604803</v>
      </c>
      <c r="DM208" s="11">
        <v>15</v>
      </c>
      <c r="DN208" s="12">
        <f t="shared" si="5523"/>
        <v>3.5629453681710214E-2</v>
      </c>
      <c r="DO208" s="13"/>
      <c r="DP208" s="11"/>
      <c r="DQ208" s="25"/>
      <c r="DR208" s="38">
        <v>4669.166666666667</v>
      </c>
      <c r="DS208" s="10"/>
      <c r="DT208" s="11"/>
      <c r="DU208" s="74">
        <f t="shared" si="5590"/>
        <v>753</v>
      </c>
      <c r="DV208" s="74">
        <f t="shared" si="5591"/>
        <v>58</v>
      </c>
      <c r="DW208" s="11">
        <v>441</v>
      </c>
      <c r="DX208" s="12">
        <f t="shared" si="5526"/>
        <v>0.60557768924302791</v>
      </c>
      <c r="DY208" s="11">
        <v>15</v>
      </c>
      <c r="DZ208" s="12">
        <f t="shared" si="5527"/>
        <v>3.2894736842105261E-2</v>
      </c>
      <c r="EA208" s="13"/>
      <c r="EB208" s="11"/>
      <c r="EC208" s="25"/>
      <c r="ED208" s="38">
        <v>4800</v>
      </c>
      <c r="EE208" s="10"/>
      <c r="EF208" s="11"/>
      <c r="EG208" s="74">
        <f t="shared" si="5592"/>
        <v>747</v>
      </c>
      <c r="EH208" s="74">
        <f t="shared" si="5593"/>
        <v>59</v>
      </c>
      <c r="EI208" s="11">
        <v>420</v>
      </c>
      <c r="EJ208" s="12">
        <f t="shared" si="5530"/>
        <v>0.57429718875502012</v>
      </c>
      <c r="EK208" s="11">
        <v>9</v>
      </c>
      <c r="EL208" s="12">
        <f t="shared" si="5531"/>
        <v>2.097902097902098E-2</v>
      </c>
      <c r="EM208" s="13"/>
      <c r="EN208" s="11"/>
      <c r="EO208" s="25"/>
      <c r="EP208" s="38">
        <v>5084.166666666667</v>
      </c>
      <c r="EQ208" s="10"/>
      <c r="ER208" s="11"/>
      <c r="ES208" s="74">
        <f t="shared" si="5594"/>
        <v>744</v>
      </c>
      <c r="ET208" s="74">
        <f t="shared" si="5595"/>
        <v>60</v>
      </c>
      <c r="EU208" s="11">
        <v>438</v>
      </c>
      <c r="EV208" s="12">
        <f t="shared" si="5534"/>
        <v>0.6088709677419355</v>
      </c>
      <c r="EW208" s="11">
        <v>15</v>
      </c>
      <c r="EX208" s="12">
        <f t="shared" si="5535"/>
        <v>3.3112582781456956E-2</v>
      </c>
      <c r="EY208" s="13"/>
      <c r="EZ208" s="11"/>
      <c r="FA208" s="25"/>
      <c r="FB208" s="38">
        <v>4384.166666666667</v>
      </c>
      <c r="FC208" s="10"/>
      <c r="FD208" s="11"/>
      <c r="FE208" s="74">
        <f t="shared" si="5596"/>
        <v>758</v>
      </c>
      <c r="FF208" s="74">
        <f t="shared" si="5597"/>
        <v>61</v>
      </c>
      <c r="FG208" s="11">
        <v>441</v>
      </c>
      <c r="FH208" s="12">
        <f t="shared" si="5538"/>
        <v>0.6029023746701847</v>
      </c>
      <c r="FI208" s="11">
        <v>16</v>
      </c>
      <c r="FJ208" s="12">
        <f t="shared" si="5539"/>
        <v>3.5010940919037198E-2</v>
      </c>
      <c r="FK208" s="13"/>
      <c r="FL208" s="11"/>
      <c r="FM208" s="25"/>
      <c r="FN208" s="38">
        <v>4323.333333333333</v>
      </c>
      <c r="FO208" s="10"/>
      <c r="FP208" s="11"/>
      <c r="FQ208" s="74">
        <f t="shared" si="5598"/>
        <v>191</v>
      </c>
      <c r="FR208" s="74">
        <f t="shared" si="5599"/>
        <v>16</v>
      </c>
      <c r="FS208" s="11">
        <v>95</v>
      </c>
      <c r="FT208" s="12">
        <f t="shared" si="5542"/>
        <v>0.54450261780104714</v>
      </c>
      <c r="FU208" s="11">
        <v>9</v>
      </c>
      <c r="FV208" s="12">
        <f t="shared" si="5543"/>
        <v>8.6538461538461536E-2</v>
      </c>
      <c r="FW208" s="13"/>
      <c r="FX208" s="11"/>
      <c r="FY208" s="25"/>
      <c r="FZ208" s="38">
        <v>4466.666666666667</v>
      </c>
      <c r="GA208" s="10">
        <v>1</v>
      </c>
      <c r="GB208" s="11"/>
      <c r="GC208" s="74">
        <f t="shared" si="5600"/>
        <v>747</v>
      </c>
      <c r="GD208" s="74">
        <f t="shared" si="5601"/>
        <v>58</v>
      </c>
      <c r="GE208" s="11">
        <v>460</v>
      </c>
      <c r="GF208" s="12">
        <f t="shared" si="5546"/>
        <v>0.62918340026773767</v>
      </c>
      <c r="GG208" s="11">
        <v>10</v>
      </c>
      <c r="GH208" s="12">
        <f t="shared" si="5547"/>
        <v>2.1276595744680851E-2</v>
      </c>
      <c r="GI208" s="13"/>
      <c r="GJ208" s="11"/>
      <c r="GK208" s="25"/>
      <c r="GL208" s="38">
        <v>4652.5</v>
      </c>
      <c r="GM208" s="10"/>
      <c r="GN208" s="11"/>
      <c r="GO208" s="74">
        <f t="shared" si="5602"/>
        <v>745</v>
      </c>
      <c r="GP208" s="74">
        <f t="shared" si="5603"/>
        <v>58</v>
      </c>
      <c r="GQ208" s="11">
        <v>418</v>
      </c>
      <c r="GR208" s="12">
        <f t="shared" si="5550"/>
        <v>0.58255033557046976</v>
      </c>
      <c r="GS208" s="11">
        <v>16</v>
      </c>
      <c r="GT208" s="12">
        <f t="shared" si="5551"/>
        <v>3.6866359447004608E-2</v>
      </c>
      <c r="GU208" s="13"/>
      <c r="GV208" s="11"/>
      <c r="GW208" s="25"/>
      <c r="GX208" s="38">
        <v>4815</v>
      </c>
      <c r="GY208" s="10"/>
      <c r="GZ208" s="11"/>
      <c r="HA208" s="74">
        <f t="shared" si="5604"/>
        <v>747</v>
      </c>
      <c r="HB208" s="74">
        <f t="shared" si="5605"/>
        <v>59</v>
      </c>
      <c r="HC208" s="11">
        <v>428</v>
      </c>
      <c r="HD208" s="12">
        <f t="shared" si="5554"/>
        <v>0.59437751004016059</v>
      </c>
      <c r="HE208" s="11">
        <v>16</v>
      </c>
      <c r="HF208" s="12">
        <f t="shared" si="5555"/>
        <v>3.6036036036036036E-2</v>
      </c>
      <c r="HG208" s="13"/>
      <c r="HH208" s="11"/>
      <c r="HI208" s="25"/>
      <c r="HJ208" s="38">
        <v>4971.666666666667</v>
      </c>
      <c r="HK208" s="10">
        <f t="shared" si="5556"/>
        <v>1</v>
      </c>
      <c r="HL208" s="11">
        <f t="shared" si="5557"/>
        <v>0</v>
      </c>
      <c r="HM208" s="11">
        <f t="shared" si="5558"/>
        <v>11710</v>
      </c>
      <c r="HN208" s="11">
        <f t="shared" si="5559"/>
        <v>930</v>
      </c>
      <c r="HO208" s="11">
        <f t="shared" si="5560"/>
        <v>6951</v>
      </c>
      <c r="HP208" s="228">
        <f t="shared" si="5561"/>
        <v>0.59359521776259605</v>
      </c>
      <c r="HQ208" s="15">
        <f t="shared" si="5562"/>
        <v>235</v>
      </c>
      <c r="HR208" s="12">
        <f t="shared" si="5563"/>
        <v>3.3808085167601781E-2</v>
      </c>
      <c r="HS208" s="16">
        <v>65.599999999999994</v>
      </c>
      <c r="HT208" s="17">
        <v>6607</v>
      </c>
      <c r="HU208" s="16">
        <f t="shared" si="5564"/>
        <v>95.051071788231908</v>
      </c>
      <c r="HV208" s="23"/>
      <c r="HW208" s="22">
        <v>4601.1055276381912</v>
      </c>
      <c r="HX208" s="78">
        <f t="shared" si="5565"/>
        <v>0.58223258223258223</v>
      </c>
      <c r="HY208" s="78">
        <f t="shared" si="5566"/>
        <v>0.59765126372223643</v>
      </c>
      <c r="HZ208" s="78">
        <f t="shared" si="5567"/>
        <v>0.60071210579857581</v>
      </c>
    </row>
    <row r="209" spans="1:241" x14ac:dyDescent="0.25">
      <c r="A209" s="236"/>
      <c r="B209" s="202">
        <f t="shared" si="5568"/>
        <v>44630</v>
      </c>
      <c r="C209" s="10">
        <v>1</v>
      </c>
      <c r="D209" s="11"/>
      <c r="E209" s="74">
        <f>E208-C209</f>
        <v>734</v>
      </c>
      <c r="F209" s="74">
        <f>F208-D209</f>
        <v>59</v>
      </c>
      <c r="G209" s="11">
        <v>414</v>
      </c>
      <c r="H209" s="12">
        <f t="shared" si="5487"/>
        <v>0.5803814713896458</v>
      </c>
      <c r="I209" s="11">
        <v>12</v>
      </c>
      <c r="J209" s="12">
        <f t="shared" si="5571"/>
        <v>2.8169014084507043E-2</v>
      </c>
      <c r="K209" s="13"/>
      <c r="L209" s="11"/>
      <c r="M209" s="39"/>
      <c r="N209" s="43">
        <v>91.666666666666671</v>
      </c>
      <c r="O209" s="10"/>
      <c r="P209" s="11"/>
      <c r="Q209" s="74">
        <f t="shared" si="5572"/>
        <v>728</v>
      </c>
      <c r="R209" s="74">
        <f t="shared" si="5573"/>
        <v>58</v>
      </c>
      <c r="S209" s="11">
        <v>425</v>
      </c>
      <c r="T209" s="12">
        <f t="shared" si="5490"/>
        <v>0.59478021978021978</v>
      </c>
      <c r="U209" s="11">
        <v>8</v>
      </c>
      <c r="V209" s="12">
        <f t="shared" si="5491"/>
        <v>1.8475750577367205E-2</v>
      </c>
      <c r="W209" s="13"/>
      <c r="X209" s="11"/>
      <c r="Y209" s="39"/>
      <c r="Z209" s="43">
        <v>100</v>
      </c>
      <c r="AA209" s="10"/>
      <c r="AB209" s="11"/>
      <c r="AC209" s="74">
        <f t="shared" si="5574"/>
        <v>183</v>
      </c>
      <c r="AD209" s="74">
        <f t="shared" si="5575"/>
        <v>14</v>
      </c>
      <c r="AE209" s="11">
        <v>85</v>
      </c>
      <c r="AF209" s="12">
        <f t="shared" si="5494"/>
        <v>0.46448087431693991</v>
      </c>
      <c r="AG209" s="11"/>
      <c r="AH209" s="12">
        <f t="shared" si="5495"/>
        <v>0</v>
      </c>
      <c r="AI209" s="13"/>
      <c r="AJ209" s="11"/>
      <c r="AK209" s="39"/>
      <c r="AL209" s="43">
        <v>100</v>
      </c>
      <c r="AM209" s="10">
        <v>1</v>
      </c>
      <c r="AN209" s="11"/>
      <c r="AO209" s="74">
        <f t="shared" si="5576"/>
        <v>743</v>
      </c>
      <c r="AP209" s="74">
        <f t="shared" si="5577"/>
        <v>59</v>
      </c>
      <c r="AQ209" s="11">
        <v>371</v>
      </c>
      <c r="AR209" s="12">
        <f t="shared" si="5498"/>
        <v>0.51816958277254377</v>
      </c>
      <c r="AS209" s="11">
        <v>14</v>
      </c>
      <c r="AT209" s="12">
        <f t="shared" si="5499"/>
        <v>3.6363636363636362E-2</v>
      </c>
      <c r="AU209" s="13"/>
      <c r="AV209" s="11"/>
      <c r="AW209" s="39"/>
      <c r="AX209" s="43">
        <v>100</v>
      </c>
      <c r="AY209" s="10"/>
      <c r="AZ209" s="11"/>
      <c r="BA209" s="74">
        <f t="shared" si="5578"/>
        <v>738</v>
      </c>
      <c r="BB209" s="74">
        <f t="shared" si="5579"/>
        <v>58</v>
      </c>
      <c r="BC209" s="11">
        <v>423</v>
      </c>
      <c r="BD209" s="12">
        <f t="shared" si="5502"/>
        <v>0.58807588075880757</v>
      </c>
      <c r="BE209" s="11">
        <v>11</v>
      </c>
      <c r="BF209" s="12">
        <f t="shared" si="5503"/>
        <v>2.5345622119815669E-2</v>
      </c>
      <c r="BG209" s="13"/>
      <c r="BH209" s="11"/>
      <c r="BI209" s="39"/>
      <c r="BJ209" s="43">
        <v>100</v>
      </c>
      <c r="BK209" s="10"/>
      <c r="BL209" s="11"/>
      <c r="BM209" s="74">
        <f t="shared" si="5580"/>
        <v>733</v>
      </c>
      <c r="BN209" s="74">
        <f t="shared" si="5581"/>
        <v>59</v>
      </c>
      <c r="BO209" s="11">
        <v>437</v>
      </c>
      <c r="BP209" s="12">
        <f t="shared" si="5506"/>
        <v>0.62346521145975442</v>
      </c>
      <c r="BQ209" s="11">
        <v>20</v>
      </c>
      <c r="BR209" s="12">
        <f t="shared" si="5507"/>
        <v>4.3763676148796497E-2</v>
      </c>
      <c r="BS209" s="13"/>
      <c r="BT209" s="11"/>
      <c r="BU209" s="39"/>
      <c r="BV209" s="43">
        <v>100</v>
      </c>
      <c r="BW209" s="10"/>
      <c r="BX209" s="11"/>
      <c r="BY209" s="74">
        <f t="shared" si="5582"/>
        <v>744</v>
      </c>
      <c r="BZ209" s="74">
        <f t="shared" si="5583"/>
        <v>61</v>
      </c>
      <c r="CA209" s="11">
        <v>485</v>
      </c>
      <c r="CB209" s="12">
        <f t="shared" si="5510"/>
        <v>0.66666666666666663</v>
      </c>
      <c r="CC209" s="11">
        <v>11</v>
      </c>
      <c r="CD209" s="12">
        <f t="shared" si="5511"/>
        <v>2.2177419354838711E-2</v>
      </c>
      <c r="CE209" s="13"/>
      <c r="CF209" s="11"/>
      <c r="CG209" s="39"/>
      <c r="CH209" s="43">
        <v>100</v>
      </c>
      <c r="CI209" s="10">
        <v>1</v>
      </c>
      <c r="CJ209" s="11"/>
      <c r="CK209" s="74">
        <f t="shared" si="5584"/>
        <v>746</v>
      </c>
      <c r="CL209" s="74">
        <f t="shared" si="5585"/>
        <v>61</v>
      </c>
      <c r="CM209" s="11">
        <v>452</v>
      </c>
      <c r="CN209" s="12">
        <f t="shared" si="5514"/>
        <v>0.62198391420911525</v>
      </c>
      <c r="CO209" s="11">
        <v>12</v>
      </c>
      <c r="CP209" s="12">
        <f t="shared" si="5515"/>
        <v>2.5862068965517241E-2</v>
      </c>
      <c r="CQ209" s="13"/>
      <c r="CR209" s="11"/>
      <c r="CS209" s="39"/>
      <c r="CT209" s="43">
        <v>100</v>
      </c>
      <c r="CU209" s="10"/>
      <c r="CV209" s="11"/>
      <c r="CW209" s="74">
        <f t="shared" si="5586"/>
        <v>177</v>
      </c>
      <c r="CX209" s="74">
        <f t="shared" si="5587"/>
        <v>13</v>
      </c>
      <c r="CY209" s="11">
        <v>101</v>
      </c>
      <c r="CZ209" s="12">
        <f t="shared" si="5518"/>
        <v>0.57627118644067798</v>
      </c>
      <c r="DA209" s="11">
        <v>1</v>
      </c>
      <c r="DB209" s="12">
        <f t="shared" si="5519"/>
        <v>9.8039215686274508E-3</v>
      </c>
      <c r="DC209" s="13"/>
      <c r="DD209" s="11"/>
      <c r="DE209" s="39"/>
      <c r="DF209" s="43">
        <v>100</v>
      </c>
      <c r="DG209" s="10"/>
      <c r="DH209" s="11"/>
      <c r="DI209" s="74">
        <f t="shared" si="5588"/>
        <v>749</v>
      </c>
      <c r="DJ209" s="74">
        <f t="shared" si="5589"/>
        <v>59</v>
      </c>
      <c r="DK209" s="11">
        <v>417</v>
      </c>
      <c r="DL209" s="12">
        <f t="shared" si="5522"/>
        <v>0.57810413885180245</v>
      </c>
      <c r="DM209" s="11">
        <v>16</v>
      </c>
      <c r="DN209" s="12">
        <f t="shared" si="5523"/>
        <v>3.695150115473441E-2</v>
      </c>
      <c r="DO209" s="13"/>
      <c r="DP209" s="11"/>
      <c r="DQ209" s="39"/>
      <c r="DR209" s="43">
        <v>100</v>
      </c>
      <c r="DS209" s="10">
        <v>1</v>
      </c>
      <c r="DT209" s="11"/>
      <c r="DU209" s="74">
        <f t="shared" si="5590"/>
        <v>752</v>
      </c>
      <c r="DV209" s="74">
        <f t="shared" si="5591"/>
        <v>58</v>
      </c>
      <c r="DW209" s="11">
        <v>407</v>
      </c>
      <c r="DX209" s="12">
        <f t="shared" si="5526"/>
        <v>0.55984042553191493</v>
      </c>
      <c r="DY209" s="11">
        <v>14</v>
      </c>
      <c r="DZ209" s="12">
        <f t="shared" si="5527"/>
        <v>3.3254156769596199E-2</v>
      </c>
      <c r="EA209" s="13"/>
      <c r="EB209" s="11"/>
      <c r="EC209" s="39"/>
      <c r="ED209" s="43">
        <v>100</v>
      </c>
      <c r="EE209" s="10"/>
      <c r="EF209" s="11"/>
      <c r="EG209" s="74">
        <f t="shared" si="5592"/>
        <v>747</v>
      </c>
      <c r="EH209" s="74">
        <f t="shared" si="5593"/>
        <v>59</v>
      </c>
      <c r="EI209" s="11">
        <v>395</v>
      </c>
      <c r="EJ209" s="12">
        <f t="shared" si="5530"/>
        <v>0.5408299866131191</v>
      </c>
      <c r="EK209" s="11">
        <v>9</v>
      </c>
      <c r="EL209" s="12">
        <f t="shared" si="5531"/>
        <v>2.2277227722772276E-2</v>
      </c>
      <c r="EM209" s="13"/>
      <c r="EN209" s="11"/>
      <c r="EO209" s="39"/>
      <c r="EP209" s="43">
        <v>91.666666666666671</v>
      </c>
      <c r="EQ209" s="10"/>
      <c r="ER209" s="11"/>
      <c r="ES209" s="74">
        <f t="shared" si="5594"/>
        <v>744</v>
      </c>
      <c r="ET209" s="74">
        <f t="shared" si="5595"/>
        <v>60</v>
      </c>
      <c r="EU209" s="11">
        <v>431</v>
      </c>
      <c r="EV209" s="12">
        <f t="shared" si="5534"/>
        <v>0.5981182795698925</v>
      </c>
      <c r="EW209" s="11">
        <v>14</v>
      </c>
      <c r="EX209" s="12">
        <f t="shared" si="5535"/>
        <v>3.1460674157303373E-2</v>
      </c>
      <c r="EY209" s="13"/>
      <c r="EZ209" s="11"/>
      <c r="FA209" s="39"/>
      <c r="FB209" s="43">
        <v>100</v>
      </c>
      <c r="FC209" s="10"/>
      <c r="FD209" s="11"/>
      <c r="FE209" s="74">
        <f t="shared" si="5596"/>
        <v>758</v>
      </c>
      <c r="FF209" s="74">
        <f t="shared" si="5597"/>
        <v>61</v>
      </c>
      <c r="FG209" s="11">
        <v>420</v>
      </c>
      <c r="FH209" s="12">
        <f t="shared" si="5538"/>
        <v>0.5712401055408971</v>
      </c>
      <c r="FI209" s="11">
        <v>13</v>
      </c>
      <c r="FJ209" s="12">
        <f t="shared" si="5539"/>
        <v>3.0023094688221709E-2</v>
      </c>
      <c r="FK209" s="13"/>
      <c r="FL209" s="11"/>
      <c r="FM209" s="39"/>
      <c r="FN209" s="43">
        <v>100</v>
      </c>
      <c r="FO209" s="10">
        <v>4</v>
      </c>
      <c r="FP209" s="11"/>
      <c r="FQ209" s="74">
        <f t="shared" si="5598"/>
        <v>187</v>
      </c>
      <c r="FR209" s="74">
        <f t="shared" si="5599"/>
        <v>16</v>
      </c>
      <c r="FS209" s="11">
        <v>90</v>
      </c>
      <c r="FT209" s="12">
        <f t="shared" si="5542"/>
        <v>0.49732620320855614</v>
      </c>
      <c r="FU209" s="11">
        <v>3</v>
      </c>
      <c r="FV209" s="12">
        <f t="shared" si="5543"/>
        <v>3.2258064516129031E-2</v>
      </c>
      <c r="FW209" s="13"/>
      <c r="FX209" s="11"/>
      <c r="FY209" s="39"/>
      <c r="FZ209" s="43">
        <v>100</v>
      </c>
      <c r="GA209" s="10"/>
      <c r="GB209" s="11"/>
      <c r="GC209" s="74">
        <f t="shared" si="5600"/>
        <v>747</v>
      </c>
      <c r="GD209" s="74">
        <f t="shared" si="5601"/>
        <v>58</v>
      </c>
      <c r="GE209" s="11">
        <v>433</v>
      </c>
      <c r="GF209" s="12">
        <f t="shared" si="5546"/>
        <v>0.60776439089692103</v>
      </c>
      <c r="GG209" s="11">
        <v>21</v>
      </c>
      <c r="GH209" s="12">
        <f t="shared" si="5547"/>
        <v>4.6255506607929514E-2</v>
      </c>
      <c r="GI209" s="13"/>
      <c r="GJ209" s="11"/>
      <c r="GK209" s="39"/>
      <c r="GL209" s="43">
        <v>100</v>
      </c>
      <c r="GM209" s="10"/>
      <c r="GN209" s="11"/>
      <c r="GO209" s="74">
        <f t="shared" si="5602"/>
        <v>745</v>
      </c>
      <c r="GP209" s="74">
        <f t="shared" si="5603"/>
        <v>58</v>
      </c>
      <c r="GQ209" s="11">
        <v>407</v>
      </c>
      <c r="GR209" s="12">
        <f t="shared" si="5550"/>
        <v>0.5731543624161074</v>
      </c>
      <c r="GS209" s="11">
        <v>20</v>
      </c>
      <c r="GT209" s="12">
        <f t="shared" si="5551"/>
        <v>4.6838407494145202E-2</v>
      </c>
      <c r="GU209" s="13"/>
      <c r="GV209" s="11"/>
      <c r="GW209" s="39"/>
      <c r="GX209" s="43">
        <v>91.666666666666671</v>
      </c>
      <c r="GY209" s="10"/>
      <c r="GZ209" s="11"/>
      <c r="HA209" s="74">
        <f t="shared" si="5604"/>
        <v>747</v>
      </c>
      <c r="HB209" s="74">
        <f t="shared" si="5605"/>
        <v>59</v>
      </c>
      <c r="HC209" s="11">
        <v>397</v>
      </c>
      <c r="HD209" s="12">
        <f t="shared" si="5554"/>
        <v>0.55153949129852742</v>
      </c>
      <c r="HE209" s="11">
        <v>15</v>
      </c>
      <c r="HF209" s="12">
        <f t="shared" si="5555"/>
        <v>3.640776699029126E-2</v>
      </c>
      <c r="HG209" s="13"/>
      <c r="HH209" s="11"/>
      <c r="HI209" s="39"/>
      <c r="HJ209" s="43">
        <v>100</v>
      </c>
      <c r="HK209" s="10">
        <f t="shared" si="5556"/>
        <v>8</v>
      </c>
      <c r="HL209" s="11">
        <f t="shared" si="5557"/>
        <v>0</v>
      </c>
      <c r="HM209" s="11">
        <f t="shared" si="5558"/>
        <v>11702</v>
      </c>
      <c r="HN209" s="11">
        <f t="shared" si="5559"/>
        <v>930</v>
      </c>
      <c r="HO209" s="11">
        <f t="shared" si="5560"/>
        <v>6804</v>
      </c>
      <c r="HP209" s="228">
        <f t="shared" si="5561"/>
        <v>0.58143907024440267</v>
      </c>
      <c r="HQ209" s="15">
        <f t="shared" si="5562"/>
        <v>214</v>
      </c>
      <c r="HR209" s="12">
        <f t="shared" si="5563"/>
        <v>3.1452087007642564E-2</v>
      </c>
      <c r="HS209" s="16">
        <v>65.599999999999994</v>
      </c>
      <c r="HT209" s="17">
        <v>6498</v>
      </c>
      <c r="HU209" s="16">
        <f t="shared" si="5564"/>
        <v>95.502645502645507</v>
      </c>
      <c r="HV209" s="23"/>
      <c r="HW209" s="22">
        <v>93.467336683417088</v>
      </c>
      <c r="HX209" s="78">
        <f t="shared" si="5565"/>
        <v>0.57527856957761081</v>
      </c>
      <c r="HY209" s="78">
        <f t="shared" si="5566"/>
        <v>0.59259259259259256</v>
      </c>
      <c r="HZ209" s="78">
        <f t="shared" si="5567"/>
        <v>0.57637474541751532</v>
      </c>
      <c r="ID209" s="85">
        <f t="shared" ref="ID209:IF209" si="5606">ID210/ID211</f>
        <v>2.0687871735195242E-3</v>
      </c>
      <c r="IE209" s="85">
        <f t="shared" si="5606"/>
        <v>1.0206685378923194E-3</v>
      </c>
      <c r="IF209" s="85">
        <f t="shared" si="5606"/>
        <v>2.2860045720091439E-3</v>
      </c>
      <c r="IG209" s="88" t="s">
        <v>43</v>
      </c>
    </row>
    <row r="210" spans="1:241" ht="19.5" thickBot="1" x14ac:dyDescent="0.3">
      <c r="A210" s="236"/>
      <c r="B210" s="42"/>
      <c r="C210" s="26">
        <f>SUM(C203:C209)</f>
        <v>4</v>
      </c>
      <c r="D210" s="27">
        <f>SUM(D203:D209)</f>
        <v>0</v>
      </c>
      <c r="E210" s="27"/>
      <c r="F210" s="27"/>
      <c r="G210" s="27">
        <f>SUM(G203:G209)</f>
        <v>3023</v>
      </c>
      <c r="H210" s="28">
        <f>((G210+I210)/7)/E209</f>
        <v>0.60704554301284541</v>
      </c>
      <c r="I210" s="27">
        <f>SUM(I203:I209)</f>
        <v>96</v>
      </c>
      <c r="J210" s="28">
        <f>(I210/(I210+G210))</f>
        <v>3.0779095864058994E-2</v>
      </c>
      <c r="K210" s="27"/>
      <c r="L210" s="27"/>
      <c r="M210" s="29" t="e">
        <f>M208/M207*100-100</f>
        <v>#DIV/0!</v>
      </c>
      <c r="N210" s="72">
        <f>N208/N207*100-100</f>
        <v>-0.77387693469233909</v>
      </c>
      <c r="O210" s="26">
        <f t="shared" ref="O210" si="5607">SUM(O203:O209)</f>
        <v>0</v>
      </c>
      <c r="P210" s="27">
        <f t="shared" ref="P210" si="5608">SUM(P203:P209)</f>
        <v>0</v>
      </c>
      <c r="Q210" s="27"/>
      <c r="R210" s="27"/>
      <c r="S210" s="27">
        <f t="shared" ref="S210" si="5609">SUM(S203:S209)</f>
        <v>3063</v>
      </c>
      <c r="T210" s="28">
        <f t="shared" ref="T210" si="5610">((S210+U210)/7)/Q209</f>
        <v>0.61773940345368916</v>
      </c>
      <c r="U210" s="27">
        <f t="shared" ref="U210" si="5611">SUM(U203:U209)</f>
        <v>85</v>
      </c>
      <c r="V210" s="28">
        <f t="shared" ref="V210" si="5612">(U210/(U210+S210))</f>
        <v>2.7001270648030495E-2</v>
      </c>
      <c r="W210" s="27"/>
      <c r="X210" s="27"/>
      <c r="Y210" s="29" t="e">
        <f t="shared" ref="Y210:Z210" si="5613">Y208/Y207*100-100</f>
        <v>#DIV/0!</v>
      </c>
      <c r="Z210" s="72">
        <f t="shared" si="5613"/>
        <v>-3.6617591543978989</v>
      </c>
      <c r="AA210" s="26">
        <f t="shared" ref="AA210" si="5614">SUM(AA203:AA209)</f>
        <v>1</v>
      </c>
      <c r="AB210" s="27">
        <f t="shared" ref="AB210" si="5615">SUM(AB203:AB209)</f>
        <v>0</v>
      </c>
      <c r="AC210" s="27"/>
      <c r="AD210" s="27"/>
      <c r="AE210" s="27">
        <f t="shared" ref="AE210" si="5616">SUM(AE203:AE209)</f>
        <v>662</v>
      </c>
      <c r="AF210" s="28">
        <f t="shared" ref="AF210" si="5617">((AE210+AG210)/7)/AC209</f>
        <v>0.5339578454332552</v>
      </c>
      <c r="AG210" s="27">
        <f t="shared" ref="AG210" si="5618">SUM(AG203:AG209)</f>
        <v>22</v>
      </c>
      <c r="AH210" s="28">
        <f t="shared" ref="AH210" si="5619">(AG210/(AG210+AE210))</f>
        <v>3.2163742690058478E-2</v>
      </c>
      <c r="AI210" s="27"/>
      <c r="AJ210" s="27"/>
      <c r="AK210" s="29" t="e">
        <f t="shared" ref="AK210:AL210" si="5620">AK208/AK207*100-100</f>
        <v>#DIV/0!</v>
      </c>
      <c r="AL210" s="72">
        <f t="shared" si="5620"/>
        <v>-0.79275198187995954</v>
      </c>
      <c r="AM210" s="26">
        <f t="shared" ref="AM210" si="5621">SUM(AM203:AM209)</f>
        <v>2</v>
      </c>
      <c r="AN210" s="27">
        <f t="shared" ref="AN210" si="5622">SUM(AN203:AN209)</f>
        <v>0</v>
      </c>
      <c r="AO210" s="27"/>
      <c r="AP210" s="27"/>
      <c r="AQ210" s="27">
        <f t="shared" ref="AQ210" si="5623">SUM(AQ203:AQ209)</f>
        <v>2956</v>
      </c>
      <c r="AR210" s="28">
        <f t="shared" ref="AR210" si="5624">((AQ210+AS210)/7)/AO209</f>
        <v>0.58892520669102089</v>
      </c>
      <c r="AS210" s="27">
        <f t="shared" ref="AS210" si="5625">SUM(AS203:AS209)</f>
        <v>107</v>
      </c>
      <c r="AT210" s="28">
        <f t="shared" ref="AT210" si="5626">(AS210/(AS210+AQ210))</f>
        <v>3.4933072151485473E-2</v>
      </c>
      <c r="AU210" s="27"/>
      <c r="AV210" s="27"/>
      <c r="AW210" s="29" t="e">
        <f t="shared" ref="AW210:AX210" si="5627">AW208/AW207*100-100</f>
        <v>#DIV/0!</v>
      </c>
      <c r="AX210" s="72">
        <f t="shared" si="5627"/>
        <v>2.6991317478293837</v>
      </c>
      <c r="AY210" s="26">
        <f t="shared" ref="AY210" si="5628">SUM(AY203:AY209)</f>
        <v>0</v>
      </c>
      <c r="AZ210" s="27">
        <f t="shared" ref="AZ210" si="5629">SUM(AZ203:AZ209)</f>
        <v>0</v>
      </c>
      <c r="BA210" s="27"/>
      <c r="BB210" s="27"/>
      <c r="BC210" s="27">
        <f t="shared" ref="BC210" si="5630">SUM(BC203:BC209)</f>
        <v>3046</v>
      </c>
      <c r="BD210" s="28">
        <f t="shared" ref="BD210" si="5631">((BC210+BE210)/7)/BA209</f>
        <v>0.60220673635307786</v>
      </c>
      <c r="BE210" s="27">
        <f t="shared" ref="BE210" si="5632">SUM(BE203:BE209)</f>
        <v>65</v>
      </c>
      <c r="BF210" s="28">
        <f t="shared" ref="BF210" si="5633">(BE210/(BE210+BC210))</f>
        <v>2.0893603342976536E-2</v>
      </c>
      <c r="BG210" s="27"/>
      <c r="BH210" s="27"/>
      <c r="BI210" s="29" t="e">
        <f t="shared" ref="BI210:BJ210" si="5634">BI208/BI207*100-100</f>
        <v>#DIV/0!</v>
      </c>
      <c r="BJ210" s="72">
        <f t="shared" si="5634"/>
        <v>4.077010192525492</v>
      </c>
      <c r="BK210" s="26">
        <f t="shared" ref="BK210" si="5635">SUM(BK203:BK209)</f>
        <v>1</v>
      </c>
      <c r="BL210" s="27">
        <f t="shared" ref="BL210" si="5636">SUM(BL203:BL209)</f>
        <v>0</v>
      </c>
      <c r="BM210" s="27"/>
      <c r="BN210" s="27"/>
      <c r="BO210" s="27">
        <f t="shared" ref="BO210" si="5637">SUM(BO203:BO209)</f>
        <v>2976</v>
      </c>
      <c r="BP210" s="28">
        <f t="shared" ref="BP210" si="5638">((BO210+BQ210)/7)/BM209</f>
        <v>0.59929838238160205</v>
      </c>
      <c r="BQ210" s="27">
        <f t="shared" ref="BQ210" si="5639">SUM(BQ203:BQ209)</f>
        <v>99</v>
      </c>
      <c r="BR210" s="28">
        <f t="shared" ref="BR210" si="5640">(BQ210/(BQ210+BO210))</f>
        <v>3.2195121951219513E-2</v>
      </c>
      <c r="BS210" s="27"/>
      <c r="BT210" s="27"/>
      <c r="BU210" s="29" t="e">
        <f t="shared" ref="BU210:BV210" si="5641">BU208/BU207*100-100</f>
        <v>#DIV/0!</v>
      </c>
      <c r="BV210" s="72">
        <f t="shared" si="5641"/>
        <v>10.834277085692719</v>
      </c>
      <c r="BW210" s="26">
        <f t="shared" ref="BW210" si="5642">SUM(BW203:BW209)</f>
        <v>0</v>
      </c>
      <c r="BX210" s="27">
        <f t="shared" ref="BX210" si="5643">SUM(BX203:BX209)</f>
        <v>0</v>
      </c>
      <c r="BY210" s="27"/>
      <c r="BZ210" s="27"/>
      <c r="CA210" s="27">
        <f t="shared" ref="CA210" si="5644">SUM(CA203:CA209)</f>
        <v>3233</v>
      </c>
      <c r="CB210" s="28">
        <f t="shared" ref="CB210" si="5645">((CA210+CC210)/7)/BY209</f>
        <v>0.63997695852534564</v>
      </c>
      <c r="CC210" s="27">
        <f t="shared" ref="CC210" si="5646">SUM(CC203:CC209)</f>
        <v>100</v>
      </c>
      <c r="CD210" s="28">
        <f t="shared" ref="CD210" si="5647">(CC210/(CC210+CA210))</f>
        <v>3.0003000300030003E-2</v>
      </c>
      <c r="CE210" s="27"/>
      <c r="CF210" s="27"/>
      <c r="CG210" s="29" t="e">
        <f t="shared" ref="CG210:CH210" si="5648">CG208/CG207*100-100</f>
        <v>#DIV/0!</v>
      </c>
      <c r="CH210" s="72">
        <f t="shared" si="5648"/>
        <v>-1.8032929697708937</v>
      </c>
      <c r="CI210" s="26">
        <f t="shared" ref="CI210" si="5649">SUM(CI203:CI209)</f>
        <v>1</v>
      </c>
      <c r="CJ210" s="27">
        <f t="shared" ref="CJ210" si="5650">SUM(CJ203:CJ209)</f>
        <v>0</v>
      </c>
      <c r="CK210" s="27"/>
      <c r="CL210" s="27"/>
      <c r="CM210" s="27">
        <f t="shared" ref="CM210" si="5651">SUM(CM203:CM209)</f>
        <v>3230</v>
      </c>
      <c r="CN210" s="28">
        <f t="shared" ref="CN210" si="5652">((CM210+CO210)/7)/CK209</f>
        <v>0.63500574492531603</v>
      </c>
      <c r="CO210" s="27">
        <f t="shared" ref="CO210" si="5653">SUM(CO203:CO209)</f>
        <v>86</v>
      </c>
      <c r="CP210" s="28">
        <f t="shared" ref="CP210" si="5654">(CO210/(CO210+CM210))</f>
        <v>2.5934861278648975E-2</v>
      </c>
      <c r="CQ210" s="27"/>
      <c r="CR210" s="27"/>
      <c r="CS210" s="29" t="e">
        <f>CS208/CS207*100-100</f>
        <v>#DIV/0!</v>
      </c>
      <c r="CT210" s="72">
        <f>CT208/CT207*100-100</f>
        <v>1.7365043412608685</v>
      </c>
      <c r="CU210" s="26">
        <f t="shared" ref="CU210" si="5655">SUM(CU203:CU209)</f>
        <v>0</v>
      </c>
      <c r="CV210" s="27">
        <f t="shared" ref="CV210" si="5656">SUM(CV203:CV209)</f>
        <v>0</v>
      </c>
      <c r="CW210" s="27"/>
      <c r="CX210" s="27"/>
      <c r="CY210" s="27">
        <f t="shared" ref="CY210" si="5657">SUM(CY203:CY209)</f>
        <v>801</v>
      </c>
      <c r="CZ210" s="28">
        <f t="shared" ref="CZ210" si="5658">((CY210+DA210)/7)/CW209</f>
        <v>0.66101694915254239</v>
      </c>
      <c r="DA210" s="27">
        <f t="shared" ref="DA210" si="5659">SUM(DA203:DA209)</f>
        <v>18</v>
      </c>
      <c r="DB210" s="28">
        <f t="shared" ref="DB210" si="5660">(DA210/(DA210+CY210))</f>
        <v>2.197802197802198E-2</v>
      </c>
      <c r="DC210" s="27"/>
      <c r="DD210" s="27"/>
      <c r="DE210" s="29" t="e">
        <f t="shared" ref="DE210:DF210" si="5661">DE208/DE207*100-100</f>
        <v>#DIV/0!</v>
      </c>
      <c r="DF210" s="72">
        <f t="shared" si="5661"/>
        <v>5.7002642506606378</v>
      </c>
      <c r="DG210" s="26">
        <f t="shared" ref="DG210" si="5662">SUM(DG203:DG209)</f>
        <v>1</v>
      </c>
      <c r="DH210" s="27">
        <f t="shared" ref="DH210" si="5663">SUM(DH203:DH209)</f>
        <v>0</v>
      </c>
      <c r="DI210" s="27"/>
      <c r="DJ210" s="27"/>
      <c r="DK210" s="27">
        <f t="shared" ref="DK210" si="5664">SUM(DK203:DK209)</f>
        <v>2922</v>
      </c>
      <c r="DL210" s="28">
        <f t="shared" ref="DL210" si="5665">((DK210+DM210)/7)/DI209</f>
        <v>0.57734121686057605</v>
      </c>
      <c r="DM210" s="27">
        <f t="shared" ref="DM210" si="5666">SUM(DM203:DM209)</f>
        <v>105</v>
      </c>
      <c r="DN210" s="28">
        <f t="shared" ref="DN210" si="5667">(DM210/(DM210+DK210))</f>
        <v>3.4687809712586719E-2</v>
      </c>
      <c r="DO210" s="27"/>
      <c r="DP210" s="27"/>
      <c r="DQ210" s="29" t="e">
        <f t="shared" ref="DQ210:DR210" si="5668">DQ208/DQ207*100-100</f>
        <v>#DIV/0!</v>
      </c>
      <c r="DR210" s="72">
        <f t="shared" si="5668"/>
        <v>5.7568893922234992</v>
      </c>
      <c r="DS210" s="26">
        <f t="shared" ref="DS210" si="5669">SUM(DS203:DS209)</f>
        <v>1</v>
      </c>
      <c r="DT210" s="27">
        <f t="shared" ref="DT210" si="5670">SUM(DT203:DT209)</f>
        <v>0</v>
      </c>
      <c r="DU210" s="27"/>
      <c r="DV210" s="27"/>
      <c r="DW210" s="27">
        <f t="shared" ref="DW210" si="5671">SUM(DW203:DW209)</f>
        <v>3113</v>
      </c>
      <c r="DX210" s="28">
        <f t="shared" ref="DX210" si="5672">((DW210+DY210)/7)/DU209</f>
        <v>0.60809270516717329</v>
      </c>
      <c r="DY210" s="27">
        <f t="shared" ref="DY210" si="5673">SUM(DY203:DY209)</f>
        <v>88</v>
      </c>
      <c r="DZ210" s="28">
        <f t="shared" ref="DZ210" si="5674">(DY210/(DY210+DW210))</f>
        <v>2.7491408934707903E-2</v>
      </c>
      <c r="EA210" s="27"/>
      <c r="EB210" s="27"/>
      <c r="EC210" s="29" t="e">
        <f t="shared" ref="EC210:ED210" si="5675">EC208/EC207*100-100</f>
        <v>#DIV/0!</v>
      </c>
      <c r="ED210" s="72">
        <f t="shared" si="5675"/>
        <v>8.7202718006794839</v>
      </c>
      <c r="EE210" s="26">
        <f t="shared" ref="EE210" si="5676">SUM(EE203:EE209)</f>
        <v>1</v>
      </c>
      <c r="EF210" s="27">
        <f t="shared" ref="EF210" si="5677">SUM(EF203:EF209)</f>
        <v>0</v>
      </c>
      <c r="EG210" s="27"/>
      <c r="EH210" s="27"/>
      <c r="EI210" s="27">
        <f t="shared" ref="EI210" si="5678">SUM(EI203:EI209)</f>
        <v>2870</v>
      </c>
      <c r="EJ210" s="28">
        <f t="shared" ref="EJ210" si="5679">((EI210+EK210)/7)/EG209</f>
        <v>0.56416140753490152</v>
      </c>
      <c r="EK210" s="27">
        <f t="shared" ref="EK210" si="5680">SUM(EK203:EK209)</f>
        <v>80</v>
      </c>
      <c r="EL210" s="28">
        <f t="shared" ref="EL210" si="5681">(EK210/(EK210+EI210))</f>
        <v>2.7118644067796609E-2</v>
      </c>
      <c r="EM210" s="27"/>
      <c r="EN210" s="27"/>
      <c r="EO210" s="29" t="e">
        <f t="shared" ref="EO210:EP210" si="5682">EO208/EO207*100-100</f>
        <v>#DIV/0!</v>
      </c>
      <c r="EP210" s="72">
        <f t="shared" si="5682"/>
        <v>15.156662891657248</v>
      </c>
      <c r="EQ210" s="26">
        <f t="shared" ref="EQ210" si="5683">SUM(EQ203:EQ209)</f>
        <v>0</v>
      </c>
      <c r="ER210" s="27">
        <f t="shared" ref="ER210" si="5684">SUM(ER203:ER209)</f>
        <v>0</v>
      </c>
      <c r="ES210" s="27"/>
      <c r="ET210" s="27"/>
      <c r="EU210" s="27">
        <f t="shared" ref="EU210" si="5685">SUM(EU203:EU209)</f>
        <v>3013</v>
      </c>
      <c r="EV210" s="28">
        <f t="shared" ref="EV210" si="5686">((EU210+EW210)/7)/ES209</f>
        <v>0.59927035330261136</v>
      </c>
      <c r="EW210" s="27">
        <f t="shared" ref="EW210" si="5687">SUM(EW203:EW209)</f>
        <v>108</v>
      </c>
      <c r="EX210" s="28">
        <f t="shared" ref="EX210" si="5688">(EW210/(EW210+EU210))</f>
        <v>3.4604293495674461E-2</v>
      </c>
      <c r="EY210" s="27"/>
      <c r="EZ210" s="27"/>
      <c r="FA210" s="29" t="e">
        <f t="shared" ref="FA210:FB210" si="5689">FA208/FA207*100-100</f>
        <v>#DIV/0!</v>
      </c>
      <c r="FB210" s="72">
        <f t="shared" si="5689"/>
        <v>-0.69837674594185728</v>
      </c>
      <c r="FC210" s="26">
        <f t="shared" ref="FC210" si="5690">SUM(FC203:FC209)</f>
        <v>0</v>
      </c>
      <c r="FD210" s="27">
        <f t="shared" ref="FD210" si="5691">SUM(FD203:FD209)</f>
        <v>0</v>
      </c>
      <c r="FE210" s="27"/>
      <c r="FF210" s="27"/>
      <c r="FG210" s="27">
        <f t="shared" ref="FG210" si="5692">SUM(FG203:FG209)</f>
        <v>3141</v>
      </c>
      <c r="FH210" s="28">
        <f t="shared" ref="FH210" si="5693">((FG210+FI210)/7)/FE209</f>
        <v>0.60441010177157939</v>
      </c>
      <c r="FI210" s="27">
        <f t="shared" ref="FI210" si="5694">SUM(FI203:FI209)</f>
        <v>66</v>
      </c>
      <c r="FJ210" s="28">
        <f t="shared" ref="FJ210" si="5695">(FI210/(FI210+FG210))</f>
        <v>2.05799812909261E-2</v>
      </c>
      <c r="FK210" s="27"/>
      <c r="FL210" s="27"/>
      <c r="FM210" s="29" t="e">
        <f t="shared" ref="FM210:FN210" si="5696">FM208/FM207*100-100</f>
        <v>#DIV/0!</v>
      </c>
      <c r="FN210" s="72">
        <f t="shared" si="5696"/>
        <v>-2.076255190637994</v>
      </c>
      <c r="FO210" s="26">
        <f t="shared" ref="FO210" si="5697">SUM(FO203:FO209)</f>
        <v>8</v>
      </c>
      <c r="FP210" s="27">
        <f t="shared" ref="FP210" si="5698">SUM(FP203:FP209)</f>
        <v>0</v>
      </c>
      <c r="FQ210" s="27"/>
      <c r="FR210" s="27"/>
      <c r="FS210" s="27">
        <f t="shared" ref="FS210" si="5699">SUM(FS203:FS209)</f>
        <v>688</v>
      </c>
      <c r="FT210" s="28">
        <f t="shared" ref="FT210" si="5700">((FS210+FU210)/7)/FQ209</f>
        <v>0.55156608097784565</v>
      </c>
      <c r="FU210" s="27">
        <f t="shared" ref="FU210" si="5701">SUM(FU203:FU209)</f>
        <v>34</v>
      </c>
      <c r="FV210" s="28">
        <f t="shared" ref="FV210" si="5702">(FU210/(FU210+FS210))</f>
        <v>4.7091412742382273E-2</v>
      </c>
      <c r="FW210" s="27"/>
      <c r="FX210" s="27"/>
      <c r="FY210" s="29" t="e">
        <f t="shared" ref="FY210:FZ210" si="5703">FY208/FY207*100-100</f>
        <v>#DIV/0!</v>
      </c>
      <c r="FZ210" s="72">
        <f t="shared" si="5703"/>
        <v>1.170252925632326</v>
      </c>
      <c r="GA210" s="26">
        <f t="shared" ref="GA210" si="5704">SUM(GA203:GA209)</f>
        <v>1</v>
      </c>
      <c r="GB210" s="27">
        <f t="shared" ref="GB210" si="5705">SUM(GB203:GB209)</f>
        <v>0</v>
      </c>
      <c r="GC210" s="27"/>
      <c r="GD210" s="27"/>
      <c r="GE210" s="27">
        <f t="shared" ref="GE210" si="5706">SUM(GE203:GE209)</f>
        <v>3060</v>
      </c>
      <c r="GF210" s="28">
        <f t="shared" ref="GF210" si="5707">((GE210+GG210)/7)/GC209</f>
        <v>0.59973226238286481</v>
      </c>
      <c r="GG210" s="27">
        <f t="shared" ref="GG210" si="5708">SUM(GG203:GG209)</f>
        <v>76</v>
      </c>
      <c r="GH210" s="28">
        <f t="shared" ref="GH210" si="5709">(GG210/(GG210+GE210))</f>
        <v>2.423469387755102E-2</v>
      </c>
      <c r="GI210" s="27"/>
      <c r="GJ210" s="27"/>
      <c r="GK210" s="29" t="e">
        <f t="shared" ref="GK210:GL210" si="5710">GK208/GK207*100-100</f>
        <v>#DIV/0!</v>
      </c>
      <c r="GL210" s="72">
        <f t="shared" si="5710"/>
        <v>5.3793884484711185</v>
      </c>
      <c r="GM210" s="26">
        <f t="shared" ref="GM210" si="5711">SUM(GM203:GM209)</f>
        <v>0</v>
      </c>
      <c r="GN210" s="27">
        <f t="shared" ref="GN210" si="5712">SUM(GN203:GN209)</f>
        <v>0</v>
      </c>
      <c r="GO210" s="27"/>
      <c r="GP210" s="27"/>
      <c r="GQ210" s="27">
        <f t="shared" ref="GQ210" si="5713">SUM(GQ203:GQ209)</f>
        <v>2892</v>
      </c>
      <c r="GR210" s="28">
        <f t="shared" ref="GR210" si="5714">((GQ210+GS210)/7)/GO209</f>
        <v>0.57392138063278997</v>
      </c>
      <c r="GS210" s="27">
        <f t="shared" ref="GS210" si="5715">SUM(GS203:GS209)</f>
        <v>101</v>
      </c>
      <c r="GT210" s="28">
        <f t="shared" ref="GT210" si="5716">(GS210/(GS210+GQ210))</f>
        <v>3.3745405947210157E-2</v>
      </c>
      <c r="GU210" s="27"/>
      <c r="GV210" s="27"/>
      <c r="GW210" s="29" t="e">
        <f t="shared" ref="GW210:GX210" si="5717">GW208/GW207*100-100</f>
        <v>#DIV/0!</v>
      </c>
      <c r="GX210" s="72">
        <f t="shared" si="5717"/>
        <v>9.0600226500566379</v>
      </c>
      <c r="GY210" s="26">
        <f t="shared" ref="GY210" si="5718">SUM(GY203:GY209)</f>
        <v>0</v>
      </c>
      <c r="GZ210" s="27">
        <f t="shared" ref="GZ210" si="5719">SUM(GZ203:GZ209)</f>
        <v>0</v>
      </c>
      <c r="HA210" s="27"/>
      <c r="HB210" s="27"/>
      <c r="HC210" s="27">
        <f t="shared" ref="HC210" si="5720">SUM(HC203:HC209)</f>
        <v>3013</v>
      </c>
      <c r="HD210" s="28">
        <f t="shared" ref="HD210" si="5721">((HC210+HE210)/7)/HA209</f>
        <v>0.59265633964429143</v>
      </c>
      <c r="HE210" s="27">
        <f t="shared" ref="HE210" si="5722">SUM(HE203:HE209)</f>
        <v>86</v>
      </c>
      <c r="HF210" s="28">
        <f t="shared" ref="HF210" si="5723">(HE210/(HE210+HC210))</f>
        <v>2.7750887383026782E-2</v>
      </c>
      <c r="HG210" s="27"/>
      <c r="HH210" s="27"/>
      <c r="HI210" s="29" t="e">
        <f t="shared" ref="HI210:HJ210" si="5724">HI208/HI207*100-100</f>
        <v>#DIV/0!</v>
      </c>
      <c r="HJ210" s="72">
        <f t="shared" si="5724"/>
        <v>12.608531521328814</v>
      </c>
      <c r="HK210" s="26">
        <f t="shared" si="5556"/>
        <v>21</v>
      </c>
      <c r="HL210" s="27">
        <f t="shared" si="5557"/>
        <v>0</v>
      </c>
      <c r="HM210" s="27"/>
      <c r="HN210" s="27"/>
      <c r="HO210" s="27">
        <f t="shared" ref="HO210" si="5725">+G210+S210+AE210+AQ210+BC210+BO210+CA210+CM210+CY210+DK210+DW210+EI210+EU210+FG210+FS210+GE210+GQ210+HC210+I210+U210+AG210+AS210+BE210+BQ210+CC210+CO210+DA210+DM210+DY210+EK210+EW210+FI210+FU210+GG210+GS210+HE210</f>
        <v>49124</v>
      </c>
      <c r="HP210" s="229">
        <f t="shared" ref="HP210" si="5726">+((HO210)/HM209)/7</f>
        <v>0.59970212662060207</v>
      </c>
      <c r="HQ210" s="62">
        <f t="shared" si="5562"/>
        <v>1422</v>
      </c>
      <c r="HR210" s="52">
        <f t="shared" si="5563"/>
        <v>2.8947154140542303E-2</v>
      </c>
      <c r="HS210" s="53">
        <f t="shared" si="4961"/>
        <v>65.489999999999995</v>
      </c>
      <c r="HT210" s="54">
        <f t="shared" si="4962"/>
        <v>46982</v>
      </c>
      <c r="HU210" s="53">
        <f t="shared" si="4963"/>
        <v>95.637495176501119</v>
      </c>
      <c r="HV210" s="63" t="e">
        <f t="shared" ref="HV210:HW210" si="5727">HV208/HV207*100-100</f>
        <v>#DIV/0!</v>
      </c>
      <c r="HW210" s="72">
        <f t="shared" si="5727"/>
        <v>4.2153007392568895</v>
      </c>
      <c r="HX210" s="78">
        <f t="shared" ref="HX210" si="5728">SUM(G210,I210,S210,U210,AE210,AG210,AQ210,AS210,BC210,BE210,BO210,BQ210)/7/SUM(E209,Q209,AC209,AO209,BA209,BM209)</f>
        <v>0.59971125013882198</v>
      </c>
      <c r="HY210" s="78">
        <f t="shared" ref="HY210" si="5729">SUM(CA210,CC210,CM210,CO210,CY210,DA210,DK210,DM210,DW210,DY210,EI210,EK210)/7/SUM(BY209,CK209,CW209,DI209,DU209,EG209)</f>
        <v>0.6074074074074074</v>
      </c>
      <c r="HZ210" s="78">
        <f t="shared" ref="HZ210" si="5730">SUM(K210,EU210,EW210,FG210,FI210,FS210,FU210,GE210,GG210,GQ210,GS210,HC210,HE210)/7/SUM(ES209,FE209,FQ209,GC209,GO209,HA209)</f>
        <v>0.59201338376491131</v>
      </c>
      <c r="IA210" s="84">
        <f t="shared" ref="IA210" si="5731">SUM(I210,U210,AG210,AS210,BE210,BQ210)/SUM(G210,I210,S210,U210,AE210,AG210,AQ210,AS210,BC210,BE210,BO210,BQ210)</f>
        <v>2.9259259259259259E-2</v>
      </c>
      <c r="IB210" s="84">
        <f t="shared" ref="IB210" si="5732">SUM(CC210,CO210,DA210,DM210,DY210,EK210)/SUM(CA210,CC210,CM210,CO210,CY210,DA210,DK210,DM210,DW210,DY210,EI210,EK210)</f>
        <v>2.8655532860747325E-2</v>
      </c>
      <c r="IC210" s="84">
        <f t="shared" ref="IC210" si="5733">SUM(EW210,FI210,FU210,GG210,GS210,HE210)/SUM(EU210,EW210,FG210,FI210,FS210,FU210,GE210,GG210,GQ210,GS210,HC210,HE210)</f>
        <v>2.8934758569848874E-2</v>
      </c>
      <c r="ID210" s="86">
        <f t="shared" ref="ID210" si="5734">SUM(C210,O210,AA210,AM210,AY210,BK210)</f>
        <v>8</v>
      </c>
      <c r="IE210" s="86">
        <f t="shared" ref="IE210" si="5735">SUM(BW210,CI210,CU210,DG210,DS210,EE210)</f>
        <v>4</v>
      </c>
      <c r="IF210" s="86">
        <f t="shared" ref="IF210" si="5736">SUM(EQ210,FC210,FO210,GA210,GM210,GY210)</f>
        <v>9</v>
      </c>
      <c r="IG210" s="88" t="s">
        <v>42</v>
      </c>
    </row>
    <row r="211" spans="1:24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5">
        <f t="shared" ref="HK211:HL211" si="5737">HK210/HM200</f>
        <v>1.7913503369444681E-3</v>
      </c>
      <c r="HL211" s="68">
        <f t="shared" si="5737"/>
        <v>0</v>
      </c>
      <c r="HM211" s="30"/>
      <c r="HN211" s="30"/>
      <c r="HO211" s="30"/>
      <c r="HP211" s="230"/>
      <c r="HQ211" s="30"/>
      <c r="HR211" s="30"/>
      <c r="HS211" s="30"/>
      <c r="HT211" s="51"/>
      <c r="HU211" s="30"/>
      <c r="HV211" s="30"/>
      <c r="HW211" s="31"/>
      <c r="HY211" s="77"/>
      <c r="HZ211" s="77"/>
      <c r="ID211" s="86">
        <f t="shared" ref="ID211" si="5738">SUM(E200,Q200,AC200,AO200,BA200,BM200)</f>
        <v>3867</v>
      </c>
      <c r="IE211" s="86">
        <f t="shared" ref="IE211" si="5739">SUM(BY200,CK200,CW200,DI200,DU200,EG200)</f>
        <v>3919</v>
      </c>
      <c r="IF211" s="86">
        <f t="shared" ref="IF211" si="5740">SUM(ES200,FE200,FQ200,GC200,GO200,HA200)</f>
        <v>3937</v>
      </c>
      <c r="IG211" s="88" t="s">
        <v>40</v>
      </c>
    </row>
    <row r="212" spans="1:241" x14ac:dyDescent="0.25">
      <c r="A212" s="235">
        <v>48</v>
      </c>
      <c r="B212" s="73">
        <f>B209+1</f>
        <v>44631</v>
      </c>
      <c r="C212" s="33"/>
      <c r="D212" s="34"/>
      <c r="E212" s="34">
        <f>E209-C212</f>
        <v>734</v>
      </c>
      <c r="F212" s="34">
        <f>F209-D212</f>
        <v>59</v>
      </c>
      <c r="G212" s="34">
        <v>432</v>
      </c>
      <c r="H212" s="35">
        <f t="shared" ref="H212:H218" si="5741">((G212+I212)/E212)</f>
        <v>0.60081743869209814</v>
      </c>
      <c r="I212" s="34">
        <v>9</v>
      </c>
      <c r="J212" s="35">
        <f>I212/(G212+I212)</f>
        <v>2.0408163265306121E-2</v>
      </c>
      <c r="K212" s="36"/>
      <c r="L212" s="34"/>
      <c r="M212" s="34"/>
      <c r="N212" s="37"/>
      <c r="O212" s="33"/>
      <c r="P212" s="34"/>
      <c r="Q212" s="34">
        <f t="shared" ref="Q212" si="5742">Q209-O212</f>
        <v>728</v>
      </c>
      <c r="R212" s="34">
        <f t="shared" ref="R212" si="5743">R209-P212</f>
        <v>58</v>
      </c>
      <c r="S212" s="34">
        <v>439</v>
      </c>
      <c r="T212" s="35">
        <f t="shared" ref="T212:T218" si="5744">((S212+U212)/Q212)</f>
        <v>0.61263736263736268</v>
      </c>
      <c r="U212" s="34">
        <v>7</v>
      </c>
      <c r="V212" s="35">
        <f t="shared" ref="V212:V218" si="5745">U212/(S212+U212)</f>
        <v>1.5695067264573991E-2</v>
      </c>
      <c r="W212" s="36"/>
      <c r="X212" s="34"/>
      <c r="Y212" s="34"/>
      <c r="Z212" s="37"/>
      <c r="AA212" s="33"/>
      <c r="AB212" s="34"/>
      <c r="AC212" s="34">
        <f t="shared" ref="AC212" si="5746">AC209-AA212</f>
        <v>183</v>
      </c>
      <c r="AD212" s="34">
        <f t="shared" ref="AD212" si="5747">AD209-AB212</f>
        <v>14</v>
      </c>
      <c r="AE212" s="34">
        <v>70</v>
      </c>
      <c r="AF212" s="35">
        <f t="shared" ref="AF212:AF218" si="5748">((AE212+AG212)/AC212)</f>
        <v>0.4098360655737705</v>
      </c>
      <c r="AG212" s="34">
        <v>5</v>
      </c>
      <c r="AH212" s="35">
        <f t="shared" ref="AH212:AH218" si="5749">AG212/(AE212+AG212)</f>
        <v>6.6666666666666666E-2</v>
      </c>
      <c r="AI212" s="36"/>
      <c r="AJ212" s="34"/>
      <c r="AK212" s="34"/>
      <c r="AL212" s="37"/>
      <c r="AM212" s="33"/>
      <c r="AN212" s="34"/>
      <c r="AO212" s="34">
        <f t="shared" ref="AO212" si="5750">AO209-AM212</f>
        <v>743</v>
      </c>
      <c r="AP212" s="34">
        <f t="shared" ref="AP212" si="5751">AP209-AN212</f>
        <v>59</v>
      </c>
      <c r="AQ212" s="34">
        <v>396</v>
      </c>
      <c r="AR212" s="35">
        <f t="shared" ref="AR212:AR218" si="5752">((AQ212+AS212)/AO212)</f>
        <v>0.55181695827725441</v>
      </c>
      <c r="AS212" s="34">
        <v>14</v>
      </c>
      <c r="AT212" s="35">
        <f t="shared" ref="AT212:AT218" si="5753">AS212/(AQ212+AS212)</f>
        <v>3.4146341463414637E-2</v>
      </c>
      <c r="AU212" s="36"/>
      <c r="AV212" s="34"/>
      <c r="AW212" s="34"/>
      <c r="AX212" s="37"/>
      <c r="AY212" s="33">
        <v>1</v>
      </c>
      <c r="AZ212" s="34"/>
      <c r="BA212" s="34">
        <f t="shared" ref="BA212" si="5754">BA209-AY212</f>
        <v>737</v>
      </c>
      <c r="BB212" s="34">
        <f t="shared" ref="BB212" si="5755">BB209-AZ212</f>
        <v>58</v>
      </c>
      <c r="BC212" s="34">
        <v>413</v>
      </c>
      <c r="BD212" s="35">
        <f t="shared" ref="BD212:BD218" si="5756">((BC212+BE212)/BA212)</f>
        <v>0.57123473541383984</v>
      </c>
      <c r="BE212" s="34">
        <v>8</v>
      </c>
      <c r="BF212" s="35">
        <f t="shared" ref="BF212:BF218" si="5757">BE212/(BC212+BE212)</f>
        <v>1.9002375296912115E-2</v>
      </c>
      <c r="BG212" s="36"/>
      <c r="BH212" s="34"/>
      <c r="BI212" s="34"/>
      <c r="BJ212" s="37"/>
      <c r="BK212" s="33"/>
      <c r="BL212" s="34"/>
      <c r="BM212" s="34">
        <f t="shared" ref="BM212" si="5758">BM209-BK212</f>
        <v>733</v>
      </c>
      <c r="BN212" s="34">
        <f t="shared" ref="BN212" si="5759">BN209-BL212</f>
        <v>59</v>
      </c>
      <c r="BO212" s="34">
        <v>421</v>
      </c>
      <c r="BP212" s="35">
        <f t="shared" ref="BP212:BP218" si="5760">((BO212+BQ212)/BM212)</f>
        <v>0.58526603001364252</v>
      </c>
      <c r="BQ212" s="34">
        <v>8</v>
      </c>
      <c r="BR212" s="35">
        <f t="shared" ref="BR212:BR218" si="5761">BQ212/(BO212+BQ212)</f>
        <v>1.8648018648018648E-2</v>
      </c>
      <c r="BS212" s="36"/>
      <c r="BT212" s="34"/>
      <c r="BU212" s="34"/>
      <c r="BV212" s="37"/>
      <c r="BW212" s="33"/>
      <c r="BX212" s="34"/>
      <c r="BY212" s="34">
        <f t="shared" ref="BY212" si="5762">BY209-BW212</f>
        <v>744</v>
      </c>
      <c r="BZ212" s="34">
        <f t="shared" ref="BZ212" si="5763">BZ209-BX212</f>
        <v>61</v>
      </c>
      <c r="CA212" s="34">
        <v>441</v>
      </c>
      <c r="CB212" s="35">
        <f t="shared" ref="CB212:CB218" si="5764">((CA212+CC212)/BY212)</f>
        <v>0.60215053763440862</v>
      </c>
      <c r="CC212" s="34">
        <v>7</v>
      </c>
      <c r="CD212" s="35">
        <f t="shared" ref="CD212:CD218" si="5765">CC212/(CA212+CC212)</f>
        <v>1.5625E-2</v>
      </c>
      <c r="CE212" s="36"/>
      <c r="CF212" s="34"/>
      <c r="CG212" s="34"/>
      <c r="CH212" s="37"/>
      <c r="CI212" s="33"/>
      <c r="CJ212" s="34"/>
      <c r="CK212" s="34">
        <f t="shared" ref="CK212" si="5766">CK209-CI212</f>
        <v>746</v>
      </c>
      <c r="CL212" s="34">
        <f t="shared" ref="CL212" si="5767">CL209-CJ212</f>
        <v>61</v>
      </c>
      <c r="CM212" s="34">
        <v>450</v>
      </c>
      <c r="CN212" s="35">
        <f t="shared" ref="CN212:CN218" si="5768">((CM212+CO212)/CK212)</f>
        <v>0.61662198391420908</v>
      </c>
      <c r="CO212" s="34">
        <v>10</v>
      </c>
      <c r="CP212" s="35">
        <f t="shared" ref="CP212:CP218" si="5769">CO212/(CM212+CO212)</f>
        <v>2.1739130434782608E-2</v>
      </c>
      <c r="CQ212" s="36"/>
      <c r="CR212" s="34"/>
      <c r="CS212" s="34"/>
      <c r="CT212" s="37"/>
      <c r="CU212" s="33"/>
      <c r="CV212" s="34"/>
      <c r="CW212" s="34">
        <f t="shared" ref="CW212" si="5770">CW209-CU212</f>
        <v>177</v>
      </c>
      <c r="CX212" s="34">
        <f t="shared" ref="CX212" si="5771">CX209-CV212</f>
        <v>13</v>
      </c>
      <c r="CY212" s="34">
        <v>97</v>
      </c>
      <c r="CZ212" s="35">
        <f t="shared" ref="CZ212:CZ218" si="5772">((CY212+DA212)/CW212)</f>
        <v>0.56497175141242939</v>
      </c>
      <c r="DA212" s="34">
        <v>3</v>
      </c>
      <c r="DB212" s="35">
        <f t="shared" ref="DB212:DB218" si="5773">DA212/(CY212+DA212)</f>
        <v>0.03</v>
      </c>
      <c r="DC212" s="36"/>
      <c r="DD212" s="34"/>
      <c r="DE212" s="34"/>
      <c r="DF212" s="37"/>
      <c r="DG212" s="33"/>
      <c r="DH212" s="34"/>
      <c r="DI212" s="34">
        <f t="shared" ref="DI212" si="5774">DI209-DG212</f>
        <v>749</v>
      </c>
      <c r="DJ212" s="34">
        <f t="shared" ref="DJ212" si="5775">DJ209-DH212</f>
        <v>59</v>
      </c>
      <c r="DK212" s="34">
        <v>404</v>
      </c>
      <c r="DL212" s="35">
        <f t="shared" ref="DL212:DL218" si="5776">((DK212+DM212)/DI212)</f>
        <v>0.55540720961281709</v>
      </c>
      <c r="DM212" s="34">
        <v>12</v>
      </c>
      <c r="DN212" s="35">
        <f t="shared" ref="DN212:DN218" si="5777">DM212/(DK212+DM212)</f>
        <v>2.8846153846153848E-2</v>
      </c>
      <c r="DO212" s="36"/>
      <c r="DP212" s="34"/>
      <c r="DQ212" s="34"/>
      <c r="DR212" s="37"/>
      <c r="DS212" s="33"/>
      <c r="DT212" s="34"/>
      <c r="DU212" s="34">
        <f t="shared" ref="DU212" si="5778">DU209-DS212</f>
        <v>752</v>
      </c>
      <c r="DV212" s="34">
        <f t="shared" ref="DV212" si="5779">DV209-DT212</f>
        <v>58</v>
      </c>
      <c r="DW212" s="34">
        <v>444</v>
      </c>
      <c r="DX212" s="35">
        <f t="shared" ref="DX212:DX218" si="5780">((DW212+DY212)/DU212)</f>
        <v>0.61702127659574468</v>
      </c>
      <c r="DY212" s="34">
        <v>20</v>
      </c>
      <c r="DZ212" s="35">
        <f t="shared" ref="DZ212:DZ218" si="5781">DY212/(DW212+DY212)</f>
        <v>4.3103448275862072E-2</v>
      </c>
      <c r="EA212" s="36"/>
      <c r="EB212" s="34"/>
      <c r="EC212" s="34"/>
      <c r="ED212" s="37"/>
      <c r="EE212" s="33"/>
      <c r="EF212" s="34"/>
      <c r="EG212" s="34">
        <f t="shared" ref="EG212" si="5782">EG209-EE212</f>
        <v>747</v>
      </c>
      <c r="EH212" s="34">
        <f t="shared" ref="EH212" si="5783">EH209-EF212</f>
        <v>59</v>
      </c>
      <c r="EI212" s="34">
        <v>408</v>
      </c>
      <c r="EJ212" s="35">
        <f t="shared" ref="EJ212:EJ218" si="5784">((EI212+EK212)/EG212)</f>
        <v>0.56358768406961179</v>
      </c>
      <c r="EK212" s="34">
        <v>13</v>
      </c>
      <c r="EL212" s="35">
        <f t="shared" ref="EL212:EL218" si="5785">EK212/(EI212+EK212)</f>
        <v>3.0878859857482184E-2</v>
      </c>
      <c r="EM212" s="36"/>
      <c r="EN212" s="34"/>
      <c r="EO212" s="34"/>
      <c r="EP212" s="37"/>
      <c r="EQ212" s="33"/>
      <c r="ER212" s="34"/>
      <c r="ES212" s="34">
        <f t="shared" ref="ES212" si="5786">ES209-EQ212</f>
        <v>744</v>
      </c>
      <c r="ET212" s="34">
        <f t="shared" ref="ET212" si="5787">ET209-ER212</f>
        <v>60</v>
      </c>
      <c r="EU212" s="34">
        <v>417</v>
      </c>
      <c r="EV212" s="35">
        <f t="shared" ref="EV212:EV218" si="5788">((EU212+EW212)/ES212)</f>
        <v>0.57526881720430112</v>
      </c>
      <c r="EW212" s="34">
        <v>11</v>
      </c>
      <c r="EX212" s="35">
        <f t="shared" ref="EX212:EX218" si="5789">EW212/(EU212+EW212)</f>
        <v>2.5700934579439252E-2</v>
      </c>
      <c r="EY212" s="36"/>
      <c r="EZ212" s="34"/>
      <c r="FA212" s="34"/>
      <c r="FB212" s="37"/>
      <c r="FC212" s="33"/>
      <c r="FD212" s="34"/>
      <c r="FE212" s="34">
        <f t="shared" ref="FE212" si="5790">FE209-FC212</f>
        <v>758</v>
      </c>
      <c r="FF212" s="34">
        <f t="shared" ref="FF212" si="5791">FF209-FD212</f>
        <v>61</v>
      </c>
      <c r="FG212" s="34">
        <v>408</v>
      </c>
      <c r="FH212" s="35">
        <f t="shared" ref="FH212:FH218" si="5792">((FG212+FI212)/FE212)</f>
        <v>0.55672823218997358</v>
      </c>
      <c r="FI212" s="34">
        <v>14</v>
      </c>
      <c r="FJ212" s="35">
        <f t="shared" ref="FJ212:FJ218" si="5793">FI212/(FG212+FI212)</f>
        <v>3.3175355450236969E-2</v>
      </c>
      <c r="FK212" s="36"/>
      <c r="FL212" s="34"/>
      <c r="FM212" s="34"/>
      <c r="FN212" s="37"/>
      <c r="FO212" s="33"/>
      <c r="FP212" s="34"/>
      <c r="FQ212" s="34">
        <f t="shared" ref="FQ212" si="5794">FQ209-FO212</f>
        <v>187</v>
      </c>
      <c r="FR212" s="34">
        <f t="shared" ref="FR212" si="5795">FR209-FP212</f>
        <v>16</v>
      </c>
      <c r="FS212" s="34">
        <v>96</v>
      </c>
      <c r="FT212" s="35">
        <f t="shared" ref="FT212:FT218" si="5796">((FS212+FU212)/FQ212)</f>
        <v>0.53475935828877008</v>
      </c>
      <c r="FU212" s="34">
        <v>4</v>
      </c>
      <c r="FV212" s="35">
        <f t="shared" ref="FV212:FV218" si="5797">FU212/(FS212+FU212)</f>
        <v>0.04</v>
      </c>
      <c r="FW212" s="36"/>
      <c r="FX212" s="34"/>
      <c r="FY212" s="34"/>
      <c r="FZ212" s="37"/>
      <c r="GA212" s="33"/>
      <c r="GB212" s="34"/>
      <c r="GC212" s="34">
        <f t="shared" ref="GC212" si="5798">GC209-GA212</f>
        <v>747</v>
      </c>
      <c r="GD212" s="34">
        <f t="shared" ref="GD212" si="5799">GD209-GB212</f>
        <v>58</v>
      </c>
      <c r="GE212" s="34">
        <v>371</v>
      </c>
      <c r="GF212" s="35">
        <f t="shared" ref="GF212:GF218" si="5800">((GE212+GG212)/GC212)</f>
        <v>0.50200803212851408</v>
      </c>
      <c r="GG212" s="34">
        <v>4</v>
      </c>
      <c r="GH212" s="35">
        <f t="shared" ref="GH212:GH218" si="5801">GG212/(GE212+GG212)</f>
        <v>1.0666666666666666E-2</v>
      </c>
      <c r="GI212" s="36"/>
      <c r="GJ212" s="34"/>
      <c r="GK212" s="34"/>
      <c r="GL212" s="37"/>
      <c r="GM212" s="33"/>
      <c r="GN212" s="34"/>
      <c r="GO212" s="34">
        <f t="shared" ref="GO212" si="5802">GO209-GM212</f>
        <v>745</v>
      </c>
      <c r="GP212" s="34">
        <f t="shared" ref="GP212" si="5803">GP209-GN212</f>
        <v>58</v>
      </c>
      <c r="GQ212" s="34">
        <v>396</v>
      </c>
      <c r="GR212" s="35">
        <f t="shared" ref="GR212:GR218" si="5804">((GQ212+GS212)/GO212)</f>
        <v>0.55033557046979864</v>
      </c>
      <c r="GS212" s="34">
        <v>14</v>
      </c>
      <c r="GT212" s="35">
        <f t="shared" ref="GT212:GT218" si="5805">GS212/(GQ212+GS212)</f>
        <v>3.4146341463414637E-2</v>
      </c>
      <c r="GU212" s="36"/>
      <c r="GV212" s="34"/>
      <c r="GW212" s="34"/>
      <c r="GX212" s="37"/>
      <c r="GY212" s="33"/>
      <c r="GZ212" s="34"/>
      <c r="HA212" s="34">
        <f t="shared" ref="HA212" si="5806">HA209-GY212</f>
        <v>747</v>
      </c>
      <c r="HB212" s="34">
        <f t="shared" ref="HB212" si="5807">HB209-GZ212</f>
        <v>59</v>
      </c>
      <c r="HC212" s="34">
        <v>408</v>
      </c>
      <c r="HD212" s="35">
        <f t="shared" ref="HD212:HD218" si="5808">((HC212+HE212)/HA212)</f>
        <v>0.56224899598393574</v>
      </c>
      <c r="HE212" s="34">
        <v>12</v>
      </c>
      <c r="HF212" s="35">
        <f t="shared" ref="HF212:HF218" si="5809">HE212/(HC212+HE212)</f>
        <v>2.8571428571428571E-2</v>
      </c>
      <c r="HG212" s="36"/>
      <c r="HH212" s="34"/>
      <c r="HI212" s="34"/>
      <c r="HJ212" s="37"/>
      <c r="HK212" s="33">
        <f t="shared" ref="HK212:HK219" si="5810">+C212+O212+AA212+AM212+AY212+BK212+BW212+CI212+CU212+DG212+DS212+EE212+EQ212+FC212+FO212+GA212+GM212+GY212</f>
        <v>1</v>
      </c>
      <c r="HL212" s="34">
        <f t="shared" ref="HL212:HL219" si="5811">+D212+P212+AB212+AN212+AZ212+BL212+BX212+CJ212+CV212+DH212+DT212+EF212+ER212+FD212+FP212+GB212+GN212+GZ212</f>
        <v>0</v>
      </c>
      <c r="HM212" s="34">
        <f t="shared" ref="HM212:HM218" si="5812">+E212+Q212+AC212+AO212+BA212+BM212+BY212+CK212+CW212+DI212+DU212+EG212+ES212+FE212+FQ212+GC212+GO212+HA212</f>
        <v>11701</v>
      </c>
      <c r="HN212" s="34">
        <f t="shared" ref="HN212:HN218" si="5813">+F212+R212+AD212+AP212+BB212+BN212+BZ212+CL212+CX212+DJ212+DV212+EH212+ET212+FF212+FR212+GD212+GP212+HB212</f>
        <v>930</v>
      </c>
      <c r="HO212" s="34">
        <f t="shared" ref="HO212:HO218" si="5814">+G212+S212+AE212+AQ212+BC212+BO212+CA212+CM212+CY212+DK212+DW212+EI212+EU212+FG212+FS212+GE212+GQ212+HC212+HE212+I212+U212+AG212+AS212+BE212+BQ212+CC212+CO212+DA212+DM212+DY212+EK212+EW212+FI212+FU212+GG212+GS212</f>
        <v>6686</v>
      </c>
      <c r="HP212" s="227">
        <f t="shared" ref="HP212:HP218" si="5815">+(HO212)/HM212</f>
        <v>0.57140415349115459</v>
      </c>
      <c r="HQ212" s="48">
        <f t="shared" ref="HQ212:HQ219" si="5816">+I212+U212+AG212+AS212+BE212+BQ212+CC212+CO212+DA212+DM212+DY212+EK212+EW212+FI212+FU212+GG212+GS212+HE212</f>
        <v>175</v>
      </c>
      <c r="HR212" s="35">
        <f t="shared" ref="HR212:HR219" si="5817">+(HQ212/(HO212))</f>
        <v>2.6174095124139995E-2</v>
      </c>
      <c r="HS212" s="49">
        <v>65.3</v>
      </c>
      <c r="HT212" s="50">
        <v>6424</v>
      </c>
      <c r="HU212" s="49">
        <f t="shared" ref="HU212:HU218" si="5818">+HT212/HO212*100</f>
        <v>96.081364044271609</v>
      </c>
      <c r="HV212" s="48"/>
      <c r="HW212" s="37"/>
      <c r="HX212" s="78">
        <f t="shared" ref="HX212:HX218" si="5819">SUM(G212,I212,S212,U212,AE212,AG212,AQ212,AS212,BC212,BE212,BO212,BQ212)/SUM(E212,Q212,AC212,AO212,BA212,BM212)</f>
        <v>0.57594608605495079</v>
      </c>
      <c r="HY212" s="78">
        <f t="shared" ref="HY212:HY218" si="5820">SUM(CA212,CC212,CM212,CO212,CY212,DA212,DK212,DM212,DW212,DY212,EI212,EK212)/SUM(BY212,CK212,CW212,DI212,DU212,EG212)</f>
        <v>0.58978288633461051</v>
      </c>
      <c r="HZ212" s="78">
        <f t="shared" ref="HZ212:HZ218" si="5821">SUM(K212,EU212,EW212,FG212,FI212,FS212,FU212,GE212,GG212,GQ212,GS212,HC212,HE212)/SUM(ES212,FE212,FQ212,GC212,GO212,HA212)</f>
        <v>0.54862525458248468</v>
      </c>
    </row>
    <row r="213" spans="1:241" x14ac:dyDescent="0.25">
      <c r="A213" s="236"/>
      <c r="B213" s="41">
        <f t="shared" ref="B213:B218" si="5822">+B212+1</f>
        <v>44632</v>
      </c>
      <c r="C213" s="10"/>
      <c r="D213" s="11"/>
      <c r="E213" s="74">
        <f t="shared" ref="E213:E217" si="5823">E212-C213</f>
        <v>734</v>
      </c>
      <c r="F213" s="74">
        <f t="shared" ref="F213:F217" si="5824">F212-D213</f>
        <v>59</v>
      </c>
      <c r="G213" s="11">
        <v>420</v>
      </c>
      <c r="H213" s="12">
        <f t="shared" si="5741"/>
        <v>0.58719346049046317</v>
      </c>
      <c r="I213" s="11">
        <v>11</v>
      </c>
      <c r="J213" s="12">
        <f t="shared" ref="J213:J218" si="5825">I213/(G213+I213)</f>
        <v>2.5522041763341066E-2</v>
      </c>
      <c r="K213" s="13"/>
      <c r="L213" s="11"/>
      <c r="M213" s="11"/>
      <c r="N213" s="14"/>
      <c r="O213" s="10"/>
      <c r="P213" s="11"/>
      <c r="Q213" s="74">
        <f t="shared" ref="Q213:Q218" si="5826">Q212-O213</f>
        <v>728</v>
      </c>
      <c r="R213" s="74">
        <f t="shared" ref="R213:R218" si="5827">R212-P213</f>
        <v>58</v>
      </c>
      <c r="S213" s="11">
        <v>445</v>
      </c>
      <c r="T213" s="12">
        <f t="shared" si="5744"/>
        <v>0.62912087912087911</v>
      </c>
      <c r="U213" s="11">
        <v>13</v>
      </c>
      <c r="V213" s="12">
        <f t="shared" si="5745"/>
        <v>2.8384279475982533E-2</v>
      </c>
      <c r="W213" s="13"/>
      <c r="X213" s="11"/>
      <c r="Y213" s="11"/>
      <c r="Z213" s="14"/>
      <c r="AA213" s="10"/>
      <c r="AB213" s="11"/>
      <c r="AC213" s="74">
        <f t="shared" ref="AC213:AC218" si="5828">AC212-AA213</f>
        <v>183</v>
      </c>
      <c r="AD213" s="74">
        <f t="shared" ref="AD213:AD218" si="5829">AD212-AB213</f>
        <v>14</v>
      </c>
      <c r="AE213" s="11">
        <v>71</v>
      </c>
      <c r="AF213" s="12">
        <f t="shared" si="5748"/>
        <v>0.4098360655737705</v>
      </c>
      <c r="AG213" s="11">
        <v>4</v>
      </c>
      <c r="AH213" s="12">
        <f t="shared" si="5749"/>
        <v>5.3333333333333337E-2</v>
      </c>
      <c r="AI213" s="13"/>
      <c r="AJ213" s="11"/>
      <c r="AK213" s="11"/>
      <c r="AL213" s="14"/>
      <c r="AM213" s="10">
        <v>1</v>
      </c>
      <c r="AN213" s="11"/>
      <c r="AO213" s="74">
        <f t="shared" ref="AO213:AO218" si="5830">AO212-AM213</f>
        <v>742</v>
      </c>
      <c r="AP213" s="74">
        <f t="shared" ref="AP213:AP218" si="5831">AP212-AN213</f>
        <v>59</v>
      </c>
      <c r="AQ213" s="11">
        <v>432</v>
      </c>
      <c r="AR213" s="12">
        <f t="shared" si="5752"/>
        <v>0.61455525606469008</v>
      </c>
      <c r="AS213" s="11">
        <v>24</v>
      </c>
      <c r="AT213" s="12">
        <f t="shared" si="5753"/>
        <v>5.2631578947368418E-2</v>
      </c>
      <c r="AU213" s="13"/>
      <c r="AV213" s="11"/>
      <c r="AW213" s="11"/>
      <c r="AX213" s="14"/>
      <c r="AY213" s="10"/>
      <c r="AZ213" s="11"/>
      <c r="BA213" s="74">
        <f t="shared" ref="BA213:BA218" si="5832">BA212-AY213</f>
        <v>737</v>
      </c>
      <c r="BB213" s="74">
        <f t="shared" ref="BB213:BB218" si="5833">BB212-AZ213</f>
        <v>58</v>
      </c>
      <c r="BC213" s="11">
        <v>420</v>
      </c>
      <c r="BD213" s="12">
        <f t="shared" si="5756"/>
        <v>0.59837177747625514</v>
      </c>
      <c r="BE213" s="11">
        <v>21</v>
      </c>
      <c r="BF213" s="12">
        <f t="shared" si="5757"/>
        <v>4.7619047619047616E-2</v>
      </c>
      <c r="BG213" s="13"/>
      <c r="BH213" s="11"/>
      <c r="BI213" s="11"/>
      <c r="BJ213" s="14"/>
      <c r="BK213" s="10"/>
      <c r="BL213" s="11"/>
      <c r="BM213" s="74">
        <f t="shared" ref="BM213:BM218" si="5834">BM212-BK213</f>
        <v>733</v>
      </c>
      <c r="BN213" s="74">
        <f t="shared" ref="BN213:BN218" si="5835">BN212-BL213</f>
        <v>59</v>
      </c>
      <c r="BO213" s="11">
        <v>436</v>
      </c>
      <c r="BP213" s="12">
        <f t="shared" si="5760"/>
        <v>0.61118690313778989</v>
      </c>
      <c r="BQ213" s="11">
        <v>12</v>
      </c>
      <c r="BR213" s="12">
        <f t="shared" si="5761"/>
        <v>2.6785714285714284E-2</v>
      </c>
      <c r="BS213" s="13"/>
      <c r="BT213" s="11"/>
      <c r="BU213" s="11"/>
      <c r="BV213" s="14"/>
      <c r="BW213" s="10"/>
      <c r="BX213" s="11"/>
      <c r="BY213" s="74">
        <f t="shared" ref="BY213:BY218" si="5836">BY212-BW213</f>
        <v>744</v>
      </c>
      <c r="BZ213" s="74">
        <f t="shared" ref="BZ213:BZ218" si="5837">BZ212-BX213</f>
        <v>61</v>
      </c>
      <c r="CA213" s="11">
        <v>456</v>
      </c>
      <c r="CB213" s="12">
        <f t="shared" si="5764"/>
        <v>0.625</v>
      </c>
      <c r="CC213" s="11">
        <v>9</v>
      </c>
      <c r="CD213" s="12">
        <f t="shared" si="5765"/>
        <v>1.935483870967742E-2</v>
      </c>
      <c r="CE213" s="13"/>
      <c r="CF213" s="11"/>
      <c r="CG213" s="11"/>
      <c r="CH213" s="14"/>
      <c r="CI213" s="10"/>
      <c r="CJ213" s="11"/>
      <c r="CK213" s="74">
        <f t="shared" ref="CK213:CK218" si="5838">CK212-CI213</f>
        <v>746</v>
      </c>
      <c r="CL213" s="74">
        <f t="shared" ref="CL213:CL218" si="5839">CL212-CJ213</f>
        <v>61</v>
      </c>
      <c r="CM213" s="11">
        <v>453</v>
      </c>
      <c r="CN213" s="12">
        <f t="shared" si="5768"/>
        <v>0.62868632707774796</v>
      </c>
      <c r="CO213" s="11">
        <v>16</v>
      </c>
      <c r="CP213" s="12">
        <f t="shared" si="5769"/>
        <v>3.4115138592750532E-2</v>
      </c>
      <c r="CQ213" s="13"/>
      <c r="CR213" s="11"/>
      <c r="CS213" s="11"/>
      <c r="CT213" s="14"/>
      <c r="CU213" s="10">
        <v>1</v>
      </c>
      <c r="CV213" s="11"/>
      <c r="CW213" s="74">
        <f t="shared" ref="CW213:CW218" si="5840">CW212-CU213</f>
        <v>176</v>
      </c>
      <c r="CX213" s="74">
        <f t="shared" ref="CX213:CX218" si="5841">CX212-CV213</f>
        <v>13</v>
      </c>
      <c r="CY213" s="11">
        <v>96</v>
      </c>
      <c r="CZ213" s="12">
        <f t="shared" si="5772"/>
        <v>0.55681818181818177</v>
      </c>
      <c r="DA213" s="11">
        <v>2</v>
      </c>
      <c r="DB213" s="12">
        <f t="shared" si="5773"/>
        <v>2.0408163265306121E-2</v>
      </c>
      <c r="DC213" s="13"/>
      <c r="DD213" s="11"/>
      <c r="DE213" s="11"/>
      <c r="DF213" s="14"/>
      <c r="DG213" s="10"/>
      <c r="DH213" s="11"/>
      <c r="DI213" s="74">
        <f t="shared" ref="DI213:DI218" si="5842">DI212-DG213</f>
        <v>749</v>
      </c>
      <c r="DJ213" s="74">
        <f t="shared" ref="DJ213:DJ218" si="5843">DJ212-DH213</f>
        <v>59</v>
      </c>
      <c r="DK213" s="11">
        <v>429</v>
      </c>
      <c r="DL213" s="12">
        <f t="shared" si="5776"/>
        <v>0.59012016021361813</v>
      </c>
      <c r="DM213" s="11">
        <v>13</v>
      </c>
      <c r="DN213" s="12">
        <f t="shared" si="5777"/>
        <v>2.9411764705882353E-2</v>
      </c>
      <c r="DO213" s="13"/>
      <c r="DP213" s="11"/>
      <c r="DQ213" s="11"/>
      <c r="DR213" s="14"/>
      <c r="DS213" s="10"/>
      <c r="DT213" s="11"/>
      <c r="DU213" s="74">
        <f t="shared" ref="DU213:DU218" si="5844">DU212-DS213</f>
        <v>752</v>
      </c>
      <c r="DV213" s="74">
        <f t="shared" ref="DV213:DV218" si="5845">DV212-DT213</f>
        <v>58</v>
      </c>
      <c r="DW213" s="11">
        <v>460</v>
      </c>
      <c r="DX213" s="12">
        <f t="shared" si="5780"/>
        <v>0.62898936170212771</v>
      </c>
      <c r="DY213" s="11">
        <v>13</v>
      </c>
      <c r="DZ213" s="12">
        <f t="shared" si="5781"/>
        <v>2.748414376321353E-2</v>
      </c>
      <c r="EA213" s="13"/>
      <c r="EB213" s="11"/>
      <c r="EC213" s="11"/>
      <c r="ED213" s="14"/>
      <c r="EE213" s="10"/>
      <c r="EF213" s="11"/>
      <c r="EG213" s="74">
        <f t="shared" ref="EG213:EG218" si="5846">EG212-EE213</f>
        <v>747</v>
      </c>
      <c r="EH213" s="74">
        <f t="shared" ref="EH213:EH218" si="5847">EH212-EF213</f>
        <v>59</v>
      </c>
      <c r="EI213" s="11">
        <v>435</v>
      </c>
      <c r="EJ213" s="12">
        <f t="shared" si="5784"/>
        <v>0.59973226238286481</v>
      </c>
      <c r="EK213" s="11">
        <v>13</v>
      </c>
      <c r="EL213" s="12">
        <f t="shared" si="5785"/>
        <v>2.9017857142857144E-2</v>
      </c>
      <c r="EM213" s="13"/>
      <c r="EN213" s="11"/>
      <c r="EO213" s="11"/>
      <c r="EP213" s="14"/>
      <c r="EQ213" s="10"/>
      <c r="ER213" s="11"/>
      <c r="ES213" s="74">
        <f t="shared" ref="ES213:ES218" si="5848">ES212-EQ213</f>
        <v>744</v>
      </c>
      <c r="ET213" s="74">
        <f t="shared" ref="ET213:ET218" si="5849">ET212-ER213</f>
        <v>60</v>
      </c>
      <c r="EU213" s="11">
        <v>442</v>
      </c>
      <c r="EV213" s="12">
        <f t="shared" si="5788"/>
        <v>0.61290322580645162</v>
      </c>
      <c r="EW213" s="11">
        <v>14</v>
      </c>
      <c r="EX213" s="12">
        <f t="shared" si="5789"/>
        <v>3.0701754385964911E-2</v>
      </c>
      <c r="EY213" s="13"/>
      <c r="EZ213" s="11"/>
      <c r="FA213" s="11"/>
      <c r="FB213" s="14"/>
      <c r="FC213" s="10"/>
      <c r="FD213" s="11"/>
      <c r="FE213" s="74">
        <f t="shared" ref="FE213:FE218" si="5850">FE212-FC213</f>
        <v>758</v>
      </c>
      <c r="FF213" s="74">
        <f t="shared" ref="FF213:FF218" si="5851">FF212-FD213</f>
        <v>61</v>
      </c>
      <c r="FG213" s="11">
        <v>447</v>
      </c>
      <c r="FH213" s="12">
        <f t="shared" si="5792"/>
        <v>0.60158311345646442</v>
      </c>
      <c r="FI213" s="11">
        <v>9</v>
      </c>
      <c r="FJ213" s="12">
        <f t="shared" si="5793"/>
        <v>1.9736842105263157E-2</v>
      </c>
      <c r="FK213" s="13"/>
      <c r="FL213" s="11"/>
      <c r="FM213" s="11"/>
      <c r="FN213" s="14"/>
      <c r="FO213" s="10"/>
      <c r="FP213" s="11"/>
      <c r="FQ213" s="74">
        <f t="shared" ref="FQ213:FQ218" si="5852">FQ212-FO213</f>
        <v>187</v>
      </c>
      <c r="FR213" s="74">
        <f t="shared" ref="FR213:FR218" si="5853">FR212-FP213</f>
        <v>16</v>
      </c>
      <c r="FS213" s="11">
        <v>94</v>
      </c>
      <c r="FT213" s="12">
        <f t="shared" si="5796"/>
        <v>0.52941176470588236</v>
      </c>
      <c r="FU213" s="11">
        <v>5</v>
      </c>
      <c r="FV213" s="12">
        <f t="shared" si="5797"/>
        <v>5.0505050505050504E-2</v>
      </c>
      <c r="FW213" s="13"/>
      <c r="FX213" s="11"/>
      <c r="FY213" s="11"/>
      <c r="FZ213" s="14"/>
      <c r="GA213" s="10"/>
      <c r="GB213" s="11"/>
      <c r="GC213" s="74">
        <f t="shared" ref="GC213:GC218" si="5854">GC212-GA213</f>
        <v>747</v>
      </c>
      <c r="GD213" s="74">
        <f t="shared" ref="GD213:GD218" si="5855">GD212-GB213</f>
        <v>58</v>
      </c>
      <c r="GE213" s="11">
        <v>450</v>
      </c>
      <c r="GF213" s="12">
        <f t="shared" si="5800"/>
        <v>0.61178045515394908</v>
      </c>
      <c r="GG213" s="11">
        <v>7</v>
      </c>
      <c r="GH213" s="12">
        <f t="shared" si="5801"/>
        <v>1.5317286652078774E-2</v>
      </c>
      <c r="GI213" s="13"/>
      <c r="GJ213" s="11"/>
      <c r="GK213" s="11"/>
      <c r="GL213" s="14"/>
      <c r="GM213" s="10"/>
      <c r="GN213" s="11"/>
      <c r="GO213" s="74">
        <f t="shared" ref="GO213:GO218" si="5856">GO212-GM213</f>
        <v>745</v>
      </c>
      <c r="GP213" s="74">
        <f t="shared" ref="GP213:GP218" si="5857">GP212-GN213</f>
        <v>58</v>
      </c>
      <c r="GQ213" s="11">
        <v>411</v>
      </c>
      <c r="GR213" s="12">
        <f t="shared" si="5804"/>
        <v>0.56912751677852347</v>
      </c>
      <c r="GS213" s="11">
        <v>13</v>
      </c>
      <c r="GT213" s="12">
        <f t="shared" si="5805"/>
        <v>3.0660377358490566E-2</v>
      </c>
      <c r="GU213" s="13"/>
      <c r="GV213" s="11"/>
      <c r="GW213" s="11"/>
      <c r="GX213" s="14"/>
      <c r="GY213" s="10"/>
      <c r="GZ213" s="11"/>
      <c r="HA213" s="74">
        <f t="shared" ref="HA213:HA218" si="5858">HA212-GY213</f>
        <v>747</v>
      </c>
      <c r="HB213" s="74">
        <f t="shared" ref="HB213:HB218" si="5859">HB212-GZ213</f>
        <v>59</v>
      </c>
      <c r="HC213" s="11">
        <v>440</v>
      </c>
      <c r="HD213" s="12">
        <f t="shared" si="5808"/>
        <v>0.60776439089692103</v>
      </c>
      <c r="HE213" s="11">
        <v>14</v>
      </c>
      <c r="HF213" s="12">
        <f t="shared" si="5809"/>
        <v>3.0837004405286344E-2</v>
      </c>
      <c r="HG213" s="13"/>
      <c r="HH213" s="11"/>
      <c r="HI213" s="11"/>
      <c r="HJ213" s="14"/>
      <c r="HK213" s="10">
        <f t="shared" si="5810"/>
        <v>2</v>
      </c>
      <c r="HL213" s="11">
        <f t="shared" si="5811"/>
        <v>0</v>
      </c>
      <c r="HM213" s="11">
        <f t="shared" si="5812"/>
        <v>11699</v>
      </c>
      <c r="HN213" s="11">
        <f t="shared" si="5813"/>
        <v>930</v>
      </c>
      <c r="HO213" s="11">
        <f t="shared" si="5814"/>
        <v>7050</v>
      </c>
      <c r="HP213" s="228">
        <f t="shared" si="5815"/>
        <v>0.60261560817163862</v>
      </c>
      <c r="HQ213" s="15">
        <f t="shared" si="5816"/>
        <v>213</v>
      </c>
      <c r="HR213" s="12">
        <f t="shared" si="5817"/>
        <v>3.0212765957446808E-2</v>
      </c>
      <c r="HS213" s="16">
        <v>66</v>
      </c>
      <c r="HT213" s="17">
        <v>6755</v>
      </c>
      <c r="HU213" s="16">
        <f t="shared" si="5818"/>
        <v>95.815602836879435</v>
      </c>
      <c r="HV213" s="15"/>
      <c r="HW213" s="14"/>
      <c r="HX213" s="78">
        <f t="shared" si="5819"/>
        <v>0.59865180191858958</v>
      </c>
      <c r="HY213" s="78">
        <f t="shared" si="5820"/>
        <v>0.61190597853857942</v>
      </c>
      <c r="HZ213" s="78">
        <f t="shared" si="5821"/>
        <v>0.59725050916496947</v>
      </c>
    </row>
    <row r="214" spans="1:241" x14ac:dyDescent="0.25">
      <c r="A214" s="236"/>
      <c r="B214" s="41">
        <f t="shared" si="5822"/>
        <v>44633</v>
      </c>
      <c r="C214" s="10"/>
      <c r="D214" s="11"/>
      <c r="E214" s="74">
        <f t="shared" si="5823"/>
        <v>734</v>
      </c>
      <c r="F214" s="74">
        <f t="shared" si="5824"/>
        <v>59</v>
      </c>
      <c r="G214" s="11">
        <v>416</v>
      </c>
      <c r="H214" s="12">
        <f t="shared" si="5741"/>
        <v>0.57356948228882831</v>
      </c>
      <c r="I214" s="11">
        <v>5</v>
      </c>
      <c r="J214" s="12">
        <f t="shared" si="5825"/>
        <v>1.1876484560570071E-2</v>
      </c>
      <c r="K214" s="13"/>
      <c r="L214" s="11"/>
      <c r="M214" s="11"/>
      <c r="N214" s="14"/>
      <c r="O214" s="10"/>
      <c r="P214" s="11"/>
      <c r="Q214" s="74">
        <f t="shared" si="5826"/>
        <v>728</v>
      </c>
      <c r="R214" s="74">
        <f t="shared" si="5827"/>
        <v>58</v>
      </c>
      <c r="S214" s="11">
        <v>425</v>
      </c>
      <c r="T214" s="12">
        <f t="shared" si="5744"/>
        <v>0.60439560439560436</v>
      </c>
      <c r="U214" s="11">
        <v>15</v>
      </c>
      <c r="V214" s="12">
        <f t="shared" si="5745"/>
        <v>3.4090909090909088E-2</v>
      </c>
      <c r="W214" s="13"/>
      <c r="X214" s="11"/>
      <c r="Y214" s="11"/>
      <c r="Z214" s="14"/>
      <c r="AA214" s="10"/>
      <c r="AB214" s="11"/>
      <c r="AC214" s="74">
        <f t="shared" si="5828"/>
        <v>183</v>
      </c>
      <c r="AD214" s="74">
        <f t="shared" si="5829"/>
        <v>14</v>
      </c>
      <c r="AE214" s="11">
        <v>75</v>
      </c>
      <c r="AF214" s="12">
        <f t="shared" si="5748"/>
        <v>0.43715846994535518</v>
      </c>
      <c r="AG214" s="11">
        <v>5</v>
      </c>
      <c r="AH214" s="12">
        <f t="shared" si="5749"/>
        <v>6.25E-2</v>
      </c>
      <c r="AI214" s="13"/>
      <c r="AJ214" s="11"/>
      <c r="AK214" s="11"/>
      <c r="AL214" s="14"/>
      <c r="AM214" s="10"/>
      <c r="AN214" s="11"/>
      <c r="AO214" s="74">
        <f t="shared" si="5830"/>
        <v>742</v>
      </c>
      <c r="AP214" s="74">
        <f t="shared" si="5831"/>
        <v>59</v>
      </c>
      <c r="AQ214" s="11">
        <v>413</v>
      </c>
      <c r="AR214" s="12">
        <f t="shared" si="5752"/>
        <v>0.57277628032345018</v>
      </c>
      <c r="AS214" s="11">
        <v>12</v>
      </c>
      <c r="AT214" s="12">
        <f t="shared" si="5753"/>
        <v>2.823529411764706E-2</v>
      </c>
      <c r="AU214" s="13"/>
      <c r="AV214" s="11"/>
      <c r="AW214" s="11"/>
      <c r="AX214" s="14"/>
      <c r="AY214" s="10">
        <v>1</v>
      </c>
      <c r="AZ214" s="11"/>
      <c r="BA214" s="74">
        <f t="shared" si="5832"/>
        <v>736</v>
      </c>
      <c r="BB214" s="74">
        <f t="shared" si="5833"/>
        <v>58</v>
      </c>
      <c r="BC214" s="11">
        <v>404</v>
      </c>
      <c r="BD214" s="12">
        <f t="shared" si="5756"/>
        <v>0.5625</v>
      </c>
      <c r="BE214" s="11">
        <v>10</v>
      </c>
      <c r="BF214" s="12">
        <f t="shared" si="5757"/>
        <v>2.4154589371980676E-2</v>
      </c>
      <c r="BG214" s="13"/>
      <c r="BH214" s="11"/>
      <c r="BI214" s="11"/>
      <c r="BJ214" s="14"/>
      <c r="BK214" s="10"/>
      <c r="BL214" s="11"/>
      <c r="BM214" s="74">
        <f t="shared" si="5834"/>
        <v>733</v>
      </c>
      <c r="BN214" s="74">
        <f t="shared" si="5835"/>
        <v>59</v>
      </c>
      <c r="BO214" s="11">
        <v>401</v>
      </c>
      <c r="BP214" s="12">
        <f t="shared" si="5760"/>
        <v>0.57708049113233284</v>
      </c>
      <c r="BQ214" s="11">
        <v>22</v>
      </c>
      <c r="BR214" s="12">
        <f t="shared" si="5761"/>
        <v>5.2009456264775412E-2</v>
      </c>
      <c r="BS214" s="13"/>
      <c r="BT214" s="11"/>
      <c r="BU214" s="11"/>
      <c r="BV214" s="14"/>
      <c r="BW214" s="10"/>
      <c r="BX214" s="11"/>
      <c r="BY214" s="74">
        <f t="shared" si="5836"/>
        <v>744</v>
      </c>
      <c r="BZ214" s="74">
        <f t="shared" si="5837"/>
        <v>61</v>
      </c>
      <c r="CA214" s="11">
        <v>444</v>
      </c>
      <c r="CB214" s="12">
        <f t="shared" si="5764"/>
        <v>0.60215053763440862</v>
      </c>
      <c r="CC214" s="11">
        <v>4</v>
      </c>
      <c r="CD214" s="12">
        <f t="shared" si="5765"/>
        <v>8.9285714285714281E-3</v>
      </c>
      <c r="CE214" s="13"/>
      <c r="CF214" s="11"/>
      <c r="CG214" s="11"/>
      <c r="CH214" s="14"/>
      <c r="CI214" s="10"/>
      <c r="CJ214" s="11"/>
      <c r="CK214" s="74">
        <f t="shared" si="5838"/>
        <v>746</v>
      </c>
      <c r="CL214" s="74">
        <f t="shared" si="5839"/>
        <v>61</v>
      </c>
      <c r="CM214" s="11">
        <v>444</v>
      </c>
      <c r="CN214" s="12">
        <f t="shared" si="5768"/>
        <v>0.61930294906166217</v>
      </c>
      <c r="CO214" s="11">
        <v>18</v>
      </c>
      <c r="CP214" s="12">
        <f t="shared" si="5769"/>
        <v>3.896103896103896E-2</v>
      </c>
      <c r="CQ214" s="13"/>
      <c r="CR214" s="11"/>
      <c r="CS214" s="11"/>
      <c r="CT214" s="14"/>
      <c r="CU214" s="10"/>
      <c r="CV214" s="11"/>
      <c r="CW214" s="74">
        <f t="shared" si="5840"/>
        <v>176</v>
      </c>
      <c r="CX214" s="74">
        <f t="shared" si="5841"/>
        <v>13</v>
      </c>
      <c r="CY214" s="11">
        <v>85</v>
      </c>
      <c r="CZ214" s="12">
        <f t="shared" si="5772"/>
        <v>0.49431818181818182</v>
      </c>
      <c r="DA214" s="11">
        <v>2</v>
      </c>
      <c r="DB214" s="12">
        <f t="shared" si="5773"/>
        <v>2.2988505747126436E-2</v>
      </c>
      <c r="DC214" s="13"/>
      <c r="DD214" s="11"/>
      <c r="DE214" s="11"/>
      <c r="DF214" s="14"/>
      <c r="DG214" s="10"/>
      <c r="DH214" s="11"/>
      <c r="DI214" s="74">
        <f t="shared" si="5842"/>
        <v>749</v>
      </c>
      <c r="DJ214" s="74">
        <f t="shared" si="5843"/>
        <v>59</v>
      </c>
      <c r="DK214" s="11">
        <v>344</v>
      </c>
      <c r="DL214" s="12">
        <f t="shared" si="5776"/>
        <v>0.47263017356475301</v>
      </c>
      <c r="DM214" s="11">
        <v>10</v>
      </c>
      <c r="DN214" s="12">
        <f t="shared" si="5777"/>
        <v>2.8248587570621469E-2</v>
      </c>
      <c r="DO214" s="13"/>
      <c r="DP214" s="11"/>
      <c r="DQ214" s="11"/>
      <c r="DR214" s="14"/>
      <c r="DS214" s="10"/>
      <c r="DT214" s="11"/>
      <c r="DU214" s="74">
        <f t="shared" si="5844"/>
        <v>752</v>
      </c>
      <c r="DV214" s="74">
        <f t="shared" si="5845"/>
        <v>58</v>
      </c>
      <c r="DW214" s="11">
        <v>405</v>
      </c>
      <c r="DX214" s="12">
        <f t="shared" si="5780"/>
        <v>0.55452127659574468</v>
      </c>
      <c r="DY214" s="11">
        <v>12</v>
      </c>
      <c r="DZ214" s="12">
        <f t="shared" si="5781"/>
        <v>2.8776978417266189E-2</v>
      </c>
      <c r="EA214" s="13"/>
      <c r="EB214" s="11"/>
      <c r="EC214" s="11"/>
      <c r="ED214" s="14"/>
      <c r="EE214" s="10"/>
      <c r="EF214" s="11"/>
      <c r="EG214" s="74">
        <f t="shared" si="5846"/>
        <v>747</v>
      </c>
      <c r="EH214" s="74">
        <f t="shared" si="5847"/>
        <v>59</v>
      </c>
      <c r="EI214" s="11">
        <v>408</v>
      </c>
      <c r="EJ214" s="12">
        <f t="shared" si="5784"/>
        <v>0.56091030789825969</v>
      </c>
      <c r="EK214" s="11">
        <v>11</v>
      </c>
      <c r="EL214" s="12">
        <f t="shared" si="5785"/>
        <v>2.6252983293556086E-2</v>
      </c>
      <c r="EM214" s="13"/>
      <c r="EN214" s="11"/>
      <c r="EO214" s="11"/>
      <c r="EP214" s="14"/>
      <c r="EQ214" s="10"/>
      <c r="ER214" s="11"/>
      <c r="ES214" s="74">
        <f t="shared" si="5848"/>
        <v>744</v>
      </c>
      <c r="ET214" s="74">
        <f t="shared" si="5849"/>
        <v>60</v>
      </c>
      <c r="EU214" s="11">
        <v>441</v>
      </c>
      <c r="EV214" s="12">
        <f t="shared" si="5788"/>
        <v>0.61559139784946237</v>
      </c>
      <c r="EW214" s="11">
        <v>17</v>
      </c>
      <c r="EX214" s="12">
        <f t="shared" si="5789"/>
        <v>3.7117903930131008E-2</v>
      </c>
      <c r="EY214" s="13"/>
      <c r="EZ214" s="11"/>
      <c r="FA214" s="11"/>
      <c r="FB214" s="14"/>
      <c r="FC214" s="10"/>
      <c r="FD214" s="11"/>
      <c r="FE214" s="74">
        <f t="shared" si="5850"/>
        <v>758</v>
      </c>
      <c r="FF214" s="74">
        <f t="shared" si="5851"/>
        <v>61</v>
      </c>
      <c r="FG214" s="11">
        <v>381</v>
      </c>
      <c r="FH214" s="12">
        <f t="shared" si="5792"/>
        <v>0.51846965699208447</v>
      </c>
      <c r="FI214" s="11">
        <v>12</v>
      </c>
      <c r="FJ214" s="12">
        <f t="shared" si="5793"/>
        <v>3.0534351145038167E-2</v>
      </c>
      <c r="FK214" s="13"/>
      <c r="FL214" s="11"/>
      <c r="FM214" s="11"/>
      <c r="FN214" s="14"/>
      <c r="FO214" s="10"/>
      <c r="FP214" s="11"/>
      <c r="FQ214" s="74">
        <f t="shared" si="5852"/>
        <v>187</v>
      </c>
      <c r="FR214" s="74">
        <f t="shared" si="5853"/>
        <v>16</v>
      </c>
      <c r="FS214" s="11">
        <v>83</v>
      </c>
      <c r="FT214" s="12">
        <f t="shared" si="5796"/>
        <v>0.47058823529411764</v>
      </c>
      <c r="FU214" s="11">
        <v>5</v>
      </c>
      <c r="FV214" s="12">
        <f t="shared" si="5797"/>
        <v>5.6818181818181816E-2</v>
      </c>
      <c r="FW214" s="13"/>
      <c r="FX214" s="11"/>
      <c r="FY214" s="11"/>
      <c r="FZ214" s="14"/>
      <c r="GA214" s="10"/>
      <c r="GB214" s="11"/>
      <c r="GC214" s="74">
        <f t="shared" si="5854"/>
        <v>747</v>
      </c>
      <c r="GD214" s="74">
        <f t="shared" si="5855"/>
        <v>58</v>
      </c>
      <c r="GE214" s="11">
        <v>413</v>
      </c>
      <c r="GF214" s="12">
        <f t="shared" si="5800"/>
        <v>0.56760374832663985</v>
      </c>
      <c r="GG214" s="11">
        <v>11</v>
      </c>
      <c r="GH214" s="12">
        <f t="shared" si="5801"/>
        <v>2.5943396226415096E-2</v>
      </c>
      <c r="GI214" s="13"/>
      <c r="GJ214" s="11"/>
      <c r="GK214" s="11"/>
      <c r="GL214" s="14"/>
      <c r="GM214" s="10">
        <v>1</v>
      </c>
      <c r="GN214" s="11"/>
      <c r="GO214" s="74">
        <f t="shared" si="5856"/>
        <v>744</v>
      </c>
      <c r="GP214" s="74">
        <f t="shared" si="5857"/>
        <v>58</v>
      </c>
      <c r="GQ214" s="11">
        <v>398</v>
      </c>
      <c r="GR214" s="12">
        <f t="shared" si="5804"/>
        <v>0.55913978494623651</v>
      </c>
      <c r="GS214" s="11">
        <v>18</v>
      </c>
      <c r="GT214" s="12">
        <f t="shared" si="5805"/>
        <v>4.3269230769230768E-2</v>
      </c>
      <c r="GU214" s="13"/>
      <c r="GV214" s="11"/>
      <c r="GW214" s="11"/>
      <c r="GX214" s="14"/>
      <c r="GY214" s="10"/>
      <c r="GZ214" s="11"/>
      <c r="HA214" s="74">
        <f t="shared" si="5858"/>
        <v>747</v>
      </c>
      <c r="HB214" s="74">
        <f t="shared" si="5859"/>
        <v>59</v>
      </c>
      <c r="HC214" s="11">
        <v>406</v>
      </c>
      <c r="HD214" s="12">
        <f t="shared" si="5808"/>
        <v>0.55421686746987953</v>
      </c>
      <c r="HE214" s="11">
        <v>8</v>
      </c>
      <c r="HF214" s="12">
        <f t="shared" si="5809"/>
        <v>1.932367149758454E-2</v>
      </c>
      <c r="HG214" s="13"/>
      <c r="HH214" s="11"/>
      <c r="HI214" s="11"/>
      <c r="HJ214" s="14"/>
      <c r="HK214" s="10">
        <f t="shared" si="5810"/>
        <v>2</v>
      </c>
      <c r="HL214" s="11">
        <f t="shared" si="5811"/>
        <v>0</v>
      </c>
      <c r="HM214" s="11">
        <f t="shared" si="5812"/>
        <v>11697</v>
      </c>
      <c r="HN214" s="11">
        <f t="shared" si="5813"/>
        <v>930</v>
      </c>
      <c r="HO214" s="11">
        <f t="shared" si="5814"/>
        <v>6583</v>
      </c>
      <c r="HP214" s="228">
        <f t="shared" si="5815"/>
        <v>0.56279387877233478</v>
      </c>
      <c r="HQ214" s="15">
        <f t="shared" si="5816"/>
        <v>197</v>
      </c>
      <c r="HR214" s="12">
        <f t="shared" si="5817"/>
        <v>2.9925565851435517E-2</v>
      </c>
      <c r="HS214" s="16">
        <v>66</v>
      </c>
      <c r="HT214" s="17">
        <v>6287</v>
      </c>
      <c r="HU214" s="16">
        <f t="shared" si="5818"/>
        <v>95.503569801002584</v>
      </c>
      <c r="HV214" s="15"/>
      <c r="HW214" s="14"/>
      <c r="HX214" s="78">
        <f t="shared" si="5819"/>
        <v>0.57131742738589208</v>
      </c>
      <c r="HY214" s="78">
        <f t="shared" si="5820"/>
        <v>0.55876341338783853</v>
      </c>
      <c r="HZ214" s="78">
        <f t="shared" si="5821"/>
        <v>0.55844155844155841</v>
      </c>
    </row>
    <row r="215" spans="1:241" x14ac:dyDescent="0.25">
      <c r="A215" s="236"/>
      <c r="B215" s="41">
        <f t="shared" si="5822"/>
        <v>44634</v>
      </c>
      <c r="C215" s="10"/>
      <c r="D215" s="11"/>
      <c r="E215" s="74">
        <f t="shared" si="5823"/>
        <v>734</v>
      </c>
      <c r="F215" s="74">
        <f t="shared" si="5824"/>
        <v>59</v>
      </c>
      <c r="G215" s="11">
        <v>442</v>
      </c>
      <c r="H215" s="12">
        <f t="shared" si="5741"/>
        <v>0.61171662125340598</v>
      </c>
      <c r="I215" s="11">
        <v>7</v>
      </c>
      <c r="J215" s="12">
        <f t="shared" si="5825"/>
        <v>1.5590200445434299E-2</v>
      </c>
      <c r="K215" s="11"/>
      <c r="L215" s="11"/>
      <c r="M215" s="18"/>
      <c r="N215" s="20"/>
      <c r="O215" s="10"/>
      <c r="P215" s="11"/>
      <c r="Q215" s="74">
        <f t="shared" si="5826"/>
        <v>728</v>
      </c>
      <c r="R215" s="74">
        <f t="shared" si="5827"/>
        <v>58</v>
      </c>
      <c r="S215" s="11">
        <v>450</v>
      </c>
      <c r="T215" s="12">
        <f t="shared" si="5744"/>
        <v>0.625</v>
      </c>
      <c r="U215" s="11">
        <v>5</v>
      </c>
      <c r="V215" s="12">
        <f t="shared" si="5745"/>
        <v>1.098901098901099E-2</v>
      </c>
      <c r="W215" s="11"/>
      <c r="X215" s="11"/>
      <c r="Y215" s="18"/>
      <c r="Z215" s="20"/>
      <c r="AA215" s="10"/>
      <c r="AB215" s="11"/>
      <c r="AC215" s="74">
        <f t="shared" si="5828"/>
        <v>183</v>
      </c>
      <c r="AD215" s="74">
        <f t="shared" si="5829"/>
        <v>14</v>
      </c>
      <c r="AE215" s="11">
        <v>59</v>
      </c>
      <c r="AF215" s="12">
        <f t="shared" si="5748"/>
        <v>0.33879781420765026</v>
      </c>
      <c r="AG215" s="11">
        <v>3</v>
      </c>
      <c r="AH215" s="12">
        <f t="shared" si="5749"/>
        <v>4.8387096774193547E-2</v>
      </c>
      <c r="AI215" s="11"/>
      <c r="AJ215" s="11"/>
      <c r="AK215" s="18"/>
      <c r="AL215" s="20"/>
      <c r="AM215" s="10"/>
      <c r="AN215" s="11"/>
      <c r="AO215" s="74">
        <f t="shared" si="5830"/>
        <v>742</v>
      </c>
      <c r="AP215" s="74">
        <f t="shared" si="5831"/>
        <v>59</v>
      </c>
      <c r="AQ215" s="11">
        <v>432</v>
      </c>
      <c r="AR215" s="12">
        <f t="shared" si="5752"/>
        <v>0.58760107816711593</v>
      </c>
      <c r="AS215" s="11">
        <v>4</v>
      </c>
      <c r="AT215" s="12">
        <f t="shared" si="5753"/>
        <v>9.1743119266055051E-3</v>
      </c>
      <c r="AU215" s="11"/>
      <c r="AV215" s="11"/>
      <c r="AW215" s="18"/>
      <c r="AX215" s="20"/>
      <c r="AY215" s="10"/>
      <c r="AZ215" s="11"/>
      <c r="BA215" s="74">
        <f t="shared" si="5832"/>
        <v>736</v>
      </c>
      <c r="BB215" s="74">
        <f t="shared" si="5833"/>
        <v>58</v>
      </c>
      <c r="BC215" s="11">
        <v>452</v>
      </c>
      <c r="BD215" s="12">
        <f t="shared" si="5756"/>
        <v>0.625</v>
      </c>
      <c r="BE215" s="11">
        <v>8</v>
      </c>
      <c r="BF215" s="12">
        <f t="shared" si="5757"/>
        <v>1.7391304347826087E-2</v>
      </c>
      <c r="BG215" s="11"/>
      <c r="BH215" s="11"/>
      <c r="BI215" s="18"/>
      <c r="BJ215" s="20"/>
      <c r="BK215" s="10"/>
      <c r="BL215" s="11"/>
      <c r="BM215" s="74">
        <f t="shared" si="5834"/>
        <v>733</v>
      </c>
      <c r="BN215" s="74">
        <f t="shared" si="5835"/>
        <v>59</v>
      </c>
      <c r="BO215" s="11">
        <v>433</v>
      </c>
      <c r="BP215" s="12">
        <f t="shared" si="5760"/>
        <v>0.60845839017735337</v>
      </c>
      <c r="BQ215" s="11">
        <v>13</v>
      </c>
      <c r="BR215" s="12">
        <f t="shared" si="5761"/>
        <v>2.914798206278027E-2</v>
      </c>
      <c r="BS215" s="11"/>
      <c r="BT215" s="11"/>
      <c r="BU215" s="18"/>
      <c r="BV215" s="20"/>
      <c r="BW215" s="10"/>
      <c r="BX215" s="11"/>
      <c r="BY215" s="74">
        <f t="shared" si="5836"/>
        <v>744</v>
      </c>
      <c r="BZ215" s="74">
        <f t="shared" si="5837"/>
        <v>61</v>
      </c>
      <c r="CA215" s="11">
        <v>453</v>
      </c>
      <c r="CB215" s="12">
        <f t="shared" si="5764"/>
        <v>0.61827956989247312</v>
      </c>
      <c r="CC215" s="11">
        <v>7</v>
      </c>
      <c r="CD215" s="12">
        <f t="shared" si="5765"/>
        <v>1.5217391304347827E-2</v>
      </c>
      <c r="CE215" s="11"/>
      <c r="CF215" s="11"/>
      <c r="CG215" s="18"/>
      <c r="CH215" s="20"/>
      <c r="CI215" s="10"/>
      <c r="CJ215" s="11"/>
      <c r="CK215" s="74">
        <f t="shared" si="5838"/>
        <v>746</v>
      </c>
      <c r="CL215" s="74">
        <f t="shared" si="5839"/>
        <v>61</v>
      </c>
      <c r="CM215" s="11">
        <v>475</v>
      </c>
      <c r="CN215" s="12">
        <f t="shared" si="5768"/>
        <v>0.65147453083109919</v>
      </c>
      <c r="CO215" s="11">
        <v>11</v>
      </c>
      <c r="CP215" s="12">
        <f t="shared" si="5769"/>
        <v>2.2633744855967079E-2</v>
      </c>
      <c r="CQ215" s="11"/>
      <c r="CR215" s="11"/>
      <c r="CS215" s="18"/>
      <c r="CT215" s="20"/>
      <c r="CU215" s="10"/>
      <c r="CV215" s="11"/>
      <c r="CW215" s="74">
        <f t="shared" si="5840"/>
        <v>176</v>
      </c>
      <c r="CX215" s="74">
        <f t="shared" si="5841"/>
        <v>13</v>
      </c>
      <c r="CY215" s="11">
        <v>101</v>
      </c>
      <c r="CZ215" s="12">
        <f t="shared" si="5772"/>
        <v>0.59090909090909094</v>
      </c>
      <c r="DA215" s="11">
        <v>3</v>
      </c>
      <c r="DB215" s="12">
        <f t="shared" si="5773"/>
        <v>2.8846153846153848E-2</v>
      </c>
      <c r="DC215" s="11"/>
      <c r="DD215" s="11"/>
      <c r="DE215" s="18"/>
      <c r="DF215" s="20"/>
      <c r="DG215" s="10"/>
      <c r="DH215" s="11"/>
      <c r="DI215" s="74">
        <f t="shared" si="5842"/>
        <v>749</v>
      </c>
      <c r="DJ215" s="74">
        <f t="shared" si="5843"/>
        <v>59</v>
      </c>
      <c r="DK215" s="11">
        <v>427</v>
      </c>
      <c r="DL215" s="12">
        <f t="shared" si="5776"/>
        <v>0.59012016021361813</v>
      </c>
      <c r="DM215" s="11">
        <v>15</v>
      </c>
      <c r="DN215" s="12">
        <f t="shared" si="5777"/>
        <v>3.3936651583710405E-2</v>
      </c>
      <c r="DO215" s="11"/>
      <c r="DP215" s="11"/>
      <c r="DQ215" s="18"/>
      <c r="DR215" s="20"/>
      <c r="DS215" s="10"/>
      <c r="DT215" s="11"/>
      <c r="DU215" s="74">
        <f t="shared" si="5844"/>
        <v>752</v>
      </c>
      <c r="DV215" s="74">
        <f t="shared" si="5845"/>
        <v>58</v>
      </c>
      <c r="DW215" s="11">
        <v>465</v>
      </c>
      <c r="DX215" s="12">
        <f t="shared" si="5780"/>
        <v>0.63563829787234039</v>
      </c>
      <c r="DY215" s="11">
        <v>13</v>
      </c>
      <c r="DZ215" s="12">
        <f t="shared" si="5781"/>
        <v>2.7196652719665274E-2</v>
      </c>
      <c r="EA215" s="11"/>
      <c r="EB215" s="11"/>
      <c r="EC215" s="18"/>
      <c r="ED215" s="20"/>
      <c r="EE215" s="10"/>
      <c r="EF215" s="11"/>
      <c r="EG215" s="74">
        <f t="shared" si="5846"/>
        <v>747</v>
      </c>
      <c r="EH215" s="74">
        <f t="shared" si="5847"/>
        <v>59</v>
      </c>
      <c r="EI215" s="11">
        <v>418</v>
      </c>
      <c r="EJ215" s="12">
        <f t="shared" si="5784"/>
        <v>0.58500669344042833</v>
      </c>
      <c r="EK215" s="11">
        <v>19</v>
      </c>
      <c r="EL215" s="12">
        <f t="shared" si="5785"/>
        <v>4.3478260869565216E-2</v>
      </c>
      <c r="EM215" s="11"/>
      <c r="EN215" s="11"/>
      <c r="EO215" s="18"/>
      <c r="EP215" s="20"/>
      <c r="EQ215" s="10"/>
      <c r="ER215" s="11"/>
      <c r="ES215" s="74">
        <f t="shared" si="5848"/>
        <v>744</v>
      </c>
      <c r="ET215" s="74">
        <f t="shared" si="5849"/>
        <v>60</v>
      </c>
      <c r="EU215" s="11">
        <v>469</v>
      </c>
      <c r="EV215" s="12">
        <f t="shared" si="5788"/>
        <v>0.65860215053763438</v>
      </c>
      <c r="EW215" s="11">
        <v>21</v>
      </c>
      <c r="EX215" s="12">
        <f t="shared" si="5789"/>
        <v>4.2857142857142858E-2</v>
      </c>
      <c r="EY215" s="11"/>
      <c r="EZ215" s="11"/>
      <c r="FA215" s="18"/>
      <c r="FB215" s="20"/>
      <c r="FC215" s="10"/>
      <c r="FD215" s="11"/>
      <c r="FE215" s="74">
        <f t="shared" si="5850"/>
        <v>758</v>
      </c>
      <c r="FF215" s="74">
        <f t="shared" si="5851"/>
        <v>61</v>
      </c>
      <c r="FG215" s="11">
        <v>442</v>
      </c>
      <c r="FH215" s="12">
        <f t="shared" si="5792"/>
        <v>0.59762532981530347</v>
      </c>
      <c r="FI215" s="11">
        <v>11</v>
      </c>
      <c r="FJ215" s="12">
        <f t="shared" si="5793"/>
        <v>2.4282560706401765E-2</v>
      </c>
      <c r="FK215" s="11"/>
      <c r="FL215" s="11"/>
      <c r="FM215" s="18"/>
      <c r="FN215" s="20"/>
      <c r="FO215" s="10"/>
      <c r="FP215" s="11"/>
      <c r="FQ215" s="74">
        <f t="shared" si="5852"/>
        <v>187</v>
      </c>
      <c r="FR215" s="74">
        <f t="shared" si="5853"/>
        <v>16</v>
      </c>
      <c r="FS215" s="11">
        <v>87</v>
      </c>
      <c r="FT215" s="12">
        <f t="shared" si="5796"/>
        <v>0.48128342245989303</v>
      </c>
      <c r="FU215" s="11">
        <v>3</v>
      </c>
      <c r="FV215" s="12">
        <f t="shared" si="5797"/>
        <v>3.3333333333333333E-2</v>
      </c>
      <c r="FW215" s="11"/>
      <c r="FX215" s="11"/>
      <c r="FY215" s="18"/>
      <c r="FZ215" s="20"/>
      <c r="GA215" s="10"/>
      <c r="GB215" s="11"/>
      <c r="GC215" s="74">
        <f t="shared" si="5854"/>
        <v>747</v>
      </c>
      <c r="GD215" s="74">
        <f t="shared" si="5855"/>
        <v>58</v>
      </c>
      <c r="GE215" s="11">
        <v>444</v>
      </c>
      <c r="GF215" s="12">
        <f t="shared" si="5800"/>
        <v>0.61044176706827313</v>
      </c>
      <c r="GG215" s="11">
        <v>12</v>
      </c>
      <c r="GH215" s="12">
        <f t="shared" si="5801"/>
        <v>2.6315789473684209E-2</v>
      </c>
      <c r="GI215" s="11"/>
      <c r="GJ215" s="11"/>
      <c r="GK215" s="18"/>
      <c r="GL215" s="20"/>
      <c r="GM215" s="10">
        <v>1</v>
      </c>
      <c r="GN215" s="11"/>
      <c r="GO215" s="74">
        <f t="shared" si="5856"/>
        <v>743</v>
      </c>
      <c r="GP215" s="74">
        <f t="shared" si="5857"/>
        <v>58</v>
      </c>
      <c r="GQ215" s="11">
        <v>413</v>
      </c>
      <c r="GR215" s="12">
        <f t="shared" si="5804"/>
        <v>0.57604306864064603</v>
      </c>
      <c r="GS215" s="11">
        <v>15</v>
      </c>
      <c r="GT215" s="12">
        <f t="shared" si="5805"/>
        <v>3.5046728971962614E-2</v>
      </c>
      <c r="GU215" s="11"/>
      <c r="GV215" s="11"/>
      <c r="GW215" s="18"/>
      <c r="GX215" s="20"/>
      <c r="GY215" s="10"/>
      <c r="GZ215" s="11"/>
      <c r="HA215" s="74">
        <f t="shared" si="5858"/>
        <v>747</v>
      </c>
      <c r="HB215" s="74">
        <f t="shared" si="5859"/>
        <v>59</v>
      </c>
      <c r="HC215" s="11">
        <v>414</v>
      </c>
      <c r="HD215" s="12">
        <f t="shared" si="5808"/>
        <v>0.57429718875502012</v>
      </c>
      <c r="HE215" s="11">
        <v>15</v>
      </c>
      <c r="HF215" s="12">
        <f t="shared" si="5809"/>
        <v>3.4965034965034968E-2</v>
      </c>
      <c r="HG215" s="11"/>
      <c r="HH215" s="11"/>
      <c r="HI215" s="18"/>
      <c r="HJ215" s="20"/>
      <c r="HK215" s="10">
        <f t="shared" si="5810"/>
        <v>1</v>
      </c>
      <c r="HL215" s="11">
        <f t="shared" si="5811"/>
        <v>0</v>
      </c>
      <c r="HM215" s="11">
        <f t="shared" si="5812"/>
        <v>11696</v>
      </c>
      <c r="HN215" s="11">
        <f t="shared" si="5813"/>
        <v>930</v>
      </c>
      <c r="HO215" s="11">
        <f t="shared" si="5814"/>
        <v>7061</v>
      </c>
      <c r="HP215" s="228">
        <f t="shared" si="5815"/>
        <v>0.60371067031463743</v>
      </c>
      <c r="HQ215" s="15">
        <f t="shared" si="5816"/>
        <v>185</v>
      </c>
      <c r="HR215" s="12">
        <f t="shared" si="5817"/>
        <v>2.6200254921399234E-2</v>
      </c>
      <c r="HS215" s="16">
        <v>66.599999999999994</v>
      </c>
      <c r="HT215" s="17">
        <v>6779</v>
      </c>
      <c r="HU215" s="16">
        <f t="shared" si="5818"/>
        <v>96.006231411981304</v>
      </c>
      <c r="HV215" s="18"/>
      <c r="HW215" s="20"/>
      <c r="HX215" s="78">
        <f t="shared" si="5819"/>
        <v>0.59854771784232363</v>
      </c>
      <c r="HY215" s="78">
        <f t="shared" si="5820"/>
        <v>0.6149718957588145</v>
      </c>
      <c r="HZ215" s="78">
        <f t="shared" si="5821"/>
        <v>0.59755476311767708</v>
      </c>
    </row>
    <row r="216" spans="1:241" x14ac:dyDescent="0.25">
      <c r="A216" s="236"/>
      <c r="B216" s="41">
        <f>+B215+1</f>
        <v>44635</v>
      </c>
      <c r="C216" s="10"/>
      <c r="D216" s="11"/>
      <c r="E216" s="74">
        <f t="shared" si="5823"/>
        <v>734</v>
      </c>
      <c r="F216" s="74">
        <f t="shared" si="5824"/>
        <v>59</v>
      </c>
      <c r="G216" s="11">
        <v>372</v>
      </c>
      <c r="H216" s="12">
        <f t="shared" si="5741"/>
        <v>0.52724795640326971</v>
      </c>
      <c r="I216" s="11">
        <v>15</v>
      </c>
      <c r="J216" s="12">
        <f t="shared" si="5825"/>
        <v>3.875968992248062E-2</v>
      </c>
      <c r="K216" s="13"/>
      <c r="L216" s="13"/>
      <c r="M216" s="25">
        <v>4176</v>
      </c>
      <c r="N216" s="38">
        <v>4430</v>
      </c>
      <c r="O216" s="10">
        <v>1</v>
      </c>
      <c r="P216" s="11"/>
      <c r="Q216" s="74">
        <f t="shared" si="5826"/>
        <v>727</v>
      </c>
      <c r="R216" s="74">
        <f t="shared" si="5827"/>
        <v>58</v>
      </c>
      <c r="S216" s="11">
        <v>405</v>
      </c>
      <c r="T216" s="12">
        <f t="shared" si="5744"/>
        <v>0.58184319119669881</v>
      </c>
      <c r="U216" s="11">
        <v>18</v>
      </c>
      <c r="V216" s="12">
        <f t="shared" si="5745"/>
        <v>4.2553191489361701E-2</v>
      </c>
      <c r="W216" s="13"/>
      <c r="X216" s="13"/>
      <c r="Y216" s="25">
        <v>4176</v>
      </c>
      <c r="Z216" s="38">
        <v>4430</v>
      </c>
      <c r="AA216" s="10"/>
      <c r="AB216" s="11"/>
      <c r="AC216" s="74">
        <f t="shared" si="5828"/>
        <v>183</v>
      </c>
      <c r="AD216" s="74">
        <f t="shared" si="5829"/>
        <v>14</v>
      </c>
      <c r="AE216" s="11">
        <v>68</v>
      </c>
      <c r="AF216" s="12">
        <f t="shared" si="5748"/>
        <v>0.37704918032786883</v>
      </c>
      <c r="AG216" s="11">
        <v>1</v>
      </c>
      <c r="AH216" s="12">
        <f t="shared" si="5749"/>
        <v>1.4492753623188406E-2</v>
      </c>
      <c r="AI216" s="13"/>
      <c r="AJ216" s="13"/>
      <c r="AK216" s="25">
        <v>4176</v>
      </c>
      <c r="AL216" s="38">
        <v>4430</v>
      </c>
      <c r="AM216" s="10"/>
      <c r="AN216" s="11"/>
      <c r="AO216" s="74">
        <f t="shared" si="5830"/>
        <v>742</v>
      </c>
      <c r="AP216" s="74">
        <f t="shared" si="5831"/>
        <v>59</v>
      </c>
      <c r="AQ216" s="11">
        <v>417</v>
      </c>
      <c r="AR216" s="12">
        <f t="shared" si="5752"/>
        <v>0.59164420485175206</v>
      </c>
      <c r="AS216" s="11">
        <v>22</v>
      </c>
      <c r="AT216" s="12">
        <f t="shared" si="5753"/>
        <v>5.011389521640091E-2</v>
      </c>
      <c r="AU216" s="13"/>
      <c r="AV216" s="13"/>
      <c r="AW216" s="25">
        <v>4176</v>
      </c>
      <c r="AX216" s="38">
        <v>4430</v>
      </c>
      <c r="AY216" s="10"/>
      <c r="AZ216" s="11"/>
      <c r="BA216" s="74">
        <f t="shared" si="5832"/>
        <v>736</v>
      </c>
      <c r="BB216" s="74">
        <f t="shared" si="5833"/>
        <v>58</v>
      </c>
      <c r="BC216" s="11">
        <v>427</v>
      </c>
      <c r="BD216" s="12">
        <f t="shared" si="5756"/>
        <v>0.60190217391304346</v>
      </c>
      <c r="BE216" s="11">
        <v>16</v>
      </c>
      <c r="BF216" s="12">
        <f t="shared" si="5757"/>
        <v>3.6117381489841983E-2</v>
      </c>
      <c r="BG216" s="13"/>
      <c r="BH216" s="13"/>
      <c r="BI216" s="25">
        <v>4176</v>
      </c>
      <c r="BJ216" s="38">
        <v>4430</v>
      </c>
      <c r="BK216" s="10">
        <v>1</v>
      </c>
      <c r="BL216" s="11"/>
      <c r="BM216" s="74">
        <f t="shared" si="5834"/>
        <v>732</v>
      </c>
      <c r="BN216" s="74">
        <f t="shared" si="5835"/>
        <v>59</v>
      </c>
      <c r="BO216" s="11">
        <v>415</v>
      </c>
      <c r="BP216" s="12">
        <f t="shared" si="5760"/>
        <v>0.59289617486338797</v>
      </c>
      <c r="BQ216" s="11">
        <v>19</v>
      </c>
      <c r="BR216" s="12">
        <f t="shared" si="5761"/>
        <v>4.377880184331797E-2</v>
      </c>
      <c r="BS216" s="13"/>
      <c r="BT216" s="13"/>
      <c r="BU216" s="25">
        <v>4176</v>
      </c>
      <c r="BV216" s="38">
        <v>4430</v>
      </c>
      <c r="BW216" s="10"/>
      <c r="BX216" s="11"/>
      <c r="BY216" s="74">
        <f t="shared" si="5836"/>
        <v>744</v>
      </c>
      <c r="BZ216" s="74">
        <f t="shared" si="5837"/>
        <v>61</v>
      </c>
      <c r="CA216" s="11">
        <v>431</v>
      </c>
      <c r="CB216" s="12">
        <f t="shared" si="5764"/>
        <v>0.5873655913978495</v>
      </c>
      <c r="CC216" s="11">
        <v>6</v>
      </c>
      <c r="CD216" s="12">
        <f t="shared" si="5765"/>
        <v>1.3729977116704805E-2</v>
      </c>
      <c r="CE216" s="13"/>
      <c r="CF216" s="13"/>
      <c r="CG216" s="25">
        <v>4176</v>
      </c>
      <c r="CH216" s="38">
        <v>4430</v>
      </c>
      <c r="CI216" s="10"/>
      <c r="CJ216" s="11"/>
      <c r="CK216" s="74">
        <f t="shared" si="5838"/>
        <v>746</v>
      </c>
      <c r="CL216" s="74">
        <f t="shared" si="5839"/>
        <v>61</v>
      </c>
      <c r="CM216" s="11">
        <v>439</v>
      </c>
      <c r="CN216" s="12">
        <f t="shared" si="5768"/>
        <v>0.59919571045576403</v>
      </c>
      <c r="CO216" s="11">
        <v>8</v>
      </c>
      <c r="CP216" s="12">
        <f t="shared" si="5769"/>
        <v>1.7897091722595078E-2</v>
      </c>
      <c r="CQ216" s="13"/>
      <c r="CR216" s="13"/>
      <c r="CS216" s="25">
        <v>4176</v>
      </c>
      <c r="CT216" s="38">
        <v>4430</v>
      </c>
      <c r="CU216" s="10">
        <v>1</v>
      </c>
      <c r="CV216" s="11"/>
      <c r="CW216" s="74">
        <f t="shared" si="5840"/>
        <v>175</v>
      </c>
      <c r="CX216" s="74">
        <f t="shared" si="5841"/>
        <v>13</v>
      </c>
      <c r="CY216" s="11">
        <v>83</v>
      </c>
      <c r="CZ216" s="12">
        <f t="shared" si="5772"/>
        <v>0.48571428571428571</v>
      </c>
      <c r="DA216" s="11">
        <v>2</v>
      </c>
      <c r="DB216" s="12">
        <f t="shared" si="5773"/>
        <v>2.3529411764705882E-2</v>
      </c>
      <c r="DC216" s="13"/>
      <c r="DD216" s="13"/>
      <c r="DE216" s="25">
        <v>4176</v>
      </c>
      <c r="DF216" s="38">
        <v>4430</v>
      </c>
      <c r="DG216" s="10"/>
      <c r="DH216" s="11"/>
      <c r="DI216" s="74">
        <f t="shared" si="5842"/>
        <v>749</v>
      </c>
      <c r="DJ216" s="74">
        <f t="shared" si="5843"/>
        <v>59</v>
      </c>
      <c r="DK216" s="11">
        <v>404</v>
      </c>
      <c r="DL216" s="12">
        <f t="shared" si="5776"/>
        <v>0.55140186915887845</v>
      </c>
      <c r="DM216" s="11">
        <v>9</v>
      </c>
      <c r="DN216" s="12">
        <f t="shared" si="5777"/>
        <v>2.1791767554479417E-2</v>
      </c>
      <c r="DO216" s="13"/>
      <c r="DP216" s="13"/>
      <c r="DQ216" s="25">
        <v>4176</v>
      </c>
      <c r="DR216" s="38">
        <v>4430</v>
      </c>
      <c r="DS216" s="10">
        <v>1</v>
      </c>
      <c r="DT216" s="11"/>
      <c r="DU216" s="74">
        <f t="shared" si="5844"/>
        <v>751</v>
      </c>
      <c r="DV216" s="74">
        <f t="shared" si="5845"/>
        <v>58</v>
      </c>
      <c r="DW216" s="11">
        <v>412</v>
      </c>
      <c r="DX216" s="12">
        <f t="shared" si="5780"/>
        <v>0.5645805592543276</v>
      </c>
      <c r="DY216" s="11">
        <v>12</v>
      </c>
      <c r="DZ216" s="12">
        <f t="shared" si="5781"/>
        <v>2.8301886792452831E-2</v>
      </c>
      <c r="EA216" s="13"/>
      <c r="EB216" s="13"/>
      <c r="EC216" s="25">
        <v>4176</v>
      </c>
      <c r="ED216" s="38">
        <v>4430</v>
      </c>
      <c r="EE216" s="10"/>
      <c r="EF216" s="11"/>
      <c r="EG216" s="74">
        <f t="shared" si="5846"/>
        <v>747</v>
      </c>
      <c r="EH216" s="74">
        <f t="shared" si="5847"/>
        <v>59</v>
      </c>
      <c r="EI216" s="11">
        <v>402</v>
      </c>
      <c r="EJ216" s="12">
        <f t="shared" si="5784"/>
        <v>0.55153949129852742</v>
      </c>
      <c r="EK216" s="11">
        <v>10</v>
      </c>
      <c r="EL216" s="12">
        <f t="shared" si="5785"/>
        <v>2.4271844660194174E-2</v>
      </c>
      <c r="EM216" s="13"/>
      <c r="EN216" s="13"/>
      <c r="EO216" s="25">
        <v>4176</v>
      </c>
      <c r="EP216" s="38">
        <v>4430</v>
      </c>
      <c r="EQ216" s="10"/>
      <c r="ER216" s="11"/>
      <c r="ES216" s="74">
        <f t="shared" si="5848"/>
        <v>744</v>
      </c>
      <c r="ET216" s="74">
        <f t="shared" si="5849"/>
        <v>60</v>
      </c>
      <c r="EU216" s="11">
        <v>422</v>
      </c>
      <c r="EV216" s="12">
        <f t="shared" si="5788"/>
        <v>0.59677419354838712</v>
      </c>
      <c r="EW216" s="11">
        <v>22</v>
      </c>
      <c r="EX216" s="12">
        <f t="shared" si="5789"/>
        <v>4.954954954954955E-2</v>
      </c>
      <c r="EY216" s="13"/>
      <c r="EZ216" s="13"/>
      <c r="FA216" s="25">
        <v>4176</v>
      </c>
      <c r="FB216" s="38">
        <v>4430</v>
      </c>
      <c r="FC216" s="10"/>
      <c r="FD216" s="11"/>
      <c r="FE216" s="74">
        <f t="shared" si="5850"/>
        <v>758</v>
      </c>
      <c r="FF216" s="74">
        <f t="shared" si="5851"/>
        <v>61</v>
      </c>
      <c r="FG216" s="11">
        <v>428</v>
      </c>
      <c r="FH216" s="12">
        <f t="shared" si="5792"/>
        <v>0.58443271767810023</v>
      </c>
      <c r="FI216" s="11">
        <v>15</v>
      </c>
      <c r="FJ216" s="12">
        <f t="shared" si="5793"/>
        <v>3.3860045146726865E-2</v>
      </c>
      <c r="FK216" s="13"/>
      <c r="FL216" s="13"/>
      <c r="FM216" s="25">
        <v>4176</v>
      </c>
      <c r="FN216" s="38">
        <v>4430</v>
      </c>
      <c r="FO216" s="10"/>
      <c r="FP216" s="11"/>
      <c r="FQ216" s="74">
        <f t="shared" si="5852"/>
        <v>187</v>
      </c>
      <c r="FR216" s="74">
        <f t="shared" si="5853"/>
        <v>16</v>
      </c>
      <c r="FS216" s="11">
        <v>82</v>
      </c>
      <c r="FT216" s="12">
        <f t="shared" si="5796"/>
        <v>0.48663101604278075</v>
      </c>
      <c r="FU216" s="11">
        <v>9</v>
      </c>
      <c r="FV216" s="12">
        <f t="shared" si="5797"/>
        <v>9.8901098901098897E-2</v>
      </c>
      <c r="FW216" s="13"/>
      <c r="FX216" s="13"/>
      <c r="FY216" s="25">
        <v>4176</v>
      </c>
      <c r="FZ216" s="38">
        <v>4430</v>
      </c>
      <c r="GA216" s="10"/>
      <c r="GB216" s="11"/>
      <c r="GC216" s="74">
        <f t="shared" si="5854"/>
        <v>747</v>
      </c>
      <c r="GD216" s="74">
        <f t="shared" si="5855"/>
        <v>58</v>
      </c>
      <c r="GE216" s="11">
        <v>431</v>
      </c>
      <c r="GF216" s="12">
        <f t="shared" si="5800"/>
        <v>0.58634538152610438</v>
      </c>
      <c r="GG216" s="11">
        <v>7</v>
      </c>
      <c r="GH216" s="12">
        <f t="shared" si="5801"/>
        <v>1.5981735159817351E-2</v>
      </c>
      <c r="GI216" s="13"/>
      <c r="GJ216" s="13"/>
      <c r="GK216" s="25">
        <v>4176</v>
      </c>
      <c r="GL216" s="38">
        <v>4430</v>
      </c>
      <c r="GM216" s="10"/>
      <c r="GN216" s="11"/>
      <c r="GO216" s="74">
        <f t="shared" si="5856"/>
        <v>743</v>
      </c>
      <c r="GP216" s="74">
        <f t="shared" si="5857"/>
        <v>58</v>
      </c>
      <c r="GQ216" s="11">
        <v>399</v>
      </c>
      <c r="GR216" s="12">
        <f t="shared" si="5804"/>
        <v>0.54912516823687751</v>
      </c>
      <c r="GS216" s="11">
        <v>9</v>
      </c>
      <c r="GT216" s="12">
        <f t="shared" si="5805"/>
        <v>2.2058823529411766E-2</v>
      </c>
      <c r="GU216" s="13"/>
      <c r="GV216" s="13"/>
      <c r="GW216" s="25">
        <v>4176</v>
      </c>
      <c r="GX216" s="38">
        <v>4430</v>
      </c>
      <c r="GY216" s="10"/>
      <c r="GZ216" s="11"/>
      <c r="HA216" s="74">
        <f t="shared" si="5858"/>
        <v>747</v>
      </c>
      <c r="HB216" s="74">
        <f t="shared" si="5859"/>
        <v>59</v>
      </c>
      <c r="HC216" s="11">
        <v>413</v>
      </c>
      <c r="HD216" s="12">
        <f t="shared" si="5808"/>
        <v>0.56492637215528785</v>
      </c>
      <c r="HE216" s="11">
        <v>9</v>
      </c>
      <c r="HF216" s="12">
        <f t="shared" si="5809"/>
        <v>2.132701421800948E-2</v>
      </c>
      <c r="HG216" s="13"/>
      <c r="HH216" s="13"/>
      <c r="HI216" s="25">
        <v>4176</v>
      </c>
      <c r="HJ216" s="38">
        <v>4430</v>
      </c>
      <c r="HK216" s="10">
        <f t="shared" si="5810"/>
        <v>4</v>
      </c>
      <c r="HL216" s="11">
        <f t="shared" si="5811"/>
        <v>0</v>
      </c>
      <c r="HM216" s="11">
        <f t="shared" si="5812"/>
        <v>11692</v>
      </c>
      <c r="HN216" s="11">
        <f t="shared" si="5813"/>
        <v>930</v>
      </c>
      <c r="HO216" s="11">
        <f t="shared" si="5814"/>
        <v>6659</v>
      </c>
      <c r="HP216" s="228">
        <f t="shared" si="5815"/>
        <v>0.56953472459801568</v>
      </c>
      <c r="HQ216" s="15">
        <f t="shared" si="5816"/>
        <v>209</v>
      </c>
      <c r="HR216" s="12">
        <f t="shared" si="5817"/>
        <v>3.1386094008109329E-2</v>
      </c>
      <c r="HS216" s="16">
        <v>66.5</v>
      </c>
      <c r="HT216" s="17">
        <v>6330</v>
      </c>
      <c r="HU216" s="16">
        <f t="shared" si="5818"/>
        <v>95.059318215948338</v>
      </c>
      <c r="HV216" s="23">
        <v>4176</v>
      </c>
      <c r="HW216" s="22">
        <v>4430</v>
      </c>
      <c r="HX216" s="78">
        <f t="shared" si="5819"/>
        <v>0.56953814218993248</v>
      </c>
      <c r="HY216" s="78">
        <f t="shared" si="5820"/>
        <v>0.56697341513292432</v>
      </c>
      <c r="HZ216" s="78">
        <f t="shared" si="5821"/>
        <v>0.5720835455934794</v>
      </c>
    </row>
    <row r="217" spans="1:241" x14ac:dyDescent="0.25">
      <c r="A217" s="236"/>
      <c r="B217" s="41">
        <f t="shared" si="5822"/>
        <v>44636</v>
      </c>
      <c r="C217" s="10"/>
      <c r="D217" s="11"/>
      <c r="E217" s="74">
        <f t="shared" si="5823"/>
        <v>734</v>
      </c>
      <c r="F217" s="74">
        <f t="shared" si="5824"/>
        <v>59</v>
      </c>
      <c r="G217" s="11">
        <v>428</v>
      </c>
      <c r="H217" s="12">
        <f t="shared" si="5741"/>
        <v>0.59945504087193457</v>
      </c>
      <c r="I217" s="11">
        <v>12</v>
      </c>
      <c r="J217" s="12">
        <f t="shared" si="5825"/>
        <v>2.7272727272727271E-2</v>
      </c>
      <c r="K217" s="13"/>
      <c r="L217" s="11"/>
      <c r="M217" s="25">
        <v>4526.5714285714284</v>
      </c>
      <c r="N217" s="38">
        <v>4392.1428571428569</v>
      </c>
      <c r="O217" s="10"/>
      <c r="P217" s="11"/>
      <c r="Q217" s="74">
        <f t="shared" si="5826"/>
        <v>727</v>
      </c>
      <c r="R217" s="74">
        <f t="shared" si="5827"/>
        <v>58</v>
      </c>
      <c r="S217" s="11">
        <v>425</v>
      </c>
      <c r="T217" s="12">
        <f t="shared" si="5744"/>
        <v>0.59559834938101786</v>
      </c>
      <c r="U217" s="11">
        <v>8</v>
      </c>
      <c r="V217" s="12">
        <f t="shared" si="5745"/>
        <v>1.8475750577367205E-2</v>
      </c>
      <c r="W217" s="13"/>
      <c r="X217" s="11"/>
      <c r="Y217" s="25">
        <v>4547.6190476190477</v>
      </c>
      <c r="Z217" s="38">
        <v>4379.2307692307695</v>
      </c>
      <c r="AA217" s="10"/>
      <c r="AB217" s="11"/>
      <c r="AC217" s="74">
        <f t="shared" si="5828"/>
        <v>183</v>
      </c>
      <c r="AD217" s="74">
        <f t="shared" si="5829"/>
        <v>14</v>
      </c>
      <c r="AE217" s="11">
        <v>63</v>
      </c>
      <c r="AF217" s="12">
        <f t="shared" si="5748"/>
        <v>0.36612021857923499</v>
      </c>
      <c r="AG217" s="11">
        <v>4</v>
      </c>
      <c r="AH217" s="12">
        <f t="shared" si="5749"/>
        <v>5.9701492537313432E-2</v>
      </c>
      <c r="AI217" s="13"/>
      <c r="AJ217" s="11"/>
      <c r="AK217" s="25">
        <v>4467.6923076923076</v>
      </c>
      <c r="AL217" s="38">
        <v>4282</v>
      </c>
      <c r="AM217" s="10"/>
      <c r="AN217" s="11"/>
      <c r="AO217" s="74">
        <f t="shared" si="5830"/>
        <v>742</v>
      </c>
      <c r="AP217" s="74">
        <f t="shared" si="5831"/>
        <v>59</v>
      </c>
      <c r="AQ217" s="11">
        <v>387</v>
      </c>
      <c r="AR217" s="12">
        <f t="shared" si="5752"/>
        <v>0.54043126684636122</v>
      </c>
      <c r="AS217" s="11">
        <v>14</v>
      </c>
      <c r="AT217" s="12">
        <f t="shared" si="5753"/>
        <v>3.4912718204488775E-2</v>
      </c>
      <c r="AU217" s="13"/>
      <c r="AV217" s="11"/>
      <c r="AW217" s="25">
        <v>4544.0540540540542</v>
      </c>
      <c r="AX217" s="38">
        <v>4460</v>
      </c>
      <c r="AY217" s="10"/>
      <c r="AZ217" s="11"/>
      <c r="BA217" s="74">
        <f t="shared" si="5832"/>
        <v>736</v>
      </c>
      <c r="BB217" s="74">
        <f t="shared" si="5833"/>
        <v>58</v>
      </c>
      <c r="BC217" s="11">
        <v>397</v>
      </c>
      <c r="BD217" s="12">
        <f t="shared" si="5756"/>
        <v>0.54891304347826086</v>
      </c>
      <c r="BE217" s="11">
        <v>7</v>
      </c>
      <c r="BF217" s="12">
        <f t="shared" si="5757"/>
        <v>1.7326732673267328E-2</v>
      </c>
      <c r="BG217" s="13"/>
      <c r="BH217" s="11"/>
      <c r="BI217" s="25">
        <v>4746.5853658536589</v>
      </c>
      <c r="BJ217" s="38">
        <v>4665</v>
      </c>
      <c r="BK217" s="10"/>
      <c r="BL217" s="11"/>
      <c r="BM217" s="74">
        <f t="shared" si="5834"/>
        <v>732</v>
      </c>
      <c r="BN217" s="74">
        <f t="shared" si="5835"/>
        <v>59</v>
      </c>
      <c r="BO217" s="11">
        <v>408</v>
      </c>
      <c r="BP217" s="12">
        <f t="shared" si="5760"/>
        <v>0.56557377049180324</v>
      </c>
      <c r="BQ217" s="11">
        <v>6</v>
      </c>
      <c r="BR217" s="12">
        <f t="shared" si="5761"/>
        <v>1.4492753623188406E-2</v>
      </c>
      <c r="BS217" s="13"/>
      <c r="BT217" s="11"/>
      <c r="BU217" s="25">
        <v>4712.4390243902435</v>
      </c>
      <c r="BV217" s="38">
        <v>4946.1538461538457</v>
      </c>
      <c r="BW217" s="10">
        <v>1</v>
      </c>
      <c r="BX217" s="11"/>
      <c r="BY217" s="74">
        <f t="shared" si="5836"/>
        <v>743</v>
      </c>
      <c r="BZ217" s="74">
        <f t="shared" si="5837"/>
        <v>61</v>
      </c>
      <c r="CA217" s="11">
        <v>440</v>
      </c>
      <c r="CB217" s="12">
        <f t="shared" si="5764"/>
        <v>0.60834454912516822</v>
      </c>
      <c r="CC217" s="11">
        <v>12</v>
      </c>
      <c r="CD217" s="12">
        <f t="shared" si="5765"/>
        <v>2.6548672566371681E-2</v>
      </c>
      <c r="CE217" s="13"/>
      <c r="CF217" s="11"/>
      <c r="CG217" s="25">
        <v>4532.4324324324325</v>
      </c>
      <c r="CH217" s="38">
        <v>4434.6153846153848</v>
      </c>
      <c r="CI217" s="10"/>
      <c r="CJ217" s="11"/>
      <c r="CK217" s="74">
        <f t="shared" si="5838"/>
        <v>746</v>
      </c>
      <c r="CL217" s="74">
        <f t="shared" si="5839"/>
        <v>61</v>
      </c>
      <c r="CM217" s="11">
        <v>414</v>
      </c>
      <c r="CN217" s="12">
        <f t="shared" si="5768"/>
        <v>0.56568364611260058</v>
      </c>
      <c r="CO217" s="11">
        <v>8</v>
      </c>
      <c r="CP217" s="12">
        <f t="shared" si="5769"/>
        <v>1.8957345971563982E-2</v>
      </c>
      <c r="CQ217" s="13"/>
      <c r="CR217" s="11"/>
      <c r="CS217" s="25">
        <v>4324.2857142857147</v>
      </c>
      <c r="CT217" s="38">
        <v>4535.3846153846152</v>
      </c>
      <c r="CU217" s="10"/>
      <c r="CV217" s="11"/>
      <c r="CW217" s="74">
        <f t="shared" si="5840"/>
        <v>175</v>
      </c>
      <c r="CX217" s="74">
        <f t="shared" si="5841"/>
        <v>13</v>
      </c>
      <c r="CY217" s="11">
        <v>94</v>
      </c>
      <c r="CZ217" s="12">
        <f t="shared" si="5772"/>
        <v>0.54285714285714282</v>
      </c>
      <c r="DA217" s="11">
        <v>1</v>
      </c>
      <c r="DB217" s="12">
        <f t="shared" si="5773"/>
        <v>1.0526315789473684E-2</v>
      </c>
      <c r="DC217" s="13"/>
      <c r="DD217" s="11"/>
      <c r="DE217" s="25">
        <v>4568.4615384615381</v>
      </c>
      <c r="DF217" s="38">
        <v>4356</v>
      </c>
      <c r="DG217" s="10"/>
      <c r="DH217" s="11"/>
      <c r="DI217" s="74">
        <f t="shared" si="5842"/>
        <v>749</v>
      </c>
      <c r="DJ217" s="74">
        <f t="shared" si="5843"/>
        <v>59</v>
      </c>
      <c r="DK217" s="11">
        <v>382</v>
      </c>
      <c r="DL217" s="12">
        <f t="shared" si="5776"/>
        <v>0.5287049399198932</v>
      </c>
      <c r="DM217" s="11">
        <v>14</v>
      </c>
      <c r="DN217" s="12">
        <f t="shared" si="5777"/>
        <v>3.5353535353535352E-2</v>
      </c>
      <c r="DO217" s="13"/>
      <c r="DP217" s="11"/>
      <c r="DQ217" s="25">
        <v>4738.5</v>
      </c>
      <c r="DR217" s="38">
        <v>4719.2307692307695</v>
      </c>
      <c r="DS217" s="10"/>
      <c r="DT217" s="11"/>
      <c r="DU217" s="74">
        <f t="shared" si="5844"/>
        <v>751</v>
      </c>
      <c r="DV217" s="74">
        <f t="shared" si="5845"/>
        <v>58</v>
      </c>
      <c r="DW217" s="11">
        <v>409</v>
      </c>
      <c r="DX217" s="12">
        <f t="shared" si="5780"/>
        <v>0.56324900133155797</v>
      </c>
      <c r="DY217" s="11">
        <v>14</v>
      </c>
      <c r="DZ217" s="12">
        <f t="shared" si="5781"/>
        <v>3.309692671394799E-2</v>
      </c>
      <c r="EA217" s="13"/>
      <c r="EB217" s="11"/>
      <c r="EC217" s="25">
        <v>4644.594594594595</v>
      </c>
      <c r="ED217" s="38">
        <v>4832.1428571428569</v>
      </c>
      <c r="EE217" s="10"/>
      <c r="EF217" s="11"/>
      <c r="EG217" s="74">
        <f t="shared" si="5846"/>
        <v>747</v>
      </c>
      <c r="EH217" s="74">
        <f t="shared" si="5847"/>
        <v>59</v>
      </c>
      <c r="EI217" s="11">
        <v>357</v>
      </c>
      <c r="EJ217" s="12">
        <f t="shared" si="5784"/>
        <v>0.48995983935742971</v>
      </c>
      <c r="EK217" s="11">
        <v>9</v>
      </c>
      <c r="EL217" s="12">
        <f t="shared" si="5785"/>
        <v>2.4590163934426229E-2</v>
      </c>
      <c r="EM217" s="13"/>
      <c r="EN217" s="11"/>
      <c r="EO217" s="25">
        <v>4607.4358974358975</v>
      </c>
      <c r="EP217" s="38">
        <v>5103.8461538461543</v>
      </c>
      <c r="EQ217" s="10"/>
      <c r="ER217" s="11"/>
      <c r="ES217" s="74">
        <f t="shared" si="5848"/>
        <v>744</v>
      </c>
      <c r="ET217" s="74">
        <f t="shared" si="5849"/>
        <v>60</v>
      </c>
      <c r="EU217" s="11">
        <v>431</v>
      </c>
      <c r="EV217" s="12">
        <f t="shared" si="5788"/>
        <v>0.5981182795698925</v>
      </c>
      <c r="EW217" s="11">
        <v>14</v>
      </c>
      <c r="EX217" s="12">
        <f t="shared" si="5789"/>
        <v>3.1460674157303373E-2</v>
      </c>
      <c r="EY217" s="13"/>
      <c r="EZ217" s="11"/>
      <c r="FA217" s="25">
        <v>4475.5172413793107</v>
      </c>
      <c r="FB217" s="38">
        <v>4416.666666666667</v>
      </c>
      <c r="FC217" s="10"/>
      <c r="FD217" s="11"/>
      <c r="FE217" s="74">
        <f t="shared" si="5850"/>
        <v>758</v>
      </c>
      <c r="FF217" s="74">
        <f t="shared" si="5851"/>
        <v>61</v>
      </c>
      <c r="FG217" s="11">
        <v>431</v>
      </c>
      <c r="FH217" s="12">
        <f t="shared" si="5792"/>
        <v>0.58179419525065967</v>
      </c>
      <c r="FI217" s="11">
        <v>10</v>
      </c>
      <c r="FJ217" s="12">
        <f t="shared" si="5793"/>
        <v>2.2675736961451247E-2</v>
      </c>
      <c r="FK217" s="13"/>
      <c r="FL217" s="11"/>
      <c r="FM217" s="25">
        <v>4696.2162162162158</v>
      </c>
      <c r="FN217" s="38">
        <v>4313.333333333333</v>
      </c>
      <c r="FO217" s="10">
        <v>1</v>
      </c>
      <c r="FP217" s="11"/>
      <c r="FQ217" s="74">
        <f t="shared" si="5852"/>
        <v>186</v>
      </c>
      <c r="FR217" s="74">
        <f t="shared" si="5853"/>
        <v>16</v>
      </c>
      <c r="FS217" s="11">
        <v>74</v>
      </c>
      <c r="FT217" s="12">
        <f t="shared" si="5796"/>
        <v>0.41397849462365593</v>
      </c>
      <c r="FU217" s="11">
        <v>3</v>
      </c>
      <c r="FV217" s="12">
        <f t="shared" si="5797"/>
        <v>3.896103896103896E-2</v>
      </c>
      <c r="FW217" s="13"/>
      <c r="FX217" s="11"/>
      <c r="FY217" s="25">
        <v>4228.333333333333</v>
      </c>
      <c r="FZ217" s="38">
        <v>4281.666666666667</v>
      </c>
      <c r="GA217" s="10"/>
      <c r="GB217" s="11"/>
      <c r="GC217" s="74">
        <f t="shared" si="5854"/>
        <v>747</v>
      </c>
      <c r="GD217" s="74">
        <f t="shared" si="5855"/>
        <v>58</v>
      </c>
      <c r="GE217" s="11">
        <v>414</v>
      </c>
      <c r="GF217" s="12">
        <f t="shared" si="5800"/>
        <v>0.56224899598393574</v>
      </c>
      <c r="GG217" s="11">
        <v>6</v>
      </c>
      <c r="GH217" s="12">
        <f t="shared" si="5801"/>
        <v>1.4285714285714285E-2</v>
      </c>
      <c r="GI217" s="13"/>
      <c r="GJ217" s="11"/>
      <c r="GK217" s="25">
        <v>4568.3783783783783</v>
      </c>
      <c r="GL217" s="38">
        <v>4680.833333333333</v>
      </c>
      <c r="GM217" s="10"/>
      <c r="GN217" s="11"/>
      <c r="GO217" s="74">
        <f t="shared" si="5856"/>
        <v>743</v>
      </c>
      <c r="GP217" s="74">
        <f t="shared" si="5857"/>
        <v>58</v>
      </c>
      <c r="GQ217" s="11">
        <v>350</v>
      </c>
      <c r="GR217" s="12">
        <f t="shared" si="5804"/>
        <v>0.48990578734858681</v>
      </c>
      <c r="GS217" s="11">
        <v>14</v>
      </c>
      <c r="GT217" s="12">
        <f t="shared" si="5805"/>
        <v>3.8461538461538464E-2</v>
      </c>
      <c r="GU217" s="13"/>
      <c r="GV217" s="11"/>
      <c r="GW217" s="25">
        <v>4815.5555555555557</v>
      </c>
      <c r="GX217" s="38">
        <v>4665.833333333333</v>
      </c>
      <c r="GY217" s="10"/>
      <c r="GZ217" s="11"/>
      <c r="HA217" s="74">
        <f t="shared" si="5858"/>
        <v>747</v>
      </c>
      <c r="HB217" s="74">
        <f t="shared" si="5859"/>
        <v>59</v>
      </c>
      <c r="HC217" s="11">
        <v>395</v>
      </c>
      <c r="HD217" s="12">
        <f t="shared" si="5808"/>
        <v>0.54216867469879515</v>
      </c>
      <c r="HE217" s="11">
        <v>10</v>
      </c>
      <c r="HF217" s="12">
        <f t="shared" si="5809"/>
        <v>2.4691358024691357E-2</v>
      </c>
      <c r="HG217" s="13"/>
      <c r="HH217" s="11"/>
      <c r="HI217" s="25">
        <v>4702.7027027027025</v>
      </c>
      <c r="HJ217" s="38">
        <v>4950.833333333333</v>
      </c>
      <c r="HK217" s="10">
        <f t="shared" si="5810"/>
        <v>2</v>
      </c>
      <c r="HL217" s="11">
        <f t="shared" si="5811"/>
        <v>0</v>
      </c>
      <c r="HM217" s="11">
        <f t="shared" si="5812"/>
        <v>11690</v>
      </c>
      <c r="HN217" s="11">
        <f t="shared" si="5813"/>
        <v>930</v>
      </c>
      <c r="HO217" s="11">
        <f t="shared" si="5814"/>
        <v>6465</v>
      </c>
      <c r="HP217" s="228">
        <f t="shared" si="5815"/>
        <v>0.55303678357570574</v>
      </c>
      <c r="HQ217" s="15">
        <f t="shared" si="5816"/>
        <v>166</v>
      </c>
      <c r="HR217" s="12">
        <f t="shared" si="5817"/>
        <v>2.5676720804331012E-2</v>
      </c>
      <c r="HS217" s="16">
        <v>66.2</v>
      </c>
      <c r="HT217" s="17">
        <v>6215</v>
      </c>
      <c r="HU217" s="16">
        <f t="shared" si="5818"/>
        <v>96.133023975251348</v>
      </c>
      <c r="HV217" s="23">
        <v>4603.2554257095162</v>
      </c>
      <c r="HW217" s="22">
        <v>4608.5167464114829</v>
      </c>
      <c r="HX217" s="78">
        <f t="shared" si="5819"/>
        <v>0.56019719771665799</v>
      </c>
      <c r="HY217" s="78">
        <f t="shared" si="5820"/>
        <v>0.55075428279212479</v>
      </c>
      <c r="HZ217" s="78">
        <f t="shared" si="5821"/>
        <v>0.5482802547770701</v>
      </c>
    </row>
    <row r="218" spans="1:241" x14ac:dyDescent="0.25">
      <c r="A218" s="236"/>
      <c r="B218" s="41">
        <f t="shared" si="5822"/>
        <v>44637</v>
      </c>
      <c r="C218" s="10"/>
      <c r="D218" s="11"/>
      <c r="E218" s="74">
        <f>E217-C218</f>
        <v>734</v>
      </c>
      <c r="F218" s="74">
        <f>F217-D218</f>
        <v>59</v>
      </c>
      <c r="G218" s="11">
        <v>419</v>
      </c>
      <c r="H218" s="12">
        <f t="shared" si="5741"/>
        <v>0.58446866485013627</v>
      </c>
      <c r="I218" s="11">
        <v>10</v>
      </c>
      <c r="J218" s="12">
        <f t="shared" si="5825"/>
        <v>2.3310023310023312E-2</v>
      </c>
      <c r="K218" s="13"/>
      <c r="L218" s="11"/>
      <c r="M218" s="39">
        <v>77.142857142857139</v>
      </c>
      <c r="N218" s="43">
        <v>92.857142857142861</v>
      </c>
      <c r="O218" s="10"/>
      <c r="P218" s="11"/>
      <c r="Q218" s="74">
        <f t="shared" si="5826"/>
        <v>727</v>
      </c>
      <c r="R218" s="74">
        <f t="shared" si="5827"/>
        <v>58</v>
      </c>
      <c r="S218" s="11">
        <v>448</v>
      </c>
      <c r="T218" s="12">
        <f t="shared" si="5744"/>
        <v>0.6327372764786795</v>
      </c>
      <c r="U218" s="11">
        <v>12</v>
      </c>
      <c r="V218" s="12">
        <f t="shared" si="5745"/>
        <v>2.6086956521739129E-2</v>
      </c>
      <c r="W218" s="13"/>
      <c r="X218" s="11"/>
      <c r="Y218" s="39">
        <v>71.428571428571431</v>
      </c>
      <c r="Z218" s="43">
        <v>100</v>
      </c>
      <c r="AA218" s="10">
        <v>1</v>
      </c>
      <c r="AB218" s="11"/>
      <c r="AC218" s="74">
        <f t="shared" si="5828"/>
        <v>182</v>
      </c>
      <c r="AD218" s="74">
        <f t="shared" si="5829"/>
        <v>14</v>
      </c>
      <c r="AE218" s="11">
        <v>60</v>
      </c>
      <c r="AF218" s="12">
        <f t="shared" si="5748"/>
        <v>0.36263736263736263</v>
      </c>
      <c r="AG218" s="11">
        <v>6</v>
      </c>
      <c r="AH218" s="12">
        <f t="shared" si="5749"/>
        <v>9.0909090909090912E-2</v>
      </c>
      <c r="AI218" s="13"/>
      <c r="AJ218" s="11"/>
      <c r="AK218" s="39">
        <v>84.615384615384613</v>
      </c>
      <c r="AL218" s="43">
        <v>100</v>
      </c>
      <c r="AM218" s="10"/>
      <c r="AN218" s="11"/>
      <c r="AO218" s="74">
        <f t="shared" si="5830"/>
        <v>742</v>
      </c>
      <c r="AP218" s="74">
        <f t="shared" si="5831"/>
        <v>59</v>
      </c>
      <c r="AQ218" s="11">
        <v>435</v>
      </c>
      <c r="AR218" s="12">
        <f t="shared" si="5752"/>
        <v>0.61051212938005395</v>
      </c>
      <c r="AS218" s="11">
        <v>18</v>
      </c>
      <c r="AT218" s="12">
        <f t="shared" si="5753"/>
        <v>3.9735099337748346E-2</v>
      </c>
      <c r="AU218" s="13"/>
      <c r="AV218" s="11"/>
      <c r="AW218" s="39">
        <v>89.189189189189193</v>
      </c>
      <c r="AX218" s="43">
        <v>100</v>
      </c>
      <c r="AY218" s="10"/>
      <c r="AZ218" s="11"/>
      <c r="BA218" s="74">
        <f t="shared" si="5832"/>
        <v>736</v>
      </c>
      <c r="BB218" s="74">
        <f t="shared" si="5833"/>
        <v>58</v>
      </c>
      <c r="BC218" s="11">
        <v>435</v>
      </c>
      <c r="BD218" s="12">
        <f t="shared" si="5756"/>
        <v>0.60733695652173914</v>
      </c>
      <c r="BE218" s="11">
        <v>12</v>
      </c>
      <c r="BF218" s="12">
        <f t="shared" si="5757"/>
        <v>2.6845637583892617E-2</v>
      </c>
      <c r="BG218" s="13"/>
      <c r="BH218" s="11"/>
      <c r="BI218" s="39">
        <v>90.243902439024396</v>
      </c>
      <c r="BJ218" s="43">
        <v>100</v>
      </c>
      <c r="BK218" s="10"/>
      <c r="BL218" s="11"/>
      <c r="BM218" s="74">
        <f t="shared" si="5834"/>
        <v>732</v>
      </c>
      <c r="BN218" s="74">
        <f t="shared" si="5835"/>
        <v>59</v>
      </c>
      <c r="BO218" s="11">
        <v>420</v>
      </c>
      <c r="BP218" s="12">
        <f t="shared" si="5760"/>
        <v>0.58606557377049184</v>
      </c>
      <c r="BQ218" s="11">
        <v>9</v>
      </c>
      <c r="BR218" s="12">
        <f t="shared" si="5761"/>
        <v>2.097902097902098E-2</v>
      </c>
      <c r="BS218" s="13"/>
      <c r="BT218" s="11"/>
      <c r="BU218" s="39">
        <v>82.926829268292678</v>
      </c>
      <c r="BV218" s="43">
        <v>92.307692307692307</v>
      </c>
      <c r="BW218" s="10">
        <v>1</v>
      </c>
      <c r="BX218" s="11"/>
      <c r="BY218" s="74">
        <f t="shared" si="5836"/>
        <v>742</v>
      </c>
      <c r="BZ218" s="74">
        <f t="shared" si="5837"/>
        <v>61</v>
      </c>
      <c r="CA218" s="11">
        <v>462</v>
      </c>
      <c r="CB218" s="12">
        <f t="shared" si="5764"/>
        <v>0.64016172506738545</v>
      </c>
      <c r="CC218" s="11">
        <v>13</v>
      </c>
      <c r="CD218" s="12">
        <f t="shared" si="5765"/>
        <v>2.736842105263158E-2</v>
      </c>
      <c r="CE218" s="13"/>
      <c r="CF218" s="11"/>
      <c r="CG218" s="39">
        <v>83.78378378378379</v>
      </c>
      <c r="CH218" s="43">
        <v>100</v>
      </c>
      <c r="CI218" s="10"/>
      <c r="CJ218" s="11"/>
      <c r="CK218" s="74">
        <f t="shared" si="5838"/>
        <v>746</v>
      </c>
      <c r="CL218" s="74">
        <f t="shared" si="5839"/>
        <v>61</v>
      </c>
      <c r="CM218" s="11">
        <v>470</v>
      </c>
      <c r="CN218" s="12">
        <f t="shared" si="5768"/>
        <v>0.64745308310991956</v>
      </c>
      <c r="CO218" s="11">
        <v>13</v>
      </c>
      <c r="CP218" s="12">
        <f t="shared" si="5769"/>
        <v>2.6915113871635612E-2</v>
      </c>
      <c r="CQ218" s="13"/>
      <c r="CR218" s="11"/>
      <c r="CS218" s="39">
        <v>95.238095238095241</v>
      </c>
      <c r="CT218" s="43">
        <v>100</v>
      </c>
      <c r="CU218" s="10"/>
      <c r="CV218" s="11"/>
      <c r="CW218" s="74">
        <f t="shared" si="5840"/>
        <v>175</v>
      </c>
      <c r="CX218" s="74">
        <f t="shared" si="5841"/>
        <v>13</v>
      </c>
      <c r="CY218" s="11">
        <v>91</v>
      </c>
      <c r="CZ218" s="12">
        <f t="shared" si="5772"/>
        <v>0.54285714285714282</v>
      </c>
      <c r="DA218" s="11">
        <v>4</v>
      </c>
      <c r="DB218" s="12">
        <f t="shared" si="5773"/>
        <v>4.2105263157894736E-2</v>
      </c>
      <c r="DC218" s="13"/>
      <c r="DD218" s="11"/>
      <c r="DE218" s="39">
        <v>92.307692307692307</v>
      </c>
      <c r="DF218" s="43">
        <v>100</v>
      </c>
      <c r="DG218" s="10"/>
      <c r="DH218" s="11"/>
      <c r="DI218" s="74">
        <f t="shared" si="5842"/>
        <v>749</v>
      </c>
      <c r="DJ218" s="74">
        <f t="shared" si="5843"/>
        <v>59</v>
      </c>
      <c r="DK218" s="11">
        <v>421</v>
      </c>
      <c r="DL218" s="12">
        <f t="shared" si="5776"/>
        <v>0.57543391188251003</v>
      </c>
      <c r="DM218" s="11">
        <v>10</v>
      </c>
      <c r="DN218" s="12">
        <f t="shared" si="5777"/>
        <v>2.3201856148491878E-2</v>
      </c>
      <c r="DO218" s="13"/>
      <c r="DP218" s="11"/>
      <c r="DQ218" s="39">
        <v>72.5</v>
      </c>
      <c r="DR218" s="43">
        <v>100</v>
      </c>
      <c r="DS218" s="10"/>
      <c r="DT218" s="11"/>
      <c r="DU218" s="74">
        <f t="shared" si="5844"/>
        <v>751</v>
      </c>
      <c r="DV218" s="74">
        <f t="shared" si="5845"/>
        <v>58</v>
      </c>
      <c r="DW218" s="11">
        <v>446</v>
      </c>
      <c r="DX218" s="12">
        <f t="shared" si="5780"/>
        <v>0.60719041278295605</v>
      </c>
      <c r="DY218" s="11">
        <v>10</v>
      </c>
      <c r="DZ218" s="12">
        <f t="shared" si="5781"/>
        <v>2.1929824561403508E-2</v>
      </c>
      <c r="EA218" s="13"/>
      <c r="EB218" s="11"/>
      <c r="EC218" s="39">
        <v>83.78378378378379</v>
      </c>
      <c r="ED218" s="43">
        <v>100</v>
      </c>
      <c r="EE218" s="10"/>
      <c r="EF218" s="11"/>
      <c r="EG218" s="74">
        <f t="shared" si="5846"/>
        <v>747</v>
      </c>
      <c r="EH218" s="74">
        <f t="shared" si="5847"/>
        <v>59</v>
      </c>
      <c r="EI218" s="11">
        <v>400</v>
      </c>
      <c r="EJ218" s="12">
        <f t="shared" si="5784"/>
        <v>0.54886211512717542</v>
      </c>
      <c r="EK218" s="11">
        <v>10</v>
      </c>
      <c r="EL218" s="12">
        <f t="shared" si="5785"/>
        <v>2.4390243902439025E-2</v>
      </c>
      <c r="EM218" s="13"/>
      <c r="EN218" s="11"/>
      <c r="EO218" s="39">
        <v>74.358974358974365</v>
      </c>
      <c r="EP218" s="43">
        <v>100</v>
      </c>
      <c r="EQ218" s="10">
        <v>1</v>
      </c>
      <c r="ER218" s="11"/>
      <c r="ES218" s="74">
        <f t="shared" si="5848"/>
        <v>743</v>
      </c>
      <c r="ET218" s="74">
        <f t="shared" si="5849"/>
        <v>60</v>
      </c>
      <c r="EU218" s="11">
        <v>424</v>
      </c>
      <c r="EV218" s="12">
        <f t="shared" si="5788"/>
        <v>0.58815612382234184</v>
      </c>
      <c r="EW218" s="11">
        <v>13</v>
      </c>
      <c r="EX218" s="12">
        <f t="shared" si="5789"/>
        <v>2.9748283752860413E-2</v>
      </c>
      <c r="EY218" s="13"/>
      <c r="EZ218" s="11"/>
      <c r="FA218" s="39">
        <v>79.310344827586206</v>
      </c>
      <c r="FB218" s="43">
        <v>100</v>
      </c>
      <c r="FC218" s="10"/>
      <c r="FD218" s="11"/>
      <c r="FE218" s="74">
        <f t="shared" si="5850"/>
        <v>758</v>
      </c>
      <c r="FF218" s="74">
        <f t="shared" si="5851"/>
        <v>61</v>
      </c>
      <c r="FG218" s="11">
        <v>435</v>
      </c>
      <c r="FH218" s="12">
        <f t="shared" si="5792"/>
        <v>0.58970976253298157</v>
      </c>
      <c r="FI218" s="11">
        <v>12</v>
      </c>
      <c r="FJ218" s="12">
        <f t="shared" si="5793"/>
        <v>2.6845637583892617E-2</v>
      </c>
      <c r="FK218" s="13"/>
      <c r="FL218" s="11"/>
      <c r="FM218" s="39">
        <v>75.675675675675677</v>
      </c>
      <c r="FN218" s="43">
        <v>100</v>
      </c>
      <c r="FO218" s="10"/>
      <c r="FP218" s="11"/>
      <c r="FQ218" s="74">
        <f t="shared" si="5852"/>
        <v>186</v>
      </c>
      <c r="FR218" s="74">
        <f t="shared" si="5853"/>
        <v>16</v>
      </c>
      <c r="FS218" s="11">
        <v>91</v>
      </c>
      <c r="FT218" s="12">
        <f t="shared" si="5796"/>
        <v>0.5268817204301075</v>
      </c>
      <c r="FU218" s="11">
        <v>7</v>
      </c>
      <c r="FV218" s="12">
        <f t="shared" si="5797"/>
        <v>7.1428571428571425E-2</v>
      </c>
      <c r="FW218" s="13"/>
      <c r="FX218" s="11"/>
      <c r="FY218" s="39">
        <v>83.333333333333329</v>
      </c>
      <c r="FZ218" s="43">
        <v>100</v>
      </c>
      <c r="GA218" s="10"/>
      <c r="GB218" s="11"/>
      <c r="GC218" s="74">
        <f t="shared" si="5854"/>
        <v>747</v>
      </c>
      <c r="GD218" s="74">
        <f t="shared" si="5855"/>
        <v>58</v>
      </c>
      <c r="GE218" s="11">
        <v>447</v>
      </c>
      <c r="GF218" s="12">
        <f t="shared" si="5800"/>
        <v>0.60642570281124497</v>
      </c>
      <c r="GG218" s="11">
        <v>6</v>
      </c>
      <c r="GH218" s="12">
        <f t="shared" si="5801"/>
        <v>1.3245033112582781E-2</v>
      </c>
      <c r="GI218" s="13"/>
      <c r="GJ218" s="11"/>
      <c r="GK218" s="39">
        <v>83.78378378378379</v>
      </c>
      <c r="GL218" s="43">
        <v>100</v>
      </c>
      <c r="GM218" s="10">
        <v>1</v>
      </c>
      <c r="GN218" s="11"/>
      <c r="GO218" s="74">
        <f t="shared" si="5856"/>
        <v>742</v>
      </c>
      <c r="GP218" s="74">
        <f t="shared" si="5857"/>
        <v>58</v>
      </c>
      <c r="GQ218" s="11">
        <v>398</v>
      </c>
      <c r="GR218" s="12">
        <f t="shared" si="5804"/>
        <v>0.55256064690026951</v>
      </c>
      <c r="GS218" s="11">
        <v>12</v>
      </c>
      <c r="GT218" s="12">
        <f t="shared" si="5805"/>
        <v>2.9268292682926831E-2</v>
      </c>
      <c r="GU218" s="13"/>
      <c r="GV218" s="11"/>
      <c r="GW218" s="39">
        <v>72.222222222222229</v>
      </c>
      <c r="GX218" s="43">
        <v>100</v>
      </c>
      <c r="GY218" s="10"/>
      <c r="GZ218" s="11"/>
      <c r="HA218" s="74">
        <f t="shared" si="5858"/>
        <v>747</v>
      </c>
      <c r="HB218" s="74">
        <f t="shared" si="5859"/>
        <v>59</v>
      </c>
      <c r="HC218" s="11">
        <v>400</v>
      </c>
      <c r="HD218" s="12">
        <f t="shared" si="5808"/>
        <v>0.55287817938420347</v>
      </c>
      <c r="HE218" s="11">
        <v>13</v>
      </c>
      <c r="HF218" s="12">
        <f t="shared" si="5809"/>
        <v>3.1476997578692496E-2</v>
      </c>
      <c r="HG218" s="13"/>
      <c r="HH218" s="11"/>
      <c r="HI218" s="39">
        <v>83.78378378378379</v>
      </c>
      <c r="HJ218" s="43">
        <v>100</v>
      </c>
      <c r="HK218" s="10">
        <f t="shared" si="5810"/>
        <v>4</v>
      </c>
      <c r="HL218" s="11">
        <f t="shared" si="5811"/>
        <v>0</v>
      </c>
      <c r="HM218" s="11">
        <f t="shared" si="5812"/>
        <v>11686</v>
      </c>
      <c r="HN218" s="11">
        <f t="shared" si="5813"/>
        <v>930</v>
      </c>
      <c r="HO218" s="11">
        <f t="shared" si="5814"/>
        <v>6892</v>
      </c>
      <c r="HP218" s="228">
        <f t="shared" si="5815"/>
        <v>0.58976553140510013</v>
      </c>
      <c r="HQ218" s="15">
        <f t="shared" si="5816"/>
        <v>190</v>
      </c>
      <c r="HR218" s="12">
        <f t="shared" si="5817"/>
        <v>2.7568195008705745E-2</v>
      </c>
      <c r="HS218" s="16">
        <v>66.400000000000006</v>
      </c>
      <c r="HT218" s="17">
        <v>6586</v>
      </c>
      <c r="HU218" s="16">
        <f t="shared" si="5818"/>
        <v>95.560069645966337</v>
      </c>
      <c r="HV218" s="23">
        <v>76.293823038397335</v>
      </c>
      <c r="HW218" s="22">
        <v>94.25837320574162</v>
      </c>
      <c r="HX218" s="78">
        <f t="shared" si="5819"/>
        <v>0.59278484297949652</v>
      </c>
      <c r="HY218" s="78">
        <f t="shared" si="5820"/>
        <v>0.60102301790281332</v>
      </c>
      <c r="HZ218" s="78">
        <f t="shared" si="5821"/>
        <v>0.57557991333163394</v>
      </c>
      <c r="ID218" s="85">
        <f t="shared" ref="ID218:IF218" si="5860">ID219/ID220</f>
        <v>1.5548069448043534E-3</v>
      </c>
      <c r="IE218" s="85">
        <f t="shared" si="5860"/>
        <v>1.277139208173691E-3</v>
      </c>
      <c r="IF218" s="85">
        <f t="shared" si="5860"/>
        <v>1.2729124236252546E-3</v>
      </c>
      <c r="IG218" s="88" t="s">
        <v>43</v>
      </c>
    </row>
    <row r="219" spans="1:241" ht="19.5" thickBot="1" x14ac:dyDescent="0.3">
      <c r="A219" s="236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2929</v>
      </c>
      <c r="H219" s="28">
        <f>((G219+I219)/7)/E218</f>
        <v>0.58349552355001943</v>
      </c>
      <c r="I219" s="27">
        <f>SUM(I212:I218)</f>
        <v>69</v>
      </c>
      <c r="J219" s="28">
        <f>(I219/(I219+G219))</f>
        <v>2.3015343562374918E-2</v>
      </c>
      <c r="K219" s="27"/>
      <c r="L219" s="27"/>
      <c r="M219" s="29">
        <f>M217/M216*100-100</f>
        <v>8.3949096880131293</v>
      </c>
      <c r="N219" s="72">
        <f>N217/N216*100-100</f>
        <v>-0.85456304417930085</v>
      </c>
      <c r="O219" s="26">
        <f t="shared" ref="O219" si="5861">SUM(O212:O218)</f>
        <v>1</v>
      </c>
      <c r="P219" s="27">
        <f t="shared" ref="P219" si="5862">SUM(P212:P218)</f>
        <v>0</v>
      </c>
      <c r="Q219" s="27"/>
      <c r="R219" s="27"/>
      <c r="S219" s="27">
        <f t="shared" ref="S219" si="5863">SUM(S212:S218)</f>
        <v>3037</v>
      </c>
      <c r="T219" s="28">
        <f t="shared" ref="T219" si="5864">((S219+U219)/7)/Q218</f>
        <v>0.61210453920220087</v>
      </c>
      <c r="U219" s="27">
        <f t="shared" ref="U219" si="5865">SUM(U212:U218)</f>
        <v>78</v>
      </c>
      <c r="V219" s="28">
        <f t="shared" ref="V219" si="5866">(U219/(U219+S219))</f>
        <v>2.5040128410914929E-2</v>
      </c>
      <c r="W219" s="27"/>
      <c r="X219" s="27"/>
      <c r="Y219" s="29">
        <f t="shared" ref="Y219:Z219" si="5867">Y217/Y216*100-100</f>
        <v>8.8989235540959584</v>
      </c>
      <c r="Z219" s="72">
        <f t="shared" si="5867"/>
        <v>-1.1460322972738197</v>
      </c>
      <c r="AA219" s="26">
        <f t="shared" ref="AA219" si="5868">SUM(AA212:AA218)</f>
        <v>1</v>
      </c>
      <c r="AB219" s="27">
        <f t="shared" ref="AB219" si="5869">SUM(AB212:AB218)</f>
        <v>0</v>
      </c>
      <c r="AC219" s="27"/>
      <c r="AD219" s="27"/>
      <c r="AE219" s="27">
        <f t="shared" ref="AE219" si="5870">SUM(AE212:AE218)</f>
        <v>466</v>
      </c>
      <c r="AF219" s="28">
        <f t="shared" ref="AF219" si="5871">((AE219+AG219)/7)/AC218</f>
        <v>0.38775510204081631</v>
      </c>
      <c r="AG219" s="27">
        <f t="shared" ref="AG219" si="5872">SUM(AG212:AG218)</f>
        <v>28</v>
      </c>
      <c r="AH219" s="28">
        <f t="shared" ref="AH219" si="5873">(AG219/(AG219+AE219))</f>
        <v>5.6680161943319839E-2</v>
      </c>
      <c r="AI219" s="27"/>
      <c r="AJ219" s="27"/>
      <c r="AK219" s="29">
        <f t="shared" ref="AK219:AL219" si="5874">AK217/AK216*100-100</f>
        <v>6.9849690539345772</v>
      </c>
      <c r="AL219" s="72">
        <f t="shared" si="5874"/>
        <v>-3.3408577878103785</v>
      </c>
      <c r="AM219" s="26">
        <f t="shared" ref="AM219" si="5875">SUM(AM212:AM218)</f>
        <v>1</v>
      </c>
      <c r="AN219" s="27">
        <f t="shared" ref="AN219" si="5876">SUM(AN212:AN218)</f>
        <v>0</v>
      </c>
      <c r="AO219" s="27"/>
      <c r="AP219" s="27"/>
      <c r="AQ219" s="27">
        <f t="shared" ref="AQ219" si="5877">SUM(AQ212:AQ218)</f>
        <v>2912</v>
      </c>
      <c r="AR219" s="28">
        <f t="shared" ref="AR219" si="5878">((AQ219+AS219)/7)/AO218</f>
        <v>0.58144012321909899</v>
      </c>
      <c r="AS219" s="27">
        <f t="shared" ref="AS219" si="5879">SUM(AS212:AS218)</f>
        <v>108</v>
      </c>
      <c r="AT219" s="28">
        <f t="shared" ref="AT219" si="5880">(AS219/(AS219+AQ219))</f>
        <v>3.5761589403973511E-2</v>
      </c>
      <c r="AU219" s="27"/>
      <c r="AV219" s="27"/>
      <c r="AW219" s="29">
        <f t="shared" ref="AW219:AX219" si="5881">AW217/AW216*100-100</f>
        <v>8.8135549342445785</v>
      </c>
      <c r="AX219" s="72">
        <f t="shared" si="5881"/>
        <v>0.67720090293452984</v>
      </c>
      <c r="AY219" s="26">
        <f t="shared" ref="AY219" si="5882">SUM(AY212:AY218)</f>
        <v>2</v>
      </c>
      <c r="AZ219" s="27">
        <f t="shared" ref="AZ219" si="5883">SUM(AZ212:AZ218)</f>
        <v>0</v>
      </c>
      <c r="BA219" s="27"/>
      <c r="BB219" s="27"/>
      <c r="BC219" s="27">
        <f t="shared" ref="BC219" si="5884">SUM(BC212:BC218)</f>
        <v>2948</v>
      </c>
      <c r="BD219" s="28">
        <f t="shared" ref="BD219" si="5885">((BC219+BE219)/7)/BA218</f>
        <v>0.58812111801242228</v>
      </c>
      <c r="BE219" s="27">
        <f t="shared" ref="BE219" si="5886">SUM(BE212:BE218)</f>
        <v>82</v>
      </c>
      <c r="BF219" s="28">
        <f t="shared" ref="BF219" si="5887">(BE219/(BE219+BC219))</f>
        <v>2.7062706270627061E-2</v>
      </c>
      <c r="BG219" s="27"/>
      <c r="BH219" s="27"/>
      <c r="BI219" s="29">
        <f t="shared" ref="BI219:BJ219" si="5888">BI217/BI216*100-100</f>
        <v>13.663442668909468</v>
      </c>
      <c r="BJ219" s="72">
        <f t="shared" si="5888"/>
        <v>5.3047404063205477</v>
      </c>
      <c r="BK219" s="26">
        <f t="shared" ref="BK219" si="5889">SUM(BK212:BK218)</f>
        <v>1</v>
      </c>
      <c r="BL219" s="27">
        <f t="shared" ref="BL219" si="5890">SUM(BL212:BL218)</f>
        <v>0</v>
      </c>
      <c r="BM219" s="27"/>
      <c r="BN219" s="27"/>
      <c r="BO219" s="27">
        <f t="shared" ref="BO219" si="5891">SUM(BO212:BO218)</f>
        <v>2934</v>
      </c>
      <c r="BP219" s="28">
        <f t="shared" ref="BP219" si="5892">((BO219+BQ219)/7)/BM218</f>
        <v>0.58996877439500384</v>
      </c>
      <c r="BQ219" s="27">
        <f t="shared" ref="BQ219" si="5893">SUM(BQ212:BQ218)</f>
        <v>89</v>
      </c>
      <c r="BR219" s="28">
        <f t="shared" ref="BR219" si="5894">(BQ219/(BQ219+BO219))</f>
        <v>2.9440952695997353E-2</v>
      </c>
      <c r="BS219" s="27"/>
      <c r="BT219" s="27"/>
      <c r="BU219" s="29">
        <f t="shared" ref="BU219:BV219" si="5895">BU217/BU216*100-100</f>
        <v>12.845762078310429</v>
      </c>
      <c r="BV219" s="72">
        <f t="shared" si="5895"/>
        <v>11.651328355617281</v>
      </c>
      <c r="BW219" s="26">
        <f t="shared" ref="BW219" si="5896">SUM(BW212:BW218)</f>
        <v>2</v>
      </c>
      <c r="BX219" s="27">
        <f t="shared" ref="BX219" si="5897">SUM(BX212:BX218)</f>
        <v>0</v>
      </c>
      <c r="BY219" s="27"/>
      <c r="BZ219" s="27"/>
      <c r="CA219" s="27">
        <f t="shared" ref="CA219" si="5898">SUM(CA212:CA218)</f>
        <v>3127</v>
      </c>
      <c r="CB219" s="28">
        <f t="shared" ref="CB219" si="5899">((CA219+CC219)/7)/BY218</f>
        <v>0.6132075471698113</v>
      </c>
      <c r="CC219" s="27">
        <f t="shared" ref="CC219" si="5900">SUM(CC212:CC218)</f>
        <v>58</v>
      </c>
      <c r="CD219" s="28">
        <f t="shared" ref="CD219" si="5901">(CC219/(CC219+CA219))</f>
        <v>1.8210361067503924E-2</v>
      </c>
      <c r="CE219" s="27"/>
      <c r="CF219" s="27"/>
      <c r="CG219" s="29">
        <f t="shared" ref="CG219:CH219" si="5902">CG217/CG216*100-100</f>
        <v>8.5352593973283604</v>
      </c>
      <c r="CH219" s="72">
        <f t="shared" si="5902"/>
        <v>0.10418475429763419</v>
      </c>
      <c r="CI219" s="26">
        <f t="shared" ref="CI219" si="5903">SUM(CI212:CI218)</f>
        <v>0</v>
      </c>
      <c r="CJ219" s="27">
        <f t="shared" ref="CJ219" si="5904">SUM(CJ212:CJ218)</f>
        <v>0</v>
      </c>
      <c r="CK219" s="27"/>
      <c r="CL219" s="27"/>
      <c r="CM219" s="27">
        <f t="shared" ref="CM219" si="5905">SUM(CM212:CM218)</f>
        <v>3145</v>
      </c>
      <c r="CN219" s="28">
        <f t="shared" ref="CN219" si="5906">((CM219+CO219)/7)/CK218</f>
        <v>0.61834546150900038</v>
      </c>
      <c r="CO219" s="27">
        <f t="shared" ref="CO219" si="5907">SUM(CO212:CO218)</f>
        <v>84</v>
      </c>
      <c r="CP219" s="28">
        <f t="shared" ref="CP219" si="5908">(CO219/(CO219+CM219))</f>
        <v>2.6014245896562403E-2</v>
      </c>
      <c r="CQ219" s="27"/>
      <c r="CR219" s="27"/>
      <c r="CS219" s="29">
        <f t="shared" ref="CS219:CT219" si="5909">CS217/CS216*100-100</f>
        <v>3.55090311986865</v>
      </c>
      <c r="CT219" s="72">
        <f t="shared" si="5909"/>
        <v>2.3788852231290178</v>
      </c>
      <c r="CU219" s="26">
        <f t="shared" ref="CU219" si="5910">SUM(CU212:CU218)</f>
        <v>2</v>
      </c>
      <c r="CV219" s="27">
        <f t="shared" ref="CV219" si="5911">SUM(CV212:CV218)</f>
        <v>0</v>
      </c>
      <c r="CW219" s="27"/>
      <c r="CX219" s="27"/>
      <c r="CY219" s="27">
        <f t="shared" ref="CY219" si="5912">SUM(CY212:CY218)</f>
        <v>647</v>
      </c>
      <c r="CZ219" s="28">
        <f t="shared" ref="CZ219" si="5913">((CY219+DA219)/7)/CW218</f>
        <v>0.54204081632653067</v>
      </c>
      <c r="DA219" s="27">
        <f t="shared" ref="DA219" si="5914">SUM(DA212:DA218)</f>
        <v>17</v>
      </c>
      <c r="DB219" s="28">
        <f t="shared" ref="DB219" si="5915">(DA219/(DA219+CY219))</f>
        <v>2.5602409638554216E-2</v>
      </c>
      <c r="DC219" s="27"/>
      <c r="DD219" s="27"/>
      <c r="DE219" s="29">
        <f t="shared" ref="DE219:DF219" si="5916">DE217/DE216*100-100</f>
        <v>9.3980253463012104</v>
      </c>
      <c r="DF219" s="72">
        <f t="shared" si="5916"/>
        <v>-1.6704288939051963</v>
      </c>
      <c r="DG219" s="26">
        <f t="shared" ref="DG219" si="5917">SUM(DG212:DG218)</f>
        <v>0</v>
      </c>
      <c r="DH219" s="27">
        <f t="shared" ref="DH219" si="5918">SUM(DH212:DH218)</f>
        <v>0</v>
      </c>
      <c r="DI219" s="27"/>
      <c r="DJ219" s="27"/>
      <c r="DK219" s="27">
        <f t="shared" ref="DK219" si="5919">SUM(DK212:DK218)</f>
        <v>2811</v>
      </c>
      <c r="DL219" s="28">
        <f t="shared" ref="DL219" si="5920">((DK219+DM219)/7)/DI218</f>
        <v>0.55197406065229837</v>
      </c>
      <c r="DM219" s="27">
        <f t="shared" ref="DM219" si="5921">SUM(DM212:DM218)</f>
        <v>83</v>
      </c>
      <c r="DN219" s="28">
        <f t="shared" ref="DN219" si="5922">(DM219/(DM219+DK219))</f>
        <v>2.8680027643400139E-2</v>
      </c>
      <c r="DO219" s="27"/>
      <c r="DP219" s="27"/>
      <c r="DQ219" s="29">
        <f t="shared" ref="DQ219:DR219" si="5923">DQ217/DQ216*100-100</f>
        <v>13.46982758620689</v>
      </c>
      <c r="DR219" s="72">
        <f t="shared" si="5923"/>
        <v>6.5289112693176037</v>
      </c>
      <c r="DS219" s="26">
        <f t="shared" ref="DS219" si="5924">SUM(DS212:DS218)</f>
        <v>1</v>
      </c>
      <c r="DT219" s="27">
        <f t="shared" ref="DT219" si="5925">SUM(DT212:DT218)</f>
        <v>0</v>
      </c>
      <c r="DU219" s="27"/>
      <c r="DV219" s="27"/>
      <c r="DW219" s="27">
        <f t="shared" ref="DW219" si="5926">SUM(DW212:DW218)</f>
        <v>3041</v>
      </c>
      <c r="DX219" s="28">
        <f t="shared" ref="DX219" si="5927">((DW219+DY219)/7)/DU218</f>
        <v>0.59634772684040327</v>
      </c>
      <c r="DY219" s="27">
        <f t="shared" ref="DY219" si="5928">SUM(DY212:DY218)</f>
        <v>94</v>
      </c>
      <c r="DZ219" s="28">
        <f t="shared" ref="DZ219" si="5929">(DY219/(DY219+DW219))</f>
        <v>2.9984051036682616E-2</v>
      </c>
      <c r="EA219" s="27"/>
      <c r="EB219" s="27"/>
      <c r="EC219" s="29">
        <f t="shared" ref="EC219:ED219" si="5930">EC217/EC216*100-100</f>
        <v>11.221134928031489</v>
      </c>
      <c r="ED219" s="72">
        <f t="shared" si="5930"/>
        <v>9.0777168655272504</v>
      </c>
      <c r="EE219" s="26">
        <f t="shared" ref="EE219" si="5931">SUM(EE212:EE218)</f>
        <v>0</v>
      </c>
      <c r="EF219" s="27">
        <f t="shared" ref="EF219" si="5932">SUM(EF212:EF218)</f>
        <v>0</v>
      </c>
      <c r="EG219" s="27"/>
      <c r="EH219" s="27"/>
      <c r="EI219" s="27">
        <f t="shared" ref="EI219" si="5933">SUM(EI212:EI218)</f>
        <v>2828</v>
      </c>
      <c r="EJ219" s="28">
        <f t="shared" ref="EJ219" si="5934">((EI219+EK219)/7)/EG218</f>
        <v>0.55708548479632825</v>
      </c>
      <c r="EK219" s="27">
        <f t="shared" ref="EK219" si="5935">SUM(EK212:EK218)</f>
        <v>85</v>
      </c>
      <c r="EL219" s="28">
        <f t="shared" ref="EL219" si="5936">(EK219/(EK219+EI219))</f>
        <v>2.9179539993134225E-2</v>
      </c>
      <c r="EM219" s="27"/>
      <c r="EN219" s="27"/>
      <c r="EO219" s="29">
        <f t="shared" ref="EO219:EP219" si="5937">EO217/EO216*100-100</f>
        <v>10.331319383043521</v>
      </c>
      <c r="EP219" s="72">
        <f t="shared" si="5937"/>
        <v>15.210974127452687</v>
      </c>
      <c r="EQ219" s="26">
        <f t="shared" ref="EQ219" si="5938">SUM(EQ212:EQ218)</f>
        <v>1</v>
      </c>
      <c r="ER219" s="27">
        <f t="shared" ref="ER219" si="5939">SUM(ER212:ER218)</f>
        <v>0</v>
      </c>
      <c r="ES219" s="27"/>
      <c r="ET219" s="27"/>
      <c r="EU219" s="27">
        <f t="shared" ref="EU219" si="5940">SUM(EU212:EU218)</f>
        <v>3046</v>
      </c>
      <c r="EV219" s="28">
        <f t="shared" ref="EV219" si="5941">((EU219+EW219)/7)/ES218</f>
        <v>0.60719092482214965</v>
      </c>
      <c r="EW219" s="27">
        <f t="shared" ref="EW219" si="5942">SUM(EW212:EW218)</f>
        <v>112</v>
      </c>
      <c r="EX219" s="28">
        <f t="shared" ref="EX219" si="5943">(EW219/(EW219+EU219))</f>
        <v>3.5465484483850541E-2</v>
      </c>
      <c r="EY219" s="27"/>
      <c r="EZ219" s="27"/>
      <c r="FA219" s="29">
        <f t="shared" ref="FA219:FB219" si="5944">FA217/FA216*100-100</f>
        <v>7.1723477341788993</v>
      </c>
      <c r="FB219" s="72">
        <f t="shared" si="5944"/>
        <v>-0.30097817908200852</v>
      </c>
      <c r="FC219" s="26">
        <f t="shared" ref="FC219" si="5945">SUM(FC212:FC218)</f>
        <v>0</v>
      </c>
      <c r="FD219" s="27">
        <f t="shared" ref="FD219" si="5946">SUM(FD212:FD218)</f>
        <v>0</v>
      </c>
      <c r="FE219" s="27"/>
      <c r="FF219" s="27"/>
      <c r="FG219" s="27">
        <f t="shared" ref="FG219" si="5947">SUM(FG212:FG218)</f>
        <v>2972</v>
      </c>
      <c r="FH219" s="28">
        <f t="shared" ref="FH219" si="5948">((FG219+FI219)/7)/FE218</f>
        <v>0.57576328684508105</v>
      </c>
      <c r="FI219" s="27">
        <f t="shared" ref="FI219" si="5949">SUM(FI212:FI218)</f>
        <v>83</v>
      </c>
      <c r="FJ219" s="28">
        <f t="shared" ref="FJ219" si="5950">(FI219/(FI219+FG219))</f>
        <v>2.7168576104746319E-2</v>
      </c>
      <c r="FK219" s="27"/>
      <c r="FL219" s="27"/>
      <c r="FM219" s="29">
        <f t="shared" ref="FM219:FN219" si="5951">FM217/FM216*100-100</f>
        <v>12.45728487107796</v>
      </c>
      <c r="FN219" s="72">
        <f t="shared" si="5951"/>
        <v>-2.6335590669676492</v>
      </c>
      <c r="FO219" s="26">
        <f t="shared" ref="FO219" si="5952">SUM(FO212:FO218)</f>
        <v>1</v>
      </c>
      <c r="FP219" s="27">
        <f t="shared" ref="FP219" si="5953">SUM(FP212:FP218)</f>
        <v>0</v>
      </c>
      <c r="FQ219" s="27"/>
      <c r="FR219" s="27"/>
      <c r="FS219" s="27">
        <f t="shared" ref="FS219" si="5954">SUM(FS212:FS218)</f>
        <v>607</v>
      </c>
      <c r="FT219" s="28">
        <f t="shared" ref="FT219" si="5955">((FS219+FU219)/7)/FQ218</f>
        <v>0.49385560675883261</v>
      </c>
      <c r="FU219" s="27">
        <f t="shared" ref="FU219" si="5956">SUM(FU212:FU218)</f>
        <v>36</v>
      </c>
      <c r="FV219" s="28">
        <f t="shared" ref="FV219" si="5957">(FU219/(FU219+FS219))</f>
        <v>5.5987558320373249E-2</v>
      </c>
      <c r="FW219" s="27"/>
      <c r="FX219" s="27"/>
      <c r="FY219" s="29">
        <f t="shared" ref="FY219:FZ219" si="5958">FY217/FY216*100-100</f>
        <v>1.2531928480204328</v>
      </c>
      <c r="FZ219" s="72">
        <f t="shared" si="5958"/>
        <v>-3.3483822422874283</v>
      </c>
      <c r="GA219" s="26">
        <f t="shared" ref="GA219" si="5959">SUM(GA212:GA218)</f>
        <v>0</v>
      </c>
      <c r="GB219" s="27">
        <f t="shared" ref="GB219" si="5960">SUM(GB212:GB218)</f>
        <v>0</v>
      </c>
      <c r="GC219" s="27"/>
      <c r="GD219" s="27"/>
      <c r="GE219" s="27">
        <f t="shared" ref="GE219" si="5961">SUM(GE212:GE218)</f>
        <v>2970</v>
      </c>
      <c r="GF219" s="28">
        <f t="shared" ref="GF219" si="5962">((GE219+GG219)/7)/GC218</f>
        <v>0.57812201185695156</v>
      </c>
      <c r="GG219" s="27">
        <f t="shared" ref="GG219" si="5963">SUM(GG212:GG218)</f>
        <v>53</v>
      </c>
      <c r="GH219" s="28">
        <f t="shared" ref="GH219" si="5964">(GG219/(GG219+GE219))</f>
        <v>1.7532252729077075E-2</v>
      </c>
      <c r="GI219" s="27"/>
      <c r="GJ219" s="27"/>
      <c r="GK219" s="29">
        <f t="shared" ref="GK219:GL219" si="5965">GK217/GK216*100-100</f>
        <v>9.3960339649994893</v>
      </c>
      <c r="GL219" s="72">
        <f t="shared" si="5965"/>
        <v>5.6621519939804301</v>
      </c>
      <c r="GM219" s="26">
        <f t="shared" ref="GM219" si="5966">SUM(GM212:GM218)</f>
        <v>3</v>
      </c>
      <c r="GN219" s="27">
        <f t="shared" ref="GN219" si="5967">SUM(GN212:GN218)</f>
        <v>0</v>
      </c>
      <c r="GO219" s="27"/>
      <c r="GP219" s="27"/>
      <c r="GQ219" s="27">
        <f t="shared" ref="GQ219" si="5968">SUM(GQ212:GQ218)</f>
        <v>2765</v>
      </c>
      <c r="GR219" s="28">
        <f t="shared" ref="GR219" si="5969">((GQ219+GS219)/7)/GO218</f>
        <v>0.55063534847901419</v>
      </c>
      <c r="GS219" s="27">
        <f t="shared" ref="GS219" si="5970">SUM(GS212:GS218)</f>
        <v>95</v>
      </c>
      <c r="GT219" s="28">
        <f t="shared" ref="GT219" si="5971">(GS219/(GS219+GQ219))</f>
        <v>3.3216783216783216E-2</v>
      </c>
      <c r="GU219" s="27"/>
      <c r="GV219" s="27"/>
      <c r="GW219" s="29">
        <f t="shared" ref="GW219:GX219" si="5972">GW217/GW216*100-100</f>
        <v>15.315027671349512</v>
      </c>
      <c r="GX219" s="72">
        <f t="shared" si="5972"/>
        <v>5.3235515425131581</v>
      </c>
      <c r="GY219" s="26">
        <f t="shared" ref="GY219" si="5973">SUM(GY212:GY218)</f>
        <v>0</v>
      </c>
      <c r="GZ219" s="27">
        <f t="shared" ref="GZ219" si="5974">SUM(GZ212:GZ218)</f>
        <v>0</v>
      </c>
      <c r="HA219" s="27"/>
      <c r="HB219" s="27"/>
      <c r="HC219" s="27">
        <f t="shared" ref="HC219" si="5975">SUM(HC212:HC218)</f>
        <v>2876</v>
      </c>
      <c r="HD219" s="28">
        <f t="shared" ref="HD219" si="5976">((HC219+HE219)/7)/HA218</f>
        <v>0.56550009562057757</v>
      </c>
      <c r="HE219" s="27">
        <f t="shared" ref="HE219" si="5977">SUM(HE212:HE218)</f>
        <v>81</v>
      </c>
      <c r="HF219" s="28">
        <f t="shared" ref="HF219" si="5978">(HE219/(HE219+HC219))</f>
        <v>2.7392627663172135E-2</v>
      </c>
      <c r="HG219" s="27"/>
      <c r="HH219" s="27"/>
      <c r="HI219" s="29">
        <f t="shared" ref="HI219:HJ219" si="5979">HI217/HI216*100-100</f>
        <v>12.612612612612622</v>
      </c>
      <c r="HJ219" s="72">
        <f t="shared" si="5979"/>
        <v>11.75696012039127</v>
      </c>
      <c r="HK219" s="26">
        <f t="shared" si="5810"/>
        <v>16</v>
      </c>
      <c r="HL219" s="27">
        <f t="shared" si="5811"/>
        <v>0</v>
      </c>
      <c r="HM219" s="27"/>
      <c r="HN219" s="27"/>
      <c r="HO219" s="27">
        <f t="shared" ref="HO219" si="5980">+G219+S219+AE219+AQ219+BC219+BO219+CA219+CM219+CY219+DK219+DW219+EI219+EU219+FG219+FS219+GE219+GQ219+HC219+I219+U219+AG219+AS219+BE219+BQ219+CC219+CO219+DA219+DM219+DY219+EK219+EW219+FI219+FU219+GG219+GS219+HE219</f>
        <v>47396</v>
      </c>
      <c r="HP219" s="229">
        <f t="shared" ref="HP219" si="5981">+((HO219)/HM218)/7</f>
        <v>0.57939903669836923</v>
      </c>
      <c r="HQ219" s="62">
        <f t="shared" si="5816"/>
        <v>1335</v>
      </c>
      <c r="HR219" s="52">
        <f t="shared" si="5817"/>
        <v>2.8166933918474132E-2</v>
      </c>
      <c r="HS219" s="53">
        <f t="shared" si="4961"/>
        <v>66.142857142857139</v>
      </c>
      <c r="HT219" s="54">
        <f t="shared" si="4962"/>
        <v>45376</v>
      </c>
      <c r="HU219" s="53">
        <f t="shared" si="4963"/>
        <v>95.737025704471563</v>
      </c>
      <c r="HV219" s="63">
        <f t="shared" ref="HV219:HW219" si="5982">HV217/HV216*100-100</f>
        <v>10.231212301473079</v>
      </c>
      <c r="HW219" s="72">
        <f t="shared" si="5982"/>
        <v>4.0297233952930611</v>
      </c>
      <c r="HX219" s="78">
        <f t="shared" ref="HX219" si="5983">SUM(G219,I219,S219,U219,AE219,AG219,AQ219,AS219,BC219,BE219,BO219,BQ219)/7/SUM(E218,Q218,AC218,AO218,BA218,BM218)</f>
        <v>0.58136516999740462</v>
      </c>
      <c r="HY219" s="78">
        <f t="shared" ref="HY219" si="5984">SUM(CA219,CC219,CM219,CO219,CY219,DA219,DK219,DM219,DW219,DY219,EI219,EK219)/7/SUM(BY218,CK218,CW218,DI218,DU218,EG218)</f>
        <v>0.58531238582389478</v>
      </c>
      <c r="HZ219" s="78">
        <f t="shared" ref="HZ219" si="5985">SUM(K219,EU219,EW219,FG219,FI219,FS219,FU219,GE219,GG219,GQ219,GS219,HC219,HE219)/7/SUM(ES218,FE218,FQ218,GC218,GO218,HA218)</f>
        <v>0.57157423254797712</v>
      </c>
      <c r="IA219" s="84">
        <f t="shared" ref="IA219" si="5986">SUM(I219,U219,AG219,AS219,BE219,BQ219)/SUM(G219,I219,S219,U219,AE219,AG219,AQ219,AS219,BC219,BE219,BO219,BQ219)</f>
        <v>2.8954081632653061E-2</v>
      </c>
      <c r="IB219" s="84">
        <f t="shared" ref="IB219" si="5987">SUM(CC219,CO219,DA219,DM219,DY219,EK219)/SUM(CA219,CC219,CM219,CO219,CY219,DA219,DK219,DM219,DW219,DY219,EI219,EK219)</f>
        <v>2.6279650436953808E-2</v>
      </c>
      <c r="IC219" s="84">
        <f t="shared" ref="IC219" si="5988">SUM(EW219,FI219,FU219,GG219,GS219,HE219)/SUM(EU219,EW219,FG219,FI219,FS219,FU219,GE219,GG219,GQ219,GS219,HC219,HE219)</f>
        <v>2.9306829765545363E-2</v>
      </c>
      <c r="ID219" s="86">
        <f t="shared" ref="ID219" si="5989">SUM(C219,O219,AA219,AM219,AY219,BK219)</f>
        <v>6</v>
      </c>
      <c r="IE219" s="86">
        <f t="shared" ref="IE219" si="5990">SUM(BW219,CI219,CU219,DG219,DS219,EE219)</f>
        <v>5</v>
      </c>
      <c r="IF219" s="86">
        <f t="shared" ref="IF219" si="5991">SUM(EQ219,FC219,FO219,GA219,GM219,GY219)</f>
        <v>5</v>
      </c>
      <c r="IG219" s="88" t="s">
        <v>42</v>
      </c>
    </row>
    <row r="220" spans="1:24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5">
        <f t="shared" ref="HK220:HL220" si="5992">HK219/HM209</f>
        <v>1.3672876431379251E-3</v>
      </c>
      <c r="HL220" s="68">
        <f t="shared" si="5992"/>
        <v>0</v>
      </c>
      <c r="HM220" s="30"/>
      <c r="HN220" s="30"/>
      <c r="HO220" s="30"/>
      <c r="HP220" s="230"/>
      <c r="HQ220" s="30"/>
      <c r="HR220" s="30"/>
      <c r="HS220" s="30"/>
      <c r="HT220" s="51"/>
      <c r="HU220" s="30"/>
      <c r="HV220" s="30"/>
      <c r="HW220" s="31"/>
      <c r="HY220" s="77"/>
      <c r="HZ220" s="77"/>
      <c r="ID220" s="86">
        <f t="shared" ref="ID220" si="5993">SUM(E209,Q209,AC209,AO209,BA209,BM209)</f>
        <v>3859</v>
      </c>
      <c r="IE220" s="86">
        <f t="shared" ref="IE220" si="5994">SUM(BY209,CK209,CW209,DI209,DU209,EG209)</f>
        <v>3915</v>
      </c>
      <c r="IF220" s="86">
        <f t="shared" ref="IF220" si="5995">SUM(ES209,FE209,FQ209,GC209,GO209,HA209)</f>
        <v>3928</v>
      </c>
      <c r="IG220" s="88" t="s">
        <v>40</v>
      </c>
    </row>
    <row r="221" spans="1:241" x14ac:dyDescent="0.25">
      <c r="A221" s="235">
        <v>49</v>
      </c>
      <c r="B221" s="73">
        <f>B218+1</f>
        <v>44638</v>
      </c>
      <c r="C221" s="33"/>
      <c r="D221" s="34"/>
      <c r="E221" s="34">
        <f>E218-C221</f>
        <v>734</v>
      </c>
      <c r="F221" s="34">
        <f>F218-D221</f>
        <v>59</v>
      </c>
      <c r="G221" s="34">
        <v>380</v>
      </c>
      <c r="H221" s="35">
        <f t="shared" ref="H221:H227" si="5996">((G221+I221)/E221)</f>
        <v>0.53678474114441421</v>
      </c>
      <c r="I221" s="34">
        <v>14</v>
      </c>
      <c r="J221" s="35">
        <f>I221/(G221+I221)</f>
        <v>3.553299492385787E-2</v>
      </c>
      <c r="K221" s="36"/>
      <c r="L221" s="34"/>
      <c r="M221" s="34"/>
      <c r="N221" s="37"/>
      <c r="O221" s="33"/>
      <c r="P221" s="34"/>
      <c r="Q221" s="34">
        <f t="shared" ref="Q221" si="5997">Q218-O221</f>
        <v>727</v>
      </c>
      <c r="R221" s="34">
        <f t="shared" ref="R221" si="5998">R218-P221</f>
        <v>58</v>
      </c>
      <c r="S221" s="34">
        <v>387</v>
      </c>
      <c r="T221" s="35">
        <f t="shared" ref="T221:T227" si="5999">((S221+U221)/Q221)</f>
        <v>0.53645116918844571</v>
      </c>
      <c r="U221" s="34">
        <v>3</v>
      </c>
      <c r="V221" s="35">
        <f t="shared" ref="V221:V227" si="6000">U221/(S221+U221)</f>
        <v>7.6923076923076927E-3</v>
      </c>
      <c r="W221" s="36"/>
      <c r="X221" s="34"/>
      <c r="Y221" s="34"/>
      <c r="Z221" s="37"/>
      <c r="AA221" s="33"/>
      <c r="AB221" s="34"/>
      <c r="AC221" s="34">
        <f t="shared" ref="AC221" si="6001">AC218-AA221</f>
        <v>182</v>
      </c>
      <c r="AD221" s="34">
        <f t="shared" ref="AD221" si="6002">AD218-AB221</f>
        <v>14</v>
      </c>
      <c r="AE221" s="34">
        <v>60</v>
      </c>
      <c r="AF221" s="35">
        <f t="shared" ref="AF221:AF227" si="6003">((AE221+AG221)/AC221)</f>
        <v>0.35164835164835168</v>
      </c>
      <c r="AG221" s="34">
        <v>4</v>
      </c>
      <c r="AH221" s="35">
        <f t="shared" ref="AH221:AH227" si="6004">AG221/(AE221+AG221)</f>
        <v>6.25E-2</v>
      </c>
      <c r="AI221" s="36"/>
      <c r="AJ221" s="34"/>
      <c r="AK221" s="34"/>
      <c r="AL221" s="37"/>
      <c r="AM221" s="33">
        <v>1</v>
      </c>
      <c r="AN221" s="34"/>
      <c r="AO221" s="34">
        <f t="shared" ref="AO221" si="6005">AO218-AM221</f>
        <v>741</v>
      </c>
      <c r="AP221" s="34">
        <f t="shared" ref="AP221" si="6006">AP218-AN221</f>
        <v>59</v>
      </c>
      <c r="AQ221" s="34">
        <v>419</v>
      </c>
      <c r="AR221" s="35">
        <f t="shared" ref="AR221:AR227" si="6007">((AQ221+AS221)/AO221)</f>
        <v>0.5775978407557355</v>
      </c>
      <c r="AS221" s="34">
        <v>9</v>
      </c>
      <c r="AT221" s="35">
        <f t="shared" ref="AT221:AT227" si="6008">AS221/(AQ221+AS221)</f>
        <v>2.1028037383177569E-2</v>
      </c>
      <c r="AU221" s="36"/>
      <c r="AV221" s="34"/>
      <c r="AW221" s="34"/>
      <c r="AX221" s="37"/>
      <c r="AY221" s="33"/>
      <c r="AZ221" s="34"/>
      <c r="BA221" s="34">
        <f t="shared" ref="BA221" si="6009">BA218-AY221</f>
        <v>736</v>
      </c>
      <c r="BB221" s="34">
        <f t="shared" ref="BB221" si="6010">BB218-AZ221</f>
        <v>58</v>
      </c>
      <c r="BC221" s="34">
        <v>410</v>
      </c>
      <c r="BD221" s="35">
        <f t="shared" ref="BD221:BD227" si="6011">((BC221+BE221)/BA221)</f>
        <v>0.57201086956521741</v>
      </c>
      <c r="BE221" s="34">
        <v>11</v>
      </c>
      <c r="BF221" s="35">
        <f t="shared" ref="BF221:BF227" si="6012">BE221/(BC221+BE221)</f>
        <v>2.6128266033254157E-2</v>
      </c>
      <c r="BG221" s="36"/>
      <c r="BH221" s="34"/>
      <c r="BI221" s="34"/>
      <c r="BJ221" s="37"/>
      <c r="BK221" s="33"/>
      <c r="BL221" s="34"/>
      <c r="BM221" s="34">
        <f t="shared" ref="BM221" si="6013">BM218-BK221</f>
        <v>732</v>
      </c>
      <c r="BN221" s="34">
        <f t="shared" ref="BN221" si="6014">BN218-BL221</f>
        <v>59</v>
      </c>
      <c r="BO221" s="34">
        <v>394</v>
      </c>
      <c r="BP221" s="35">
        <f t="shared" ref="BP221:BP227" si="6015">((BO221+BQ221)/BM221)</f>
        <v>0.55054644808743169</v>
      </c>
      <c r="BQ221" s="34">
        <v>9</v>
      </c>
      <c r="BR221" s="35">
        <f t="shared" ref="BR221:BR227" si="6016">BQ221/(BO221+BQ221)</f>
        <v>2.2332506203473945E-2</v>
      </c>
      <c r="BS221" s="36"/>
      <c r="BT221" s="34"/>
      <c r="BU221" s="34"/>
      <c r="BV221" s="37"/>
      <c r="BW221" s="33"/>
      <c r="BX221" s="34"/>
      <c r="BY221" s="34">
        <f t="shared" ref="BY221" si="6017">BY218-BW221</f>
        <v>742</v>
      </c>
      <c r="BZ221" s="34">
        <f t="shared" ref="BZ221" si="6018">BZ218-BX221</f>
        <v>61</v>
      </c>
      <c r="CA221" s="34">
        <v>431</v>
      </c>
      <c r="CB221" s="35">
        <f t="shared" ref="CB221:CB227" si="6019">((CA221+CC221)/BY221)</f>
        <v>0.59838274932614555</v>
      </c>
      <c r="CC221" s="34">
        <v>13</v>
      </c>
      <c r="CD221" s="35">
        <f t="shared" ref="CD221:CD227" si="6020">CC221/(CA221+CC221)</f>
        <v>2.9279279279279279E-2</v>
      </c>
      <c r="CE221" s="36"/>
      <c r="CF221" s="34"/>
      <c r="CG221" s="34"/>
      <c r="CH221" s="37"/>
      <c r="CI221" s="33"/>
      <c r="CJ221" s="34"/>
      <c r="CK221" s="34">
        <f t="shared" ref="CK221" si="6021">CK218-CI221</f>
        <v>746</v>
      </c>
      <c r="CL221" s="34">
        <f t="shared" ref="CL221" si="6022">CL218-CJ221</f>
        <v>61</v>
      </c>
      <c r="CM221" s="34">
        <v>430</v>
      </c>
      <c r="CN221" s="35">
        <f t="shared" ref="CN221:CN227" si="6023">((CM221+CO221)/CK221)</f>
        <v>0.58310991957104563</v>
      </c>
      <c r="CO221" s="34">
        <v>5</v>
      </c>
      <c r="CP221" s="35">
        <f t="shared" ref="CP221:CP227" si="6024">CO221/(CM221+CO221)</f>
        <v>1.1494252873563218E-2</v>
      </c>
      <c r="CQ221" s="36"/>
      <c r="CR221" s="34"/>
      <c r="CS221" s="34"/>
      <c r="CT221" s="37"/>
      <c r="CU221" s="33"/>
      <c r="CV221" s="34"/>
      <c r="CW221" s="34">
        <f t="shared" ref="CW221" si="6025">CW218-CU221</f>
        <v>175</v>
      </c>
      <c r="CX221" s="34">
        <f t="shared" ref="CX221" si="6026">CX218-CV221</f>
        <v>13</v>
      </c>
      <c r="CY221" s="34">
        <v>91</v>
      </c>
      <c r="CZ221" s="35">
        <f t="shared" ref="CZ221:CZ227" si="6027">((CY221+DA221)/CW221)</f>
        <v>0.53142857142857147</v>
      </c>
      <c r="DA221" s="34">
        <v>2</v>
      </c>
      <c r="DB221" s="35">
        <f t="shared" ref="DB221:DB227" si="6028">DA221/(CY221+DA221)</f>
        <v>2.1505376344086023E-2</v>
      </c>
      <c r="DC221" s="36"/>
      <c r="DD221" s="34"/>
      <c r="DE221" s="34"/>
      <c r="DF221" s="37"/>
      <c r="DG221" s="33"/>
      <c r="DH221" s="34"/>
      <c r="DI221" s="34">
        <f t="shared" ref="DI221" si="6029">DI218-DG221</f>
        <v>749</v>
      </c>
      <c r="DJ221" s="34">
        <f t="shared" ref="DJ221" si="6030">DJ218-DH221</f>
        <v>59</v>
      </c>
      <c r="DK221" s="34">
        <v>409</v>
      </c>
      <c r="DL221" s="35">
        <f t="shared" ref="DL221:DL227" si="6031">((DK221+DM221)/DI221)</f>
        <v>0.55941255006675572</v>
      </c>
      <c r="DM221" s="34">
        <v>10</v>
      </c>
      <c r="DN221" s="35">
        <f t="shared" ref="DN221:DN227" si="6032">DM221/(DK221+DM221)</f>
        <v>2.386634844868735E-2</v>
      </c>
      <c r="DO221" s="36"/>
      <c r="DP221" s="34"/>
      <c r="DQ221" s="34"/>
      <c r="DR221" s="37"/>
      <c r="DS221" s="33"/>
      <c r="DT221" s="34"/>
      <c r="DU221" s="34">
        <f t="shared" ref="DU221" si="6033">DU218-DS221</f>
        <v>751</v>
      </c>
      <c r="DV221" s="34">
        <f t="shared" ref="DV221" si="6034">DV218-DT221</f>
        <v>58</v>
      </c>
      <c r="DW221" s="34">
        <v>433</v>
      </c>
      <c r="DX221" s="35">
        <f t="shared" ref="DX221:DX227" si="6035">((DW221+DY221)/DU221)</f>
        <v>0.59254327563248999</v>
      </c>
      <c r="DY221" s="34">
        <v>12</v>
      </c>
      <c r="DZ221" s="35">
        <f t="shared" ref="DZ221:DZ227" si="6036">DY221/(DW221+DY221)</f>
        <v>2.6966292134831461E-2</v>
      </c>
      <c r="EA221" s="36"/>
      <c r="EB221" s="34"/>
      <c r="EC221" s="34"/>
      <c r="ED221" s="37"/>
      <c r="EE221" s="33"/>
      <c r="EF221" s="34"/>
      <c r="EG221" s="34">
        <f t="shared" ref="EG221" si="6037">EG218-EE221</f>
        <v>747</v>
      </c>
      <c r="EH221" s="34">
        <f t="shared" ref="EH221" si="6038">EH218-EF221</f>
        <v>59</v>
      </c>
      <c r="EI221" s="34">
        <v>410</v>
      </c>
      <c r="EJ221" s="35">
        <f t="shared" ref="EJ221:EJ227" si="6039">((EI221+EK221)/EG221)</f>
        <v>0.56760374832663985</v>
      </c>
      <c r="EK221" s="34">
        <v>14</v>
      </c>
      <c r="EL221" s="35">
        <f t="shared" ref="EL221:EL227" si="6040">EK221/(EI221+EK221)</f>
        <v>3.3018867924528301E-2</v>
      </c>
      <c r="EM221" s="36"/>
      <c r="EN221" s="34"/>
      <c r="EO221" s="34"/>
      <c r="EP221" s="37"/>
      <c r="EQ221" s="33"/>
      <c r="ER221" s="34"/>
      <c r="ES221" s="34">
        <f t="shared" ref="ES221" si="6041">ES218-EQ221</f>
        <v>743</v>
      </c>
      <c r="ET221" s="34">
        <f t="shared" ref="ET221" si="6042">ET218-ER221</f>
        <v>60</v>
      </c>
      <c r="EU221" s="34">
        <v>437</v>
      </c>
      <c r="EV221" s="35">
        <f t="shared" ref="EV221:EV227" si="6043">((EU221+EW221)/ES221)</f>
        <v>0.60565275908479144</v>
      </c>
      <c r="EW221" s="34">
        <v>13</v>
      </c>
      <c r="EX221" s="35">
        <f t="shared" ref="EX221:EX227" si="6044">EW221/(EU221+EW221)</f>
        <v>2.8888888888888888E-2</v>
      </c>
      <c r="EY221" s="36"/>
      <c r="EZ221" s="34"/>
      <c r="FA221" s="34"/>
      <c r="FB221" s="37"/>
      <c r="FC221" s="33"/>
      <c r="FD221" s="34"/>
      <c r="FE221" s="34">
        <f t="shared" ref="FE221" si="6045">FE218-FC221</f>
        <v>758</v>
      </c>
      <c r="FF221" s="34">
        <f t="shared" ref="FF221" si="6046">FF218-FD221</f>
        <v>61</v>
      </c>
      <c r="FG221" s="34">
        <v>427</v>
      </c>
      <c r="FH221" s="35">
        <f t="shared" ref="FH221:FH227" si="6047">((FG221+FI221)/FE221)</f>
        <v>0.57519788918205805</v>
      </c>
      <c r="FI221" s="34">
        <v>9</v>
      </c>
      <c r="FJ221" s="35">
        <f t="shared" ref="FJ221:FJ227" si="6048">FI221/(FG221+FI221)</f>
        <v>2.0642201834862386E-2</v>
      </c>
      <c r="FK221" s="36"/>
      <c r="FL221" s="34"/>
      <c r="FM221" s="34"/>
      <c r="FN221" s="37"/>
      <c r="FO221" s="33"/>
      <c r="FP221" s="34"/>
      <c r="FQ221" s="34">
        <f t="shared" ref="FQ221" si="6049">FQ218-FO221</f>
        <v>186</v>
      </c>
      <c r="FR221" s="34">
        <f t="shared" ref="FR221" si="6050">FR218-FP221</f>
        <v>16</v>
      </c>
      <c r="FS221" s="34">
        <v>85</v>
      </c>
      <c r="FT221" s="35">
        <f t="shared" ref="FT221:FT227" si="6051">((FS221+FU221)/FQ221)</f>
        <v>0.46236559139784944</v>
      </c>
      <c r="FU221" s="34">
        <v>1</v>
      </c>
      <c r="FV221" s="35">
        <f t="shared" ref="FV221:FV227" si="6052">FU221/(FS221+FU221)</f>
        <v>1.1627906976744186E-2</v>
      </c>
      <c r="FW221" s="36"/>
      <c r="FX221" s="34"/>
      <c r="FY221" s="34"/>
      <c r="FZ221" s="37"/>
      <c r="GA221" s="33">
        <v>1</v>
      </c>
      <c r="GB221" s="34"/>
      <c r="GC221" s="34">
        <f t="shared" ref="GC221" si="6053">GC218-GA221</f>
        <v>746</v>
      </c>
      <c r="GD221" s="34">
        <f t="shared" ref="GD221" si="6054">GD218-GB221</f>
        <v>58</v>
      </c>
      <c r="GE221" s="34">
        <v>433</v>
      </c>
      <c r="GF221" s="35">
        <f t="shared" ref="GF221:GF227" si="6055">((GE221+GG221)/GC221)</f>
        <v>0.59115281501340478</v>
      </c>
      <c r="GG221" s="34">
        <v>8</v>
      </c>
      <c r="GH221" s="35">
        <f t="shared" ref="GH221:GH227" si="6056">GG221/(GE221+GG221)</f>
        <v>1.8140589569160998E-2</v>
      </c>
      <c r="GI221" s="36"/>
      <c r="GJ221" s="34"/>
      <c r="GK221" s="34"/>
      <c r="GL221" s="37"/>
      <c r="GM221" s="33"/>
      <c r="GN221" s="34"/>
      <c r="GO221" s="34">
        <f t="shared" ref="GO221" si="6057">GO218-GM221</f>
        <v>742</v>
      </c>
      <c r="GP221" s="34">
        <f t="shared" ref="GP221" si="6058">GP218-GN221</f>
        <v>58</v>
      </c>
      <c r="GQ221" s="34">
        <v>382</v>
      </c>
      <c r="GR221" s="35">
        <f t="shared" ref="GR221:GR227" si="6059">((GQ221+GS221)/GO221)</f>
        <v>0.53234501347708896</v>
      </c>
      <c r="GS221" s="34">
        <v>13</v>
      </c>
      <c r="GT221" s="35">
        <f t="shared" ref="GT221:GT227" si="6060">GS221/(GQ221+GS221)</f>
        <v>3.2911392405063293E-2</v>
      </c>
      <c r="GU221" s="36"/>
      <c r="GV221" s="34"/>
      <c r="GW221" s="34"/>
      <c r="GX221" s="37"/>
      <c r="GY221" s="33"/>
      <c r="GZ221" s="34"/>
      <c r="HA221" s="34">
        <f t="shared" ref="HA221" si="6061">HA218-GY221</f>
        <v>747</v>
      </c>
      <c r="HB221" s="34">
        <f t="shared" ref="HB221" si="6062">HB218-GZ221</f>
        <v>59</v>
      </c>
      <c r="HC221" s="34">
        <v>400</v>
      </c>
      <c r="HD221" s="35">
        <f t="shared" ref="HD221:HD227" si="6063">((HC221+HE221)/HA221)</f>
        <v>0.55689424364123163</v>
      </c>
      <c r="HE221" s="34">
        <v>16</v>
      </c>
      <c r="HF221" s="35">
        <f t="shared" ref="HF221:HF227" si="6064">HE221/(HC221+HE221)</f>
        <v>3.8461538461538464E-2</v>
      </c>
      <c r="HG221" s="36"/>
      <c r="HH221" s="34"/>
      <c r="HI221" s="34"/>
      <c r="HJ221" s="37"/>
      <c r="HK221" s="33">
        <f t="shared" ref="HK221:HK228" si="6065">+C221+O221+AA221+AM221+AY221+BK221+BW221+CI221+CU221+DG221+DS221+EE221+EQ221+FC221+FO221+GA221+GM221+GY221</f>
        <v>2</v>
      </c>
      <c r="HL221" s="34">
        <f t="shared" ref="HL221:HL228" si="6066">+D221+P221+AB221+AN221+AZ221+BL221+BX221+CJ221+CV221+DH221+DT221+EF221+ER221+FD221+FP221+GB221+GN221+GZ221</f>
        <v>0</v>
      </c>
      <c r="HM221" s="34">
        <f t="shared" ref="HM221:HM227" si="6067">+E221+Q221+AC221+AO221+BA221+BM221+BY221+CK221+CW221+DI221+DU221+EG221+ES221+FE221+FQ221+GC221+GO221+HA221</f>
        <v>11684</v>
      </c>
      <c r="HN221" s="34">
        <f t="shared" ref="HN221:HN227" si="6068">+F221+R221+AD221+AP221+BB221+BN221+BZ221+CL221+CX221+DJ221+DV221+EH221+ET221+FF221+FR221+GD221+GP221+HB221</f>
        <v>930</v>
      </c>
      <c r="HO221" s="34">
        <f t="shared" ref="HO221:HO227" si="6069">+G221+S221+AE221+AQ221+BC221+BO221+CA221+CM221+CY221+DK221+DW221+EI221+EU221+FG221+FS221+GE221+GQ221+HC221+HE221+I221+U221+AG221+AS221+BE221+BQ221+CC221+CO221+DA221+DM221+DY221+EK221+EW221+FI221+FU221+GG221+GS221</f>
        <v>6584</v>
      </c>
      <c r="HP221" s="227">
        <f t="shared" ref="HP221:HP227" si="6070">+(HO221)/HM221</f>
        <v>0.56350564875042797</v>
      </c>
      <c r="HQ221" s="48">
        <f t="shared" ref="HQ221:HQ228" si="6071">+I221+U221+AG221+AS221+BE221+BQ221+CC221+CO221+DA221+DM221+DY221+EK221+EW221+FI221+FU221+GG221+GS221+HE221</f>
        <v>166</v>
      </c>
      <c r="HR221" s="35">
        <f t="shared" ref="HR221:HR228" si="6072">+(HQ221/(HO221))</f>
        <v>2.5212636695018227E-2</v>
      </c>
      <c r="HS221" s="49">
        <v>66</v>
      </c>
      <c r="HT221" s="50">
        <v>6301</v>
      </c>
      <c r="HU221" s="49">
        <f t="shared" ref="HU221:HU227" si="6073">+HT221/HO221*100</f>
        <v>95.701701093560146</v>
      </c>
      <c r="HV221" s="48"/>
      <c r="HW221" s="37"/>
      <c r="HX221" s="78">
        <f t="shared" ref="HX221:HX227" si="6074">SUM(G221,I221,S221,U221,AE221,AG221,AQ221,AS221,BC221,BE221,BO221,BQ221)/SUM(E221,Q221,AC221,AO221,BA221,BM221)</f>
        <v>0.54517133956386288</v>
      </c>
      <c r="HY221" s="78">
        <f t="shared" ref="HY221:HY227" si="6075">SUM(CA221,CC221,CM221,CO221,CY221,DA221,DK221,DM221,DW221,DY221,EI221,EK221)/SUM(BY221,CK221,CW221,DI221,DU221,EG221)</f>
        <v>0.57800511508951402</v>
      </c>
      <c r="HZ221" s="78">
        <f t="shared" ref="HZ221:HZ227" si="6076">SUM(K221,EU221,EW221,FG221,FI221,FS221,FU221,GE221,GG221,GQ221,GS221,HC221,HE221)/SUM(ES221,FE221,FQ221,GC221,GO221,HA221)</f>
        <v>0.56705762366139723</v>
      </c>
    </row>
    <row r="222" spans="1:241" x14ac:dyDescent="0.25">
      <c r="A222" s="236"/>
      <c r="B222" s="41">
        <f t="shared" ref="B222:B227" si="6077">+B221+1</f>
        <v>44639</v>
      </c>
      <c r="C222" s="10"/>
      <c r="D222" s="11"/>
      <c r="E222" s="74">
        <f t="shared" ref="E222:E226" si="6078">E221-C222</f>
        <v>734</v>
      </c>
      <c r="F222" s="74">
        <f t="shared" ref="F222:F226" si="6079">F221-D222</f>
        <v>59</v>
      </c>
      <c r="G222" s="11">
        <v>430</v>
      </c>
      <c r="H222" s="12">
        <f t="shared" si="5996"/>
        <v>0.60490463215258861</v>
      </c>
      <c r="I222" s="11">
        <v>14</v>
      </c>
      <c r="J222" s="12">
        <f t="shared" ref="J222:J227" si="6080">I222/(G222+I222)</f>
        <v>3.1531531531531529E-2</v>
      </c>
      <c r="K222" s="13"/>
      <c r="L222" s="11"/>
      <c r="M222" s="11"/>
      <c r="N222" s="14"/>
      <c r="O222" s="10">
        <v>1</v>
      </c>
      <c r="P222" s="11"/>
      <c r="Q222" s="74">
        <f t="shared" ref="Q222:Q227" si="6081">Q221-O222</f>
        <v>726</v>
      </c>
      <c r="R222" s="74">
        <f t="shared" ref="R222:R227" si="6082">R221-P222</f>
        <v>58</v>
      </c>
      <c r="S222" s="11">
        <v>436</v>
      </c>
      <c r="T222" s="12">
        <f t="shared" si="5999"/>
        <v>0.60330578512396693</v>
      </c>
      <c r="U222" s="11">
        <v>2</v>
      </c>
      <c r="V222" s="12">
        <f t="shared" si="6000"/>
        <v>4.5662100456621002E-3</v>
      </c>
      <c r="W222" s="13"/>
      <c r="X222" s="11"/>
      <c r="Y222" s="11"/>
      <c r="Z222" s="14"/>
      <c r="AA222" s="10">
        <v>3</v>
      </c>
      <c r="AB222" s="11"/>
      <c r="AC222" s="74">
        <f t="shared" ref="AC222:AC227" si="6083">AC221-AA222</f>
        <v>179</v>
      </c>
      <c r="AD222" s="74">
        <f t="shared" ref="AD222:AD227" si="6084">AD221-AB222</f>
        <v>14</v>
      </c>
      <c r="AE222" s="11">
        <v>66</v>
      </c>
      <c r="AF222" s="12">
        <f t="shared" si="6003"/>
        <v>0.39106145251396646</v>
      </c>
      <c r="AG222" s="11">
        <v>4</v>
      </c>
      <c r="AH222" s="12">
        <f t="shared" si="6004"/>
        <v>5.7142857142857141E-2</v>
      </c>
      <c r="AI222" s="13"/>
      <c r="AJ222" s="11"/>
      <c r="AK222" s="11"/>
      <c r="AL222" s="14"/>
      <c r="AM222" s="10"/>
      <c r="AN222" s="11">
        <v>1</v>
      </c>
      <c r="AO222" s="74">
        <f t="shared" ref="AO222:AO227" si="6085">AO221-AM222</f>
        <v>741</v>
      </c>
      <c r="AP222" s="74">
        <f t="shared" ref="AP222:AP227" si="6086">AP221-AN222</f>
        <v>58</v>
      </c>
      <c r="AQ222" s="11">
        <v>407</v>
      </c>
      <c r="AR222" s="12">
        <f t="shared" si="6007"/>
        <v>0.56005398110661264</v>
      </c>
      <c r="AS222" s="11">
        <v>8</v>
      </c>
      <c r="AT222" s="12">
        <f t="shared" si="6008"/>
        <v>1.9277108433734941E-2</v>
      </c>
      <c r="AU222" s="13"/>
      <c r="AV222" s="11"/>
      <c r="AW222" s="11"/>
      <c r="AX222" s="14"/>
      <c r="AY222" s="10"/>
      <c r="AZ222" s="11"/>
      <c r="BA222" s="74">
        <f t="shared" ref="BA222:BA227" si="6087">BA221-AY222</f>
        <v>736</v>
      </c>
      <c r="BB222" s="74">
        <f t="shared" ref="BB222:BB227" si="6088">BB221-AZ222</f>
        <v>58</v>
      </c>
      <c r="BC222" s="11">
        <v>411</v>
      </c>
      <c r="BD222" s="12">
        <f t="shared" si="6011"/>
        <v>0.56657608695652173</v>
      </c>
      <c r="BE222" s="11">
        <v>6</v>
      </c>
      <c r="BF222" s="12">
        <f t="shared" si="6012"/>
        <v>1.4388489208633094E-2</v>
      </c>
      <c r="BG222" s="13"/>
      <c r="BH222" s="11"/>
      <c r="BI222" s="11"/>
      <c r="BJ222" s="14"/>
      <c r="BK222" s="10"/>
      <c r="BL222" s="11"/>
      <c r="BM222" s="74">
        <f t="shared" ref="BM222:BM227" si="6089">BM221-BK222</f>
        <v>732</v>
      </c>
      <c r="BN222" s="74">
        <f t="shared" ref="BN222:BN227" si="6090">BN221-BL222</f>
        <v>59</v>
      </c>
      <c r="BO222" s="11">
        <v>426</v>
      </c>
      <c r="BP222" s="12">
        <f t="shared" si="6015"/>
        <v>0.58333333333333337</v>
      </c>
      <c r="BQ222" s="11">
        <v>1</v>
      </c>
      <c r="BR222" s="12">
        <f t="shared" si="6016"/>
        <v>2.34192037470726E-3</v>
      </c>
      <c r="BS222" s="13"/>
      <c r="BT222" s="11"/>
      <c r="BU222" s="11"/>
      <c r="BV222" s="14"/>
      <c r="BW222" s="10"/>
      <c r="BX222" s="11"/>
      <c r="BY222" s="74">
        <f t="shared" ref="BY222:BY227" si="6091">BY221-BW222</f>
        <v>742</v>
      </c>
      <c r="BZ222" s="74">
        <f t="shared" ref="BZ222:BZ227" si="6092">BZ221-BX222</f>
        <v>61</v>
      </c>
      <c r="CA222" s="11">
        <v>433</v>
      </c>
      <c r="CB222" s="12">
        <f t="shared" si="6019"/>
        <v>0.58894878706199461</v>
      </c>
      <c r="CC222" s="11">
        <v>4</v>
      </c>
      <c r="CD222" s="12">
        <f t="shared" si="6020"/>
        <v>9.1533180778032037E-3</v>
      </c>
      <c r="CE222" s="13"/>
      <c r="CF222" s="11"/>
      <c r="CG222" s="11"/>
      <c r="CH222" s="14"/>
      <c r="CI222" s="10"/>
      <c r="CJ222" s="11"/>
      <c r="CK222" s="74">
        <f t="shared" ref="CK222:CK227" si="6093">CK221-CI222</f>
        <v>746</v>
      </c>
      <c r="CL222" s="74">
        <f t="shared" ref="CL222:CL227" si="6094">CL221-CJ222</f>
        <v>61</v>
      </c>
      <c r="CM222" s="11">
        <v>450</v>
      </c>
      <c r="CN222" s="12">
        <f t="shared" si="6023"/>
        <v>0.61126005361930291</v>
      </c>
      <c r="CO222" s="11">
        <v>6</v>
      </c>
      <c r="CP222" s="12">
        <f t="shared" si="6024"/>
        <v>1.3157894736842105E-2</v>
      </c>
      <c r="CQ222" s="13"/>
      <c r="CR222" s="11"/>
      <c r="CS222" s="11"/>
      <c r="CT222" s="14"/>
      <c r="CU222" s="10">
        <v>1</v>
      </c>
      <c r="CV222" s="11"/>
      <c r="CW222" s="74">
        <f t="shared" ref="CW222:CW227" si="6095">CW221-CU222</f>
        <v>174</v>
      </c>
      <c r="CX222" s="74">
        <f t="shared" ref="CX222:CX227" si="6096">CX221-CV222</f>
        <v>13</v>
      </c>
      <c r="CY222" s="11">
        <v>88</v>
      </c>
      <c r="CZ222" s="12">
        <f t="shared" si="6027"/>
        <v>0.51724137931034486</v>
      </c>
      <c r="DA222" s="11">
        <v>2</v>
      </c>
      <c r="DB222" s="12">
        <f t="shared" si="6028"/>
        <v>2.2222222222222223E-2</v>
      </c>
      <c r="DC222" s="13"/>
      <c r="DD222" s="11"/>
      <c r="DE222" s="11"/>
      <c r="DF222" s="14"/>
      <c r="DG222" s="10"/>
      <c r="DH222" s="11"/>
      <c r="DI222" s="74">
        <f t="shared" ref="DI222:DI227" si="6097">DI221-DG222</f>
        <v>749</v>
      </c>
      <c r="DJ222" s="74">
        <f t="shared" ref="DJ222:DJ227" si="6098">DJ221-DH222</f>
        <v>59</v>
      </c>
      <c r="DK222" s="11">
        <v>393</v>
      </c>
      <c r="DL222" s="12">
        <f t="shared" si="6031"/>
        <v>0.53271028037383172</v>
      </c>
      <c r="DM222" s="11">
        <v>6</v>
      </c>
      <c r="DN222" s="12">
        <f t="shared" si="6032"/>
        <v>1.5037593984962405E-2</v>
      </c>
      <c r="DO222" s="13"/>
      <c r="DP222" s="11"/>
      <c r="DQ222" s="11"/>
      <c r="DR222" s="14"/>
      <c r="DS222" s="10"/>
      <c r="DT222" s="11"/>
      <c r="DU222" s="74">
        <f t="shared" ref="DU222:DU227" si="6099">DU221-DS222</f>
        <v>751</v>
      </c>
      <c r="DV222" s="74">
        <f t="shared" ref="DV222:DV227" si="6100">DV221-DT222</f>
        <v>58</v>
      </c>
      <c r="DW222" s="11">
        <v>427</v>
      </c>
      <c r="DX222" s="12">
        <f t="shared" si="6035"/>
        <v>0.58322237017310252</v>
      </c>
      <c r="DY222" s="11">
        <v>11</v>
      </c>
      <c r="DZ222" s="12">
        <f t="shared" si="6036"/>
        <v>2.5114155251141551E-2</v>
      </c>
      <c r="EA222" s="13"/>
      <c r="EB222" s="11"/>
      <c r="EC222" s="11"/>
      <c r="ED222" s="14"/>
      <c r="EE222" s="10"/>
      <c r="EF222" s="11"/>
      <c r="EG222" s="74">
        <f t="shared" ref="EG222:EG227" si="6101">EG221-EE222</f>
        <v>747</v>
      </c>
      <c r="EH222" s="74">
        <f t="shared" ref="EH222:EH227" si="6102">EH221-EF222</f>
        <v>59</v>
      </c>
      <c r="EI222" s="11">
        <v>398</v>
      </c>
      <c r="EJ222" s="12">
        <f t="shared" si="6039"/>
        <v>0.54752342704149937</v>
      </c>
      <c r="EK222" s="11">
        <v>11</v>
      </c>
      <c r="EL222" s="12">
        <f t="shared" si="6040"/>
        <v>2.6894865525672371E-2</v>
      </c>
      <c r="EM222" s="13"/>
      <c r="EN222" s="11"/>
      <c r="EO222" s="11"/>
      <c r="EP222" s="14"/>
      <c r="EQ222" s="10"/>
      <c r="ER222" s="11"/>
      <c r="ES222" s="74">
        <f t="shared" ref="ES222:ES227" si="6103">ES221-EQ222</f>
        <v>743</v>
      </c>
      <c r="ET222" s="74">
        <f t="shared" ref="ET222:ET227" si="6104">ET221-ER222</f>
        <v>60</v>
      </c>
      <c r="EU222" s="11">
        <v>441</v>
      </c>
      <c r="EV222" s="12">
        <f t="shared" si="6043"/>
        <v>0.61911170928667569</v>
      </c>
      <c r="EW222" s="11">
        <v>19</v>
      </c>
      <c r="EX222" s="12">
        <f t="shared" si="6044"/>
        <v>4.1304347826086954E-2</v>
      </c>
      <c r="EY222" s="13"/>
      <c r="EZ222" s="11"/>
      <c r="FA222" s="11"/>
      <c r="FB222" s="14"/>
      <c r="FC222" s="10"/>
      <c r="FD222" s="11"/>
      <c r="FE222" s="74">
        <f t="shared" ref="FE222:FE227" si="6105">FE221-FC222</f>
        <v>758</v>
      </c>
      <c r="FF222" s="74">
        <f t="shared" ref="FF222:FF227" si="6106">FF221-FD222</f>
        <v>61</v>
      </c>
      <c r="FG222" s="11">
        <v>427</v>
      </c>
      <c r="FH222" s="12">
        <f t="shared" si="6047"/>
        <v>0.57783641160949872</v>
      </c>
      <c r="FI222" s="11">
        <v>11</v>
      </c>
      <c r="FJ222" s="12">
        <f t="shared" si="6048"/>
        <v>2.5114155251141551E-2</v>
      </c>
      <c r="FK222" s="13"/>
      <c r="FL222" s="11"/>
      <c r="FM222" s="11"/>
      <c r="FN222" s="14"/>
      <c r="FO222" s="10"/>
      <c r="FP222" s="11"/>
      <c r="FQ222" s="74">
        <f t="shared" ref="FQ222:FQ227" si="6107">FQ221-FO222</f>
        <v>186</v>
      </c>
      <c r="FR222" s="74">
        <f t="shared" ref="FR222:FR227" si="6108">FR221-FP222</f>
        <v>16</v>
      </c>
      <c r="FS222" s="11">
        <v>81</v>
      </c>
      <c r="FT222" s="12">
        <f t="shared" si="6051"/>
        <v>0.46236559139784944</v>
      </c>
      <c r="FU222" s="11">
        <v>5</v>
      </c>
      <c r="FV222" s="12">
        <f t="shared" si="6052"/>
        <v>5.8139534883720929E-2</v>
      </c>
      <c r="FW222" s="13"/>
      <c r="FX222" s="11"/>
      <c r="FY222" s="11"/>
      <c r="FZ222" s="14"/>
      <c r="GA222" s="10"/>
      <c r="GB222" s="11"/>
      <c r="GC222" s="74">
        <f t="shared" ref="GC222:GC227" si="6109">GC221-GA222</f>
        <v>746</v>
      </c>
      <c r="GD222" s="74">
        <f t="shared" ref="GD222:GD227" si="6110">GD221-GB222</f>
        <v>58</v>
      </c>
      <c r="GE222" s="11">
        <v>410</v>
      </c>
      <c r="GF222" s="12">
        <f t="shared" si="6055"/>
        <v>0.56032171581769441</v>
      </c>
      <c r="GG222" s="11">
        <v>8</v>
      </c>
      <c r="GH222" s="12">
        <f t="shared" si="6056"/>
        <v>1.9138755980861243E-2</v>
      </c>
      <c r="GI222" s="13"/>
      <c r="GJ222" s="11"/>
      <c r="GK222" s="11"/>
      <c r="GL222" s="14"/>
      <c r="GM222" s="10"/>
      <c r="GN222" s="11"/>
      <c r="GO222" s="74">
        <f t="shared" ref="GO222:GO227" si="6111">GO221-GM222</f>
        <v>742</v>
      </c>
      <c r="GP222" s="74">
        <f t="shared" ref="GP222:GP227" si="6112">GP221-GN222</f>
        <v>58</v>
      </c>
      <c r="GQ222" s="11">
        <v>405</v>
      </c>
      <c r="GR222" s="12">
        <f t="shared" si="6059"/>
        <v>0.56199460916442046</v>
      </c>
      <c r="GS222" s="11">
        <v>12</v>
      </c>
      <c r="GT222" s="12">
        <f t="shared" si="6060"/>
        <v>2.8776978417266189E-2</v>
      </c>
      <c r="GU222" s="13"/>
      <c r="GV222" s="11"/>
      <c r="GW222" s="11"/>
      <c r="GX222" s="14"/>
      <c r="GY222" s="10">
        <v>1</v>
      </c>
      <c r="GZ222" s="11"/>
      <c r="HA222" s="74">
        <f t="shared" ref="HA222:HA227" si="6113">HA221-GY222</f>
        <v>746</v>
      </c>
      <c r="HB222" s="74">
        <f t="shared" ref="HB222:HB227" si="6114">HB221-GZ222</f>
        <v>59</v>
      </c>
      <c r="HC222" s="11">
        <v>389</v>
      </c>
      <c r="HD222" s="12">
        <f t="shared" si="6063"/>
        <v>0.54289544235924936</v>
      </c>
      <c r="HE222" s="11">
        <v>16</v>
      </c>
      <c r="HF222" s="12">
        <f t="shared" si="6064"/>
        <v>3.9506172839506172E-2</v>
      </c>
      <c r="HG222" s="13"/>
      <c r="HH222" s="11"/>
      <c r="HI222" s="11"/>
      <c r="HJ222" s="14"/>
      <c r="HK222" s="10">
        <f t="shared" si="6065"/>
        <v>6</v>
      </c>
      <c r="HL222" s="11">
        <f t="shared" si="6066"/>
        <v>1</v>
      </c>
      <c r="HM222" s="11">
        <f t="shared" si="6067"/>
        <v>11678</v>
      </c>
      <c r="HN222" s="11">
        <f t="shared" si="6068"/>
        <v>929</v>
      </c>
      <c r="HO222" s="11">
        <f t="shared" si="6069"/>
        <v>6664</v>
      </c>
      <c r="HP222" s="228">
        <f t="shared" si="6070"/>
        <v>0.5706456585031684</v>
      </c>
      <c r="HQ222" s="15">
        <f t="shared" si="6071"/>
        <v>146</v>
      </c>
      <c r="HR222" s="12">
        <f t="shared" si="6072"/>
        <v>2.1908763505402162E-2</v>
      </c>
      <c r="HS222" s="16">
        <v>66.5</v>
      </c>
      <c r="HT222" s="17">
        <v>6425</v>
      </c>
      <c r="HU222" s="16">
        <f t="shared" si="6073"/>
        <v>96.413565426170464</v>
      </c>
      <c r="HV222" s="15"/>
      <c r="HW222" s="14"/>
      <c r="HX222" s="78">
        <f t="shared" si="6074"/>
        <v>0.5745841995841996</v>
      </c>
      <c r="HY222" s="78">
        <f t="shared" si="6075"/>
        <v>0.57022256331542598</v>
      </c>
      <c r="HZ222" s="78">
        <f t="shared" si="6076"/>
        <v>0.56720224432542721</v>
      </c>
    </row>
    <row r="223" spans="1:241" x14ac:dyDescent="0.25">
      <c r="A223" s="236"/>
      <c r="B223" s="41">
        <f t="shared" si="6077"/>
        <v>44640</v>
      </c>
      <c r="C223" s="10"/>
      <c r="D223" s="11"/>
      <c r="E223" s="74">
        <f t="shared" si="6078"/>
        <v>734</v>
      </c>
      <c r="F223" s="74">
        <f t="shared" si="6079"/>
        <v>59</v>
      </c>
      <c r="G223" s="11">
        <v>391</v>
      </c>
      <c r="H223" s="12">
        <f t="shared" si="5996"/>
        <v>0.55449591280653954</v>
      </c>
      <c r="I223" s="11">
        <v>16</v>
      </c>
      <c r="J223" s="12">
        <f t="shared" si="6080"/>
        <v>3.9312039312039311E-2</v>
      </c>
      <c r="K223" s="13"/>
      <c r="L223" s="11"/>
      <c r="M223" s="11"/>
      <c r="N223" s="14"/>
      <c r="O223" s="10"/>
      <c r="P223" s="11"/>
      <c r="Q223" s="74">
        <f t="shared" si="6081"/>
        <v>726</v>
      </c>
      <c r="R223" s="74">
        <f t="shared" si="6082"/>
        <v>58</v>
      </c>
      <c r="S223" s="11">
        <v>433</v>
      </c>
      <c r="T223" s="12">
        <f t="shared" si="5999"/>
        <v>0.61845730027548207</v>
      </c>
      <c r="U223" s="11">
        <v>16</v>
      </c>
      <c r="V223" s="12">
        <f t="shared" si="6000"/>
        <v>3.5634743875278395E-2</v>
      </c>
      <c r="W223" s="13"/>
      <c r="X223" s="11"/>
      <c r="Y223" s="11"/>
      <c r="Z223" s="14"/>
      <c r="AA223" s="10"/>
      <c r="AB223" s="11"/>
      <c r="AC223" s="74">
        <f t="shared" si="6083"/>
        <v>179</v>
      </c>
      <c r="AD223" s="74">
        <f t="shared" si="6084"/>
        <v>14</v>
      </c>
      <c r="AE223" s="11">
        <v>68</v>
      </c>
      <c r="AF223" s="12">
        <f t="shared" si="6003"/>
        <v>0.40782122905027934</v>
      </c>
      <c r="AG223" s="11">
        <v>5</v>
      </c>
      <c r="AH223" s="12">
        <f t="shared" si="6004"/>
        <v>6.8493150684931503E-2</v>
      </c>
      <c r="AI223" s="13"/>
      <c r="AJ223" s="11"/>
      <c r="AK223" s="11"/>
      <c r="AL223" s="14"/>
      <c r="AM223" s="10">
        <v>1</v>
      </c>
      <c r="AN223" s="11"/>
      <c r="AO223" s="74">
        <f t="shared" si="6085"/>
        <v>740</v>
      </c>
      <c r="AP223" s="74">
        <f t="shared" si="6086"/>
        <v>58</v>
      </c>
      <c r="AQ223" s="11">
        <v>406</v>
      </c>
      <c r="AR223" s="12">
        <f t="shared" si="6007"/>
        <v>0.56081081081081086</v>
      </c>
      <c r="AS223" s="11">
        <v>9</v>
      </c>
      <c r="AT223" s="12">
        <f t="shared" si="6008"/>
        <v>2.1686746987951807E-2</v>
      </c>
      <c r="AU223" s="13"/>
      <c r="AV223" s="11"/>
      <c r="AW223" s="11"/>
      <c r="AX223" s="14"/>
      <c r="AY223" s="10">
        <v>1</v>
      </c>
      <c r="AZ223" s="11"/>
      <c r="BA223" s="74">
        <f t="shared" si="6087"/>
        <v>735</v>
      </c>
      <c r="BB223" s="74">
        <f t="shared" si="6088"/>
        <v>58</v>
      </c>
      <c r="BC223" s="11">
        <v>422</v>
      </c>
      <c r="BD223" s="12">
        <f t="shared" si="6011"/>
        <v>0.6</v>
      </c>
      <c r="BE223" s="11">
        <v>19</v>
      </c>
      <c r="BF223" s="12">
        <f t="shared" si="6012"/>
        <v>4.3083900226757371E-2</v>
      </c>
      <c r="BG223" s="13"/>
      <c r="BH223" s="11"/>
      <c r="BI223" s="11"/>
      <c r="BJ223" s="14"/>
      <c r="BK223" s="10"/>
      <c r="BL223" s="11"/>
      <c r="BM223" s="74">
        <f t="shared" si="6089"/>
        <v>732</v>
      </c>
      <c r="BN223" s="74">
        <f t="shared" si="6090"/>
        <v>59</v>
      </c>
      <c r="BO223" s="11">
        <v>407</v>
      </c>
      <c r="BP223" s="12">
        <f t="shared" si="6015"/>
        <v>0.57650273224043713</v>
      </c>
      <c r="BQ223" s="11">
        <v>15</v>
      </c>
      <c r="BR223" s="12">
        <f t="shared" si="6016"/>
        <v>3.5545023696682464E-2</v>
      </c>
      <c r="BS223" s="13"/>
      <c r="BT223" s="11"/>
      <c r="BU223" s="11"/>
      <c r="BV223" s="14"/>
      <c r="BW223" s="10"/>
      <c r="BX223" s="11"/>
      <c r="BY223" s="74">
        <f t="shared" si="6091"/>
        <v>742</v>
      </c>
      <c r="BZ223" s="74">
        <f t="shared" si="6092"/>
        <v>61</v>
      </c>
      <c r="CA223" s="11">
        <v>438</v>
      </c>
      <c r="CB223" s="12">
        <f t="shared" si="6019"/>
        <v>0.60107816711590301</v>
      </c>
      <c r="CC223" s="11">
        <v>8</v>
      </c>
      <c r="CD223" s="12">
        <f t="shared" si="6020"/>
        <v>1.7937219730941704E-2</v>
      </c>
      <c r="CE223" s="13"/>
      <c r="CF223" s="11"/>
      <c r="CG223" s="11"/>
      <c r="CH223" s="14"/>
      <c r="CI223" s="10"/>
      <c r="CJ223" s="11"/>
      <c r="CK223" s="74">
        <f t="shared" si="6093"/>
        <v>746</v>
      </c>
      <c r="CL223" s="74">
        <f t="shared" si="6094"/>
        <v>61</v>
      </c>
      <c r="CM223" s="11">
        <v>455</v>
      </c>
      <c r="CN223" s="12">
        <f t="shared" si="6023"/>
        <v>0.62332439678284179</v>
      </c>
      <c r="CO223" s="11">
        <v>10</v>
      </c>
      <c r="CP223" s="12">
        <f t="shared" si="6024"/>
        <v>2.1505376344086023E-2</v>
      </c>
      <c r="CQ223" s="13"/>
      <c r="CR223" s="11"/>
      <c r="CS223" s="11"/>
      <c r="CT223" s="14"/>
      <c r="CU223" s="10"/>
      <c r="CV223" s="11"/>
      <c r="CW223" s="74">
        <f t="shared" si="6095"/>
        <v>174</v>
      </c>
      <c r="CX223" s="74">
        <f t="shared" si="6096"/>
        <v>13</v>
      </c>
      <c r="CY223" s="11">
        <v>98</v>
      </c>
      <c r="CZ223" s="12">
        <f t="shared" si="6027"/>
        <v>0.58620689655172409</v>
      </c>
      <c r="DA223" s="11">
        <v>4</v>
      </c>
      <c r="DB223" s="12">
        <f t="shared" si="6028"/>
        <v>3.9215686274509803E-2</v>
      </c>
      <c r="DC223" s="13"/>
      <c r="DD223" s="11"/>
      <c r="DE223" s="11"/>
      <c r="DF223" s="14"/>
      <c r="DG223" s="10"/>
      <c r="DH223" s="11"/>
      <c r="DI223" s="74">
        <f t="shared" si="6097"/>
        <v>749</v>
      </c>
      <c r="DJ223" s="74">
        <f t="shared" si="6098"/>
        <v>59</v>
      </c>
      <c r="DK223" s="11">
        <v>429</v>
      </c>
      <c r="DL223" s="12">
        <f t="shared" si="6031"/>
        <v>0.59145527369826434</v>
      </c>
      <c r="DM223" s="11">
        <v>14</v>
      </c>
      <c r="DN223" s="12">
        <f t="shared" si="6032"/>
        <v>3.160270880361174E-2</v>
      </c>
      <c r="DO223" s="13"/>
      <c r="DP223" s="11"/>
      <c r="DQ223" s="11"/>
      <c r="DR223" s="14"/>
      <c r="DS223" s="10">
        <v>1</v>
      </c>
      <c r="DT223" s="11"/>
      <c r="DU223" s="74">
        <f t="shared" si="6099"/>
        <v>750</v>
      </c>
      <c r="DV223" s="74">
        <f t="shared" si="6100"/>
        <v>58</v>
      </c>
      <c r="DW223" s="11">
        <v>428</v>
      </c>
      <c r="DX223" s="12">
        <f t="shared" si="6035"/>
        <v>0.58533333333333337</v>
      </c>
      <c r="DY223" s="11">
        <v>11</v>
      </c>
      <c r="DZ223" s="12">
        <f t="shared" si="6036"/>
        <v>2.5056947608200455E-2</v>
      </c>
      <c r="EA223" s="13"/>
      <c r="EB223" s="11"/>
      <c r="EC223" s="11"/>
      <c r="ED223" s="14"/>
      <c r="EE223" s="10"/>
      <c r="EF223" s="11"/>
      <c r="EG223" s="74">
        <f t="shared" si="6101"/>
        <v>747</v>
      </c>
      <c r="EH223" s="74">
        <f t="shared" si="6102"/>
        <v>59</v>
      </c>
      <c r="EI223" s="11">
        <v>387</v>
      </c>
      <c r="EJ223" s="12">
        <f t="shared" si="6039"/>
        <v>0.53547523427041499</v>
      </c>
      <c r="EK223" s="11">
        <v>13</v>
      </c>
      <c r="EL223" s="12">
        <f t="shared" si="6040"/>
        <v>3.2500000000000001E-2</v>
      </c>
      <c r="EM223" s="13"/>
      <c r="EN223" s="11"/>
      <c r="EO223" s="11"/>
      <c r="EP223" s="14"/>
      <c r="EQ223" s="10"/>
      <c r="ER223" s="11"/>
      <c r="ES223" s="74">
        <f t="shared" si="6103"/>
        <v>743</v>
      </c>
      <c r="ET223" s="74">
        <f t="shared" si="6104"/>
        <v>60</v>
      </c>
      <c r="EU223" s="11">
        <v>394</v>
      </c>
      <c r="EV223" s="12">
        <f t="shared" si="6043"/>
        <v>0.54508748317631228</v>
      </c>
      <c r="EW223" s="11">
        <v>11</v>
      </c>
      <c r="EX223" s="12">
        <f t="shared" si="6044"/>
        <v>2.7160493827160494E-2</v>
      </c>
      <c r="EY223" s="13"/>
      <c r="EZ223" s="11"/>
      <c r="FA223" s="11"/>
      <c r="FB223" s="14"/>
      <c r="FC223" s="10"/>
      <c r="FD223" s="11"/>
      <c r="FE223" s="74">
        <f t="shared" si="6105"/>
        <v>758</v>
      </c>
      <c r="FF223" s="74">
        <f t="shared" si="6106"/>
        <v>61</v>
      </c>
      <c r="FG223" s="11">
        <v>438</v>
      </c>
      <c r="FH223" s="12">
        <f t="shared" si="6047"/>
        <v>0.59234828496042213</v>
      </c>
      <c r="FI223" s="11">
        <v>11</v>
      </c>
      <c r="FJ223" s="12">
        <f t="shared" si="6048"/>
        <v>2.4498886414253896E-2</v>
      </c>
      <c r="FK223" s="13"/>
      <c r="FL223" s="11"/>
      <c r="FM223" s="11"/>
      <c r="FN223" s="14"/>
      <c r="FO223" s="10"/>
      <c r="FP223" s="11"/>
      <c r="FQ223" s="74">
        <f t="shared" si="6107"/>
        <v>186</v>
      </c>
      <c r="FR223" s="74">
        <f t="shared" si="6108"/>
        <v>16</v>
      </c>
      <c r="FS223" s="11">
        <v>88</v>
      </c>
      <c r="FT223" s="12">
        <f t="shared" si="6051"/>
        <v>0.5</v>
      </c>
      <c r="FU223" s="11">
        <v>5</v>
      </c>
      <c r="FV223" s="12">
        <f t="shared" si="6052"/>
        <v>5.3763440860215055E-2</v>
      </c>
      <c r="FW223" s="13"/>
      <c r="FX223" s="11"/>
      <c r="FY223" s="11"/>
      <c r="FZ223" s="14"/>
      <c r="GA223" s="10"/>
      <c r="GB223" s="11"/>
      <c r="GC223" s="74">
        <f t="shared" si="6109"/>
        <v>746</v>
      </c>
      <c r="GD223" s="74">
        <f t="shared" si="6110"/>
        <v>58</v>
      </c>
      <c r="GE223" s="11">
        <v>430</v>
      </c>
      <c r="GF223" s="12">
        <f t="shared" si="6055"/>
        <v>0.59115281501340478</v>
      </c>
      <c r="GG223" s="11">
        <v>11</v>
      </c>
      <c r="GH223" s="12">
        <f t="shared" si="6056"/>
        <v>2.4943310657596373E-2</v>
      </c>
      <c r="GI223" s="13"/>
      <c r="GJ223" s="11"/>
      <c r="GK223" s="11"/>
      <c r="GL223" s="14"/>
      <c r="GM223" s="10"/>
      <c r="GN223" s="11"/>
      <c r="GO223" s="74">
        <f t="shared" si="6111"/>
        <v>742</v>
      </c>
      <c r="GP223" s="74">
        <f t="shared" si="6112"/>
        <v>58</v>
      </c>
      <c r="GQ223" s="11">
        <v>391</v>
      </c>
      <c r="GR223" s="12">
        <f t="shared" si="6059"/>
        <v>0.54312668463611857</v>
      </c>
      <c r="GS223" s="11">
        <v>12</v>
      </c>
      <c r="GT223" s="12">
        <f t="shared" si="6060"/>
        <v>2.9776674937965261E-2</v>
      </c>
      <c r="GU223" s="13"/>
      <c r="GV223" s="11"/>
      <c r="GW223" s="11"/>
      <c r="GX223" s="14"/>
      <c r="GY223" s="10"/>
      <c r="GZ223" s="11"/>
      <c r="HA223" s="74">
        <f t="shared" si="6113"/>
        <v>746</v>
      </c>
      <c r="HB223" s="74">
        <f t="shared" si="6114"/>
        <v>59</v>
      </c>
      <c r="HC223" s="11">
        <v>380</v>
      </c>
      <c r="HD223" s="12">
        <f t="shared" si="6063"/>
        <v>0.52412868632707776</v>
      </c>
      <c r="HE223" s="11">
        <v>11</v>
      </c>
      <c r="HF223" s="12">
        <f t="shared" si="6064"/>
        <v>2.8132992327365727E-2</v>
      </c>
      <c r="HG223" s="13"/>
      <c r="HH223" s="11"/>
      <c r="HI223" s="11"/>
      <c r="HJ223" s="14"/>
      <c r="HK223" s="10">
        <f t="shared" si="6065"/>
        <v>3</v>
      </c>
      <c r="HL223" s="11">
        <f t="shared" si="6066"/>
        <v>0</v>
      </c>
      <c r="HM223" s="11">
        <f t="shared" si="6067"/>
        <v>11675</v>
      </c>
      <c r="HN223" s="11">
        <f t="shared" si="6068"/>
        <v>929</v>
      </c>
      <c r="HO223" s="11">
        <f t="shared" si="6069"/>
        <v>6684</v>
      </c>
      <c r="HP223" s="228">
        <f t="shared" si="6070"/>
        <v>0.57250535331905783</v>
      </c>
      <c r="HQ223" s="15">
        <f t="shared" si="6071"/>
        <v>201</v>
      </c>
      <c r="HR223" s="12">
        <f t="shared" si="6072"/>
        <v>3.0071813285457809E-2</v>
      </c>
      <c r="HS223" s="16">
        <v>66.3</v>
      </c>
      <c r="HT223" s="17">
        <v>6358</v>
      </c>
      <c r="HU223" s="16">
        <f t="shared" si="6073"/>
        <v>95.122681029323758</v>
      </c>
      <c r="HV223" s="15"/>
      <c r="HW223" s="14"/>
      <c r="HX223" s="78">
        <f t="shared" si="6074"/>
        <v>0.57384295371814875</v>
      </c>
      <c r="HY223" s="78">
        <f t="shared" si="6075"/>
        <v>0.58725690890481064</v>
      </c>
      <c r="HZ223" s="78">
        <f t="shared" si="6076"/>
        <v>0.55649069115021677</v>
      </c>
    </row>
    <row r="224" spans="1:241" x14ac:dyDescent="0.25">
      <c r="A224" s="236"/>
      <c r="B224" s="41">
        <f t="shared" si="6077"/>
        <v>44641</v>
      </c>
      <c r="C224" s="10"/>
      <c r="D224" s="11"/>
      <c r="E224" s="74">
        <f t="shared" si="6078"/>
        <v>734</v>
      </c>
      <c r="F224" s="74">
        <f t="shared" si="6079"/>
        <v>59</v>
      </c>
      <c r="G224" s="11">
        <v>427</v>
      </c>
      <c r="H224" s="12">
        <f t="shared" si="5996"/>
        <v>0.59945504087193457</v>
      </c>
      <c r="I224" s="11">
        <v>13</v>
      </c>
      <c r="J224" s="12">
        <f t="shared" si="6080"/>
        <v>2.9545454545454545E-2</v>
      </c>
      <c r="K224" s="11"/>
      <c r="L224" s="11"/>
      <c r="M224" s="18"/>
      <c r="N224" s="20"/>
      <c r="O224" s="10"/>
      <c r="P224" s="11"/>
      <c r="Q224" s="74">
        <f t="shared" si="6081"/>
        <v>726</v>
      </c>
      <c r="R224" s="74">
        <f t="shared" si="6082"/>
        <v>58</v>
      </c>
      <c r="S224" s="11">
        <v>434</v>
      </c>
      <c r="T224" s="12">
        <f t="shared" si="5999"/>
        <v>0.60055096418732778</v>
      </c>
      <c r="U224" s="11">
        <v>2</v>
      </c>
      <c r="V224" s="12">
        <f t="shared" si="6000"/>
        <v>4.5871559633027525E-3</v>
      </c>
      <c r="W224" s="11"/>
      <c r="X224" s="11"/>
      <c r="Y224" s="18"/>
      <c r="Z224" s="20"/>
      <c r="AA224" s="10"/>
      <c r="AB224" s="11"/>
      <c r="AC224" s="74">
        <f t="shared" si="6083"/>
        <v>179</v>
      </c>
      <c r="AD224" s="74">
        <f t="shared" si="6084"/>
        <v>14</v>
      </c>
      <c r="AE224" s="11">
        <v>75</v>
      </c>
      <c r="AF224" s="12">
        <f t="shared" si="6003"/>
        <v>0.43016759776536312</v>
      </c>
      <c r="AG224" s="11">
        <v>2</v>
      </c>
      <c r="AH224" s="12">
        <f t="shared" si="6004"/>
        <v>2.5974025974025976E-2</v>
      </c>
      <c r="AI224" s="11"/>
      <c r="AJ224" s="11"/>
      <c r="AK224" s="18"/>
      <c r="AL224" s="20"/>
      <c r="AM224" s="10"/>
      <c r="AN224" s="11"/>
      <c r="AO224" s="74">
        <f t="shared" si="6085"/>
        <v>740</v>
      </c>
      <c r="AP224" s="74">
        <f t="shared" si="6086"/>
        <v>58</v>
      </c>
      <c r="AQ224" s="11">
        <v>405</v>
      </c>
      <c r="AR224" s="12">
        <f t="shared" si="6007"/>
        <v>0.55270270270270272</v>
      </c>
      <c r="AS224" s="11">
        <v>4</v>
      </c>
      <c r="AT224" s="12">
        <f t="shared" si="6008"/>
        <v>9.7799511002444987E-3</v>
      </c>
      <c r="AU224" s="11"/>
      <c r="AV224" s="11"/>
      <c r="AW224" s="18"/>
      <c r="AX224" s="20"/>
      <c r="AY224" s="10"/>
      <c r="AZ224" s="11"/>
      <c r="BA224" s="74">
        <f t="shared" si="6087"/>
        <v>735</v>
      </c>
      <c r="BB224" s="74">
        <f t="shared" si="6088"/>
        <v>58</v>
      </c>
      <c r="BC224" s="11">
        <v>406</v>
      </c>
      <c r="BD224" s="12">
        <f t="shared" si="6011"/>
        <v>0.55374149659863947</v>
      </c>
      <c r="BE224" s="11">
        <v>1</v>
      </c>
      <c r="BF224" s="12">
        <f t="shared" si="6012"/>
        <v>2.4570024570024569E-3</v>
      </c>
      <c r="BG224" s="11"/>
      <c r="BH224" s="11"/>
      <c r="BI224" s="18"/>
      <c r="BJ224" s="20"/>
      <c r="BK224" s="10"/>
      <c r="BL224" s="11"/>
      <c r="BM224" s="74">
        <f t="shared" si="6089"/>
        <v>732</v>
      </c>
      <c r="BN224" s="74">
        <f t="shared" si="6090"/>
        <v>59</v>
      </c>
      <c r="BO224" s="11">
        <v>420</v>
      </c>
      <c r="BP224" s="12">
        <f t="shared" si="6015"/>
        <v>0.58196721311475408</v>
      </c>
      <c r="BQ224" s="11">
        <v>6</v>
      </c>
      <c r="BR224" s="12">
        <f t="shared" si="6016"/>
        <v>1.4084507042253521E-2</v>
      </c>
      <c r="BS224" s="11"/>
      <c r="BT224" s="11"/>
      <c r="BU224" s="18"/>
      <c r="BV224" s="20"/>
      <c r="BW224" s="10"/>
      <c r="BX224" s="11"/>
      <c r="BY224" s="74">
        <f t="shared" si="6091"/>
        <v>742</v>
      </c>
      <c r="BZ224" s="74">
        <f t="shared" si="6092"/>
        <v>61</v>
      </c>
      <c r="CA224" s="11">
        <v>454</v>
      </c>
      <c r="CB224" s="12">
        <f t="shared" si="6019"/>
        <v>0.62398921832884102</v>
      </c>
      <c r="CC224" s="11">
        <v>9</v>
      </c>
      <c r="CD224" s="12">
        <f t="shared" si="6020"/>
        <v>1.9438444924406047E-2</v>
      </c>
      <c r="CE224" s="11"/>
      <c r="CF224" s="11"/>
      <c r="CG224" s="18"/>
      <c r="CH224" s="20"/>
      <c r="CI224" s="10"/>
      <c r="CJ224" s="11"/>
      <c r="CK224" s="74">
        <f t="shared" si="6093"/>
        <v>746</v>
      </c>
      <c r="CL224" s="74">
        <f t="shared" si="6094"/>
        <v>61</v>
      </c>
      <c r="CM224" s="11">
        <v>442</v>
      </c>
      <c r="CN224" s="12">
        <f t="shared" si="6023"/>
        <v>0.60857908847184983</v>
      </c>
      <c r="CO224" s="11">
        <v>12</v>
      </c>
      <c r="CP224" s="12">
        <f t="shared" si="6024"/>
        <v>2.643171806167401E-2</v>
      </c>
      <c r="CQ224" s="11"/>
      <c r="CR224" s="11"/>
      <c r="CS224" s="18"/>
      <c r="CT224" s="20"/>
      <c r="CU224" s="10"/>
      <c r="CV224" s="11"/>
      <c r="CW224" s="74">
        <f t="shared" si="6095"/>
        <v>174</v>
      </c>
      <c r="CX224" s="74">
        <f t="shared" si="6096"/>
        <v>13</v>
      </c>
      <c r="CY224" s="11">
        <v>79</v>
      </c>
      <c r="CZ224" s="12">
        <f t="shared" si="6027"/>
        <v>0.47126436781609193</v>
      </c>
      <c r="DA224" s="11">
        <v>3</v>
      </c>
      <c r="DB224" s="12">
        <f t="shared" si="6028"/>
        <v>3.6585365853658534E-2</v>
      </c>
      <c r="DC224" s="11"/>
      <c r="DD224" s="11"/>
      <c r="DE224" s="18"/>
      <c r="DF224" s="20"/>
      <c r="DG224" s="10"/>
      <c r="DH224" s="11"/>
      <c r="DI224" s="74">
        <f t="shared" si="6097"/>
        <v>749</v>
      </c>
      <c r="DJ224" s="74">
        <f t="shared" si="6098"/>
        <v>59</v>
      </c>
      <c r="DK224" s="11">
        <v>381</v>
      </c>
      <c r="DL224" s="12">
        <f t="shared" si="6031"/>
        <v>0.53004005340453941</v>
      </c>
      <c r="DM224" s="11">
        <v>16</v>
      </c>
      <c r="DN224" s="12">
        <f t="shared" si="6032"/>
        <v>4.0302267002518891E-2</v>
      </c>
      <c r="DO224" s="11"/>
      <c r="DP224" s="11"/>
      <c r="DQ224" s="18"/>
      <c r="DR224" s="20"/>
      <c r="DS224" s="10"/>
      <c r="DT224" s="11"/>
      <c r="DU224" s="74">
        <f t="shared" si="6099"/>
        <v>750</v>
      </c>
      <c r="DV224" s="74">
        <f t="shared" si="6100"/>
        <v>58</v>
      </c>
      <c r="DW224" s="11">
        <v>420</v>
      </c>
      <c r="DX224" s="12">
        <f t="shared" si="6035"/>
        <v>0.57333333333333336</v>
      </c>
      <c r="DY224" s="11">
        <v>10</v>
      </c>
      <c r="DZ224" s="12">
        <f t="shared" si="6036"/>
        <v>2.3255813953488372E-2</v>
      </c>
      <c r="EA224" s="11"/>
      <c r="EB224" s="11"/>
      <c r="EC224" s="18"/>
      <c r="ED224" s="20"/>
      <c r="EE224" s="10"/>
      <c r="EF224" s="11"/>
      <c r="EG224" s="74">
        <f t="shared" si="6101"/>
        <v>747</v>
      </c>
      <c r="EH224" s="74">
        <f t="shared" si="6102"/>
        <v>59</v>
      </c>
      <c r="EI224" s="11">
        <v>410</v>
      </c>
      <c r="EJ224" s="12">
        <f t="shared" si="6039"/>
        <v>0.56091030789825969</v>
      </c>
      <c r="EK224" s="11">
        <v>9</v>
      </c>
      <c r="EL224" s="12">
        <f t="shared" si="6040"/>
        <v>2.1479713603818614E-2</v>
      </c>
      <c r="EM224" s="11"/>
      <c r="EN224" s="11"/>
      <c r="EO224" s="18"/>
      <c r="EP224" s="20"/>
      <c r="EQ224" s="10">
        <v>1</v>
      </c>
      <c r="ER224" s="11"/>
      <c r="ES224" s="74">
        <f t="shared" si="6103"/>
        <v>742</v>
      </c>
      <c r="ET224" s="74">
        <f t="shared" si="6104"/>
        <v>60</v>
      </c>
      <c r="EU224" s="11">
        <v>433</v>
      </c>
      <c r="EV224" s="12">
        <f t="shared" si="6043"/>
        <v>0.60646900269541781</v>
      </c>
      <c r="EW224" s="11">
        <v>17</v>
      </c>
      <c r="EX224" s="12">
        <f t="shared" si="6044"/>
        <v>3.7777777777777778E-2</v>
      </c>
      <c r="EY224" s="11"/>
      <c r="EZ224" s="11"/>
      <c r="FA224" s="18"/>
      <c r="FB224" s="20"/>
      <c r="FC224" s="10"/>
      <c r="FD224" s="11"/>
      <c r="FE224" s="74">
        <f t="shared" si="6105"/>
        <v>758</v>
      </c>
      <c r="FF224" s="74">
        <f t="shared" si="6106"/>
        <v>61</v>
      </c>
      <c r="FG224" s="11">
        <v>410</v>
      </c>
      <c r="FH224" s="12">
        <f t="shared" si="6047"/>
        <v>0.55013192612137207</v>
      </c>
      <c r="FI224" s="11">
        <v>7</v>
      </c>
      <c r="FJ224" s="12">
        <f t="shared" si="6048"/>
        <v>1.6786570743405275E-2</v>
      </c>
      <c r="FK224" s="11"/>
      <c r="FL224" s="11"/>
      <c r="FM224" s="18"/>
      <c r="FN224" s="20"/>
      <c r="FO224" s="10"/>
      <c r="FP224" s="11"/>
      <c r="FQ224" s="74">
        <f t="shared" si="6107"/>
        <v>186</v>
      </c>
      <c r="FR224" s="74">
        <f t="shared" si="6108"/>
        <v>16</v>
      </c>
      <c r="FS224" s="11">
        <v>79</v>
      </c>
      <c r="FT224" s="12">
        <f t="shared" si="6051"/>
        <v>0.43548387096774194</v>
      </c>
      <c r="FU224" s="11">
        <v>2</v>
      </c>
      <c r="FV224" s="12">
        <f t="shared" si="6052"/>
        <v>2.4691358024691357E-2</v>
      </c>
      <c r="FW224" s="11"/>
      <c r="FX224" s="11"/>
      <c r="FY224" s="18"/>
      <c r="FZ224" s="20"/>
      <c r="GA224" s="10"/>
      <c r="GB224" s="11"/>
      <c r="GC224" s="74">
        <f t="shared" si="6109"/>
        <v>746</v>
      </c>
      <c r="GD224" s="74">
        <f t="shared" si="6110"/>
        <v>58</v>
      </c>
      <c r="GE224" s="11">
        <v>423</v>
      </c>
      <c r="GF224" s="12">
        <f t="shared" si="6055"/>
        <v>0.57774798927613946</v>
      </c>
      <c r="GG224" s="11">
        <v>8</v>
      </c>
      <c r="GH224" s="12">
        <f t="shared" si="6056"/>
        <v>1.8561484918793503E-2</v>
      </c>
      <c r="GI224" s="11"/>
      <c r="GJ224" s="11"/>
      <c r="GK224" s="18"/>
      <c r="GL224" s="20"/>
      <c r="GM224" s="10"/>
      <c r="GN224" s="11"/>
      <c r="GO224" s="74">
        <f t="shared" si="6111"/>
        <v>742</v>
      </c>
      <c r="GP224" s="74">
        <f t="shared" si="6112"/>
        <v>58</v>
      </c>
      <c r="GQ224" s="11">
        <v>388</v>
      </c>
      <c r="GR224" s="12">
        <f t="shared" si="6059"/>
        <v>0.55525606469002697</v>
      </c>
      <c r="GS224" s="11">
        <v>24</v>
      </c>
      <c r="GT224" s="12">
        <f t="shared" si="6060"/>
        <v>5.8252427184466021E-2</v>
      </c>
      <c r="GU224" s="11"/>
      <c r="GV224" s="11"/>
      <c r="GW224" s="18"/>
      <c r="GX224" s="20"/>
      <c r="GY224" s="10"/>
      <c r="GZ224" s="11"/>
      <c r="HA224" s="74">
        <f t="shared" si="6113"/>
        <v>746</v>
      </c>
      <c r="HB224" s="74">
        <f t="shared" si="6114"/>
        <v>59</v>
      </c>
      <c r="HC224" s="11">
        <v>381</v>
      </c>
      <c r="HD224" s="12">
        <f t="shared" si="6063"/>
        <v>0.52815013404825739</v>
      </c>
      <c r="HE224" s="11">
        <v>13</v>
      </c>
      <c r="HF224" s="12">
        <f t="shared" si="6064"/>
        <v>3.2994923857868022E-2</v>
      </c>
      <c r="HG224" s="11"/>
      <c r="HH224" s="11"/>
      <c r="HI224" s="18"/>
      <c r="HJ224" s="20"/>
      <c r="HK224" s="10">
        <f t="shared" si="6065"/>
        <v>1</v>
      </c>
      <c r="HL224" s="11">
        <f t="shared" si="6066"/>
        <v>0</v>
      </c>
      <c r="HM224" s="11">
        <f t="shared" si="6067"/>
        <v>11674</v>
      </c>
      <c r="HN224" s="11">
        <f t="shared" si="6068"/>
        <v>929</v>
      </c>
      <c r="HO224" s="11">
        <f t="shared" si="6069"/>
        <v>6625</v>
      </c>
      <c r="HP224" s="228">
        <f t="shared" si="6070"/>
        <v>0.56750042830221004</v>
      </c>
      <c r="HQ224" s="15">
        <f t="shared" si="6071"/>
        <v>158</v>
      </c>
      <c r="HR224" s="12">
        <f t="shared" si="6072"/>
        <v>2.3849056603773584E-2</v>
      </c>
      <c r="HS224" s="16">
        <v>65.900000000000006</v>
      </c>
      <c r="HT224" s="17">
        <v>6342</v>
      </c>
      <c r="HU224" s="16">
        <f t="shared" si="6073"/>
        <v>95.728301886792451</v>
      </c>
      <c r="HV224" s="18"/>
      <c r="HW224" s="20"/>
      <c r="HX224" s="78">
        <f t="shared" si="6074"/>
        <v>0.57072282891315651</v>
      </c>
      <c r="HY224" s="78">
        <f t="shared" si="6075"/>
        <v>0.57446264073694986</v>
      </c>
      <c r="HZ224" s="78">
        <f t="shared" si="6076"/>
        <v>0.55739795918367352</v>
      </c>
    </row>
    <row r="225" spans="1:241" x14ac:dyDescent="0.25">
      <c r="A225" s="236"/>
      <c r="B225" s="41">
        <f>+B224+1</f>
        <v>44642</v>
      </c>
      <c r="C225" s="10"/>
      <c r="D225" s="11"/>
      <c r="E225" s="74">
        <f t="shared" si="6078"/>
        <v>734</v>
      </c>
      <c r="F225" s="74">
        <f t="shared" si="6079"/>
        <v>59</v>
      </c>
      <c r="G225" s="11">
        <v>413</v>
      </c>
      <c r="H225" s="12">
        <f t="shared" si="5996"/>
        <v>0.58174386920980925</v>
      </c>
      <c r="I225" s="11">
        <v>14</v>
      </c>
      <c r="J225" s="12">
        <f t="shared" si="6080"/>
        <v>3.2786885245901641E-2</v>
      </c>
      <c r="K225" s="13"/>
      <c r="L225" s="13"/>
      <c r="M225" s="25"/>
      <c r="N225" s="38">
        <v>4445</v>
      </c>
      <c r="O225" s="10"/>
      <c r="P225" s="11"/>
      <c r="Q225" s="74">
        <f t="shared" si="6081"/>
        <v>726</v>
      </c>
      <c r="R225" s="74">
        <f t="shared" si="6082"/>
        <v>58</v>
      </c>
      <c r="S225" s="11">
        <v>427</v>
      </c>
      <c r="T225" s="12">
        <f t="shared" si="5999"/>
        <v>0.59779614325068875</v>
      </c>
      <c r="U225" s="11">
        <v>7</v>
      </c>
      <c r="V225" s="12">
        <f t="shared" si="6000"/>
        <v>1.6129032258064516E-2</v>
      </c>
      <c r="W225" s="13"/>
      <c r="X225" s="13"/>
      <c r="Y225" s="25"/>
      <c r="Z225" s="38">
        <v>4445</v>
      </c>
      <c r="AA225" s="10"/>
      <c r="AB225" s="11"/>
      <c r="AC225" s="74">
        <f t="shared" si="6083"/>
        <v>179</v>
      </c>
      <c r="AD225" s="74">
        <f t="shared" si="6084"/>
        <v>14</v>
      </c>
      <c r="AE225" s="11">
        <v>67</v>
      </c>
      <c r="AF225" s="12">
        <f t="shared" si="6003"/>
        <v>0.40782122905027934</v>
      </c>
      <c r="AG225" s="11">
        <v>6</v>
      </c>
      <c r="AH225" s="12">
        <f t="shared" si="6004"/>
        <v>8.2191780821917804E-2</v>
      </c>
      <c r="AI225" s="13"/>
      <c r="AJ225" s="13"/>
      <c r="AK225" s="25"/>
      <c r="AL225" s="38">
        <v>4445</v>
      </c>
      <c r="AM225" s="10"/>
      <c r="AN225" s="11"/>
      <c r="AO225" s="74">
        <f t="shared" si="6085"/>
        <v>740</v>
      </c>
      <c r="AP225" s="74">
        <f t="shared" si="6086"/>
        <v>58</v>
      </c>
      <c r="AQ225" s="11">
        <v>432</v>
      </c>
      <c r="AR225" s="12">
        <f t="shared" si="6007"/>
        <v>0.59594594594594597</v>
      </c>
      <c r="AS225" s="11">
        <v>9</v>
      </c>
      <c r="AT225" s="12">
        <f t="shared" si="6008"/>
        <v>2.0408163265306121E-2</v>
      </c>
      <c r="AU225" s="13"/>
      <c r="AV225" s="13"/>
      <c r="AW225" s="25"/>
      <c r="AX225" s="38">
        <v>4445</v>
      </c>
      <c r="AY225" s="10"/>
      <c r="AZ225" s="11"/>
      <c r="BA225" s="74">
        <f t="shared" si="6087"/>
        <v>735</v>
      </c>
      <c r="BB225" s="74">
        <f t="shared" si="6088"/>
        <v>58</v>
      </c>
      <c r="BC225" s="11">
        <v>435</v>
      </c>
      <c r="BD225" s="12">
        <f t="shared" si="6011"/>
        <v>0.60136054421768703</v>
      </c>
      <c r="BE225" s="11">
        <v>7</v>
      </c>
      <c r="BF225" s="12">
        <f t="shared" si="6012"/>
        <v>1.5837104072398189E-2</v>
      </c>
      <c r="BG225" s="13"/>
      <c r="BH225" s="13"/>
      <c r="BI225" s="25"/>
      <c r="BJ225" s="38">
        <v>4445</v>
      </c>
      <c r="BK225" s="10">
        <v>1</v>
      </c>
      <c r="BL225" s="11"/>
      <c r="BM225" s="74">
        <f t="shared" si="6089"/>
        <v>731</v>
      </c>
      <c r="BN225" s="74">
        <f t="shared" si="6090"/>
        <v>59</v>
      </c>
      <c r="BO225" s="11">
        <v>435</v>
      </c>
      <c r="BP225" s="12">
        <f t="shared" si="6015"/>
        <v>0.60738714090287282</v>
      </c>
      <c r="BQ225" s="11">
        <v>9</v>
      </c>
      <c r="BR225" s="12">
        <f t="shared" si="6016"/>
        <v>2.0270270270270271E-2</v>
      </c>
      <c r="BS225" s="13"/>
      <c r="BT225" s="13"/>
      <c r="BU225" s="25"/>
      <c r="BV225" s="38">
        <v>4445</v>
      </c>
      <c r="BW225" s="10"/>
      <c r="BX225" s="11"/>
      <c r="BY225" s="74">
        <f t="shared" si="6091"/>
        <v>742</v>
      </c>
      <c r="BZ225" s="74">
        <f t="shared" si="6092"/>
        <v>61</v>
      </c>
      <c r="CA225" s="11">
        <v>427</v>
      </c>
      <c r="CB225" s="12">
        <f t="shared" si="6019"/>
        <v>0.59973045822102422</v>
      </c>
      <c r="CC225" s="11">
        <v>18</v>
      </c>
      <c r="CD225" s="12">
        <f t="shared" si="6020"/>
        <v>4.0449438202247189E-2</v>
      </c>
      <c r="CE225" s="13"/>
      <c r="CF225" s="13"/>
      <c r="CG225" s="25"/>
      <c r="CH225" s="38">
        <v>4445</v>
      </c>
      <c r="CI225" s="10">
        <v>1</v>
      </c>
      <c r="CJ225" s="11"/>
      <c r="CK225" s="74">
        <f t="shared" si="6093"/>
        <v>745</v>
      </c>
      <c r="CL225" s="74">
        <f t="shared" si="6094"/>
        <v>61</v>
      </c>
      <c r="CM225" s="11">
        <v>446</v>
      </c>
      <c r="CN225" s="12">
        <f t="shared" si="6023"/>
        <v>0.61208053691275166</v>
      </c>
      <c r="CO225" s="11">
        <v>10</v>
      </c>
      <c r="CP225" s="12">
        <f t="shared" si="6024"/>
        <v>2.1929824561403508E-2</v>
      </c>
      <c r="CQ225" s="13"/>
      <c r="CR225" s="13"/>
      <c r="CS225" s="25"/>
      <c r="CT225" s="38">
        <v>4445</v>
      </c>
      <c r="CU225" s="10"/>
      <c r="CV225" s="11"/>
      <c r="CW225" s="74">
        <f t="shared" si="6095"/>
        <v>174</v>
      </c>
      <c r="CX225" s="74">
        <f t="shared" si="6096"/>
        <v>13</v>
      </c>
      <c r="CY225" s="11">
        <v>105</v>
      </c>
      <c r="CZ225" s="12">
        <f t="shared" si="6027"/>
        <v>0.63218390804597702</v>
      </c>
      <c r="DA225" s="11">
        <v>5</v>
      </c>
      <c r="DB225" s="12">
        <f t="shared" si="6028"/>
        <v>4.5454545454545456E-2</v>
      </c>
      <c r="DC225" s="13"/>
      <c r="DD225" s="13"/>
      <c r="DE225" s="25"/>
      <c r="DF225" s="38">
        <v>4445</v>
      </c>
      <c r="DG225" s="10">
        <v>1</v>
      </c>
      <c r="DH225" s="11"/>
      <c r="DI225" s="74">
        <f t="shared" si="6097"/>
        <v>748</v>
      </c>
      <c r="DJ225" s="74">
        <f t="shared" si="6098"/>
        <v>59</v>
      </c>
      <c r="DK225" s="11">
        <v>389</v>
      </c>
      <c r="DL225" s="12">
        <f t="shared" si="6031"/>
        <v>0.54679144385026734</v>
      </c>
      <c r="DM225" s="11">
        <v>20</v>
      </c>
      <c r="DN225" s="12">
        <f t="shared" si="6032"/>
        <v>4.8899755501222497E-2</v>
      </c>
      <c r="DO225" s="13"/>
      <c r="DP225" s="13"/>
      <c r="DQ225" s="25"/>
      <c r="DR225" s="38">
        <v>4445</v>
      </c>
      <c r="DS225" s="10"/>
      <c r="DT225" s="11"/>
      <c r="DU225" s="74">
        <f t="shared" si="6099"/>
        <v>750</v>
      </c>
      <c r="DV225" s="74">
        <f t="shared" si="6100"/>
        <v>58</v>
      </c>
      <c r="DW225" s="11">
        <v>422</v>
      </c>
      <c r="DX225" s="12">
        <f t="shared" si="6035"/>
        <v>0.57599999999999996</v>
      </c>
      <c r="DY225" s="11">
        <v>10</v>
      </c>
      <c r="DZ225" s="12">
        <f t="shared" si="6036"/>
        <v>2.3148148148148147E-2</v>
      </c>
      <c r="EA225" s="13"/>
      <c r="EB225" s="13"/>
      <c r="EC225" s="25"/>
      <c r="ED225" s="38">
        <v>4445</v>
      </c>
      <c r="EE225" s="10"/>
      <c r="EF225" s="11"/>
      <c r="EG225" s="74">
        <f t="shared" si="6101"/>
        <v>747</v>
      </c>
      <c r="EH225" s="74">
        <f t="shared" si="6102"/>
        <v>59</v>
      </c>
      <c r="EI225" s="11">
        <v>386</v>
      </c>
      <c r="EJ225" s="12">
        <f t="shared" si="6039"/>
        <v>0.53413654618473894</v>
      </c>
      <c r="EK225" s="11">
        <v>13</v>
      </c>
      <c r="EL225" s="12">
        <f t="shared" si="6040"/>
        <v>3.2581453634085211E-2</v>
      </c>
      <c r="EM225" s="13"/>
      <c r="EN225" s="13"/>
      <c r="EO225" s="25"/>
      <c r="EP225" s="38">
        <v>4445</v>
      </c>
      <c r="EQ225" s="10"/>
      <c r="ER225" s="11"/>
      <c r="ES225" s="74">
        <f t="shared" si="6103"/>
        <v>742</v>
      </c>
      <c r="ET225" s="74">
        <f t="shared" si="6104"/>
        <v>60</v>
      </c>
      <c r="EU225" s="11">
        <v>438</v>
      </c>
      <c r="EV225" s="12">
        <f t="shared" si="6043"/>
        <v>0.61590296495956875</v>
      </c>
      <c r="EW225" s="11">
        <v>19</v>
      </c>
      <c r="EX225" s="12">
        <f t="shared" si="6044"/>
        <v>4.1575492341356671E-2</v>
      </c>
      <c r="EY225" s="13"/>
      <c r="EZ225" s="13"/>
      <c r="FA225" s="25"/>
      <c r="FB225" s="38">
        <v>4445</v>
      </c>
      <c r="FC225" s="10"/>
      <c r="FD225" s="11"/>
      <c r="FE225" s="74">
        <f t="shared" si="6105"/>
        <v>758</v>
      </c>
      <c r="FF225" s="74">
        <f t="shared" si="6106"/>
        <v>61</v>
      </c>
      <c r="FG225" s="11">
        <v>416</v>
      </c>
      <c r="FH225" s="12">
        <f t="shared" si="6047"/>
        <v>0.56596306068601587</v>
      </c>
      <c r="FI225" s="11">
        <v>13</v>
      </c>
      <c r="FJ225" s="12">
        <f t="shared" si="6048"/>
        <v>3.0303030303030304E-2</v>
      </c>
      <c r="FK225" s="13"/>
      <c r="FL225" s="13"/>
      <c r="FM225" s="25"/>
      <c r="FN225" s="38">
        <v>4445</v>
      </c>
      <c r="FO225" s="10">
        <v>1</v>
      </c>
      <c r="FP225" s="11"/>
      <c r="FQ225" s="74">
        <f t="shared" si="6107"/>
        <v>185</v>
      </c>
      <c r="FR225" s="74">
        <f t="shared" si="6108"/>
        <v>16</v>
      </c>
      <c r="FS225" s="11">
        <v>93</v>
      </c>
      <c r="FT225" s="12">
        <f t="shared" si="6051"/>
        <v>0.5243243243243243</v>
      </c>
      <c r="FU225" s="11">
        <v>4</v>
      </c>
      <c r="FV225" s="12">
        <f t="shared" si="6052"/>
        <v>4.1237113402061855E-2</v>
      </c>
      <c r="FW225" s="13"/>
      <c r="FX225" s="13"/>
      <c r="FY225" s="25"/>
      <c r="FZ225" s="38">
        <v>4445</v>
      </c>
      <c r="GA225" s="10">
        <v>2</v>
      </c>
      <c r="GB225" s="11"/>
      <c r="GC225" s="74">
        <f t="shared" si="6109"/>
        <v>744</v>
      </c>
      <c r="GD225" s="74">
        <f t="shared" si="6110"/>
        <v>58</v>
      </c>
      <c r="GE225" s="11">
        <v>439</v>
      </c>
      <c r="GF225" s="12">
        <f t="shared" si="6055"/>
        <v>0.60080645161290325</v>
      </c>
      <c r="GG225" s="11">
        <v>8</v>
      </c>
      <c r="GH225" s="12">
        <f t="shared" si="6056"/>
        <v>1.7897091722595078E-2</v>
      </c>
      <c r="GI225" s="13"/>
      <c r="GJ225" s="13"/>
      <c r="GK225" s="25"/>
      <c r="GL225" s="38">
        <v>4445</v>
      </c>
      <c r="GM225" s="10">
        <v>1</v>
      </c>
      <c r="GN225" s="11"/>
      <c r="GO225" s="74">
        <f t="shared" si="6111"/>
        <v>741</v>
      </c>
      <c r="GP225" s="74">
        <f t="shared" si="6112"/>
        <v>58</v>
      </c>
      <c r="GQ225" s="11">
        <v>367</v>
      </c>
      <c r="GR225" s="12">
        <f t="shared" si="6059"/>
        <v>0.51147098515519573</v>
      </c>
      <c r="GS225" s="11">
        <v>12</v>
      </c>
      <c r="GT225" s="12">
        <f t="shared" si="6060"/>
        <v>3.1662269129287601E-2</v>
      </c>
      <c r="GU225" s="13"/>
      <c r="GV225" s="13"/>
      <c r="GW225" s="25"/>
      <c r="GX225" s="38">
        <v>4445</v>
      </c>
      <c r="GY225" s="10"/>
      <c r="GZ225" s="11"/>
      <c r="HA225" s="74">
        <f t="shared" si="6113"/>
        <v>746</v>
      </c>
      <c r="HB225" s="74">
        <f t="shared" si="6114"/>
        <v>59</v>
      </c>
      <c r="HC225" s="11">
        <v>409</v>
      </c>
      <c r="HD225" s="12">
        <f t="shared" si="6063"/>
        <v>0.56568364611260058</v>
      </c>
      <c r="HE225" s="11">
        <v>13</v>
      </c>
      <c r="HF225" s="12">
        <f t="shared" si="6064"/>
        <v>3.0805687203791468E-2</v>
      </c>
      <c r="HG225" s="13"/>
      <c r="HH225" s="13"/>
      <c r="HI225" s="25"/>
      <c r="HJ225" s="38">
        <v>4445</v>
      </c>
      <c r="HK225" s="10">
        <f t="shared" si="6065"/>
        <v>7</v>
      </c>
      <c r="HL225" s="11">
        <f t="shared" si="6066"/>
        <v>0</v>
      </c>
      <c r="HM225" s="11">
        <f t="shared" si="6067"/>
        <v>11667</v>
      </c>
      <c r="HN225" s="11">
        <f t="shared" si="6068"/>
        <v>929</v>
      </c>
      <c r="HO225" s="11">
        <f t="shared" si="6069"/>
        <v>6743</v>
      </c>
      <c r="HP225" s="228">
        <f t="shared" si="6070"/>
        <v>0.57795491557384071</v>
      </c>
      <c r="HQ225" s="15">
        <f t="shared" si="6071"/>
        <v>197</v>
      </c>
      <c r="HR225" s="12">
        <f t="shared" si="6072"/>
        <v>2.921548272282367E-2</v>
      </c>
      <c r="HS225" s="16">
        <v>66.3</v>
      </c>
      <c r="HT225" s="17">
        <v>6427</v>
      </c>
      <c r="HU225" s="16">
        <f t="shared" si="6073"/>
        <v>95.313658608927781</v>
      </c>
      <c r="HV225" s="23"/>
      <c r="HW225" s="22">
        <v>4445</v>
      </c>
      <c r="HX225" s="78">
        <f t="shared" si="6074"/>
        <v>0.58803641092327696</v>
      </c>
      <c r="HY225" s="78">
        <f t="shared" si="6075"/>
        <v>0.57629288274449564</v>
      </c>
      <c r="HZ225" s="78">
        <f t="shared" si="6076"/>
        <v>0.56971399387129729</v>
      </c>
    </row>
    <row r="226" spans="1:241" x14ac:dyDescent="0.25">
      <c r="A226" s="236"/>
      <c r="B226" s="41">
        <f t="shared" si="6077"/>
        <v>44643</v>
      </c>
      <c r="C226" s="10"/>
      <c r="D226" s="11"/>
      <c r="E226" s="74">
        <f t="shared" si="6078"/>
        <v>734</v>
      </c>
      <c r="F226" s="74">
        <f t="shared" si="6079"/>
        <v>59</v>
      </c>
      <c r="G226" s="11">
        <v>401</v>
      </c>
      <c r="H226" s="12">
        <f t="shared" si="5996"/>
        <v>0.55313351498637597</v>
      </c>
      <c r="I226" s="11">
        <v>5</v>
      </c>
      <c r="J226" s="12">
        <f t="shared" si="6080"/>
        <v>1.2315270935960592E-2</v>
      </c>
      <c r="K226" s="13"/>
      <c r="L226" s="11"/>
      <c r="M226" s="25"/>
      <c r="N226" s="38">
        <v>4361.5384615384619</v>
      </c>
      <c r="O226" s="10"/>
      <c r="P226" s="11"/>
      <c r="Q226" s="74">
        <f t="shared" si="6081"/>
        <v>726</v>
      </c>
      <c r="R226" s="74">
        <f t="shared" si="6082"/>
        <v>58</v>
      </c>
      <c r="S226" s="11">
        <v>441</v>
      </c>
      <c r="T226" s="12">
        <f t="shared" si="5999"/>
        <v>0.61707988980716255</v>
      </c>
      <c r="U226" s="11">
        <v>7</v>
      </c>
      <c r="V226" s="12">
        <f t="shared" si="6000"/>
        <v>1.5625E-2</v>
      </c>
      <c r="W226" s="13"/>
      <c r="X226" s="11"/>
      <c r="Y226" s="25"/>
      <c r="Z226" s="38">
        <v>4296.9230769230771</v>
      </c>
      <c r="AA226" s="10"/>
      <c r="AB226" s="11"/>
      <c r="AC226" s="74">
        <f t="shared" si="6083"/>
        <v>179</v>
      </c>
      <c r="AD226" s="74">
        <f t="shared" si="6084"/>
        <v>14</v>
      </c>
      <c r="AE226" s="11">
        <v>63</v>
      </c>
      <c r="AF226" s="12">
        <f t="shared" si="6003"/>
        <v>0.36871508379888268</v>
      </c>
      <c r="AG226" s="11">
        <v>3</v>
      </c>
      <c r="AH226" s="12">
        <f t="shared" si="6004"/>
        <v>4.5454545454545456E-2</v>
      </c>
      <c r="AI226" s="13"/>
      <c r="AJ226" s="11"/>
      <c r="AK226" s="25"/>
      <c r="AL226" s="38">
        <v>4506</v>
      </c>
      <c r="AM226" s="10"/>
      <c r="AN226" s="11"/>
      <c r="AO226" s="74">
        <f t="shared" si="6085"/>
        <v>740</v>
      </c>
      <c r="AP226" s="74">
        <f t="shared" si="6086"/>
        <v>58</v>
      </c>
      <c r="AQ226" s="11">
        <v>408</v>
      </c>
      <c r="AR226" s="12">
        <f t="shared" si="6007"/>
        <v>0.56756756756756754</v>
      </c>
      <c r="AS226" s="11">
        <v>12</v>
      </c>
      <c r="AT226" s="12">
        <f t="shared" si="6008"/>
        <v>2.8571428571428571E-2</v>
      </c>
      <c r="AU226" s="13"/>
      <c r="AV226" s="11"/>
      <c r="AW226" s="25"/>
      <c r="AX226" s="38">
        <v>4557.8571428571431</v>
      </c>
      <c r="AY226" s="10"/>
      <c r="AZ226" s="11"/>
      <c r="BA226" s="74">
        <f t="shared" si="6087"/>
        <v>735</v>
      </c>
      <c r="BB226" s="74">
        <f t="shared" si="6088"/>
        <v>58</v>
      </c>
      <c r="BC226" s="11">
        <v>446</v>
      </c>
      <c r="BD226" s="12">
        <f t="shared" si="6011"/>
        <v>0.62176870748299318</v>
      </c>
      <c r="BE226" s="11">
        <v>11</v>
      </c>
      <c r="BF226" s="12">
        <f t="shared" si="6012"/>
        <v>2.4070021881838075E-2</v>
      </c>
      <c r="BG226" s="13"/>
      <c r="BH226" s="11"/>
      <c r="BI226" s="25"/>
      <c r="BJ226" s="38">
        <v>4678.4615384615381</v>
      </c>
      <c r="BK226" s="10"/>
      <c r="BL226" s="11"/>
      <c r="BM226" s="74">
        <f t="shared" si="6089"/>
        <v>731</v>
      </c>
      <c r="BN226" s="74">
        <f t="shared" si="6090"/>
        <v>59</v>
      </c>
      <c r="BO226" s="11">
        <v>408</v>
      </c>
      <c r="BP226" s="12">
        <f t="shared" si="6015"/>
        <v>0.57045143638850893</v>
      </c>
      <c r="BQ226" s="11">
        <v>9</v>
      </c>
      <c r="BR226" s="12">
        <f t="shared" si="6016"/>
        <v>2.1582733812949641E-2</v>
      </c>
      <c r="BS226" s="13"/>
      <c r="BT226" s="11"/>
      <c r="BU226" s="25"/>
      <c r="BV226" s="38">
        <v>4989.166666666667</v>
      </c>
      <c r="BW226" s="10"/>
      <c r="BX226" s="11"/>
      <c r="BY226" s="74">
        <f t="shared" si="6091"/>
        <v>742</v>
      </c>
      <c r="BZ226" s="74">
        <f t="shared" si="6092"/>
        <v>61</v>
      </c>
      <c r="CA226" s="11">
        <v>448</v>
      </c>
      <c r="CB226" s="12">
        <f t="shared" si="6019"/>
        <v>0.61051212938005395</v>
      </c>
      <c r="CC226" s="11">
        <v>5</v>
      </c>
      <c r="CD226" s="12">
        <f t="shared" si="6020"/>
        <v>1.1037527593818985E-2</v>
      </c>
      <c r="CE226" s="13"/>
      <c r="CF226" s="11"/>
      <c r="CG226" s="25"/>
      <c r="CH226" s="38">
        <v>4429.2857142857147</v>
      </c>
      <c r="CI226" s="10"/>
      <c r="CJ226" s="11"/>
      <c r="CK226" s="74">
        <f t="shared" si="6093"/>
        <v>745</v>
      </c>
      <c r="CL226" s="74">
        <f t="shared" si="6094"/>
        <v>61</v>
      </c>
      <c r="CM226" s="11">
        <v>449</v>
      </c>
      <c r="CN226" s="12">
        <f t="shared" si="6023"/>
        <v>0.61208053691275166</v>
      </c>
      <c r="CO226" s="11">
        <v>7</v>
      </c>
      <c r="CP226" s="12">
        <f t="shared" si="6024"/>
        <v>1.5350877192982455E-2</v>
      </c>
      <c r="CQ226" s="13"/>
      <c r="CR226" s="11"/>
      <c r="CS226" s="25"/>
      <c r="CT226" s="38">
        <v>4457.8571428571431</v>
      </c>
      <c r="CU226" s="10">
        <v>1</v>
      </c>
      <c r="CV226" s="11"/>
      <c r="CW226" s="74">
        <f t="shared" si="6095"/>
        <v>173</v>
      </c>
      <c r="CX226" s="74">
        <f t="shared" si="6096"/>
        <v>13</v>
      </c>
      <c r="CY226" s="11">
        <v>90</v>
      </c>
      <c r="CZ226" s="12">
        <f t="shared" si="6027"/>
        <v>0.53179190751445082</v>
      </c>
      <c r="DA226" s="11">
        <v>2</v>
      </c>
      <c r="DB226" s="12">
        <f t="shared" si="6028"/>
        <v>2.1739130434782608E-2</v>
      </c>
      <c r="DC226" s="13"/>
      <c r="DD226" s="11"/>
      <c r="DE226" s="25"/>
      <c r="DF226" s="38">
        <v>4540</v>
      </c>
      <c r="DG226" s="10"/>
      <c r="DH226" s="11"/>
      <c r="DI226" s="74">
        <f t="shared" si="6097"/>
        <v>748</v>
      </c>
      <c r="DJ226" s="74">
        <f t="shared" si="6098"/>
        <v>59</v>
      </c>
      <c r="DK226" s="11">
        <v>374</v>
      </c>
      <c r="DL226" s="12">
        <f t="shared" si="6031"/>
        <v>0.52272727272727271</v>
      </c>
      <c r="DM226" s="11">
        <v>17</v>
      </c>
      <c r="DN226" s="12">
        <f t="shared" si="6032"/>
        <v>4.3478260869565216E-2</v>
      </c>
      <c r="DO226" s="13"/>
      <c r="DP226" s="11"/>
      <c r="DQ226" s="25"/>
      <c r="DR226" s="38">
        <v>4719.333333333333</v>
      </c>
      <c r="DS226" s="10"/>
      <c r="DT226" s="11"/>
      <c r="DU226" s="74">
        <f t="shared" si="6099"/>
        <v>750</v>
      </c>
      <c r="DV226" s="74">
        <f t="shared" si="6100"/>
        <v>58</v>
      </c>
      <c r="DW226" s="11">
        <v>396</v>
      </c>
      <c r="DX226" s="12">
        <f t="shared" si="6035"/>
        <v>0.54933333333333334</v>
      </c>
      <c r="DY226" s="11">
        <v>16</v>
      </c>
      <c r="DZ226" s="12">
        <f t="shared" si="6036"/>
        <v>3.8834951456310676E-2</v>
      </c>
      <c r="EA226" s="13"/>
      <c r="EB226" s="11"/>
      <c r="EC226" s="25"/>
      <c r="ED226" s="38">
        <v>4883.8461538461543</v>
      </c>
      <c r="EE226" s="10"/>
      <c r="EF226" s="11"/>
      <c r="EG226" s="74">
        <f t="shared" si="6101"/>
        <v>747</v>
      </c>
      <c r="EH226" s="74">
        <f t="shared" si="6102"/>
        <v>59</v>
      </c>
      <c r="EI226" s="11">
        <v>375</v>
      </c>
      <c r="EJ226" s="12">
        <f t="shared" si="6039"/>
        <v>0.51807228915662651</v>
      </c>
      <c r="EK226" s="11">
        <v>12</v>
      </c>
      <c r="EL226" s="12">
        <f t="shared" si="6040"/>
        <v>3.1007751937984496E-2</v>
      </c>
      <c r="EM226" s="13"/>
      <c r="EN226" s="11"/>
      <c r="EO226" s="25"/>
      <c r="EP226" s="38">
        <v>5177.6923076923076</v>
      </c>
      <c r="EQ226" s="10"/>
      <c r="ER226" s="11"/>
      <c r="ES226" s="74">
        <f t="shared" si="6103"/>
        <v>742</v>
      </c>
      <c r="ET226" s="74">
        <f t="shared" si="6104"/>
        <v>60</v>
      </c>
      <c r="EU226" s="11">
        <v>420</v>
      </c>
      <c r="EV226" s="12">
        <f t="shared" si="6043"/>
        <v>0.58086253369272234</v>
      </c>
      <c r="EW226" s="11">
        <v>11</v>
      </c>
      <c r="EX226" s="12">
        <f t="shared" si="6044"/>
        <v>2.5522041763341066E-2</v>
      </c>
      <c r="EY226" s="13"/>
      <c r="EZ226" s="11"/>
      <c r="FA226" s="25"/>
      <c r="FB226" s="38">
        <v>4515.833333333333</v>
      </c>
      <c r="FC226" s="10"/>
      <c r="FD226" s="11"/>
      <c r="FE226" s="74">
        <f t="shared" si="6105"/>
        <v>758</v>
      </c>
      <c r="FF226" s="74">
        <f t="shared" si="6106"/>
        <v>61</v>
      </c>
      <c r="FG226" s="11">
        <v>420</v>
      </c>
      <c r="FH226" s="12">
        <f t="shared" si="6047"/>
        <v>0.56992084432717682</v>
      </c>
      <c r="FI226" s="11">
        <v>12</v>
      </c>
      <c r="FJ226" s="12">
        <f t="shared" si="6048"/>
        <v>2.7777777777777776E-2</v>
      </c>
      <c r="FK226" s="13"/>
      <c r="FL226" s="11"/>
      <c r="FM226" s="25"/>
      <c r="FN226" s="38">
        <v>4320.833333333333</v>
      </c>
      <c r="FO226" s="10">
        <v>1</v>
      </c>
      <c r="FP226" s="11"/>
      <c r="FQ226" s="74">
        <f t="shared" si="6107"/>
        <v>184</v>
      </c>
      <c r="FR226" s="74">
        <f t="shared" si="6108"/>
        <v>16</v>
      </c>
      <c r="FS226" s="11">
        <v>80</v>
      </c>
      <c r="FT226" s="12">
        <f t="shared" si="6051"/>
        <v>0.46739130434782611</v>
      </c>
      <c r="FU226" s="11">
        <v>6</v>
      </c>
      <c r="FV226" s="12">
        <f t="shared" si="6052"/>
        <v>6.9767441860465115E-2</v>
      </c>
      <c r="FW226" s="13"/>
      <c r="FX226" s="11"/>
      <c r="FY226" s="25"/>
      <c r="FZ226" s="38">
        <v>4060</v>
      </c>
      <c r="GA226" s="10">
        <v>1</v>
      </c>
      <c r="GB226" s="11"/>
      <c r="GC226" s="74">
        <f t="shared" si="6109"/>
        <v>743</v>
      </c>
      <c r="GD226" s="74">
        <f t="shared" si="6110"/>
        <v>58</v>
      </c>
      <c r="GE226" s="11">
        <v>421</v>
      </c>
      <c r="GF226" s="12">
        <f t="shared" si="6055"/>
        <v>0.57738896366083448</v>
      </c>
      <c r="GG226" s="11">
        <v>8</v>
      </c>
      <c r="GH226" s="12">
        <f t="shared" si="6056"/>
        <v>1.8648018648018648E-2</v>
      </c>
      <c r="GI226" s="13"/>
      <c r="GJ226" s="11"/>
      <c r="GK226" s="25"/>
      <c r="GL226" s="38">
        <v>4698.333333333333</v>
      </c>
      <c r="GM226" s="10"/>
      <c r="GN226" s="11"/>
      <c r="GO226" s="74">
        <f t="shared" si="6111"/>
        <v>741</v>
      </c>
      <c r="GP226" s="74">
        <f t="shared" si="6112"/>
        <v>58</v>
      </c>
      <c r="GQ226" s="11">
        <v>386</v>
      </c>
      <c r="GR226" s="12">
        <f t="shared" si="6059"/>
        <v>0.54520917678812419</v>
      </c>
      <c r="GS226" s="11">
        <v>18</v>
      </c>
      <c r="GT226" s="12">
        <f t="shared" si="6060"/>
        <v>4.4554455445544552E-2</v>
      </c>
      <c r="GU226" s="13"/>
      <c r="GV226" s="11"/>
      <c r="GW226" s="25"/>
      <c r="GX226" s="38">
        <v>4882</v>
      </c>
      <c r="GY226" s="10"/>
      <c r="GZ226" s="11"/>
      <c r="HA226" s="74">
        <f t="shared" si="6113"/>
        <v>746</v>
      </c>
      <c r="HB226" s="74">
        <f t="shared" si="6114"/>
        <v>59</v>
      </c>
      <c r="HC226" s="11">
        <v>386</v>
      </c>
      <c r="HD226" s="12">
        <f t="shared" si="6063"/>
        <v>0.5348525469168901</v>
      </c>
      <c r="HE226" s="11">
        <v>13</v>
      </c>
      <c r="HF226" s="12">
        <f t="shared" si="6064"/>
        <v>3.2581453634085211E-2</v>
      </c>
      <c r="HG226" s="13"/>
      <c r="HH226" s="11"/>
      <c r="HI226" s="25"/>
      <c r="HJ226" s="38">
        <v>5037.5</v>
      </c>
      <c r="HK226" s="10">
        <f t="shared" si="6065"/>
        <v>3</v>
      </c>
      <c r="HL226" s="11">
        <f t="shared" si="6066"/>
        <v>0</v>
      </c>
      <c r="HM226" s="11">
        <f t="shared" si="6067"/>
        <v>11664</v>
      </c>
      <c r="HN226" s="11">
        <f t="shared" si="6068"/>
        <v>929</v>
      </c>
      <c r="HO226" s="11">
        <f t="shared" si="6069"/>
        <v>6586</v>
      </c>
      <c r="HP226" s="228">
        <f t="shared" si="6070"/>
        <v>0.56464334705075447</v>
      </c>
      <c r="HQ226" s="15">
        <f t="shared" si="6071"/>
        <v>174</v>
      </c>
      <c r="HR226" s="12">
        <f t="shared" si="6072"/>
        <v>2.6419678105071363E-2</v>
      </c>
      <c r="HS226" s="16">
        <v>65.900000000000006</v>
      </c>
      <c r="HT226" s="17">
        <v>6307</v>
      </c>
      <c r="HU226" s="16">
        <f t="shared" si="6073"/>
        <v>95.763741269359244</v>
      </c>
      <c r="HV226" s="23"/>
      <c r="HW226" s="22">
        <v>4636.2980769230771</v>
      </c>
      <c r="HX226" s="78">
        <f t="shared" si="6074"/>
        <v>0.57581274382314696</v>
      </c>
      <c r="HY226" s="78">
        <f t="shared" si="6075"/>
        <v>0.56107554417413574</v>
      </c>
      <c r="HZ226" s="78">
        <f t="shared" si="6076"/>
        <v>0.55723045477772104</v>
      </c>
    </row>
    <row r="227" spans="1:241" x14ac:dyDescent="0.25">
      <c r="A227" s="236"/>
      <c r="B227" s="41">
        <f t="shared" si="6077"/>
        <v>44644</v>
      </c>
      <c r="C227" s="10"/>
      <c r="D227" s="11"/>
      <c r="E227" s="74">
        <f>E226-C227</f>
        <v>734</v>
      </c>
      <c r="F227" s="74">
        <f>F226-D227</f>
        <v>59</v>
      </c>
      <c r="G227" s="11">
        <v>401</v>
      </c>
      <c r="H227" s="12">
        <f t="shared" si="5996"/>
        <v>0.56539509536784738</v>
      </c>
      <c r="I227" s="11">
        <v>14</v>
      </c>
      <c r="J227" s="12">
        <f t="shared" si="6080"/>
        <v>3.3734939759036145E-2</v>
      </c>
      <c r="K227" s="13"/>
      <c r="L227" s="11"/>
      <c r="M227" s="39"/>
      <c r="N227" s="43">
        <v>100</v>
      </c>
      <c r="O227" s="10"/>
      <c r="P227" s="11"/>
      <c r="Q227" s="74">
        <f t="shared" si="6081"/>
        <v>726</v>
      </c>
      <c r="R227" s="74">
        <f t="shared" si="6082"/>
        <v>58</v>
      </c>
      <c r="S227" s="11">
        <v>417</v>
      </c>
      <c r="T227" s="12">
        <f t="shared" si="5999"/>
        <v>0.59228650137741046</v>
      </c>
      <c r="U227" s="11">
        <v>13</v>
      </c>
      <c r="V227" s="12">
        <f t="shared" si="6000"/>
        <v>3.0232558139534883E-2</v>
      </c>
      <c r="W227" s="13"/>
      <c r="X227" s="11"/>
      <c r="Y227" s="39"/>
      <c r="Z227" s="43">
        <v>100</v>
      </c>
      <c r="AA227" s="10"/>
      <c r="AB227" s="11"/>
      <c r="AC227" s="74">
        <f t="shared" si="6083"/>
        <v>179</v>
      </c>
      <c r="AD227" s="74">
        <f t="shared" si="6084"/>
        <v>14</v>
      </c>
      <c r="AE227" s="11">
        <v>75</v>
      </c>
      <c r="AF227" s="12">
        <f t="shared" si="6003"/>
        <v>0.46368715083798884</v>
      </c>
      <c r="AG227" s="11">
        <v>8</v>
      </c>
      <c r="AH227" s="12">
        <f t="shared" si="6004"/>
        <v>9.6385542168674704E-2</v>
      </c>
      <c r="AI227" s="13"/>
      <c r="AJ227" s="11"/>
      <c r="AK227" s="39"/>
      <c r="AL227" s="43">
        <v>100</v>
      </c>
      <c r="AM227" s="10"/>
      <c r="AN227" s="11"/>
      <c r="AO227" s="74">
        <f t="shared" si="6085"/>
        <v>740</v>
      </c>
      <c r="AP227" s="74">
        <f t="shared" si="6086"/>
        <v>58</v>
      </c>
      <c r="AQ227" s="11">
        <v>412</v>
      </c>
      <c r="AR227" s="12">
        <f t="shared" si="6007"/>
        <v>0.57432432432432434</v>
      </c>
      <c r="AS227" s="11">
        <v>13</v>
      </c>
      <c r="AT227" s="12">
        <f t="shared" si="6008"/>
        <v>3.0588235294117649E-2</v>
      </c>
      <c r="AU227" s="13"/>
      <c r="AV227" s="11"/>
      <c r="AW227" s="39"/>
      <c r="AX227" s="43">
        <v>100</v>
      </c>
      <c r="AY227" s="10"/>
      <c r="AZ227" s="11"/>
      <c r="BA227" s="74">
        <f t="shared" si="6087"/>
        <v>735</v>
      </c>
      <c r="BB227" s="74">
        <f t="shared" si="6088"/>
        <v>58</v>
      </c>
      <c r="BC227" s="11">
        <v>393</v>
      </c>
      <c r="BD227" s="12">
        <f t="shared" si="6011"/>
        <v>0.55102040816326525</v>
      </c>
      <c r="BE227" s="11">
        <v>12</v>
      </c>
      <c r="BF227" s="12">
        <f t="shared" si="6012"/>
        <v>2.9629629629629631E-2</v>
      </c>
      <c r="BG227" s="13"/>
      <c r="BH227" s="11"/>
      <c r="BI227" s="39"/>
      <c r="BJ227" s="43">
        <v>100</v>
      </c>
      <c r="BK227" s="10"/>
      <c r="BL227" s="11"/>
      <c r="BM227" s="74">
        <f t="shared" si="6089"/>
        <v>731</v>
      </c>
      <c r="BN227" s="74">
        <f t="shared" si="6090"/>
        <v>59</v>
      </c>
      <c r="BO227" s="11">
        <v>431</v>
      </c>
      <c r="BP227" s="12">
        <f t="shared" si="6015"/>
        <v>0.60601915184678523</v>
      </c>
      <c r="BQ227" s="11">
        <v>12</v>
      </c>
      <c r="BR227" s="12">
        <f t="shared" si="6016"/>
        <v>2.7088036117381489E-2</v>
      </c>
      <c r="BS227" s="13"/>
      <c r="BT227" s="11"/>
      <c r="BU227" s="39"/>
      <c r="BV227" s="43">
        <v>100</v>
      </c>
      <c r="BW227" s="10"/>
      <c r="BX227" s="11"/>
      <c r="BY227" s="74">
        <f t="shared" si="6091"/>
        <v>742</v>
      </c>
      <c r="BZ227" s="74">
        <f t="shared" si="6092"/>
        <v>61</v>
      </c>
      <c r="CA227" s="11">
        <v>422</v>
      </c>
      <c r="CB227" s="12">
        <f t="shared" si="6019"/>
        <v>0.57951482479784366</v>
      </c>
      <c r="CC227" s="11">
        <v>8</v>
      </c>
      <c r="CD227" s="12">
        <f t="shared" si="6020"/>
        <v>1.8604651162790697E-2</v>
      </c>
      <c r="CE227" s="13"/>
      <c r="CF227" s="11"/>
      <c r="CG227" s="39"/>
      <c r="CH227" s="43">
        <v>92.857142857142861</v>
      </c>
      <c r="CI227" s="10"/>
      <c r="CJ227" s="11"/>
      <c r="CK227" s="74">
        <f t="shared" si="6093"/>
        <v>745</v>
      </c>
      <c r="CL227" s="74">
        <f t="shared" si="6094"/>
        <v>61</v>
      </c>
      <c r="CM227" s="11">
        <v>460</v>
      </c>
      <c r="CN227" s="12">
        <f t="shared" si="6023"/>
        <v>0.62281879194630874</v>
      </c>
      <c r="CO227" s="11">
        <v>4</v>
      </c>
      <c r="CP227" s="12">
        <f t="shared" si="6024"/>
        <v>8.6206896551724137E-3</v>
      </c>
      <c r="CQ227" s="13"/>
      <c r="CR227" s="11"/>
      <c r="CS227" s="39"/>
      <c r="CT227" s="43">
        <v>92.857142857142861</v>
      </c>
      <c r="CU227" s="10"/>
      <c r="CV227" s="11"/>
      <c r="CW227" s="74">
        <f t="shared" si="6095"/>
        <v>173</v>
      </c>
      <c r="CX227" s="74">
        <f t="shared" si="6096"/>
        <v>13</v>
      </c>
      <c r="CY227" s="11">
        <v>75</v>
      </c>
      <c r="CZ227" s="12">
        <f t="shared" si="6027"/>
        <v>0.43930635838150289</v>
      </c>
      <c r="DA227" s="11">
        <v>1</v>
      </c>
      <c r="DB227" s="12">
        <f t="shared" si="6028"/>
        <v>1.3157894736842105E-2</v>
      </c>
      <c r="DC227" s="13"/>
      <c r="DD227" s="11"/>
      <c r="DE227" s="39"/>
      <c r="DF227" s="43">
        <v>100</v>
      </c>
      <c r="DG227" s="10"/>
      <c r="DH227" s="11"/>
      <c r="DI227" s="74">
        <f t="shared" si="6097"/>
        <v>748</v>
      </c>
      <c r="DJ227" s="74">
        <f t="shared" si="6098"/>
        <v>59</v>
      </c>
      <c r="DK227" s="11">
        <v>384</v>
      </c>
      <c r="DL227" s="12">
        <f t="shared" si="6031"/>
        <v>0.52540106951871657</v>
      </c>
      <c r="DM227" s="11">
        <v>9</v>
      </c>
      <c r="DN227" s="12">
        <f t="shared" si="6032"/>
        <v>2.2900763358778626E-2</v>
      </c>
      <c r="DO227" s="13"/>
      <c r="DP227" s="11"/>
      <c r="DQ227" s="39"/>
      <c r="DR227" s="43">
        <v>100</v>
      </c>
      <c r="DS227" s="10"/>
      <c r="DT227" s="11"/>
      <c r="DU227" s="74">
        <f t="shared" si="6099"/>
        <v>750</v>
      </c>
      <c r="DV227" s="74">
        <f t="shared" si="6100"/>
        <v>58</v>
      </c>
      <c r="DW227" s="11">
        <v>431</v>
      </c>
      <c r="DX227" s="12">
        <f t="shared" si="6035"/>
        <v>0.59066666666666667</v>
      </c>
      <c r="DY227" s="11">
        <v>12</v>
      </c>
      <c r="DZ227" s="12">
        <f t="shared" si="6036"/>
        <v>2.7088036117381489E-2</v>
      </c>
      <c r="EA227" s="13"/>
      <c r="EB227" s="11"/>
      <c r="EC227" s="39"/>
      <c r="ED227" s="43">
        <v>100</v>
      </c>
      <c r="EE227" s="10"/>
      <c r="EF227" s="11"/>
      <c r="EG227" s="74">
        <f t="shared" si="6101"/>
        <v>747</v>
      </c>
      <c r="EH227" s="74">
        <f t="shared" si="6102"/>
        <v>59</v>
      </c>
      <c r="EI227" s="11">
        <v>387</v>
      </c>
      <c r="EJ227" s="12">
        <f t="shared" si="6039"/>
        <v>0.53413654618473894</v>
      </c>
      <c r="EK227" s="11">
        <v>12</v>
      </c>
      <c r="EL227" s="12">
        <f t="shared" si="6040"/>
        <v>3.007518796992481E-2</v>
      </c>
      <c r="EM227" s="13"/>
      <c r="EN227" s="11"/>
      <c r="EO227" s="39"/>
      <c r="EP227" s="43">
        <v>92.307692307692307</v>
      </c>
      <c r="EQ227" s="10"/>
      <c r="ER227" s="11"/>
      <c r="ES227" s="74">
        <f t="shared" si="6103"/>
        <v>742</v>
      </c>
      <c r="ET227" s="74">
        <f t="shared" si="6104"/>
        <v>60</v>
      </c>
      <c r="EU227" s="11">
        <v>396</v>
      </c>
      <c r="EV227" s="12">
        <f t="shared" si="6043"/>
        <v>0.55929919137466311</v>
      </c>
      <c r="EW227" s="11">
        <v>19</v>
      </c>
      <c r="EX227" s="12">
        <f t="shared" si="6044"/>
        <v>4.5783132530120479E-2</v>
      </c>
      <c r="EY227" s="13"/>
      <c r="EZ227" s="11"/>
      <c r="FA227" s="39"/>
      <c r="FB227" s="43">
        <v>100</v>
      </c>
      <c r="FC227" s="10"/>
      <c r="FD227" s="11"/>
      <c r="FE227" s="74">
        <f t="shared" si="6105"/>
        <v>758</v>
      </c>
      <c r="FF227" s="74">
        <f t="shared" si="6106"/>
        <v>61</v>
      </c>
      <c r="FG227" s="11">
        <v>433</v>
      </c>
      <c r="FH227" s="12">
        <f t="shared" si="6047"/>
        <v>0.57783641160949872</v>
      </c>
      <c r="FI227" s="11">
        <v>5</v>
      </c>
      <c r="FJ227" s="12">
        <f t="shared" si="6048"/>
        <v>1.1415525114155251E-2</v>
      </c>
      <c r="FK227" s="13"/>
      <c r="FL227" s="11"/>
      <c r="FM227" s="39"/>
      <c r="FN227" s="43">
        <v>100</v>
      </c>
      <c r="FO227" s="10"/>
      <c r="FP227" s="11"/>
      <c r="FQ227" s="74">
        <f t="shared" si="6107"/>
        <v>184</v>
      </c>
      <c r="FR227" s="74">
        <f t="shared" si="6108"/>
        <v>16</v>
      </c>
      <c r="FS227" s="11">
        <v>81</v>
      </c>
      <c r="FT227" s="12">
        <f t="shared" si="6051"/>
        <v>0.48369565217391303</v>
      </c>
      <c r="FU227" s="11">
        <v>8</v>
      </c>
      <c r="FV227" s="12">
        <f t="shared" si="6052"/>
        <v>8.98876404494382E-2</v>
      </c>
      <c r="FW227" s="13"/>
      <c r="FX227" s="11"/>
      <c r="FY227" s="39"/>
      <c r="FZ227" s="43">
        <v>100</v>
      </c>
      <c r="GA227" s="10"/>
      <c r="GB227" s="11"/>
      <c r="GC227" s="74">
        <f t="shared" si="6109"/>
        <v>743</v>
      </c>
      <c r="GD227" s="74">
        <f t="shared" si="6110"/>
        <v>58</v>
      </c>
      <c r="GE227" s="11">
        <v>414</v>
      </c>
      <c r="GF227" s="12">
        <f t="shared" si="6055"/>
        <v>0.57335127860026913</v>
      </c>
      <c r="GG227" s="11">
        <v>12</v>
      </c>
      <c r="GH227" s="12">
        <f t="shared" si="6056"/>
        <v>2.8169014084507043E-2</v>
      </c>
      <c r="GI227" s="13"/>
      <c r="GJ227" s="11"/>
      <c r="GK227" s="39"/>
      <c r="GL227" s="43">
        <v>100</v>
      </c>
      <c r="GM227" s="10"/>
      <c r="GN227" s="11"/>
      <c r="GO227" s="74">
        <f t="shared" si="6111"/>
        <v>741</v>
      </c>
      <c r="GP227" s="74">
        <f t="shared" si="6112"/>
        <v>58</v>
      </c>
      <c r="GQ227" s="11">
        <v>339</v>
      </c>
      <c r="GR227" s="12">
        <f t="shared" si="6059"/>
        <v>0.47638326585695007</v>
      </c>
      <c r="GS227" s="11">
        <v>14</v>
      </c>
      <c r="GT227" s="12">
        <f t="shared" si="6060"/>
        <v>3.9660056657223795E-2</v>
      </c>
      <c r="GU227" s="13"/>
      <c r="GV227" s="11"/>
      <c r="GW227" s="39"/>
      <c r="GX227" s="43">
        <v>100</v>
      </c>
      <c r="GY227" s="10"/>
      <c r="GZ227" s="11"/>
      <c r="HA227" s="74">
        <f t="shared" si="6113"/>
        <v>746</v>
      </c>
      <c r="HB227" s="74">
        <f t="shared" si="6114"/>
        <v>59</v>
      </c>
      <c r="HC227" s="11">
        <v>386</v>
      </c>
      <c r="HD227" s="12">
        <f t="shared" si="6063"/>
        <v>0.5348525469168901</v>
      </c>
      <c r="HE227" s="11">
        <v>13</v>
      </c>
      <c r="HF227" s="12">
        <f t="shared" si="6064"/>
        <v>3.2581453634085211E-2</v>
      </c>
      <c r="HG227" s="13"/>
      <c r="HH227" s="11"/>
      <c r="HI227" s="39"/>
      <c r="HJ227" s="43">
        <v>100</v>
      </c>
      <c r="HK227" s="10">
        <f t="shared" si="6065"/>
        <v>0</v>
      </c>
      <c r="HL227" s="11">
        <f t="shared" si="6066"/>
        <v>0</v>
      </c>
      <c r="HM227" s="11">
        <f t="shared" si="6067"/>
        <v>11664</v>
      </c>
      <c r="HN227" s="11">
        <f t="shared" si="6068"/>
        <v>929</v>
      </c>
      <c r="HO227" s="11">
        <f t="shared" si="6069"/>
        <v>6526</v>
      </c>
      <c r="HP227" s="228">
        <f t="shared" si="6070"/>
        <v>0.55949931412894371</v>
      </c>
      <c r="HQ227" s="15">
        <f t="shared" si="6071"/>
        <v>189</v>
      </c>
      <c r="HR227" s="12">
        <f t="shared" si="6072"/>
        <v>2.8961078761875574E-2</v>
      </c>
      <c r="HS227" s="16">
        <v>65.900000000000006</v>
      </c>
      <c r="HT227" s="17">
        <v>6195</v>
      </c>
      <c r="HU227" s="16">
        <f t="shared" si="6073"/>
        <v>94.927980386147709</v>
      </c>
      <c r="HV227" s="23"/>
      <c r="HW227" s="22">
        <v>84.615384615384613</v>
      </c>
      <c r="HX227" s="78">
        <f t="shared" si="6074"/>
        <v>0.57243172951885568</v>
      </c>
      <c r="HY227" s="78">
        <f t="shared" si="6075"/>
        <v>0.56466069142125486</v>
      </c>
      <c r="HZ227" s="78">
        <f t="shared" si="6076"/>
        <v>0.54164537557485948</v>
      </c>
      <c r="ID227" s="85">
        <f t="shared" ref="ID227:IF227" si="6115">ID228/ID229</f>
        <v>2.0763041785621592E-3</v>
      </c>
      <c r="IE227" s="85">
        <f t="shared" si="6115"/>
        <v>1.2787723785166241E-3</v>
      </c>
      <c r="IF227" s="85">
        <f t="shared" si="6115"/>
        <v>2.2941626306398166E-3</v>
      </c>
      <c r="IG227" s="88" t="s">
        <v>43</v>
      </c>
    </row>
    <row r="228" spans="1:241" ht="19.5" thickBot="1" x14ac:dyDescent="0.3">
      <c r="A228" s="236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2843</v>
      </c>
      <c r="H228" s="28">
        <f>((G228+I228)/7)/E227</f>
        <v>0.57084468664850141</v>
      </c>
      <c r="I228" s="27">
        <f>SUM(I221:I227)</f>
        <v>90</v>
      </c>
      <c r="J228" s="28">
        <f>(I228/(I228+G228))</f>
        <v>3.068530514831231E-2</v>
      </c>
      <c r="K228" s="27"/>
      <c r="L228" s="27"/>
      <c r="M228" s="29" t="e">
        <f>M226/M225*100-100</f>
        <v>#DIV/0!</v>
      </c>
      <c r="N228" s="72">
        <f>N226/N225*100-100</f>
        <v>-1.8776499091459584</v>
      </c>
      <c r="O228" s="26">
        <f t="shared" ref="O228" si="6116">SUM(O221:O227)</f>
        <v>1</v>
      </c>
      <c r="P228" s="27">
        <f t="shared" ref="P228" si="6117">SUM(P221:P227)</f>
        <v>0</v>
      </c>
      <c r="Q228" s="27"/>
      <c r="R228" s="27"/>
      <c r="S228" s="27">
        <f t="shared" ref="S228" si="6118">SUM(S221:S227)</f>
        <v>2975</v>
      </c>
      <c r="T228" s="28">
        <f t="shared" ref="T228" si="6119">((S228+U228)/7)/Q227</f>
        <v>0.59523809523809523</v>
      </c>
      <c r="U228" s="27">
        <f t="shared" ref="U228" si="6120">SUM(U221:U227)</f>
        <v>50</v>
      </c>
      <c r="V228" s="28">
        <f t="shared" ref="V228" si="6121">(U228/(U228+S228))</f>
        <v>1.6528925619834711E-2</v>
      </c>
      <c r="W228" s="27"/>
      <c r="X228" s="27"/>
      <c r="Y228" s="29" t="e">
        <f t="shared" ref="Y228:Z228" si="6122">Y226/Y225*100-100</f>
        <v>#DIV/0!</v>
      </c>
      <c r="Z228" s="72">
        <f t="shared" si="6122"/>
        <v>-3.3313143549363957</v>
      </c>
      <c r="AA228" s="26">
        <f t="shared" ref="AA228" si="6123">SUM(AA221:AA227)</f>
        <v>3</v>
      </c>
      <c r="AB228" s="27">
        <f t="shared" ref="AB228" si="6124">SUM(AB221:AB227)</f>
        <v>0</v>
      </c>
      <c r="AC228" s="27"/>
      <c r="AD228" s="27"/>
      <c r="AE228" s="27">
        <f t="shared" ref="AE228" si="6125">SUM(AE221:AE227)</f>
        <v>474</v>
      </c>
      <c r="AF228" s="28">
        <f t="shared" ref="AF228" si="6126">((AE228+AG228)/7)/AC227</f>
        <v>0.40383080606544297</v>
      </c>
      <c r="AG228" s="27">
        <f t="shared" ref="AG228" si="6127">SUM(AG221:AG227)</f>
        <v>32</v>
      </c>
      <c r="AH228" s="28">
        <f t="shared" ref="AH228" si="6128">(AG228/(AG228+AE228))</f>
        <v>6.3241106719367585E-2</v>
      </c>
      <c r="AI228" s="27"/>
      <c r="AJ228" s="27"/>
      <c r="AK228" s="29" t="e">
        <f t="shared" ref="AK228:AL228" si="6129">AK226/AK225*100-100</f>
        <v>#DIV/0!</v>
      </c>
      <c r="AL228" s="72">
        <f t="shared" si="6129"/>
        <v>1.3723284589426328</v>
      </c>
      <c r="AM228" s="26">
        <f t="shared" ref="AM228" si="6130">SUM(AM221:AM227)</f>
        <v>2</v>
      </c>
      <c r="AN228" s="27">
        <f t="shared" ref="AN228" si="6131">SUM(AN221:AN227)</f>
        <v>1</v>
      </c>
      <c r="AO228" s="27"/>
      <c r="AP228" s="27"/>
      <c r="AQ228" s="27">
        <f t="shared" ref="AQ228" si="6132">SUM(AQ221:AQ227)</f>
        <v>2889</v>
      </c>
      <c r="AR228" s="28">
        <f t="shared" ref="AR228" si="6133">((AQ228+AS228)/7)/AO227</f>
        <v>0.57007722007722006</v>
      </c>
      <c r="AS228" s="27">
        <f t="shared" ref="AS228" si="6134">SUM(AS221:AS227)</f>
        <v>64</v>
      </c>
      <c r="AT228" s="28">
        <f t="shared" ref="AT228" si="6135">(AS228/(AS228+AQ228))</f>
        <v>2.1672875042329835E-2</v>
      </c>
      <c r="AU228" s="27"/>
      <c r="AV228" s="27"/>
      <c r="AW228" s="29" t="e">
        <f t="shared" ref="AW228:AX228" si="6136">AW226/AW225*100-100</f>
        <v>#DIV/0!</v>
      </c>
      <c r="AX228" s="72">
        <f t="shared" si="6136"/>
        <v>2.5389683432428143</v>
      </c>
      <c r="AY228" s="26">
        <f t="shared" ref="AY228" si="6137">SUM(AY221:AY227)</f>
        <v>1</v>
      </c>
      <c r="AZ228" s="27">
        <f t="shared" ref="AZ228" si="6138">SUM(AZ221:AZ227)</f>
        <v>0</v>
      </c>
      <c r="BA228" s="27"/>
      <c r="BB228" s="27"/>
      <c r="BC228" s="27">
        <f t="shared" ref="BC228" si="6139">SUM(BC221:BC227)</f>
        <v>2923</v>
      </c>
      <c r="BD228" s="28">
        <f t="shared" ref="BD228" si="6140">((BC228+BE228)/7)/BA227</f>
        <v>0.58114674441205061</v>
      </c>
      <c r="BE228" s="27">
        <f t="shared" ref="BE228" si="6141">SUM(BE221:BE227)</f>
        <v>67</v>
      </c>
      <c r="BF228" s="28">
        <f t="shared" ref="BF228" si="6142">(BE228/(BE228+BC228))</f>
        <v>2.2408026755852843E-2</v>
      </c>
      <c r="BG228" s="27"/>
      <c r="BH228" s="27"/>
      <c r="BI228" s="29" t="e">
        <f t="shared" ref="BI228:BJ228" si="6143">BI226/BI225*100-100</f>
        <v>#DIV/0!</v>
      </c>
      <c r="BJ228" s="72">
        <f t="shared" si="6143"/>
        <v>5.2522280868737568</v>
      </c>
      <c r="BK228" s="26">
        <f t="shared" ref="BK228" si="6144">SUM(BK221:BK227)</f>
        <v>1</v>
      </c>
      <c r="BL228" s="27">
        <f t="shared" ref="BL228" si="6145">SUM(BL221:BL227)</f>
        <v>0</v>
      </c>
      <c r="BM228" s="27"/>
      <c r="BN228" s="27"/>
      <c r="BO228" s="27">
        <f t="shared" ref="BO228" si="6146">SUM(BO221:BO227)</f>
        <v>2921</v>
      </c>
      <c r="BP228" s="28">
        <f t="shared" ref="BP228" si="6147">((BO228+BQ228)/7)/BM227</f>
        <v>0.58276333789329682</v>
      </c>
      <c r="BQ228" s="27">
        <f t="shared" ref="BQ228" si="6148">SUM(BQ221:BQ227)</f>
        <v>61</v>
      </c>
      <c r="BR228" s="28">
        <f t="shared" ref="BR228" si="6149">(BQ228/(BQ228+BO228))</f>
        <v>2.04560697518444E-2</v>
      </c>
      <c r="BS228" s="27"/>
      <c r="BT228" s="27"/>
      <c r="BU228" s="29" t="e">
        <f t="shared" ref="BU228:BV228" si="6150">BU226/BU225*100-100</f>
        <v>#DIV/0!</v>
      </c>
      <c r="BV228" s="72">
        <f t="shared" si="6150"/>
        <v>12.242219722534699</v>
      </c>
      <c r="BW228" s="26">
        <f t="shared" ref="BW228" si="6151">SUM(BW221:BW227)</f>
        <v>0</v>
      </c>
      <c r="BX228" s="27">
        <f t="shared" ref="BX228" si="6152">SUM(BX221:BX227)</f>
        <v>0</v>
      </c>
      <c r="BY228" s="27"/>
      <c r="BZ228" s="27"/>
      <c r="CA228" s="27">
        <f t="shared" ref="CA228" si="6153">SUM(CA221:CA227)</f>
        <v>3053</v>
      </c>
      <c r="CB228" s="28">
        <f t="shared" ref="CB228" si="6154">((CA228+CC228)/7)/BY227</f>
        <v>0.60030804774740087</v>
      </c>
      <c r="CC228" s="27">
        <f t="shared" ref="CC228" si="6155">SUM(CC221:CC227)</f>
        <v>65</v>
      </c>
      <c r="CD228" s="28">
        <f t="shared" ref="CD228" si="6156">(CC228/(CC228+CA228))</f>
        <v>2.0846696600384861E-2</v>
      </c>
      <c r="CE228" s="27"/>
      <c r="CF228" s="27"/>
      <c r="CG228" s="29" t="e">
        <f t="shared" ref="CG228:CH228" si="6157">CG226/CG225*100-100</f>
        <v>#DIV/0!</v>
      </c>
      <c r="CH228" s="72">
        <f t="shared" si="6157"/>
        <v>-0.3535272376667109</v>
      </c>
      <c r="CI228" s="26">
        <f t="shared" ref="CI228" si="6158">SUM(CI221:CI227)</f>
        <v>1</v>
      </c>
      <c r="CJ228" s="27">
        <f t="shared" ref="CJ228" si="6159">SUM(CJ221:CJ227)</f>
        <v>0</v>
      </c>
      <c r="CK228" s="27"/>
      <c r="CL228" s="27"/>
      <c r="CM228" s="27">
        <f t="shared" ref="CM228" si="6160">SUM(CM221:CM227)</f>
        <v>3132</v>
      </c>
      <c r="CN228" s="28">
        <f t="shared" ref="CN228" si="6161">((CM228+CO228)/7)/CK227</f>
        <v>0.6109300095877277</v>
      </c>
      <c r="CO228" s="27">
        <f t="shared" ref="CO228" si="6162">SUM(CO221:CO227)</f>
        <v>54</v>
      </c>
      <c r="CP228" s="28">
        <f t="shared" ref="CP228" si="6163">(CO228/(CO228+CM228))</f>
        <v>1.6949152542372881E-2</v>
      </c>
      <c r="CQ228" s="27"/>
      <c r="CR228" s="27"/>
      <c r="CS228" s="29" t="e">
        <f t="shared" ref="CS228:CT228" si="6164">CS226/CS225*100-100</f>
        <v>#DIV/0!</v>
      </c>
      <c r="CT228" s="72">
        <f t="shared" si="6164"/>
        <v>0.2892495580909582</v>
      </c>
      <c r="CU228" s="26">
        <f t="shared" ref="CU228" si="6165">SUM(CU221:CU227)</f>
        <v>2</v>
      </c>
      <c r="CV228" s="27">
        <f t="shared" ref="CV228" si="6166">SUM(CV221:CV227)</f>
        <v>0</v>
      </c>
      <c r="CW228" s="27"/>
      <c r="CX228" s="27"/>
      <c r="CY228" s="27">
        <f t="shared" ref="CY228" si="6167">SUM(CY221:CY227)</f>
        <v>626</v>
      </c>
      <c r="CZ228" s="28">
        <f t="shared" ref="CZ228" si="6168">((CY228+DA228)/7)/CW227</f>
        <v>0.53261767134599503</v>
      </c>
      <c r="DA228" s="27">
        <f t="shared" ref="DA228" si="6169">SUM(DA221:DA227)</f>
        <v>19</v>
      </c>
      <c r="DB228" s="28">
        <f t="shared" ref="DB228" si="6170">(DA228/(DA228+CY228))</f>
        <v>2.9457364341085271E-2</v>
      </c>
      <c r="DC228" s="27"/>
      <c r="DD228" s="27"/>
      <c r="DE228" s="29" t="e">
        <f t="shared" ref="DE228:DF228" si="6171">DE226/DE225*100-100</f>
        <v>#DIV/0!</v>
      </c>
      <c r="DF228" s="72">
        <f t="shared" si="6171"/>
        <v>2.1372328458942604</v>
      </c>
      <c r="DG228" s="26">
        <f t="shared" ref="DG228" si="6172">SUM(DG221:DG227)</f>
        <v>1</v>
      </c>
      <c r="DH228" s="27">
        <f t="shared" ref="DH228" si="6173">SUM(DH221:DH227)</f>
        <v>0</v>
      </c>
      <c r="DI228" s="27"/>
      <c r="DJ228" s="27"/>
      <c r="DK228" s="27">
        <f t="shared" ref="DK228" si="6174">SUM(DK221:DK227)</f>
        <v>2759</v>
      </c>
      <c r="DL228" s="28">
        <f t="shared" ref="DL228" si="6175">((DK228+DM228)/7)/DI227</f>
        <v>0.5444996180290298</v>
      </c>
      <c r="DM228" s="27">
        <f t="shared" ref="DM228" si="6176">SUM(DM221:DM227)</f>
        <v>92</v>
      </c>
      <c r="DN228" s="28">
        <f t="shared" ref="DN228" si="6177">(DM228/(DM228+DK228))</f>
        <v>3.2269379165205191E-2</v>
      </c>
      <c r="DO228" s="27"/>
      <c r="DP228" s="27"/>
      <c r="DQ228" s="29" t="e">
        <f t="shared" ref="DQ228:DR228" si="6178">DQ226/DQ225*100-100</f>
        <v>#DIV/0!</v>
      </c>
      <c r="DR228" s="72">
        <f t="shared" si="6178"/>
        <v>6.1717285339332477</v>
      </c>
      <c r="DS228" s="26">
        <f t="shared" ref="DS228" si="6179">SUM(DS221:DS227)</f>
        <v>1</v>
      </c>
      <c r="DT228" s="27">
        <f t="shared" ref="DT228" si="6180">SUM(DT221:DT227)</f>
        <v>0</v>
      </c>
      <c r="DU228" s="27"/>
      <c r="DV228" s="27"/>
      <c r="DW228" s="27">
        <f t="shared" ref="DW228" si="6181">SUM(DW221:DW227)</f>
        <v>2957</v>
      </c>
      <c r="DX228" s="28">
        <f t="shared" ref="DX228" si="6182">((DW228+DY228)/7)/DU227</f>
        <v>0.57885714285714285</v>
      </c>
      <c r="DY228" s="27">
        <f t="shared" ref="DY228" si="6183">SUM(DY221:DY227)</f>
        <v>82</v>
      </c>
      <c r="DZ228" s="28">
        <f t="shared" ref="DZ228" si="6184">(DY228/(DY228+DW228))</f>
        <v>2.6982560052648898E-2</v>
      </c>
      <c r="EA228" s="27"/>
      <c r="EB228" s="27"/>
      <c r="EC228" s="29" t="e">
        <f t="shared" ref="EC228:ED228" si="6185">EC226/EC225*100-100</f>
        <v>#DIV/0!</v>
      </c>
      <c r="ED228" s="72">
        <f t="shared" si="6185"/>
        <v>9.8728043609933422</v>
      </c>
      <c r="EE228" s="26">
        <f t="shared" ref="EE228" si="6186">SUM(EE221:EE227)</f>
        <v>0</v>
      </c>
      <c r="EF228" s="27">
        <f t="shared" ref="EF228" si="6187">SUM(EF221:EF227)</f>
        <v>0</v>
      </c>
      <c r="EG228" s="27"/>
      <c r="EH228" s="27"/>
      <c r="EI228" s="27">
        <f t="shared" ref="EI228" si="6188">SUM(EI221:EI227)</f>
        <v>2753</v>
      </c>
      <c r="EJ228" s="28">
        <f t="shared" ref="EJ228" si="6189">((EI228+EK228)/7)/EG227</f>
        <v>0.54255115700898837</v>
      </c>
      <c r="EK228" s="27">
        <f t="shared" ref="EK228" si="6190">SUM(EK221:EK227)</f>
        <v>84</v>
      </c>
      <c r="EL228" s="28">
        <f t="shared" ref="EL228" si="6191">(EK228/(EK228+EI228))</f>
        <v>2.9608741628480789E-2</v>
      </c>
      <c r="EM228" s="27"/>
      <c r="EN228" s="27"/>
      <c r="EO228" s="29" t="e">
        <f t="shared" ref="EO228:EP228" si="6192">EO226/EO225*100-100</f>
        <v>#DIV/0!</v>
      </c>
      <c r="EP228" s="72">
        <f t="shared" si="6192"/>
        <v>16.483516483516496</v>
      </c>
      <c r="EQ228" s="26">
        <f t="shared" ref="EQ228" si="6193">SUM(EQ221:EQ227)</f>
        <v>1</v>
      </c>
      <c r="ER228" s="27">
        <f t="shared" ref="ER228" si="6194">SUM(ER221:ER227)</f>
        <v>0</v>
      </c>
      <c r="ES228" s="27"/>
      <c r="ET228" s="27"/>
      <c r="EU228" s="27">
        <f t="shared" ref="EU228" si="6195">SUM(EU221:EU227)</f>
        <v>2959</v>
      </c>
      <c r="EV228" s="28">
        <f t="shared" ref="EV228" si="6196">((EU228+EW228)/7)/ES227</f>
        <v>0.59068155564112435</v>
      </c>
      <c r="EW228" s="27">
        <f t="shared" ref="EW228" si="6197">SUM(EW221:EW227)</f>
        <v>109</v>
      </c>
      <c r="EX228" s="28">
        <f t="shared" ref="EX228" si="6198">(EW228/(EW228+EU228))</f>
        <v>3.5528031290743153E-2</v>
      </c>
      <c r="EY228" s="27"/>
      <c r="EZ228" s="27"/>
      <c r="FA228" s="29" t="e">
        <f t="shared" ref="FA228:FB228" si="6199">FA226/FA225*100-100</f>
        <v>#DIV/0!</v>
      </c>
      <c r="FB228" s="72">
        <f t="shared" si="6199"/>
        <v>1.5935508061492243</v>
      </c>
      <c r="FC228" s="26">
        <f t="shared" ref="FC228" si="6200">SUM(FC221:FC227)</f>
        <v>0</v>
      </c>
      <c r="FD228" s="27">
        <f t="shared" ref="FD228" si="6201">SUM(FD221:FD227)</f>
        <v>0</v>
      </c>
      <c r="FE228" s="27"/>
      <c r="FF228" s="27"/>
      <c r="FG228" s="27">
        <f t="shared" ref="FG228" si="6202">SUM(FG221:FG227)</f>
        <v>2971</v>
      </c>
      <c r="FH228" s="28">
        <f t="shared" ref="FH228" si="6203">((FG228+FI228)/7)/FE227</f>
        <v>0.57274783264229179</v>
      </c>
      <c r="FI228" s="27">
        <f t="shared" ref="FI228" si="6204">SUM(FI221:FI227)</f>
        <v>68</v>
      </c>
      <c r="FJ228" s="28">
        <f t="shared" ref="FJ228" si="6205">(FI228/(FI228+FG228))</f>
        <v>2.2375781507074696E-2</v>
      </c>
      <c r="FK228" s="27"/>
      <c r="FL228" s="27"/>
      <c r="FM228" s="29" t="e">
        <f t="shared" ref="FM228:FN228" si="6206">FM226/FM225*100-100</f>
        <v>#DIV/0!</v>
      </c>
      <c r="FN228" s="72">
        <f t="shared" si="6206"/>
        <v>-2.7934008248968922</v>
      </c>
      <c r="FO228" s="26">
        <f t="shared" ref="FO228" si="6207">SUM(FO221:FO227)</f>
        <v>2</v>
      </c>
      <c r="FP228" s="27">
        <f t="shared" ref="FP228" si="6208">SUM(FP221:FP227)</f>
        <v>0</v>
      </c>
      <c r="FQ228" s="27"/>
      <c r="FR228" s="27"/>
      <c r="FS228" s="27">
        <f t="shared" ref="FS228" si="6209">SUM(FS221:FS227)</f>
        <v>587</v>
      </c>
      <c r="FT228" s="28">
        <f t="shared" ref="FT228" si="6210">((FS228+FU228)/7)/FQ227</f>
        <v>0.47981366459627334</v>
      </c>
      <c r="FU228" s="27">
        <f t="shared" ref="FU228" si="6211">SUM(FU221:FU227)</f>
        <v>31</v>
      </c>
      <c r="FV228" s="28">
        <f t="shared" ref="FV228" si="6212">(FU228/(FU228+FS228))</f>
        <v>5.0161812297734629E-2</v>
      </c>
      <c r="FW228" s="27"/>
      <c r="FX228" s="27"/>
      <c r="FY228" s="29" t="e">
        <f t="shared" ref="FY228:FZ228" si="6213">FY226/FY225*100-100</f>
        <v>#DIV/0!</v>
      </c>
      <c r="FZ228" s="72">
        <f t="shared" si="6213"/>
        <v>-8.6614173228346374</v>
      </c>
      <c r="GA228" s="26">
        <f t="shared" ref="GA228" si="6214">SUM(GA221:GA227)</f>
        <v>4</v>
      </c>
      <c r="GB228" s="27">
        <f t="shared" ref="GB228" si="6215">SUM(GB221:GB227)</f>
        <v>0</v>
      </c>
      <c r="GC228" s="27"/>
      <c r="GD228" s="27"/>
      <c r="GE228" s="27">
        <f t="shared" ref="GE228" si="6216">SUM(GE221:GE227)</f>
        <v>2970</v>
      </c>
      <c r="GF228" s="28">
        <f t="shared" ref="GF228" si="6217">((GE228+GG228)/7)/GC227</f>
        <v>0.58315708517592768</v>
      </c>
      <c r="GG228" s="27">
        <f t="shared" ref="GG228" si="6218">SUM(GG221:GG227)</f>
        <v>63</v>
      </c>
      <c r="GH228" s="28">
        <f t="shared" ref="GH228" si="6219">(GG228/(GG228+GE228))</f>
        <v>2.0771513353115726E-2</v>
      </c>
      <c r="GI228" s="27"/>
      <c r="GJ228" s="27"/>
      <c r="GK228" s="29" t="e">
        <f t="shared" ref="GK228:GL228" si="6220">GK226/GK225*100-100</f>
        <v>#DIV/0!</v>
      </c>
      <c r="GL228" s="72">
        <f t="shared" si="6220"/>
        <v>5.6992875890513659</v>
      </c>
      <c r="GM228" s="26">
        <f t="shared" ref="GM228" si="6221">SUM(GM221:GM227)</f>
        <v>1</v>
      </c>
      <c r="GN228" s="27">
        <f t="shared" ref="GN228" si="6222">SUM(GN221:GN227)</f>
        <v>0</v>
      </c>
      <c r="GO228" s="27"/>
      <c r="GP228" s="27"/>
      <c r="GQ228" s="27">
        <f t="shared" ref="GQ228" si="6223">SUM(GQ221:GQ227)</f>
        <v>2658</v>
      </c>
      <c r="GR228" s="28">
        <f t="shared" ref="GR228" si="6224">((GQ228+GS228)/7)/GO227</f>
        <v>0.53267784846732213</v>
      </c>
      <c r="GS228" s="27">
        <f t="shared" ref="GS228" si="6225">SUM(GS221:GS227)</f>
        <v>105</v>
      </c>
      <c r="GT228" s="28">
        <f t="shared" ref="GT228" si="6226">(GS228/(GS228+GQ228))</f>
        <v>3.8002171552660155E-2</v>
      </c>
      <c r="GU228" s="27"/>
      <c r="GV228" s="27"/>
      <c r="GW228" s="29" t="e">
        <f t="shared" ref="GW228:GX228" si="6227">GW226/GW225*100-100</f>
        <v>#DIV/0!</v>
      </c>
      <c r="GX228" s="72">
        <f t="shared" si="6227"/>
        <v>9.8312710911136207</v>
      </c>
      <c r="GY228" s="26">
        <f t="shared" ref="GY228" si="6228">SUM(GY221:GY227)</f>
        <v>1</v>
      </c>
      <c r="GZ228" s="27">
        <f t="shared" ref="GZ228" si="6229">SUM(GZ221:GZ227)</f>
        <v>0</v>
      </c>
      <c r="HA228" s="27"/>
      <c r="HB228" s="27"/>
      <c r="HC228" s="27">
        <f t="shared" ref="HC228" si="6230">SUM(HC221:HC227)</f>
        <v>2731</v>
      </c>
      <c r="HD228" s="28">
        <f t="shared" ref="HD228" si="6231">((HC228+HE228)/7)/HA227</f>
        <v>0.54117196476445806</v>
      </c>
      <c r="HE228" s="27">
        <f t="shared" ref="HE228" si="6232">SUM(HE221:HE227)</f>
        <v>95</v>
      </c>
      <c r="HF228" s="28">
        <f t="shared" ref="HF228" si="6233">(HE228/(HE228+HC228))</f>
        <v>3.3616418966737435E-2</v>
      </c>
      <c r="HG228" s="27"/>
      <c r="HH228" s="27"/>
      <c r="HI228" s="29" t="e">
        <f t="shared" ref="HI228:HJ228" si="6234">HI226/HI225*100-100</f>
        <v>#DIV/0!</v>
      </c>
      <c r="HJ228" s="72">
        <f t="shared" si="6234"/>
        <v>13.329583802024729</v>
      </c>
      <c r="HK228" s="26">
        <f t="shared" si="6065"/>
        <v>22</v>
      </c>
      <c r="HL228" s="27">
        <f t="shared" si="6066"/>
        <v>1</v>
      </c>
      <c r="HM228" s="27"/>
      <c r="HN228" s="27"/>
      <c r="HO228" s="27">
        <f t="shared" ref="HO228" si="6235">+G228+S228+AE228+AQ228+BC228+BO228+CA228+CM228+CY228+DK228+DW228+EI228+EU228+FG228+FS228+GE228+GQ228+HC228+I228+U228+AG228+AS228+BE228+BQ228+CC228+CO228+DA228+DM228+DY228+EK228+EW228+FI228+FU228+GG228+GS228+HE228</f>
        <v>46412</v>
      </c>
      <c r="HP228" s="229">
        <f t="shared" ref="HP228" si="6236">+((HO228)/HM227)/7</f>
        <v>0.56844013325494802</v>
      </c>
      <c r="HQ228" s="62">
        <f t="shared" si="6071"/>
        <v>1231</v>
      </c>
      <c r="HR228" s="52">
        <f t="shared" si="6072"/>
        <v>2.6523312936309575E-2</v>
      </c>
      <c r="HS228" s="53">
        <f t="shared" si="4961"/>
        <v>66.114285714285728</v>
      </c>
      <c r="HT228" s="54">
        <f t="shared" si="4962"/>
        <v>44355</v>
      </c>
      <c r="HU228" s="53">
        <f t="shared" si="4963"/>
        <v>95.567375671468795</v>
      </c>
      <c r="HV228" s="63" t="e">
        <f t="shared" ref="HV228:HW228" si="6237">HV226/HV225*100-100</f>
        <v>#DIV/0!</v>
      </c>
      <c r="HW228" s="72">
        <f t="shared" si="6237"/>
        <v>4.3036687721727134</v>
      </c>
      <c r="HX228" s="78">
        <f t="shared" ref="HX228" si="6238">SUM(G228,I228,S228,U228,AE228,AG228,AQ228,AS228,BC228,BE228,BO228,BQ228)/7/SUM(E227,Q227,AC227,AO227,BA227,BM227)</f>
        <v>0.57176295745866623</v>
      </c>
      <c r="HY228" s="78">
        <f t="shared" ref="HY228" si="6239">SUM(CA228,CC228,CM228,CO228,CY228,DA228,DK228,DM228,DW228,DY228,EI228,EK228)/7/SUM(BY227,CK227,CW227,DI227,DU227,EG227)</f>
        <v>0.5734772269983538</v>
      </c>
      <c r="HZ228" s="78">
        <f t="shared" ref="HZ228" si="6240">SUM(K228,EU228,EW228,FG228,FI228,FS228,FU228,GE228,GG228,GQ228,GS228,HC228,HE228)/7/SUM(ES227,FE227,FQ227,GC227,GO227,HA227)</f>
        <v>0.56015037593984962</v>
      </c>
      <c r="IA228" s="84">
        <f t="shared" ref="IA228" si="6241">SUM(I228,U228,AG228,AS228,BE228,BQ228)/SUM(G228,I228,S228,U228,AE228,AG228,AQ228,AS228,BC228,BE228,BO228,BQ228)</f>
        <v>2.3653258821235947E-2</v>
      </c>
      <c r="IB228" s="84">
        <f t="shared" ref="IB228" si="6242">SUM(CC228,CO228,DA228,DM228,DY228,EK228)/SUM(CA228,CC228,CM228,CO228,CY228,DA228,DK228,DM228,DW228,DY228,EI228,EK228)</f>
        <v>2.5261546312834907E-2</v>
      </c>
      <c r="IC228" s="84">
        <f t="shared" ref="IC228" si="6243">SUM(EW228,FI228,FU228,GG228,GS228,HE228)/SUM(EU228,EW228,FG228,FI228,FS228,FU228,GE228,GG228,GQ228,GS228,HC228,HE228)</f>
        <v>3.0690037140809277E-2</v>
      </c>
      <c r="ID228" s="86">
        <f t="shared" ref="ID228" si="6244">SUM(C228,O228,AA228,AM228,AY228,BK228)</f>
        <v>8</v>
      </c>
      <c r="IE228" s="86">
        <f t="shared" ref="IE228" si="6245">SUM(BW228,CI228,CU228,DG228,DS228,EE228)</f>
        <v>5</v>
      </c>
      <c r="IF228" s="86">
        <f t="shared" ref="IF228" si="6246">SUM(EQ228,FC228,FO228,GA228,GM228,GY228)</f>
        <v>9</v>
      </c>
      <c r="IG228" s="88" t="s">
        <v>42</v>
      </c>
    </row>
    <row r="229" spans="1:24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5">
        <f t="shared" ref="HK229:HL229" si="6247">HK228/HM218</f>
        <v>1.8825945575902789E-3</v>
      </c>
      <c r="HL229" s="68">
        <f t="shared" si="6247"/>
        <v>1.0752688172043011E-3</v>
      </c>
      <c r="HM229" s="30"/>
      <c r="HN229" s="30"/>
      <c r="HO229" s="30"/>
      <c r="HP229" s="230"/>
      <c r="HQ229" s="30"/>
      <c r="HR229" s="30"/>
      <c r="HS229" s="30"/>
      <c r="HT229" s="51"/>
      <c r="HU229" s="30"/>
      <c r="HV229" s="30"/>
      <c r="HW229" s="31"/>
      <c r="HY229" s="77"/>
      <c r="HZ229" s="77"/>
      <c r="ID229" s="86">
        <f t="shared" ref="ID229" si="6248">SUM(E218,Q218,AC218,AO218,BA218,BM218)</f>
        <v>3853</v>
      </c>
      <c r="IE229" s="86">
        <f t="shared" ref="IE229" si="6249">SUM(BY218,CK218,CW218,DI218,DU218,EG218)</f>
        <v>3910</v>
      </c>
      <c r="IF229" s="86">
        <f t="shared" ref="IF229" si="6250">SUM(ES218,FE218,FQ218,GC218,GO218,HA218)</f>
        <v>3923</v>
      </c>
      <c r="IG229" s="88" t="s">
        <v>40</v>
      </c>
    </row>
    <row r="230" spans="1:241" x14ac:dyDescent="0.25">
      <c r="A230" s="235">
        <v>50</v>
      </c>
      <c r="B230" s="73">
        <f>B227+1</f>
        <v>44645</v>
      </c>
      <c r="C230" s="33"/>
      <c r="D230" s="34"/>
      <c r="E230" s="34">
        <f>E227-C230</f>
        <v>734</v>
      </c>
      <c r="F230" s="34">
        <f>F227-D230</f>
        <v>59</v>
      </c>
      <c r="G230" s="34">
        <v>414</v>
      </c>
      <c r="H230" s="35">
        <f t="shared" ref="H230:H236" si="6251">((G230+I230)/E230)</f>
        <v>0.58174386920980925</v>
      </c>
      <c r="I230" s="34">
        <v>13</v>
      </c>
      <c r="J230" s="35">
        <f>I230/(G230+I230)</f>
        <v>3.0444964871194378E-2</v>
      </c>
      <c r="K230" s="36"/>
      <c r="L230" s="34"/>
      <c r="M230" s="34"/>
      <c r="N230" s="37"/>
      <c r="O230" s="33"/>
      <c r="P230" s="34"/>
      <c r="Q230" s="34">
        <f t="shared" ref="Q230" si="6252">Q227-O230</f>
        <v>726</v>
      </c>
      <c r="R230" s="34">
        <f t="shared" ref="R230" si="6253">R227-P230</f>
        <v>58</v>
      </c>
      <c r="S230" s="34">
        <v>434</v>
      </c>
      <c r="T230" s="35">
        <f t="shared" ref="T230:T236" si="6254">((S230+U230)/Q230)</f>
        <v>0.61019283746556474</v>
      </c>
      <c r="U230" s="34">
        <v>9</v>
      </c>
      <c r="V230" s="35">
        <f t="shared" ref="V230:V236" si="6255">U230/(S230+U230)</f>
        <v>2.0316027088036117E-2</v>
      </c>
      <c r="W230" s="36"/>
      <c r="X230" s="34"/>
      <c r="Y230" s="34"/>
      <c r="Z230" s="37"/>
      <c r="AA230" s="33">
        <v>1</v>
      </c>
      <c r="AB230" s="34"/>
      <c r="AC230" s="34">
        <f t="shared" ref="AC230" si="6256">AC227-AA230</f>
        <v>178</v>
      </c>
      <c r="AD230" s="34">
        <f t="shared" ref="AD230" si="6257">AD227-AB230</f>
        <v>14</v>
      </c>
      <c r="AE230" s="34">
        <v>52</v>
      </c>
      <c r="AF230" s="35">
        <f t="shared" ref="AF230:AF236" si="6258">((AE230+AG230)/AC230)</f>
        <v>0.29775280898876405</v>
      </c>
      <c r="AG230" s="34">
        <v>1</v>
      </c>
      <c r="AH230" s="35">
        <f t="shared" ref="AH230:AH236" si="6259">AG230/(AE230+AG230)</f>
        <v>1.8867924528301886E-2</v>
      </c>
      <c r="AI230" s="36"/>
      <c r="AJ230" s="34"/>
      <c r="AK230" s="34"/>
      <c r="AL230" s="37"/>
      <c r="AM230" s="33"/>
      <c r="AN230" s="34"/>
      <c r="AO230" s="34">
        <f t="shared" ref="AO230" si="6260">AO227-AM230</f>
        <v>740</v>
      </c>
      <c r="AP230" s="34">
        <f t="shared" ref="AP230" si="6261">AP227-AN230</f>
        <v>58</v>
      </c>
      <c r="AQ230" s="34">
        <v>411</v>
      </c>
      <c r="AR230" s="35">
        <f t="shared" ref="AR230:AR236" si="6262">((AQ230+AS230)/AO230)</f>
        <v>0.56756756756756754</v>
      </c>
      <c r="AS230" s="34">
        <v>9</v>
      </c>
      <c r="AT230" s="35">
        <f t="shared" ref="AT230:AT236" si="6263">AS230/(AQ230+AS230)</f>
        <v>2.1428571428571429E-2</v>
      </c>
      <c r="AU230" s="36"/>
      <c r="AV230" s="34"/>
      <c r="AW230" s="34"/>
      <c r="AX230" s="37"/>
      <c r="AY230" s="33"/>
      <c r="AZ230" s="34"/>
      <c r="BA230" s="34">
        <f t="shared" ref="BA230" si="6264">BA227-AY230</f>
        <v>735</v>
      </c>
      <c r="BB230" s="34">
        <f t="shared" ref="BB230" si="6265">BB227-AZ230</f>
        <v>58</v>
      </c>
      <c r="BC230" s="34">
        <v>421</v>
      </c>
      <c r="BD230" s="35">
        <f t="shared" ref="BD230:BD236" si="6266">((BC230+BE230)/BA230)</f>
        <v>0.58503401360544216</v>
      </c>
      <c r="BE230" s="34">
        <v>9</v>
      </c>
      <c r="BF230" s="35">
        <f t="shared" ref="BF230:BF236" si="6267">BE230/(BC230+BE230)</f>
        <v>2.0930232558139535E-2</v>
      </c>
      <c r="BG230" s="36"/>
      <c r="BH230" s="34"/>
      <c r="BI230" s="34"/>
      <c r="BJ230" s="37"/>
      <c r="BK230" s="33"/>
      <c r="BL230" s="34"/>
      <c r="BM230" s="34">
        <f t="shared" ref="BM230" si="6268">BM227-BK230</f>
        <v>731</v>
      </c>
      <c r="BN230" s="34">
        <f t="shared" ref="BN230" si="6269">BN227-BL230</f>
        <v>59</v>
      </c>
      <c r="BO230" s="34">
        <v>408</v>
      </c>
      <c r="BP230" s="35">
        <f t="shared" ref="BP230:BP236" si="6270">((BO230+BQ230)/BM230)</f>
        <v>0.56634746922024626</v>
      </c>
      <c r="BQ230" s="34">
        <v>6</v>
      </c>
      <c r="BR230" s="35">
        <f t="shared" ref="BR230:BR236" si="6271">BQ230/(BO230+BQ230)</f>
        <v>1.4492753623188406E-2</v>
      </c>
      <c r="BS230" s="36"/>
      <c r="BT230" s="34"/>
      <c r="BU230" s="34"/>
      <c r="BV230" s="37"/>
      <c r="BW230" s="33"/>
      <c r="BX230" s="34"/>
      <c r="BY230" s="34">
        <f t="shared" ref="BY230" si="6272">BY227-BW230</f>
        <v>742</v>
      </c>
      <c r="BZ230" s="34">
        <f t="shared" ref="BZ230" si="6273">BZ227-BX230</f>
        <v>61</v>
      </c>
      <c r="CA230" s="34">
        <v>420</v>
      </c>
      <c r="CB230" s="35">
        <f t="shared" ref="CB230:CB236" si="6274">((CA230+CC230)/BY230)</f>
        <v>0.5768194070080862</v>
      </c>
      <c r="CC230" s="34">
        <v>8</v>
      </c>
      <c r="CD230" s="35">
        <f t="shared" ref="CD230:CD236" si="6275">CC230/(CA230+CC230)</f>
        <v>1.8691588785046728E-2</v>
      </c>
      <c r="CE230" s="36"/>
      <c r="CF230" s="34"/>
      <c r="CG230" s="34"/>
      <c r="CH230" s="37"/>
      <c r="CI230" s="33"/>
      <c r="CJ230" s="34"/>
      <c r="CK230" s="34">
        <f t="shared" ref="CK230" si="6276">CK227-CI230</f>
        <v>745</v>
      </c>
      <c r="CL230" s="34">
        <f t="shared" ref="CL230" si="6277">CL227-CJ230</f>
        <v>61</v>
      </c>
      <c r="CM230" s="34">
        <v>441</v>
      </c>
      <c r="CN230" s="35">
        <f t="shared" ref="CN230:CN236" si="6278">((CM230+CO230)/CK230)</f>
        <v>0.60671140939597312</v>
      </c>
      <c r="CO230" s="34">
        <v>11</v>
      </c>
      <c r="CP230" s="35">
        <f t="shared" ref="CP230:CP236" si="6279">CO230/(CM230+CO230)</f>
        <v>2.4336283185840708E-2</v>
      </c>
      <c r="CQ230" s="36"/>
      <c r="CR230" s="34"/>
      <c r="CS230" s="34"/>
      <c r="CT230" s="37"/>
      <c r="CU230" s="33"/>
      <c r="CV230" s="34"/>
      <c r="CW230" s="34">
        <f t="shared" ref="CW230" si="6280">CW227-CU230</f>
        <v>173</v>
      </c>
      <c r="CX230" s="34">
        <f t="shared" ref="CX230" si="6281">CX227-CV230</f>
        <v>13</v>
      </c>
      <c r="CY230" s="34">
        <v>80</v>
      </c>
      <c r="CZ230" s="35">
        <f t="shared" ref="CZ230:CZ236" si="6282">((CY230+DA230)/CW230)</f>
        <v>0.47976878612716761</v>
      </c>
      <c r="DA230" s="34">
        <v>3</v>
      </c>
      <c r="DB230" s="35">
        <f t="shared" ref="DB230:DB236" si="6283">DA230/(CY230+DA230)</f>
        <v>3.614457831325301E-2</v>
      </c>
      <c r="DC230" s="36"/>
      <c r="DD230" s="34"/>
      <c r="DE230" s="34"/>
      <c r="DF230" s="37"/>
      <c r="DG230" s="33"/>
      <c r="DH230" s="34"/>
      <c r="DI230" s="34">
        <f t="shared" ref="DI230" si="6284">DI227-DG230</f>
        <v>748</v>
      </c>
      <c r="DJ230" s="34">
        <f t="shared" ref="DJ230" si="6285">DJ227-DH230</f>
        <v>59</v>
      </c>
      <c r="DK230" s="34">
        <v>408</v>
      </c>
      <c r="DL230" s="35">
        <f t="shared" ref="DL230:DL236" si="6286">((DK230+DM230)/DI230)</f>
        <v>0.56283422459893051</v>
      </c>
      <c r="DM230" s="34">
        <v>13</v>
      </c>
      <c r="DN230" s="35">
        <f t="shared" ref="DN230:DN236" si="6287">DM230/(DK230+DM230)</f>
        <v>3.0878859857482184E-2</v>
      </c>
      <c r="DO230" s="36"/>
      <c r="DP230" s="34"/>
      <c r="DQ230" s="34"/>
      <c r="DR230" s="37"/>
      <c r="DS230" s="33"/>
      <c r="DT230" s="34"/>
      <c r="DU230" s="34">
        <f t="shared" ref="DU230" si="6288">DU227-DS230</f>
        <v>750</v>
      </c>
      <c r="DV230" s="34">
        <f t="shared" ref="DV230" si="6289">DV227-DT230</f>
        <v>58</v>
      </c>
      <c r="DW230" s="34">
        <v>434</v>
      </c>
      <c r="DX230" s="35">
        <f t="shared" ref="DX230:DX236" si="6290">((DW230+DY230)/DU230)</f>
        <v>0.59599999999999997</v>
      </c>
      <c r="DY230" s="34">
        <v>13</v>
      </c>
      <c r="DZ230" s="35">
        <f t="shared" ref="DZ230:DZ236" si="6291">DY230/(DW230+DY230)</f>
        <v>2.9082774049217001E-2</v>
      </c>
      <c r="EA230" s="36"/>
      <c r="EB230" s="34"/>
      <c r="EC230" s="34"/>
      <c r="ED230" s="37"/>
      <c r="EE230" s="33"/>
      <c r="EF230" s="34"/>
      <c r="EG230" s="34">
        <f t="shared" ref="EG230" si="6292">EG227-EE230</f>
        <v>747</v>
      </c>
      <c r="EH230" s="34">
        <f t="shared" ref="EH230" si="6293">EH227-EF230</f>
        <v>59</v>
      </c>
      <c r="EI230" s="34">
        <v>405</v>
      </c>
      <c r="EJ230" s="35">
        <f t="shared" ref="EJ230:EJ236" si="6294">((EI230+EK230)/EG230)</f>
        <v>0.56091030789825969</v>
      </c>
      <c r="EK230" s="34">
        <v>14</v>
      </c>
      <c r="EL230" s="35">
        <f t="shared" ref="EL230:EL236" si="6295">EK230/(EI230+EK230)</f>
        <v>3.3412887828162291E-2</v>
      </c>
      <c r="EM230" s="36"/>
      <c r="EN230" s="34"/>
      <c r="EO230" s="34"/>
      <c r="EP230" s="37"/>
      <c r="EQ230" s="33"/>
      <c r="ER230" s="34"/>
      <c r="ES230" s="34">
        <f t="shared" ref="ES230" si="6296">ES227-EQ230</f>
        <v>742</v>
      </c>
      <c r="ET230" s="34">
        <f t="shared" ref="ET230" si="6297">ET227-ER230</f>
        <v>60</v>
      </c>
      <c r="EU230" s="34">
        <v>435</v>
      </c>
      <c r="EV230" s="35">
        <f t="shared" ref="EV230:EV236" si="6298">((EU230+EW230)/ES230)</f>
        <v>0.60512129380053903</v>
      </c>
      <c r="EW230" s="34">
        <v>14</v>
      </c>
      <c r="EX230" s="35">
        <f t="shared" ref="EX230:EX236" si="6299">EW230/(EU230+EW230)</f>
        <v>3.1180400890868598E-2</v>
      </c>
      <c r="EY230" s="36"/>
      <c r="EZ230" s="34"/>
      <c r="FA230" s="34"/>
      <c r="FB230" s="37"/>
      <c r="FC230" s="33"/>
      <c r="FD230" s="34"/>
      <c r="FE230" s="34">
        <f t="shared" ref="FE230" si="6300">FE227-FC230</f>
        <v>758</v>
      </c>
      <c r="FF230" s="34">
        <f t="shared" ref="FF230" si="6301">FF227-FD230</f>
        <v>61</v>
      </c>
      <c r="FG230" s="34">
        <v>426</v>
      </c>
      <c r="FH230" s="35">
        <f t="shared" ref="FH230:FH236" si="6302">((FG230+FI230)/FE230)</f>
        <v>0.57255936675461738</v>
      </c>
      <c r="FI230" s="34">
        <v>8</v>
      </c>
      <c r="FJ230" s="35">
        <f t="shared" ref="FJ230:FJ236" si="6303">FI230/(FG230+FI230)</f>
        <v>1.8433179723502304E-2</v>
      </c>
      <c r="FK230" s="36"/>
      <c r="FL230" s="34"/>
      <c r="FM230" s="34"/>
      <c r="FN230" s="37"/>
      <c r="FO230" s="33"/>
      <c r="FP230" s="34">
        <v>1</v>
      </c>
      <c r="FQ230" s="34">
        <f t="shared" ref="FQ230" si="6304">FQ227-FO230</f>
        <v>184</v>
      </c>
      <c r="FR230" s="34">
        <f t="shared" ref="FR230" si="6305">FR227-FP230</f>
        <v>15</v>
      </c>
      <c r="FS230" s="34">
        <v>83</v>
      </c>
      <c r="FT230" s="35">
        <f t="shared" ref="FT230:FT236" si="6306">((FS230+FU230)/FQ230)</f>
        <v>0.48369565217391303</v>
      </c>
      <c r="FU230" s="34">
        <v>6</v>
      </c>
      <c r="FV230" s="35">
        <f t="shared" ref="FV230:FV236" si="6307">FU230/(FS230+FU230)</f>
        <v>6.741573033707865E-2</v>
      </c>
      <c r="FW230" s="36"/>
      <c r="FX230" s="34"/>
      <c r="FY230" s="34"/>
      <c r="FZ230" s="37"/>
      <c r="GA230" s="33"/>
      <c r="GB230" s="34"/>
      <c r="GC230" s="34">
        <f t="shared" ref="GC230" si="6308">GC227-GA230</f>
        <v>743</v>
      </c>
      <c r="GD230" s="34">
        <f t="shared" ref="GD230" si="6309">GD227-GB230</f>
        <v>58</v>
      </c>
      <c r="GE230" s="34">
        <v>420</v>
      </c>
      <c r="GF230" s="35">
        <f t="shared" ref="GF230:GF236" si="6310">((GE230+GG230)/GC230)</f>
        <v>0.57738896366083448</v>
      </c>
      <c r="GG230" s="34">
        <v>9</v>
      </c>
      <c r="GH230" s="35">
        <f t="shared" ref="GH230:GH236" si="6311">GG230/(GE230+GG230)</f>
        <v>2.097902097902098E-2</v>
      </c>
      <c r="GI230" s="36"/>
      <c r="GJ230" s="34"/>
      <c r="GK230" s="34"/>
      <c r="GL230" s="37"/>
      <c r="GM230" s="33">
        <v>1</v>
      </c>
      <c r="GN230" s="34"/>
      <c r="GO230" s="34">
        <f t="shared" ref="GO230" si="6312">GO227-GM230</f>
        <v>740</v>
      </c>
      <c r="GP230" s="34">
        <f t="shared" ref="GP230" si="6313">GP227-GN230</f>
        <v>58</v>
      </c>
      <c r="GQ230" s="34">
        <v>390</v>
      </c>
      <c r="GR230" s="35">
        <f t="shared" ref="GR230:GR236" si="6314">((GQ230+GS230)/GO230)</f>
        <v>0.54459459459459458</v>
      </c>
      <c r="GS230" s="34">
        <v>13</v>
      </c>
      <c r="GT230" s="35">
        <f t="shared" ref="GT230:GT236" si="6315">GS230/(GQ230+GS230)</f>
        <v>3.2258064516129031E-2</v>
      </c>
      <c r="GU230" s="36"/>
      <c r="GV230" s="34"/>
      <c r="GW230" s="34"/>
      <c r="GX230" s="37"/>
      <c r="GY230" s="33"/>
      <c r="GZ230" s="34"/>
      <c r="HA230" s="34">
        <f t="shared" ref="HA230" si="6316">HA227-GY230</f>
        <v>746</v>
      </c>
      <c r="HB230" s="34">
        <f t="shared" ref="HB230" si="6317">HB227-GZ230</f>
        <v>59</v>
      </c>
      <c r="HC230" s="34">
        <v>404</v>
      </c>
      <c r="HD230" s="35">
        <f t="shared" ref="HD230:HD236" si="6318">((HC230+HE230)/HA230)</f>
        <v>0.55630026809651478</v>
      </c>
      <c r="HE230" s="34">
        <v>11</v>
      </c>
      <c r="HF230" s="35">
        <f t="shared" ref="HF230:HF236" si="6319">HE230/(HC230+HE230)</f>
        <v>2.6506024096385541E-2</v>
      </c>
      <c r="HG230" s="36"/>
      <c r="HH230" s="34"/>
      <c r="HI230" s="34"/>
      <c r="HJ230" s="37"/>
      <c r="HK230" s="33">
        <f t="shared" ref="HK230:HK237" si="6320">+C230+O230+AA230+AM230+AY230+BK230+BW230+CI230+CU230+DG230+DS230+EE230+EQ230+FC230+FO230+GA230+GM230+GY230</f>
        <v>2</v>
      </c>
      <c r="HL230" s="34">
        <f t="shared" ref="HL230:HL237" si="6321">+D230+P230+AB230+AN230+AZ230+BL230+BX230+CJ230+CV230+DH230+DT230+EF230+ER230+FD230+FP230+GB230+GN230+GZ230</f>
        <v>1</v>
      </c>
      <c r="HM230" s="34">
        <f t="shared" ref="HM230:HM236" si="6322">+E230+Q230+AC230+AO230+BA230+BM230+BY230+CK230+CW230+DI230+DU230+EG230+ES230+FE230+FQ230+GC230+GO230+HA230</f>
        <v>11662</v>
      </c>
      <c r="HN230" s="34">
        <f t="shared" ref="HN230:HN236" si="6323">+F230+R230+AD230+AP230+BB230+BN230+BZ230+CL230+CX230+DJ230+DV230+EH230+ET230+FF230+FR230+GD230+GP230+HB230</f>
        <v>928</v>
      </c>
      <c r="HO230" s="34">
        <f t="shared" ref="HO230:HO236" si="6324">+G230+S230+AE230+AQ230+BC230+BO230+CA230+CM230+CY230+DK230+DW230+EI230+EU230+FG230+FS230+GE230+GQ230+HC230+HE230+I230+U230+AG230+AS230+BE230+BQ230+CC230+CO230+DA230+DM230+DY230+EK230+EW230+FI230+FU230+GG230+GS230</f>
        <v>6656</v>
      </c>
      <c r="HP230" s="227">
        <f t="shared" ref="HP230:HP236" si="6325">+(HO230)/HM230</f>
        <v>0.57074258274738465</v>
      </c>
      <c r="HQ230" s="48">
        <f t="shared" ref="HQ230:HQ237" si="6326">+I230+U230+AG230+AS230+BE230+BQ230+CC230+CO230+DA230+DM230+DY230+EK230+EW230+FI230+FU230+GG230+GS230+HE230</f>
        <v>170</v>
      </c>
      <c r="HR230" s="35">
        <f t="shared" ref="HR230:HR237" si="6327">+(HQ230/(HO230))</f>
        <v>2.5540865384615384E-2</v>
      </c>
      <c r="HS230" s="49">
        <v>66</v>
      </c>
      <c r="HT230" s="50">
        <v>6363</v>
      </c>
      <c r="HU230" s="49">
        <f t="shared" ref="HU230:HU236" si="6328">+HT230/HO230*100</f>
        <v>95.597956730769226</v>
      </c>
      <c r="HV230" s="48"/>
      <c r="HW230" s="37"/>
      <c r="HX230" s="78">
        <f t="shared" ref="HX230:HX236" si="6329">SUM(G230,I230,S230,U230,AE230,AG230,AQ230,AS230,BC230,BE230,BO230,BQ230)/SUM(E230,Q230,AC230,AO230,BA230,BM230)</f>
        <v>0.56893860561914678</v>
      </c>
      <c r="HY230" s="78">
        <f t="shared" ref="HY230:HY236" si="6330">SUM(CA230,CC230,CM230,CO230,CY230,DA230,DK230,DM230,DW230,DY230,EI230,EK230)/SUM(BY230,CK230,CW230,DI230,DU230,EG230)</f>
        <v>0.57618437900128039</v>
      </c>
      <c r="HZ230" s="78">
        <f t="shared" ref="HZ230:HZ236" si="6331">SUM(K230,EU230,EW230,FG230,FI230,FS230,FU230,GE230,GG230,GQ230,GS230,HC230,HE230)/SUM(ES230,FE230,FQ230,GC230,GO230,HA230)</f>
        <v>0.56708407871198574</v>
      </c>
    </row>
    <row r="231" spans="1:241" x14ac:dyDescent="0.25">
      <c r="A231" s="236"/>
      <c r="B231" s="41">
        <f t="shared" ref="B231:B236" si="6332">+B230+1</f>
        <v>44646</v>
      </c>
      <c r="C231" s="10"/>
      <c r="D231" s="11"/>
      <c r="E231" s="74">
        <f t="shared" ref="E231:E235" si="6333">E230-C231</f>
        <v>734</v>
      </c>
      <c r="F231" s="74">
        <f t="shared" ref="F231:F235" si="6334">F230-D231</f>
        <v>59</v>
      </c>
      <c r="G231" s="11">
        <v>417</v>
      </c>
      <c r="H231" s="12">
        <f t="shared" si="6251"/>
        <v>0.57765667574931878</v>
      </c>
      <c r="I231" s="11">
        <v>7</v>
      </c>
      <c r="J231" s="12">
        <f t="shared" ref="J231:J236" si="6335">I231/(G231+I231)</f>
        <v>1.6509433962264151E-2</v>
      </c>
      <c r="K231" s="13"/>
      <c r="L231" s="11"/>
      <c r="M231" s="11"/>
      <c r="N231" s="14"/>
      <c r="O231" s="10">
        <v>1</v>
      </c>
      <c r="P231" s="11"/>
      <c r="Q231" s="74">
        <f t="shared" ref="Q231:Q236" si="6336">Q230-O231</f>
        <v>725</v>
      </c>
      <c r="R231" s="74">
        <f t="shared" ref="R231:R236" si="6337">R230-P231</f>
        <v>58</v>
      </c>
      <c r="S231" s="11">
        <v>400</v>
      </c>
      <c r="T231" s="12">
        <f t="shared" si="6254"/>
        <v>0.55586206896551726</v>
      </c>
      <c r="U231" s="11">
        <v>3</v>
      </c>
      <c r="V231" s="12">
        <f t="shared" si="6255"/>
        <v>7.4441687344913151E-3</v>
      </c>
      <c r="W231" s="13"/>
      <c r="X231" s="11"/>
      <c r="Y231" s="11"/>
      <c r="Z231" s="14"/>
      <c r="AA231" s="10"/>
      <c r="AB231" s="11"/>
      <c r="AC231" s="74">
        <f t="shared" ref="AC231:AC236" si="6338">AC230-AA231</f>
        <v>178</v>
      </c>
      <c r="AD231" s="74">
        <f t="shared" ref="AD231:AD236" si="6339">AD230-AB231</f>
        <v>14</v>
      </c>
      <c r="AE231" s="11">
        <v>60</v>
      </c>
      <c r="AF231" s="12">
        <f t="shared" si="6258"/>
        <v>0.34269662921348315</v>
      </c>
      <c r="AG231" s="11">
        <v>1</v>
      </c>
      <c r="AH231" s="12">
        <f t="shared" si="6259"/>
        <v>1.6393442622950821E-2</v>
      </c>
      <c r="AI231" s="13"/>
      <c r="AJ231" s="11"/>
      <c r="AK231" s="11"/>
      <c r="AL231" s="14"/>
      <c r="AM231" s="10"/>
      <c r="AN231" s="11"/>
      <c r="AO231" s="74">
        <f t="shared" ref="AO231:AO236" si="6340">AO230-AM231</f>
        <v>740</v>
      </c>
      <c r="AP231" s="74">
        <f t="shared" ref="AP231:AP236" si="6341">AP230-AN231</f>
        <v>58</v>
      </c>
      <c r="AQ231" s="11">
        <v>388</v>
      </c>
      <c r="AR231" s="12">
        <f t="shared" si="6262"/>
        <v>0.52972972972972976</v>
      </c>
      <c r="AS231" s="11">
        <v>4</v>
      </c>
      <c r="AT231" s="12">
        <f t="shared" si="6263"/>
        <v>1.020408163265306E-2</v>
      </c>
      <c r="AU231" s="13"/>
      <c r="AV231" s="11"/>
      <c r="AW231" s="11"/>
      <c r="AX231" s="14"/>
      <c r="AY231" s="10"/>
      <c r="AZ231" s="11"/>
      <c r="BA231" s="74">
        <f t="shared" ref="BA231:BA236" si="6342">BA230-AY231</f>
        <v>735</v>
      </c>
      <c r="BB231" s="74">
        <f t="shared" ref="BB231:BB236" si="6343">BB230-AZ231</f>
        <v>58</v>
      </c>
      <c r="BC231" s="11">
        <v>405</v>
      </c>
      <c r="BD231" s="12">
        <f t="shared" si="6266"/>
        <v>0.56190476190476191</v>
      </c>
      <c r="BE231" s="11">
        <v>8</v>
      </c>
      <c r="BF231" s="12">
        <f t="shared" si="6267"/>
        <v>1.9370460048426151E-2</v>
      </c>
      <c r="BG231" s="13"/>
      <c r="BH231" s="11"/>
      <c r="BI231" s="11"/>
      <c r="BJ231" s="14"/>
      <c r="BK231" s="10"/>
      <c r="BL231" s="11"/>
      <c r="BM231" s="74">
        <f t="shared" ref="BM231:BM236" si="6344">BM230-BK231</f>
        <v>731</v>
      </c>
      <c r="BN231" s="74">
        <f t="shared" ref="BN231:BN236" si="6345">BN230-BL231</f>
        <v>59</v>
      </c>
      <c r="BO231" s="11">
        <v>409</v>
      </c>
      <c r="BP231" s="12">
        <f t="shared" si="6270"/>
        <v>0.56224350205198359</v>
      </c>
      <c r="BQ231" s="11">
        <v>2</v>
      </c>
      <c r="BR231" s="12">
        <f t="shared" si="6271"/>
        <v>4.8661800486618006E-3</v>
      </c>
      <c r="BS231" s="13"/>
      <c r="BT231" s="11"/>
      <c r="BU231" s="11"/>
      <c r="BV231" s="14"/>
      <c r="BW231" s="10"/>
      <c r="BX231" s="11"/>
      <c r="BY231" s="74">
        <f t="shared" ref="BY231:BY236" si="6346">BY230-BW231</f>
        <v>742</v>
      </c>
      <c r="BZ231" s="74">
        <f t="shared" ref="BZ231:BZ236" si="6347">BZ230-BX231</f>
        <v>61</v>
      </c>
      <c r="CA231" s="11">
        <v>417</v>
      </c>
      <c r="CB231" s="12">
        <f t="shared" si="6274"/>
        <v>0.57008086253369272</v>
      </c>
      <c r="CC231" s="11">
        <v>6</v>
      </c>
      <c r="CD231" s="12">
        <f t="shared" si="6275"/>
        <v>1.4184397163120567E-2</v>
      </c>
      <c r="CE231" s="13"/>
      <c r="CF231" s="11"/>
      <c r="CG231" s="11"/>
      <c r="CH231" s="14"/>
      <c r="CI231" s="10"/>
      <c r="CJ231" s="11"/>
      <c r="CK231" s="74">
        <f t="shared" ref="CK231:CK236" si="6348">CK230-CI231</f>
        <v>745</v>
      </c>
      <c r="CL231" s="74">
        <f t="shared" ref="CL231:CL236" si="6349">CL230-CJ231</f>
        <v>61</v>
      </c>
      <c r="CM231" s="11">
        <v>403</v>
      </c>
      <c r="CN231" s="12">
        <f t="shared" si="6278"/>
        <v>0.54899328859060403</v>
      </c>
      <c r="CO231" s="11">
        <v>6</v>
      </c>
      <c r="CP231" s="12">
        <f t="shared" si="6279"/>
        <v>1.4669926650366748E-2</v>
      </c>
      <c r="CQ231" s="13"/>
      <c r="CR231" s="11"/>
      <c r="CS231" s="11"/>
      <c r="CT231" s="14"/>
      <c r="CU231" s="10"/>
      <c r="CV231" s="11"/>
      <c r="CW231" s="74">
        <f t="shared" ref="CW231:CW236" si="6350">CW230-CU231</f>
        <v>173</v>
      </c>
      <c r="CX231" s="74">
        <f t="shared" ref="CX231:CX236" si="6351">CX230-CV231</f>
        <v>13</v>
      </c>
      <c r="CY231" s="11">
        <v>81</v>
      </c>
      <c r="CZ231" s="12">
        <f t="shared" si="6282"/>
        <v>0.47398843930635837</v>
      </c>
      <c r="DA231" s="11">
        <v>1</v>
      </c>
      <c r="DB231" s="12">
        <f t="shared" si="6283"/>
        <v>1.2195121951219513E-2</v>
      </c>
      <c r="DC231" s="13"/>
      <c r="DD231" s="11"/>
      <c r="DE231" s="11"/>
      <c r="DF231" s="14"/>
      <c r="DG231" s="10"/>
      <c r="DH231" s="11"/>
      <c r="DI231" s="74">
        <f t="shared" ref="DI231:DI236" si="6352">DI230-DG231</f>
        <v>748</v>
      </c>
      <c r="DJ231" s="74">
        <f t="shared" ref="DJ231:DJ236" si="6353">DJ230-DH231</f>
        <v>59</v>
      </c>
      <c r="DK231" s="11">
        <v>368</v>
      </c>
      <c r="DL231" s="12">
        <f t="shared" si="6286"/>
        <v>0.5</v>
      </c>
      <c r="DM231" s="11">
        <v>6</v>
      </c>
      <c r="DN231" s="12">
        <f t="shared" si="6287"/>
        <v>1.6042780748663103E-2</v>
      </c>
      <c r="DO231" s="13"/>
      <c r="DP231" s="11"/>
      <c r="DQ231" s="11"/>
      <c r="DR231" s="14"/>
      <c r="DS231" s="10"/>
      <c r="DT231" s="11"/>
      <c r="DU231" s="74">
        <f t="shared" ref="DU231:DU236" si="6354">DU230-DS231</f>
        <v>750</v>
      </c>
      <c r="DV231" s="74">
        <f t="shared" ref="DV231:DV236" si="6355">DV230-DT231</f>
        <v>58</v>
      </c>
      <c r="DW231" s="11">
        <v>401</v>
      </c>
      <c r="DX231" s="12">
        <f t="shared" si="6290"/>
        <v>0.54533333333333334</v>
      </c>
      <c r="DY231" s="11">
        <v>8</v>
      </c>
      <c r="DZ231" s="12">
        <f t="shared" si="6291"/>
        <v>1.9559902200488997E-2</v>
      </c>
      <c r="EA231" s="13"/>
      <c r="EB231" s="11"/>
      <c r="EC231" s="11"/>
      <c r="ED231" s="14"/>
      <c r="EE231" s="10"/>
      <c r="EF231" s="11"/>
      <c r="EG231" s="74">
        <f t="shared" ref="EG231:EG236" si="6356">EG230-EE231</f>
        <v>747</v>
      </c>
      <c r="EH231" s="74">
        <f t="shared" ref="EH231:EH236" si="6357">EH230-EF231</f>
        <v>59</v>
      </c>
      <c r="EI231" s="11">
        <v>373</v>
      </c>
      <c r="EJ231" s="12">
        <f t="shared" si="6294"/>
        <v>0.51004016064257029</v>
      </c>
      <c r="EK231" s="11">
        <v>8</v>
      </c>
      <c r="EL231" s="12">
        <f t="shared" si="6295"/>
        <v>2.0997375328083989E-2</v>
      </c>
      <c r="EM231" s="13"/>
      <c r="EN231" s="11"/>
      <c r="EO231" s="11"/>
      <c r="EP231" s="14"/>
      <c r="EQ231" s="10"/>
      <c r="ER231" s="11"/>
      <c r="ES231" s="74">
        <f t="shared" ref="ES231:ES236" si="6358">ES230-EQ231</f>
        <v>742</v>
      </c>
      <c r="ET231" s="74">
        <f t="shared" ref="ET231:ET236" si="6359">ET230-ER231</f>
        <v>60</v>
      </c>
      <c r="EU231" s="11">
        <v>400</v>
      </c>
      <c r="EV231" s="12">
        <f t="shared" si="6298"/>
        <v>0.54986522911051217</v>
      </c>
      <c r="EW231" s="11">
        <v>8</v>
      </c>
      <c r="EX231" s="12">
        <f t="shared" si="6299"/>
        <v>1.9607843137254902E-2</v>
      </c>
      <c r="EY231" s="13"/>
      <c r="EZ231" s="11"/>
      <c r="FA231" s="11"/>
      <c r="FB231" s="14"/>
      <c r="FC231" s="10"/>
      <c r="FD231" s="11"/>
      <c r="FE231" s="74">
        <f t="shared" ref="FE231:FE236" si="6360">FE230-FC231</f>
        <v>758</v>
      </c>
      <c r="FF231" s="74">
        <f t="shared" ref="FF231:FF236" si="6361">FF230-FD231</f>
        <v>61</v>
      </c>
      <c r="FG231" s="11">
        <v>407</v>
      </c>
      <c r="FH231" s="12">
        <f t="shared" si="6302"/>
        <v>0.54617414248021112</v>
      </c>
      <c r="FI231" s="11">
        <v>7</v>
      </c>
      <c r="FJ231" s="12">
        <f t="shared" si="6303"/>
        <v>1.6908212560386472E-2</v>
      </c>
      <c r="FK231" s="13"/>
      <c r="FL231" s="11"/>
      <c r="FM231" s="11"/>
      <c r="FN231" s="14"/>
      <c r="FO231" s="10"/>
      <c r="FP231" s="11"/>
      <c r="FQ231" s="74">
        <f t="shared" ref="FQ231:FQ236" si="6362">FQ230-FO231</f>
        <v>184</v>
      </c>
      <c r="FR231" s="74">
        <f t="shared" ref="FR231:FR236" si="6363">FR230-FP231</f>
        <v>15</v>
      </c>
      <c r="FS231" s="11">
        <v>76</v>
      </c>
      <c r="FT231" s="12">
        <f t="shared" si="6306"/>
        <v>0.42934782608695654</v>
      </c>
      <c r="FU231" s="11">
        <v>3</v>
      </c>
      <c r="FV231" s="12">
        <f t="shared" si="6307"/>
        <v>3.7974683544303799E-2</v>
      </c>
      <c r="FW231" s="13"/>
      <c r="FX231" s="11"/>
      <c r="FY231" s="11"/>
      <c r="FZ231" s="14"/>
      <c r="GA231" s="10"/>
      <c r="GB231" s="11"/>
      <c r="GC231" s="74">
        <f t="shared" ref="GC231:GC236" si="6364">GC230-GA231</f>
        <v>743</v>
      </c>
      <c r="GD231" s="74">
        <f t="shared" ref="GD231:GD236" si="6365">GD230-GB231</f>
        <v>58</v>
      </c>
      <c r="GE231" s="11">
        <v>401</v>
      </c>
      <c r="GF231" s="12">
        <f t="shared" si="6310"/>
        <v>0.55047106325706596</v>
      </c>
      <c r="GG231" s="11">
        <v>8</v>
      </c>
      <c r="GH231" s="12">
        <f t="shared" si="6311"/>
        <v>1.9559902200488997E-2</v>
      </c>
      <c r="GI231" s="13"/>
      <c r="GJ231" s="11"/>
      <c r="GK231" s="11"/>
      <c r="GL231" s="14"/>
      <c r="GM231" s="10"/>
      <c r="GN231" s="11"/>
      <c r="GO231" s="74">
        <f t="shared" ref="GO231:GO236" si="6366">GO230-GM231</f>
        <v>740</v>
      </c>
      <c r="GP231" s="74">
        <f t="shared" ref="GP231:GP236" si="6367">GP230-GN231</f>
        <v>58</v>
      </c>
      <c r="GQ231" s="11">
        <v>336</v>
      </c>
      <c r="GR231" s="12">
        <f t="shared" si="6314"/>
        <v>0.46756756756756757</v>
      </c>
      <c r="GS231" s="11">
        <v>10</v>
      </c>
      <c r="GT231" s="12">
        <f t="shared" si="6315"/>
        <v>2.8901734104046242E-2</v>
      </c>
      <c r="GU231" s="13"/>
      <c r="GV231" s="11"/>
      <c r="GW231" s="11"/>
      <c r="GX231" s="14"/>
      <c r="GY231" s="10"/>
      <c r="GZ231" s="11"/>
      <c r="HA231" s="74">
        <f t="shared" ref="HA231:HA236" si="6368">HA230-GY231</f>
        <v>746</v>
      </c>
      <c r="HB231" s="74">
        <f t="shared" ref="HB231:HB236" si="6369">HB230-GZ231</f>
        <v>59</v>
      </c>
      <c r="HC231" s="11">
        <v>364</v>
      </c>
      <c r="HD231" s="12">
        <f t="shared" si="6318"/>
        <v>0.5</v>
      </c>
      <c r="HE231" s="11">
        <v>9</v>
      </c>
      <c r="HF231" s="12">
        <f t="shared" si="6319"/>
        <v>2.4128686327077747E-2</v>
      </c>
      <c r="HG231" s="13"/>
      <c r="HH231" s="11"/>
      <c r="HI231" s="11"/>
      <c r="HJ231" s="14"/>
      <c r="HK231" s="10">
        <f t="shared" si="6320"/>
        <v>1</v>
      </c>
      <c r="HL231" s="11">
        <f t="shared" si="6321"/>
        <v>0</v>
      </c>
      <c r="HM231" s="11">
        <f t="shared" si="6322"/>
        <v>11661</v>
      </c>
      <c r="HN231" s="11">
        <f t="shared" si="6323"/>
        <v>928</v>
      </c>
      <c r="HO231" s="11">
        <f t="shared" si="6324"/>
        <v>6211</v>
      </c>
      <c r="HP231" s="228">
        <f t="shared" si="6325"/>
        <v>0.53263013463682363</v>
      </c>
      <c r="HQ231" s="15">
        <f t="shared" si="6326"/>
        <v>105</v>
      </c>
      <c r="HR231" s="12">
        <f t="shared" si="6327"/>
        <v>1.6905490259217518E-2</v>
      </c>
      <c r="HS231" s="16">
        <v>65.8</v>
      </c>
      <c r="HT231" s="17">
        <v>6013</v>
      </c>
      <c r="HU231" s="16">
        <f t="shared" si="6328"/>
        <v>96.812107551118984</v>
      </c>
      <c r="HV231" s="15"/>
      <c r="HW231" s="14"/>
      <c r="HX231" s="78">
        <f t="shared" si="6329"/>
        <v>0.54748894093156386</v>
      </c>
      <c r="HY231" s="78">
        <f t="shared" si="6330"/>
        <v>0.53213828425096033</v>
      </c>
      <c r="HZ231" s="78">
        <f t="shared" si="6331"/>
        <v>0.51852798364426267</v>
      </c>
    </row>
    <row r="232" spans="1:241" x14ac:dyDescent="0.25">
      <c r="A232" s="236"/>
      <c r="B232" s="41">
        <f t="shared" si="6332"/>
        <v>44647</v>
      </c>
      <c r="C232" s="10"/>
      <c r="D232" s="11"/>
      <c r="E232" s="74">
        <f t="shared" si="6333"/>
        <v>734</v>
      </c>
      <c r="F232" s="74">
        <f t="shared" si="6334"/>
        <v>59</v>
      </c>
      <c r="G232" s="11">
        <v>397</v>
      </c>
      <c r="H232" s="12">
        <f t="shared" si="6251"/>
        <v>0.55177111716621252</v>
      </c>
      <c r="I232" s="11">
        <v>8</v>
      </c>
      <c r="J232" s="12">
        <f t="shared" si="6335"/>
        <v>1.9753086419753086E-2</v>
      </c>
      <c r="K232" s="13"/>
      <c r="L232" s="11"/>
      <c r="M232" s="11"/>
      <c r="N232" s="14"/>
      <c r="O232" s="10"/>
      <c r="P232" s="11"/>
      <c r="Q232" s="74">
        <f t="shared" si="6336"/>
        <v>725</v>
      </c>
      <c r="R232" s="74">
        <f t="shared" si="6337"/>
        <v>58</v>
      </c>
      <c r="S232" s="11">
        <v>424</v>
      </c>
      <c r="T232" s="12">
        <f t="shared" si="6254"/>
        <v>0.60275862068965513</v>
      </c>
      <c r="U232" s="11">
        <v>13</v>
      </c>
      <c r="V232" s="12">
        <f t="shared" si="6255"/>
        <v>2.9748283752860413E-2</v>
      </c>
      <c r="W232" s="13"/>
      <c r="X232" s="11"/>
      <c r="Y232" s="11"/>
      <c r="Z232" s="14"/>
      <c r="AA232" s="10"/>
      <c r="AB232" s="11"/>
      <c r="AC232" s="74">
        <f t="shared" si="6338"/>
        <v>178</v>
      </c>
      <c r="AD232" s="74">
        <f t="shared" si="6339"/>
        <v>14</v>
      </c>
      <c r="AE232" s="11">
        <v>72</v>
      </c>
      <c r="AF232" s="12">
        <f t="shared" si="6258"/>
        <v>0.43258426966292135</v>
      </c>
      <c r="AG232" s="11">
        <v>5</v>
      </c>
      <c r="AH232" s="12">
        <f t="shared" si="6259"/>
        <v>6.4935064935064929E-2</v>
      </c>
      <c r="AI232" s="13"/>
      <c r="AJ232" s="11"/>
      <c r="AK232" s="11"/>
      <c r="AL232" s="14"/>
      <c r="AM232" s="10"/>
      <c r="AN232" s="11"/>
      <c r="AO232" s="74">
        <f t="shared" si="6340"/>
        <v>740</v>
      </c>
      <c r="AP232" s="74">
        <f t="shared" si="6341"/>
        <v>58</v>
      </c>
      <c r="AQ232" s="11">
        <v>412</v>
      </c>
      <c r="AR232" s="12">
        <f t="shared" si="6262"/>
        <v>0.57567567567567568</v>
      </c>
      <c r="AS232" s="11">
        <v>14</v>
      </c>
      <c r="AT232" s="12">
        <f t="shared" si="6263"/>
        <v>3.2863849765258218E-2</v>
      </c>
      <c r="AU232" s="13"/>
      <c r="AV232" s="11"/>
      <c r="AW232" s="11"/>
      <c r="AX232" s="14"/>
      <c r="AY232" s="10"/>
      <c r="AZ232" s="11"/>
      <c r="BA232" s="74">
        <f t="shared" si="6342"/>
        <v>735</v>
      </c>
      <c r="BB232" s="74">
        <f t="shared" si="6343"/>
        <v>58</v>
      </c>
      <c r="BC232" s="11">
        <v>401</v>
      </c>
      <c r="BD232" s="12">
        <f t="shared" si="6266"/>
        <v>0.56734693877551023</v>
      </c>
      <c r="BE232" s="11">
        <v>16</v>
      </c>
      <c r="BF232" s="12">
        <f t="shared" si="6267"/>
        <v>3.8369304556354913E-2</v>
      </c>
      <c r="BG232" s="13"/>
      <c r="BH232" s="11"/>
      <c r="BI232" s="11"/>
      <c r="BJ232" s="14"/>
      <c r="BK232" s="10"/>
      <c r="BL232" s="11"/>
      <c r="BM232" s="74">
        <f t="shared" si="6344"/>
        <v>731</v>
      </c>
      <c r="BN232" s="74">
        <f t="shared" si="6345"/>
        <v>59</v>
      </c>
      <c r="BO232" s="11">
        <v>418</v>
      </c>
      <c r="BP232" s="12">
        <f t="shared" si="6270"/>
        <v>0.58276333789329682</v>
      </c>
      <c r="BQ232" s="11">
        <v>8</v>
      </c>
      <c r="BR232" s="12">
        <f t="shared" si="6271"/>
        <v>1.8779342723004695E-2</v>
      </c>
      <c r="BS232" s="13"/>
      <c r="BT232" s="11"/>
      <c r="BU232" s="11"/>
      <c r="BV232" s="14"/>
      <c r="BW232" s="10"/>
      <c r="BX232" s="11"/>
      <c r="BY232" s="74">
        <f t="shared" si="6346"/>
        <v>742</v>
      </c>
      <c r="BZ232" s="74">
        <f t="shared" si="6347"/>
        <v>61</v>
      </c>
      <c r="CA232" s="11">
        <v>427</v>
      </c>
      <c r="CB232" s="12">
        <f t="shared" si="6274"/>
        <v>0.5768194070080862</v>
      </c>
      <c r="CC232" s="11">
        <v>1</v>
      </c>
      <c r="CD232" s="12">
        <f t="shared" si="6275"/>
        <v>2.3364485981308409E-3</v>
      </c>
      <c r="CE232" s="13"/>
      <c r="CF232" s="11"/>
      <c r="CG232" s="11"/>
      <c r="CH232" s="14"/>
      <c r="CI232" s="10"/>
      <c r="CJ232" s="11"/>
      <c r="CK232" s="74">
        <f t="shared" si="6348"/>
        <v>745</v>
      </c>
      <c r="CL232" s="74">
        <f t="shared" si="6349"/>
        <v>61</v>
      </c>
      <c r="CM232" s="11">
        <v>459</v>
      </c>
      <c r="CN232" s="12">
        <f t="shared" si="6278"/>
        <v>0.62147651006711413</v>
      </c>
      <c r="CO232" s="11">
        <v>4</v>
      </c>
      <c r="CP232" s="12">
        <f t="shared" si="6279"/>
        <v>8.6393088552915772E-3</v>
      </c>
      <c r="CQ232" s="13"/>
      <c r="CR232" s="11"/>
      <c r="CS232" s="11"/>
      <c r="CT232" s="14"/>
      <c r="CU232" s="10"/>
      <c r="CV232" s="11"/>
      <c r="CW232" s="74">
        <f t="shared" si="6350"/>
        <v>173</v>
      </c>
      <c r="CX232" s="74">
        <f t="shared" si="6351"/>
        <v>13</v>
      </c>
      <c r="CY232" s="11">
        <v>60</v>
      </c>
      <c r="CZ232" s="12">
        <f t="shared" si="6282"/>
        <v>0.3583815028901734</v>
      </c>
      <c r="DA232" s="11">
        <v>2</v>
      </c>
      <c r="DB232" s="12">
        <f t="shared" si="6283"/>
        <v>3.2258064516129031E-2</v>
      </c>
      <c r="DC232" s="13"/>
      <c r="DD232" s="11"/>
      <c r="DE232" s="11"/>
      <c r="DF232" s="14"/>
      <c r="DG232" s="10"/>
      <c r="DH232" s="11"/>
      <c r="DI232" s="74">
        <f t="shared" si="6352"/>
        <v>748</v>
      </c>
      <c r="DJ232" s="74">
        <f t="shared" si="6353"/>
        <v>59</v>
      </c>
      <c r="DK232" s="11">
        <v>399</v>
      </c>
      <c r="DL232" s="12">
        <f t="shared" si="6286"/>
        <v>0.53877005347593587</v>
      </c>
      <c r="DM232" s="11">
        <v>4</v>
      </c>
      <c r="DN232" s="12">
        <f t="shared" si="6287"/>
        <v>9.9255583126550868E-3</v>
      </c>
      <c r="DO232" s="13"/>
      <c r="DP232" s="11"/>
      <c r="DQ232" s="11"/>
      <c r="DR232" s="14"/>
      <c r="DS232" s="10"/>
      <c r="DT232" s="11"/>
      <c r="DU232" s="74">
        <f t="shared" si="6354"/>
        <v>750</v>
      </c>
      <c r="DV232" s="74">
        <f t="shared" si="6355"/>
        <v>58</v>
      </c>
      <c r="DW232" s="11">
        <v>407</v>
      </c>
      <c r="DX232" s="12">
        <f t="shared" si="6290"/>
        <v>0.55200000000000005</v>
      </c>
      <c r="DY232" s="11">
        <v>7</v>
      </c>
      <c r="DZ232" s="12">
        <f t="shared" si="6291"/>
        <v>1.6908212560386472E-2</v>
      </c>
      <c r="EA232" s="13"/>
      <c r="EB232" s="11"/>
      <c r="EC232" s="11"/>
      <c r="ED232" s="14"/>
      <c r="EE232" s="10"/>
      <c r="EF232" s="11"/>
      <c r="EG232" s="74">
        <f t="shared" si="6356"/>
        <v>747</v>
      </c>
      <c r="EH232" s="74">
        <f t="shared" si="6357"/>
        <v>59</v>
      </c>
      <c r="EI232" s="11">
        <v>400</v>
      </c>
      <c r="EJ232" s="12">
        <f t="shared" si="6294"/>
        <v>0.5408299866131191</v>
      </c>
      <c r="EK232" s="11">
        <v>4</v>
      </c>
      <c r="EL232" s="12">
        <f t="shared" si="6295"/>
        <v>9.9009900990099011E-3</v>
      </c>
      <c r="EM232" s="13"/>
      <c r="EN232" s="11"/>
      <c r="EO232" s="11"/>
      <c r="EP232" s="14"/>
      <c r="EQ232" s="10"/>
      <c r="ER232" s="11"/>
      <c r="ES232" s="74">
        <f t="shared" si="6358"/>
        <v>742</v>
      </c>
      <c r="ET232" s="74">
        <f t="shared" si="6359"/>
        <v>60</v>
      </c>
      <c r="EU232" s="11">
        <v>437</v>
      </c>
      <c r="EV232" s="12">
        <f t="shared" si="6298"/>
        <v>0.61185983827493262</v>
      </c>
      <c r="EW232" s="11">
        <v>17</v>
      </c>
      <c r="EX232" s="12">
        <f t="shared" si="6299"/>
        <v>3.7444933920704845E-2</v>
      </c>
      <c r="EY232" s="13"/>
      <c r="EZ232" s="11"/>
      <c r="FA232" s="11"/>
      <c r="FB232" s="14"/>
      <c r="FC232" s="10"/>
      <c r="FD232" s="11"/>
      <c r="FE232" s="74">
        <f t="shared" si="6360"/>
        <v>758</v>
      </c>
      <c r="FF232" s="74">
        <f t="shared" si="6361"/>
        <v>61</v>
      </c>
      <c r="FG232" s="11">
        <v>433</v>
      </c>
      <c r="FH232" s="12">
        <f t="shared" si="6302"/>
        <v>0.58443271767810023</v>
      </c>
      <c r="FI232" s="11">
        <v>10</v>
      </c>
      <c r="FJ232" s="12">
        <f t="shared" si="6303"/>
        <v>2.2573363431151242E-2</v>
      </c>
      <c r="FK232" s="13"/>
      <c r="FL232" s="11"/>
      <c r="FM232" s="11"/>
      <c r="FN232" s="14"/>
      <c r="FO232" s="10"/>
      <c r="FP232" s="11"/>
      <c r="FQ232" s="74">
        <f t="shared" si="6362"/>
        <v>184</v>
      </c>
      <c r="FR232" s="74">
        <f t="shared" si="6363"/>
        <v>15</v>
      </c>
      <c r="FS232" s="11">
        <v>76</v>
      </c>
      <c r="FT232" s="12">
        <f t="shared" si="6306"/>
        <v>0.42934782608695654</v>
      </c>
      <c r="FU232" s="11">
        <v>3</v>
      </c>
      <c r="FV232" s="12">
        <f t="shared" si="6307"/>
        <v>3.7974683544303799E-2</v>
      </c>
      <c r="FW232" s="13"/>
      <c r="FX232" s="11"/>
      <c r="FY232" s="11"/>
      <c r="FZ232" s="14"/>
      <c r="GA232" s="10"/>
      <c r="GB232" s="11"/>
      <c r="GC232" s="74">
        <f t="shared" si="6364"/>
        <v>743</v>
      </c>
      <c r="GD232" s="74">
        <f t="shared" si="6365"/>
        <v>58</v>
      </c>
      <c r="GE232" s="11">
        <v>417</v>
      </c>
      <c r="GF232" s="12">
        <f t="shared" si="6310"/>
        <v>0.57738896366083448</v>
      </c>
      <c r="GG232" s="11">
        <v>12</v>
      </c>
      <c r="GH232" s="12">
        <f t="shared" si="6311"/>
        <v>2.7972027972027972E-2</v>
      </c>
      <c r="GI232" s="13"/>
      <c r="GJ232" s="11"/>
      <c r="GK232" s="11"/>
      <c r="GL232" s="14"/>
      <c r="GM232" s="10">
        <v>1</v>
      </c>
      <c r="GN232" s="11"/>
      <c r="GO232" s="74">
        <f t="shared" si="6366"/>
        <v>739</v>
      </c>
      <c r="GP232" s="74">
        <f t="shared" si="6367"/>
        <v>58</v>
      </c>
      <c r="GQ232" s="11">
        <v>375</v>
      </c>
      <c r="GR232" s="12">
        <f t="shared" si="6314"/>
        <v>0.5263870094722598</v>
      </c>
      <c r="GS232" s="11">
        <v>14</v>
      </c>
      <c r="GT232" s="12">
        <f t="shared" si="6315"/>
        <v>3.5989717223650387E-2</v>
      </c>
      <c r="GU232" s="13"/>
      <c r="GV232" s="11"/>
      <c r="GW232" s="11"/>
      <c r="GX232" s="14"/>
      <c r="GY232" s="10"/>
      <c r="GZ232" s="11"/>
      <c r="HA232" s="74">
        <f t="shared" si="6368"/>
        <v>746</v>
      </c>
      <c r="HB232" s="74">
        <f t="shared" si="6369"/>
        <v>59</v>
      </c>
      <c r="HC232" s="11">
        <v>400</v>
      </c>
      <c r="HD232" s="12">
        <f t="shared" si="6318"/>
        <v>0.54959785522788207</v>
      </c>
      <c r="HE232" s="11">
        <v>10</v>
      </c>
      <c r="HF232" s="12">
        <f t="shared" si="6319"/>
        <v>2.4390243902439025E-2</v>
      </c>
      <c r="HG232" s="13"/>
      <c r="HH232" s="11"/>
      <c r="HI232" s="11"/>
      <c r="HJ232" s="14"/>
      <c r="HK232" s="10">
        <f t="shared" si="6320"/>
        <v>1</v>
      </c>
      <c r="HL232" s="11">
        <f t="shared" si="6321"/>
        <v>0</v>
      </c>
      <c r="HM232" s="11">
        <f t="shared" si="6322"/>
        <v>11660</v>
      </c>
      <c r="HN232" s="11">
        <f t="shared" si="6323"/>
        <v>928</v>
      </c>
      <c r="HO232" s="11">
        <f t="shared" si="6324"/>
        <v>6566</v>
      </c>
      <c r="HP232" s="228">
        <f t="shared" si="6325"/>
        <v>0.5631217838765008</v>
      </c>
      <c r="HQ232" s="15">
        <f t="shared" si="6326"/>
        <v>152</v>
      </c>
      <c r="HR232" s="12">
        <f t="shared" si="6327"/>
        <v>2.3149558330795003E-2</v>
      </c>
      <c r="HS232" s="16">
        <v>66.8</v>
      </c>
      <c r="HT232" s="17">
        <v>6258</v>
      </c>
      <c r="HU232" s="16">
        <f t="shared" si="6328"/>
        <v>95.309168443496802</v>
      </c>
      <c r="HV232" s="15"/>
      <c r="HW232" s="14"/>
      <c r="HX232" s="78">
        <f t="shared" si="6329"/>
        <v>0.56934686442883164</v>
      </c>
      <c r="HY232" s="78">
        <f t="shared" si="6330"/>
        <v>0.55672215108834822</v>
      </c>
      <c r="HZ232" s="78">
        <f t="shared" si="6331"/>
        <v>0.56339468302658491</v>
      </c>
    </row>
    <row r="233" spans="1:241" x14ac:dyDescent="0.25">
      <c r="A233" s="236"/>
      <c r="B233" s="41">
        <f t="shared" si="6332"/>
        <v>44648</v>
      </c>
      <c r="C233" s="10">
        <v>1</v>
      </c>
      <c r="D233" s="11"/>
      <c r="E233" s="74">
        <f t="shared" si="6333"/>
        <v>733</v>
      </c>
      <c r="F233" s="74">
        <f t="shared" si="6334"/>
        <v>59</v>
      </c>
      <c r="G233" s="11">
        <v>397</v>
      </c>
      <c r="H233" s="12">
        <f t="shared" si="6251"/>
        <v>0.55115961800818558</v>
      </c>
      <c r="I233" s="11">
        <v>7</v>
      </c>
      <c r="J233" s="12">
        <f t="shared" si="6335"/>
        <v>1.7326732673267328E-2</v>
      </c>
      <c r="K233" s="11"/>
      <c r="L233" s="11"/>
      <c r="M233" s="18"/>
      <c r="N233" s="20"/>
      <c r="O233" s="10"/>
      <c r="P233" s="11"/>
      <c r="Q233" s="74">
        <f t="shared" si="6336"/>
        <v>725</v>
      </c>
      <c r="R233" s="74">
        <f t="shared" si="6337"/>
        <v>58</v>
      </c>
      <c r="S233" s="11">
        <v>442</v>
      </c>
      <c r="T233" s="12">
        <f t="shared" si="6254"/>
        <v>0.61931034482758618</v>
      </c>
      <c r="U233" s="11">
        <v>7</v>
      </c>
      <c r="V233" s="12">
        <f t="shared" si="6255"/>
        <v>1.5590200445434299E-2</v>
      </c>
      <c r="W233" s="11"/>
      <c r="X233" s="11"/>
      <c r="Y233" s="18"/>
      <c r="Z233" s="20"/>
      <c r="AA233" s="10">
        <v>1</v>
      </c>
      <c r="AB233" s="11"/>
      <c r="AC233" s="74">
        <f t="shared" si="6338"/>
        <v>177</v>
      </c>
      <c r="AD233" s="74">
        <f t="shared" si="6339"/>
        <v>14</v>
      </c>
      <c r="AE233" s="11">
        <v>69</v>
      </c>
      <c r="AF233" s="12">
        <f t="shared" si="6258"/>
        <v>0.40112994350282488</v>
      </c>
      <c r="AG233" s="11">
        <v>2</v>
      </c>
      <c r="AH233" s="12">
        <f t="shared" si="6259"/>
        <v>2.8169014084507043E-2</v>
      </c>
      <c r="AI233" s="11"/>
      <c r="AJ233" s="11"/>
      <c r="AK233" s="18"/>
      <c r="AL233" s="20"/>
      <c r="AM233" s="10"/>
      <c r="AN233" s="11"/>
      <c r="AO233" s="74">
        <f t="shared" si="6340"/>
        <v>740</v>
      </c>
      <c r="AP233" s="74">
        <f t="shared" si="6341"/>
        <v>58</v>
      </c>
      <c r="AQ233" s="11">
        <v>409</v>
      </c>
      <c r="AR233" s="12">
        <f t="shared" si="6262"/>
        <v>0.56621621621621621</v>
      </c>
      <c r="AS233" s="11">
        <v>10</v>
      </c>
      <c r="AT233" s="12">
        <f t="shared" si="6263"/>
        <v>2.386634844868735E-2</v>
      </c>
      <c r="AU233" s="11"/>
      <c r="AV233" s="11"/>
      <c r="AW233" s="18"/>
      <c r="AX233" s="20"/>
      <c r="AY233" s="10"/>
      <c r="AZ233" s="11"/>
      <c r="BA233" s="74">
        <f t="shared" si="6342"/>
        <v>735</v>
      </c>
      <c r="BB233" s="74">
        <f t="shared" si="6343"/>
        <v>58</v>
      </c>
      <c r="BC233" s="11">
        <v>435</v>
      </c>
      <c r="BD233" s="12">
        <f t="shared" si="6266"/>
        <v>0.61224489795918369</v>
      </c>
      <c r="BE233" s="11">
        <v>15</v>
      </c>
      <c r="BF233" s="12">
        <f t="shared" si="6267"/>
        <v>3.3333333333333333E-2</v>
      </c>
      <c r="BG233" s="11"/>
      <c r="BH233" s="11"/>
      <c r="BI233" s="18"/>
      <c r="BJ233" s="20"/>
      <c r="BK233" s="10"/>
      <c r="BL233" s="11"/>
      <c r="BM233" s="74">
        <f t="shared" si="6344"/>
        <v>731</v>
      </c>
      <c r="BN233" s="74">
        <f t="shared" si="6345"/>
        <v>59</v>
      </c>
      <c r="BO233" s="11">
        <v>415</v>
      </c>
      <c r="BP233" s="12">
        <f t="shared" si="6270"/>
        <v>0.57592339261285908</v>
      </c>
      <c r="BQ233" s="11">
        <v>6</v>
      </c>
      <c r="BR233" s="12">
        <f t="shared" si="6271"/>
        <v>1.4251781472684086E-2</v>
      </c>
      <c r="BS233" s="11"/>
      <c r="BT233" s="11"/>
      <c r="BU233" s="18"/>
      <c r="BV233" s="20"/>
      <c r="BW233" s="10"/>
      <c r="BX233" s="11"/>
      <c r="BY233" s="74">
        <f t="shared" si="6346"/>
        <v>742</v>
      </c>
      <c r="BZ233" s="74">
        <f t="shared" si="6347"/>
        <v>61</v>
      </c>
      <c r="CA233" s="11">
        <v>376</v>
      </c>
      <c r="CB233" s="12">
        <f t="shared" si="6274"/>
        <v>0.51617250673854442</v>
      </c>
      <c r="CC233" s="11">
        <v>7</v>
      </c>
      <c r="CD233" s="12">
        <f t="shared" si="6275"/>
        <v>1.8276762402088774E-2</v>
      </c>
      <c r="CE233" s="11"/>
      <c r="CF233" s="11"/>
      <c r="CG233" s="18"/>
      <c r="CH233" s="20"/>
      <c r="CI233" s="10"/>
      <c r="CJ233" s="11"/>
      <c r="CK233" s="74">
        <f t="shared" si="6348"/>
        <v>745</v>
      </c>
      <c r="CL233" s="74">
        <f t="shared" si="6349"/>
        <v>61</v>
      </c>
      <c r="CM233" s="11">
        <v>407</v>
      </c>
      <c r="CN233" s="12">
        <f t="shared" si="6278"/>
        <v>0.55973154362416111</v>
      </c>
      <c r="CO233" s="11">
        <v>10</v>
      </c>
      <c r="CP233" s="12">
        <f t="shared" si="6279"/>
        <v>2.3980815347721823E-2</v>
      </c>
      <c r="CQ233" s="11"/>
      <c r="CR233" s="11"/>
      <c r="CS233" s="18"/>
      <c r="CT233" s="20"/>
      <c r="CU233" s="10"/>
      <c r="CV233" s="11"/>
      <c r="CW233" s="74">
        <f t="shared" si="6350"/>
        <v>173</v>
      </c>
      <c r="CX233" s="74">
        <f t="shared" si="6351"/>
        <v>13</v>
      </c>
      <c r="CY233" s="11">
        <v>72</v>
      </c>
      <c r="CZ233" s="12">
        <f t="shared" si="6282"/>
        <v>0.43352601156069365</v>
      </c>
      <c r="DA233" s="11">
        <v>3</v>
      </c>
      <c r="DB233" s="12">
        <f t="shared" si="6283"/>
        <v>0.04</v>
      </c>
      <c r="DC233" s="11"/>
      <c r="DD233" s="11"/>
      <c r="DE233" s="18"/>
      <c r="DF233" s="20"/>
      <c r="DG233" s="10"/>
      <c r="DH233" s="11"/>
      <c r="DI233" s="74">
        <f t="shared" si="6352"/>
        <v>748</v>
      </c>
      <c r="DJ233" s="74">
        <f t="shared" si="6353"/>
        <v>59</v>
      </c>
      <c r="DK233" s="11">
        <v>380</v>
      </c>
      <c r="DL233" s="12">
        <f t="shared" si="6286"/>
        <v>0.52807486631016043</v>
      </c>
      <c r="DM233" s="11">
        <v>15</v>
      </c>
      <c r="DN233" s="12">
        <f t="shared" si="6287"/>
        <v>3.7974683544303799E-2</v>
      </c>
      <c r="DO233" s="11"/>
      <c r="DP233" s="11"/>
      <c r="DQ233" s="18"/>
      <c r="DR233" s="20"/>
      <c r="DS233" s="10"/>
      <c r="DT233" s="11"/>
      <c r="DU233" s="74">
        <f t="shared" si="6354"/>
        <v>750</v>
      </c>
      <c r="DV233" s="74">
        <f t="shared" si="6355"/>
        <v>58</v>
      </c>
      <c r="DW233" s="11">
        <v>393</v>
      </c>
      <c r="DX233" s="12">
        <f t="shared" si="6290"/>
        <v>0.54400000000000004</v>
      </c>
      <c r="DY233" s="11">
        <v>15</v>
      </c>
      <c r="DZ233" s="12">
        <f t="shared" si="6291"/>
        <v>3.6764705882352942E-2</v>
      </c>
      <c r="EA233" s="11"/>
      <c r="EB233" s="11"/>
      <c r="EC233" s="18"/>
      <c r="ED233" s="20"/>
      <c r="EE233" s="10"/>
      <c r="EF233" s="11"/>
      <c r="EG233" s="74">
        <f t="shared" si="6356"/>
        <v>747</v>
      </c>
      <c r="EH233" s="74">
        <f t="shared" si="6357"/>
        <v>59</v>
      </c>
      <c r="EI233" s="11">
        <v>384</v>
      </c>
      <c r="EJ233" s="12">
        <f t="shared" si="6294"/>
        <v>0.52074966532797862</v>
      </c>
      <c r="EK233" s="11">
        <v>5</v>
      </c>
      <c r="EL233" s="12">
        <f t="shared" si="6295"/>
        <v>1.2853470437017995E-2</v>
      </c>
      <c r="EM233" s="11"/>
      <c r="EN233" s="11"/>
      <c r="EO233" s="18"/>
      <c r="EP233" s="20"/>
      <c r="EQ233" s="10"/>
      <c r="ER233" s="11"/>
      <c r="ES233" s="74">
        <f t="shared" si="6358"/>
        <v>742</v>
      </c>
      <c r="ET233" s="74">
        <f t="shared" si="6359"/>
        <v>60</v>
      </c>
      <c r="EU233" s="11">
        <v>412</v>
      </c>
      <c r="EV233" s="12">
        <f t="shared" si="6298"/>
        <v>0.57412398921832886</v>
      </c>
      <c r="EW233" s="11">
        <v>14</v>
      </c>
      <c r="EX233" s="12">
        <f t="shared" si="6299"/>
        <v>3.2863849765258218E-2</v>
      </c>
      <c r="EY233" s="11"/>
      <c r="EZ233" s="11"/>
      <c r="FA233" s="18"/>
      <c r="FB233" s="20"/>
      <c r="FC233" s="10"/>
      <c r="FD233" s="11"/>
      <c r="FE233" s="74">
        <f t="shared" si="6360"/>
        <v>758</v>
      </c>
      <c r="FF233" s="74">
        <f t="shared" si="6361"/>
        <v>61</v>
      </c>
      <c r="FG233" s="11">
        <v>383</v>
      </c>
      <c r="FH233" s="12">
        <f t="shared" si="6302"/>
        <v>0.51846965699208447</v>
      </c>
      <c r="FI233" s="11">
        <v>10</v>
      </c>
      <c r="FJ233" s="12">
        <f t="shared" si="6303"/>
        <v>2.5445292620865138E-2</v>
      </c>
      <c r="FK233" s="11"/>
      <c r="FL233" s="11"/>
      <c r="FM233" s="18"/>
      <c r="FN233" s="20"/>
      <c r="FO233" s="10"/>
      <c r="FP233" s="11"/>
      <c r="FQ233" s="74">
        <f t="shared" si="6362"/>
        <v>184</v>
      </c>
      <c r="FR233" s="74">
        <f t="shared" si="6363"/>
        <v>15</v>
      </c>
      <c r="FS233" s="11">
        <v>78</v>
      </c>
      <c r="FT233" s="12">
        <f t="shared" si="6306"/>
        <v>0.45652173913043476</v>
      </c>
      <c r="FU233" s="11">
        <v>6</v>
      </c>
      <c r="FV233" s="12">
        <f t="shared" si="6307"/>
        <v>7.1428571428571425E-2</v>
      </c>
      <c r="FW233" s="11"/>
      <c r="FX233" s="11"/>
      <c r="FY233" s="18"/>
      <c r="FZ233" s="20"/>
      <c r="GA233" s="10"/>
      <c r="GB233" s="11"/>
      <c r="GC233" s="74">
        <f t="shared" si="6364"/>
        <v>743</v>
      </c>
      <c r="GD233" s="74">
        <f t="shared" si="6365"/>
        <v>58</v>
      </c>
      <c r="GE233" s="11">
        <v>408</v>
      </c>
      <c r="GF233" s="12">
        <f t="shared" si="6310"/>
        <v>0.56393001345895022</v>
      </c>
      <c r="GG233" s="11">
        <v>11</v>
      </c>
      <c r="GH233" s="12">
        <f t="shared" si="6311"/>
        <v>2.6252983293556086E-2</v>
      </c>
      <c r="GI233" s="11"/>
      <c r="GJ233" s="11"/>
      <c r="GK233" s="18"/>
      <c r="GL233" s="20"/>
      <c r="GM233" s="10"/>
      <c r="GN233" s="11"/>
      <c r="GO233" s="74">
        <f t="shared" si="6366"/>
        <v>739</v>
      </c>
      <c r="GP233" s="74">
        <f t="shared" si="6367"/>
        <v>58</v>
      </c>
      <c r="GQ233" s="11">
        <v>383</v>
      </c>
      <c r="GR233" s="12">
        <f t="shared" si="6314"/>
        <v>0.53721244925575107</v>
      </c>
      <c r="GS233" s="11">
        <v>14</v>
      </c>
      <c r="GT233" s="12">
        <f t="shared" si="6315"/>
        <v>3.5264483627204031E-2</v>
      </c>
      <c r="GU233" s="11"/>
      <c r="GV233" s="11"/>
      <c r="GW233" s="18"/>
      <c r="GX233" s="20"/>
      <c r="GY233" s="10"/>
      <c r="GZ233" s="11"/>
      <c r="HA233" s="74">
        <f t="shared" si="6368"/>
        <v>746</v>
      </c>
      <c r="HB233" s="74">
        <f t="shared" si="6369"/>
        <v>59</v>
      </c>
      <c r="HC233" s="11">
        <v>392</v>
      </c>
      <c r="HD233" s="12">
        <f t="shared" si="6318"/>
        <v>0.54825737265415553</v>
      </c>
      <c r="HE233" s="11">
        <v>17</v>
      </c>
      <c r="HF233" s="12">
        <f t="shared" si="6319"/>
        <v>4.1564792176039117E-2</v>
      </c>
      <c r="HG233" s="11"/>
      <c r="HH233" s="11"/>
      <c r="HI233" s="18"/>
      <c r="HJ233" s="20"/>
      <c r="HK233" s="10">
        <f t="shared" si="6320"/>
        <v>2</v>
      </c>
      <c r="HL233" s="11">
        <f t="shared" si="6321"/>
        <v>0</v>
      </c>
      <c r="HM233" s="11">
        <f t="shared" si="6322"/>
        <v>11658</v>
      </c>
      <c r="HN233" s="11">
        <f t="shared" si="6323"/>
        <v>928</v>
      </c>
      <c r="HO233" s="11">
        <f t="shared" si="6324"/>
        <v>6409</v>
      </c>
      <c r="HP233" s="228">
        <f t="shared" si="6325"/>
        <v>0.54975124378109452</v>
      </c>
      <c r="HQ233" s="15">
        <f t="shared" si="6326"/>
        <v>174</v>
      </c>
      <c r="HR233" s="12">
        <f t="shared" si="6327"/>
        <v>2.7149321266968326E-2</v>
      </c>
      <c r="HS233" s="16">
        <v>66.5</v>
      </c>
      <c r="HT233" s="17">
        <v>6104</v>
      </c>
      <c r="HU233" s="16">
        <f t="shared" si="6328"/>
        <v>95.241067249180844</v>
      </c>
      <c r="HV233" s="18"/>
      <c r="HW233" s="20"/>
      <c r="HX233" s="78">
        <f t="shared" si="6329"/>
        <v>0.57641239260609212</v>
      </c>
      <c r="HY233" s="78">
        <f t="shared" si="6330"/>
        <v>0.52932138284250962</v>
      </c>
      <c r="HZ233" s="78">
        <f t="shared" si="6331"/>
        <v>0.54396728016359919</v>
      </c>
    </row>
    <row r="234" spans="1:241" x14ac:dyDescent="0.25">
      <c r="A234" s="236"/>
      <c r="B234" s="41">
        <f>+B233+1</f>
        <v>44649</v>
      </c>
      <c r="C234" s="10"/>
      <c r="D234" s="11"/>
      <c r="E234" s="74">
        <f t="shared" si="6333"/>
        <v>733</v>
      </c>
      <c r="F234" s="74">
        <f t="shared" si="6334"/>
        <v>59</v>
      </c>
      <c r="G234" s="11">
        <v>402</v>
      </c>
      <c r="H234" s="12">
        <f t="shared" si="6251"/>
        <v>0.57025920873124147</v>
      </c>
      <c r="I234" s="11">
        <v>16</v>
      </c>
      <c r="J234" s="12">
        <f t="shared" si="6335"/>
        <v>3.8277511961722487E-2</v>
      </c>
      <c r="K234" s="13"/>
      <c r="L234" s="13"/>
      <c r="M234" s="25">
        <v>4212</v>
      </c>
      <c r="N234" s="38">
        <v>4460</v>
      </c>
      <c r="O234" s="10"/>
      <c r="P234" s="11"/>
      <c r="Q234" s="74">
        <f t="shared" si="6336"/>
        <v>725</v>
      </c>
      <c r="R234" s="74">
        <f t="shared" si="6337"/>
        <v>58</v>
      </c>
      <c r="S234" s="11">
        <v>423</v>
      </c>
      <c r="T234" s="12">
        <f t="shared" si="6254"/>
        <v>0.59724137931034482</v>
      </c>
      <c r="U234" s="11">
        <v>10</v>
      </c>
      <c r="V234" s="12">
        <f t="shared" si="6255"/>
        <v>2.3094688221709007E-2</v>
      </c>
      <c r="W234" s="13"/>
      <c r="X234" s="13"/>
      <c r="Y234" s="25">
        <v>4212</v>
      </c>
      <c r="Z234" s="38">
        <v>4460</v>
      </c>
      <c r="AA234" s="10">
        <v>1</v>
      </c>
      <c r="AB234" s="11"/>
      <c r="AC234" s="74">
        <f t="shared" si="6338"/>
        <v>176</v>
      </c>
      <c r="AD234" s="74">
        <f t="shared" si="6339"/>
        <v>14</v>
      </c>
      <c r="AE234" s="11">
        <v>64</v>
      </c>
      <c r="AF234" s="12">
        <f t="shared" si="6258"/>
        <v>0.39204545454545453</v>
      </c>
      <c r="AG234" s="11">
        <v>5</v>
      </c>
      <c r="AH234" s="12">
        <f t="shared" si="6259"/>
        <v>7.2463768115942032E-2</v>
      </c>
      <c r="AI234" s="13"/>
      <c r="AJ234" s="13"/>
      <c r="AK234" s="25">
        <v>4212</v>
      </c>
      <c r="AL234" s="38">
        <v>4460</v>
      </c>
      <c r="AM234" s="10"/>
      <c r="AN234" s="11"/>
      <c r="AO234" s="74">
        <f t="shared" si="6340"/>
        <v>740</v>
      </c>
      <c r="AP234" s="74">
        <f t="shared" si="6341"/>
        <v>58</v>
      </c>
      <c r="AQ234" s="11">
        <v>409</v>
      </c>
      <c r="AR234" s="12">
        <f t="shared" si="6262"/>
        <v>0.56621621621621621</v>
      </c>
      <c r="AS234" s="11">
        <v>10</v>
      </c>
      <c r="AT234" s="12">
        <f t="shared" si="6263"/>
        <v>2.386634844868735E-2</v>
      </c>
      <c r="AU234" s="13"/>
      <c r="AV234" s="13"/>
      <c r="AW234" s="25">
        <v>4212</v>
      </c>
      <c r="AX234" s="38">
        <v>4460</v>
      </c>
      <c r="AY234" s="10"/>
      <c r="AZ234" s="11"/>
      <c r="BA234" s="74">
        <f t="shared" si="6342"/>
        <v>735</v>
      </c>
      <c r="BB234" s="74">
        <f t="shared" si="6343"/>
        <v>58</v>
      </c>
      <c r="BC234" s="11">
        <v>416</v>
      </c>
      <c r="BD234" s="12">
        <f t="shared" si="6266"/>
        <v>0.57687074829931972</v>
      </c>
      <c r="BE234" s="11">
        <v>8</v>
      </c>
      <c r="BF234" s="12">
        <f t="shared" si="6267"/>
        <v>1.8867924528301886E-2</v>
      </c>
      <c r="BG234" s="13"/>
      <c r="BH234" s="13"/>
      <c r="BI234" s="25">
        <v>4212</v>
      </c>
      <c r="BJ234" s="38">
        <v>4460</v>
      </c>
      <c r="BK234" s="10"/>
      <c r="BL234" s="11"/>
      <c r="BM234" s="74">
        <f t="shared" si="6344"/>
        <v>731</v>
      </c>
      <c r="BN234" s="74">
        <f t="shared" si="6345"/>
        <v>59</v>
      </c>
      <c r="BO234" s="11">
        <v>428</v>
      </c>
      <c r="BP234" s="12">
        <f t="shared" si="6270"/>
        <v>0.59917920656634749</v>
      </c>
      <c r="BQ234" s="11">
        <v>10</v>
      </c>
      <c r="BR234" s="12">
        <f t="shared" si="6271"/>
        <v>2.2831050228310501E-2</v>
      </c>
      <c r="BS234" s="13"/>
      <c r="BT234" s="13"/>
      <c r="BU234" s="25">
        <v>4212</v>
      </c>
      <c r="BV234" s="38">
        <v>4460</v>
      </c>
      <c r="BW234" s="10"/>
      <c r="BX234" s="11"/>
      <c r="BY234" s="74">
        <f t="shared" si="6346"/>
        <v>742</v>
      </c>
      <c r="BZ234" s="74">
        <f t="shared" si="6347"/>
        <v>61</v>
      </c>
      <c r="CA234" s="11">
        <v>434</v>
      </c>
      <c r="CB234" s="12">
        <f t="shared" si="6274"/>
        <v>0.59838274932614555</v>
      </c>
      <c r="CC234" s="11">
        <v>10</v>
      </c>
      <c r="CD234" s="12">
        <f t="shared" si="6275"/>
        <v>2.2522522522522521E-2</v>
      </c>
      <c r="CE234" s="13"/>
      <c r="CF234" s="13"/>
      <c r="CG234" s="25">
        <v>4212</v>
      </c>
      <c r="CH234" s="38">
        <v>4460</v>
      </c>
      <c r="CI234" s="10"/>
      <c r="CJ234" s="11"/>
      <c r="CK234" s="74">
        <f t="shared" si="6348"/>
        <v>745</v>
      </c>
      <c r="CL234" s="74">
        <f t="shared" si="6349"/>
        <v>61</v>
      </c>
      <c r="CM234" s="11">
        <v>482</v>
      </c>
      <c r="CN234" s="12">
        <f t="shared" si="6278"/>
        <v>0.661744966442953</v>
      </c>
      <c r="CO234" s="11">
        <v>11</v>
      </c>
      <c r="CP234" s="12">
        <f t="shared" si="6279"/>
        <v>2.231237322515213E-2</v>
      </c>
      <c r="CQ234" s="13"/>
      <c r="CR234" s="13"/>
      <c r="CS234" s="25">
        <v>4212</v>
      </c>
      <c r="CT234" s="38">
        <v>4460</v>
      </c>
      <c r="CU234" s="10"/>
      <c r="CV234" s="11"/>
      <c r="CW234" s="74">
        <f t="shared" si="6350"/>
        <v>173</v>
      </c>
      <c r="CX234" s="74">
        <f t="shared" si="6351"/>
        <v>13</v>
      </c>
      <c r="CY234" s="11">
        <v>63</v>
      </c>
      <c r="CZ234" s="12">
        <f t="shared" si="6282"/>
        <v>0.37572254335260113</v>
      </c>
      <c r="DA234" s="11">
        <v>2</v>
      </c>
      <c r="DB234" s="12">
        <f t="shared" si="6283"/>
        <v>3.0769230769230771E-2</v>
      </c>
      <c r="DC234" s="13"/>
      <c r="DD234" s="13"/>
      <c r="DE234" s="25">
        <v>4212</v>
      </c>
      <c r="DF234" s="38">
        <v>4460</v>
      </c>
      <c r="DG234" s="10"/>
      <c r="DH234" s="11"/>
      <c r="DI234" s="74">
        <f t="shared" si="6352"/>
        <v>748</v>
      </c>
      <c r="DJ234" s="74">
        <f t="shared" si="6353"/>
        <v>59</v>
      </c>
      <c r="DK234" s="11">
        <v>317</v>
      </c>
      <c r="DL234" s="12">
        <f t="shared" si="6286"/>
        <v>0.43449197860962568</v>
      </c>
      <c r="DM234" s="11">
        <v>8</v>
      </c>
      <c r="DN234" s="12">
        <f t="shared" si="6287"/>
        <v>2.4615384615384615E-2</v>
      </c>
      <c r="DO234" s="13"/>
      <c r="DP234" s="13"/>
      <c r="DQ234" s="25">
        <v>4212</v>
      </c>
      <c r="DR234" s="38">
        <v>4460</v>
      </c>
      <c r="DS234" s="10"/>
      <c r="DT234" s="11"/>
      <c r="DU234" s="74">
        <f t="shared" si="6354"/>
        <v>750</v>
      </c>
      <c r="DV234" s="74">
        <f t="shared" si="6355"/>
        <v>58</v>
      </c>
      <c r="DW234" s="11">
        <v>398</v>
      </c>
      <c r="DX234" s="12">
        <f t="shared" si="6290"/>
        <v>0.54933333333333334</v>
      </c>
      <c r="DY234" s="11">
        <v>14</v>
      </c>
      <c r="DZ234" s="12">
        <f t="shared" si="6291"/>
        <v>3.3980582524271843E-2</v>
      </c>
      <c r="EA234" s="13"/>
      <c r="EB234" s="13"/>
      <c r="EC234" s="25">
        <v>4212</v>
      </c>
      <c r="ED234" s="38">
        <v>4460</v>
      </c>
      <c r="EE234" s="10"/>
      <c r="EF234" s="11"/>
      <c r="EG234" s="74">
        <f t="shared" si="6356"/>
        <v>747</v>
      </c>
      <c r="EH234" s="74">
        <f t="shared" si="6357"/>
        <v>59</v>
      </c>
      <c r="EI234" s="11">
        <v>388</v>
      </c>
      <c r="EJ234" s="12">
        <f t="shared" si="6294"/>
        <v>0.54216867469879515</v>
      </c>
      <c r="EK234" s="11">
        <v>17</v>
      </c>
      <c r="EL234" s="12">
        <f t="shared" si="6295"/>
        <v>4.1975308641975309E-2</v>
      </c>
      <c r="EM234" s="13"/>
      <c r="EN234" s="13"/>
      <c r="EO234" s="25">
        <v>4212</v>
      </c>
      <c r="EP234" s="38">
        <v>4460</v>
      </c>
      <c r="EQ234" s="10"/>
      <c r="ER234" s="11"/>
      <c r="ES234" s="74">
        <f t="shared" si="6358"/>
        <v>742</v>
      </c>
      <c r="ET234" s="74">
        <f t="shared" si="6359"/>
        <v>60</v>
      </c>
      <c r="EU234" s="11">
        <v>429</v>
      </c>
      <c r="EV234" s="12">
        <f t="shared" si="6298"/>
        <v>0.60512129380053903</v>
      </c>
      <c r="EW234" s="11">
        <v>20</v>
      </c>
      <c r="EX234" s="12">
        <f t="shared" si="6299"/>
        <v>4.4543429844097995E-2</v>
      </c>
      <c r="EY234" s="13"/>
      <c r="EZ234" s="13"/>
      <c r="FA234" s="25">
        <v>4212</v>
      </c>
      <c r="FB234" s="38">
        <v>4460</v>
      </c>
      <c r="FC234" s="10"/>
      <c r="FD234" s="11"/>
      <c r="FE234" s="74">
        <f t="shared" si="6360"/>
        <v>758</v>
      </c>
      <c r="FF234" s="74">
        <f t="shared" si="6361"/>
        <v>61</v>
      </c>
      <c r="FG234" s="11">
        <v>431</v>
      </c>
      <c r="FH234" s="12">
        <f t="shared" si="6302"/>
        <v>0.58047493403693928</v>
      </c>
      <c r="FI234" s="11">
        <v>9</v>
      </c>
      <c r="FJ234" s="12">
        <f t="shared" si="6303"/>
        <v>2.0454545454545454E-2</v>
      </c>
      <c r="FK234" s="13"/>
      <c r="FL234" s="13"/>
      <c r="FM234" s="25">
        <v>4212</v>
      </c>
      <c r="FN234" s="38">
        <v>4460</v>
      </c>
      <c r="FO234" s="10"/>
      <c r="FP234" s="11"/>
      <c r="FQ234" s="74">
        <f t="shared" si="6362"/>
        <v>184</v>
      </c>
      <c r="FR234" s="74">
        <f t="shared" si="6363"/>
        <v>15</v>
      </c>
      <c r="FS234" s="11">
        <v>80</v>
      </c>
      <c r="FT234" s="12">
        <f t="shared" si="6306"/>
        <v>0.46195652173913043</v>
      </c>
      <c r="FU234" s="11">
        <v>5</v>
      </c>
      <c r="FV234" s="12">
        <f t="shared" si="6307"/>
        <v>5.8823529411764705E-2</v>
      </c>
      <c r="FW234" s="13"/>
      <c r="FX234" s="13"/>
      <c r="FY234" s="25">
        <v>4212</v>
      </c>
      <c r="FZ234" s="38">
        <v>4460</v>
      </c>
      <c r="GA234" s="10"/>
      <c r="GB234" s="11"/>
      <c r="GC234" s="74">
        <f t="shared" si="6364"/>
        <v>743</v>
      </c>
      <c r="GD234" s="74">
        <f t="shared" si="6365"/>
        <v>58</v>
      </c>
      <c r="GE234" s="11">
        <v>427</v>
      </c>
      <c r="GF234" s="12">
        <f t="shared" si="6310"/>
        <v>0.59084791386271873</v>
      </c>
      <c r="GG234" s="11">
        <v>12</v>
      </c>
      <c r="GH234" s="12">
        <f t="shared" si="6311"/>
        <v>2.7334851936218679E-2</v>
      </c>
      <c r="GI234" s="13"/>
      <c r="GJ234" s="13"/>
      <c r="GK234" s="25">
        <v>4212</v>
      </c>
      <c r="GL234" s="38">
        <v>4460</v>
      </c>
      <c r="GM234" s="10"/>
      <c r="GN234" s="11"/>
      <c r="GO234" s="74">
        <f t="shared" si="6366"/>
        <v>739</v>
      </c>
      <c r="GP234" s="74">
        <f t="shared" si="6367"/>
        <v>58</v>
      </c>
      <c r="GQ234" s="11">
        <v>397</v>
      </c>
      <c r="GR234" s="12">
        <f t="shared" si="6314"/>
        <v>0.56833558863328826</v>
      </c>
      <c r="GS234" s="11">
        <v>23</v>
      </c>
      <c r="GT234" s="12">
        <f t="shared" si="6315"/>
        <v>5.4761904761904762E-2</v>
      </c>
      <c r="GU234" s="13"/>
      <c r="GV234" s="13"/>
      <c r="GW234" s="25">
        <v>4212</v>
      </c>
      <c r="GX234" s="38">
        <v>4460</v>
      </c>
      <c r="GY234" s="10"/>
      <c r="GZ234" s="11"/>
      <c r="HA234" s="74">
        <f t="shared" si="6368"/>
        <v>746</v>
      </c>
      <c r="HB234" s="74">
        <f t="shared" si="6369"/>
        <v>59</v>
      </c>
      <c r="HC234" s="11">
        <v>395</v>
      </c>
      <c r="HD234" s="12">
        <f t="shared" si="6318"/>
        <v>0.55227882037533516</v>
      </c>
      <c r="HE234" s="11">
        <v>17</v>
      </c>
      <c r="HF234" s="12">
        <f t="shared" si="6319"/>
        <v>4.12621359223301E-2</v>
      </c>
      <c r="HG234" s="13"/>
      <c r="HH234" s="13"/>
      <c r="HI234" s="25">
        <v>4212</v>
      </c>
      <c r="HJ234" s="38">
        <v>4460</v>
      </c>
      <c r="HK234" s="10">
        <f t="shared" si="6320"/>
        <v>1</v>
      </c>
      <c r="HL234" s="11">
        <f t="shared" si="6321"/>
        <v>0</v>
      </c>
      <c r="HM234" s="11">
        <f t="shared" si="6322"/>
        <v>11657</v>
      </c>
      <c r="HN234" s="11">
        <f t="shared" si="6323"/>
        <v>928</v>
      </c>
      <c r="HO234" s="11">
        <f t="shared" si="6324"/>
        <v>6590</v>
      </c>
      <c r="HP234" s="228">
        <f t="shared" si="6325"/>
        <v>0.56532555546023844</v>
      </c>
      <c r="HQ234" s="15">
        <f t="shared" si="6326"/>
        <v>207</v>
      </c>
      <c r="HR234" s="12">
        <f t="shared" si="6327"/>
        <v>3.1411229135053113E-2</v>
      </c>
      <c r="HS234" s="16">
        <v>66.7</v>
      </c>
      <c r="HT234" s="17">
        <v>6269</v>
      </c>
      <c r="HU234" s="16">
        <f t="shared" si="6328"/>
        <v>95.128983308042493</v>
      </c>
      <c r="HV234" s="23">
        <v>4212</v>
      </c>
      <c r="HW234" s="22">
        <v>4460</v>
      </c>
      <c r="HX234" s="78">
        <f t="shared" si="6329"/>
        <v>0.57317708333333328</v>
      </c>
      <c r="HY234" s="78">
        <f t="shared" si="6330"/>
        <v>0.54903969270166453</v>
      </c>
      <c r="HZ234" s="78">
        <f t="shared" si="6331"/>
        <v>0.57387525562372188</v>
      </c>
    </row>
    <row r="235" spans="1:241" x14ac:dyDescent="0.25">
      <c r="A235" s="236"/>
      <c r="B235" s="41">
        <f t="shared" si="6332"/>
        <v>44650</v>
      </c>
      <c r="C235" s="10">
        <v>1</v>
      </c>
      <c r="D235" s="11"/>
      <c r="E235" s="74">
        <f t="shared" si="6333"/>
        <v>732</v>
      </c>
      <c r="F235" s="74">
        <f t="shared" si="6334"/>
        <v>59</v>
      </c>
      <c r="G235" s="11">
        <v>426</v>
      </c>
      <c r="H235" s="12">
        <f t="shared" si="6251"/>
        <v>0.59562841530054644</v>
      </c>
      <c r="I235" s="11">
        <v>10</v>
      </c>
      <c r="J235" s="12">
        <f t="shared" si="6335"/>
        <v>2.2935779816513763E-2</v>
      </c>
      <c r="K235" s="13"/>
      <c r="L235" s="11"/>
      <c r="M235" s="25">
        <v>4774.5714285714284</v>
      </c>
      <c r="N235" s="38">
        <v>4599.333333333333</v>
      </c>
      <c r="O235" s="10"/>
      <c r="P235" s="11"/>
      <c r="Q235" s="74">
        <f t="shared" si="6336"/>
        <v>725</v>
      </c>
      <c r="R235" s="74">
        <f t="shared" si="6337"/>
        <v>58</v>
      </c>
      <c r="S235" s="11">
        <v>423</v>
      </c>
      <c r="T235" s="12">
        <f t="shared" si="6254"/>
        <v>0.6</v>
      </c>
      <c r="U235" s="11">
        <v>12</v>
      </c>
      <c r="V235" s="12">
        <f t="shared" si="6255"/>
        <v>2.7586206896551724E-2</v>
      </c>
      <c r="W235" s="13"/>
      <c r="X235" s="11"/>
      <c r="Y235" s="25">
        <v>4570.833333333333</v>
      </c>
      <c r="Z235" s="38">
        <v>4424</v>
      </c>
      <c r="AA235" s="10"/>
      <c r="AB235" s="11"/>
      <c r="AC235" s="74">
        <f t="shared" si="6338"/>
        <v>176</v>
      </c>
      <c r="AD235" s="74">
        <f t="shared" si="6339"/>
        <v>14</v>
      </c>
      <c r="AE235" s="11">
        <v>66</v>
      </c>
      <c r="AF235" s="12">
        <f t="shared" si="6258"/>
        <v>0.39204545454545453</v>
      </c>
      <c r="AG235" s="11">
        <v>3</v>
      </c>
      <c r="AH235" s="12">
        <f t="shared" si="6259"/>
        <v>4.3478260869565216E-2</v>
      </c>
      <c r="AI235" s="13"/>
      <c r="AJ235" s="11"/>
      <c r="AK235" s="25">
        <v>4620.666666666667</v>
      </c>
      <c r="AL235" s="38">
        <v>4442</v>
      </c>
      <c r="AM235" s="10"/>
      <c r="AN235" s="11"/>
      <c r="AO235" s="74">
        <f t="shared" si="6340"/>
        <v>740</v>
      </c>
      <c r="AP235" s="74">
        <f t="shared" si="6341"/>
        <v>58</v>
      </c>
      <c r="AQ235" s="11">
        <v>416</v>
      </c>
      <c r="AR235" s="12">
        <f t="shared" si="6262"/>
        <v>0.58918918918918917</v>
      </c>
      <c r="AS235" s="11">
        <v>20</v>
      </c>
      <c r="AT235" s="12">
        <f t="shared" si="6263"/>
        <v>4.5871559633027525E-2</v>
      </c>
      <c r="AU235" s="13"/>
      <c r="AV235" s="11"/>
      <c r="AW235" s="25">
        <v>4751.7948717948721</v>
      </c>
      <c r="AX235" s="38">
        <v>4648.666666666667</v>
      </c>
      <c r="AY235" s="10"/>
      <c r="AZ235" s="11"/>
      <c r="BA235" s="74">
        <f t="shared" si="6342"/>
        <v>735</v>
      </c>
      <c r="BB235" s="74">
        <f t="shared" si="6343"/>
        <v>58</v>
      </c>
      <c r="BC235" s="11">
        <v>407</v>
      </c>
      <c r="BD235" s="12">
        <f t="shared" si="6266"/>
        <v>0.5714285714285714</v>
      </c>
      <c r="BE235" s="11">
        <v>13</v>
      </c>
      <c r="BF235" s="12">
        <f t="shared" si="6267"/>
        <v>3.0952380952380953E-2</v>
      </c>
      <c r="BG235" s="13"/>
      <c r="BH235" s="11"/>
      <c r="BI235" s="25">
        <v>4584.1176470588234</v>
      </c>
      <c r="BJ235" s="38">
        <v>4658.666666666667</v>
      </c>
      <c r="BK235" s="10"/>
      <c r="BL235" s="11"/>
      <c r="BM235" s="74">
        <f t="shared" si="6344"/>
        <v>731</v>
      </c>
      <c r="BN235" s="74">
        <f t="shared" si="6345"/>
        <v>59</v>
      </c>
      <c r="BO235" s="11">
        <v>423</v>
      </c>
      <c r="BP235" s="12">
        <f t="shared" si="6270"/>
        <v>0.58823529411764708</v>
      </c>
      <c r="BQ235" s="11">
        <v>7</v>
      </c>
      <c r="BR235" s="12">
        <f t="shared" si="6271"/>
        <v>1.627906976744186E-2</v>
      </c>
      <c r="BS235" s="13"/>
      <c r="BT235" s="11"/>
      <c r="BU235" s="25">
        <v>4776.1764705882351</v>
      </c>
      <c r="BV235" s="38">
        <v>4872.3529411764703</v>
      </c>
      <c r="BW235" s="10">
        <v>1</v>
      </c>
      <c r="BX235" s="11"/>
      <c r="BY235" s="74">
        <f t="shared" si="6346"/>
        <v>741</v>
      </c>
      <c r="BZ235" s="74">
        <f t="shared" si="6347"/>
        <v>61</v>
      </c>
      <c r="CA235" s="11">
        <v>431</v>
      </c>
      <c r="CB235" s="12">
        <f t="shared" si="6274"/>
        <v>0.59649122807017541</v>
      </c>
      <c r="CC235" s="11">
        <v>11</v>
      </c>
      <c r="CD235" s="12">
        <f t="shared" si="6275"/>
        <v>2.4886877828054297E-2</v>
      </c>
      <c r="CE235" s="13"/>
      <c r="CF235" s="11"/>
      <c r="CG235" s="25">
        <v>4668.8888888888887</v>
      </c>
      <c r="CH235" s="38">
        <v>4537.333333333333</v>
      </c>
      <c r="CI235" s="10"/>
      <c r="CJ235" s="11"/>
      <c r="CK235" s="74">
        <f t="shared" si="6348"/>
        <v>745</v>
      </c>
      <c r="CL235" s="74">
        <f t="shared" si="6349"/>
        <v>61</v>
      </c>
      <c r="CM235" s="11">
        <v>429</v>
      </c>
      <c r="CN235" s="12">
        <f t="shared" si="6278"/>
        <v>0.58523489932885908</v>
      </c>
      <c r="CO235" s="11">
        <v>7</v>
      </c>
      <c r="CP235" s="12">
        <f t="shared" si="6279"/>
        <v>1.6055045871559634E-2</v>
      </c>
      <c r="CQ235" s="13"/>
      <c r="CR235" s="11"/>
      <c r="CS235" s="25">
        <v>4473.75</v>
      </c>
      <c r="CT235" s="38">
        <v>4619.2307692307695</v>
      </c>
      <c r="CU235" s="10"/>
      <c r="CV235" s="11"/>
      <c r="CW235" s="74">
        <f t="shared" si="6350"/>
        <v>173</v>
      </c>
      <c r="CX235" s="74">
        <f t="shared" si="6351"/>
        <v>13</v>
      </c>
      <c r="CY235" s="11">
        <v>79</v>
      </c>
      <c r="CZ235" s="12">
        <f t="shared" si="6282"/>
        <v>0.47398843930635837</v>
      </c>
      <c r="DA235" s="11">
        <v>3</v>
      </c>
      <c r="DB235" s="12">
        <f t="shared" si="6283"/>
        <v>3.6585365853658534E-2</v>
      </c>
      <c r="DC235" s="13"/>
      <c r="DD235" s="11"/>
      <c r="DE235" s="25">
        <v>4641.7647058823532</v>
      </c>
      <c r="DF235" s="38">
        <v>4646</v>
      </c>
      <c r="DG235" s="10"/>
      <c r="DH235" s="11"/>
      <c r="DI235" s="74">
        <f t="shared" si="6352"/>
        <v>748</v>
      </c>
      <c r="DJ235" s="74">
        <f t="shared" si="6353"/>
        <v>59</v>
      </c>
      <c r="DK235" s="11">
        <v>377</v>
      </c>
      <c r="DL235" s="12">
        <f t="shared" si="6286"/>
        <v>0.5267379679144385</v>
      </c>
      <c r="DM235" s="11">
        <v>17</v>
      </c>
      <c r="DN235" s="12">
        <f t="shared" si="6287"/>
        <v>4.3147208121827409E-2</v>
      </c>
      <c r="DO235" s="13"/>
      <c r="DP235" s="11"/>
      <c r="DQ235" s="25">
        <v>4630</v>
      </c>
      <c r="DR235" s="38">
        <v>4687.8571428571431</v>
      </c>
      <c r="DS235" s="10"/>
      <c r="DT235" s="11"/>
      <c r="DU235" s="74">
        <f t="shared" si="6354"/>
        <v>750</v>
      </c>
      <c r="DV235" s="74">
        <f t="shared" si="6355"/>
        <v>58</v>
      </c>
      <c r="DW235" s="11">
        <v>425</v>
      </c>
      <c r="DX235" s="12">
        <f t="shared" si="6290"/>
        <v>0.58799999999999997</v>
      </c>
      <c r="DY235" s="11">
        <v>16</v>
      </c>
      <c r="DZ235" s="12">
        <f t="shared" si="6291"/>
        <v>3.6281179138321996E-2</v>
      </c>
      <c r="EA235" s="13"/>
      <c r="EB235" s="11"/>
      <c r="EC235" s="25">
        <v>4608.333333333333</v>
      </c>
      <c r="ED235" s="38">
        <v>4799.333333333333</v>
      </c>
      <c r="EE235" s="10"/>
      <c r="EF235" s="11"/>
      <c r="EG235" s="74">
        <f t="shared" si="6356"/>
        <v>747</v>
      </c>
      <c r="EH235" s="74">
        <f t="shared" si="6357"/>
        <v>59</v>
      </c>
      <c r="EI235" s="11">
        <v>360</v>
      </c>
      <c r="EJ235" s="12">
        <f t="shared" si="6294"/>
        <v>0.49397590361445781</v>
      </c>
      <c r="EK235" s="11">
        <v>9</v>
      </c>
      <c r="EL235" s="12">
        <f t="shared" si="6295"/>
        <v>2.4390243902439025E-2</v>
      </c>
      <c r="EM235" s="13"/>
      <c r="EN235" s="11"/>
      <c r="EO235" s="25">
        <v>4667.1794871794873</v>
      </c>
      <c r="EP235" s="38">
        <v>5094.2857142857147</v>
      </c>
      <c r="EQ235" s="10"/>
      <c r="ER235" s="11"/>
      <c r="ES235" s="74">
        <f t="shared" si="6358"/>
        <v>742</v>
      </c>
      <c r="ET235" s="74">
        <f t="shared" si="6359"/>
        <v>60</v>
      </c>
      <c r="EU235" s="11">
        <v>385</v>
      </c>
      <c r="EV235" s="12">
        <f t="shared" si="6298"/>
        <v>0.53908355795148244</v>
      </c>
      <c r="EW235" s="11">
        <v>15</v>
      </c>
      <c r="EX235" s="12">
        <f t="shared" si="6299"/>
        <v>3.7499999999999999E-2</v>
      </c>
      <c r="EY235" s="13"/>
      <c r="EZ235" s="11"/>
      <c r="FA235" s="25">
        <v>4605</v>
      </c>
      <c r="FB235" s="38">
        <v>4472.727272727273</v>
      </c>
      <c r="FC235" s="10"/>
      <c r="FD235" s="11"/>
      <c r="FE235" s="74">
        <f t="shared" si="6360"/>
        <v>758</v>
      </c>
      <c r="FF235" s="74">
        <f t="shared" si="6361"/>
        <v>61</v>
      </c>
      <c r="FG235" s="11">
        <v>416</v>
      </c>
      <c r="FH235" s="12">
        <f t="shared" si="6302"/>
        <v>0.5712401055408971</v>
      </c>
      <c r="FI235" s="11">
        <v>17</v>
      </c>
      <c r="FJ235" s="12">
        <f t="shared" si="6303"/>
        <v>3.9260969976905313E-2</v>
      </c>
      <c r="FK235" s="13"/>
      <c r="FL235" s="11"/>
      <c r="FM235" s="25">
        <v>4662.2222222222226</v>
      </c>
      <c r="FN235" s="38">
        <v>4451.5384615384619</v>
      </c>
      <c r="FO235" s="10"/>
      <c r="FP235" s="11"/>
      <c r="FQ235" s="74">
        <f t="shared" si="6362"/>
        <v>184</v>
      </c>
      <c r="FR235" s="74">
        <f t="shared" si="6363"/>
        <v>15</v>
      </c>
      <c r="FS235" s="11">
        <v>79</v>
      </c>
      <c r="FT235" s="12">
        <f t="shared" si="6306"/>
        <v>0.45108695652173914</v>
      </c>
      <c r="FU235" s="11">
        <v>4</v>
      </c>
      <c r="FV235" s="12">
        <f t="shared" si="6307"/>
        <v>4.8192771084337352E-2</v>
      </c>
      <c r="FW235" s="13"/>
      <c r="FX235" s="11"/>
      <c r="FY235" s="25">
        <v>4508.4615384615381</v>
      </c>
      <c r="FZ235" s="38">
        <v>4413.333333333333</v>
      </c>
      <c r="GA235" s="10"/>
      <c r="GB235" s="11"/>
      <c r="GC235" s="74">
        <f t="shared" si="6364"/>
        <v>743</v>
      </c>
      <c r="GD235" s="74">
        <f t="shared" si="6365"/>
        <v>58</v>
      </c>
      <c r="GE235" s="11">
        <v>424</v>
      </c>
      <c r="GF235" s="12">
        <f t="shared" si="6310"/>
        <v>0.58950201884253028</v>
      </c>
      <c r="GG235" s="11">
        <v>14</v>
      </c>
      <c r="GH235" s="12">
        <f t="shared" si="6311"/>
        <v>3.1963470319634701E-2</v>
      </c>
      <c r="GI235" s="13"/>
      <c r="GJ235" s="11"/>
      <c r="GK235" s="25">
        <v>4661.3513513513517</v>
      </c>
      <c r="GL235" s="38">
        <v>4793.636363636364</v>
      </c>
      <c r="GM235" s="10"/>
      <c r="GN235" s="11"/>
      <c r="GO235" s="74">
        <f t="shared" si="6366"/>
        <v>739</v>
      </c>
      <c r="GP235" s="74">
        <f t="shared" si="6367"/>
        <v>58</v>
      </c>
      <c r="GQ235" s="11">
        <v>368</v>
      </c>
      <c r="GR235" s="12">
        <f t="shared" si="6314"/>
        <v>0.51285520974289578</v>
      </c>
      <c r="GS235" s="11">
        <v>11</v>
      </c>
      <c r="GT235" s="12">
        <f t="shared" si="6315"/>
        <v>2.9023746701846966E-2</v>
      </c>
      <c r="GU235" s="13"/>
      <c r="GV235" s="11"/>
      <c r="GW235" s="25">
        <v>4852.6315789473683</v>
      </c>
      <c r="GX235" s="38">
        <v>4901.666666666667</v>
      </c>
      <c r="GY235" s="10"/>
      <c r="GZ235" s="11"/>
      <c r="HA235" s="74">
        <f t="shared" si="6368"/>
        <v>746</v>
      </c>
      <c r="HB235" s="74">
        <f t="shared" si="6369"/>
        <v>59</v>
      </c>
      <c r="HC235" s="11">
        <v>402</v>
      </c>
      <c r="HD235" s="12">
        <f t="shared" si="6318"/>
        <v>0.55898123324396787</v>
      </c>
      <c r="HE235" s="11">
        <v>15</v>
      </c>
      <c r="HF235" s="12">
        <f t="shared" si="6319"/>
        <v>3.5971223021582732E-2</v>
      </c>
      <c r="HG235" s="13"/>
      <c r="HH235" s="11"/>
      <c r="HI235" s="25">
        <v>4533.333333333333</v>
      </c>
      <c r="HJ235" s="38">
        <v>5030</v>
      </c>
      <c r="HK235" s="10">
        <f t="shared" si="6320"/>
        <v>2</v>
      </c>
      <c r="HL235" s="11">
        <f t="shared" si="6321"/>
        <v>0</v>
      </c>
      <c r="HM235" s="11">
        <f t="shared" si="6322"/>
        <v>11655</v>
      </c>
      <c r="HN235" s="11">
        <f t="shared" si="6323"/>
        <v>928</v>
      </c>
      <c r="HO235" s="11">
        <f t="shared" si="6324"/>
        <v>6540</v>
      </c>
      <c r="HP235" s="228">
        <f t="shared" si="6325"/>
        <v>0.56113256113256116</v>
      </c>
      <c r="HQ235" s="15">
        <f t="shared" si="6326"/>
        <v>204</v>
      </c>
      <c r="HR235" s="12">
        <f t="shared" si="6327"/>
        <v>3.1192660550458717E-2</v>
      </c>
      <c r="HS235" s="16">
        <v>65.5</v>
      </c>
      <c r="HT235" s="17">
        <v>6208</v>
      </c>
      <c r="HU235" s="16">
        <f t="shared" si="6328"/>
        <v>94.923547400611625</v>
      </c>
      <c r="HV235" s="23">
        <v>4650.7872696817421</v>
      </c>
      <c r="HW235" s="22">
        <v>4689.4170403587441</v>
      </c>
      <c r="HX235" s="78">
        <f t="shared" si="6329"/>
        <v>0.57983849960927325</v>
      </c>
      <c r="HY235" s="78">
        <f t="shared" si="6330"/>
        <v>0.55430327868852458</v>
      </c>
      <c r="HZ235" s="78">
        <f t="shared" si="6331"/>
        <v>0.54959100204498978</v>
      </c>
    </row>
    <row r="236" spans="1:241" x14ac:dyDescent="0.25">
      <c r="A236" s="236"/>
      <c r="B236" s="41">
        <f t="shared" si="6332"/>
        <v>44651</v>
      </c>
      <c r="C236" s="10">
        <v>1</v>
      </c>
      <c r="D236" s="11"/>
      <c r="E236" s="74">
        <f>E235-C236</f>
        <v>731</v>
      </c>
      <c r="F236" s="74">
        <f>F235-D236</f>
        <v>59</v>
      </c>
      <c r="G236" s="11">
        <v>394</v>
      </c>
      <c r="H236" s="12">
        <f t="shared" si="6251"/>
        <v>0.55540355677154585</v>
      </c>
      <c r="I236" s="11">
        <v>12</v>
      </c>
      <c r="J236" s="12">
        <f t="shared" si="6335"/>
        <v>2.9556650246305417E-2</v>
      </c>
      <c r="K236" s="13"/>
      <c r="L236" s="11"/>
      <c r="M236" s="39">
        <v>71.428571428571431</v>
      </c>
      <c r="N236" s="43">
        <v>100</v>
      </c>
      <c r="O236" s="10"/>
      <c r="P236" s="11"/>
      <c r="Q236" s="74">
        <f t="shared" si="6336"/>
        <v>725</v>
      </c>
      <c r="R236" s="74">
        <f t="shared" si="6337"/>
        <v>58</v>
      </c>
      <c r="S236" s="11">
        <v>408</v>
      </c>
      <c r="T236" s="12">
        <f t="shared" si="6254"/>
        <v>0.58206896551724141</v>
      </c>
      <c r="U236" s="11">
        <v>14</v>
      </c>
      <c r="V236" s="12">
        <f t="shared" si="6255"/>
        <v>3.3175355450236969E-2</v>
      </c>
      <c r="W236" s="13"/>
      <c r="X236" s="11"/>
      <c r="Y236" s="39">
        <v>63.888888888888886</v>
      </c>
      <c r="Z236" s="43">
        <v>100</v>
      </c>
      <c r="AA236" s="10">
        <v>1</v>
      </c>
      <c r="AB236" s="11"/>
      <c r="AC236" s="74">
        <f t="shared" si="6338"/>
        <v>175</v>
      </c>
      <c r="AD236" s="74">
        <f t="shared" si="6339"/>
        <v>14</v>
      </c>
      <c r="AE236" s="11">
        <v>64</v>
      </c>
      <c r="AF236" s="12">
        <f t="shared" si="6258"/>
        <v>0.4</v>
      </c>
      <c r="AG236" s="11">
        <v>6</v>
      </c>
      <c r="AH236" s="12">
        <f t="shared" si="6259"/>
        <v>8.5714285714285715E-2</v>
      </c>
      <c r="AI236" s="13"/>
      <c r="AJ236" s="11"/>
      <c r="AK236" s="39">
        <v>86.666666666666671</v>
      </c>
      <c r="AL236" s="43">
        <v>100</v>
      </c>
      <c r="AM236" s="10"/>
      <c r="AN236" s="11"/>
      <c r="AO236" s="74">
        <f t="shared" si="6340"/>
        <v>740</v>
      </c>
      <c r="AP236" s="74">
        <f t="shared" si="6341"/>
        <v>58</v>
      </c>
      <c r="AQ236" s="11">
        <v>384</v>
      </c>
      <c r="AR236" s="12">
        <f t="shared" si="6262"/>
        <v>0.53648648648648645</v>
      </c>
      <c r="AS236" s="11">
        <v>13</v>
      </c>
      <c r="AT236" s="12">
        <f t="shared" si="6263"/>
        <v>3.2745591939546598E-2</v>
      </c>
      <c r="AU236" s="13"/>
      <c r="AV236" s="11"/>
      <c r="AW236" s="39">
        <v>92.307692307692307</v>
      </c>
      <c r="AX236" s="43">
        <v>100</v>
      </c>
      <c r="AY236" s="10"/>
      <c r="AZ236" s="11"/>
      <c r="BA236" s="74">
        <f t="shared" si="6342"/>
        <v>735</v>
      </c>
      <c r="BB236" s="74">
        <f t="shared" si="6343"/>
        <v>58</v>
      </c>
      <c r="BC236" s="11">
        <v>407</v>
      </c>
      <c r="BD236" s="12">
        <f t="shared" si="6266"/>
        <v>0.57414965986394562</v>
      </c>
      <c r="BE236" s="11">
        <v>15</v>
      </c>
      <c r="BF236" s="12">
        <f t="shared" si="6267"/>
        <v>3.5545023696682464E-2</v>
      </c>
      <c r="BG236" s="13"/>
      <c r="BH236" s="11"/>
      <c r="BI236" s="39">
        <v>88.235294117647058</v>
      </c>
      <c r="BJ236" s="43">
        <v>100</v>
      </c>
      <c r="BK236" s="10"/>
      <c r="BL236" s="11"/>
      <c r="BM236" s="74">
        <f t="shared" si="6344"/>
        <v>731</v>
      </c>
      <c r="BN236" s="74">
        <f t="shared" si="6345"/>
        <v>59</v>
      </c>
      <c r="BO236" s="11">
        <v>420</v>
      </c>
      <c r="BP236" s="12">
        <f t="shared" si="6270"/>
        <v>0.59233926128590975</v>
      </c>
      <c r="BQ236" s="11">
        <v>13</v>
      </c>
      <c r="BR236" s="12">
        <f t="shared" si="6271"/>
        <v>3.0023094688221709E-2</v>
      </c>
      <c r="BS236" s="13"/>
      <c r="BT236" s="11"/>
      <c r="BU236" s="39">
        <v>79.411764705882348</v>
      </c>
      <c r="BV236" s="43">
        <v>94.117647058823536</v>
      </c>
      <c r="BW236" s="10"/>
      <c r="BX236" s="11"/>
      <c r="BY236" s="74">
        <f t="shared" si="6346"/>
        <v>741</v>
      </c>
      <c r="BZ236" s="74">
        <f t="shared" si="6347"/>
        <v>61</v>
      </c>
      <c r="CA236" s="11">
        <v>399</v>
      </c>
      <c r="CB236" s="12">
        <f t="shared" si="6274"/>
        <v>0.56140350877192979</v>
      </c>
      <c r="CC236" s="11">
        <v>17</v>
      </c>
      <c r="CD236" s="12">
        <f t="shared" si="6275"/>
        <v>4.0865384615384616E-2</v>
      </c>
      <c r="CE236" s="13"/>
      <c r="CF236" s="11"/>
      <c r="CG236" s="39">
        <v>77.777777777777771</v>
      </c>
      <c r="CH236" s="43">
        <v>100</v>
      </c>
      <c r="CI236" s="10"/>
      <c r="CJ236" s="11"/>
      <c r="CK236" s="74">
        <f t="shared" si="6348"/>
        <v>745</v>
      </c>
      <c r="CL236" s="74">
        <f t="shared" si="6349"/>
        <v>61</v>
      </c>
      <c r="CM236" s="11">
        <v>409</v>
      </c>
      <c r="CN236" s="12">
        <f t="shared" si="6278"/>
        <v>0.56107382550335572</v>
      </c>
      <c r="CO236" s="11">
        <v>9</v>
      </c>
      <c r="CP236" s="12">
        <f t="shared" si="6279"/>
        <v>2.1531100478468901E-2</v>
      </c>
      <c r="CQ236" s="13"/>
      <c r="CR236" s="11"/>
      <c r="CS236" s="39">
        <v>80</v>
      </c>
      <c r="CT236" s="43">
        <v>100</v>
      </c>
      <c r="CU236" s="10"/>
      <c r="CV236" s="11"/>
      <c r="CW236" s="74">
        <f t="shared" si="6350"/>
        <v>173</v>
      </c>
      <c r="CX236" s="74">
        <f t="shared" si="6351"/>
        <v>13</v>
      </c>
      <c r="CY236" s="11">
        <v>64</v>
      </c>
      <c r="CZ236" s="12">
        <f t="shared" si="6282"/>
        <v>0.38150289017341038</v>
      </c>
      <c r="DA236" s="11">
        <v>2</v>
      </c>
      <c r="DB236" s="12">
        <f t="shared" si="6283"/>
        <v>3.0303030303030304E-2</v>
      </c>
      <c r="DC236" s="13"/>
      <c r="DD236" s="11"/>
      <c r="DE236" s="39">
        <v>94.117647058823536</v>
      </c>
      <c r="DF236" s="43">
        <v>100</v>
      </c>
      <c r="DG236" s="10"/>
      <c r="DH236" s="11"/>
      <c r="DI236" s="74">
        <f t="shared" si="6352"/>
        <v>748</v>
      </c>
      <c r="DJ236" s="74">
        <f t="shared" si="6353"/>
        <v>59</v>
      </c>
      <c r="DK236" s="11">
        <v>385</v>
      </c>
      <c r="DL236" s="12">
        <f t="shared" si="6286"/>
        <v>0.53342245989304815</v>
      </c>
      <c r="DM236" s="11">
        <v>14</v>
      </c>
      <c r="DN236" s="12">
        <f t="shared" si="6287"/>
        <v>3.5087719298245612E-2</v>
      </c>
      <c r="DO236" s="13"/>
      <c r="DP236" s="11"/>
      <c r="DQ236" s="39">
        <v>75</v>
      </c>
      <c r="DR236" s="43">
        <v>92.857142857142861</v>
      </c>
      <c r="DS236" s="10"/>
      <c r="DT236" s="11"/>
      <c r="DU236" s="74">
        <f t="shared" si="6354"/>
        <v>750</v>
      </c>
      <c r="DV236" s="74">
        <f t="shared" si="6355"/>
        <v>58</v>
      </c>
      <c r="DW236" s="11">
        <v>393</v>
      </c>
      <c r="DX236" s="12">
        <f t="shared" si="6290"/>
        <v>0.53333333333333333</v>
      </c>
      <c r="DY236" s="11">
        <v>7</v>
      </c>
      <c r="DZ236" s="12">
        <f t="shared" si="6291"/>
        <v>1.7500000000000002E-2</v>
      </c>
      <c r="EA236" s="13"/>
      <c r="EB236" s="11"/>
      <c r="EC236" s="39">
        <v>80.952380952380949</v>
      </c>
      <c r="ED236" s="43">
        <v>93.333333333333329</v>
      </c>
      <c r="EE236" s="10"/>
      <c r="EF236" s="11"/>
      <c r="EG236" s="74">
        <f t="shared" si="6356"/>
        <v>747</v>
      </c>
      <c r="EH236" s="74">
        <f t="shared" si="6357"/>
        <v>59</v>
      </c>
      <c r="EI236" s="11">
        <v>364</v>
      </c>
      <c r="EJ236" s="12">
        <f t="shared" si="6294"/>
        <v>0.50066934404283803</v>
      </c>
      <c r="EK236" s="11">
        <v>10</v>
      </c>
      <c r="EL236" s="12">
        <f t="shared" si="6295"/>
        <v>2.6737967914438502E-2</v>
      </c>
      <c r="EM236" s="13"/>
      <c r="EN236" s="11"/>
      <c r="EO236" s="39">
        <v>79.487179487179489</v>
      </c>
      <c r="EP236" s="43">
        <v>92.857142857142861</v>
      </c>
      <c r="EQ236" s="10"/>
      <c r="ER236" s="11"/>
      <c r="ES236" s="74">
        <f t="shared" si="6358"/>
        <v>742</v>
      </c>
      <c r="ET236" s="74">
        <f t="shared" si="6359"/>
        <v>60</v>
      </c>
      <c r="EU236" s="11">
        <v>424</v>
      </c>
      <c r="EV236" s="12">
        <f t="shared" si="6298"/>
        <v>0.59299191374663074</v>
      </c>
      <c r="EW236" s="11">
        <v>16</v>
      </c>
      <c r="EX236" s="12">
        <f t="shared" si="6299"/>
        <v>3.6363636363636362E-2</v>
      </c>
      <c r="EY236" s="13"/>
      <c r="EZ236" s="11"/>
      <c r="FA236" s="39">
        <v>78.94736842105263</v>
      </c>
      <c r="FB236" s="43">
        <v>100</v>
      </c>
      <c r="FC236" s="10"/>
      <c r="FD236" s="11"/>
      <c r="FE236" s="74">
        <f t="shared" si="6360"/>
        <v>758</v>
      </c>
      <c r="FF236" s="74">
        <f t="shared" si="6361"/>
        <v>61</v>
      </c>
      <c r="FG236" s="11">
        <v>418</v>
      </c>
      <c r="FH236" s="12">
        <f t="shared" si="6302"/>
        <v>0.56860158311345643</v>
      </c>
      <c r="FI236" s="11">
        <v>13</v>
      </c>
      <c r="FJ236" s="12">
        <f t="shared" si="6303"/>
        <v>3.0162412993039442E-2</v>
      </c>
      <c r="FK236" s="13"/>
      <c r="FL236" s="11"/>
      <c r="FM236" s="39">
        <v>69.444444444444443</v>
      </c>
      <c r="FN236" s="43">
        <v>100</v>
      </c>
      <c r="FO236" s="10"/>
      <c r="FP236" s="11"/>
      <c r="FQ236" s="74">
        <f t="shared" si="6362"/>
        <v>184</v>
      </c>
      <c r="FR236" s="74">
        <f t="shared" si="6363"/>
        <v>15</v>
      </c>
      <c r="FS236" s="11">
        <v>72</v>
      </c>
      <c r="FT236" s="12">
        <f t="shared" si="6306"/>
        <v>0.41847826086956524</v>
      </c>
      <c r="FU236" s="11">
        <v>5</v>
      </c>
      <c r="FV236" s="12">
        <f t="shared" si="6307"/>
        <v>6.4935064935064929E-2</v>
      </c>
      <c r="FW236" s="13"/>
      <c r="FX236" s="11"/>
      <c r="FY236" s="39">
        <v>84.615384615384613</v>
      </c>
      <c r="FZ236" s="43">
        <v>100</v>
      </c>
      <c r="GA236" s="10"/>
      <c r="GB236" s="11"/>
      <c r="GC236" s="74">
        <f t="shared" si="6364"/>
        <v>743</v>
      </c>
      <c r="GD236" s="74">
        <f t="shared" si="6365"/>
        <v>58</v>
      </c>
      <c r="GE236" s="11">
        <v>379</v>
      </c>
      <c r="GF236" s="12">
        <f t="shared" si="6310"/>
        <v>0.52355316285329745</v>
      </c>
      <c r="GG236" s="11">
        <v>10</v>
      </c>
      <c r="GH236" s="12">
        <f t="shared" si="6311"/>
        <v>2.570694087403599E-2</v>
      </c>
      <c r="GI236" s="13"/>
      <c r="GJ236" s="11"/>
      <c r="GK236" s="39">
        <v>83.78378378378379</v>
      </c>
      <c r="GL236" s="43">
        <v>100</v>
      </c>
      <c r="GM236" s="10"/>
      <c r="GN236" s="11"/>
      <c r="GO236" s="74">
        <f t="shared" si="6366"/>
        <v>739</v>
      </c>
      <c r="GP236" s="74">
        <f t="shared" si="6367"/>
        <v>58</v>
      </c>
      <c r="GQ236" s="11">
        <v>379</v>
      </c>
      <c r="GR236" s="12">
        <f t="shared" si="6314"/>
        <v>0.53585926928281458</v>
      </c>
      <c r="GS236" s="11">
        <v>17</v>
      </c>
      <c r="GT236" s="12">
        <f t="shared" si="6315"/>
        <v>4.2929292929292928E-2</v>
      </c>
      <c r="GU236" s="13"/>
      <c r="GV236" s="11"/>
      <c r="GW236" s="39">
        <v>76.315789473684205</v>
      </c>
      <c r="GX236" s="43">
        <v>100</v>
      </c>
      <c r="GY236" s="10"/>
      <c r="GZ236" s="11"/>
      <c r="HA236" s="74">
        <f t="shared" si="6368"/>
        <v>746</v>
      </c>
      <c r="HB236" s="74">
        <f t="shared" si="6369"/>
        <v>59</v>
      </c>
      <c r="HC236" s="11">
        <v>380</v>
      </c>
      <c r="HD236" s="12">
        <f t="shared" si="6318"/>
        <v>0.53619302949061665</v>
      </c>
      <c r="HE236" s="11">
        <v>20</v>
      </c>
      <c r="HF236" s="12">
        <f t="shared" si="6319"/>
        <v>0.05</v>
      </c>
      <c r="HG236" s="13"/>
      <c r="HH236" s="11"/>
      <c r="HI236" s="39">
        <v>77.777777777777771</v>
      </c>
      <c r="HJ236" s="43">
        <v>100</v>
      </c>
      <c r="HK236" s="10">
        <f t="shared" si="6320"/>
        <v>2</v>
      </c>
      <c r="HL236" s="11">
        <f t="shared" si="6321"/>
        <v>0</v>
      </c>
      <c r="HM236" s="11">
        <f t="shared" si="6322"/>
        <v>11653</v>
      </c>
      <c r="HN236" s="11">
        <f t="shared" si="6323"/>
        <v>928</v>
      </c>
      <c r="HO236" s="11">
        <f t="shared" si="6324"/>
        <v>6356</v>
      </c>
      <c r="HP236" s="228">
        <f t="shared" si="6325"/>
        <v>0.54543894276152061</v>
      </c>
      <c r="HQ236" s="15">
        <f t="shared" si="6326"/>
        <v>213</v>
      </c>
      <c r="HR236" s="12">
        <f t="shared" si="6327"/>
        <v>3.3511642542479549E-2</v>
      </c>
      <c r="HS236" s="16">
        <v>65.900000000000006</v>
      </c>
      <c r="HT236" s="17">
        <v>6039</v>
      </c>
      <c r="HU236" s="16">
        <f t="shared" si="6328"/>
        <v>95.012586532410324</v>
      </c>
      <c r="HV236" s="23">
        <v>76.884422110552762</v>
      </c>
      <c r="HW236" s="22">
        <v>91.479820627802695</v>
      </c>
      <c r="HX236" s="78">
        <f t="shared" si="6329"/>
        <v>0.5603335939536096</v>
      </c>
      <c r="HY236" s="78">
        <f t="shared" si="6330"/>
        <v>0.53099385245901642</v>
      </c>
      <c r="HZ236" s="78">
        <f t="shared" si="6331"/>
        <v>0.54524539877300615</v>
      </c>
      <c r="ID236" s="85">
        <f t="shared" ref="ID236:IF236" si="6370">ID237/ID238</f>
        <v>2.0806241872561768E-3</v>
      </c>
      <c r="IE236" s="85">
        <f t="shared" si="6370"/>
        <v>2.5608194622279127E-4</v>
      </c>
      <c r="IF236" s="85">
        <f t="shared" si="6370"/>
        <v>5.1098620337250899E-4</v>
      </c>
      <c r="IG236" s="88" t="s">
        <v>43</v>
      </c>
    </row>
    <row r="237" spans="1:241" ht="19.5" thickBot="1" x14ac:dyDescent="0.3">
      <c r="A237" s="236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2847</v>
      </c>
      <c r="H237" s="28">
        <f>((G237+I237)/7)/E236</f>
        <v>0.57064686339652149</v>
      </c>
      <c r="I237" s="27">
        <f>SUM(I230:I236)</f>
        <v>73</v>
      </c>
      <c r="J237" s="28">
        <f>(I237/(I237+G237))</f>
        <v>2.5000000000000001E-2</v>
      </c>
      <c r="K237" s="27"/>
      <c r="L237" s="27"/>
      <c r="M237" s="29">
        <f>M235/M234*100-100</f>
        <v>13.356396689730005</v>
      </c>
      <c r="N237" s="72">
        <f>N235/N234*100-100</f>
        <v>3.1240657698056822</v>
      </c>
      <c r="O237" s="26">
        <f t="shared" ref="O237" si="6371">SUM(O230:O236)</f>
        <v>1</v>
      </c>
      <c r="P237" s="27">
        <f t="shared" ref="P237" si="6372">SUM(P230:P236)</f>
        <v>0</v>
      </c>
      <c r="Q237" s="27"/>
      <c r="R237" s="27"/>
      <c r="S237" s="27">
        <f t="shared" ref="S237" si="6373">SUM(S230:S236)</f>
        <v>2954</v>
      </c>
      <c r="T237" s="28">
        <f t="shared" ref="T237" si="6374">((S237+U237)/7)/Q236</f>
        <v>0.59546798029556647</v>
      </c>
      <c r="U237" s="27">
        <f t="shared" ref="U237" si="6375">SUM(U230:U236)</f>
        <v>68</v>
      </c>
      <c r="V237" s="28">
        <f t="shared" ref="V237" si="6376">(U237/(U237+S237))</f>
        <v>2.2501654533421574E-2</v>
      </c>
      <c r="W237" s="27"/>
      <c r="X237" s="27"/>
      <c r="Y237" s="29">
        <f t="shared" ref="Y237:Z237" si="6377">Y235/Y234*100-100</f>
        <v>8.5193099081987782</v>
      </c>
      <c r="Z237" s="72">
        <f t="shared" si="6377"/>
        <v>-0.80717488789238701</v>
      </c>
      <c r="AA237" s="26">
        <f t="shared" ref="AA237" si="6378">SUM(AA230:AA236)</f>
        <v>4</v>
      </c>
      <c r="AB237" s="27">
        <f t="shared" ref="AB237" si="6379">SUM(AB230:AB236)</f>
        <v>0</v>
      </c>
      <c r="AC237" s="27"/>
      <c r="AD237" s="27"/>
      <c r="AE237" s="27">
        <f t="shared" ref="AE237" si="6380">SUM(AE230:AE236)</f>
        <v>447</v>
      </c>
      <c r="AF237" s="28">
        <f t="shared" ref="AF237" si="6381">((AE237+AG237)/7)/AC236</f>
        <v>0.3836734693877551</v>
      </c>
      <c r="AG237" s="27">
        <f t="shared" ref="AG237" si="6382">SUM(AG230:AG236)</f>
        <v>23</v>
      </c>
      <c r="AH237" s="28">
        <f t="shared" ref="AH237" si="6383">(AG237/(AG237+AE237))</f>
        <v>4.8936170212765959E-2</v>
      </c>
      <c r="AI237" s="27"/>
      <c r="AJ237" s="27"/>
      <c r="AK237" s="29">
        <f t="shared" ref="AK237:AL237" si="6384">AK235/AK234*100-100</f>
        <v>9.7024374802152664</v>
      </c>
      <c r="AL237" s="72">
        <f t="shared" si="6384"/>
        <v>-0.40358744394617929</v>
      </c>
      <c r="AM237" s="26">
        <f t="shared" ref="AM237" si="6385">SUM(AM230:AM236)</f>
        <v>0</v>
      </c>
      <c r="AN237" s="27">
        <f t="shared" ref="AN237" si="6386">SUM(AN230:AN236)</f>
        <v>0</v>
      </c>
      <c r="AO237" s="27"/>
      <c r="AP237" s="27"/>
      <c r="AQ237" s="27">
        <f t="shared" ref="AQ237" si="6387">SUM(AQ230:AQ236)</f>
        <v>2829</v>
      </c>
      <c r="AR237" s="28">
        <f t="shared" ref="AR237" si="6388">((AQ237+AS237)/7)/AO236</f>
        <v>0.5615830115830116</v>
      </c>
      <c r="AS237" s="27">
        <f t="shared" ref="AS237" si="6389">SUM(AS230:AS236)</f>
        <v>80</v>
      </c>
      <c r="AT237" s="28">
        <f t="shared" ref="AT237" si="6390">(AS237/(AS237+AQ237))</f>
        <v>2.7500859401856308E-2</v>
      </c>
      <c r="AU237" s="27"/>
      <c r="AV237" s="27"/>
      <c r="AW237" s="29">
        <f t="shared" ref="AW237:AX237" si="6391">AW235/AW234*100-100</f>
        <v>12.815642730172655</v>
      </c>
      <c r="AX237" s="72">
        <f t="shared" si="6391"/>
        <v>4.2301943198804253</v>
      </c>
      <c r="AY237" s="26">
        <f t="shared" ref="AY237" si="6392">SUM(AY230:AY236)</f>
        <v>0</v>
      </c>
      <c r="AZ237" s="27">
        <f t="shared" ref="AZ237" si="6393">SUM(AZ230:AZ236)</f>
        <v>0</v>
      </c>
      <c r="BA237" s="27"/>
      <c r="BB237" s="27"/>
      <c r="BC237" s="27">
        <f t="shared" ref="BC237" si="6394">SUM(BC230:BC236)</f>
        <v>2892</v>
      </c>
      <c r="BD237" s="28">
        <f t="shared" ref="BD237" si="6395">((BC237+BE237)/7)/BA236</f>
        <v>0.57842565597667639</v>
      </c>
      <c r="BE237" s="27">
        <f t="shared" ref="BE237" si="6396">SUM(BE230:BE236)</f>
        <v>84</v>
      </c>
      <c r="BF237" s="28">
        <f t="shared" ref="BF237" si="6397">(BE237/(BE237+BC237))</f>
        <v>2.8225806451612902E-2</v>
      </c>
      <c r="BG237" s="27"/>
      <c r="BH237" s="27"/>
      <c r="BI237" s="29">
        <f t="shared" ref="BI237:BJ237" si="6398">BI235/BI234*100-100</f>
        <v>8.8347019719568891</v>
      </c>
      <c r="BJ237" s="72">
        <f t="shared" si="6398"/>
        <v>4.4544095665171994</v>
      </c>
      <c r="BK237" s="26">
        <f t="shared" ref="BK237" si="6399">SUM(BK230:BK236)</f>
        <v>0</v>
      </c>
      <c r="BL237" s="27">
        <f t="shared" ref="BL237" si="6400">SUM(BL230:BL236)</f>
        <v>0</v>
      </c>
      <c r="BM237" s="27"/>
      <c r="BN237" s="27"/>
      <c r="BO237" s="27">
        <f t="shared" ref="BO237" si="6401">SUM(BO230:BO236)</f>
        <v>2921</v>
      </c>
      <c r="BP237" s="28">
        <f t="shared" ref="BP237" si="6402">((BO237+BQ237)/7)/BM236</f>
        <v>0.58100449482118433</v>
      </c>
      <c r="BQ237" s="27">
        <f t="shared" ref="BQ237" si="6403">SUM(BQ230:BQ236)</f>
        <v>52</v>
      </c>
      <c r="BR237" s="28">
        <f t="shared" ref="BR237" si="6404">(BQ237/(BQ237+BO237))</f>
        <v>1.7490750084090144E-2</v>
      </c>
      <c r="BS237" s="27"/>
      <c r="BT237" s="27"/>
      <c r="BU237" s="29">
        <f t="shared" ref="BU237:BV237" si="6405">BU235/BU234*100-100</f>
        <v>13.394503100385464</v>
      </c>
      <c r="BV237" s="72">
        <f t="shared" si="6405"/>
        <v>9.2455816407280338</v>
      </c>
      <c r="BW237" s="26">
        <f t="shared" ref="BW237" si="6406">SUM(BW230:BW236)</f>
        <v>1</v>
      </c>
      <c r="BX237" s="27">
        <f t="shared" ref="BX237" si="6407">SUM(BX230:BX236)</f>
        <v>0</v>
      </c>
      <c r="BY237" s="27"/>
      <c r="BZ237" s="27"/>
      <c r="CA237" s="27">
        <f t="shared" ref="CA237" si="6408">SUM(CA230:CA236)</f>
        <v>2904</v>
      </c>
      <c r="CB237" s="28">
        <f t="shared" ref="CB237" si="6409">((CA237+CC237)/7)/BY236</f>
        <v>0.5714285714285714</v>
      </c>
      <c r="CC237" s="27">
        <f t="shared" ref="CC237" si="6410">SUM(CC230:CC236)</f>
        <v>60</v>
      </c>
      <c r="CD237" s="28">
        <f t="shared" ref="CD237" si="6411">(CC237/(CC237+CA237))</f>
        <v>2.0242914979757085E-2</v>
      </c>
      <c r="CE237" s="27"/>
      <c r="CF237" s="27"/>
      <c r="CG237" s="29">
        <f t="shared" ref="CG237:CH237" si="6412">CG235/CG234*100-100</f>
        <v>10.847314551018243</v>
      </c>
      <c r="CH237" s="72">
        <f t="shared" si="6412"/>
        <v>1.7339312406576823</v>
      </c>
      <c r="CI237" s="26">
        <f t="shared" ref="CI237" si="6413">SUM(CI230:CI236)</f>
        <v>0</v>
      </c>
      <c r="CJ237" s="27">
        <f t="shared" ref="CJ237" si="6414">SUM(CJ230:CJ236)</f>
        <v>0</v>
      </c>
      <c r="CK237" s="27"/>
      <c r="CL237" s="27"/>
      <c r="CM237" s="27">
        <f t="shared" ref="CM237" si="6415">SUM(CM230:CM236)</f>
        <v>3030</v>
      </c>
      <c r="CN237" s="28">
        <f t="shared" ref="CN237" si="6416">((CM237+CO237)/7)/CK236</f>
        <v>0.59213806327900287</v>
      </c>
      <c r="CO237" s="27">
        <f t="shared" ref="CO237" si="6417">SUM(CO230:CO236)</f>
        <v>58</v>
      </c>
      <c r="CP237" s="28">
        <f t="shared" ref="CP237" si="6418">(CO237/(CO237+CM237))</f>
        <v>1.878238341968912E-2</v>
      </c>
      <c r="CQ237" s="27"/>
      <c r="CR237" s="27"/>
      <c r="CS237" s="29">
        <f t="shared" ref="CS237:CT237" si="6419">CS235/CS234*100-100</f>
        <v>6.214387464387471</v>
      </c>
      <c r="CT237" s="72">
        <f t="shared" si="6419"/>
        <v>3.5701966195239834</v>
      </c>
      <c r="CU237" s="26">
        <f t="shared" ref="CU237" si="6420">SUM(CU230:CU236)</f>
        <v>0</v>
      </c>
      <c r="CV237" s="27">
        <f t="shared" ref="CV237" si="6421">SUM(CV230:CV236)</f>
        <v>0</v>
      </c>
      <c r="CW237" s="27"/>
      <c r="CX237" s="27"/>
      <c r="CY237" s="27">
        <f t="shared" ref="CY237" si="6422">SUM(CY230:CY236)</f>
        <v>499</v>
      </c>
      <c r="CZ237" s="28">
        <f t="shared" ref="CZ237" si="6423">((CY237+DA237)/7)/CW236</f>
        <v>0.42526837324525185</v>
      </c>
      <c r="DA237" s="27">
        <f t="shared" ref="DA237" si="6424">SUM(DA230:DA236)</f>
        <v>16</v>
      </c>
      <c r="DB237" s="28">
        <f t="shared" ref="DB237" si="6425">(DA237/(DA237+CY237))</f>
        <v>3.1067961165048542E-2</v>
      </c>
      <c r="DC237" s="27"/>
      <c r="DD237" s="27"/>
      <c r="DE237" s="29">
        <f t="shared" ref="DE237:DF237" si="6426">DE235/DE234*100-100</f>
        <v>10.203340595497451</v>
      </c>
      <c r="DF237" s="72">
        <f t="shared" si="6426"/>
        <v>4.1704035874439427</v>
      </c>
      <c r="DG237" s="26">
        <f t="shared" ref="DG237" si="6427">SUM(DG230:DG236)</f>
        <v>0</v>
      </c>
      <c r="DH237" s="27">
        <f t="shared" ref="DH237" si="6428">SUM(DH230:DH236)</f>
        <v>0</v>
      </c>
      <c r="DI237" s="27"/>
      <c r="DJ237" s="27"/>
      <c r="DK237" s="27">
        <f t="shared" ref="DK237" si="6429">SUM(DK230:DK236)</f>
        <v>2634</v>
      </c>
      <c r="DL237" s="28">
        <f t="shared" ref="DL237" si="6430">((DK237+DM237)/7)/DI236</f>
        <v>0.5177616501145913</v>
      </c>
      <c r="DM237" s="27">
        <f t="shared" ref="DM237" si="6431">SUM(DM230:DM236)</f>
        <v>77</v>
      </c>
      <c r="DN237" s="28">
        <f t="shared" ref="DN237" si="6432">(DM237/(DM237+DK237))</f>
        <v>2.8402803393581703E-2</v>
      </c>
      <c r="DO237" s="27"/>
      <c r="DP237" s="27"/>
      <c r="DQ237" s="29">
        <f t="shared" ref="DQ237:DR237" si="6433">DQ235/DQ234*100-100</f>
        <v>9.924026590693245</v>
      </c>
      <c r="DR237" s="72">
        <f t="shared" si="6433"/>
        <v>5.1089045483664393</v>
      </c>
      <c r="DS237" s="26">
        <f t="shared" ref="DS237" si="6434">SUM(DS230:DS236)</f>
        <v>0</v>
      </c>
      <c r="DT237" s="27">
        <f t="shared" ref="DT237" si="6435">SUM(DT230:DT236)</f>
        <v>0</v>
      </c>
      <c r="DU237" s="27"/>
      <c r="DV237" s="27"/>
      <c r="DW237" s="27">
        <f t="shared" ref="DW237" si="6436">SUM(DW230:DW236)</f>
        <v>2851</v>
      </c>
      <c r="DX237" s="28">
        <f t="shared" ref="DX237" si="6437">((DW237+DY237)/7)/DU236</f>
        <v>0.55828571428571427</v>
      </c>
      <c r="DY237" s="27">
        <f t="shared" ref="DY237" si="6438">SUM(DY230:DY236)</f>
        <v>80</v>
      </c>
      <c r="DZ237" s="28">
        <f t="shared" ref="DZ237" si="6439">(DY237/(DY237+DW237))</f>
        <v>2.7294438758103036E-2</v>
      </c>
      <c r="EA237" s="27"/>
      <c r="EB237" s="27"/>
      <c r="EC237" s="29">
        <f t="shared" ref="EC237:ED237" si="6440">EC235/EC234*100-100</f>
        <v>9.4096232985121873</v>
      </c>
      <c r="ED237" s="72">
        <f t="shared" si="6440"/>
        <v>7.6083707025410945</v>
      </c>
      <c r="EE237" s="26">
        <f t="shared" ref="EE237" si="6441">SUM(EE230:EE236)</f>
        <v>0</v>
      </c>
      <c r="EF237" s="27">
        <f t="shared" ref="EF237" si="6442">SUM(EF230:EF236)</f>
        <v>0</v>
      </c>
      <c r="EG237" s="27"/>
      <c r="EH237" s="27"/>
      <c r="EI237" s="27">
        <f t="shared" ref="EI237" si="6443">SUM(EI230:EI236)</f>
        <v>2674</v>
      </c>
      <c r="EJ237" s="28">
        <f t="shared" ref="EJ237" si="6444">((EI237+EK237)/7)/EG236</f>
        <v>0.52419200611971695</v>
      </c>
      <c r="EK237" s="27">
        <f t="shared" ref="EK237" si="6445">SUM(EK230:EK236)</f>
        <v>67</v>
      </c>
      <c r="EL237" s="28">
        <f t="shared" ref="EL237" si="6446">(EK237/(EK237+EI237))</f>
        <v>2.4443633710324698E-2</v>
      </c>
      <c r="EM237" s="27"/>
      <c r="EN237" s="27"/>
      <c r="EO237" s="29">
        <f t="shared" ref="EO237:EP237" si="6447">EO235/EO234*100-100</f>
        <v>10.806730464850119</v>
      </c>
      <c r="EP237" s="72">
        <f t="shared" si="6447"/>
        <v>14.221652786675222</v>
      </c>
      <c r="EQ237" s="26">
        <f t="shared" ref="EQ237" si="6448">SUM(EQ230:EQ236)</f>
        <v>0</v>
      </c>
      <c r="ER237" s="27">
        <f t="shared" ref="ER237" si="6449">SUM(ER230:ER236)</f>
        <v>0</v>
      </c>
      <c r="ES237" s="27"/>
      <c r="ET237" s="27"/>
      <c r="EU237" s="27">
        <f t="shared" ref="EU237" si="6450">SUM(EU230:EU236)</f>
        <v>2922</v>
      </c>
      <c r="EV237" s="28">
        <f t="shared" ref="EV237" si="6451">((EU237+EW237)/7)/ES236</f>
        <v>0.58259530227185208</v>
      </c>
      <c r="EW237" s="27">
        <f t="shared" ref="EW237" si="6452">SUM(EW230:EW236)</f>
        <v>104</v>
      </c>
      <c r="EX237" s="28">
        <f t="shared" ref="EX237" si="6453">(EW237/(EW237+EU237))</f>
        <v>3.4368803701255786E-2</v>
      </c>
      <c r="EY237" s="27"/>
      <c r="EZ237" s="27"/>
      <c r="FA237" s="29">
        <f t="shared" ref="FA237:FB237" si="6454">FA235/FA234*100-100</f>
        <v>9.3304843304843388</v>
      </c>
      <c r="FB237" s="72">
        <f t="shared" si="6454"/>
        <v>0.28536485935588018</v>
      </c>
      <c r="FC237" s="26">
        <f t="shared" ref="FC237" si="6455">SUM(FC230:FC236)</f>
        <v>0</v>
      </c>
      <c r="FD237" s="27">
        <f t="shared" ref="FD237" si="6456">SUM(FD230:FD236)</f>
        <v>0</v>
      </c>
      <c r="FE237" s="27"/>
      <c r="FF237" s="27"/>
      <c r="FG237" s="27">
        <f t="shared" ref="FG237" si="6457">SUM(FG230:FG236)</f>
        <v>2914</v>
      </c>
      <c r="FH237" s="28">
        <f t="shared" ref="FH237" si="6458">((FG237+FI237)/7)/FE236</f>
        <v>0.5631360723709008</v>
      </c>
      <c r="FI237" s="27">
        <f t="shared" ref="FI237" si="6459">SUM(FI230:FI236)</f>
        <v>74</v>
      </c>
      <c r="FJ237" s="28">
        <f t="shared" ref="FJ237" si="6460">(FI237/(FI237+FG237))</f>
        <v>2.4765729585006693E-2</v>
      </c>
      <c r="FK237" s="27"/>
      <c r="FL237" s="27"/>
      <c r="FM237" s="29">
        <f t="shared" ref="FM237:FN237" si="6461">FM235/FM234*100-100</f>
        <v>10.689036614962546</v>
      </c>
      <c r="FN237" s="72">
        <f t="shared" si="6461"/>
        <v>-0.18972059330802438</v>
      </c>
      <c r="FO237" s="26">
        <f t="shared" ref="FO237" si="6462">SUM(FO230:FO236)</f>
        <v>0</v>
      </c>
      <c r="FP237" s="27">
        <f t="shared" ref="FP237" si="6463">SUM(FP230:FP236)</f>
        <v>1</v>
      </c>
      <c r="FQ237" s="27"/>
      <c r="FR237" s="27"/>
      <c r="FS237" s="27">
        <f t="shared" ref="FS237" si="6464">SUM(FS230:FS236)</f>
        <v>544</v>
      </c>
      <c r="FT237" s="28">
        <f t="shared" ref="FT237" si="6465">((FS237+FU237)/7)/FQ236</f>
        <v>0.44720496894409939</v>
      </c>
      <c r="FU237" s="27">
        <f t="shared" ref="FU237" si="6466">SUM(FU230:FU236)</f>
        <v>32</v>
      </c>
      <c r="FV237" s="28">
        <f t="shared" ref="FV237" si="6467">(FU237/(FU237+FS237))</f>
        <v>5.5555555555555552E-2</v>
      </c>
      <c r="FW237" s="27"/>
      <c r="FX237" s="27"/>
      <c r="FY237" s="29">
        <f t="shared" ref="FY237:FZ237" si="6468">FY235/FY234*100-100</f>
        <v>7.0384980641390769</v>
      </c>
      <c r="FZ237" s="72">
        <f t="shared" si="6468"/>
        <v>-1.0463378176382747</v>
      </c>
      <c r="GA237" s="26">
        <f t="shared" ref="GA237" si="6469">SUM(GA230:GA236)</f>
        <v>0</v>
      </c>
      <c r="GB237" s="27">
        <f t="shared" ref="GB237" si="6470">SUM(GB230:GB236)</f>
        <v>0</v>
      </c>
      <c r="GC237" s="27"/>
      <c r="GD237" s="27"/>
      <c r="GE237" s="27">
        <f t="shared" ref="GE237" si="6471">SUM(GE230:GE236)</f>
        <v>2876</v>
      </c>
      <c r="GF237" s="28">
        <f t="shared" ref="GF237" si="6472">((GE237+GG237)/7)/GC236</f>
        <v>0.56758315708517593</v>
      </c>
      <c r="GG237" s="27">
        <f t="shared" ref="GG237" si="6473">SUM(GG230:GG236)</f>
        <v>76</v>
      </c>
      <c r="GH237" s="28">
        <f t="shared" ref="GH237" si="6474">(GG237/(GG237+GE237))</f>
        <v>2.5745257452574527E-2</v>
      </c>
      <c r="GI237" s="27"/>
      <c r="GJ237" s="27"/>
      <c r="GK237" s="29">
        <f t="shared" ref="GK237:GL237" si="6475">GK235/GK234*100-100</f>
        <v>10.668360668360677</v>
      </c>
      <c r="GL237" s="72">
        <f t="shared" si="6475"/>
        <v>7.480635955972275</v>
      </c>
      <c r="GM237" s="26">
        <f t="shared" ref="GM237" si="6476">SUM(GM230:GM236)</f>
        <v>2</v>
      </c>
      <c r="GN237" s="27">
        <f t="shared" ref="GN237" si="6477">SUM(GN230:GN236)</f>
        <v>0</v>
      </c>
      <c r="GO237" s="27"/>
      <c r="GP237" s="27"/>
      <c r="GQ237" s="27">
        <f t="shared" ref="GQ237" si="6478">SUM(GQ230:GQ236)</f>
        <v>2628</v>
      </c>
      <c r="GR237" s="28">
        <f t="shared" ref="GR237" si="6479">((GQ237+GS237)/7)/GO236</f>
        <v>0.52774018944519618</v>
      </c>
      <c r="GS237" s="27">
        <f t="shared" ref="GS237" si="6480">SUM(GS230:GS236)</f>
        <v>102</v>
      </c>
      <c r="GT237" s="28">
        <f t="shared" ref="GT237" si="6481">(GS237/(GS237+GQ237))</f>
        <v>3.7362637362637362E-2</v>
      </c>
      <c r="GU237" s="27"/>
      <c r="GV237" s="27"/>
      <c r="GW237" s="29">
        <f t="shared" ref="GW237:GX237" si="6482">GW235/GW234*100-100</f>
        <v>15.20967661318538</v>
      </c>
      <c r="GX237" s="72">
        <f t="shared" si="6482"/>
        <v>9.9028400597907478</v>
      </c>
      <c r="GY237" s="26">
        <f t="shared" ref="GY237" si="6483">SUM(GY230:GY236)</f>
        <v>0</v>
      </c>
      <c r="GZ237" s="27">
        <f t="shared" ref="GZ237" si="6484">SUM(GZ230:GZ236)</f>
        <v>0</v>
      </c>
      <c r="HA237" s="27"/>
      <c r="HB237" s="27"/>
      <c r="HC237" s="27">
        <f t="shared" ref="HC237" si="6485">SUM(HC230:HC236)</f>
        <v>2737</v>
      </c>
      <c r="HD237" s="28">
        <f t="shared" ref="HD237" si="6486">((HC237+HE237)/7)/HA236</f>
        <v>0.54308693986978174</v>
      </c>
      <c r="HE237" s="27">
        <f t="shared" ref="HE237" si="6487">SUM(HE230:HE236)</f>
        <v>99</v>
      </c>
      <c r="HF237" s="28">
        <f t="shared" ref="HF237" si="6488">(HE237/(HE237+HC237))</f>
        <v>3.4908321579689705E-2</v>
      </c>
      <c r="HG237" s="27"/>
      <c r="HH237" s="27"/>
      <c r="HI237" s="29">
        <f t="shared" ref="HI237:HJ237" si="6489">HI235/HI234*100-100</f>
        <v>7.6289965178853976</v>
      </c>
      <c r="HJ237" s="72">
        <f t="shared" si="6489"/>
        <v>12.780269058295971</v>
      </c>
      <c r="HK237" s="26">
        <f t="shared" si="6320"/>
        <v>11</v>
      </c>
      <c r="HL237" s="27">
        <f t="shared" si="6321"/>
        <v>1</v>
      </c>
      <c r="HM237" s="27"/>
      <c r="HN237" s="27"/>
      <c r="HO237" s="27">
        <f t="shared" ref="HO237" si="6490">+G237+S237+AE237+AQ237+BC237+BO237+CA237+CM237+CY237+DK237+DW237+EI237+EU237+FG237+FS237+GE237+GQ237+HC237+I237+U237+AG237+AS237+BE237+BQ237+CC237+CO237+DA237+DM237+DY237+EK237+EW237+FI237+FU237+GG237+GS237+HE237</f>
        <v>45328</v>
      </c>
      <c r="HP237" s="229">
        <f t="shared" ref="HP237" si="6491">+((HO237)/HM236)/7</f>
        <v>0.55568768312267836</v>
      </c>
      <c r="HQ237" s="62">
        <f t="shared" si="6326"/>
        <v>1225</v>
      </c>
      <c r="HR237" s="52">
        <f t="shared" si="6327"/>
        <v>2.7025238263325098E-2</v>
      </c>
      <c r="HS237" s="53">
        <f t="shared" si="4961"/>
        <v>66.171428571428578</v>
      </c>
      <c r="HT237" s="54">
        <f t="shared" si="4962"/>
        <v>43254</v>
      </c>
      <c r="HU237" s="53">
        <f t="shared" si="4963"/>
        <v>95.432202459375745</v>
      </c>
      <c r="HV237" s="63">
        <f t="shared" ref="HV237:HW237" si="6492">HV235/HV234*100-100</f>
        <v>10.417551511912222</v>
      </c>
      <c r="HW237" s="72">
        <f t="shared" si="6492"/>
        <v>5.1438798286713876</v>
      </c>
      <c r="HX237" s="78">
        <f t="shared" ref="HX237" si="6493">SUM(G237,I237,S237,U237,AE237,AG237,AQ237,AS237,BC237,BE237,BO237,BQ237)/7/SUM(E236,Q236,AC236,AO236,BA236,BM236)</f>
        <v>0.56852451692170225</v>
      </c>
      <c r="HY237" s="78">
        <f t="shared" ref="HY237" si="6494">SUM(CA237,CC237,CM237,CO237,CY237,DA237,DK237,DM237,DW237,DY237,EI237,EK237)/7/SUM(BY236,CK236,CW236,DI236,DU236,EG236)</f>
        <v>0.54705796252927397</v>
      </c>
      <c r="HZ237" s="78">
        <f t="shared" ref="HZ237" si="6495">SUM(K237,EU237,EW237,FG237,FI237,FS237,FU237,GE237,GG237,GQ237,GS237,HC237,HE237)/7/SUM(ES236,FE236,FQ236,GC236,GO236,HA236)</f>
        <v>0.55170902716914982</v>
      </c>
      <c r="IA237" s="84">
        <f t="shared" ref="IA237" si="6496">SUM(I237,U237,AG237,AS237,BE237,BQ237)/SUM(G237,I237,S237,U237,AE237,AG237,AQ237,AS237,BC237,BE237,BO237,BQ237)</f>
        <v>2.4885396201702686E-2</v>
      </c>
      <c r="IB237" s="84">
        <f t="shared" ref="IB237" si="6497">SUM(CC237,CO237,DA237,DM237,DY237,EK237)/SUM(CA237,CC237,CM237,CO237,CY237,DA237,DK237,DM237,DW237,DY237,EI237,EK237)</f>
        <v>2.394648829431438E-2</v>
      </c>
      <c r="IC237" s="84">
        <f t="shared" ref="IC237" si="6498">SUM(EW237,FI237,FU237,GG237,GS237,HE237)/SUM(EU237,EW237,FG237,FI237,FS237,FU237,GE237,GG237,GQ237,GS237,HC237,HE237)</f>
        <v>3.2234577707175006E-2</v>
      </c>
      <c r="ID237" s="86">
        <f t="shared" ref="ID237" si="6499">SUM(C237,O237,AA237,AM237,AY237,BK237)</f>
        <v>8</v>
      </c>
      <c r="IE237" s="86">
        <f t="shared" ref="IE237" si="6500">SUM(BW237,CI237,CU237,DG237,DS237,EE237)</f>
        <v>1</v>
      </c>
      <c r="IF237" s="86">
        <f t="shared" ref="IF237" si="6501">SUM(EQ237,FC237,FO237,GA237,GM237,GY237)</f>
        <v>2</v>
      </c>
      <c r="IG237" s="88" t="s">
        <v>42</v>
      </c>
    </row>
    <row r="238" spans="1:24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5">
        <f t="shared" ref="HK238:HL238" si="6502">HK237/HM227</f>
        <v>9.4307270233196156E-4</v>
      </c>
      <c r="HL238" s="68">
        <f t="shared" si="6502"/>
        <v>1.076426264800861E-3</v>
      </c>
      <c r="HM238" s="30"/>
      <c r="HN238" s="30"/>
      <c r="HO238" s="30"/>
      <c r="HP238" s="230"/>
      <c r="HQ238" s="30"/>
      <c r="HR238" s="30"/>
      <c r="HS238" s="30"/>
      <c r="HT238" s="51"/>
      <c r="HU238" s="30"/>
      <c r="HV238" s="30"/>
      <c r="HW238" s="31"/>
      <c r="HY238" s="77"/>
      <c r="HZ238" s="77"/>
      <c r="ID238" s="86">
        <f t="shared" ref="ID238" si="6503">SUM(E227,Q227,AC227,AO227,BA227,BM227)</f>
        <v>3845</v>
      </c>
      <c r="IE238" s="86">
        <f t="shared" ref="IE238" si="6504">SUM(BY227,CK227,CW227,DI227,DU227,EG227)</f>
        <v>3905</v>
      </c>
      <c r="IF238" s="86">
        <f t="shared" ref="IF238" si="6505">SUM(ES227,FE227,FQ227,GC227,GO227,HA227)</f>
        <v>3914</v>
      </c>
      <c r="IG238" s="88" t="s">
        <v>40</v>
      </c>
    </row>
    <row r="239" spans="1:241" x14ac:dyDescent="0.25">
      <c r="A239" s="235">
        <v>51</v>
      </c>
      <c r="B239" s="73">
        <f>B236+1</f>
        <v>44652</v>
      </c>
      <c r="C239" s="33"/>
      <c r="D239" s="34"/>
      <c r="E239" s="34">
        <f>E236-C239</f>
        <v>731</v>
      </c>
      <c r="F239" s="34">
        <f>F236-D239</f>
        <v>59</v>
      </c>
      <c r="G239" s="34">
        <v>391</v>
      </c>
      <c r="H239" s="35">
        <f t="shared" ref="H239:H245" si="6506">((G239+I239)/E239)</f>
        <v>0.54719562243502051</v>
      </c>
      <c r="I239" s="34">
        <v>9</v>
      </c>
      <c r="J239" s="35">
        <f>I239/(G239+I239)</f>
        <v>2.2499999999999999E-2</v>
      </c>
      <c r="K239" s="36"/>
      <c r="L239" s="34"/>
      <c r="M239" s="34"/>
      <c r="N239" s="37"/>
      <c r="O239" s="33"/>
      <c r="P239" s="34"/>
      <c r="Q239" s="34">
        <f t="shared" ref="Q239" si="6507">Q236-O239</f>
        <v>725</v>
      </c>
      <c r="R239" s="34">
        <f t="shared" ref="R239" si="6508">R236-P239</f>
        <v>58</v>
      </c>
      <c r="S239" s="34">
        <v>392</v>
      </c>
      <c r="T239" s="35">
        <f t="shared" ref="T239:T245" si="6509">((S239+U239)/Q239)</f>
        <v>0.55310344827586211</v>
      </c>
      <c r="U239" s="34">
        <v>9</v>
      </c>
      <c r="V239" s="35">
        <f t="shared" ref="V239:V245" si="6510">U239/(S239+U239)</f>
        <v>2.2443890274314215E-2</v>
      </c>
      <c r="W239" s="36"/>
      <c r="X239" s="34"/>
      <c r="Y239" s="34"/>
      <c r="Z239" s="37"/>
      <c r="AA239" s="33"/>
      <c r="AB239" s="34"/>
      <c r="AC239" s="34">
        <f t="shared" ref="AC239" si="6511">AC236-AA239</f>
        <v>175</v>
      </c>
      <c r="AD239" s="34">
        <f t="shared" ref="AD239" si="6512">AD236-AB239</f>
        <v>14</v>
      </c>
      <c r="AE239" s="34">
        <v>68</v>
      </c>
      <c r="AF239" s="35">
        <f t="shared" ref="AF239:AF245" si="6513">((AE239+AG239)/AC239)</f>
        <v>0.40571428571428569</v>
      </c>
      <c r="AG239" s="34">
        <v>3</v>
      </c>
      <c r="AH239" s="35">
        <f t="shared" ref="AH239:AH245" si="6514">AG239/(AE239+AG239)</f>
        <v>4.2253521126760563E-2</v>
      </c>
      <c r="AI239" s="36"/>
      <c r="AJ239" s="34"/>
      <c r="AK239" s="34"/>
      <c r="AL239" s="37"/>
      <c r="AM239" s="33"/>
      <c r="AN239" s="34"/>
      <c r="AO239" s="34">
        <f t="shared" ref="AO239" si="6515">AO236-AM239</f>
        <v>740</v>
      </c>
      <c r="AP239" s="34">
        <f t="shared" ref="AP239" si="6516">AP236-AN239</f>
        <v>58</v>
      </c>
      <c r="AQ239" s="34">
        <v>391</v>
      </c>
      <c r="AR239" s="35">
        <f t="shared" ref="AR239:AR245" si="6517">((AQ239+AS239)/AO239)</f>
        <v>0.54189189189189191</v>
      </c>
      <c r="AS239" s="34">
        <v>10</v>
      </c>
      <c r="AT239" s="35">
        <f t="shared" ref="AT239:AT245" si="6518">AS239/(AQ239+AS239)</f>
        <v>2.4937655860349128E-2</v>
      </c>
      <c r="AU239" s="36"/>
      <c r="AV239" s="34"/>
      <c r="AW239" s="34"/>
      <c r="AX239" s="37"/>
      <c r="AY239" s="33"/>
      <c r="AZ239" s="34"/>
      <c r="BA239" s="34">
        <f t="shared" ref="BA239" si="6519">BA236-AY239</f>
        <v>735</v>
      </c>
      <c r="BB239" s="34">
        <f t="shared" ref="BB239" si="6520">BB236-AZ239</f>
        <v>58</v>
      </c>
      <c r="BC239" s="34">
        <v>387</v>
      </c>
      <c r="BD239" s="35">
        <f t="shared" ref="BD239:BD245" si="6521">((BC239+BE239)/BA239)</f>
        <v>0.54149659863945576</v>
      </c>
      <c r="BE239" s="34">
        <v>11</v>
      </c>
      <c r="BF239" s="35">
        <f t="shared" ref="BF239:BF245" si="6522">BE239/(BC239+BE239)</f>
        <v>2.7638190954773871E-2</v>
      </c>
      <c r="BG239" s="36"/>
      <c r="BH239" s="34"/>
      <c r="BI239" s="34"/>
      <c r="BJ239" s="37"/>
      <c r="BK239" s="33">
        <v>1</v>
      </c>
      <c r="BL239" s="34"/>
      <c r="BM239" s="34">
        <f t="shared" ref="BM239" si="6523">BM236-BK239</f>
        <v>730</v>
      </c>
      <c r="BN239" s="34">
        <f t="shared" ref="BN239" si="6524">BN236-BL239</f>
        <v>59</v>
      </c>
      <c r="BO239" s="34">
        <v>379</v>
      </c>
      <c r="BP239" s="35">
        <f t="shared" ref="BP239:BP245" si="6525">((BO239+BQ239)/BM239)</f>
        <v>0.5328767123287671</v>
      </c>
      <c r="BQ239" s="34">
        <v>10</v>
      </c>
      <c r="BR239" s="35">
        <f t="shared" ref="BR239:BR245" si="6526">BQ239/(BO239+BQ239)</f>
        <v>2.570694087403599E-2</v>
      </c>
      <c r="BS239" s="36"/>
      <c r="BT239" s="34"/>
      <c r="BU239" s="34"/>
      <c r="BV239" s="37"/>
      <c r="BW239" s="33"/>
      <c r="BX239" s="34"/>
      <c r="BY239" s="34">
        <f t="shared" ref="BY239" si="6527">BY236-BW239</f>
        <v>741</v>
      </c>
      <c r="BZ239" s="34">
        <f t="shared" ref="BZ239" si="6528">BZ236-BX239</f>
        <v>61</v>
      </c>
      <c r="CA239" s="34">
        <v>400</v>
      </c>
      <c r="CB239" s="35">
        <f t="shared" ref="CB239:CB245" si="6529">((CA239+CC239)/BY239)</f>
        <v>0.54925775978407554</v>
      </c>
      <c r="CC239" s="34">
        <v>7</v>
      </c>
      <c r="CD239" s="35">
        <f t="shared" ref="CD239:CD245" si="6530">CC239/(CA239+CC239)</f>
        <v>1.7199017199017199E-2</v>
      </c>
      <c r="CE239" s="36"/>
      <c r="CF239" s="34"/>
      <c r="CG239" s="34"/>
      <c r="CH239" s="37"/>
      <c r="CI239" s="33"/>
      <c r="CJ239" s="34"/>
      <c r="CK239" s="34">
        <f t="shared" ref="CK239" si="6531">CK236-CI239</f>
        <v>745</v>
      </c>
      <c r="CL239" s="34">
        <f t="shared" ref="CL239" si="6532">CL236-CJ239</f>
        <v>61</v>
      </c>
      <c r="CM239" s="34">
        <v>403</v>
      </c>
      <c r="CN239" s="35">
        <f t="shared" ref="CN239:CN245" si="6533">((CM239+CO239)/CK239)</f>
        <v>0.55302013422818797</v>
      </c>
      <c r="CO239" s="34">
        <v>9</v>
      </c>
      <c r="CP239" s="35">
        <f t="shared" ref="CP239:CP245" si="6534">CO239/(CM239+CO239)</f>
        <v>2.1844660194174758E-2</v>
      </c>
      <c r="CQ239" s="36"/>
      <c r="CR239" s="34"/>
      <c r="CS239" s="34"/>
      <c r="CT239" s="37"/>
      <c r="CU239" s="33">
        <v>1</v>
      </c>
      <c r="CV239" s="34"/>
      <c r="CW239" s="34">
        <f t="shared" ref="CW239" si="6535">CW236-CU239</f>
        <v>172</v>
      </c>
      <c r="CX239" s="34">
        <f t="shared" ref="CX239" si="6536">CX236-CV239</f>
        <v>13</v>
      </c>
      <c r="CY239" s="34">
        <v>80</v>
      </c>
      <c r="CZ239" s="35">
        <f t="shared" ref="CZ239:CZ245" si="6537">((CY239+DA239)/CW239)</f>
        <v>0.46511627906976744</v>
      </c>
      <c r="DA239" s="34">
        <v>0</v>
      </c>
      <c r="DB239" s="35">
        <f t="shared" ref="DB239:DB245" si="6538">DA239/(CY239+DA239)</f>
        <v>0</v>
      </c>
      <c r="DC239" s="36"/>
      <c r="DD239" s="34"/>
      <c r="DE239" s="34"/>
      <c r="DF239" s="37"/>
      <c r="DG239" s="33"/>
      <c r="DH239" s="34"/>
      <c r="DI239" s="34">
        <f t="shared" ref="DI239" si="6539">DI236-DG239</f>
        <v>748</v>
      </c>
      <c r="DJ239" s="34">
        <f t="shared" ref="DJ239" si="6540">DJ236-DH239</f>
        <v>59</v>
      </c>
      <c r="DK239" s="34">
        <v>356</v>
      </c>
      <c r="DL239" s="35">
        <f t="shared" ref="DL239:DL245" si="6541">((DK239+DM239)/DI239)</f>
        <v>0.49064171122994654</v>
      </c>
      <c r="DM239" s="34">
        <v>11</v>
      </c>
      <c r="DN239" s="35">
        <f t="shared" ref="DN239:DN245" si="6542">DM239/(DK239+DM239)</f>
        <v>2.9972752043596729E-2</v>
      </c>
      <c r="DO239" s="36"/>
      <c r="DP239" s="34"/>
      <c r="DQ239" s="34"/>
      <c r="DR239" s="37"/>
      <c r="DS239" s="33">
        <v>1</v>
      </c>
      <c r="DT239" s="34"/>
      <c r="DU239" s="34">
        <f t="shared" ref="DU239" si="6543">DU236-DS239</f>
        <v>749</v>
      </c>
      <c r="DV239" s="34">
        <f t="shared" ref="DV239" si="6544">DV236-DT239</f>
        <v>58</v>
      </c>
      <c r="DW239" s="34">
        <v>394</v>
      </c>
      <c r="DX239" s="35">
        <f t="shared" ref="DX239:DX245" si="6545">((DW239+DY239)/DU239)</f>
        <v>0.54606141522029372</v>
      </c>
      <c r="DY239" s="34">
        <v>15</v>
      </c>
      <c r="DZ239" s="35">
        <f t="shared" ref="DZ239:DZ245" si="6546">DY239/(DW239+DY239)</f>
        <v>3.6674816625916873E-2</v>
      </c>
      <c r="EA239" s="36"/>
      <c r="EB239" s="34"/>
      <c r="EC239" s="34"/>
      <c r="ED239" s="37"/>
      <c r="EE239" s="33"/>
      <c r="EF239" s="34"/>
      <c r="EG239" s="34">
        <f t="shared" ref="EG239" si="6547">EG236-EE239</f>
        <v>747</v>
      </c>
      <c r="EH239" s="34">
        <f t="shared" ref="EH239" si="6548">EH236-EF239</f>
        <v>59</v>
      </c>
      <c r="EI239" s="34">
        <v>360</v>
      </c>
      <c r="EJ239" s="35">
        <f t="shared" ref="EJ239:EJ245" si="6549">((EI239+EK239)/EG239)</f>
        <v>0.48862115127175371</v>
      </c>
      <c r="EK239" s="34">
        <v>5</v>
      </c>
      <c r="EL239" s="35">
        <f t="shared" ref="EL239:EL245" si="6550">EK239/(EI239+EK239)</f>
        <v>1.3698630136986301E-2</v>
      </c>
      <c r="EM239" s="36"/>
      <c r="EN239" s="34"/>
      <c r="EO239" s="34"/>
      <c r="EP239" s="37"/>
      <c r="EQ239" s="33"/>
      <c r="ER239" s="34"/>
      <c r="ES239" s="34">
        <f t="shared" ref="ES239" si="6551">ES236-EQ239</f>
        <v>742</v>
      </c>
      <c r="ET239" s="34">
        <f t="shared" ref="ET239" si="6552">ET236-ER239</f>
        <v>60</v>
      </c>
      <c r="EU239" s="34">
        <v>392</v>
      </c>
      <c r="EV239" s="35">
        <f t="shared" ref="EV239:EV245" si="6553">((EU239+EW239)/ES239)</f>
        <v>0.54312668463611857</v>
      </c>
      <c r="EW239" s="34">
        <v>11</v>
      </c>
      <c r="EX239" s="35">
        <f t="shared" ref="EX239:EX245" si="6554">EW239/(EU239+EW239)</f>
        <v>2.729528535980149E-2</v>
      </c>
      <c r="EY239" s="36"/>
      <c r="EZ239" s="34"/>
      <c r="FA239" s="34"/>
      <c r="FB239" s="37"/>
      <c r="FC239" s="33"/>
      <c r="FD239" s="34"/>
      <c r="FE239" s="34">
        <f t="shared" ref="FE239" si="6555">FE236-FC239</f>
        <v>758</v>
      </c>
      <c r="FF239" s="34">
        <f t="shared" ref="FF239" si="6556">FF236-FD239</f>
        <v>61</v>
      </c>
      <c r="FG239" s="34">
        <v>379</v>
      </c>
      <c r="FH239" s="35">
        <f t="shared" ref="FH239:FH245" si="6557">((FG239+FI239)/FE239)</f>
        <v>0.51846965699208447</v>
      </c>
      <c r="FI239" s="34">
        <v>14</v>
      </c>
      <c r="FJ239" s="35">
        <f t="shared" ref="FJ239:FJ245" si="6558">FI239/(FG239+FI239)</f>
        <v>3.5623409669211195E-2</v>
      </c>
      <c r="FK239" s="36"/>
      <c r="FL239" s="34"/>
      <c r="FM239" s="34"/>
      <c r="FN239" s="37"/>
      <c r="FO239" s="33">
        <v>1</v>
      </c>
      <c r="FP239" s="34"/>
      <c r="FQ239" s="34">
        <f t="shared" ref="FQ239" si="6559">FQ236-FO239</f>
        <v>183</v>
      </c>
      <c r="FR239" s="34">
        <f t="shared" ref="FR239" si="6560">FR236-FP239</f>
        <v>15</v>
      </c>
      <c r="FS239" s="34">
        <v>76</v>
      </c>
      <c r="FT239" s="35">
        <f t="shared" ref="FT239:FT245" si="6561">((FS239+FU239)/FQ239)</f>
        <v>0.44808743169398907</v>
      </c>
      <c r="FU239" s="34">
        <v>6</v>
      </c>
      <c r="FV239" s="35">
        <f t="shared" ref="FV239:FV245" si="6562">FU239/(FS239+FU239)</f>
        <v>7.3170731707317069E-2</v>
      </c>
      <c r="FW239" s="36"/>
      <c r="FX239" s="34"/>
      <c r="FY239" s="34"/>
      <c r="FZ239" s="37"/>
      <c r="GA239" s="33"/>
      <c r="GB239" s="34"/>
      <c r="GC239" s="34">
        <f t="shared" ref="GC239" si="6563">GC236-GA239</f>
        <v>743</v>
      </c>
      <c r="GD239" s="34">
        <f t="shared" ref="GD239" si="6564">GD236-GB239</f>
        <v>58</v>
      </c>
      <c r="GE239" s="34">
        <v>403</v>
      </c>
      <c r="GF239" s="35">
        <f t="shared" ref="GF239:GF245" si="6565">((GE239+GG239)/GC239)</f>
        <v>0.56258411843876177</v>
      </c>
      <c r="GG239" s="34">
        <v>15</v>
      </c>
      <c r="GH239" s="35">
        <f t="shared" ref="GH239:GH245" si="6566">GG239/(GE239+GG239)</f>
        <v>3.5885167464114832E-2</v>
      </c>
      <c r="GI239" s="36"/>
      <c r="GJ239" s="34"/>
      <c r="GK239" s="34"/>
      <c r="GL239" s="37"/>
      <c r="GM239" s="33"/>
      <c r="GN239" s="34"/>
      <c r="GO239" s="34">
        <f t="shared" ref="GO239" si="6567">GO236-GM239</f>
        <v>739</v>
      </c>
      <c r="GP239" s="34">
        <f t="shared" ref="GP239" si="6568">GP236-GN239</f>
        <v>58</v>
      </c>
      <c r="GQ239" s="34">
        <v>331</v>
      </c>
      <c r="GR239" s="35">
        <f t="shared" ref="GR239:GR245" si="6569">((GQ239+GS239)/GO239)</f>
        <v>0.47496617050067658</v>
      </c>
      <c r="GS239" s="34">
        <v>20</v>
      </c>
      <c r="GT239" s="35">
        <f t="shared" ref="GT239:GT245" si="6570">GS239/(GQ239+GS239)</f>
        <v>5.6980056980056981E-2</v>
      </c>
      <c r="GU239" s="36"/>
      <c r="GV239" s="34"/>
      <c r="GW239" s="34"/>
      <c r="GX239" s="37"/>
      <c r="GY239" s="33"/>
      <c r="GZ239" s="34"/>
      <c r="HA239" s="34">
        <f t="shared" ref="HA239" si="6571">HA236-GY239</f>
        <v>746</v>
      </c>
      <c r="HB239" s="34">
        <f t="shared" ref="HB239" si="6572">HB236-GZ239</f>
        <v>59</v>
      </c>
      <c r="HC239" s="34">
        <v>361</v>
      </c>
      <c r="HD239" s="35">
        <f t="shared" ref="HD239:HD245" si="6573">((HC239+HE239)/HA239)</f>
        <v>0.50804289544235925</v>
      </c>
      <c r="HE239" s="34">
        <v>18</v>
      </c>
      <c r="HF239" s="35">
        <f t="shared" ref="HF239:HF245" si="6574">HE239/(HC239+HE239)</f>
        <v>4.7493403693931395E-2</v>
      </c>
      <c r="HG239" s="36"/>
      <c r="HH239" s="34"/>
      <c r="HI239" s="34"/>
      <c r="HJ239" s="37"/>
      <c r="HK239" s="33">
        <f t="shared" ref="HK239:HK246" si="6575">+C239+O239+AA239+AM239+AY239+BK239+BW239+CI239+CU239+DG239+DS239+EE239+EQ239+FC239+FO239+GA239+GM239+GY239</f>
        <v>4</v>
      </c>
      <c r="HL239" s="34">
        <f t="shared" ref="HL239:HL246" si="6576">+D239+P239+AB239+AN239+AZ239+BL239+BX239+CJ239+CV239+DH239+DT239+EF239+ER239+FD239+FP239+GB239+GN239+GZ239</f>
        <v>0</v>
      </c>
      <c r="HM239" s="34">
        <f t="shared" ref="HM239:HM245" si="6577">+E239+Q239+AC239+AO239+BA239+BM239+BY239+CK239+CW239+DI239+DU239+EG239+ES239+FE239+FQ239+GC239+GO239+HA239</f>
        <v>11649</v>
      </c>
      <c r="HN239" s="34">
        <f t="shared" ref="HN239:HN245" si="6578">+F239+R239+AD239+AP239+BB239+BN239+BZ239+CL239+CX239+DJ239+DV239+EH239+ET239+FF239+FR239+GD239+GP239+HB239</f>
        <v>928</v>
      </c>
      <c r="HO239" s="34">
        <f t="shared" ref="HO239:HO245" si="6579">+G239+S239+AE239+AQ239+BC239+BO239+CA239+CM239+CY239+DK239+DW239+EI239+EU239+FG239+FS239+GE239+GQ239+HC239+HE239+I239+U239+AG239+AS239+BE239+BQ239+CC239+CO239+DA239+DM239+DY239+EK239+EW239+FI239+FU239+GG239+GS239</f>
        <v>6126</v>
      </c>
      <c r="HP239" s="227">
        <f t="shared" ref="HP239:HP245" si="6580">+(HO239)/HM239</f>
        <v>0.52588204996137011</v>
      </c>
      <c r="HQ239" s="48">
        <f t="shared" ref="HQ239:HQ246" si="6581">+I239+U239+AG239+AS239+BE239+BQ239+CC239+CO239+DA239+DM239+DY239+EK239+EW239+FI239+FU239+GG239+GS239+HE239</f>
        <v>183</v>
      </c>
      <c r="HR239" s="35">
        <f t="shared" ref="HR239:HR246" si="6582">+(HQ239/(HO239))</f>
        <v>2.9872673849167482E-2</v>
      </c>
      <c r="HS239" s="49">
        <v>65.099999999999994</v>
      </c>
      <c r="HT239" s="50">
        <v>5833</v>
      </c>
      <c r="HU239" s="49">
        <f t="shared" ref="HU239:HU245" si="6583">+HT239/HO239*100</f>
        <v>95.217107411034931</v>
      </c>
      <c r="HV239" s="48"/>
      <c r="HW239" s="37"/>
      <c r="HX239" s="78">
        <f t="shared" ref="HX239:HX245" si="6584">SUM(G239,I239,S239,U239,AE239,AG239,AQ239,AS239,BC239,BE239,BO239,BQ239)/SUM(E239,Q239,AC239,AO239,BA239,BM239)</f>
        <v>0.53701772679874871</v>
      </c>
      <c r="HY239" s="78">
        <f t="shared" ref="HY239:HY245" si="6585">SUM(CA239,CC239,CM239,CO239,CY239,DA239,DK239,DM239,DW239,DY239,EI239,EK239)/SUM(BY239,CK239,CW239,DI239,DU239,EG239)</f>
        <v>0.52280881599179907</v>
      </c>
      <c r="HZ239" s="78">
        <f t="shared" ref="HZ239:HZ245" si="6586">SUM(K239,EU239,EW239,FG239,FI239,FS239,FU239,GE239,GG239,GQ239,GS239,HC239,HE239)/SUM(ES239,FE239,FQ239,GC239,GO239,HA239)</f>
        <v>0.51802608028637176</v>
      </c>
    </row>
    <row r="240" spans="1:241" x14ac:dyDescent="0.25">
      <c r="A240" s="236"/>
      <c r="B240" s="41">
        <f t="shared" ref="B240:B245" si="6587">+B239+1</f>
        <v>44653</v>
      </c>
      <c r="C240" s="10"/>
      <c r="D240" s="11"/>
      <c r="E240" s="74">
        <f t="shared" ref="E240:E244" si="6588">E239-C240</f>
        <v>731</v>
      </c>
      <c r="F240" s="74">
        <f t="shared" ref="F240:F244" si="6589">F239-D240</f>
        <v>59</v>
      </c>
      <c r="G240" s="11">
        <v>398</v>
      </c>
      <c r="H240" s="12">
        <f t="shared" si="6506"/>
        <v>0.55403556771545825</v>
      </c>
      <c r="I240" s="11">
        <v>7</v>
      </c>
      <c r="J240" s="12">
        <f t="shared" ref="J240:J245" si="6590">I240/(G240+I240)</f>
        <v>1.7283950617283949E-2</v>
      </c>
      <c r="K240" s="13"/>
      <c r="L240" s="11"/>
      <c r="M240" s="11"/>
      <c r="N240" s="14"/>
      <c r="O240" s="10"/>
      <c r="P240" s="11"/>
      <c r="Q240" s="74">
        <f t="shared" ref="Q240:Q245" si="6591">Q239-O240</f>
        <v>725</v>
      </c>
      <c r="R240" s="74">
        <f t="shared" ref="R240:R245" si="6592">R239-P240</f>
        <v>58</v>
      </c>
      <c r="S240" s="11">
        <v>397</v>
      </c>
      <c r="T240" s="12">
        <f t="shared" si="6509"/>
        <v>0.56000000000000005</v>
      </c>
      <c r="U240" s="11">
        <v>9</v>
      </c>
      <c r="V240" s="12">
        <f t="shared" si="6510"/>
        <v>2.2167487684729065E-2</v>
      </c>
      <c r="W240" s="13"/>
      <c r="X240" s="11"/>
      <c r="Y240" s="11"/>
      <c r="Z240" s="14"/>
      <c r="AA240" s="10"/>
      <c r="AB240" s="11"/>
      <c r="AC240" s="74">
        <f t="shared" ref="AC240:AC245" si="6593">AC239-AA240</f>
        <v>175</v>
      </c>
      <c r="AD240" s="74">
        <f t="shared" ref="AD240:AD245" si="6594">AD239-AB240</f>
        <v>14</v>
      </c>
      <c r="AE240" s="11">
        <v>72</v>
      </c>
      <c r="AF240" s="12">
        <f t="shared" si="6513"/>
        <v>0.42285714285714288</v>
      </c>
      <c r="AG240" s="11">
        <v>2</v>
      </c>
      <c r="AH240" s="12">
        <f t="shared" si="6514"/>
        <v>2.7027027027027029E-2</v>
      </c>
      <c r="AI240" s="13"/>
      <c r="AJ240" s="11"/>
      <c r="AK240" s="11"/>
      <c r="AL240" s="14"/>
      <c r="AM240" s="10"/>
      <c r="AN240" s="11"/>
      <c r="AO240" s="74">
        <f t="shared" ref="AO240:AO245" si="6595">AO239-AM240</f>
        <v>740</v>
      </c>
      <c r="AP240" s="74">
        <f t="shared" ref="AP240:AP245" si="6596">AP239-AN240</f>
        <v>58</v>
      </c>
      <c r="AQ240" s="11">
        <v>382</v>
      </c>
      <c r="AR240" s="12">
        <f t="shared" si="6517"/>
        <v>0.53648648648648645</v>
      </c>
      <c r="AS240" s="11">
        <v>15</v>
      </c>
      <c r="AT240" s="12">
        <f t="shared" si="6518"/>
        <v>3.7783375314861464E-2</v>
      </c>
      <c r="AU240" s="13"/>
      <c r="AV240" s="11"/>
      <c r="AW240" s="11"/>
      <c r="AX240" s="14"/>
      <c r="AY240" s="10"/>
      <c r="AZ240" s="11"/>
      <c r="BA240" s="74">
        <f t="shared" ref="BA240:BA245" si="6597">BA239-AY240</f>
        <v>735</v>
      </c>
      <c r="BB240" s="74">
        <f t="shared" ref="BB240:BB245" si="6598">BB239-AZ240</f>
        <v>58</v>
      </c>
      <c r="BC240" s="11">
        <v>400</v>
      </c>
      <c r="BD240" s="12">
        <f t="shared" si="6521"/>
        <v>0.56462585034013602</v>
      </c>
      <c r="BE240" s="11">
        <v>15</v>
      </c>
      <c r="BF240" s="12">
        <f t="shared" si="6522"/>
        <v>3.614457831325301E-2</v>
      </c>
      <c r="BG240" s="13"/>
      <c r="BH240" s="11"/>
      <c r="BI240" s="11"/>
      <c r="BJ240" s="14"/>
      <c r="BK240" s="10"/>
      <c r="BL240" s="11"/>
      <c r="BM240" s="74">
        <f t="shared" ref="BM240:BM245" si="6599">BM239-BK240</f>
        <v>730</v>
      </c>
      <c r="BN240" s="74">
        <f t="shared" ref="BN240:BN245" si="6600">BN239-BL240</f>
        <v>59</v>
      </c>
      <c r="BO240" s="11">
        <v>407</v>
      </c>
      <c r="BP240" s="12">
        <f t="shared" si="6525"/>
        <v>0.58082191780821912</v>
      </c>
      <c r="BQ240" s="11">
        <v>17</v>
      </c>
      <c r="BR240" s="12">
        <f t="shared" si="6526"/>
        <v>4.0094339622641507E-2</v>
      </c>
      <c r="BS240" s="13"/>
      <c r="BT240" s="11"/>
      <c r="BU240" s="11"/>
      <c r="BV240" s="14"/>
      <c r="BW240" s="10"/>
      <c r="BX240" s="11"/>
      <c r="BY240" s="74">
        <f t="shared" ref="BY240:BY245" si="6601">BY239-BW240</f>
        <v>741</v>
      </c>
      <c r="BZ240" s="74">
        <f t="shared" ref="BZ240:BZ245" si="6602">BZ239-BX240</f>
        <v>61</v>
      </c>
      <c r="CA240" s="11">
        <v>419</v>
      </c>
      <c r="CB240" s="12">
        <f t="shared" si="6529"/>
        <v>0.57624831309041835</v>
      </c>
      <c r="CC240" s="11">
        <v>8</v>
      </c>
      <c r="CD240" s="12">
        <f t="shared" si="6530"/>
        <v>1.873536299765808E-2</v>
      </c>
      <c r="CE240" s="13"/>
      <c r="CF240" s="11"/>
      <c r="CG240" s="11"/>
      <c r="CH240" s="14"/>
      <c r="CI240" s="10"/>
      <c r="CJ240" s="11"/>
      <c r="CK240" s="74">
        <f t="shared" ref="CK240:CK245" si="6603">CK239-CI240</f>
        <v>745</v>
      </c>
      <c r="CL240" s="74">
        <f t="shared" ref="CL240:CL245" si="6604">CL239-CJ240</f>
        <v>61</v>
      </c>
      <c r="CM240" s="11">
        <v>432</v>
      </c>
      <c r="CN240" s="12">
        <f t="shared" si="6533"/>
        <v>0.60939597315436245</v>
      </c>
      <c r="CO240" s="11">
        <v>22</v>
      </c>
      <c r="CP240" s="12">
        <f t="shared" si="6534"/>
        <v>4.8458149779735685E-2</v>
      </c>
      <c r="CQ240" s="13"/>
      <c r="CR240" s="11"/>
      <c r="CS240" s="11"/>
      <c r="CT240" s="14"/>
      <c r="CU240" s="10"/>
      <c r="CV240" s="11"/>
      <c r="CW240" s="74">
        <f t="shared" ref="CW240:CW245" si="6605">CW239-CU240</f>
        <v>172</v>
      </c>
      <c r="CX240" s="74">
        <f t="shared" ref="CX240:CX245" si="6606">CX239-CV240</f>
        <v>13</v>
      </c>
      <c r="CY240" s="11">
        <v>86</v>
      </c>
      <c r="CZ240" s="12">
        <f t="shared" si="6537"/>
        <v>0.51162790697674421</v>
      </c>
      <c r="DA240" s="11">
        <v>2</v>
      </c>
      <c r="DB240" s="12">
        <f t="shared" si="6538"/>
        <v>2.2727272727272728E-2</v>
      </c>
      <c r="DC240" s="13"/>
      <c r="DD240" s="11"/>
      <c r="DE240" s="11"/>
      <c r="DF240" s="14"/>
      <c r="DG240" s="10"/>
      <c r="DH240" s="11"/>
      <c r="DI240" s="74">
        <f t="shared" ref="DI240:DI245" si="6607">DI239-DG240</f>
        <v>748</v>
      </c>
      <c r="DJ240" s="74">
        <f t="shared" ref="DJ240:DJ245" si="6608">DJ239-DH240</f>
        <v>59</v>
      </c>
      <c r="DK240" s="11">
        <v>367</v>
      </c>
      <c r="DL240" s="12">
        <f t="shared" si="6541"/>
        <v>0.51871657754010692</v>
      </c>
      <c r="DM240" s="11">
        <v>21</v>
      </c>
      <c r="DN240" s="12">
        <f t="shared" si="6542"/>
        <v>5.4123711340206188E-2</v>
      </c>
      <c r="DO240" s="13"/>
      <c r="DP240" s="11"/>
      <c r="DQ240" s="11"/>
      <c r="DR240" s="14"/>
      <c r="DS240" s="10"/>
      <c r="DT240" s="11"/>
      <c r="DU240" s="74">
        <f t="shared" ref="DU240:DU245" si="6609">DU239-DS240</f>
        <v>749</v>
      </c>
      <c r="DV240" s="74">
        <f t="shared" ref="DV240:DV245" si="6610">DV239-DT240</f>
        <v>58</v>
      </c>
      <c r="DW240" s="11">
        <v>383</v>
      </c>
      <c r="DX240" s="12">
        <f t="shared" si="6545"/>
        <v>0.53271028037383172</v>
      </c>
      <c r="DY240" s="11">
        <v>16</v>
      </c>
      <c r="DZ240" s="12">
        <f t="shared" si="6546"/>
        <v>4.0100250626566414E-2</v>
      </c>
      <c r="EA240" s="13"/>
      <c r="EB240" s="11"/>
      <c r="EC240" s="11"/>
      <c r="ED240" s="14"/>
      <c r="EE240" s="10"/>
      <c r="EF240" s="11"/>
      <c r="EG240" s="74">
        <f t="shared" ref="EG240:EG245" si="6611">EG239-EE240</f>
        <v>747</v>
      </c>
      <c r="EH240" s="74">
        <f t="shared" ref="EH240:EH245" si="6612">EH239-EF240</f>
        <v>59</v>
      </c>
      <c r="EI240" s="11">
        <v>358</v>
      </c>
      <c r="EJ240" s="12">
        <f t="shared" si="6549"/>
        <v>0.50602409638554213</v>
      </c>
      <c r="EK240" s="11">
        <v>20</v>
      </c>
      <c r="EL240" s="12">
        <f t="shared" si="6550"/>
        <v>5.2910052910052907E-2</v>
      </c>
      <c r="EM240" s="13"/>
      <c r="EN240" s="11"/>
      <c r="EO240" s="11"/>
      <c r="EP240" s="14"/>
      <c r="EQ240" s="10"/>
      <c r="ER240" s="11"/>
      <c r="ES240" s="74">
        <f t="shared" ref="ES240:ES245" si="6613">ES239-EQ240</f>
        <v>742</v>
      </c>
      <c r="ET240" s="74">
        <f t="shared" ref="ET240:ET245" si="6614">ET239-ER240</f>
        <v>60</v>
      </c>
      <c r="EU240" s="11">
        <v>399</v>
      </c>
      <c r="EV240" s="12">
        <f t="shared" si="6553"/>
        <v>0.55525606469002697</v>
      </c>
      <c r="EW240" s="11">
        <v>13</v>
      </c>
      <c r="EX240" s="12">
        <f t="shared" si="6554"/>
        <v>3.1553398058252427E-2</v>
      </c>
      <c r="EY240" s="13"/>
      <c r="EZ240" s="11"/>
      <c r="FA240" s="11"/>
      <c r="FB240" s="14"/>
      <c r="FC240" s="10"/>
      <c r="FD240" s="11"/>
      <c r="FE240" s="74">
        <f t="shared" ref="FE240:FE245" si="6615">FE239-FC240</f>
        <v>758</v>
      </c>
      <c r="FF240" s="74">
        <f t="shared" ref="FF240:FF245" si="6616">FF239-FD240</f>
        <v>61</v>
      </c>
      <c r="FG240" s="11">
        <v>380</v>
      </c>
      <c r="FH240" s="12">
        <f t="shared" si="6557"/>
        <v>0.5237467018469657</v>
      </c>
      <c r="FI240" s="11">
        <v>17</v>
      </c>
      <c r="FJ240" s="12">
        <f t="shared" si="6558"/>
        <v>4.2821158690176324E-2</v>
      </c>
      <c r="FK240" s="13"/>
      <c r="FL240" s="11"/>
      <c r="FM240" s="11"/>
      <c r="FN240" s="14"/>
      <c r="FO240" s="10"/>
      <c r="FP240" s="11"/>
      <c r="FQ240" s="74">
        <f t="shared" ref="FQ240:FQ245" si="6617">FQ239-FO240</f>
        <v>183</v>
      </c>
      <c r="FR240" s="74">
        <f t="shared" ref="FR240:FR245" si="6618">FR239-FP240</f>
        <v>15</v>
      </c>
      <c r="FS240" s="11">
        <v>75</v>
      </c>
      <c r="FT240" s="12">
        <f t="shared" si="6561"/>
        <v>0.44262295081967212</v>
      </c>
      <c r="FU240" s="11">
        <v>6</v>
      </c>
      <c r="FV240" s="12">
        <f t="shared" si="6562"/>
        <v>7.407407407407407E-2</v>
      </c>
      <c r="FW240" s="13"/>
      <c r="FX240" s="11"/>
      <c r="FY240" s="11"/>
      <c r="FZ240" s="14"/>
      <c r="GA240" s="10">
        <v>1</v>
      </c>
      <c r="GB240" s="11"/>
      <c r="GC240" s="74">
        <f t="shared" ref="GC240:GC245" si="6619">GC239-GA240</f>
        <v>742</v>
      </c>
      <c r="GD240" s="74">
        <f t="shared" ref="GD240:GD245" si="6620">GD239-GB240</f>
        <v>58</v>
      </c>
      <c r="GE240" s="11">
        <v>396</v>
      </c>
      <c r="GF240" s="12">
        <f t="shared" si="6565"/>
        <v>0.54582210242587603</v>
      </c>
      <c r="GG240" s="11">
        <v>9</v>
      </c>
      <c r="GH240" s="12">
        <f t="shared" si="6566"/>
        <v>2.2222222222222223E-2</v>
      </c>
      <c r="GI240" s="13"/>
      <c r="GJ240" s="11"/>
      <c r="GK240" s="11"/>
      <c r="GL240" s="14"/>
      <c r="GM240" s="10"/>
      <c r="GN240" s="11"/>
      <c r="GO240" s="74">
        <f t="shared" ref="GO240:GO245" si="6621">GO239-GM240</f>
        <v>739</v>
      </c>
      <c r="GP240" s="74">
        <f t="shared" ref="GP240:GP245" si="6622">GP239-GN240</f>
        <v>58</v>
      </c>
      <c r="GQ240" s="11">
        <v>342</v>
      </c>
      <c r="GR240" s="12">
        <f t="shared" si="6569"/>
        <v>0.48308525033829497</v>
      </c>
      <c r="GS240" s="11">
        <v>15</v>
      </c>
      <c r="GT240" s="12">
        <f t="shared" si="6570"/>
        <v>4.2016806722689079E-2</v>
      </c>
      <c r="GU240" s="13"/>
      <c r="GV240" s="11"/>
      <c r="GW240" s="11"/>
      <c r="GX240" s="14"/>
      <c r="GY240" s="10"/>
      <c r="GZ240" s="11"/>
      <c r="HA240" s="74">
        <f t="shared" ref="HA240:HA245" si="6623">HA239-GY240</f>
        <v>746</v>
      </c>
      <c r="HB240" s="74">
        <f t="shared" ref="HB240:HB245" si="6624">HB239-GZ240</f>
        <v>59</v>
      </c>
      <c r="HC240" s="11">
        <v>380</v>
      </c>
      <c r="HD240" s="12">
        <f t="shared" si="6573"/>
        <v>0.52815013404825739</v>
      </c>
      <c r="HE240" s="11">
        <v>14</v>
      </c>
      <c r="HF240" s="12">
        <f t="shared" si="6574"/>
        <v>3.553299492385787E-2</v>
      </c>
      <c r="HG240" s="13"/>
      <c r="HH240" s="11"/>
      <c r="HI240" s="11"/>
      <c r="HJ240" s="14"/>
      <c r="HK240" s="10">
        <f t="shared" si="6575"/>
        <v>1</v>
      </c>
      <c r="HL240" s="11">
        <f t="shared" si="6576"/>
        <v>0</v>
      </c>
      <c r="HM240" s="11">
        <f t="shared" si="6577"/>
        <v>11648</v>
      </c>
      <c r="HN240" s="11">
        <f t="shared" si="6578"/>
        <v>928</v>
      </c>
      <c r="HO240" s="11">
        <f t="shared" si="6579"/>
        <v>6301</v>
      </c>
      <c r="HP240" s="228">
        <f t="shared" si="6580"/>
        <v>0.54095123626373631</v>
      </c>
      <c r="HQ240" s="15">
        <f t="shared" si="6581"/>
        <v>228</v>
      </c>
      <c r="HR240" s="12">
        <f t="shared" si="6582"/>
        <v>3.6184732582129821E-2</v>
      </c>
      <c r="HS240" s="16">
        <v>66.5</v>
      </c>
      <c r="HT240" s="17">
        <v>5952</v>
      </c>
      <c r="HU240" s="16">
        <f t="shared" si="6583"/>
        <v>94.461196635454698</v>
      </c>
      <c r="HV240" s="15"/>
      <c r="HW240" s="14"/>
      <c r="HX240" s="78">
        <f t="shared" si="6584"/>
        <v>0.5529197080291971</v>
      </c>
      <c r="HY240" s="78">
        <f t="shared" si="6585"/>
        <v>0.54689902614044084</v>
      </c>
      <c r="HZ240" s="78">
        <f t="shared" si="6586"/>
        <v>0.52327365728900255</v>
      </c>
    </row>
    <row r="241" spans="1:241" x14ac:dyDescent="0.25">
      <c r="A241" s="236"/>
      <c r="B241" s="41">
        <f t="shared" si="6587"/>
        <v>44654</v>
      </c>
      <c r="C241" s="10"/>
      <c r="D241" s="11"/>
      <c r="E241" s="74">
        <f t="shared" si="6588"/>
        <v>731</v>
      </c>
      <c r="F241" s="74">
        <f t="shared" si="6589"/>
        <v>59</v>
      </c>
      <c r="G241" s="11">
        <v>406</v>
      </c>
      <c r="H241" s="12">
        <f t="shared" si="6506"/>
        <v>0.56771545827633374</v>
      </c>
      <c r="I241" s="11">
        <v>9</v>
      </c>
      <c r="J241" s="12">
        <f t="shared" si="6590"/>
        <v>2.1686746987951807E-2</v>
      </c>
      <c r="K241" s="13"/>
      <c r="L241" s="11"/>
      <c r="M241" s="11"/>
      <c r="N241" s="14"/>
      <c r="O241" s="10">
        <v>1</v>
      </c>
      <c r="P241" s="11"/>
      <c r="Q241" s="74">
        <f t="shared" si="6591"/>
        <v>724</v>
      </c>
      <c r="R241" s="74">
        <f t="shared" si="6592"/>
        <v>58</v>
      </c>
      <c r="S241" s="11">
        <v>423</v>
      </c>
      <c r="T241" s="12">
        <f t="shared" si="6509"/>
        <v>0.58977900552486184</v>
      </c>
      <c r="U241" s="11">
        <v>4</v>
      </c>
      <c r="V241" s="12">
        <f t="shared" si="6510"/>
        <v>9.3676814988290398E-3</v>
      </c>
      <c r="W241" s="13"/>
      <c r="X241" s="11"/>
      <c r="Y241" s="11"/>
      <c r="Z241" s="14"/>
      <c r="AA241" s="10"/>
      <c r="AB241" s="11"/>
      <c r="AC241" s="74">
        <f t="shared" si="6593"/>
        <v>175</v>
      </c>
      <c r="AD241" s="74">
        <f t="shared" si="6594"/>
        <v>14</v>
      </c>
      <c r="AE241" s="11">
        <v>64</v>
      </c>
      <c r="AF241" s="12">
        <f t="shared" si="6513"/>
        <v>0.37142857142857144</v>
      </c>
      <c r="AG241" s="11">
        <v>1</v>
      </c>
      <c r="AH241" s="12">
        <f t="shared" si="6514"/>
        <v>1.5384615384615385E-2</v>
      </c>
      <c r="AI241" s="13"/>
      <c r="AJ241" s="11"/>
      <c r="AK241" s="11"/>
      <c r="AL241" s="14"/>
      <c r="AM241" s="10"/>
      <c r="AN241" s="11"/>
      <c r="AO241" s="74">
        <f t="shared" si="6595"/>
        <v>740</v>
      </c>
      <c r="AP241" s="74">
        <f t="shared" si="6596"/>
        <v>58</v>
      </c>
      <c r="AQ241" s="11">
        <v>409</v>
      </c>
      <c r="AR241" s="12">
        <f t="shared" si="6517"/>
        <v>0.56891891891891888</v>
      </c>
      <c r="AS241" s="11">
        <v>12</v>
      </c>
      <c r="AT241" s="12">
        <f t="shared" si="6518"/>
        <v>2.8503562945368172E-2</v>
      </c>
      <c r="AU241" s="13"/>
      <c r="AV241" s="11"/>
      <c r="AW241" s="11"/>
      <c r="AX241" s="14"/>
      <c r="AY241" s="10">
        <v>1</v>
      </c>
      <c r="AZ241" s="11"/>
      <c r="BA241" s="74">
        <f t="shared" si="6597"/>
        <v>734</v>
      </c>
      <c r="BB241" s="74">
        <f t="shared" si="6598"/>
        <v>58</v>
      </c>
      <c r="BC241" s="11">
        <v>398</v>
      </c>
      <c r="BD241" s="12">
        <f t="shared" si="6521"/>
        <v>0.55449591280653954</v>
      </c>
      <c r="BE241" s="11">
        <v>9</v>
      </c>
      <c r="BF241" s="12">
        <f t="shared" si="6522"/>
        <v>2.2113022113022112E-2</v>
      </c>
      <c r="BG241" s="13"/>
      <c r="BH241" s="11"/>
      <c r="BI241" s="11"/>
      <c r="BJ241" s="14"/>
      <c r="BK241" s="10"/>
      <c r="BL241" s="11"/>
      <c r="BM241" s="74">
        <f t="shared" si="6599"/>
        <v>730</v>
      </c>
      <c r="BN241" s="74">
        <f t="shared" si="6600"/>
        <v>59</v>
      </c>
      <c r="BO241" s="11">
        <v>416</v>
      </c>
      <c r="BP241" s="12">
        <f t="shared" si="6525"/>
        <v>0.58630136986301373</v>
      </c>
      <c r="BQ241" s="11">
        <v>12</v>
      </c>
      <c r="BR241" s="12">
        <f t="shared" si="6526"/>
        <v>2.8037383177570093E-2</v>
      </c>
      <c r="BS241" s="13"/>
      <c r="BT241" s="11"/>
      <c r="BU241" s="11"/>
      <c r="BV241" s="14"/>
      <c r="BW241" s="10"/>
      <c r="BX241" s="11"/>
      <c r="BY241" s="74">
        <f t="shared" si="6601"/>
        <v>741</v>
      </c>
      <c r="BZ241" s="74">
        <f t="shared" si="6602"/>
        <v>61</v>
      </c>
      <c r="CA241" s="11">
        <v>433</v>
      </c>
      <c r="CB241" s="12">
        <f t="shared" si="6529"/>
        <v>0.59784075573549256</v>
      </c>
      <c r="CC241" s="11">
        <v>10</v>
      </c>
      <c r="CD241" s="12">
        <f t="shared" si="6530"/>
        <v>2.2573363431151242E-2</v>
      </c>
      <c r="CE241" s="13"/>
      <c r="CF241" s="11"/>
      <c r="CG241" s="11"/>
      <c r="CH241" s="14"/>
      <c r="CI241" s="10"/>
      <c r="CJ241" s="11"/>
      <c r="CK241" s="74">
        <f t="shared" si="6603"/>
        <v>745</v>
      </c>
      <c r="CL241" s="74">
        <f t="shared" si="6604"/>
        <v>61</v>
      </c>
      <c r="CM241" s="11">
        <v>429</v>
      </c>
      <c r="CN241" s="12">
        <f t="shared" si="6533"/>
        <v>0.5879194630872483</v>
      </c>
      <c r="CO241" s="11">
        <v>9</v>
      </c>
      <c r="CP241" s="12">
        <f t="shared" si="6534"/>
        <v>2.0547945205479451E-2</v>
      </c>
      <c r="CQ241" s="13"/>
      <c r="CR241" s="11"/>
      <c r="CS241" s="11"/>
      <c r="CT241" s="14"/>
      <c r="CU241" s="10"/>
      <c r="CV241" s="11"/>
      <c r="CW241" s="74">
        <f t="shared" si="6605"/>
        <v>172</v>
      </c>
      <c r="CX241" s="74">
        <f t="shared" si="6606"/>
        <v>13</v>
      </c>
      <c r="CY241" s="11">
        <v>66</v>
      </c>
      <c r="CZ241" s="12">
        <f t="shared" si="6537"/>
        <v>0.40116279069767441</v>
      </c>
      <c r="DA241" s="11">
        <v>3</v>
      </c>
      <c r="DB241" s="12">
        <f t="shared" si="6538"/>
        <v>4.3478260869565216E-2</v>
      </c>
      <c r="DC241" s="13"/>
      <c r="DD241" s="11"/>
      <c r="DE241" s="11"/>
      <c r="DF241" s="14"/>
      <c r="DG241" s="10"/>
      <c r="DH241" s="11"/>
      <c r="DI241" s="74">
        <f t="shared" si="6607"/>
        <v>748</v>
      </c>
      <c r="DJ241" s="74">
        <f t="shared" si="6608"/>
        <v>59</v>
      </c>
      <c r="DK241" s="11">
        <v>384</v>
      </c>
      <c r="DL241" s="12">
        <f t="shared" si="6541"/>
        <v>0.53342245989304815</v>
      </c>
      <c r="DM241" s="11">
        <v>15</v>
      </c>
      <c r="DN241" s="12">
        <f t="shared" si="6542"/>
        <v>3.7593984962406013E-2</v>
      </c>
      <c r="DO241" s="13"/>
      <c r="DP241" s="11"/>
      <c r="DQ241" s="11"/>
      <c r="DR241" s="14"/>
      <c r="DS241" s="10"/>
      <c r="DT241" s="11"/>
      <c r="DU241" s="74">
        <f t="shared" si="6609"/>
        <v>749</v>
      </c>
      <c r="DV241" s="74">
        <f t="shared" si="6610"/>
        <v>58</v>
      </c>
      <c r="DW241" s="11">
        <v>412</v>
      </c>
      <c r="DX241" s="12">
        <f t="shared" si="6545"/>
        <v>0.56875834445927909</v>
      </c>
      <c r="DY241" s="11">
        <v>14</v>
      </c>
      <c r="DZ241" s="12">
        <f t="shared" si="6546"/>
        <v>3.2863849765258218E-2</v>
      </c>
      <c r="EA241" s="13"/>
      <c r="EB241" s="11"/>
      <c r="EC241" s="11"/>
      <c r="ED241" s="14"/>
      <c r="EE241" s="10"/>
      <c r="EF241" s="11"/>
      <c r="EG241" s="74">
        <f t="shared" si="6611"/>
        <v>747</v>
      </c>
      <c r="EH241" s="74">
        <f t="shared" si="6612"/>
        <v>59</v>
      </c>
      <c r="EI241" s="11">
        <v>395</v>
      </c>
      <c r="EJ241" s="12">
        <f t="shared" si="6549"/>
        <v>0.56224899598393574</v>
      </c>
      <c r="EK241" s="11">
        <v>25</v>
      </c>
      <c r="EL241" s="12">
        <f t="shared" si="6550"/>
        <v>5.9523809523809521E-2</v>
      </c>
      <c r="EM241" s="13"/>
      <c r="EN241" s="11"/>
      <c r="EO241" s="11"/>
      <c r="EP241" s="14"/>
      <c r="EQ241" s="10"/>
      <c r="ER241" s="11"/>
      <c r="ES241" s="74">
        <f t="shared" si="6613"/>
        <v>742</v>
      </c>
      <c r="ET241" s="74">
        <f t="shared" si="6614"/>
        <v>60</v>
      </c>
      <c r="EU241" s="11">
        <v>445</v>
      </c>
      <c r="EV241" s="12">
        <f t="shared" si="6553"/>
        <v>0.6253369272237197</v>
      </c>
      <c r="EW241" s="11">
        <v>19</v>
      </c>
      <c r="EX241" s="12">
        <f t="shared" si="6554"/>
        <v>4.0948275862068964E-2</v>
      </c>
      <c r="EY241" s="13"/>
      <c r="EZ241" s="11"/>
      <c r="FA241" s="11"/>
      <c r="FB241" s="14"/>
      <c r="FC241" s="10"/>
      <c r="FD241" s="11"/>
      <c r="FE241" s="74">
        <f t="shared" si="6615"/>
        <v>758</v>
      </c>
      <c r="FF241" s="74">
        <f t="shared" si="6616"/>
        <v>61</v>
      </c>
      <c r="FG241" s="11">
        <v>433</v>
      </c>
      <c r="FH241" s="12">
        <f t="shared" si="6557"/>
        <v>0.58575197889182062</v>
      </c>
      <c r="FI241" s="11">
        <v>11</v>
      </c>
      <c r="FJ241" s="12">
        <f t="shared" si="6558"/>
        <v>2.4774774774774775E-2</v>
      </c>
      <c r="FK241" s="13"/>
      <c r="FL241" s="11"/>
      <c r="FM241" s="11"/>
      <c r="FN241" s="14"/>
      <c r="FO241" s="10"/>
      <c r="FP241" s="11"/>
      <c r="FQ241" s="74">
        <f t="shared" si="6617"/>
        <v>183</v>
      </c>
      <c r="FR241" s="74">
        <f t="shared" si="6618"/>
        <v>15</v>
      </c>
      <c r="FS241" s="11">
        <v>73</v>
      </c>
      <c r="FT241" s="12">
        <f t="shared" si="6561"/>
        <v>0.43715846994535518</v>
      </c>
      <c r="FU241" s="11">
        <v>7</v>
      </c>
      <c r="FV241" s="12">
        <f t="shared" si="6562"/>
        <v>8.7499999999999994E-2</v>
      </c>
      <c r="FW241" s="13"/>
      <c r="FX241" s="11"/>
      <c r="FY241" s="11"/>
      <c r="FZ241" s="14"/>
      <c r="GA241" s="10"/>
      <c r="GB241" s="11"/>
      <c r="GC241" s="74">
        <f t="shared" si="6619"/>
        <v>742</v>
      </c>
      <c r="GD241" s="74">
        <f t="shared" si="6620"/>
        <v>58</v>
      </c>
      <c r="GE241" s="11">
        <v>413</v>
      </c>
      <c r="GF241" s="12">
        <f t="shared" si="6565"/>
        <v>0.56738544474393526</v>
      </c>
      <c r="GG241" s="11">
        <v>8</v>
      </c>
      <c r="GH241" s="12">
        <f t="shared" si="6566"/>
        <v>1.9002375296912115E-2</v>
      </c>
      <c r="GI241" s="13"/>
      <c r="GJ241" s="11"/>
      <c r="GK241" s="11"/>
      <c r="GL241" s="14"/>
      <c r="GM241" s="10"/>
      <c r="GN241" s="11"/>
      <c r="GO241" s="74">
        <f t="shared" si="6621"/>
        <v>739</v>
      </c>
      <c r="GP241" s="74">
        <f t="shared" si="6622"/>
        <v>58</v>
      </c>
      <c r="GQ241" s="11">
        <v>392</v>
      </c>
      <c r="GR241" s="12">
        <f t="shared" si="6569"/>
        <v>0.55209742895805147</v>
      </c>
      <c r="GS241" s="11">
        <v>16</v>
      </c>
      <c r="GT241" s="12">
        <f t="shared" si="6570"/>
        <v>3.9215686274509803E-2</v>
      </c>
      <c r="GU241" s="13"/>
      <c r="GV241" s="11"/>
      <c r="GW241" s="11"/>
      <c r="GX241" s="14"/>
      <c r="GY241" s="10"/>
      <c r="GZ241" s="11"/>
      <c r="HA241" s="74">
        <f t="shared" si="6623"/>
        <v>746</v>
      </c>
      <c r="HB241" s="74">
        <f t="shared" si="6624"/>
        <v>59</v>
      </c>
      <c r="HC241" s="11">
        <v>398</v>
      </c>
      <c r="HD241" s="12">
        <f t="shared" si="6573"/>
        <v>0.55764075067024133</v>
      </c>
      <c r="HE241" s="11">
        <v>18</v>
      </c>
      <c r="HF241" s="12">
        <f t="shared" si="6574"/>
        <v>4.3269230769230768E-2</v>
      </c>
      <c r="HG241" s="13"/>
      <c r="HH241" s="11"/>
      <c r="HI241" s="11"/>
      <c r="HJ241" s="14"/>
      <c r="HK241" s="10">
        <f t="shared" si="6575"/>
        <v>2</v>
      </c>
      <c r="HL241" s="11">
        <f t="shared" si="6576"/>
        <v>0</v>
      </c>
      <c r="HM241" s="11">
        <f t="shared" si="6577"/>
        <v>11646</v>
      </c>
      <c r="HN241" s="11">
        <f t="shared" si="6578"/>
        <v>928</v>
      </c>
      <c r="HO241" s="11">
        <f t="shared" si="6579"/>
        <v>6591</v>
      </c>
      <c r="HP241" s="228">
        <f t="shared" si="6580"/>
        <v>0.56594538897475533</v>
      </c>
      <c r="HQ241" s="15">
        <f t="shared" si="6581"/>
        <v>202</v>
      </c>
      <c r="HR241" s="12">
        <f t="shared" si="6582"/>
        <v>3.0647853133060232E-2</v>
      </c>
      <c r="HS241" s="16">
        <v>66.599999999999994</v>
      </c>
      <c r="HT241" s="17">
        <v>6275</v>
      </c>
      <c r="HU241" s="16">
        <f t="shared" si="6583"/>
        <v>95.205583371263842</v>
      </c>
      <c r="HV241" s="15"/>
      <c r="HW241" s="14"/>
      <c r="HX241" s="78">
        <f t="shared" si="6584"/>
        <v>0.56416275430359941</v>
      </c>
      <c r="HY241" s="78">
        <f t="shared" si="6585"/>
        <v>0.56253203485392111</v>
      </c>
      <c r="HZ241" s="78">
        <f t="shared" si="6586"/>
        <v>0.57109974424552434</v>
      </c>
    </row>
    <row r="242" spans="1:241" x14ac:dyDescent="0.25">
      <c r="A242" s="236"/>
      <c r="B242" s="41">
        <f t="shared" si="6587"/>
        <v>44655</v>
      </c>
      <c r="C242" s="10"/>
      <c r="D242" s="11"/>
      <c r="E242" s="74">
        <f t="shared" si="6588"/>
        <v>731</v>
      </c>
      <c r="F242" s="74">
        <f t="shared" si="6589"/>
        <v>59</v>
      </c>
      <c r="G242" s="11">
        <v>397</v>
      </c>
      <c r="H242" s="12">
        <f t="shared" si="6506"/>
        <v>0.56224350205198359</v>
      </c>
      <c r="I242" s="11">
        <v>14</v>
      </c>
      <c r="J242" s="12">
        <f t="shared" si="6590"/>
        <v>3.4063260340632603E-2</v>
      </c>
      <c r="K242" s="11"/>
      <c r="L242" s="11"/>
      <c r="M242" s="18"/>
      <c r="N242" s="20"/>
      <c r="O242" s="10"/>
      <c r="P242" s="11"/>
      <c r="Q242" s="74">
        <f t="shared" si="6591"/>
        <v>724</v>
      </c>
      <c r="R242" s="74">
        <f t="shared" si="6592"/>
        <v>58</v>
      </c>
      <c r="S242" s="11">
        <v>402</v>
      </c>
      <c r="T242" s="12">
        <f t="shared" si="6509"/>
        <v>0.56767955801104975</v>
      </c>
      <c r="U242" s="11">
        <v>9</v>
      </c>
      <c r="V242" s="12">
        <f t="shared" si="6510"/>
        <v>2.1897810218978103E-2</v>
      </c>
      <c r="W242" s="11"/>
      <c r="X242" s="11"/>
      <c r="Y242" s="18"/>
      <c r="Z242" s="20"/>
      <c r="AA242" s="10"/>
      <c r="AB242" s="11"/>
      <c r="AC242" s="74">
        <f t="shared" si="6593"/>
        <v>175</v>
      </c>
      <c r="AD242" s="74">
        <f t="shared" si="6594"/>
        <v>14</v>
      </c>
      <c r="AE242" s="11">
        <v>62</v>
      </c>
      <c r="AF242" s="12">
        <f t="shared" si="6513"/>
        <v>0.39428571428571429</v>
      </c>
      <c r="AG242" s="11">
        <v>7</v>
      </c>
      <c r="AH242" s="12">
        <f t="shared" si="6514"/>
        <v>0.10144927536231885</v>
      </c>
      <c r="AI242" s="11"/>
      <c r="AJ242" s="11"/>
      <c r="AK242" s="18"/>
      <c r="AL242" s="20"/>
      <c r="AM242" s="10"/>
      <c r="AN242" s="11"/>
      <c r="AO242" s="74">
        <f t="shared" si="6595"/>
        <v>740</v>
      </c>
      <c r="AP242" s="74">
        <f t="shared" si="6596"/>
        <v>58</v>
      </c>
      <c r="AQ242" s="11">
        <v>364</v>
      </c>
      <c r="AR242" s="12">
        <f t="shared" si="6517"/>
        <v>0.52567567567567564</v>
      </c>
      <c r="AS242" s="11">
        <v>25</v>
      </c>
      <c r="AT242" s="12">
        <f t="shared" si="6518"/>
        <v>6.4267352185089971E-2</v>
      </c>
      <c r="AU242" s="11"/>
      <c r="AV242" s="11"/>
      <c r="AW242" s="18"/>
      <c r="AX242" s="20"/>
      <c r="AY242" s="10">
        <v>1</v>
      </c>
      <c r="AZ242" s="11"/>
      <c r="BA242" s="74">
        <f t="shared" si="6597"/>
        <v>733</v>
      </c>
      <c r="BB242" s="74">
        <f t="shared" si="6598"/>
        <v>58</v>
      </c>
      <c r="BC242" s="11">
        <v>386</v>
      </c>
      <c r="BD242" s="12">
        <f t="shared" si="6521"/>
        <v>0.53206002728512958</v>
      </c>
      <c r="BE242" s="11">
        <v>4</v>
      </c>
      <c r="BF242" s="12">
        <f t="shared" si="6522"/>
        <v>1.0256410256410256E-2</v>
      </c>
      <c r="BG242" s="11"/>
      <c r="BH242" s="11"/>
      <c r="BI242" s="18"/>
      <c r="BJ242" s="20"/>
      <c r="BK242" s="10"/>
      <c r="BL242" s="11"/>
      <c r="BM242" s="74">
        <f t="shared" si="6599"/>
        <v>730</v>
      </c>
      <c r="BN242" s="74">
        <f t="shared" si="6600"/>
        <v>59</v>
      </c>
      <c r="BO242" s="11">
        <v>380</v>
      </c>
      <c r="BP242" s="12">
        <f t="shared" si="6525"/>
        <v>0.53972602739726028</v>
      </c>
      <c r="BQ242" s="11">
        <v>14</v>
      </c>
      <c r="BR242" s="12">
        <f t="shared" si="6526"/>
        <v>3.553299492385787E-2</v>
      </c>
      <c r="BS242" s="11"/>
      <c r="BT242" s="11"/>
      <c r="BU242" s="18"/>
      <c r="BV242" s="20"/>
      <c r="BW242" s="10"/>
      <c r="BX242" s="11"/>
      <c r="BY242" s="74">
        <f t="shared" si="6601"/>
        <v>741</v>
      </c>
      <c r="BZ242" s="74">
        <f t="shared" si="6602"/>
        <v>61</v>
      </c>
      <c r="CA242" s="11">
        <v>399</v>
      </c>
      <c r="CB242" s="12">
        <f t="shared" si="6529"/>
        <v>0.55195681511470984</v>
      </c>
      <c r="CC242" s="11">
        <v>10</v>
      </c>
      <c r="CD242" s="12">
        <f t="shared" si="6530"/>
        <v>2.4449877750611249E-2</v>
      </c>
      <c r="CE242" s="11"/>
      <c r="CF242" s="11"/>
      <c r="CG242" s="18"/>
      <c r="CH242" s="20"/>
      <c r="CI242" s="10"/>
      <c r="CJ242" s="11"/>
      <c r="CK242" s="74">
        <f t="shared" si="6603"/>
        <v>745</v>
      </c>
      <c r="CL242" s="74">
        <f t="shared" si="6604"/>
        <v>61</v>
      </c>
      <c r="CM242" s="11">
        <v>409</v>
      </c>
      <c r="CN242" s="12">
        <f t="shared" si="6533"/>
        <v>0.56912751677852347</v>
      </c>
      <c r="CO242" s="11">
        <v>15</v>
      </c>
      <c r="CP242" s="12">
        <f t="shared" si="6534"/>
        <v>3.5377358490566037E-2</v>
      </c>
      <c r="CQ242" s="11"/>
      <c r="CR242" s="11"/>
      <c r="CS242" s="18"/>
      <c r="CT242" s="20"/>
      <c r="CU242" s="10"/>
      <c r="CV242" s="11"/>
      <c r="CW242" s="74">
        <f t="shared" si="6605"/>
        <v>172</v>
      </c>
      <c r="CX242" s="74">
        <f t="shared" si="6606"/>
        <v>13</v>
      </c>
      <c r="CY242" s="11">
        <v>66</v>
      </c>
      <c r="CZ242" s="12">
        <f t="shared" si="6537"/>
        <v>0.41279069767441862</v>
      </c>
      <c r="DA242" s="11">
        <v>5</v>
      </c>
      <c r="DB242" s="12">
        <f t="shared" si="6538"/>
        <v>7.0422535211267609E-2</v>
      </c>
      <c r="DC242" s="11"/>
      <c r="DD242" s="11"/>
      <c r="DE242" s="18"/>
      <c r="DF242" s="20"/>
      <c r="DG242" s="10"/>
      <c r="DH242" s="11"/>
      <c r="DI242" s="74">
        <f t="shared" si="6607"/>
        <v>748</v>
      </c>
      <c r="DJ242" s="74">
        <f t="shared" si="6608"/>
        <v>59</v>
      </c>
      <c r="DK242" s="11">
        <v>368</v>
      </c>
      <c r="DL242" s="12">
        <f t="shared" si="6541"/>
        <v>0.51203208556149737</v>
      </c>
      <c r="DM242" s="11">
        <v>15</v>
      </c>
      <c r="DN242" s="12">
        <f t="shared" si="6542"/>
        <v>3.91644908616188E-2</v>
      </c>
      <c r="DO242" s="11"/>
      <c r="DP242" s="11"/>
      <c r="DQ242" s="18"/>
      <c r="DR242" s="20"/>
      <c r="DS242" s="10"/>
      <c r="DT242" s="11"/>
      <c r="DU242" s="74">
        <f t="shared" si="6609"/>
        <v>749</v>
      </c>
      <c r="DV242" s="74">
        <f t="shared" si="6610"/>
        <v>58</v>
      </c>
      <c r="DW242" s="11">
        <v>425</v>
      </c>
      <c r="DX242" s="12">
        <f t="shared" si="6545"/>
        <v>0.58611481975967961</v>
      </c>
      <c r="DY242" s="11">
        <v>14</v>
      </c>
      <c r="DZ242" s="12">
        <f t="shared" si="6546"/>
        <v>3.1890660592255128E-2</v>
      </c>
      <c r="EA242" s="11"/>
      <c r="EB242" s="11"/>
      <c r="EC242" s="18"/>
      <c r="ED242" s="20"/>
      <c r="EE242" s="10"/>
      <c r="EF242" s="11"/>
      <c r="EG242" s="74">
        <f t="shared" si="6611"/>
        <v>747</v>
      </c>
      <c r="EH242" s="74">
        <f t="shared" si="6612"/>
        <v>59</v>
      </c>
      <c r="EI242" s="11">
        <v>380</v>
      </c>
      <c r="EJ242" s="12">
        <f t="shared" si="6549"/>
        <v>0.52342704149933061</v>
      </c>
      <c r="EK242" s="11">
        <v>11</v>
      </c>
      <c r="EL242" s="12">
        <f t="shared" si="6550"/>
        <v>2.8132992327365727E-2</v>
      </c>
      <c r="EM242" s="11"/>
      <c r="EN242" s="11"/>
      <c r="EO242" s="18"/>
      <c r="EP242" s="20"/>
      <c r="EQ242" s="10"/>
      <c r="ER242" s="11"/>
      <c r="ES242" s="74">
        <f t="shared" si="6613"/>
        <v>742</v>
      </c>
      <c r="ET242" s="74">
        <f t="shared" si="6614"/>
        <v>60</v>
      </c>
      <c r="EU242" s="11">
        <v>372</v>
      </c>
      <c r="EV242" s="12">
        <f t="shared" si="6553"/>
        <v>0.53773584905660377</v>
      </c>
      <c r="EW242" s="11">
        <v>27</v>
      </c>
      <c r="EX242" s="12">
        <f t="shared" si="6554"/>
        <v>6.7669172932330823E-2</v>
      </c>
      <c r="EY242" s="11"/>
      <c r="EZ242" s="11"/>
      <c r="FA242" s="18"/>
      <c r="FB242" s="20"/>
      <c r="FC242" s="10">
        <v>1</v>
      </c>
      <c r="FD242" s="11"/>
      <c r="FE242" s="74">
        <f t="shared" si="6615"/>
        <v>757</v>
      </c>
      <c r="FF242" s="74">
        <f t="shared" si="6616"/>
        <v>61</v>
      </c>
      <c r="FG242" s="11">
        <v>352</v>
      </c>
      <c r="FH242" s="12">
        <f t="shared" si="6557"/>
        <v>0.49009247027741082</v>
      </c>
      <c r="FI242" s="11">
        <v>19</v>
      </c>
      <c r="FJ242" s="12">
        <f t="shared" si="6558"/>
        <v>5.1212938005390833E-2</v>
      </c>
      <c r="FK242" s="11"/>
      <c r="FL242" s="11"/>
      <c r="FM242" s="18"/>
      <c r="FN242" s="20"/>
      <c r="FO242" s="10">
        <v>1</v>
      </c>
      <c r="FP242" s="11"/>
      <c r="FQ242" s="74">
        <f t="shared" si="6617"/>
        <v>182</v>
      </c>
      <c r="FR242" s="74">
        <f t="shared" si="6618"/>
        <v>15</v>
      </c>
      <c r="FS242" s="11">
        <v>66</v>
      </c>
      <c r="FT242" s="12">
        <f t="shared" si="6561"/>
        <v>0.36813186813186816</v>
      </c>
      <c r="FU242" s="11">
        <v>1</v>
      </c>
      <c r="FV242" s="12">
        <f t="shared" si="6562"/>
        <v>1.4925373134328358E-2</v>
      </c>
      <c r="FW242" s="11"/>
      <c r="FX242" s="11"/>
      <c r="FY242" s="18"/>
      <c r="FZ242" s="20"/>
      <c r="GA242" s="10"/>
      <c r="GB242" s="11"/>
      <c r="GC242" s="74">
        <f t="shared" si="6619"/>
        <v>742</v>
      </c>
      <c r="GD242" s="74">
        <f t="shared" si="6620"/>
        <v>58</v>
      </c>
      <c r="GE242" s="11">
        <v>356</v>
      </c>
      <c r="GF242" s="12">
        <f t="shared" si="6565"/>
        <v>0.49326145552560646</v>
      </c>
      <c r="GG242" s="11">
        <v>10</v>
      </c>
      <c r="GH242" s="12">
        <f t="shared" si="6566"/>
        <v>2.7322404371584699E-2</v>
      </c>
      <c r="GI242" s="11"/>
      <c r="GJ242" s="11"/>
      <c r="GK242" s="18"/>
      <c r="GL242" s="20"/>
      <c r="GM242" s="10"/>
      <c r="GN242" s="11"/>
      <c r="GO242" s="74">
        <f t="shared" si="6621"/>
        <v>739</v>
      </c>
      <c r="GP242" s="74">
        <f t="shared" si="6622"/>
        <v>58</v>
      </c>
      <c r="GQ242" s="11">
        <v>341</v>
      </c>
      <c r="GR242" s="12">
        <f t="shared" si="6569"/>
        <v>0.47631935047361301</v>
      </c>
      <c r="GS242" s="11">
        <v>11</v>
      </c>
      <c r="GT242" s="12">
        <f t="shared" si="6570"/>
        <v>3.125E-2</v>
      </c>
      <c r="GU242" s="11"/>
      <c r="GV242" s="11"/>
      <c r="GW242" s="18"/>
      <c r="GX242" s="20"/>
      <c r="GY242" s="10">
        <v>1</v>
      </c>
      <c r="GZ242" s="11"/>
      <c r="HA242" s="74">
        <f t="shared" si="6623"/>
        <v>745</v>
      </c>
      <c r="HB242" s="74">
        <f t="shared" si="6624"/>
        <v>59</v>
      </c>
      <c r="HC242" s="11">
        <v>340</v>
      </c>
      <c r="HD242" s="12">
        <f t="shared" si="6573"/>
        <v>0.47114093959731546</v>
      </c>
      <c r="HE242" s="11">
        <v>11</v>
      </c>
      <c r="HF242" s="12">
        <f t="shared" si="6574"/>
        <v>3.1339031339031341E-2</v>
      </c>
      <c r="HG242" s="11"/>
      <c r="HH242" s="11"/>
      <c r="HI242" s="18"/>
      <c r="HJ242" s="20"/>
      <c r="HK242" s="10">
        <f t="shared" si="6575"/>
        <v>4</v>
      </c>
      <c r="HL242" s="11">
        <f t="shared" si="6576"/>
        <v>0</v>
      </c>
      <c r="HM242" s="11">
        <f t="shared" si="6577"/>
        <v>11642</v>
      </c>
      <c r="HN242" s="11">
        <f t="shared" si="6578"/>
        <v>928</v>
      </c>
      <c r="HO242" s="11">
        <f t="shared" si="6579"/>
        <v>6087</v>
      </c>
      <c r="HP242" s="228">
        <f t="shared" si="6580"/>
        <v>0.52284830785088476</v>
      </c>
      <c r="HQ242" s="15">
        <f t="shared" si="6581"/>
        <v>222</v>
      </c>
      <c r="HR242" s="12">
        <f t="shared" si="6582"/>
        <v>3.6471168063085264E-2</v>
      </c>
      <c r="HS242" s="16">
        <v>67.400000000000006</v>
      </c>
      <c r="HT242" s="17">
        <v>5744</v>
      </c>
      <c r="HU242" s="16">
        <f t="shared" si="6583"/>
        <v>94.365040249712507</v>
      </c>
      <c r="HV242" s="18"/>
      <c r="HW242" s="20"/>
      <c r="HX242" s="78">
        <f t="shared" si="6584"/>
        <v>0.53848160709626924</v>
      </c>
      <c r="HY242" s="78">
        <f t="shared" si="6585"/>
        <v>0.5425422860071758</v>
      </c>
      <c r="HZ242" s="78">
        <f t="shared" si="6586"/>
        <v>0.48784233427181983</v>
      </c>
    </row>
    <row r="243" spans="1:241" x14ac:dyDescent="0.25">
      <c r="A243" s="236"/>
      <c r="B243" s="41">
        <f>+B242+1</f>
        <v>44656</v>
      </c>
      <c r="C243" s="10"/>
      <c r="D243" s="11"/>
      <c r="E243" s="74">
        <f t="shared" si="6588"/>
        <v>731</v>
      </c>
      <c r="F243" s="74">
        <f t="shared" si="6589"/>
        <v>59</v>
      </c>
      <c r="G243" s="11">
        <v>394</v>
      </c>
      <c r="H243" s="12">
        <f t="shared" si="6506"/>
        <v>0.54719562243502051</v>
      </c>
      <c r="I243" s="11">
        <v>6</v>
      </c>
      <c r="J243" s="12">
        <f t="shared" si="6590"/>
        <v>1.4999999999999999E-2</v>
      </c>
      <c r="K243" s="13"/>
      <c r="L243" s="13"/>
      <c r="M243" s="25"/>
      <c r="N243" s="38">
        <v>4475</v>
      </c>
      <c r="O243" s="10"/>
      <c r="P243" s="11"/>
      <c r="Q243" s="74">
        <f t="shared" si="6591"/>
        <v>724</v>
      </c>
      <c r="R243" s="74">
        <f t="shared" si="6592"/>
        <v>58</v>
      </c>
      <c r="S243" s="11">
        <v>403</v>
      </c>
      <c r="T243" s="12">
        <f t="shared" si="6509"/>
        <v>0.56767955801104975</v>
      </c>
      <c r="U243" s="11">
        <v>8</v>
      </c>
      <c r="V243" s="12">
        <f t="shared" si="6510"/>
        <v>1.9464720194647202E-2</v>
      </c>
      <c r="W243" s="13"/>
      <c r="X243" s="13"/>
      <c r="Y243" s="25"/>
      <c r="Z243" s="38">
        <v>4475</v>
      </c>
      <c r="AA243" s="10">
        <v>1</v>
      </c>
      <c r="AB243" s="11"/>
      <c r="AC243" s="74">
        <f t="shared" si="6593"/>
        <v>174</v>
      </c>
      <c r="AD243" s="74">
        <f t="shared" si="6594"/>
        <v>14</v>
      </c>
      <c r="AE243" s="11">
        <v>70</v>
      </c>
      <c r="AF243" s="12">
        <f t="shared" si="6513"/>
        <v>0.43103448275862066</v>
      </c>
      <c r="AG243" s="11">
        <v>5</v>
      </c>
      <c r="AH243" s="12">
        <f t="shared" si="6514"/>
        <v>6.6666666666666666E-2</v>
      </c>
      <c r="AI243" s="13"/>
      <c r="AJ243" s="13"/>
      <c r="AK243" s="25"/>
      <c r="AL243" s="38">
        <v>4475</v>
      </c>
      <c r="AM243" s="10"/>
      <c r="AN243" s="11"/>
      <c r="AO243" s="74">
        <f t="shared" si="6595"/>
        <v>740</v>
      </c>
      <c r="AP243" s="74">
        <f t="shared" si="6596"/>
        <v>58</v>
      </c>
      <c r="AQ243" s="11">
        <v>390</v>
      </c>
      <c r="AR243" s="12">
        <f t="shared" si="6517"/>
        <v>0.54729729729729726</v>
      </c>
      <c r="AS243" s="11">
        <v>15</v>
      </c>
      <c r="AT243" s="12">
        <f t="shared" si="6518"/>
        <v>3.7037037037037035E-2</v>
      </c>
      <c r="AU243" s="13"/>
      <c r="AV243" s="13"/>
      <c r="AW243" s="25"/>
      <c r="AX243" s="38">
        <v>4475</v>
      </c>
      <c r="AY243" s="10"/>
      <c r="AZ243" s="11"/>
      <c r="BA243" s="74">
        <f t="shared" si="6597"/>
        <v>733</v>
      </c>
      <c r="BB243" s="74">
        <f t="shared" si="6598"/>
        <v>58</v>
      </c>
      <c r="BC243" s="11">
        <v>420</v>
      </c>
      <c r="BD243" s="12">
        <f t="shared" si="6521"/>
        <v>0.592087312414734</v>
      </c>
      <c r="BE243" s="11">
        <v>14</v>
      </c>
      <c r="BF243" s="12">
        <f t="shared" si="6522"/>
        <v>3.2258064516129031E-2</v>
      </c>
      <c r="BG243" s="13"/>
      <c r="BH243" s="13"/>
      <c r="BI243" s="25"/>
      <c r="BJ243" s="38">
        <v>4475</v>
      </c>
      <c r="BK243" s="10"/>
      <c r="BL243" s="11"/>
      <c r="BM243" s="74">
        <f t="shared" si="6599"/>
        <v>730</v>
      </c>
      <c r="BN243" s="74">
        <f t="shared" si="6600"/>
        <v>59</v>
      </c>
      <c r="BO243" s="11">
        <v>412</v>
      </c>
      <c r="BP243" s="12">
        <f t="shared" si="6525"/>
        <v>0.58493150684931505</v>
      </c>
      <c r="BQ243" s="11">
        <v>15</v>
      </c>
      <c r="BR243" s="12">
        <f t="shared" si="6526"/>
        <v>3.5128805620608897E-2</v>
      </c>
      <c r="BS243" s="13"/>
      <c r="BT243" s="13"/>
      <c r="BU243" s="25"/>
      <c r="BV243" s="38">
        <v>4475</v>
      </c>
      <c r="BW243" s="10"/>
      <c r="BX243" s="11"/>
      <c r="BY243" s="74">
        <f t="shared" si="6601"/>
        <v>741</v>
      </c>
      <c r="BZ243" s="74">
        <f t="shared" si="6602"/>
        <v>61</v>
      </c>
      <c r="CA243" s="11">
        <v>418</v>
      </c>
      <c r="CB243" s="12">
        <f t="shared" si="6529"/>
        <v>0.58029689608636981</v>
      </c>
      <c r="CC243" s="11">
        <v>12</v>
      </c>
      <c r="CD243" s="12">
        <f t="shared" si="6530"/>
        <v>2.7906976744186046E-2</v>
      </c>
      <c r="CE243" s="13"/>
      <c r="CF243" s="13"/>
      <c r="CG243" s="25"/>
      <c r="CH243" s="38">
        <v>4475</v>
      </c>
      <c r="CI243" s="10"/>
      <c r="CJ243" s="11"/>
      <c r="CK243" s="74">
        <f t="shared" si="6603"/>
        <v>745</v>
      </c>
      <c r="CL243" s="74">
        <f t="shared" si="6604"/>
        <v>61</v>
      </c>
      <c r="CM243" s="11">
        <v>429</v>
      </c>
      <c r="CN243" s="12">
        <f t="shared" si="6533"/>
        <v>0.59731543624161076</v>
      </c>
      <c r="CO243" s="11">
        <v>16</v>
      </c>
      <c r="CP243" s="12">
        <f t="shared" si="6534"/>
        <v>3.5955056179775284E-2</v>
      </c>
      <c r="CQ243" s="13"/>
      <c r="CR243" s="13"/>
      <c r="CS243" s="25"/>
      <c r="CT243" s="38">
        <v>4475</v>
      </c>
      <c r="CU243" s="10"/>
      <c r="CV243" s="11"/>
      <c r="CW243" s="74">
        <f t="shared" si="6605"/>
        <v>172</v>
      </c>
      <c r="CX243" s="74">
        <f t="shared" si="6606"/>
        <v>13</v>
      </c>
      <c r="CY243" s="11">
        <v>70</v>
      </c>
      <c r="CZ243" s="12">
        <f t="shared" si="6537"/>
        <v>0.44186046511627908</v>
      </c>
      <c r="DA243" s="11">
        <v>6</v>
      </c>
      <c r="DB243" s="12">
        <f t="shared" si="6538"/>
        <v>7.8947368421052627E-2</v>
      </c>
      <c r="DC243" s="13"/>
      <c r="DD243" s="13"/>
      <c r="DE243" s="25"/>
      <c r="DF243" s="38">
        <v>4475</v>
      </c>
      <c r="DG243" s="10">
        <v>1</v>
      </c>
      <c r="DH243" s="11"/>
      <c r="DI243" s="74">
        <f t="shared" si="6607"/>
        <v>747</v>
      </c>
      <c r="DJ243" s="74">
        <f t="shared" si="6608"/>
        <v>59</v>
      </c>
      <c r="DK243" s="11">
        <v>377</v>
      </c>
      <c r="DL243" s="12">
        <f t="shared" si="6541"/>
        <v>0.52878179384203483</v>
      </c>
      <c r="DM243" s="11">
        <v>18</v>
      </c>
      <c r="DN243" s="12">
        <f t="shared" si="6542"/>
        <v>4.5569620253164557E-2</v>
      </c>
      <c r="DO243" s="13"/>
      <c r="DP243" s="13"/>
      <c r="DQ243" s="25"/>
      <c r="DR243" s="38">
        <v>4475</v>
      </c>
      <c r="DS243" s="10"/>
      <c r="DT243" s="11"/>
      <c r="DU243" s="74">
        <f t="shared" si="6609"/>
        <v>749</v>
      </c>
      <c r="DV243" s="74">
        <f t="shared" si="6610"/>
        <v>58</v>
      </c>
      <c r="DW243" s="11">
        <v>404</v>
      </c>
      <c r="DX243" s="12">
        <f t="shared" si="6545"/>
        <v>0.56074766355140182</v>
      </c>
      <c r="DY243" s="11">
        <v>16</v>
      </c>
      <c r="DZ243" s="12">
        <f t="shared" si="6546"/>
        <v>3.8095238095238099E-2</v>
      </c>
      <c r="EA243" s="13"/>
      <c r="EB243" s="13"/>
      <c r="EC243" s="25"/>
      <c r="ED243" s="38">
        <v>4475</v>
      </c>
      <c r="EE243" s="10"/>
      <c r="EF243" s="11"/>
      <c r="EG243" s="74">
        <f t="shared" si="6611"/>
        <v>747</v>
      </c>
      <c r="EH243" s="74">
        <f t="shared" si="6612"/>
        <v>59</v>
      </c>
      <c r="EI243" s="11">
        <v>369</v>
      </c>
      <c r="EJ243" s="12">
        <f t="shared" si="6549"/>
        <v>0.50870147255689424</v>
      </c>
      <c r="EK243" s="11">
        <v>11</v>
      </c>
      <c r="EL243" s="12">
        <f t="shared" si="6550"/>
        <v>2.8947368421052631E-2</v>
      </c>
      <c r="EM243" s="13"/>
      <c r="EN243" s="13"/>
      <c r="EO243" s="25"/>
      <c r="EP243" s="38">
        <v>4475</v>
      </c>
      <c r="EQ243" s="10">
        <v>1</v>
      </c>
      <c r="ER243" s="11"/>
      <c r="ES243" s="74">
        <f t="shared" si="6613"/>
        <v>741</v>
      </c>
      <c r="ET243" s="74">
        <f t="shared" si="6614"/>
        <v>60</v>
      </c>
      <c r="EU243" s="11">
        <v>430</v>
      </c>
      <c r="EV243" s="12">
        <f t="shared" si="6553"/>
        <v>0.61403508771929827</v>
      </c>
      <c r="EW243" s="11">
        <v>25</v>
      </c>
      <c r="EX243" s="12">
        <f t="shared" si="6554"/>
        <v>5.4945054945054944E-2</v>
      </c>
      <c r="EY243" s="13"/>
      <c r="EZ243" s="13"/>
      <c r="FA243" s="25"/>
      <c r="FB243" s="38">
        <v>4475</v>
      </c>
      <c r="FC243" s="10"/>
      <c r="FD243" s="11"/>
      <c r="FE243" s="74">
        <f t="shared" si="6615"/>
        <v>757</v>
      </c>
      <c r="FF243" s="74">
        <f t="shared" si="6616"/>
        <v>61</v>
      </c>
      <c r="FG243" s="11">
        <v>418</v>
      </c>
      <c r="FH243" s="12">
        <f t="shared" si="6557"/>
        <v>0.56671070013210034</v>
      </c>
      <c r="FI243" s="11">
        <v>11</v>
      </c>
      <c r="FJ243" s="12">
        <f t="shared" si="6558"/>
        <v>2.564102564102564E-2</v>
      </c>
      <c r="FK243" s="13"/>
      <c r="FL243" s="13"/>
      <c r="FM243" s="25"/>
      <c r="FN243" s="38">
        <v>4475</v>
      </c>
      <c r="FO243" s="10"/>
      <c r="FP243" s="11">
        <v>1</v>
      </c>
      <c r="FQ243" s="74">
        <f t="shared" si="6617"/>
        <v>182</v>
      </c>
      <c r="FR243" s="74">
        <f t="shared" si="6618"/>
        <v>14</v>
      </c>
      <c r="FS243" s="11">
        <v>69</v>
      </c>
      <c r="FT243" s="12">
        <f t="shared" si="6561"/>
        <v>0.4175824175824176</v>
      </c>
      <c r="FU243" s="11">
        <v>7</v>
      </c>
      <c r="FV243" s="12">
        <f t="shared" si="6562"/>
        <v>9.2105263157894732E-2</v>
      </c>
      <c r="FW243" s="13"/>
      <c r="FX243" s="13"/>
      <c r="FY243" s="25"/>
      <c r="FZ243" s="38">
        <v>4475</v>
      </c>
      <c r="GA243" s="10"/>
      <c r="GB243" s="11"/>
      <c r="GC243" s="74">
        <f t="shared" si="6619"/>
        <v>742</v>
      </c>
      <c r="GD243" s="74">
        <f t="shared" si="6620"/>
        <v>58</v>
      </c>
      <c r="GE243" s="11">
        <v>428</v>
      </c>
      <c r="GF243" s="12">
        <f t="shared" si="6565"/>
        <v>0.58625336927223715</v>
      </c>
      <c r="GG243" s="11">
        <v>7</v>
      </c>
      <c r="GH243" s="12">
        <f t="shared" si="6566"/>
        <v>1.6091954022988506E-2</v>
      </c>
      <c r="GI243" s="13"/>
      <c r="GJ243" s="13"/>
      <c r="GK243" s="25"/>
      <c r="GL243" s="38">
        <v>4475</v>
      </c>
      <c r="GM243" s="10"/>
      <c r="GN243" s="11"/>
      <c r="GO243" s="74">
        <f t="shared" si="6621"/>
        <v>739</v>
      </c>
      <c r="GP243" s="74">
        <f t="shared" si="6622"/>
        <v>58</v>
      </c>
      <c r="GQ243" s="11">
        <v>386</v>
      </c>
      <c r="GR243" s="12">
        <f t="shared" si="6569"/>
        <v>0.54397834912043297</v>
      </c>
      <c r="GS243" s="11">
        <v>16</v>
      </c>
      <c r="GT243" s="12">
        <f t="shared" si="6570"/>
        <v>3.9800995024875621E-2</v>
      </c>
      <c r="GU243" s="13"/>
      <c r="GV243" s="13"/>
      <c r="GW243" s="25"/>
      <c r="GX243" s="38">
        <v>4475</v>
      </c>
      <c r="GY243" s="10"/>
      <c r="GZ243" s="11"/>
      <c r="HA243" s="74">
        <f t="shared" si="6623"/>
        <v>745</v>
      </c>
      <c r="HB243" s="74">
        <f t="shared" si="6624"/>
        <v>59</v>
      </c>
      <c r="HC243" s="11">
        <v>401</v>
      </c>
      <c r="HD243" s="12">
        <f t="shared" si="6573"/>
        <v>0.55167785234899325</v>
      </c>
      <c r="HE243" s="11">
        <v>10</v>
      </c>
      <c r="HF243" s="12">
        <f t="shared" si="6574"/>
        <v>2.4330900243309004E-2</v>
      </c>
      <c r="HG243" s="13"/>
      <c r="HH243" s="13"/>
      <c r="HI243" s="25"/>
      <c r="HJ243" s="38">
        <v>4475</v>
      </c>
      <c r="HK243" s="10">
        <f t="shared" si="6575"/>
        <v>3</v>
      </c>
      <c r="HL243" s="11">
        <f t="shared" si="6576"/>
        <v>1</v>
      </c>
      <c r="HM243" s="11">
        <f t="shared" si="6577"/>
        <v>11639</v>
      </c>
      <c r="HN243" s="11">
        <f t="shared" si="6578"/>
        <v>927</v>
      </c>
      <c r="HO243" s="11">
        <f t="shared" si="6579"/>
        <v>6506</v>
      </c>
      <c r="HP243" s="228">
        <f t="shared" si="6580"/>
        <v>0.5589827304751267</v>
      </c>
      <c r="HQ243" s="15">
        <f t="shared" si="6581"/>
        <v>218</v>
      </c>
      <c r="HR243" s="12">
        <f t="shared" si="6582"/>
        <v>3.3507531509375958E-2</v>
      </c>
      <c r="HS243" s="16">
        <v>66.5</v>
      </c>
      <c r="HT243" s="17">
        <v>6177</v>
      </c>
      <c r="HU243" s="16">
        <f t="shared" si="6583"/>
        <v>94.943129418997856</v>
      </c>
      <c r="HV243" s="23"/>
      <c r="HW243" s="22">
        <v>4475</v>
      </c>
      <c r="HX243" s="78">
        <f t="shared" si="6584"/>
        <v>0.56158663883089766</v>
      </c>
      <c r="HY243" s="78">
        <f t="shared" si="6585"/>
        <v>0.55011535503716991</v>
      </c>
      <c r="HZ243" s="78">
        <f t="shared" si="6586"/>
        <v>0.56528417818740395</v>
      </c>
    </row>
    <row r="244" spans="1:241" x14ac:dyDescent="0.25">
      <c r="A244" s="236"/>
      <c r="B244" s="41">
        <f t="shared" si="6587"/>
        <v>44657</v>
      </c>
      <c r="C244" s="10"/>
      <c r="D244" s="11"/>
      <c r="E244" s="74">
        <f t="shared" si="6588"/>
        <v>731</v>
      </c>
      <c r="F244" s="74">
        <f t="shared" si="6589"/>
        <v>59</v>
      </c>
      <c r="G244" s="11">
        <v>355</v>
      </c>
      <c r="H244" s="12">
        <f t="shared" si="6506"/>
        <v>0.49521203830369359</v>
      </c>
      <c r="I244" s="11">
        <v>7</v>
      </c>
      <c r="J244" s="12">
        <f t="shared" si="6590"/>
        <v>1.9337016574585635E-2</v>
      </c>
      <c r="K244" s="13"/>
      <c r="L244" s="11"/>
      <c r="M244" s="25"/>
      <c r="N244" s="38">
        <v>4402.3076923076924</v>
      </c>
      <c r="O244" s="10"/>
      <c r="P244" s="11"/>
      <c r="Q244" s="74">
        <f t="shared" si="6591"/>
        <v>724</v>
      </c>
      <c r="R244" s="74">
        <f t="shared" si="6592"/>
        <v>58</v>
      </c>
      <c r="S244" s="11">
        <v>381</v>
      </c>
      <c r="T244" s="12">
        <f t="shared" si="6509"/>
        <v>0.52900552486187846</v>
      </c>
      <c r="U244" s="11">
        <v>2</v>
      </c>
      <c r="V244" s="12">
        <f t="shared" si="6510"/>
        <v>5.2219321148825066E-3</v>
      </c>
      <c r="W244" s="13"/>
      <c r="X244" s="11"/>
      <c r="Y244" s="25"/>
      <c r="Z244" s="38">
        <v>4437.272727272727</v>
      </c>
      <c r="AA244" s="10"/>
      <c r="AB244" s="11"/>
      <c r="AC244" s="74">
        <f t="shared" si="6593"/>
        <v>174</v>
      </c>
      <c r="AD244" s="74">
        <f t="shared" si="6594"/>
        <v>14</v>
      </c>
      <c r="AE244" s="11">
        <v>57</v>
      </c>
      <c r="AF244" s="12">
        <f t="shared" si="6513"/>
        <v>0.35057471264367818</v>
      </c>
      <c r="AG244" s="11">
        <v>4</v>
      </c>
      <c r="AH244" s="12">
        <f t="shared" si="6514"/>
        <v>6.5573770491803282E-2</v>
      </c>
      <c r="AI244" s="13"/>
      <c r="AJ244" s="11"/>
      <c r="AK244" s="25"/>
      <c r="AL244" s="38">
        <v>4432</v>
      </c>
      <c r="AM244" s="10"/>
      <c r="AN244" s="11"/>
      <c r="AO244" s="74">
        <f t="shared" si="6595"/>
        <v>740</v>
      </c>
      <c r="AP244" s="74">
        <f t="shared" si="6596"/>
        <v>58</v>
      </c>
      <c r="AQ244" s="11">
        <v>380</v>
      </c>
      <c r="AR244" s="12">
        <f t="shared" si="6517"/>
        <v>0.52297297297297296</v>
      </c>
      <c r="AS244" s="11">
        <v>7</v>
      </c>
      <c r="AT244" s="12">
        <f t="shared" si="6518"/>
        <v>1.8087855297157621E-2</v>
      </c>
      <c r="AU244" s="13"/>
      <c r="AV244" s="11"/>
      <c r="AW244" s="25"/>
      <c r="AX244" s="38">
        <v>4547.5</v>
      </c>
      <c r="AY244" s="10"/>
      <c r="AZ244" s="11"/>
      <c r="BA244" s="74">
        <f t="shared" si="6597"/>
        <v>733</v>
      </c>
      <c r="BB244" s="74">
        <f t="shared" si="6598"/>
        <v>58</v>
      </c>
      <c r="BC244" s="11">
        <v>386</v>
      </c>
      <c r="BD244" s="12">
        <f t="shared" si="6521"/>
        <v>0.53478854024556621</v>
      </c>
      <c r="BE244" s="11">
        <v>6</v>
      </c>
      <c r="BF244" s="12">
        <f t="shared" si="6522"/>
        <v>1.5306122448979591E-2</v>
      </c>
      <c r="BG244" s="13"/>
      <c r="BH244" s="11"/>
      <c r="BI244" s="25"/>
      <c r="BJ244" s="38">
        <v>4684.166666666667</v>
      </c>
      <c r="BK244" s="10"/>
      <c r="BL244" s="11"/>
      <c r="BM244" s="74">
        <f t="shared" si="6599"/>
        <v>730</v>
      </c>
      <c r="BN244" s="74">
        <f t="shared" si="6600"/>
        <v>59</v>
      </c>
      <c r="BO244" s="11">
        <v>390</v>
      </c>
      <c r="BP244" s="12">
        <f t="shared" si="6525"/>
        <v>0.54246575342465753</v>
      </c>
      <c r="BQ244" s="11">
        <v>6</v>
      </c>
      <c r="BR244" s="12">
        <f t="shared" si="6526"/>
        <v>1.5151515151515152E-2</v>
      </c>
      <c r="BS244" s="13"/>
      <c r="BT244" s="11"/>
      <c r="BU244" s="25"/>
      <c r="BV244" s="38">
        <v>4914.6153846153848</v>
      </c>
      <c r="BW244" s="10">
        <v>1</v>
      </c>
      <c r="BX244" s="11"/>
      <c r="BY244" s="74">
        <f t="shared" si="6601"/>
        <v>740</v>
      </c>
      <c r="BZ244" s="74">
        <f t="shared" si="6602"/>
        <v>61</v>
      </c>
      <c r="CA244" s="11">
        <v>375</v>
      </c>
      <c r="CB244" s="12">
        <f t="shared" si="6529"/>
        <v>0.51351351351351349</v>
      </c>
      <c r="CC244" s="11">
        <v>5</v>
      </c>
      <c r="CD244" s="12">
        <f t="shared" si="6530"/>
        <v>1.3157894736842105E-2</v>
      </c>
      <c r="CE244" s="13"/>
      <c r="CF244" s="11"/>
      <c r="CG244" s="25"/>
      <c r="CH244" s="38">
        <v>4455</v>
      </c>
      <c r="CI244" s="10"/>
      <c r="CJ244" s="11"/>
      <c r="CK244" s="74">
        <f t="shared" si="6603"/>
        <v>745</v>
      </c>
      <c r="CL244" s="74">
        <f t="shared" si="6604"/>
        <v>61</v>
      </c>
      <c r="CM244" s="11">
        <v>395</v>
      </c>
      <c r="CN244" s="12">
        <f t="shared" si="6533"/>
        <v>0.53959731543624156</v>
      </c>
      <c r="CO244" s="11">
        <v>7</v>
      </c>
      <c r="CP244" s="12">
        <f t="shared" si="6534"/>
        <v>1.7412935323383085E-2</v>
      </c>
      <c r="CQ244" s="13"/>
      <c r="CR244" s="11"/>
      <c r="CS244" s="25"/>
      <c r="CT244" s="38">
        <v>4550</v>
      </c>
      <c r="CU244" s="10"/>
      <c r="CV244" s="11"/>
      <c r="CW244" s="74">
        <f t="shared" si="6605"/>
        <v>172</v>
      </c>
      <c r="CX244" s="74">
        <f t="shared" si="6606"/>
        <v>13</v>
      </c>
      <c r="CY244" s="11">
        <v>71</v>
      </c>
      <c r="CZ244" s="12">
        <f t="shared" si="6537"/>
        <v>0.43604651162790697</v>
      </c>
      <c r="DA244" s="11">
        <v>4</v>
      </c>
      <c r="DB244" s="12">
        <f t="shared" si="6538"/>
        <v>5.3333333333333337E-2</v>
      </c>
      <c r="DC244" s="13"/>
      <c r="DD244" s="11"/>
      <c r="DE244" s="25"/>
      <c r="DF244" s="38">
        <v>4356</v>
      </c>
      <c r="DG244" s="10"/>
      <c r="DH244" s="11"/>
      <c r="DI244" s="74">
        <f t="shared" si="6607"/>
        <v>747</v>
      </c>
      <c r="DJ244" s="74">
        <f t="shared" si="6608"/>
        <v>59</v>
      </c>
      <c r="DK244" s="11">
        <v>338</v>
      </c>
      <c r="DL244" s="12">
        <f t="shared" si="6541"/>
        <v>0.47255689424364122</v>
      </c>
      <c r="DM244" s="11">
        <v>15</v>
      </c>
      <c r="DN244" s="12">
        <f t="shared" si="6542"/>
        <v>4.2492917847025496E-2</v>
      </c>
      <c r="DO244" s="13"/>
      <c r="DP244" s="11"/>
      <c r="DQ244" s="25"/>
      <c r="DR244" s="38">
        <v>4801.666666666667</v>
      </c>
      <c r="DS244" s="10"/>
      <c r="DT244" s="11"/>
      <c r="DU244" s="74">
        <f t="shared" si="6609"/>
        <v>749</v>
      </c>
      <c r="DV244" s="74">
        <f t="shared" si="6610"/>
        <v>58</v>
      </c>
      <c r="DW244" s="11">
        <v>367</v>
      </c>
      <c r="DX244" s="12">
        <f t="shared" si="6545"/>
        <v>0.50333778371161553</v>
      </c>
      <c r="DY244" s="11">
        <v>10</v>
      </c>
      <c r="DZ244" s="12">
        <f t="shared" si="6546"/>
        <v>2.6525198938992044E-2</v>
      </c>
      <c r="EA244" s="13"/>
      <c r="EB244" s="11"/>
      <c r="EC244" s="25"/>
      <c r="ED244" s="38">
        <v>4914.6153846153848</v>
      </c>
      <c r="EE244" s="10"/>
      <c r="EF244" s="11"/>
      <c r="EG244" s="74">
        <f t="shared" si="6611"/>
        <v>747</v>
      </c>
      <c r="EH244" s="74">
        <f t="shared" si="6612"/>
        <v>59</v>
      </c>
      <c r="EI244" s="11">
        <v>344</v>
      </c>
      <c r="EJ244" s="12">
        <f t="shared" si="6549"/>
        <v>0.47389558232931728</v>
      </c>
      <c r="EK244" s="11">
        <v>10</v>
      </c>
      <c r="EL244" s="12">
        <f t="shared" si="6550"/>
        <v>2.8248587570621469E-2</v>
      </c>
      <c r="EM244" s="13"/>
      <c r="EN244" s="11"/>
      <c r="EO244" s="25"/>
      <c r="EP244" s="38">
        <v>5135.3846153846152</v>
      </c>
      <c r="EQ244" s="10"/>
      <c r="ER244" s="11"/>
      <c r="ES244" s="74">
        <f t="shared" si="6613"/>
        <v>741</v>
      </c>
      <c r="ET244" s="74">
        <f t="shared" si="6614"/>
        <v>60</v>
      </c>
      <c r="EU244" s="11">
        <v>401</v>
      </c>
      <c r="EV244" s="12">
        <f t="shared" si="6553"/>
        <v>0.56140350877192979</v>
      </c>
      <c r="EW244" s="11">
        <v>15</v>
      </c>
      <c r="EX244" s="12">
        <f t="shared" si="6554"/>
        <v>3.6057692307692304E-2</v>
      </c>
      <c r="EY244" s="13"/>
      <c r="EZ244" s="11"/>
      <c r="FA244" s="25"/>
      <c r="FB244" s="38">
        <v>4578.333333333333</v>
      </c>
      <c r="FC244" s="10"/>
      <c r="FD244" s="11"/>
      <c r="FE244" s="74">
        <f t="shared" si="6615"/>
        <v>757</v>
      </c>
      <c r="FF244" s="74">
        <f t="shared" si="6616"/>
        <v>61</v>
      </c>
      <c r="FG244" s="11">
        <v>422</v>
      </c>
      <c r="FH244" s="12">
        <f t="shared" si="6557"/>
        <v>0.57595772787318367</v>
      </c>
      <c r="FI244" s="11">
        <v>14</v>
      </c>
      <c r="FJ244" s="12">
        <f t="shared" si="6558"/>
        <v>3.2110091743119268E-2</v>
      </c>
      <c r="FK244" s="13"/>
      <c r="FL244" s="11"/>
      <c r="FM244" s="25"/>
      <c r="FN244" s="38">
        <v>4316.666666666667</v>
      </c>
      <c r="FO244" s="10">
        <v>1</v>
      </c>
      <c r="FP244" s="11"/>
      <c r="FQ244" s="74">
        <f t="shared" si="6617"/>
        <v>181</v>
      </c>
      <c r="FR244" s="74">
        <f t="shared" si="6618"/>
        <v>14</v>
      </c>
      <c r="FS244" s="11">
        <v>65</v>
      </c>
      <c r="FT244" s="12">
        <f t="shared" si="6561"/>
        <v>0.37569060773480661</v>
      </c>
      <c r="FU244" s="11">
        <v>3</v>
      </c>
      <c r="FV244" s="12">
        <f t="shared" si="6562"/>
        <v>4.4117647058823532E-2</v>
      </c>
      <c r="FW244" s="13"/>
      <c r="FX244" s="11"/>
      <c r="FY244" s="25"/>
      <c r="FZ244" s="38">
        <v>4235</v>
      </c>
      <c r="GA244" s="10">
        <v>1</v>
      </c>
      <c r="GB244" s="11"/>
      <c r="GC244" s="74">
        <f t="shared" si="6619"/>
        <v>741</v>
      </c>
      <c r="GD244" s="74">
        <f t="shared" si="6620"/>
        <v>58</v>
      </c>
      <c r="GE244" s="11">
        <v>397</v>
      </c>
      <c r="GF244" s="12">
        <f t="shared" si="6565"/>
        <v>0.54925775978407554</v>
      </c>
      <c r="GG244" s="11">
        <v>10</v>
      </c>
      <c r="GH244" s="12">
        <f t="shared" si="6566"/>
        <v>2.4570024570024569E-2</v>
      </c>
      <c r="GI244" s="13"/>
      <c r="GJ244" s="11"/>
      <c r="GK244" s="25"/>
      <c r="GL244" s="38">
        <v>4810.833333333333</v>
      </c>
      <c r="GM244" s="10"/>
      <c r="GN244" s="11"/>
      <c r="GO244" s="74">
        <f t="shared" si="6621"/>
        <v>739</v>
      </c>
      <c r="GP244" s="74">
        <f t="shared" si="6622"/>
        <v>58</v>
      </c>
      <c r="GQ244" s="11">
        <v>340</v>
      </c>
      <c r="GR244" s="12">
        <f t="shared" si="6569"/>
        <v>0.49661705006765899</v>
      </c>
      <c r="GS244" s="11">
        <v>27</v>
      </c>
      <c r="GT244" s="12">
        <f t="shared" si="6570"/>
        <v>7.3569482288828342E-2</v>
      </c>
      <c r="GU244" s="13"/>
      <c r="GV244" s="11"/>
      <c r="GW244" s="25"/>
      <c r="GX244" s="38">
        <v>4842.5</v>
      </c>
      <c r="GY244" s="10"/>
      <c r="GZ244" s="11"/>
      <c r="HA244" s="74">
        <f t="shared" si="6623"/>
        <v>745</v>
      </c>
      <c r="HB244" s="74">
        <f t="shared" si="6624"/>
        <v>59</v>
      </c>
      <c r="HC244" s="11">
        <v>390</v>
      </c>
      <c r="HD244" s="12">
        <f t="shared" si="6573"/>
        <v>0.54228187919463089</v>
      </c>
      <c r="HE244" s="11">
        <v>14</v>
      </c>
      <c r="HF244" s="12">
        <f t="shared" si="6574"/>
        <v>3.4653465346534656E-2</v>
      </c>
      <c r="HG244" s="13"/>
      <c r="HH244" s="11"/>
      <c r="HI244" s="25"/>
      <c r="HJ244" s="38">
        <v>5035.833333333333</v>
      </c>
      <c r="HK244" s="10">
        <f t="shared" si="6575"/>
        <v>3</v>
      </c>
      <c r="HL244" s="11">
        <f t="shared" si="6576"/>
        <v>0</v>
      </c>
      <c r="HM244" s="11">
        <f t="shared" si="6577"/>
        <v>11636</v>
      </c>
      <c r="HN244" s="11">
        <f t="shared" si="6578"/>
        <v>927</v>
      </c>
      <c r="HO244" s="11">
        <f t="shared" si="6579"/>
        <v>6020</v>
      </c>
      <c r="HP244" s="228">
        <f t="shared" si="6580"/>
        <v>0.51735991749742183</v>
      </c>
      <c r="HQ244" s="15">
        <f t="shared" si="6581"/>
        <v>166</v>
      </c>
      <c r="HR244" s="12">
        <f t="shared" si="6582"/>
        <v>2.7574750830564786E-2</v>
      </c>
      <c r="HS244" s="16">
        <v>67.400000000000006</v>
      </c>
      <c r="HT244" s="17">
        <v>5724</v>
      </c>
      <c r="HU244" s="16">
        <f t="shared" si="6583"/>
        <v>95.083056478405311</v>
      </c>
      <c r="HV244" s="23"/>
      <c r="HW244" s="22">
        <v>4669.75</v>
      </c>
      <c r="HX244" s="78">
        <f t="shared" si="6584"/>
        <v>0.51696242171189977</v>
      </c>
      <c r="HY244" s="78">
        <f t="shared" si="6585"/>
        <v>0.49769230769230771</v>
      </c>
      <c r="HZ244" s="78">
        <f t="shared" si="6586"/>
        <v>0.53739754098360659</v>
      </c>
    </row>
    <row r="245" spans="1:241" x14ac:dyDescent="0.25">
      <c r="A245" s="236"/>
      <c r="B245" s="41">
        <f t="shared" si="6587"/>
        <v>44658</v>
      </c>
      <c r="C245" s="10"/>
      <c r="D245" s="11"/>
      <c r="E245" s="74">
        <f>E244-C245</f>
        <v>731</v>
      </c>
      <c r="F245" s="74">
        <f>F244-D245</f>
        <v>59</v>
      </c>
      <c r="G245" s="11">
        <v>428</v>
      </c>
      <c r="H245" s="12">
        <f t="shared" si="6506"/>
        <v>0.60191518467852256</v>
      </c>
      <c r="I245" s="11">
        <v>12</v>
      </c>
      <c r="J245" s="12">
        <f t="shared" si="6590"/>
        <v>2.7272727272727271E-2</v>
      </c>
      <c r="K245" s="13"/>
      <c r="L245" s="11"/>
      <c r="M245" s="39"/>
      <c r="N245" s="43">
        <v>100</v>
      </c>
      <c r="O245" s="10"/>
      <c r="P245" s="11"/>
      <c r="Q245" s="74">
        <f t="shared" si="6591"/>
        <v>724</v>
      </c>
      <c r="R245" s="74">
        <f t="shared" si="6592"/>
        <v>58</v>
      </c>
      <c r="S245" s="11">
        <v>408</v>
      </c>
      <c r="T245" s="12">
        <f t="shared" si="6509"/>
        <v>0.57596685082872923</v>
      </c>
      <c r="U245" s="11">
        <v>9</v>
      </c>
      <c r="V245" s="12">
        <f t="shared" si="6510"/>
        <v>2.1582733812949641E-2</v>
      </c>
      <c r="W245" s="13"/>
      <c r="X245" s="11"/>
      <c r="Y245" s="39"/>
      <c r="Z245" s="43">
        <v>100</v>
      </c>
      <c r="AA245" s="10">
        <v>1</v>
      </c>
      <c r="AB245" s="11"/>
      <c r="AC245" s="74">
        <f t="shared" si="6593"/>
        <v>173</v>
      </c>
      <c r="AD245" s="74">
        <f t="shared" si="6594"/>
        <v>14</v>
      </c>
      <c r="AE245" s="11">
        <v>70</v>
      </c>
      <c r="AF245" s="12">
        <f t="shared" si="6513"/>
        <v>0.4277456647398844</v>
      </c>
      <c r="AG245" s="11">
        <v>4</v>
      </c>
      <c r="AH245" s="12">
        <f t="shared" si="6514"/>
        <v>5.4054054054054057E-2</v>
      </c>
      <c r="AI245" s="13"/>
      <c r="AJ245" s="11"/>
      <c r="AK245" s="39"/>
      <c r="AL245" s="43">
        <v>100</v>
      </c>
      <c r="AM245" s="10"/>
      <c r="AN245" s="11"/>
      <c r="AO245" s="74">
        <f t="shared" si="6595"/>
        <v>740</v>
      </c>
      <c r="AP245" s="74">
        <f t="shared" si="6596"/>
        <v>58</v>
      </c>
      <c r="AQ245" s="11">
        <v>405</v>
      </c>
      <c r="AR245" s="12">
        <f t="shared" si="6517"/>
        <v>0.55540540540540539</v>
      </c>
      <c r="AS245" s="11">
        <v>6</v>
      </c>
      <c r="AT245" s="12">
        <f t="shared" si="6518"/>
        <v>1.4598540145985401E-2</v>
      </c>
      <c r="AU245" s="13"/>
      <c r="AV245" s="11"/>
      <c r="AW245" s="39"/>
      <c r="AX245" s="43">
        <v>100</v>
      </c>
      <c r="AY245" s="10">
        <v>1</v>
      </c>
      <c r="AZ245" s="11"/>
      <c r="BA245" s="74">
        <f t="shared" si="6597"/>
        <v>732</v>
      </c>
      <c r="BB245" s="74">
        <f t="shared" si="6598"/>
        <v>58</v>
      </c>
      <c r="BC245" s="11">
        <v>402</v>
      </c>
      <c r="BD245" s="12">
        <f t="shared" si="6521"/>
        <v>0.56967213114754101</v>
      </c>
      <c r="BE245" s="11">
        <v>15</v>
      </c>
      <c r="BF245" s="12">
        <f t="shared" si="6522"/>
        <v>3.5971223021582732E-2</v>
      </c>
      <c r="BG245" s="13"/>
      <c r="BH245" s="11"/>
      <c r="BI245" s="39"/>
      <c r="BJ245" s="43">
        <v>100</v>
      </c>
      <c r="BK245" s="10"/>
      <c r="BL245" s="11"/>
      <c r="BM245" s="74">
        <f t="shared" si="6599"/>
        <v>730</v>
      </c>
      <c r="BN245" s="74">
        <f t="shared" si="6600"/>
        <v>59</v>
      </c>
      <c r="BO245" s="11">
        <v>406</v>
      </c>
      <c r="BP245" s="12">
        <f t="shared" si="6525"/>
        <v>0.56712328767123288</v>
      </c>
      <c r="BQ245" s="11">
        <v>8</v>
      </c>
      <c r="BR245" s="12">
        <f t="shared" si="6526"/>
        <v>1.932367149758454E-2</v>
      </c>
      <c r="BS245" s="13"/>
      <c r="BT245" s="11"/>
      <c r="BU245" s="39"/>
      <c r="BV245" s="43">
        <v>92.307692307692307</v>
      </c>
      <c r="BW245" s="10">
        <v>2</v>
      </c>
      <c r="BX245" s="11"/>
      <c r="BY245" s="74">
        <f t="shared" si="6601"/>
        <v>738</v>
      </c>
      <c r="BZ245" s="74">
        <f t="shared" si="6602"/>
        <v>61</v>
      </c>
      <c r="CA245" s="11">
        <v>435</v>
      </c>
      <c r="CB245" s="12">
        <f t="shared" si="6529"/>
        <v>0.59620596205962062</v>
      </c>
      <c r="CC245" s="11">
        <v>5</v>
      </c>
      <c r="CD245" s="12">
        <f t="shared" si="6530"/>
        <v>1.1363636363636364E-2</v>
      </c>
      <c r="CE245" s="13"/>
      <c r="CF245" s="11"/>
      <c r="CG245" s="39"/>
      <c r="CH245" s="43">
        <v>100</v>
      </c>
      <c r="CI245" s="10"/>
      <c r="CJ245" s="11"/>
      <c r="CK245" s="74">
        <f t="shared" si="6603"/>
        <v>745</v>
      </c>
      <c r="CL245" s="74">
        <f t="shared" si="6604"/>
        <v>61</v>
      </c>
      <c r="CM245" s="11">
        <v>446</v>
      </c>
      <c r="CN245" s="12">
        <f t="shared" si="6533"/>
        <v>0.61073825503355705</v>
      </c>
      <c r="CO245" s="11">
        <v>9</v>
      </c>
      <c r="CP245" s="12">
        <f t="shared" si="6534"/>
        <v>1.9780219780219779E-2</v>
      </c>
      <c r="CQ245" s="13"/>
      <c r="CR245" s="11"/>
      <c r="CS245" s="39"/>
      <c r="CT245" s="43">
        <v>100</v>
      </c>
      <c r="CU245" s="10"/>
      <c r="CV245" s="11"/>
      <c r="CW245" s="74">
        <f t="shared" si="6605"/>
        <v>172</v>
      </c>
      <c r="CX245" s="74">
        <f t="shared" si="6606"/>
        <v>13</v>
      </c>
      <c r="CY245" s="11">
        <v>68</v>
      </c>
      <c r="CZ245" s="12">
        <f t="shared" si="6537"/>
        <v>0.40697674418604651</v>
      </c>
      <c r="DA245" s="11">
        <v>2</v>
      </c>
      <c r="DB245" s="12">
        <f t="shared" si="6538"/>
        <v>2.8571428571428571E-2</v>
      </c>
      <c r="DC245" s="13"/>
      <c r="DD245" s="11"/>
      <c r="DE245" s="39"/>
      <c r="DF245" s="43">
        <v>100</v>
      </c>
      <c r="DG245" s="10"/>
      <c r="DH245" s="11"/>
      <c r="DI245" s="74">
        <f t="shared" si="6607"/>
        <v>747</v>
      </c>
      <c r="DJ245" s="74">
        <f t="shared" si="6608"/>
        <v>59</v>
      </c>
      <c r="DK245" s="11">
        <v>396</v>
      </c>
      <c r="DL245" s="12">
        <f t="shared" si="6541"/>
        <v>0.54752342704149937</v>
      </c>
      <c r="DM245" s="11">
        <v>13</v>
      </c>
      <c r="DN245" s="12">
        <f t="shared" si="6542"/>
        <v>3.1784841075794622E-2</v>
      </c>
      <c r="DO245" s="13"/>
      <c r="DP245" s="11"/>
      <c r="DQ245" s="39"/>
      <c r="DR245" s="43">
        <v>100</v>
      </c>
      <c r="DS245" s="10">
        <v>1</v>
      </c>
      <c r="DT245" s="11"/>
      <c r="DU245" s="74">
        <f t="shared" si="6609"/>
        <v>748</v>
      </c>
      <c r="DV245" s="74">
        <f t="shared" si="6610"/>
        <v>58</v>
      </c>
      <c r="DW245" s="11">
        <v>377</v>
      </c>
      <c r="DX245" s="12">
        <f t="shared" si="6545"/>
        <v>0.51604278074866305</v>
      </c>
      <c r="DY245" s="11">
        <v>9</v>
      </c>
      <c r="DZ245" s="12">
        <f t="shared" si="6546"/>
        <v>2.3316062176165803E-2</v>
      </c>
      <c r="EA245" s="13"/>
      <c r="EB245" s="11"/>
      <c r="EC245" s="39"/>
      <c r="ED245" s="43">
        <v>100</v>
      </c>
      <c r="EE245" s="10"/>
      <c r="EF245" s="11"/>
      <c r="EG245" s="74">
        <f t="shared" si="6611"/>
        <v>747</v>
      </c>
      <c r="EH245" s="74">
        <f t="shared" si="6612"/>
        <v>59</v>
      </c>
      <c r="EI245" s="11">
        <v>394</v>
      </c>
      <c r="EJ245" s="12">
        <f t="shared" si="6549"/>
        <v>0.5435073627844712</v>
      </c>
      <c r="EK245" s="11">
        <v>12</v>
      </c>
      <c r="EL245" s="12">
        <f t="shared" si="6550"/>
        <v>2.9556650246305417E-2</v>
      </c>
      <c r="EM245" s="13"/>
      <c r="EN245" s="11"/>
      <c r="EO245" s="39"/>
      <c r="EP245" s="43">
        <v>92.307692307692307</v>
      </c>
      <c r="EQ245" s="10"/>
      <c r="ER245" s="11"/>
      <c r="ES245" s="74">
        <f t="shared" si="6613"/>
        <v>741</v>
      </c>
      <c r="ET245" s="74">
        <f t="shared" si="6614"/>
        <v>60</v>
      </c>
      <c r="EU245" s="11">
        <v>420</v>
      </c>
      <c r="EV245" s="12">
        <f t="shared" si="6553"/>
        <v>0.59919028340080971</v>
      </c>
      <c r="EW245" s="11">
        <v>24</v>
      </c>
      <c r="EX245" s="12">
        <f t="shared" si="6554"/>
        <v>5.4054054054054057E-2</v>
      </c>
      <c r="EY245" s="13"/>
      <c r="EZ245" s="11"/>
      <c r="FA245" s="39"/>
      <c r="FB245" s="43">
        <v>100</v>
      </c>
      <c r="FC245" s="10"/>
      <c r="FD245" s="11"/>
      <c r="FE245" s="74">
        <f t="shared" si="6615"/>
        <v>757</v>
      </c>
      <c r="FF245" s="74">
        <f t="shared" si="6616"/>
        <v>61</v>
      </c>
      <c r="FG245" s="11">
        <v>415</v>
      </c>
      <c r="FH245" s="12">
        <f t="shared" si="6557"/>
        <v>0.56406869220607658</v>
      </c>
      <c r="FI245" s="11">
        <v>12</v>
      </c>
      <c r="FJ245" s="12">
        <f t="shared" si="6558"/>
        <v>2.8103044496487119E-2</v>
      </c>
      <c r="FK245" s="13"/>
      <c r="FL245" s="11"/>
      <c r="FM245" s="39"/>
      <c r="FN245" s="43">
        <v>100</v>
      </c>
      <c r="FO245" s="10"/>
      <c r="FP245" s="11"/>
      <c r="FQ245" s="74">
        <f t="shared" si="6617"/>
        <v>181</v>
      </c>
      <c r="FR245" s="74">
        <f t="shared" si="6618"/>
        <v>14</v>
      </c>
      <c r="FS245" s="11">
        <v>67</v>
      </c>
      <c r="FT245" s="12">
        <f t="shared" si="6561"/>
        <v>0.40883977900552487</v>
      </c>
      <c r="FU245" s="11">
        <v>7</v>
      </c>
      <c r="FV245" s="12">
        <f t="shared" si="6562"/>
        <v>9.45945945945946E-2</v>
      </c>
      <c r="FW245" s="13"/>
      <c r="FX245" s="11"/>
      <c r="FY245" s="39"/>
      <c r="FZ245" s="43">
        <v>100</v>
      </c>
      <c r="GA245" s="10"/>
      <c r="GB245" s="11"/>
      <c r="GC245" s="74">
        <f t="shared" si="6619"/>
        <v>741</v>
      </c>
      <c r="GD245" s="74">
        <f t="shared" si="6620"/>
        <v>58</v>
      </c>
      <c r="GE245" s="11">
        <v>416</v>
      </c>
      <c r="GF245" s="12">
        <f t="shared" si="6565"/>
        <v>0.58164642375168696</v>
      </c>
      <c r="GG245" s="11">
        <v>15</v>
      </c>
      <c r="GH245" s="12">
        <f t="shared" si="6566"/>
        <v>3.4802784222737818E-2</v>
      </c>
      <c r="GI245" s="13"/>
      <c r="GJ245" s="11"/>
      <c r="GK245" s="39"/>
      <c r="GL245" s="43">
        <v>100</v>
      </c>
      <c r="GM245" s="10"/>
      <c r="GN245" s="11"/>
      <c r="GO245" s="74">
        <f t="shared" si="6621"/>
        <v>739</v>
      </c>
      <c r="GP245" s="74">
        <f t="shared" si="6622"/>
        <v>58</v>
      </c>
      <c r="GQ245" s="11">
        <v>372</v>
      </c>
      <c r="GR245" s="12">
        <f t="shared" si="6569"/>
        <v>0.53315290933694182</v>
      </c>
      <c r="GS245" s="11">
        <v>22</v>
      </c>
      <c r="GT245" s="12">
        <f t="shared" si="6570"/>
        <v>5.5837563451776651E-2</v>
      </c>
      <c r="GU245" s="13"/>
      <c r="GV245" s="11"/>
      <c r="GW245" s="39"/>
      <c r="GX245" s="43">
        <v>100</v>
      </c>
      <c r="GY245" s="10"/>
      <c r="GZ245" s="11"/>
      <c r="HA245" s="74">
        <f t="shared" si="6623"/>
        <v>745</v>
      </c>
      <c r="HB245" s="74">
        <f t="shared" si="6624"/>
        <v>59</v>
      </c>
      <c r="HC245" s="11">
        <v>382</v>
      </c>
      <c r="HD245" s="12">
        <f t="shared" si="6573"/>
        <v>0.52617449664429528</v>
      </c>
      <c r="HE245" s="11">
        <v>10</v>
      </c>
      <c r="HF245" s="12">
        <f t="shared" si="6574"/>
        <v>2.5510204081632654E-2</v>
      </c>
      <c r="HG245" s="13"/>
      <c r="HH245" s="11"/>
      <c r="HI245" s="39"/>
      <c r="HJ245" s="43">
        <v>100</v>
      </c>
      <c r="HK245" s="10">
        <f t="shared" si="6575"/>
        <v>5</v>
      </c>
      <c r="HL245" s="11">
        <f t="shared" si="6576"/>
        <v>0</v>
      </c>
      <c r="HM245" s="11">
        <f t="shared" si="6577"/>
        <v>11631</v>
      </c>
      <c r="HN245" s="11">
        <f t="shared" si="6578"/>
        <v>927</v>
      </c>
      <c r="HO245" s="11">
        <f t="shared" si="6579"/>
        <v>6501</v>
      </c>
      <c r="HP245" s="228">
        <f t="shared" si="6580"/>
        <v>0.55893732267216922</v>
      </c>
      <c r="HQ245" s="15">
        <f t="shared" si="6581"/>
        <v>194</v>
      </c>
      <c r="HR245" s="12">
        <f t="shared" si="6582"/>
        <v>2.9841562836486694E-2</v>
      </c>
      <c r="HS245" s="16">
        <v>67.400000000000006</v>
      </c>
      <c r="HT245" s="17">
        <v>6172</v>
      </c>
      <c r="HU245" s="16">
        <f t="shared" si="6583"/>
        <v>94.939240116905083</v>
      </c>
      <c r="HV245" s="23"/>
      <c r="HW245" s="22">
        <v>86</v>
      </c>
      <c r="HX245" s="78">
        <f t="shared" si="6584"/>
        <v>0.56736292428198432</v>
      </c>
      <c r="HY245" s="78">
        <f t="shared" si="6585"/>
        <v>0.55581216320246341</v>
      </c>
      <c r="HZ245" s="78">
        <f t="shared" si="6586"/>
        <v>0.55379098360655743</v>
      </c>
      <c r="ID245" s="85">
        <f t="shared" ref="ID245:IF245" si="6625">ID246/ID247</f>
        <v>1.8243419338024498E-3</v>
      </c>
      <c r="IE245" s="85">
        <f t="shared" si="6625"/>
        <v>1.7930327868852459E-3</v>
      </c>
      <c r="IF245" s="85">
        <f t="shared" si="6625"/>
        <v>2.0449897750511249E-3</v>
      </c>
      <c r="IG245" s="88" t="s">
        <v>43</v>
      </c>
    </row>
    <row r="246" spans="1:241" ht="19.5" thickBot="1" x14ac:dyDescent="0.3">
      <c r="A246" s="236"/>
      <c r="B246" s="42"/>
      <c r="C246" s="26">
        <f>SUM(C239:C245)</f>
        <v>0</v>
      </c>
      <c r="D246" s="27">
        <f>SUM(D239:D245)</f>
        <v>0</v>
      </c>
      <c r="E246" s="27"/>
      <c r="F246" s="27"/>
      <c r="G246" s="27">
        <f>SUM(G239:G245)</f>
        <v>2769</v>
      </c>
      <c r="H246" s="28">
        <f>((G246+I246)/7)/E245</f>
        <v>0.55364471369943324</v>
      </c>
      <c r="I246" s="27">
        <f>SUM(I239:I245)</f>
        <v>64</v>
      </c>
      <c r="J246" s="28">
        <f>(I246/(I246+G246))</f>
        <v>2.2590893046240734E-2</v>
      </c>
      <c r="K246" s="27"/>
      <c r="L246" s="27"/>
      <c r="M246" s="29" t="e">
        <f>M244/M243*100-100</f>
        <v>#DIV/0!</v>
      </c>
      <c r="N246" s="72">
        <f>N244/N243*100-100</f>
        <v>-1.6244091104426275</v>
      </c>
      <c r="O246" s="26">
        <f t="shared" ref="O246" si="6626">SUM(O239:O245)</f>
        <v>1</v>
      </c>
      <c r="P246" s="27">
        <f t="shared" ref="P246" si="6627">SUM(P239:P245)</f>
        <v>0</v>
      </c>
      <c r="Q246" s="27"/>
      <c r="R246" s="27"/>
      <c r="S246" s="27">
        <f t="shared" ref="S246" si="6628">SUM(S239:S245)</f>
        <v>2806</v>
      </c>
      <c r="T246" s="28">
        <f t="shared" ref="T246" si="6629">((S246+U246)/7)/Q245</f>
        <v>0.56353591160220995</v>
      </c>
      <c r="U246" s="27">
        <f t="shared" ref="U246" si="6630">SUM(U239:U245)</f>
        <v>50</v>
      </c>
      <c r="V246" s="28">
        <f t="shared" ref="V246" si="6631">(U246/(U246+S246))</f>
        <v>1.7507002801120448E-2</v>
      </c>
      <c r="W246" s="27"/>
      <c r="X246" s="27"/>
      <c r="Y246" s="29" t="e">
        <f t="shared" ref="Y246:Z246" si="6632">Y244/Y243*100-100</f>
        <v>#DIV/0!</v>
      </c>
      <c r="Z246" s="72">
        <f t="shared" si="6632"/>
        <v>-0.8430675469781761</v>
      </c>
      <c r="AA246" s="26">
        <f t="shared" ref="AA246" si="6633">SUM(AA239:AA245)</f>
        <v>2</v>
      </c>
      <c r="AB246" s="27">
        <f t="shared" ref="AB246" si="6634">SUM(AB239:AB245)</f>
        <v>0</v>
      </c>
      <c r="AC246" s="27"/>
      <c r="AD246" s="27"/>
      <c r="AE246" s="27">
        <f t="shared" ref="AE246" si="6635">SUM(AE239:AE245)</f>
        <v>463</v>
      </c>
      <c r="AF246" s="28">
        <f t="shared" ref="AF246" si="6636">((AE246+AG246)/7)/AC245</f>
        <v>0.40379851362510322</v>
      </c>
      <c r="AG246" s="27">
        <f t="shared" ref="AG246" si="6637">SUM(AG239:AG245)</f>
        <v>26</v>
      </c>
      <c r="AH246" s="28">
        <f t="shared" ref="AH246" si="6638">(AG246/(AG246+AE246))</f>
        <v>5.3169734151329244E-2</v>
      </c>
      <c r="AI246" s="27"/>
      <c r="AJ246" s="27"/>
      <c r="AK246" s="29" t="e">
        <f t="shared" ref="AK246:AL246" si="6639">AK244/AK243*100-100</f>
        <v>#DIV/0!</v>
      </c>
      <c r="AL246" s="72">
        <f t="shared" si="6639"/>
        <v>-0.96089385474860478</v>
      </c>
      <c r="AM246" s="26">
        <f t="shared" ref="AM246" si="6640">SUM(AM239:AM245)</f>
        <v>0</v>
      </c>
      <c r="AN246" s="27">
        <f t="shared" ref="AN246" si="6641">SUM(AN239:AN245)</f>
        <v>0</v>
      </c>
      <c r="AO246" s="27"/>
      <c r="AP246" s="27"/>
      <c r="AQ246" s="27">
        <f t="shared" ref="AQ246" si="6642">SUM(AQ239:AQ245)</f>
        <v>2721</v>
      </c>
      <c r="AR246" s="28">
        <f t="shared" ref="AR246" si="6643">((AQ246+AS246)/7)/AO245</f>
        <v>0.54266409266409266</v>
      </c>
      <c r="AS246" s="27">
        <f t="shared" ref="AS246" si="6644">SUM(AS239:AS245)</f>
        <v>90</v>
      </c>
      <c r="AT246" s="28">
        <f t="shared" ref="AT246" si="6645">(AS246/(AS246+AQ246))</f>
        <v>3.2017075773745997E-2</v>
      </c>
      <c r="AU246" s="27"/>
      <c r="AV246" s="27"/>
      <c r="AW246" s="29" t="e">
        <f t="shared" ref="AW246:AX246" si="6646">AW244/AW243*100-100</f>
        <v>#DIV/0!</v>
      </c>
      <c r="AX246" s="72">
        <f t="shared" si="6646"/>
        <v>1.6201117318435792</v>
      </c>
      <c r="AY246" s="26">
        <f t="shared" ref="AY246" si="6647">SUM(AY239:AY245)</f>
        <v>3</v>
      </c>
      <c r="AZ246" s="27">
        <f t="shared" ref="AZ246" si="6648">SUM(AZ239:AZ245)</f>
        <v>0</v>
      </c>
      <c r="BA246" s="27"/>
      <c r="BB246" s="27"/>
      <c r="BC246" s="27">
        <f t="shared" ref="BC246" si="6649">SUM(BC239:BC245)</f>
        <v>2779</v>
      </c>
      <c r="BD246" s="28">
        <f t="shared" ref="BD246" si="6650">((BC246+BE246)/7)/BA245</f>
        <v>0.55679156908665106</v>
      </c>
      <c r="BE246" s="27">
        <f t="shared" ref="BE246" si="6651">SUM(BE239:BE245)</f>
        <v>74</v>
      </c>
      <c r="BF246" s="28">
        <f t="shared" ref="BF246" si="6652">(BE246/(BE246+BC246))</f>
        <v>2.5937609533824044E-2</v>
      </c>
      <c r="BG246" s="27"/>
      <c r="BH246" s="27"/>
      <c r="BI246" s="29" t="e">
        <f t="shared" ref="BI246:BJ246" si="6653">BI244/BI243*100-100</f>
        <v>#DIV/0!</v>
      </c>
      <c r="BJ246" s="72">
        <f t="shared" si="6653"/>
        <v>4.6741154562383684</v>
      </c>
      <c r="BK246" s="26">
        <f t="shared" ref="BK246" si="6654">SUM(BK239:BK245)</f>
        <v>1</v>
      </c>
      <c r="BL246" s="27">
        <f t="shared" ref="BL246" si="6655">SUM(BL239:BL245)</f>
        <v>0</v>
      </c>
      <c r="BM246" s="27"/>
      <c r="BN246" s="27"/>
      <c r="BO246" s="27">
        <f t="shared" ref="BO246" si="6656">SUM(BO239:BO245)</f>
        <v>2790</v>
      </c>
      <c r="BP246" s="28">
        <f t="shared" ref="BP246" si="6657">((BO246+BQ246)/7)/BM245</f>
        <v>0.56203522504892367</v>
      </c>
      <c r="BQ246" s="27">
        <f t="shared" ref="BQ246" si="6658">SUM(BQ239:BQ245)</f>
        <v>82</v>
      </c>
      <c r="BR246" s="28">
        <f t="shared" ref="BR246" si="6659">(BQ246/(BQ246+BO246))</f>
        <v>2.8551532033426183E-2</v>
      </c>
      <c r="BS246" s="27"/>
      <c r="BT246" s="27"/>
      <c r="BU246" s="29" t="e">
        <f t="shared" ref="BU246:BV246" si="6660">BU244/BU243*100-100</f>
        <v>#DIV/0!</v>
      </c>
      <c r="BV246" s="72">
        <f t="shared" si="6660"/>
        <v>9.8238074774387627</v>
      </c>
      <c r="BW246" s="26">
        <f t="shared" ref="BW246" si="6661">SUM(BW239:BW245)</f>
        <v>3</v>
      </c>
      <c r="BX246" s="27">
        <f t="shared" ref="BX246" si="6662">SUM(BX239:BX245)</f>
        <v>0</v>
      </c>
      <c r="BY246" s="27"/>
      <c r="BZ246" s="27"/>
      <c r="CA246" s="27">
        <f t="shared" ref="CA246" si="6663">SUM(CA239:CA245)</f>
        <v>2879</v>
      </c>
      <c r="CB246" s="28">
        <f t="shared" ref="CB246" si="6664">((CA246+CC246)/7)/BY245</f>
        <v>0.56833139759969031</v>
      </c>
      <c r="CC246" s="27">
        <f t="shared" ref="CC246" si="6665">SUM(CC239:CC245)</f>
        <v>57</v>
      </c>
      <c r="CD246" s="28">
        <f t="shared" ref="CD246" si="6666">(CC246/(CC246+CA246))</f>
        <v>1.9414168937329699E-2</v>
      </c>
      <c r="CE246" s="27"/>
      <c r="CF246" s="27"/>
      <c r="CG246" s="29" t="e">
        <f t="shared" ref="CG246:CH246" si="6667">CG244/CG243*100-100</f>
        <v>#DIV/0!</v>
      </c>
      <c r="CH246" s="72">
        <f t="shared" si="6667"/>
        <v>-0.44692737430167995</v>
      </c>
      <c r="CI246" s="26">
        <f t="shared" ref="CI246" si="6668">SUM(CI239:CI245)</f>
        <v>0</v>
      </c>
      <c r="CJ246" s="27">
        <f t="shared" ref="CJ246" si="6669">SUM(CJ239:CJ245)</f>
        <v>0</v>
      </c>
      <c r="CK246" s="27"/>
      <c r="CL246" s="27"/>
      <c r="CM246" s="27">
        <f t="shared" ref="CM246" si="6670">SUM(CM239:CM245)</f>
        <v>2943</v>
      </c>
      <c r="CN246" s="28">
        <f t="shared" ref="CN246" si="6671">((CM246+CO246)/7)/CK245</f>
        <v>0.58101629913710451</v>
      </c>
      <c r="CO246" s="27">
        <f t="shared" ref="CO246" si="6672">SUM(CO239:CO245)</f>
        <v>87</v>
      </c>
      <c r="CP246" s="28">
        <f t="shared" ref="CP246" si="6673">(CO246/(CO246+CM246))</f>
        <v>2.8712871287128714E-2</v>
      </c>
      <c r="CQ246" s="27"/>
      <c r="CR246" s="27"/>
      <c r="CS246" s="29" t="e">
        <f t="shared" ref="CS246:CT246" si="6674">CS244/CS243*100-100</f>
        <v>#DIV/0!</v>
      </c>
      <c r="CT246" s="72">
        <f t="shared" si="6674"/>
        <v>1.6759776536312785</v>
      </c>
      <c r="CU246" s="26">
        <f t="shared" ref="CU246" si="6675">SUM(CU239:CU245)</f>
        <v>1</v>
      </c>
      <c r="CV246" s="27">
        <f t="shared" ref="CV246" si="6676">SUM(CV239:CV245)</f>
        <v>0</v>
      </c>
      <c r="CW246" s="27"/>
      <c r="CX246" s="27"/>
      <c r="CY246" s="27">
        <f t="shared" ref="CY246" si="6677">SUM(CY239:CY245)</f>
        <v>507</v>
      </c>
      <c r="CZ246" s="28">
        <f t="shared" ref="CZ246" si="6678">((CY246+DA246)/7)/CW245</f>
        <v>0.43936877076411956</v>
      </c>
      <c r="DA246" s="27">
        <f t="shared" ref="DA246" si="6679">SUM(DA239:DA245)</f>
        <v>22</v>
      </c>
      <c r="DB246" s="28">
        <f t="shared" ref="DB246" si="6680">(DA246/(DA246+CY246))</f>
        <v>4.1587901701323253E-2</v>
      </c>
      <c r="DC246" s="27"/>
      <c r="DD246" s="27"/>
      <c r="DE246" s="29" t="e">
        <f t="shared" ref="DE246:DF246" si="6681">DE244/DE243*100-100</f>
        <v>#DIV/0!</v>
      </c>
      <c r="DF246" s="72">
        <f t="shared" si="6681"/>
        <v>-2.6592178770949744</v>
      </c>
      <c r="DG246" s="26">
        <f t="shared" ref="DG246" si="6682">SUM(DG239:DG245)</f>
        <v>1</v>
      </c>
      <c r="DH246" s="27">
        <f t="shared" ref="DH246" si="6683">SUM(DH239:DH245)</f>
        <v>0</v>
      </c>
      <c r="DI246" s="27"/>
      <c r="DJ246" s="27"/>
      <c r="DK246" s="27">
        <f t="shared" ref="DK246" si="6684">SUM(DK239:DK245)</f>
        <v>2586</v>
      </c>
      <c r="DL246" s="28">
        <f t="shared" ref="DL246" si="6685">((DK246+DM246)/7)/DI245</f>
        <v>0.51520367183017779</v>
      </c>
      <c r="DM246" s="27">
        <f t="shared" ref="DM246" si="6686">SUM(DM239:DM245)</f>
        <v>108</v>
      </c>
      <c r="DN246" s="28">
        <f t="shared" ref="DN246" si="6687">(DM246/(DM246+DK246))</f>
        <v>4.0089086859688199E-2</v>
      </c>
      <c r="DO246" s="27"/>
      <c r="DP246" s="27"/>
      <c r="DQ246" s="29" t="e">
        <f t="shared" ref="DQ246:DR246" si="6688">DQ244/DQ243*100-100</f>
        <v>#DIV/0!</v>
      </c>
      <c r="DR246" s="72">
        <f t="shared" si="6688"/>
        <v>7.2998137802607204</v>
      </c>
      <c r="DS246" s="26">
        <f t="shared" ref="DS246" si="6689">SUM(DS239:DS245)</f>
        <v>2</v>
      </c>
      <c r="DT246" s="27">
        <f t="shared" ref="DT246" si="6690">SUM(DT239:DT245)</f>
        <v>0</v>
      </c>
      <c r="DU246" s="27"/>
      <c r="DV246" s="27"/>
      <c r="DW246" s="27">
        <f t="shared" ref="DW246" si="6691">SUM(DW239:DW245)</f>
        <v>2762</v>
      </c>
      <c r="DX246" s="28">
        <f t="shared" ref="DX246" si="6692">((DW246+DY246)/7)/DU245</f>
        <v>0.54545454545454541</v>
      </c>
      <c r="DY246" s="27">
        <f t="shared" ref="DY246" si="6693">SUM(DY239:DY245)</f>
        <v>94</v>
      </c>
      <c r="DZ246" s="28">
        <f t="shared" ref="DZ246" si="6694">(DY246/(DY246+DW246))</f>
        <v>3.2913165266106444E-2</v>
      </c>
      <c r="EA246" s="27"/>
      <c r="EB246" s="27"/>
      <c r="EC246" s="29" t="e">
        <f t="shared" ref="EC246:ED246" si="6695">EC244/EC243*100-100</f>
        <v>#DIV/0!</v>
      </c>
      <c r="ED246" s="72">
        <f t="shared" si="6695"/>
        <v>9.8238074774387627</v>
      </c>
      <c r="EE246" s="26">
        <f t="shared" ref="EE246" si="6696">SUM(EE239:EE245)</f>
        <v>0</v>
      </c>
      <c r="EF246" s="27">
        <f t="shared" ref="EF246" si="6697">SUM(EF239:EF245)</f>
        <v>0</v>
      </c>
      <c r="EG246" s="27"/>
      <c r="EH246" s="27"/>
      <c r="EI246" s="27">
        <f t="shared" ref="EI246" si="6698">SUM(EI239:EI245)</f>
        <v>2600</v>
      </c>
      <c r="EJ246" s="28">
        <f t="shared" ref="EJ246" si="6699">((EI246+EK246)/7)/EG245</f>
        <v>0.51520367183017779</v>
      </c>
      <c r="EK246" s="27">
        <f t="shared" ref="EK246" si="6700">SUM(EK239:EK245)</f>
        <v>94</v>
      </c>
      <c r="EL246" s="28">
        <f t="shared" ref="EL246" si="6701">(EK246/(EK246+EI246))</f>
        <v>3.4892353377876766E-2</v>
      </c>
      <c r="EM246" s="27"/>
      <c r="EN246" s="27"/>
      <c r="EO246" s="29" t="e">
        <f t="shared" ref="EO246:EP246" si="6702">EO244/EO243*100-100</f>
        <v>#DIV/0!</v>
      </c>
      <c r="EP246" s="72">
        <f t="shared" si="6702"/>
        <v>14.757198109153407</v>
      </c>
      <c r="EQ246" s="26">
        <f t="shared" ref="EQ246" si="6703">SUM(EQ239:EQ245)</f>
        <v>1</v>
      </c>
      <c r="ER246" s="27">
        <f t="shared" ref="ER246" si="6704">SUM(ER239:ER245)</f>
        <v>0</v>
      </c>
      <c r="ES246" s="27"/>
      <c r="ET246" s="27"/>
      <c r="EU246" s="27">
        <f t="shared" ref="EU246" si="6705">SUM(EU239:EU245)</f>
        <v>2859</v>
      </c>
      <c r="EV246" s="28">
        <f t="shared" ref="EV246" si="6706">((EU246+EW246)/7)/ES245</f>
        <v>0.57701947175631385</v>
      </c>
      <c r="EW246" s="27">
        <f t="shared" ref="EW246" si="6707">SUM(EW239:EW245)</f>
        <v>134</v>
      </c>
      <c r="EX246" s="28">
        <f t="shared" ref="EX246" si="6708">(EW246/(EW246+EU246))</f>
        <v>4.4771132642833278E-2</v>
      </c>
      <c r="EY246" s="27"/>
      <c r="EZ246" s="27"/>
      <c r="FA246" s="29" t="e">
        <f t="shared" ref="FA246:FB246" si="6709">FA244/FA243*100-100</f>
        <v>#DIV/0!</v>
      </c>
      <c r="FB246" s="72">
        <f t="shared" si="6709"/>
        <v>2.3091247672253132</v>
      </c>
      <c r="FC246" s="26">
        <f t="shared" ref="FC246" si="6710">SUM(FC239:FC245)</f>
        <v>1</v>
      </c>
      <c r="FD246" s="27">
        <f t="shared" ref="FD246" si="6711">SUM(FD239:FD245)</f>
        <v>0</v>
      </c>
      <c r="FE246" s="27"/>
      <c r="FF246" s="27"/>
      <c r="FG246" s="27">
        <f t="shared" ref="FG246" si="6712">SUM(FG239:FG245)</f>
        <v>2799</v>
      </c>
      <c r="FH246" s="28">
        <f t="shared" ref="FH246" si="6713">((FG246+FI246)/7)/FE245</f>
        <v>0.5467069258350632</v>
      </c>
      <c r="FI246" s="27">
        <f t="shared" ref="FI246" si="6714">SUM(FI239:FI245)</f>
        <v>98</v>
      </c>
      <c r="FJ246" s="28">
        <f t="shared" ref="FJ246" si="6715">(FI246/(FI246+FG246))</f>
        <v>3.3828098032447358E-2</v>
      </c>
      <c r="FK246" s="27"/>
      <c r="FL246" s="27"/>
      <c r="FM246" s="29" t="e">
        <f t="shared" ref="FM246:FN246" si="6716">FM244/FM243*100-100</f>
        <v>#DIV/0!</v>
      </c>
      <c r="FN246" s="72">
        <f t="shared" si="6716"/>
        <v>-3.538175046554926</v>
      </c>
      <c r="FO246" s="26">
        <f t="shared" ref="FO246" si="6717">SUM(FO239:FO245)</f>
        <v>3</v>
      </c>
      <c r="FP246" s="27">
        <f t="shared" ref="FP246" si="6718">SUM(FP239:FP245)</f>
        <v>1</v>
      </c>
      <c r="FQ246" s="27"/>
      <c r="FR246" s="27"/>
      <c r="FS246" s="27">
        <f t="shared" ref="FS246" si="6719">SUM(FS239:FS245)</f>
        <v>491</v>
      </c>
      <c r="FT246" s="28">
        <f t="shared" ref="FT246" si="6720">((FS246+FU246)/7)/FQ245</f>
        <v>0.41673243883188638</v>
      </c>
      <c r="FU246" s="27">
        <f t="shared" ref="FU246" si="6721">SUM(FU239:FU245)</f>
        <v>37</v>
      </c>
      <c r="FV246" s="28">
        <f t="shared" ref="FV246" si="6722">(FU246/(FU246+FS246))</f>
        <v>7.0075757575757569E-2</v>
      </c>
      <c r="FW246" s="27"/>
      <c r="FX246" s="27"/>
      <c r="FY246" s="29" t="e">
        <f t="shared" ref="FY246:FZ246" si="6723">FY244/FY243*100-100</f>
        <v>#DIV/0!</v>
      </c>
      <c r="FZ246" s="72">
        <f t="shared" si="6723"/>
        <v>-5.3631284916201167</v>
      </c>
      <c r="GA246" s="26">
        <f t="shared" ref="GA246" si="6724">SUM(GA239:GA245)</f>
        <v>2</v>
      </c>
      <c r="GB246" s="27">
        <f t="shared" ref="GB246" si="6725">SUM(GB239:GB245)</f>
        <v>0</v>
      </c>
      <c r="GC246" s="27"/>
      <c r="GD246" s="27"/>
      <c r="GE246" s="27">
        <f t="shared" ref="GE246" si="6726">SUM(GE239:GE245)</f>
        <v>2809</v>
      </c>
      <c r="GF246" s="28">
        <f t="shared" ref="GF246" si="6727">((GE246+GG246)/7)/GC245</f>
        <v>0.55581260844418734</v>
      </c>
      <c r="GG246" s="27">
        <f t="shared" ref="GG246" si="6728">SUM(GG239:GG245)</f>
        <v>74</v>
      </c>
      <c r="GH246" s="28">
        <f t="shared" ref="GH246" si="6729">(GG246/(GG246+GE246))</f>
        <v>2.5667707249392994E-2</v>
      </c>
      <c r="GI246" s="27"/>
      <c r="GJ246" s="27"/>
      <c r="GK246" s="29" t="e">
        <f t="shared" ref="GK246:GL246" si="6730">GK244/GK243*100-100</f>
        <v>#DIV/0!</v>
      </c>
      <c r="GL246" s="72">
        <f t="shared" si="6730"/>
        <v>7.5046554934822893</v>
      </c>
      <c r="GM246" s="26">
        <f t="shared" ref="GM246" si="6731">SUM(GM239:GM245)</f>
        <v>0</v>
      </c>
      <c r="GN246" s="27">
        <f t="shared" ref="GN246" si="6732">SUM(GN239:GN245)</f>
        <v>0</v>
      </c>
      <c r="GO246" s="27"/>
      <c r="GP246" s="27"/>
      <c r="GQ246" s="27">
        <f t="shared" ref="GQ246" si="6733">SUM(GQ239:GQ245)</f>
        <v>2504</v>
      </c>
      <c r="GR246" s="28">
        <f t="shared" ref="GR246" si="6734">((GQ246+GS246)/7)/GO245</f>
        <v>0.50860235839938139</v>
      </c>
      <c r="GS246" s="27">
        <f t="shared" ref="GS246" si="6735">SUM(GS239:GS245)</f>
        <v>127</v>
      </c>
      <c r="GT246" s="28">
        <f t="shared" ref="GT246" si="6736">(GS246/(GS246+GQ246))</f>
        <v>4.8270619536297986E-2</v>
      </c>
      <c r="GU246" s="27"/>
      <c r="GV246" s="27"/>
      <c r="GW246" s="29" t="e">
        <f t="shared" ref="GW246:GX246" si="6737">GW244/GW243*100-100</f>
        <v>#DIV/0!</v>
      </c>
      <c r="GX246" s="72">
        <f t="shared" si="6737"/>
        <v>8.2122905027933086</v>
      </c>
      <c r="GY246" s="26">
        <f t="shared" ref="GY246" si="6738">SUM(GY239:GY245)</f>
        <v>1</v>
      </c>
      <c r="GZ246" s="27">
        <f t="shared" ref="GZ246" si="6739">SUM(GZ239:GZ245)</f>
        <v>0</v>
      </c>
      <c r="HA246" s="27"/>
      <c r="HB246" s="27"/>
      <c r="HC246" s="27">
        <f t="shared" ref="HC246" si="6740">SUM(HC239:HC245)</f>
        <v>2652</v>
      </c>
      <c r="HD246" s="28">
        <f t="shared" ref="HD246" si="6741">((HC246+HE246)/7)/HA245</f>
        <v>0.52674976030680731</v>
      </c>
      <c r="HE246" s="27">
        <f t="shared" ref="HE246" si="6742">SUM(HE239:HE245)</f>
        <v>95</v>
      </c>
      <c r="HF246" s="28">
        <f t="shared" ref="HF246" si="6743">(HE246/(HE246+HC246))</f>
        <v>3.4583181652712049E-2</v>
      </c>
      <c r="HG246" s="27"/>
      <c r="HH246" s="27"/>
      <c r="HI246" s="29" t="e">
        <f t="shared" ref="HI246:HJ246" si="6744">HI244/HI243*100-100</f>
        <v>#DIV/0!</v>
      </c>
      <c r="HJ246" s="72">
        <f t="shared" si="6744"/>
        <v>12.532588454376153</v>
      </c>
      <c r="HK246" s="26">
        <f t="shared" si="6575"/>
        <v>22</v>
      </c>
      <c r="HL246" s="27">
        <f t="shared" si="6576"/>
        <v>1</v>
      </c>
      <c r="HM246" s="27"/>
      <c r="HN246" s="27"/>
      <c r="HO246" s="27">
        <f t="shared" ref="HO246" si="6745">+G246+S246+AE246+AQ246+BC246+BO246+CA246+CM246+CY246+DK246+DW246+EI246+EU246+FG246+FS246+GE246+GQ246+HC246+I246+U246+AG246+AS246+BE246+BQ246+CC246+CO246+DA246+DM246+DY246+EK246+EW246+FI246+FU246+GG246+GS246+HE246</f>
        <v>44132</v>
      </c>
      <c r="HP246" s="229">
        <f t="shared" ref="HP246" si="6746">+((HO246)/HM245)/7</f>
        <v>0.54204895783435891</v>
      </c>
      <c r="HQ246" s="62">
        <f t="shared" si="6581"/>
        <v>1413</v>
      </c>
      <c r="HR246" s="52">
        <f t="shared" si="6582"/>
        <v>3.2017583612797967E-2</v>
      </c>
      <c r="HS246" s="53">
        <f t="shared" si="4961"/>
        <v>66.7</v>
      </c>
      <c r="HT246" s="54">
        <f t="shared" si="4962"/>
        <v>41877</v>
      </c>
      <c r="HU246" s="53">
        <f t="shared" si="4963"/>
        <v>94.887764811682032</v>
      </c>
      <c r="HV246" s="63" t="e">
        <f t="shared" ref="HV246:HW246" si="6747">HV244/HV243*100-100</f>
        <v>#DIV/0!</v>
      </c>
      <c r="HW246" s="72">
        <f t="shared" si="6747"/>
        <v>4.3519553072625854</v>
      </c>
      <c r="HX246" s="78">
        <f t="shared" ref="HX246" si="6748">SUM(G246,I246,S246,U246,AE246,AG246,AQ246,AS246,BC246,BE246,BO246,BQ246)/7/SUM(E245,Q245,AC245,AO245,BA245,BM245)</f>
        <v>0.54882506527415142</v>
      </c>
      <c r="HY246" s="78">
        <f t="shared" ref="HY246" si="6749">SUM(CA246,CC246,CM246,CO246,CY246,DA246,DK246,DM246,DW246,DY246,EI246,EK246)/7/SUM(BY245,CK245,CW245,DI245,DU245,EG245)</f>
        <v>0.54030572968217305</v>
      </c>
      <c r="HZ246" s="78">
        <f t="shared" ref="HZ246" si="6750">SUM(K246,EU246,EW246,FG246,FI246,FS246,FU246,GE246,GG246,GQ246,GS246,HC246,HE246)/7/SUM(ES245,FE245,FQ245,GC245,GO245,HA245)</f>
        <v>0.53714139344262291</v>
      </c>
      <c r="IA246" s="84">
        <f t="shared" ref="IA246" si="6751">SUM(I246,U246,AG246,AS246,BE246,BQ246)/SUM(G246,I246,S246,U246,AE246,AG246,AQ246,AS246,BC246,BE246,BO246,BQ246)</f>
        <v>2.6233519097458202E-2</v>
      </c>
      <c r="IB246" s="84">
        <f t="shared" ref="IB246" si="6752">SUM(CC246,CO246,DA246,DM246,DY246,EK246)/SUM(CA246,CC246,CM246,CO246,CY246,DA246,DK246,DM246,DW246,DY246,EI246,EK246)</f>
        <v>3.1345410136372889E-2</v>
      </c>
      <c r="IC246" s="84">
        <f t="shared" ref="IC246" si="6753">SUM(EW246,FI246,FU246,GG246,GS246,HE246)/SUM(EU246,EW246,FG246,FI246,FS246,FU246,GE246,GG246,GQ246,GS246,HC246,HE246)</f>
        <v>3.8490360378772397E-2</v>
      </c>
      <c r="ID246" s="86">
        <f t="shared" ref="ID246" si="6754">SUM(C246,O246,AA246,AM246,AY246,BK246)</f>
        <v>7</v>
      </c>
      <c r="IE246" s="86">
        <f t="shared" ref="IE246" si="6755">SUM(BW246,CI246,CU246,DG246,DS246,EE246)</f>
        <v>7</v>
      </c>
      <c r="IF246" s="86">
        <f t="shared" ref="IF246" si="6756">SUM(EQ246,FC246,FO246,GA246,GM246,GY246)</f>
        <v>8</v>
      </c>
      <c r="IG246" s="88" t="s">
        <v>42</v>
      </c>
    </row>
    <row r="247" spans="1:24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5">
        <f t="shared" ref="HK247:HL247" si="6757">HK246/HM236</f>
        <v>1.887925856002746E-3</v>
      </c>
      <c r="HL247" s="68">
        <f t="shared" si="6757"/>
        <v>1.0775862068965517E-3</v>
      </c>
      <c r="HM247" s="30"/>
      <c r="HN247" s="30"/>
      <c r="HO247" s="30"/>
      <c r="HP247" s="230"/>
      <c r="HQ247" s="30"/>
      <c r="HR247" s="30"/>
      <c r="HS247" s="30"/>
      <c r="HT247" s="51"/>
      <c r="HU247" s="30"/>
      <c r="HV247" s="30"/>
      <c r="HW247" s="31"/>
      <c r="HY247" s="77"/>
      <c r="HZ247" s="77"/>
      <c r="ID247" s="86">
        <f t="shared" ref="ID247" si="6758">SUM(E236,Q236,AC236,AO236,BA236,BM236)</f>
        <v>3837</v>
      </c>
      <c r="IE247" s="86">
        <f t="shared" ref="IE247" si="6759">SUM(BY236,CK236,CW236,DI236,DU236,EG236)</f>
        <v>3904</v>
      </c>
      <c r="IF247" s="86">
        <f t="shared" ref="IF247" si="6760">SUM(ES236,FE236,FQ236,GC236,GO236,HA236)</f>
        <v>3912</v>
      </c>
      <c r="IG247" s="88" t="s">
        <v>40</v>
      </c>
    </row>
    <row r="248" spans="1:241" x14ac:dyDescent="0.25">
      <c r="A248" s="235">
        <v>52</v>
      </c>
      <c r="B248" s="73">
        <f>B245+1</f>
        <v>44659</v>
      </c>
      <c r="C248" s="33"/>
      <c r="D248" s="34"/>
      <c r="E248" s="34">
        <f>E245-C248</f>
        <v>731</v>
      </c>
      <c r="F248" s="34">
        <f>F245-D248</f>
        <v>59</v>
      </c>
      <c r="G248" s="34">
        <v>374</v>
      </c>
      <c r="H248" s="35">
        <f t="shared" ref="H248:H254" si="6761">((G248+I248)/E248)</f>
        <v>0.52667578659370728</v>
      </c>
      <c r="I248" s="34">
        <v>11</v>
      </c>
      <c r="J248" s="35">
        <f>I248/(G248+I248)</f>
        <v>2.8571428571428571E-2</v>
      </c>
      <c r="K248" s="36"/>
      <c r="L248" s="34"/>
      <c r="M248" s="34"/>
      <c r="N248" s="37"/>
      <c r="O248" s="33"/>
      <c r="P248" s="34"/>
      <c r="Q248" s="34">
        <f t="shared" ref="Q248" si="6762">Q245-O248</f>
        <v>724</v>
      </c>
      <c r="R248" s="34">
        <f t="shared" ref="R248" si="6763">R245-P248</f>
        <v>58</v>
      </c>
      <c r="S248" s="34">
        <v>408</v>
      </c>
      <c r="T248" s="35">
        <f t="shared" ref="T248:T254" si="6764">((S248+U248)/Q248)</f>
        <v>0.574585635359116</v>
      </c>
      <c r="U248" s="34">
        <v>8</v>
      </c>
      <c r="V248" s="35">
        <f t="shared" ref="V248:V254" si="6765">U248/(S248+U248)</f>
        <v>1.9230769230769232E-2</v>
      </c>
      <c r="W248" s="36"/>
      <c r="X248" s="34"/>
      <c r="Y248" s="34"/>
      <c r="Z248" s="37"/>
      <c r="AA248" s="33"/>
      <c r="AB248" s="34"/>
      <c r="AC248" s="34">
        <f t="shared" ref="AC248" si="6766">AC245-AA248</f>
        <v>173</v>
      </c>
      <c r="AD248" s="34">
        <f t="shared" ref="AD248" si="6767">AD245-AB248</f>
        <v>14</v>
      </c>
      <c r="AE248" s="34">
        <v>72</v>
      </c>
      <c r="AF248" s="35">
        <f t="shared" ref="AF248:AF254" si="6768">((AE248+AG248)/AC248)</f>
        <v>0.45664739884393063</v>
      </c>
      <c r="AG248" s="34">
        <v>7</v>
      </c>
      <c r="AH248" s="35">
        <f t="shared" ref="AH248:AH254" si="6769">AG248/(AE248+AG248)</f>
        <v>8.8607594936708861E-2</v>
      </c>
      <c r="AI248" s="36"/>
      <c r="AJ248" s="34"/>
      <c r="AK248" s="34"/>
      <c r="AL248" s="37"/>
      <c r="AM248" s="33"/>
      <c r="AN248" s="34"/>
      <c r="AO248" s="34">
        <f t="shared" ref="AO248" si="6770">AO245-AM248</f>
        <v>740</v>
      </c>
      <c r="AP248" s="34">
        <f t="shared" ref="AP248" si="6771">AP245-AN248</f>
        <v>58</v>
      </c>
      <c r="AQ248" s="34">
        <v>378</v>
      </c>
      <c r="AR248" s="35">
        <f t="shared" ref="AR248:AR254" si="6772">((AQ248+AS248)/AO248)</f>
        <v>0.53378378378378377</v>
      </c>
      <c r="AS248" s="34">
        <v>17</v>
      </c>
      <c r="AT248" s="35">
        <f t="shared" ref="AT248:AT254" si="6773">AS248/(AQ248+AS248)</f>
        <v>4.3037974683544304E-2</v>
      </c>
      <c r="AU248" s="36"/>
      <c r="AV248" s="34"/>
      <c r="AW248" s="34"/>
      <c r="AX248" s="37"/>
      <c r="AY248" s="33"/>
      <c r="AZ248" s="34"/>
      <c r="BA248" s="34">
        <f t="shared" ref="BA248" si="6774">BA245-AY248</f>
        <v>732</v>
      </c>
      <c r="BB248" s="34">
        <f t="shared" ref="BB248" si="6775">BB245-AZ248</f>
        <v>58</v>
      </c>
      <c r="BC248" s="34">
        <v>403</v>
      </c>
      <c r="BD248" s="35">
        <f t="shared" ref="BD248:BD254" si="6776">((BC248+BE248)/BA248)</f>
        <v>0.56693989071038253</v>
      </c>
      <c r="BE248" s="34">
        <v>12</v>
      </c>
      <c r="BF248" s="35">
        <f t="shared" ref="BF248:BF254" si="6777">BE248/(BC248+BE248)</f>
        <v>2.891566265060241E-2</v>
      </c>
      <c r="BG248" s="36"/>
      <c r="BH248" s="34"/>
      <c r="BI248" s="34"/>
      <c r="BJ248" s="37"/>
      <c r="BK248" s="33"/>
      <c r="BL248" s="34"/>
      <c r="BM248" s="34">
        <f t="shared" ref="BM248" si="6778">BM245-BK248</f>
        <v>730</v>
      </c>
      <c r="BN248" s="34">
        <f t="shared" ref="BN248" si="6779">BN245-BL248</f>
        <v>59</v>
      </c>
      <c r="BO248" s="34">
        <v>403</v>
      </c>
      <c r="BP248" s="35">
        <f t="shared" ref="BP248:BP254" si="6780">((BO248+BQ248)/BM248)</f>
        <v>0.56986301369863013</v>
      </c>
      <c r="BQ248" s="34">
        <v>13</v>
      </c>
      <c r="BR248" s="35">
        <f t="shared" ref="BR248:BR254" si="6781">BQ248/(BO248+BQ248)</f>
        <v>3.125E-2</v>
      </c>
      <c r="BS248" s="36"/>
      <c r="BT248" s="34"/>
      <c r="BU248" s="34"/>
      <c r="BV248" s="37"/>
      <c r="BW248" s="33"/>
      <c r="BX248" s="34"/>
      <c r="BY248" s="34">
        <f t="shared" ref="BY248" si="6782">BY245-BW248</f>
        <v>738</v>
      </c>
      <c r="BZ248" s="34">
        <f t="shared" ref="BZ248" si="6783">BZ245-BX248</f>
        <v>61</v>
      </c>
      <c r="CA248" s="34">
        <v>405</v>
      </c>
      <c r="CB248" s="35">
        <f t="shared" ref="CB248:CB254" si="6784">((CA248+CC248)/BY248)</f>
        <v>0.5582655826558266</v>
      </c>
      <c r="CC248" s="34">
        <v>7</v>
      </c>
      <c r="CD248" s="35">
        <f t="shared" ref="CD248:CD254" si="6785">CC248/(CA248+CC248)</f>
        <v>1.6990291262135922E-2</v>
      </c>
      <c r="CE248" s="36"/>
      <c r="CF248" s="34"/>
      <c r="CG248" s="34"/>
      <c r="CH248" s="37"/>
      <c r="CI248" s="33"/>
      <c r="CJ248" s="34"/>
      <c r="CK248" s="34">
        <f t="shared" ref="CK248" si="6786">CK245-CI248</f>
        <v>745</v>
      </c>
      <c r="CL248" s="34">
        <f t="shared" ref="CL248" si="6787">CL245-CJ248</f>
        <v>61</v>
      </c>
      <c r="CM248" s="34">
        <v>424</v>
      </c>
      <c r="CN248" s="35">
        <f t="shared" ref="CN248:CN254" si="6788">((CM248+CO248)/CK248)</f>
        <v>0.57718120805369133</v>
      </c>
      <c r="CO248" s="34">
        <v>6</v>
      </c>
      <c r="CP248" s="35">
        <f t="shared" ref="CP248:CP254" si="6789">CO248/(CM248+CO248)</f>
        <v>1.3953488372093023E-2</v>
      </c>
      <c r="CQ248" s="36"/>
      <c r="CR248" s="34"/>
      <c r="CS248" s="34"/>
      <c r="CT248" s="37"/>
      <c r="CU248" s="33"/>
      <c r="CV248" s="34"/>
      <c r="CW248" s="34">
        <f t="shared" ref="CW248" si="6790">CW245-CU248</f>
        <v>172</v>
      </c>
      <c r="CX248" s="34">
        <f t="shared" ref="CX248" si="6791">CX245-CV248</f>
        <v>13</v>
      </c>
      <c r="CY248" s="34">
        <v>70</v>
      </c>
      <c r="CZ248" s="35">
        <f t="shared" ref="CZ248:CZ254" si="6792">((CY248+DA248)/CW248)</f>
        <v>0.42441860465116277</v>
      </c>
      <c r="DA248" s="34">
        <v>3</v>
      </c>
      <c r="DB248" s="35">
        <f t="shared" ref="DB248:DB254" si="6793">DA248/(CY248+DA248)</f>
        <v>4.1095890410958902E-2</v>
      </c>
      <c r="DC248" s="36"/>
      <c r="DD248" s="34"/>
      <c r="DE248" s="34"/>
      <c r="DF248" s="37"/>
      <c r="DG248" s="33"/>
      <c r="DH248" s="34"/>
      <c r="DI248" s="34">
        <f t="shared" ref="DI248" si="6794">DI245-DG248</f>
        <v>747</v>
      </c>
      <c r="DJ248" s="34">
        <f t="shared" ref="DJ248" si="6795">DJ245-DH248</f>
        <v>59</v>
      </c>
      <c r="DK248" s="34">
        <v>346</v>
      </c>
      <c r="DL248" s="35">
        <f t="shared" ref="DL248:DL254" si="6796">((DK248+DM248)/DI248)</f>
        <v>0.48058902275769744</v>
      </c>
      <c r="DM248" s="34">
        <v>13</v>
      </c>
      <c r="DN248" s="35">
        <f t="shared" ref="DN248:DN254" si="6797">DM248/(DK248+DM248)</f>
        <v>3.6211699164345405E-2</v>
      </c>
      <c r="DO248" s="36"/>
      <c r="DP248" s="34"/>
      <c r="DQ248" s="34"/>
      <c r="DR248" s="37"/>
      <c r="DS248" s="33"/>
      <c r="DT248" s="34"/>
      <c r="DU248" s="34">
        <f t="shared" ref="DU248" si="6798">DU245-DS248</f>
        <v>748</v>
      </c>
      <c r="DV248" s="34">
        <f t="shared" ref="DV248" si="6799">DV245-DT248</f>
        <v>58</v>
      </c>
      <c r="DW248" s="34">
        <v>393</v>
      </c>
      <c r="DX248" s="35">
        <f t="shared" ref="DX248:DX254" si="6800">((DW248+DY248)/DU248)</f>
        <v>0.53877005347593587</v>
      </c>
      <c r="DY248" s="34">
        <v>10</v>
      </c>
      <c r="DZ248" s="35">
        <f t="shared" ref="DZ248:DZ254" si="6801">DY248/(DW248+DY248)</f>
        <v>2.4813895781637719E-2</v>
      </c>
      <c r="EA248" s="36"/>
      <c r="EB248" s="34"/>
      <c r="EC248" s="34"/>
      <c r="ED248" s="37"/>
      <c r="EE248" s="33"/>
      <c r="EF248" s="34"/>
      <c r="EG248" s="34">
        <f t="shared" ref="EG248" si="6802">EG245-EE248</f>
        <v>747</v>
      </c>
      <c r="EH248" s="34">
        <f t="shared" ref="EH248" si="6803">EH245-EF248</f>
        <v>59</v>
      </c>
      <c r="EI248" s="34">
        <v>340</v>
      </c>
      <c r="EJ248" s="35">
        <f t="shared" ref="EJ248:EJ254" si="6804">((EI248+EK248)/EG248)</f>
        <v>0.46452476572958501</v>
      </c>
      <c r="EK248" s="34">
        <v>7</v>
      </c>
      <c r="EL248" s="35">
        <f t="shared" ref="EL248:EL254" si="6805">EK248/(EI248+EK248)</f>
        <v>2.0172910662824207E-2</v>
      </c>
      <c r="EM248" s="36"/>
      <c r="EN248" s="34"/>
      <c r="EO248" s="34"/>
      <c r="EP248" s="37"/>
      <c r="EQ248" s="33"/>
      <c r="ER248" s="34"/>
      <c r="ES248" s="34">
        <f t="shared" ref="ES248" si="6806">ES245-EQ248</f>
        <v>741</v>
      </c>
      <c r="ET248" s="34">
        <f t="shared" ref="ET248" si="6807">ET245-ER248</f>
        <v>60</v>
      </c>
      <c r="EU248" s="34">
        <v>428</v>
      </c>
      <c r="EV248" s="35">
        <f t="shared" ref="EV248:EV254" si="6808">((EU248+EW248)/ES248)</f>
        <v>0.59109311740890691</v>
      </c>
      <c r="EW248" s="34">
        <v>10</v>
      </c>
      <c r="EX248" s="35">
        <f t="shared" ref="EX248:EX254" si="6809">EW248/(EU248+EW248)</f>
        <v>2.2831050228310501E-2</v>
      </c>
      <c r="EY248" s="36"/>
      <c r="EZ248" s="34"/>
      <c r="FA248" s="34"/>
      <c r="FB248" s="37"/>
      <c r="FC248" s="33"/>
      <c r="FD248" s="34"/>
      <c r="FE248" s="34">
        <f t="shared" ref="FE248" si="6810">FE245-FC248</f>
        <v>757</v>
      </c>
      <c r="FF248" s="34">
        <f t="shared" ref="FF248" si="6811">FF245-FD248</f>
        <v>61</v>
      </c>
      <c r="FG248" s="34">
        <v>376</v>
      </c>
      <c r="FH248" s="35">
        <f t="shared" ref="FH248:FH254" si="6812">((FG248+FI248)/FE248)</f>
        <v>0.51519154557463676</v>
      </c>
      <c r="FI248" s="34">
        <v>14</v>
      </c>
      <c r="FJ248" s="35">
        <f t="shared" ref="FJ248:FJ254" si="6813">FI248/(FG248+FI248)</f>
        <v>3.5897435897435895E-2</v>
      </c>
      <c r="FK248" s="36"/>
      <c r="FL248" s="34"/>
      <c r="FM248" s="34"/>
      <c r="FN248" s="37"/>
      <c r="FO248" s="33"/>
      <c r="FP248" s="34"/>
      <c r="FQ248" s="34">
        <f t="shared" ref="FQ248" si="6814">FQ245-FO248</f>
        <v>181</v>
      </c>
      <c r="FR248" s="34">
        <f t="shared" ref="FR248" si="6815">FR245-FP248</f>
        <v>14</v>
      </c>
      <c r="FS248" s="34">
        <v>60</v>
      </c>
      <c r="FT248" s="35">
        <f t="shared" ref="FT248:FT254" si="6816">((FS248+FU248)/FQ248)</f>
        <v>0.35359116022099446</v>
      </c>
      <c r="FU248" s="34">
        <v>4</v>
      </c>
      <c r="FV248" s="35">
        <f t="shared" ref="FV248:FV254" si="6817">FU248/(FS248+FU248)</f>
        <v>6.25E-2</v>
      </c>
      <c r="FW248" s="36"/>
      <c r="FX248" s="34"/>
      <c r="FY248" s="34"/>
      <c r="FZ248" s="37"/>
      <c r="GA248" s="33"/>
      <c r="GB248" s="34"/>
      <c r="GC248" s="34">
        <f t="shared" ref="GC248" si="6818">GC245-GA248</f>
        <v>741</v>
      </c>
      <c r="GD248" s="34">
        <f t="shared" ref="GD248" si="6819">GD245-GB248</f>
        <v>58</v>
      </c>
      <c r="GE248" s="34">
        <v>383</v>
      </c>
      <c r="GF248" s="35">
        <f t="shared" ref="GF248:GF254" si="6820">((GE248+GG248)/GC248)</f>
        <v>0.53036437246963564</v>
      </c>
      <c r="GG248" s="34">
        <v>10</v>
      </c>
      <c r="GH248" s="35">
        <f t="shared" ref="GH248:GH254" si="6821">GG248/(GE248+GG248)</f>
        <v>2.5445292620865138E-2</v>
      </c>
      <c r="GI248" s="36"/>
      <c r="GJ248" s="34"/>
      <c r="GK248" s="34"/>
      <c r="GL248" s="37"/>
      <c r="GM248" s="33"/>
      <c r="GN248" s="34"/>
      <c r="GO248" s="34">
        <f t="shared" ref="GO248" si="6822">GO245-GM248</f>
        <v>739</v>
      </c>
      <c r="GP248" s="34">
        <f t="shared" ref="GP248" si="6823">GP245-GN248</f>
        <v>58</v>
      </c>
      <c r="GQ248" s="34">
        <v>341</v>
      </c>
      <c r="GR248" s="35">
        <f t="shared" ref="GR248:GR254" si="6824">((GQ248+GS248)/GO248)</f>
        <v>0.4884979702300406</v>
      </c>
      <c r="GS248" s="34">
        <v>20</v>
      </c>
      <c r="GT248" s="35">
        <f t="shared" ref="GT248:GT254" si="6825">GS248/(GQ248+GS248)</f>
        <v>5.5401662049861494E-2</v>
      </c>
      <c r="GU248" s="36"/>
      <c r="GV248" s="34"/>
      <c r="GW248" s="34"/>
      <c r="GX248" s="37"/>
      <c r="GY248" s="33"/>
      <c r="GZ248" s="34"/>
      <c r="HA248" s="34">
        <f t="shared" ref="HA248" si="6826">HA245-GY248</f>
        <v>745</v>
      </c>
      <c r="HB248" s="34">
        <f t="shared" ref="HB248" si="6827">HB245-GZ248</f>
        <v>59</v>
      </c>
      <c r="HC248" s="34">
        <v>380</v>
      </c>
      <c r="HD248" s="35">
        <f t="shared" ref="HD248:HD254" si="6828">((HC248+HE248)/HA248)</f>
        <v>0.52348993288590606</v>
      </c>
      <c r="HE248" s="34">
        <v>10</v>
      </c>
      <c r="HF248" s="35">
        <f t="shared" ref="HF248:HF254" si="6829">HE248/(HC248+HE248)</f>
        <v>2.564102564102564E-2</v>
      </c>
      <c r="HG248" s="36"/>
      <c r="HH248" s="34"/>
      <c r="HI248" s="34"/>
      <c r="HJ248" s="37"/>
      <c r="HK248" s="33">
        <f t="shared" ref="HK248:HK255" si="6830">+C248+O248+AA248+AM248+AY248+BK248+BW248+CI248+CU248+DG248+DS248+EE248+EQ248+FC248+FO248+GA248+GM248+GY248</f>
        <v>0</v>
      </c>
      <c r="HL248" s="34">
        <f t="shared" ref="HL248:HL255" si="6831">+D248+P248+AB248+AN248+AZ248+BL248+BX248+CJ248+CV248+DH248+DT248+EF248+ER248+FD248+FP248+GB248+GN248+GZ248</f>
        <v>0</v>
      </c>
      <c r="HM248" s="34">
        <f t="shared" ref="HM248:HM254" si="6832">+E248+Q248+AC248+AO248+BA248+BM248+BY248+CK248+CW248+DI248+DU248+EG248+ES248+FE248+FQ248+GC248+GO248+HA248</f>
        <v>11631</v>
      </c>
      <c r="HN248" s="34">
        <f t="shared" ref="HN248:HN254" si="6833">+F248+R248+AD248+AP248+BB248+BN248+BZ248+CL248+CX248+DJ248+DV248+EH248+ET248+FF248+FR248+GD248+GP248+HB248</f>
        <v>927</v>
      </c>
      <c r="HO248" s="34">
        <f t="shared" ref="HO248:HO254" si="6834">+G248+S248+AE248+AQ248+BC248+BO248+CA248+CM248+CY248+DK248+DW248+EI248+EU248+FG248+FS248+GE248+GQ248+HC248+HE248+I248+U248+AG248+AS248+BE248+BQ248+CC248+CO248+DA248+DM248+DY248+EK248+EW248+FI248+FU248+GG248+GS248</f>
        <v>6166</v>
      </c>
      <c r="HP248" s="227">
        <f t="shared" ref="HP248:HP254" si="6835">+(HO248)/HM248</f>
        <v>0.53013498409423099</v>
      </c>
      <c r="HQ248" s="48">
        <f t="shared" ref="HQ248:HQ255" si="6836">+I248+U248+AG248+AS248+BE248+BQ248+CC248+CO248+DA248+DM248+DY248+EK248+EW248+FI248+FU248+GG248+GS248+HE248</f>
        <v>182</v>
      </c>
      <c r="HR248" s="35">
        <f t="shared" ref="HR248:HR255" si="6837">+(HQ248/(HO248))</f>
        <v>2.9516704508595525E-2</v>
      </c>
      <c r="HS248" s="49">
        <v>67.2</v>
      </c>
      <c r="HT248" s="50">
        <v>5891</v>
      </c>
      <c r="HU248" s="49">
        <f t="shared" ref="HU248:HU254" si="6838">+HT248/HO248*100</f>
        <v>95.540058384690241</v>
      </c>
      <c r="HV248" s="48"/>
      <c r="HW248" s="37"/>
      <c r="HX248" s="78">
        <f t="shared" ref="HX248:HX254" si="6839">SUM(G248,I248,S248,U248,AE248,AG248,AQ248,AS248,BC248,BE248,BO248,BQ248)/SUM(E248,Q248,AC248,AO248,BA248,BM248)</f>
        <v>0.54986945169712798</v>
      </c>
      <c r="HY248" s="78">
        <f t="shared" ref="HY248:HY254" si="6840">SUM(CA248,CC248,CM248,CO248,CY248,DA248,DK248,DM248,DW248,DY248,EI248,EK248)/SUM(BY248,CK248,CW248,DI248,DU248,EG248)</f>
        <v>0.51937387734154483</v>
      </c>
      <c r="HZ248" s="78">
        <f t="shared" ref="HZ248:HZ254" si="6841">SUM(K248,EU248,EW248,FG248,FI248,FS248,FU248,GE248,GG248,GQ248,GS248,HC248,HE248)/SUM(ES248,FE248,FQ248,GC248,GO248,HA248)</f>
        <v>0.52151639344262291</v>
      </c>
    </row>
    <row r="249" spans="1:241" x14ac:dyDescent="0.25">
      <c r="A249" s="236"/>
      <c r="B249" s="41">
        <f t="shared" ref="B249:B254" si="6842">+B248+1</f>
        <v>44660</v>
      </c>
      <c r="C249" s="10"/>
      <c r="D249" s="11"/>
      <c r="E249" s="74">
        <f t="shared" ref="E249:E253" si="6843">E248-C249</f>
        <v>731</v>
      </c>
      <c r="F249" s="74">
        <f t="shared" ref="F249:F253" si="6844">F248-D249</f>
        <v>59</v>
      </c>
      <c r="G249" s="11">
        <v>379</v>
      </c>
      <c r="H249" s="12">
        <f t="shared" si="6761"/>
        <v>0.53214774281805743</v>
      </c>
      <c r="I249" s="11">
        <v>10</v>
      </c>
      <c r="J249" s="12">
        <f t="shared" ref="J249:J254" si="6845">I249/(G249+I249)</f>
        <v>2.570694087403599E-2</v>
      </c>
      <c r="K249" s="13"/>
      <c r="L249" s="11"/>
      <c r="M249" s="11"/>
      <c r="N249" s="14"/>
      <c r="O249" s="10"/>
      <c r="P249" s="11"/>
      <c r="Q249" s="74">
        <f t="shared" ref="Q249:Q254" si="6846">Q248-O249</f>
        <v>724</v>
      </c>
      <c r="R249" s="74">
        <f t="shared" ref="R249:R254" si="6847">R248-P249</f>
        <v>58</v>
      </c>
      <c r="S249" s="11">
        <v>404</v>
      </c>
      <c r="T249" s="12">
        <f t="shared" si="6764"/>
        <v>0.58011049723756902</v>
      </c>
      <c r="U249" s="11">
        <v>16</v>
      </c>
      <c r="V249" s="12">
        <f t="shared" si="6765"/>
        <v>3.8095238095238099E-2</v>
      </c>
      <c r="W249" s="13"/>
      <c r="X249" s="11"/>
      <c r="Y249" s="11"/>
      <c r="Z249" s="14"/>
      <c r="AA249" s="10"/>
      <c r="AB249" s="11"/>
      <c r="AC249" s="74">
        <f t="shared" ref="AC249:AC254" si="6848">AC248-AA249</f>
        <v>173</v>
      </c>
      <c r="AD249" s="74">
        <f t="shared" ref="AD249:AD254" si="6849">AD248-AB249</f>
        <v>14</v>
      </c>
      <c r="AE249" s="11">
        <v>65</v>
      </c>
      <c r="AF249" s="12">
        <f t="shared" si="6768"/>
        <v>0.38728323699421963</v>
      </c>
      <c r="AG249" s="11">
        <v>2</v>
      </c>
      <c r="AH249" s="12">
        <f t="shared" si="6769"/>
        <v>2.9850746268656716E-2</v>
      </c>
      <c r="AI249" s="13"/>
      <c r="AJ249" s="11"/>
      <c r="AK249" s="11"/>
      <c r="AL249" s="14"/>
      <c r="AM249" s="10"/>
      <c r="AN249" s="11"/>
      <c r="AO249" s="74">
        <f t="shared" ref="AO249:AO254" si="6850">AO248-AM249</f>
        <v>740</v>
      </c>
      <c r="AP249" s="74">
        <f t="shared" ref="AP249:AP254" si="6851">AP248-AN249</f>
        <v>58</v>
      </c>
      <c r="AQ249" s="11">
        <v>385</v>
      </c>
      <c r="AR249" s="12">
        <f t="shared" si="6772"/>
        <v>0.53918918918918923</v>
      </c>
      <c r="AS249" s="11">
        <v>14</v>
      </c>
      <c r="AT249" s="12">
        <f t="shared" si="6773"/>
        <v>3.5087719298245612E-2</v>
      </c>
      <c r="AU249" s="13"/>
      <c r="AV249" s="11"/>
      <c r="AW249" s="11"/>
      <c r="AX249" s="14"/>
      <c r="AY249" s="10"/>
      <c r="AZ249" s="11"/>
      <c r="BA249" s="74">
        <f t="shared" ref="BA249:BA254" si="6852">BA248-AY249</f>
        <v>732</v>
      </c>
      <c r="BB249" s="74">
        <f t="shared" ref="BB249:BB254" si="6853">BB248-AZ249</f>
        <v>58</v>
      </c>
      <c r="BC249" s="11">
        <v>394</v>
      </c>
      <c r="BD249" s="12">
        <f t="shared" si="6776"/>
        <v>0.56147540983606559</v>
      </c>
      <c r="BE249" s="11">
        <v>17</v>
      </c>
      <c r="BF249" s="12">
        <f t="shared" si="6777"/>
        <v>4.1362530413625302E-2</v>
      </c>
      <c r="BG249" s="13"/>
      <c r="BH249" s="11"/>
      <c r="BI249" s="11"/>
      <c r="BJ249" s="14"/>
      <c r="BK249" s="10"/>
      <c r="BL249" s="11"/>
      <c r="BM249" s="74">
        <f t="shared" ref="BM249:BM254" si="6854">BM248-BK249</f>
        <v>730</v>
      </c>
      <c r="BN249" s="74">
        <f t="shared" ref="BN249:BN254" si="6855">BN248-BL249</f>
        <v>59</v>
      </c>
      <c r="BO249" s="11">
        <v>418</v>
      </c>
      <c r="BP249" s="12">
        <f t="shared" si="6780"/>
        <v>0.5876712328767123</v>
      </c>
      <c r="BQ249" s="11">
        <v>11</v>
      </c>
      <c r="BR249" s="12">
        <f t="shared" si="6781"/>
        <v>2.564102564102564E-2</v>
      </c>
      <c r="BS249" s="13"/>
      <c r="BT249" s="11"/>
      <c r="BU249" s="11"/>
      <c r="BV249" s="14"/>
      <c r="BW249" s="10"/>
      <c r="BX249" s="11"/>
      <c r="BY249" s="74">
        <f t="shared" ref="BY249:BY254" si="6856">BY248-BW249</f>
        <v>738</v>
      </c>
      <c r="BZ249" s="74">
        <f t="shared" ref="BZ249:BZ254" si="6857">BZ248-BX249</f>
        <v>61</v>
      </c>
      <c r="CA249" s="11">
        <v>410</v>
      </c>
      <c r="CB249" s="12">
        <f t="shared" si="6784"/>
        <v>0.57588075880758804</v>
      </c>
      <c r="CC249" s="11">
        <v>15</v>
      </c>
      <c r="CD249" s="12">
        <f t="shared" si="6785"/>
        <v>3.5294117647058823E-2</v>
      </c>
      <c r="CE249" s="13"/>
      <c r="CF249" s="11"/>
      <c r="CG249" s="11"/>
      <c r="CH249" s="14"/>
      <c r="CI249" s="10"/>
      <c r="CJ249" s="11"/>
      <c r="CK249" s="74">
        <f t="shared" ref="CK249:CK254" si="6858">CK248-CI249</f>
        <v>745</v>
      </c>
      <c r="CL249" s="74">
        <f t="shared" ref="CL249:CL254" si="6859">CL248-CJ249</f>
        <v>61</v>
      </c>
      <c r="CM249" s="11">
        <v>394</v>
      </c>
      <c r="CN249" s="12">
        <f t="shared" si="6788"/>
        <v>0.54093959731543628</v>
      </c>
      <c r="CO249" s="11">
        <v>9</v>
      </c>
      <c r="CP249" s="12">
        <f t="shared" si="6789"/>
        <v>2.2332506203473945E-2</v>
      </c>
      <c r="CQ249" s="13"/>
      <c r="CR249" s="11"/>
      <c r="CS249" s="11"/>
      <c r="CT249" s="14"/>
      <c r="CU249" s="10"/>
      <c r="CV249" s="11"/>
      <c r="CW249" s="74">
        <f t="shared" ref="CW249:CW254" si="6860">CW248-CU249</f>
        <v>172</v>
      </c>
      <c r="CX249" s="74">
        <f t="shared" ref="CX249:CX254" si="6861">CX248-CV249</f>
        <v>13</v>
      </c>
      <c r="CY249" s="11">
        <v>58</v>
      </c>
      <c r="CZ249" s="12">
        <f t="shared" si="6792"/>
        <v>0.34883720930232559</v>
      </c>
      <c r="DA249" s="11">
        <v>2</v>
      </c>
      <c r="DB249" s="12">
        <f t="shared" si="6793"/>
        <v>3.3333333333333333E-2</v>
      </c>
      <c r="DC249" s="13"/>
      <c r="DD249" s="11"/>
      <c r="DE249" s="11"/>
      <c r="DF249" s="14"/>
      <c r="DG249" s="10">
        <v>1</v>
      </c>
      <c r="DH249" s="11"/>
      <c r="DI249" s="74">
        <f t="shared" ref="DI249:DI254" si="6862">DI248-DG249</f>
        <v>746</v>
      </c>
      <c r="DJ249" s="74">
        <f t="shared" ref="DJ249:DJ254" si="6863">DJ248-DH249</f>
        <v>59</v>
      </c>
      <c r="DK249" s="11">
        <v>356</v>
      </c>
      <c r="DL249" s="12">
        <f t="shared" si="6796"/>
        <v>0.49329758713136729</v>
      </c>
      <c r="DM249" s="11">
        <v>12</v>
      </c>
      <c r="DN249" s="12">
        <f t="shared" si="6797"/>
        <v>3.2608695652173912E-2</v>
      </c>
      <c r="DO249" s="13"/>
      <c r="DP249" s="11"/>
      <c r="DQ249" s="11"/>
      <c r="DR249" s="14"/>
      <c r="DS249" s="10"/>
      <c r="DT249" s="11"/>
      <c r="DU249" s="74">
        <f t="shared" ref="DU249:DU254" si="6864">DU248-DS249</f>
        <v>748</v>
      </c>
      <c r="DV249" s="74">
        <f t="shared" ref="DV249:DV254" si="6865">DV248-DT249</f>
        <v>58</v>
      </c>
      <c r="DW249" s="11">
        <v>392</v>
      </c>
      <c r="DX249" s="12">
        <f t="shared" si="6800"/>
        <v>0.54144385026737973</v>
      </c>
      <c r="DY249" s="11">
        <v>13</v>
      </c>
      <c r="DZ249" s="12">
        <f t="shared" si="6801"/>
        <v>3.2098765432098768E-2</v>
      </c>
      <c r="EA249" s="13"/>
      <c r="EB249" s="11"/>
      <c r="EC249" s="11"/>
      <c r="ED249" s="14"/>
      <c r="EE249" s="10"/>
      <c r="EF249" s="11"/>
      <c r="EG249" s="74">
        <f t="shared" ref="EG249:EG254" si="6866">EG248-EE249</f>
        <v>747</v>
      </c>
      <c r="EH249" s="74">
        <f t="shared" ref="EH249:EH254" si="6867">EH248-EF249</f>
        <v>59</v>
      </c>
      <c r="EI249" s="11">
        <v>389</v>
      </c>
      <c r="EJ249" s="12">
        <f t="shared" si="6804"/>
        <v>0.54752342704149937</v>
      </c>
      <c r="EK249" s="11">
        <v>20</v>
      </c>
      <c r="EL249" s="12">
        <f t="shared" si="6805"/>
        <v>4.8899755501222497E-2</v>
      </c>
      <c r="EM249" s="13"/>
      <c r="EN249" s="11"/>
      <c r="EO249" s="11"/>
      <c r="EP249" s="14"/>
      <c r="EQ249" s="10"/>
      <c r="ER249" s="11"/>
      <c r="ES249" s="74">
        <f t="shared" ref="ES249:ES254" si="6868">ES248-EQ249</f>
        <v>741</v>
      </c>
      <c r="ET249" s="74">
        <f t="shared" ref="ET249:ET254" si="6869">ET248-ER249</f>
        <v>60</v>
      </c>
      <c r="EU249" s="11">
        <v>392</v>
      </c>
      <c r="EV249" s="12">
        <f t="shared" si="6808"/>
        <v>0.54790823211875839</v>
      </c>
      <c r="EW249" s="11">
        <v>14</v>
      </c>
      <c r="EX249" s="12">
        <f t="shared" si="6809"/>
        <v>3.4482758620689655E-2</v>
      </c>
      <c r="EY249" s="13"/>
      <c r="EZ249" s="11"/>
      <c r="FA249" s="11"/>
      <c r="FB249" s="14"/>
      <c r="FC249" s="10"/>
      <c r="FD249" s="11"/>
      <c r="FE249" s="74">
        <f t="shared" ref="FE249:FE254" si="6870">FE248-FC249</f>
        <v>757</v>
      </c>
      <c r="FF249" s="74">
        <f t="shared" ref="FF249:FF254" si="6871">FF248-FD249</f>
        <v>61</v>
      </c>
      <c r="FG249" s="11">
        <v>354</v>
      </c>
      <c r="FH249" s="12">
        <f t="shared" si="6812"/>
        <v>0.47556142668428003</v>
      </c>
      <c r="FI249" s="11">
        <v>6</v>
      </c>
      <c r="FJ249" s="12">
        <f t="shared" si="6813"/>
        <v>1.6666666666666666E-2</v>
      </c>
      <c r="FK249" s="13"/>
      <c r="FL249" s="11"/>
      <c r="FM249" s="11"/>
      <c r="FN249" s="14"/>
      <c r="FO249" s="10"/>
      <c r="FP249" s="11"/>
      <c r="FQ249" s="74">
        <f t="shared" ref="FQ249:FQ254" si="6872">FQ248-FO249</f>
        <v>181</v>
      </c>
      <c r="FR249" s="74">
        <f t="shared" ref="FR249:FR254" si="6873">FR248-FP249</f>
        <v>14</v>
      </c>
      <c r="FS249" s="11">
        <v>48</v>
      </c>
      <c r="FT249" s="12">
        <f t="shared" si="6816"/>
        <v>0.27071823204419887</v>
      </c>
      <c r="FU249" s="11">
        <v>1</v>
      </c>
      <c r="FV249" s="12">
        <f t="shared" si="6817"/>
        <v>2.0408163265306121E-2</v>
      </c>
      <c r="FW249" s="13"/>
      <c r="FX249" s="11"/>
      <c r="FY249" s="11"/>
      <c r="FZ249" s="14"/>
      <c r="GA249" s="10"/>
      <c r="GB249" s="11"/>
      <c r="GC249" s="74">
        <f t="shared" ref="GC249:GC254" si="6874">GC248-GA249</f>
        <v>741</v>
      </c>
      <c r="GD249" s="74">
        <f t="shared" ref="GD249:GD254" si="6875">GD248-GB249</f>
        <v>58</v>
      </c>
      <c r="GE249" s="11">
        <v>369</v>
      </c>
      <c r="GF249" s="12">
        <f t="shared" si="6820"/>
        <v>0.50202429149797567</v>
      </c>
      <c r="GG249" s="11">
        <v>3</v>
      </c>
      <c r="GH249" s="12">
        <f t="shared" si="6821"/>
        <v>8.0645161290322578E-3</v>
      </c>
      <c r="GI249" s="13"/>
      <c r="GJ249" s="11"/>
      <c r="GK249" s="11"/>
      <c r="GL249" s="14"/>
      <c r="GM249" s="10"/>
      <c r="GN249" s="11"/>
      <c r="GO249" s="74">
        <f t="shared" ref="GO249:GO254" si="6876">GO248-GM249</f>
        <v>739</v>
      </c>
      <c r="GP249" s="74">
        <f t="shared" ref="GP249:GP254" si="6877">GP248-GN249</f>
        <v>58</v>
      </c>
      <c r="GQ249" s="11">
        <v>330</v>
      </c>
      <c r="GR249" s="12">
        <f t="shared" si="6824"/>
        <v>0.4546684709066306</v>
      </c>
      <c r="GS249" s="11">
        <v>6</v>
      </c>
      <c r="GT249" s="12">
        <f t="shared" si="6825"/>
        <v>1.7857142857142856E-2</v>
      </c>
      <c r="GU249" s="13"/>
      <c r="GV249" s="11"/>
      <c r="GW249" s="11"/>
      <c r="GX249" s="14"/>
      <c r="GY249" s="10"/>
      <c r="GZ249" s="11"/>
      <c r="HA249" s="74">
        <f t="shared" ref="HA249:HA254" si="6878">HA248-GY249</f>
        <v>745</v>
      </c>
      <c r="HB249" s="74">
        <f t="shared" ref="HB249:HB254" si="6879">HB248-GZ249</f>
        <v>59</v>
      </c>
      <c r="HC249" s="11">
        <v>363</v>
      </c>
      <c r="HD249" s="12">
        <f t="shared" si="6828"/>
        <v>0.49127516778523489</v>
      </c>
      <c r="HE249" s="11">
        <v>3</v>
      </c>
      <c r="HF249" s="12">
        <f t="shared" si="6829"/>
        <v>8.1967213114754103E-3</v>
      </c>
      <c r="HG249" s="13"/>
      <c r="HH249" s="11"/>
      <c r="HI249" s="11"/>
      <c r="HJ249" s="14"/>
      <c r="HK249" s="10">
        <f t="shared" si="6830"/>
        <v>1</v>
      </c>
      <c r="HL249" s="11">
        <f t="shared" si="6831"/>
        <v>0</v>
      </c>
      <c r="HM249" s="11">
        <f t="shared" si="6832"/>
        <v>11630</v>
      </c>
      <c r="HN249" s="11">
        <f t="shared" si="6833"/>
        <v>927</v>
      </c>
      <c r="HO249" s="11">
        <f t="shared" si="6834"/>
        <v>6074</v>
      </c>
      <c r="HP249" s="228">
        <f t="shared" si="6835"/>
        <v>0.52226999140154773</v>
      </c>
      <c r="HQ249" s="15">
        <f t="shared" si="6836"/>
        <v>174</v>
      </c>
      <c r="HR249" s="12">
        <f t="shared" si="6837"/>
        <v>2.8646690813302601E-2</v>
      </c>
      <c r="HS249" s="16">
        <v>67.400000000000006</v>
      </c>
      <c r="HT249" s="17">
        <v>5787</v>
      </c>
      <c r="HU249" s="16">
        <f t="shared" si="6838"/>
        <v>95.274942377346065</v>
      </c>
      <c r="HV249" s="15"/>
      <c r="HW249" s="14"/>
      <c r="HX249" s="78">
        <f t="shared" si="6839"/>
        <v>0.5522193211488251</v>
      </c>
      <c r="HY249" s="78">
        <f t="shared" si="6840"/>
        <v>0.53131416837782341</v>
      </c>
      <c r="HZ249" s="78">
        <f t="shared" si="6841"/>
        <v>0.48386270491803279</v>
      </c>
    </row>
    <row r="250" spans="1:241" x14ac:dyDescent="0.25">
      <c r="A250" s="236"/>
      <c r="B250" s="41">
        <f t="shared" si="6842"/>
        <v>44661</v>
      </c>
      <c r="C250" s="10"/>
      <c r="D250" s="11"/>
      <c r="E250" s="74">
        <f t="shared" si="6843"/>
        <v>731</v>
      </c>
      <c r="F250" s="74">
        <f t="shared" si="6844"/>
        <v>59</v>
      </c>
      <c r="G250" s="11">
        <v>404</v>
      </c>
      <c r="H250" s="12">
        <f t="shared" si="6761"/>
        <v>0.56361149110807118</v>
      </c>
      <c r="I250" s="11">
        <v>8</v>
      </c>
      <c r="J250" s="12">
        <f t="shared" si="6845"/>
        <v>1.9417475728155338E-2</v>
      </c>
      <c r="K250" s="13"/>
      <c r="L250" s="11"/>
      <c r="M250" s="11"/>
      <c r="N250" s="14"/>
      <c r="O250" s="10"/>
      <c r="P250" s="11"/>
      <c r="Q250" s="74">
        <f t="shared" si="6846"/>
        <v>724</v>
      </c>
      <c r="R250" s="74">
        <f t="shared" si="6847"/>
        <v>58</v>
      </c>
      <c r="S250" s="11">
        <v>381</v>
      </c>
      <c r="T250" s="12">
        <f t="shared" si="6764"/>
        <v>0.53453038674033149</v>
      </c>
      <c r="U250" s="11">
        <v>6</v>
      </c>
      <c r="V250" s="12">
        <f t="shared" si="6765"/>
        <v>1.5503875968992248E-2</v>
      </c>
      <c r="W250" s="13"/>
      <c r="X250" s="11"/>
      <c r="Y250" s="11"/>
      <c r="Z250" s="14"/>
      <c r="AA250" s="10"/>
      <c r="AB250" s="11"/>
      <c r="AC250" s="74">
        <f t="shared" si="6848"/>
        <v>173</v>
      </c>
      <c r="AD250" s="74">
        <f t="shared" si="6849"/>
        <v>14</v>
      </c>
      <c r="AE250" s="11">
        <v>60</v>
      </c>
      <c r="AF250" s="12">
        <f t="shared" si="6768"/>
        <v>0.36416184971098264</v>
      </c>
      <c r="AG250" s="11">
        <v>3</v>
      </c>
      <c r="AH250" s="12">
        <f t="shared" si="6769"/>
        <v>4.7619047619047616E-2</v>
      </c>
      <c r="AI250" s="13"/>
      <c r="AJ250" s="11"/>
      <c r="AK250" s="11"/>
      <c r="AL250" s="14"/>
      <c r="AM250" s="10"/>
      <c r="AN250" s="11"/>
      <c r="AO250" s="74">
        <f t="shared" si="6850"/>
        <v>740</v>
      </c>
      <c r="AP250" s="74">
        <f t="shared" si="6851"/>
        <v>58</v>
      </c>
      <c r="AQ250" s="11">
        <v>376</v>
      </c>
      <c r="AR250" s="12">
        <f t="shared" si="6772"/>
        <v>0.5310810810810811</v>
      </c>
      <c r="AS250" s="11">
        <v>17</v>
      </c>
      <c r="AT250" s="12">
        <f t="shared" si="6773"/>
        <v>4.3256997455470736E-2</v>
      </c>
      <c r="AU250" s="13"/>
      <c r="AV250" s="11"/>
      <c r="AW250" s="11"/>
      <c r="AX250" s="14"/>
      <c r="AY250" s="10"/>
      <c r="AZ250" s="11"/>
      <c r="BA250" s="74">
        <f t="shared" si="6852"/>
        <v>732</v>
      </c>
      <c r="BB250" s="74">
        <f t="shared" si="6853"/>
        <v>58</v>
      </c>
      <c r="BC250" s="11">
        <v>387</v>
      </c>
      <c r="BD250" s="12">
        <f t="shared" si="6776"/>
        <v>0.54918032786885251</v>
      </c>
      <c r="BE250" s="11">
        <v>15</v>
      </c>
      <c r="BF250" s="12">
        <f t="shared" si="6777"/>
        <v>3.7313432835820892E-2</v>
      </c>
      <c r="BG250" s="13"/>
      <c r="BH250" s="11"/>
      <c r="BI250" s="11"/>
      <c r="BJ250" s="14"/>
      <c r="BK250" s="10"/>
      <c r="BL250" s="11"/>
      <c r="BM250" s="74">
        <f t="shared" si="6854"/>
        <v>730</v>
      </c>
      <c r="BN250" s="74">
        <f t="shared" si="6855"/>
        <v>59</v>
      </c>
      <c r="BO250" s="11">
        <v>397</v>
      </c>
      <c r="BP250" s="12">
        <f t="shared" si="6780"/>
        <v>0.55890410958904113</v>
      </c>
      <c r="BQ250" s="11">
        <v>11</v>
      </c>
      <c r="BR250" s="12">
        <f t="shared" si="6781"/>
        <v>2.6960784313725492E-2</v>
      </c>
      <c r="BS250" s="13"/>
      <c r="BT250" s="11"/>
      <c r="BU250" s="11"/>
      <c r="BV250" s="14"/>
      <c r="BW250" s="10"/>
      <c r="BX250" s="11"/>
      <c r="BY250" s="74">
        <f t="shared" si="6856"/>
        <v>738</v>
      </c>
      <c r="BZ250" s="74">
        <f t="shared" si="6857"/>
        <v>61</v>
      </c>
      <c r="CA250" s="11">
        <v>439</v>
      </c>
      <c r="CB250" s="12">
        <f t="shared" si="6784"/>
        <v>0.6097560975609756</v>
      </c>
      <c r="CC250" s="11">
        <v>11</v>
      </c>
      <c r="CD250" s="12">
        <f t="shared" si="6785"/>
        <v>2.4444444444444446E-2</v>
      </c>
      <c r="CE250" s="13"/>
      <c r="CF250" s="11"/>
      <c r="CG250" s="11"/>
      <c r="CH250" s="14"/>
      <c r="CI250" s="10"/>
      <c r="CJ250" s="11"/>
      <c r="CK250" s="74">
        <f t="shared" si="6858"/>
        <v>745</v>
      </c>
      <c r="CL250" s="74">
        <f t="shared" si="6859"/>
        <v>61</v>
      </c>
      <c r="CM250" s="11">
        <v>437</v>
      </c>
      <c r="CN250" s="12">
        <f t="shared" si="6788"/>
        <v>0.59731543624161076</v>
      </c>
      <c r="CO250" s="11">
        <v>8</v>
      </c>
      <c r="CP250" s="12">
        <f t="shared" si="6789"/>
        <v>1.7977528089887642E-2</v>
      </c>
      <c r="CQ250" s="13"/>
      <c r="CR250" s="11"/>
      <c r="CS250" s="11"/>
      <c r="CT250" s="14"/>
      <c r="CU250" s="10"/>
      <c r="CV250" s="11"/>
      <c r="CW250" s="74">
        <f t="shared" si="6860"/>
        <v>172</v>
      </c>
      <c r="CX250" s="74">
        <f t="shared" si="6861"/>
        <v>13</v>
      </c>
      <c r="CY250" s="11">
        <v>70</v>
      </c>
      <c r="CZ250" s="12">
        <f t="shared" si="6792"/>
        <v>0.41279069767441862</v>
      </c>
      <c r="DA250" s="11">
        <v>1</v>
      </c>
      <c r="DB250" s="12">
        <f t="shared" si="6793"/>
        <v>1.4084507042253521E-2</v>
      </c>
      <c r="DC250" s="13"/>
      <c r="DD250" s="11"/>
      <c r="DE250" s="11"/>
      <c r="DF250" s="14"/>
      <c r="DG250" s="10"/>
      <c r="DH250" s="11"/>
      <c r="DI250" s="74">
        <f t="shared" si="6862"/>
        <v>746</v>
      </c>
      <c r="DJ250" s="74">
        <f t="shared" si="6863"/>
        <v>59</v>
      </c>
      <c r="DK250" s="11">
        <v>389</v>
      </c>
      <c r="DL250" s="12">
        <f t="shared" si="6796"/>
        <v>0.53217158176943702</v>
      </c>
      <c r="DM250" s="11">
        <v>8</v>
      </c>
      <c r="DN250" s="12">
        <f t="shared" si="6797"/>
        <v>2.0151133501259445E-2</v>
      </c>
      <c r="DO250" s="13"/>
      <c r="DP250" s="11"/>
      <c r="DQ250" s="11"/>
      <c r="DR250" s="14"/>
      <c r="DS250" s="10"/>
      <c r="DT250" s="11"/>
      <c r="DU250" s="74">
        <f t="shared" si="6864"/>
        <v>748</v>
      </c>
      <c r="DV250" s="74">
        <f t="shared" si="6865"/>
        <v>58</v>
      </c>
      <c r="DW250" s="11">
        <v>411</v>
      </c>
      <c r="DX250" s="12">
        <f t="shared" si="6800"/>
        <v>0.56016042780748665</v>
      </c>
      <c r="DY250" s="11">
        <v>8</v>
      </c>
      <c r="DZ250" s="12">
        <f t="shared" si="6801"/>
        <v>1.9093078758949882E-2</v>
      </c>
      <c r="EA250" s="13"/>
      <c r="EB250" s="11"/>
      <c r="EC250" s="11"/>
      <c r="ED250" s="14"/>
      <c r="EE250" s="10"/>
      <c r="EF250" s="11"/>
      <c r="EG250" s="74">
        <f t="shared" si="6866"/>
        <v>747</v>
      </c>
      <c r="EH250" s="74">
        <f t="shared" si="6867"/>
        <v>59</v>
      </c>
      <c r="EI250" s="11">
        <v>381</v>
      </c>
      <c r="EJ250" s="12">
        <f t="shared" si="6804"/>
        <v>0.53012048192771088</v>
      </c>
      <c r="EK250" s="11">
        <v>15</v>
      </c>
      <c r="EL250" s="12">
        <f t="shared" si="6805"/>
        <v>3.787878787878788E-2</v>
      </c>
      <c r="EM250" s="13"/>
      <c r="EN250" s="11"/>
      <c r="EO250" s="11"/>
      <c r="EP250" s="14"/>
      <c r="EQ250" s="10"/>
      <c r="ER250" s="11"/>
      <c r="ES250" s="74">
        <f t="shared" si="6868"/>
        <v>741</v>
      </c>
      <c r="ET250" s="74">
        <f t="shared" si="6869"/>
        <v>60</v>
      </c>
      <c r="EU250" s="11">
        <v>439</v>
      </c>
      <c r="EV250" s="12">
        <f t="shared" si="6808"/>
        <v>0.61268556005398112</v>
      </c>
      <c r="EW250" s="11">
        <v>15</v>
      </c>
      <c r="EX250" s="12">
        <f t="shared" si="6809"/>
        <v>3.3039647577092511E-2</v>
      </c>
      <c r="EY250" s="13"/>
      <c r="EZ250" s="11"/>
      <c r="FA250" s="11"/>
      <c r="FB250" s="14"/>
      <c r="FC250" s="10"/>
      <c r="FD250" s="11"/>
      <c r="FE250" s="74">
        <f t="shared" si="6870"/>
        <v>757</v>
      </c>
      <c r="FF250" s="74">
        <f t="shared" si="6871"/>
        <v>61</v>
      </c>
      <c r="FG250" s="11">
        <v>420</v>
      </c>
      <c r="FH250" s="12">
        <f t="shared" si="6812"/>
        <v>0.57067371202113604</v>
      </c>
      <c r="FI250" s="11">
        <v>12</v>
      </c>
      <c r="FJ250" s="12">
        <f t="shared" si="6813"/>
        <v>2.7777777777777776E-2</v>
      </c>
      <c r="FK250" s="13"/>
      <c r="FL250" s="11"/>
      <c r="FM250" s="11"/>
      <c r="FN250" s="14"/>
      <c r="FO250" s="10"/>
      <c r="FP250" s="11"/>
      <c r="FQ250" s="74">
        <f t="shared" si="6872"/>
        <v>181</v>
      </c>
      <c r="FR250" s="74">
        <f t="shared" si="6873"/>
        <v>14</v>
      </c>
      <c r="FS250" s="11">
        <v>72</v>
      </c>
      <c r="FT250" s="12">
        <f t="shared" si="6816"/>
        <v>0.43646408839779005</v>
      </c>
      <c r="FU250" s="11">
        <v>7</v>
      </c>
      <c r="FV250" s="12">
        <f t="shared" si="6817"/>
        <v>8.8607594936708861E-2</v>
      </c>
      <c r="FW250" s="13"/>
      <c r="FX250" s="11"/>
      <c r="FY250" s="11"/>
      <c r="FZ250" s="14"/>
      <c r="GA250" s="10"/>
      <c r="GB250" s="11"/>
      <c r="GC250" s="74">
        <f t="shared" si="6874"/>
        <v>741</v>
      </c>
      <c r="GD250" s="74">
        <f t="shared" si="6875"/>
        <v>58</v>
      </c>
      <c r="GE250" s="11">
        <v>394</v>
      </c>
      <c r="GF250" s="12">
        <f t="shared" si="6820"/>
        <v>0.54116059379217274</v>
      </c>
      <c r="GG250" s="11">
        <v>7</v>
      </c>
      <c r="GH250" s="12">
        <f t="shared" si="6821"/>
        <v>1.7456359102244388E-2</v>
      </c>
      <c r="GI250" s="13"/>
      <c r="GJ250" s="11"/>
      <c r="GK250" s="11"/>
      <c r="GL250" s="14"/>
      <c r="GM250" s="10"/>
      <c r="GN250" s="11"/>
      <c r="GO250" s="74">
        <f t="shared" si="6876"/>
        <v>739</v>
      </c>
      <c r="GP250" s="74">
        <f t="shared" si="6877"/>
        <v>58</v>
      </c>
      <c r="GQ250" s="11">
        <v>386</v>
      </c>
      <c r="GR250" s="12">
        <f t="shared" si="6824"/>
        <v>0.5493910690121786</v>
      </c>
      <c r="GS250" s="11">
        <v>20</v>
      </c>
      <c r="GT250" s="12">
        <f t="shared" si="6825"/>
        <v>4.9261083743842367E-2</v>
      </c>
      <c r="GU250" s="13"/>
      <c r="GV250" s="11"/>
      <c r="GW250" s="11"/>
      <c r="GX250" s="14"/>
      <c r="GY250" s="10"/>
      <c r="GZ250" s="11"/>
      <c r="HA250" s="74">
        <f t="shared" si="6878"/>
        <v>745</v>
      </c>
      <c r="HB250" s="74">
        <f t="shared" si="6879"/>
        <v>59</v>
      </c>
      <c r="HC250" s="11">
        <v>412</v>
      </c>
      <c r="HD250" s="12">
        <f t="shared" si="6828"/>
        <v>0.56912751677852347</v>
      </c>
      <c r="HE250" s="11">
        <v>12</v>
      </c>
      <c r="HF250" s="12">
        <f t="shared" si="6829"/>
        <v>2.8301886792452831E-2</v>
      </c>
      <c r="HG250" s="13"/>
      <c r="HH250" s="11"/>
      <c r="HI250" s="11"/>
      <c r="HJ250" s="14"/>
      <c r="HK250" s="10">
        <f t="shared" si="6830"/>
        <v>0</v>
      </c>
      <c r="HL250" s="11">
        <f t="shared" si="6831"/>
        <v>0</v>
      </c>
      <c r="HM250" s="11">
        <f t="shared" si="6832"/>
        <v>11630</v>
      </c>
      <c r="HN250" s="11">
        <f t="shared" si="6833"/>
        <v>927</v>
      </c>
      <c r="HO250" s="11">
        <f t="shared" si="6834"/>
        <v>6439</v>
      </c>
      <c r="HP250" s="228">
        <f t="shared" si="6835"/>
        <v>0.55365434221840071</v>
      </c>
      <c r="HQ250" s="15">
        <f t="shared" si="6836"/>
        <v>184</v>
      </c>
      <c r="HR250" s="12">
        <f t="shared" si="6837"/>
        <v>2.8575865817673553E-2</v>
      </c>
      <c r="HS250" s="16">
        <v>66.3</v>
      </c>
      <c r="HT250" s="17">
        <v>6156</v>
      </c>
      <c r="HU250" s="16">
        <f t="shared" si="6838"/>
        <v>95.60490759434694</v>
      </c>
      <c r="HV250" s="15"/>
      <c r="HW250" s="14"/>
      <c r="HX250" s="78">
        <f t="shared" si="6839"/>
        <v>0.53916449086161877</v>
      </c>
      <c r="HY250" s="78">
        <f t="shared" si="6840"/>
        <v>0.55903490759753593</v>
      </c>
      <c r="HZ250" s="78">
        <f t="shared" si="6841"/>
        <v>0.5625</v>
      </c>
    </row>
    <row r="251" spans="1:241" x14ac:dyDescent="0.25">
      <c r="A251" s="236"/>
      <c r="B251" s="41">
        <f t="shared" si="6842"/>
        <v>44662</v>
      </c>
      <c r="C251" s="10"/>
      <c r="D251" s="11"/>
      <c r="E251" s="74">
        <f t="shared" si="6843"/>
        <v>731</v>
      </c>
      <c r="F251" s="74">
        <f t="shared" si="6844"/>
        <v>59</v>
      </c>
      <c r="G251" s="11">
        <v>353</v>
      </c>
      <c r="H251" s="12">
        <f t="shared" si="6761"/>
        <v>0.49110807113543092</v>
      </c>
      <c r="I251" s="11">
        <v>6</v>
      </c>
      <c r="J251" s="12">
        <f t="shared" si="6845"/>
        <v>1.6713091922005572E-2</v>
      </c>
      <c r="K251" s="11"/>
      <c r="L251" s="11"/>
      <c r="M251" s="18"/>
      <c r="N251" s="20"/>
      <c r="O251" s="10">
        <v>1</v>
      </c>
      <c r="P251" s="11"/>
      <c r="Q251" s="74">
        <f t="shared" si="6846"/>
        <v>723</v>
      </c>
      <c r="R251" s="74">
        <f t="shared" si="6847"/>
        <v>58</v>
      </c>
      <c r="S251" s="11">
        <v>371</v>
      </c>
      <c r="T251" s="12">
        <f t="shared" si="6764"/>
        <v>0.51590594744121721</v>
      </c>
      <c r="U251" s="11">
        <v>2</v>
      </c>
      <c r="V251" s="12">
        <f t="shared" si="6765"/>
        <v>5.3619302949061663E-3</v>
      </c>
      <c r="W251" s="11"/>
      <c r="X251" s="11"/>
      <c r="Y251" s="18"/>
      <c r="Z251" s="20"/>
      <c r="AA251" s="10"/>
      <c r="AB251" s="11"/>
      <c r="AC251" s="74">
        <f t="shared" si="6848"/>
        <v>173</v>
      </c>
      <c r="AD251" s="74">
        <f t="shared" si="6849"/>
        <v>14</v>
      </c>
      <c r="AE251" s="11">
        <v>63</v>
      </c>
      <c r="AF251" s="12">
        <f t="shared" si="6768"/>
        <v>0.38150289017341038</v>
      </c>
      <c r="AG251" s="11">
        <v>3</v>
      </c>
      <c r="AH251" s="12">
        <f t="shared" si="6769"/>
        <v>4.5454545454545456E-2</v>
      </c>
      <c r="AI251" s="11"/>
      <c r="AJ251" s="11"/>
      <c r="AK251" s="18"/>
      <c r="AL251" s="20"/>
      <c r="AM251" s="10">
        <v>1</v>
      </c>
      <c r="AN251" s="11"/>
      <c r="AO251" s="74">
        <f t="shared" si="6850"/>
        <v>739</v>
      </c>
      <c r="AP251" s="74">
        <f t="shared" si="6851"/>
        <v>58</v>
      </c>
      <c r="AQ251" s="11">
        <v>379</v>
      </c>
      <c r="AR251" s="12">
        <f t="shared" si="6772"/>
        <v>0.52232746955345066</v>
      </c>
      <c r="AS251" s="11">
        <v>7</v>
      </c>
      <c r="AT251" s="12">
        <f t="shared" si="6773"/>
        <v>1.8134715025906734E-2</v>
      </c>
      <c r="AU251" s="11"/>
      <c r="AV251" s="11"/>
      <c r="AW251" s="18"/>
      <c r="AX251" s="20"/>
      <c r="AY251" s="10"/>
      <c r="AZ251" s="11"/>
      <c r="BA251" s="74">
        <f t="shared" si="6852"/>
        <v>732</v>
      </c>
      <c r="BB251" s="74">
        <f t="shared" si="6853"/>
        <v>58</v>
      </c>
      <c r="BC251" s="11">
        <v>359</v>
      </c>
      <c r="BD251" s="12">
        <f t="shared" si="6776"/>
        <v>0.50819672131147542</v>
      </c>
      <c r="BE251" s="11">
        <v>13</v>
      </c>
      <c r="BF251" s="12">
        <f t="shared" si="6777"/>
        <v>3.4946236559139782E-2</v>
      </c>
      <c r="BG251" s="11"/>
      <c r="BH251" s="11"/>
      <c r="BI251" s="18"/>
      <c r="BJ251" s="20"/>
      <c r="BK251" s="10"/>
      <c r="BL251" s="11"/>
      <c r="BM251" s="74">
        <f t="shared" si="6854"/>
        <v>730</v>
      </c>
      <c r="BN251" s="74">
        <f t="shared" si="6855"/>
        <v>59</v>
      </c>
      <c r="BO251" s="11">
        <v>394</v>
      </c>
      <c r="BP251" s="12">
        <f t="shared" si="6780"/>
        <v>0.55205479452054795</v>
      </c>
      <c r="BQ251" s="11">
        <v>9</v>
      </c>
      <c r="BR251" s="12">
        <f t="shared" si="6781"/>
        <v>2.2332506203473945E-2</v>
      </c>
      <c r="BS251" s="11"/>
      <c r="BT251" s="11"/>
      <c r="BU251" s="18"/>
      <c r="BV251" s="20"/>
      <c r="BW251" s="10">
        <v>1</v>
      </c>
      <c r="BX251" s="11"/>
      <c r="BY251" s="74">
        <f t="shared" si="6856"/>
        <v>737</v>
      </c>
      <c r="BZ251" s="74">
        <f t="shared" si="6857"/>
        <v>61</v>
      </c>
      <c r="CA251" s="11">
        <v>388</v>
      </c>
      <c r="CB251" s="12">
        <f t="shared" si="6784"/>
        <v>0.53324287652645863</v>
      </c>
      <c r="CC251" s="11">
        <v>5</v>
      </c>
      <c r="CD251" s="12">
        <f t="shared" si="6785"/>
        <v>1.2722646310432569E-2</v>
      </c>
      <c r="CE251" s="11"/>
      <c r="CF251" s="11"/>
      <c r="CG251" s="18"/>
      <c r="CH251" s="20"/>
      <c r="CI251" s="10"/>
      <c r="CJ251" s="11"/>
      <c r="CK251" s="74">
        <f t="shared" si="6858"/>
        <v>745</v>
      </c>
      <c r="CL251" s="74">
        <f t="shared" si="6859"/>
        <v>61</v>
      </c>
      <c r="CM251" s="11">
        <v>417</v>
      </c>
      <c r="CN251" s="12">
        <f t="shared" si="6788"/>
        <v>0.56778523489932886</v>
      </c>
      <c r="CO251" s="11">
        <v>6</v>
      </c>
      <c r="CP251" s="12">
        <f t="shared" si="6789"/>
        <v>1.4184397163120567E-2</v>
      </c>
      <c r="CQ251" s="11"/>
      <c r="CR251" s="11"/>
      <c r="CS251" s="18"/>
      <c r="CT251" s="20"/>
      <c r="CU251" s="10"/>
      <c r="CV251" s="11"/>
      <c r="CW251" s="74">
        <f t="shared" si="6860"/>
        <v>172</v>
      </c>
      <c r="CX251" s="74">
        <f t="shared" si="6861"/>
        <v>13</v>
      </c>
      <c r="CY251" s="11">
        <v>76</v>
      </c>
      <c r="CZ251" s="12">
        <f t="shared" si="6792"/>
        <v>0.46511627906976744</v>
      </c>
      <c r="DA251" s="11">
        <v>4</v>
      </c>
      <c r="DB251" s="12">
        <f t="shared" si="6793"/>
        <v>0.05</v>
      </c>
      <c r="DC251" s="11"/>
      <c r="DD251" s="11"/>
      <c r="DE251" s="18"/>
      <c r="DF251" s="20"/>
      <c r="DG251" s="10"/>
      <c r="DH251" s="11"/>
      <c r="DI251" s="74">
        <f t="shared" si="6862"/>
        <v>746</v>
      </c>
      <c r="DJ251" s="74">
        <f t="shared" si="6863"/>
        <v>59</v>
      </c>
      <c r="DK251" s="11">
        <v>362</v>
      </c>
      <c r="DL251" s="12">
        <f t="shared" si="6796"/>
        <v>0.51608579088471851</v>
      </c>
      <c r="DM251" s="11">
        <v>23</v>
      </c>
      <c r="DN251" s="12">
        <f t="shared" si="6797"/>
        <v>5.9740259740259739E-2</v>
      </c>
      <c r="DO251" s="11"/>
      <c r="DP251" s="11"/>
      <c r="DQ251" s="18"/>
      <c r="DR251" s="20"/>
      <c r="DS251" s="10"/>
      <c r="DT251" s="11"/>
      <c r="DU251" s="74">
        <f t="shared" si="6864"/>
        <v>748</v>
      </c>
      <c r="DV251" s="74">
        <f t="shared" si="6865"/>
        <v>58</v>
      </c>
      <c r="DW251" s="11">
        <v>376</v>
      </c>
      <c r="DX251" s="12">
        <f t="shared" si="6800"/>
        <v>0.53342245989304815</v>
      </c>
      <c r="DY251" s="11">
        <v>23</v>
      </c>
      <c r="DZ251" s="12">
        <f t="shared" si="6801"/>
        <v>5.764411027568922E-2</v>
      </c>
      <c r="EA251" s="11"/>
      <c r="EB251" s="11"/>
      <c r="EC251" s="18"/>
      <c r="ED251" s="20"/>
      <c r="EE251" s="10"/>
      <c r="EF251" s="11"/>
      <c r="EG251" s="74">
        <f t="shared" si="6866"/>
        <v>747</v>
      </c>
      <c r="EH251" s="74">
        <f t="shared" si="6867"/>
        <v>59</v>
      </c>
      <c r="EI251" s="11">
        <v>367</v>
      </c>
      <c r="EJ251" s="12">
        <f t="shared" si="6804"/>
        <v>0.50468540829986608</v>
      </c>
      <c r="EK251" s="11">
        <v>10</v>
      </c>
      <c r="EL251" s="12">
        <f t="shared" si="6805"/>
        <v>2.6525198938992044E-2</v>
      </c>
      <c r="EM251" s="11"/>
      <c r="EN251" s="11"/>
      <c r="EO251" s="18"/>
      <c r="EP251" s="20"/>
      <c r="EQ251" s="10"/>
      <c r="ER251" s="11"/>
      <c r="ES251" s="74">
        <f t="shared" si="6868"/>
        <v>741</v>
      </c>
      <c r="ET251" s="74">
        <f t="shared" si="6869"/>
        <v>60</v>
      </c>
      <c r="EU251" s="11">
        <v>416</v>
      </c>
      <c r="EV251" s="12">
        <f t="shared" si="6808"/>
        <v>0.5775978407557355</v>
      </c>
      <c r="EW251" s="11">
        <v>12</v>
      </c>
      <c r="EX251" s="12">
        <f t="shared" si="6809"/>
        <v>2.8037383177570093E-2</v>
      </c>
      <c r="EY251" s="11"/>
      <c r="EZ251" s="11"/>
      <c r="FA251" s="18"/>
      <c r="FB251" s="20"/>
      <c r="FC251" s="10"/>
      <c r="FD251" s="11"/>
      <c r="FE251" s="74">
        <f t="shared" si="6870"/>
        <v>757</v>
      </c>
      <c r="FF251" s="74">
        <f t="shared" si="6871"/>
        <v>61</v>
      </c>
      <c r="FG251" s="11">
        <v>371</v>
      </c>
      <c r="FH251" s="12">
        <f t="shared" si="6812"/>
        <v>0.50330250990752967</v>
      </c>
      <c r="FI251" s="11">
        <v>10</v>
      </c>
      <c r="FJ251" s="12">
        <f t="shared" si="6813"/>
        <v>2.6246719160104987E-2</v>
      </c>
      <c r="FK251" s="11"/>
      <c r="FL251" s="11"/>
      <c r="FM251" s="18"/>
      <c r="FN251" s="20"/>
      <c r="FO251" s="10"/>
      <c r="FP251" s="11"/>
      <c r="FQ251" s="74">
        <f t="shared" si="6872"/>
        <v>181</v>
      </c>
      <c r="FR251" s="74">
        <f t="shared" si="6873"/>
        <v>14</v>
      </c>
      <c r="FS251" s="11">
        <v>60</v>
      </c>
      <c r="FT251" s="12">
        <f t="shared" si="6816"/>
        <v>0.34806629834254144</v>
      </c>
      <c r="FU251" s="11">
        <v>3</v>
      </c>
      <c r="FV251" s="12">
        <f t="shared" si="6817"/>
        <v>4.7619047619047616E-2</v>
      </c>
      <c r="FW251" s="11"/>
      <c r="FX251" s="11"/>
      <c r="FY251" s="18"/>
      <c r="FZ251" s="20"/>
      <c r="GA251" s="10"/>
      <c r="GB251" s="11"/>
      <c r="GC251" s="74">
        <f t="shared" si="6874"/>
        <v>741</v>
      </c>
      <c r="GD251" s="74">
        <f t="shared" si="6875"/>
        <v>58</v>
      </c>
      <c r="GE251" s="11">
        <v>375</v>
      </c>
      <c r="GF251" s="12">
        <f t="shared" si="6820"/>
        <v>0.53036437246963564</v>
      </c>
      <c r="GG251" s="11">
        <v>18</v>
      </c>
      <c r="GH251" s="12">
        <f t="shared" si="6821"/>
        <v>4.5801526717557252E-2</v>
      </c>
      <c r="GI251" s="11"/>
      <c r="GJ251" s="11"/>
      <c r="GK251" s="18"/>
      <c r="GL251" s="20"/>
      <c r="GM251" s="10"/>
      <c r="GN251" s="11"/>
      <c r="GO251" s="74">
        <f t="shared" si="6876"/>
        <v>739</v>
      </c>
      <c r="GP251" s="74">
        <f t="shared" si="6877"/>
        <v>58</v>
      </c>
      <c r="GQ251" s="11">
        <v>363</v>
      </c>
      <c r="GR251" s="12">
        <f t="shared" si="6824"/>
        <v>0.51556156968876865</v>
      </c>
      <c r="GS251" s="11">
        <v>18</v>
      </c>
      <c r="GT251" s="12">
        <f t="shared" si="6825"/>
        <v>4.7244094488188976E-2</v>
      </c>
      <c r="GU251" s="11"/>
      <c r="GV251" s="11"/>
      <c r="GW251" s="18"/>
      <c r="GX251" s="20"/>
      <c r="GY251" s="10"/>
      <c r="GZ251" s="11"/>
      <c r="HA251" s="74">
        <f t="shared" si="6878"/>
        <v>745</v>
      </c>
      <c r="HB251" s="74">
        <f t="shared" si="6879"/>
        <v>59</v>
      </c>
      <c r="HC251" s="11">
        <v>359</v>
      </c>
      <c r="HD251" s="12">
        <f t="shared" si="6828"/>
        <v>0.50469798657718123</v>
      </c>
      <c r="HE251" s="11">
        <v>17</v>
      </c>
      <c r="HF251" s="12">
        <f t="shared" si="6829"/>
        <v>4.5212765957446811E-2</v>
      </c>
      <c r="HG251" s="11"/>
      <c r="HH251" s="11"/>
      <c r="HI251" s="18"/>
      <c r="HJ251" s="20"/>
      <c r="HK251" s="10">
        <f t="shared" si="6830"/>
        <v>3</v>
      </c>
      <c r="HL251" s="11">
        <f t="shared" si="6831"/>
        <v>0</v>
      </c>
      <c r="HM251" s="11">
        <f t="shared" si="6832"/>
        <v>11627</v>
      </c>
      <c r="HN251" s="11">
        <f t="shared" si="6833"/>
        <v>927</v>
      </c>
      <c r="HO251" s="11">
        <f t="shared" si="6834"/>
        <v>6038</v>
      </c>
      <c r="HP251" s="228">
        <f t="shared" si="6835"/>
        <v>0.5193085060634729</v>
      </c>
      <c r="HQ251" s="15">
        <f t="shared" si="6836"/>
        <v>189</v>
      </c>
      <c r="HR251" s="12">
        <f t="shared" si="6837"/>
        <v>3.1301755548194768E-2</v>
      </c>
      <c r="HS251" s="16">
        <v>66.8</v>
      </c>
      <c r="HT251" s="17">
        <v>5763</v>
      </c>
      <c r="HU251" s="16">
        <f t="shared" si="6838"/>
        <v>95.445511758860548</v>
      </c>
      <c r="HV251" s="18"/>
      <c r="HW251" s="20"/>
      <c r="HX251" s="78">
        <f t="shared" si="6839"/>
        <v>0.51175548589341691</v>
      </c>
      <c r="HY251" s="78">
        <f t="shared" si="6840"/>
        <v>0.52811296534017971</v>
      </c>
      <c r="HZ251" s="78">
        <f t="shared" si="6841"/>
        <v>0.51793032786885251</v>
      </c>
    </row>
    <row r="252" spans="1:241" x14ac:dyDescent="0.25">
      <c r="A252" s="236"/>
      <c r="B252" s="41">
        <f>+B251+1</f>
        <v>44663</v>
      </c>
      <c r="C252" s="10"/>
      <c r="D252" s="11"/>
      <c r="E252" s="74">
        <f t="shared" si="6843"/>
        <v>731</v>
      </c>
      <c r="F252" s="74">
        <f t="shared" si="6844"/>
        <v>59</v>
      </c>
      <c r="G252" s="11">
        <v>337</v>
      </c>
      <c r="H252" s="12">
        <f t="shared" si="6761"/>
        <v>0.48153214774281805</v>
      </c>
      <c r="I252" s="11">
        <v>15</v>
      </c>
      <c r="J252" s="12">
        <f t="shared" si="6845"/>
        <v>4.261363636363636E-2</v>
      </c>
      <c r="K252" s="13"/>
      <c r="L252" s="13"/>
      <c r="M252" s="25">
        <v>4248</v>
      </c>
      <c r="N252" s="38">
        <v>4490</v>
      </c>
      <c r="O252" s="10"/>
      <c r="P252" s="11"/>
      <c r="Q252" s="74">
        <f t="shared" si="6846"/>
        <v>723</v>
      </c>
      <c r="R252" s="74">
        <f t="shared" si="6847"/>
        <v>58</v>
      </c>
      <c r="S252" s="11">
        <v>419</v>
      </c>
      <c r="T252" s="12">
        <f t="shared" si="6764"/>
        <v>0.60165975103734437</v>
      </c>
      <c r="U252" s="11">
        <v>16</v>
      </c>
      <c r="V252" s="12">
        <f t="shared" si="6765"/>
        <v>3.6781609195402298E-2</v>
      </c>
      <c r="W252" s="13"/>
      <c r="X252" s="13"/>
      <c r="Y252" s="25">
        <v>4248</v>
      </c>
      <c r="Z252" s="38">
        <v>4490</v>
      </c>
      <c r="AA252" s="10">
        <v>1</v>
      </c>
      <c r="AB252" s="11"/>
      <c r="AC252" s="74">
        <f t="shared" si="6848"/>
        <v>172</v>
      </c>
      <c r="AD252" s="74">
        <f t="shared" si="6849"/>
        <v>14</v>
      </c>
      <c r="AE252" s="11">
        <v>72</v>
      </c>
      <c r="AF252" s="12">
        <f t="shared" si="6768"/>
        <v>0.42441860465116277</v>
      </c>
      <c r="AG252" s="11">
        <v>1</v>
      </c>
      <c r="AH252" s="12">
        <f t="shared" si="6769"/>
        <v>1.3698630136986301E-2</v>
      </c>
      <c r="AI252" s="13"/>
      <c r="AJ252" s="13"/>
      <c r="AK252" s="25">
        <v>4248</v>
      </c>
      <c r="AL252" s="38">
        <v>4490</v>
      </c>
      <c r="AM252" s="10"/>
      <c r="AN252" s="11"/>
      <c r="AO252" s="74">
        <f t="shared" si="6850"/>
        <v>739</v>
      </c>
      <c r="AP252" s="74">
        <f t="shared" si="6851"/>
        <v>58</v>
      </c>
      <c r="AQ252" s="11">
        <v>407</v>
      </c>
      <c r="AR252" s="12">
        <f t="shared" si="6772"/>
        <v>0.56156968876860625</v>
      </c>
      <c r="AS252" s="11">
        <v>8</v>
      </c>
      <c r="AT252" s="12">
        <f t="shared" si="6773"/>
        <v>1.9277108433734941E-2</v>
      </c>
      <c r="AU252" s="13"/>
      <c r="AV252" s="13"/>
      <c r="AW252" s="25">
        <v>4248</v>
      </c>
      <c r="AX252" s="38">
        <v>4490</v>
      </c>
      <c r="AY252" s="10"/>
      <c r="AZ252" s="11"/>
      <c r="BA252" s="74">
        <f t="shared" si="6852"/>
        <v>732</v>
      </c>
      <c r="BB252" s="74">
        <f t="shared" si="6853"/>
        <v>58</v>
      </c>
      <c r="BC252" s="11">
        <v>423</v>
      </c>
      <c r="BD252" s="12">
        <f t="shared" si="6776"/>
        <v>0.5901639344262295</v>
      </c>
      <c r="BE252" s="11">
        <v>9</v>
      </c>
      <c r="BF252" s="12">
        <f t="shared" si="6777"/>
        <v>2.0833333333333332E-2</v>
      </c>
      <c r="BG252" s="13"/>
      <c r="BH252" s="13"/>
      <c r="BI252" s="25">
        <v>4248</v>
      </c>
      <c r="BJ252" s="38">
        <v>4490</v>
      </c>
      <c r="BK252" s="10"/>
      <c r="BL252" s="11"/>
      <c r="BM252" s="74">
        <f t="shared" si="6854"/>
        <v>730</v>
      </c>
      <c r="BN252" s="74">
        <f t="shared" si="6855"/>
        <v>59</v>
      </c>
      <c r="BO252" s="11">
        <v>422</v>
      </c>
      <c r="BP252" s="12">
        <f t="shared" si="6780"/>
        <v>0.59178082191780823</v>
      </c>
      <c r="BQ252" s="11">
        <v>10</v>
      </c>
      <c r="BR252" s="12">
        <f t="shared" si="6781"/>
        <v>2.3148148148148147E-2</v>
      </c>
      <c r="BS252" s="13"/>
      <c r="BT252" s="13"/>
      <c r="BU252" s="25">
        <v>4248</v>
      </c>
      <c r="BV252" s="38">
        <v>4490</v>
      </c>
      <c r="BW252" s="10"/>
      <c r="BX252" s="11"/>
      <c r="BY252" s="74">
        <f t="shared" si="6856"/>
        <v>737</v>
      </c>
      <c r="BZ252" s="74">
        <f t="shared" si="6857"/>
        <v>61</v>
      </c>
      <c r="CA252" s="11">
        <v>403</v>
      </c>
      <c r="CB252" s="12">
        <f t="shared" si="6784"/>
        <v>0.55766621438263231</v>
      </c>
      <c r="CC252" s="11">
        <v>8</v>
      </c>
      <c r="CD252" s="12">
        <f t="shared" si="6785"/>
        <v>1.9464720194647202E-2</v>
      </c>
      <c r="CE252" s="13"/>
      <c r="CF252" s="13"/>
      <c r="CG252" s="25">
        <v>4248</v>
      </c>
      <c r="CH252" s="38">
        <v>4490</v>
      </c>
      <c r="CI252" s="10"/>
      <c r="CJ252" s="11"/>
      <c r="CK252" s="74">
        <f t="shared" si="6858"/>
        <v>745</v>
      </c>
      <c r="CL252" s="74">
        <f t="shared" si="6859"/>
        <v>61</v>
      </c>
      <c r="CM252" s="11">
        <v>429</v>
      </c>
      <c r="CN252" s="12">
        <f t="shared" si="6788"/>
        <v>0.58523489932885908</v>
      </c>
      <c r="CO252" s="11">
        <v>7</v>
      </c>
      <c r="CP252" s="12">
        <f t="shared" si="6789"/>
        <v>1.6055045871559634E-2</v>
      </c>
      <c r="CQ252" s="13"/>
      <c r="CR252" s="13"/>
      <c r="CS252" s="25">
        <v>4248</v>
      </c>
      <c r="CT252" s="38">
        <v>4490</v>
      </c>
      <c r="CU252" s="10"/>
      <c r="CV252" s="11"/>
      <c r="CW252" s="74">
        <f t="shared" si="6860"/>
        <v>172</v>
      </c>
      <c r="CX252" s="74">
        <f t="shared" si="6861"/>
        <v>13</v>
      </c>
      <c r="CY252" s="11">
        <v>74</v>
      </c>
      <c r="CZ252" s="12">
        <f t="shared" si="6792"/>
        <v>0.44186046511627908</v>
      </c>
      <c r="DA252" s="11">
        <v>2</v>
      </c>
      <c r="DB252" s="12">
        <f t="shared" si="6793"/>
        <v>2.6315789473684209E-2</v>
      </c>
      <c r="DC252" s="13"/>
      <c r="DD252" s="13"/>
      <c r="DE252" s="25">
        <v>4248</v>
      </c>
      <c r="DF252" s="38">
        <v>4490</v>
      </c>
      <c r="DG252" s="10"/>
      <c r="DH252" s="11"/>
      <c r="DI252" s="74">
        <f t="shared" si="6862"/>
        <v>746</v>
      </c>
      <c r="DJ252" s="74">
        <f t="shared" si="6863"/>
        <v>59</v>
      </c>
      <c r="DK252" s="11">
        <v>378</v>
      </c>
      <c r="DL252" s="12">
        <f t="shared" si="6796"/>
        <v>0.52278820375335122</v>
      </c>
      <c r="DM252" s="11">
        <v>12</v>
      </c>
      <c r="DN252" s="12">
        <f t="shared" si="6797"/>
        <v>3.0769230769230771E-2</v>
      </c>
      <c r="DO252" s="13"/>
      <c r="DP252" s="13"/>
      <c r="DQ252" s="25">
        <v>4248</v>
      </c>
      <c r="DR252" s="38">
        <v>4490</v>
      </c>
      <c r="DS252" s="10">
        <v>1</v>
      </c>
      <c r="DT252" s="11"/>
      <c r="DU252" s="74">
        <f t="shared" si="6864"/>
        <v>747</v>
      </c>
      <c r="DV252" s="74">
        <f t="shared" si="6865"/>
        <v>58</v>
      </c>
      <c r="DW252" s="11">
        <v>419</v>
      </c>
      <c r="DX252" s="12">
        <f t="shared" si="6800"/>
        <v>0.57429718875502012</v>
      </c>
      <c r="DY252" s="11">
        <v>10</v>
      </c>
      <c r="DZ252" s="12">
        <f t="shared" si="6801"/>
        <v>2.3310023310023312E-2</v>
      </c>
      <c r="EA252" s="13"/>
      <c r="EB252" s="13"/>
      <c r="EC252" s="25">
        <v>4248</v>
      </c>
      <c r="ED252" s="38">
        <v>4490</v>
      </c>
      <c r="EE252" s="10"/>
      <c r="EF252" s="11"/>
      <c r="EG252" s="74">
        <f t="shared" si="6866"/>
        <v>747</v>
      </c>
      <c r="EH252" s="74">
        <f t="shared" si="6867"/>
        <v>59</v>
      </c>
      <c r="EI252" s="11">
        <v>372</v>
      </c>
      <c r="EJ252" s="12">
        <f t="shared" si="6804"/>
        <v>0.5127175368139224</v>
      </c>
      <c r="EK252" s="11">
        <v>11</v>
      </c>
      <c r="EL252" s="12">
        <f t="shared" si="6805"/>
        <v>2.8720626631853787E-2</v>
      </c>
      <c r="EM252" s="13"/>
      <c r="EN252" s="13"/>
      <c r="EO252" s="25">
        <v>4248</v>
      </c>
      <c r="EP252" s="38">
        <v>4490</v>
      </c>
      <c r="EQ252" s="10">
        <v>1</v>
      </c>
      <c r="ER252" s="11"/>
      <c r="ES252" s="74">
        <f t="shared" si="6868"/>
        <v>740</v>
      </c>
      <c r="ET252" s="74">
        <f t="shared" si="6869"/>
        <v>60</v>
      </c>
      <c r="EU252" s="11">
        <v>408</v>
      </c>
      <c r="EV252" s="12">
        <f t="shared" si="6808"/>
        <v>0.57972972972972969</v>
      </c>
      <c r="EW252" s="11">
        <v>21</v>
      </c>
      <c r="EX252" s="12">
        <f t="shared" si="6809"/>
        <v>4.8951048951048952E-2</v>
      </c>
      <c r="EY252" s="13"/>
      <c r="EZ252" s="13"/>
      <c r="FA252" s="25">
        <v>4248</v>
      </c>
      <c r="FB252" s="38">
        <v>4490</v>
      </c>
      <c r="FC252" s="10"/>
      <c r="FD252" s="11"/>
      <c r="FE252" s="74">
        <f t="shared" si="6870"/>
        <v>757</v>
      </c>
      <c r="FF252" s="74">
        <f t="shared" si="6871"/>
        <v>61</v>
      </c>
      <c r="FG252" s="11">
        <v>407</v>
      </c>
      <c r="FH252" s="12">
        <f t="shared" si="6812"/>
        <v>0.55746367239101713</v>
      </c>
      <c r="FI252" s="11">
        <v>15</v>
      </c>
      <c r="FJ252" s="12">
        <f t="shared" si="6813"/>
        <v>3.5545023696682464E-2</v>
      </c>
      <c r="FK252" s="13"/>
      <c r="FL252" s="13"/>
      <c r="FM252" s="25">
        <v>4248</v>
      </c>
      <c r="FN252" s="38">
        <v>4490</v>
      </c>
      <c r="FO252" s="10">
        <v>1</v>
      </c>
      <c r="FP252" s="11"/>
      <c r="FQ252" s="74">
        <f t="shared" si="6872"/>
        <v>180</v>
      </c>
      <c r="FR252" s="74">
        <f t="shared" si="6873"/>
        <v>14</v>
      </c>
      <c r="FS252" s="11">
        <v>66</v>
      </c>
      <c r="FT252" s="12">
        <f t="shared" si="6816"/>
        <v>0.38333333333333336</v>
      </c>
      <c r="FU252" s="11">
        <v>3</v>
      </c>
      <c r="FV252" s="12">
        <f t="shared" si="6817"/>
        <v>4.3478260869565216E-2</v>
      </c>
      <c r="FW252" s="13"/>
      <c r="FX252" s="13"/>
      <c r="FY252" s="25">
        <v>4248</v>
      </c>
      <c r="FZ252" s="38">
        <v>4490</v>
      </c>
      <c r="GA252" s="10"/>
      <c r="GB252" s="11"/>
      <c r="GC252" s="74">
        <f t="shared" si="6874"/>
        <v>741</v>
      </c>
      <c r="GD252" s="74">
        <f t="shared" si="6875"/>
        <v>58</v>
      </c>
      <c r="GE252" s="11">
        <v>368</v>
      </c>
      <c r="GF252" s="12">
        <f t="shared" si="6820"/>
        <v>0.50742240215924428</v>
      </c>
      <c r="GG252" s="11">
        <v>8</v>
      </c>
      <c r="GH252" s="12">
        <f t="shared" si="6821"/>
        <v>2.1276595744680851E-2</v>
      </c>
      <c r="GI252" s="13"/>
      <c r="GJ252" s="13"/>
      <c r="GK252" s="25">
        <v>4248</v>
      </c>
      <c r="GL252" s="38">
        <v>4490</v>
      </c>
      <c r="GM252" s="10"/>
      <c r="GN252" s="11"/>
      <c r="GO252" s="74">
        <f t="shared" si="6876"/>
        <v>739</v>
      </c>
      <c r="GP252" s="74">
        <f t="shared" si="6877"/>
        <v>58</v>
      </c>
      <c r="GQ252" s="11">
        <v>361</v>
      </c>
      <c r="GR252" s="12">
        <f t="shared" si="6824"/>
        <v>0.50879566982408664</v>
      </c>
      <c r="GS252" s="11">
        <v>15</v>
      </c>
      <c r="GT252" s="12">
        <f t="shared" si="6825"/>
        <v>3.9893617021276598E-2</v>
      </c>
      <c r="GU252" s="13"/>
      <c r="GV252" s="13"/>
      <c r="GW252" s="25">
        <v>4248</v>
      </c>
      <c r="GX252" s="38">
        <v>4490</v>
      </c>
      <c r="GY252" s="10"/>
      <c r="GZ252" s="11"/>
      <c r="HA252" s="74">
        <f t="shared" si="6878"/>
        <v>745</v>
      </c>
      <c r="HB252" s="74">
        <f t="shared" si="6879"/>
        <v>59</v>
      </c>
      <c r="HC252" s="11">
        <v>358</v>
      </c>
      <c r="HD252" s="12">
        <f t="shared" si="6828"/>
        <v>0.49395973154362416</v>
      </c>
      <c r="HE252" s="11">
        <v>10</v>
      </c>
      <c r="HF252" s="12">
        <f t="shared" si="6829"/>
        <v>2.717391304347826E-2</v>
      </c>
      <c r="HG252" s="13"/>
      <c r="HH252" s="13"/>
      <c r="HI252" s="25">
        <v>4248</v>
      </c>
      <c r="HJ252" s="38">
        <v>4490</v>
      </c>
      <c r="HK252" s="10">
        <f t="shared" si="6830"/>
        <v>4</v>
      </c>
      <c r="HL252" s="11">
        <f t="shared" si="6831"/>
        <v>0</v>
      </c>
      <c r="HM252" s="11">
        <f t="shared" si="6832"/>
        <v>11623</v>
      </c>
      <c r="HN252" s="11">
        <f t="shared" si="6833"/>
        <v>927</v>
      </c>
      <c r="HO252" s="11">
        <f t="shared" si="6834"/>
        <v>6304</v>
      </c>
      <c r="HP252" s="228">
        <f t="shared" si="6835"/>
        <v>0.5423728813559322</v>
      </c>
      <c r="HQ252" s="15">
        <f t="shared" si="6836"/>
        <v>181</v>
      </c>
      <c r="HR252" s="12">
        <f t="shared" si="6837"/>
        <v>2.8711928934010152E-2</v>
      </c>
      <c r="HS252" s="16">
        <v>66</v>
      </c>
      <c r="HT252" s="17">
        <v>6019</v>
      </c>
      <c r="HU252" s="16">
        <f t="shared" si="6838"/>
        <v>95.479060913705581</v>
      </c>
      <c r="HV252" s="23">
        <v>4248</v>
      </c>
      <c r="HW252" s="22">
        <v>4490</v>
      </c>
      <c r="HX252" s="78">
        <f t="shared" si="6839"/>
        <v>0.55892343872484973</v>
      </c>
      <c r="HY252" s="78">
        <f t="shared" si="6840"/>
        <v>0.54571135079609656</v>
      </c>
      <c r="HZ252" s="78">
        <f t="shared" si="6841"/>
        <v>0.52280881599179907</v>
      </c>
    </row>
    <row r="253" spans="1:241" x14ac:dyDescent="0.25">
      <c r="A253" s="236"/>
      <c r="B253" s="41">
        <f t="shared" si="6842"/>
        <v>44664</v>
      </c>
      <c r="C253" s="10"/>
      <c r="D253" s="11"/>
      <c r="E253" s="74">
        <f t="shared" si="6843"/>
        <v>731</v>
      </c>
      <c r="F253" s="74">
        <f t="shared" si="6844"/>
        <v>59</v>
      </c>
      <c r="G253" s="11">
        <v>393</v>
      </c>
      <c r="H253" s="12">
        <f t="shared" si="6761"/>
        <v>0.54172366621067036</v>
      </c>
      <c r="I253" s="11">
        <v>3</v>
      </c>
      <c r="J253" s="12">
        <f t="shared" si="6845"/>
        <v>7.575757575757576E-3</v>
      </c>
      <c r="K253" s="13"/>
      <c r="L253" s="11"/>
      <c r="M253" s="25">
        <v>4594.5</v>
      </c>
      <c r="N253" s="38">
        <v>4379.17</v>
      </c>
      <c r="O253" s="10"/>
      <c r="P253" s="11"/>
      <c r="Q253" s="74">
        <f t="shared" si="6846"/>
        <v>723</v>
      </c>
      <c r="R253" s="74">
        <f t="shared" si="6847"/>
        <v>58</v>
      </c>
      <c r="S253" s="11">
        <v>366</v>
      </c>
      <c r="T253" s="12">
        <f t="shared" si="6764"/>
        <v>0.51037344398340245</v>
      </c>
      <c r="U253" s="11">
        <v>3</v>
      </c>
      <c r="V253" s="12">
        <f t="shared" si="6765"/>
        <v>8.130081300813009E-3</v>
      </c>
      <c r="W253" s="13"/>
      <c r="X253" s="11"/>
      <c r="Y253" s="25">
        <v>4578.75</v>
      </c>
      <c r="Z253" s="38">
        <v>4398.33</v>
      </c>
      <c r="AA253" s="10">
        <v>1</v>
      </c>
      <c r="AB253" s="11"/>
      <c r="AC253" s="74">
        <f t="shared" si="6848"/>
        <v>171</v>
      </c>
      <c r="AD253" s="74">
        <f t="shared" si="6849"/>
        <v>14</v>
      </c>
      <c r="AE253" s="11">
        <v>66</v>
      </c>
      <c r="AF253" s="12">
        <f t="shared" si="6768"/>
        <v>0.39766081871345027</v>
      </c>
      <c r="AG253" s="11">
        <v>2</v>
      </c>
      <c r="AH253" s="12">
        <f t="shared" si="6769"/>
        <v>2.9411764705882353E-2</v>
      </c>
      <c r="AI253" s="13"/>
      <c r="AJ253" s="11"/>
      <c r="AK253" s="25">
        <v>4390</v>
      </c>
      <c r="AL253" s="38">
        <v>4573.33</v>
      </c>
      <c r="AM253" s="10"/>
      <c r="AN253" s="11"/>
      <c r="AO253" s="74">
        <f t="shared" si="6850"/>
        <v>739</v>
      </c>
      <c r="AP253" s="74">
        <f t="shared" si="6851"/>
        <v>58</v>
      </c>
      <c r="AQ253" s="11">
        <v>359</v>
      </c>
      <c r="AR253" s="12">
        <f t="shared" si="6772"/>
        <v>0.50338294993234101</v>
      </c>
      <c r="AS253" s="11">
        <v>13</v>
      </c>
      <c r="AT253" s="12">
        <f t="shared" si="6773"/>
        <v>3.4946236559139782E-2</v>
      </c>
      <c r="AU253" s="13"/>
      <c r="AV253" s="11"/>
      <c r="AW253" s="25">
        <v>4722.75</v>
      </c>
      <c r="AX253" s="38">
        <v>4617.5</v>
      </c>
      <c r="AY253" s="10">
        <v>1</v>
      </c>
      <c r="AZ253" s="11"/>
      <c r="BA253" s="74">
        <f t="shared" si="6852"/>
        <v>731</v>
      </c>
      <c r="BB253" s="74">
        <f t="shared" si="6853"/>
        <v>58</v>
      </c>
      <c r="BC253" s="11">
        <v>362</v>
      </c>
      <c r="BD253" s="12">
        <f t="shared" si="6776"/>
        <v>0.51025991792065661</v>
      </c>
      <c r="BE253" s="11">
        <v>11</v>
      </c>
      <c r="BF253" s="12">
        <f t="shared" si="6777"/>
        <v>2.9490616621983913E-2</v>
      </c>
      <c r="BG253" s="13"/>
      <c r="BH253" s="11"/>
      <c r="BI253" s="25">
        <v>4725.5</v>
      </c>
      <c r="BJ253" s="38">
        <v>4759.17</v>
      </c>
      <c r="BK253" s="10"/>
      <c r="BL253" s="11"/>
      <c r="BM253" s="74">
        <f t="shared" si="6854"/>
        <v>730</v>
      </c>
      <c r="BN253" s="74">
        <f t="shared" si="6855"/>
        <v>59</v>
      </c>
      <c r="BO253" s="11">
        <v>392</v>
      </c>
      <c r="BP253" s="12">
        <f t="shared" si="6780"/>
        <v>0.54794520547945202</v>
      </c>
      <c r="BQ253" s="11">
        <v>8</v>
      </c>
      <c r="BR253" s="12">
        <f t="shared" si="6781"/>
        <v>0.02</v>
      </c>
      <c r="BS253" s="13"/>
      <c r="BT253" s="11"/>
      <c r="BU253" s="25">
        <v>5005.25</v>
      </c>
      <c r="BV253" s="38">
        <v>5110.91</v>
      </c>
      <c r="BW253" s="10"/>
      <c r="BX253" s="11"/>
      <c r="BY253" s="74">
        <f t="shared" si="6856"/>
        <v>737</v>
      </c>
      <c r="BZ253" s="74">
        <f t="shared" si="6857"/>
        <v>61</v>
      </c>
      <c r="CA253" s="11">
        <v>403</v>
      </c>
      <c r="CB253" s="12">
        <f t="shared" si="6784"/>
        <v>0.56580732700135683</v>
      </c>
      <c r="CC253" s="11">
        <v>14</v>
      </c>
      <c r="CD253" s="12">
        <f t="shared" si="6785"/>
        <v>3.3573141486810551E-2</v>
      </c>
      <c r="CE253" s="13"/>
      <c r="CF253" s="11"/>
      <c r="CG253" s="25">
        <v>4455.833333333333</v>
      </c>
      <c r="CH253" s="38">
        <v>4491.67</v>
      </c>
      <c r="CI253" s="10"/>
      <c r="CJ253" s="11"/>
      <c r="CK253" s="74">
        <f t="shared" si="6858"/>
        <v>745</v>
      </c>
      <c r="CL253" s="74">
        <f t="shared" si="6859"/>
        <v>61</v>
      </c>
      <c r="CM253" s="11">
        <v>386</v>
      </c>
      <c r="CN253" s="12">
        <f t="shared" si="6788"/>
        <v>0.53020134228187921</v>
      </c>
      <c r="CO253" s="11">
        <v>9</v>
      </c>
      <c r="CP253" s="12">
        <f t="shared" si="6789"/>
        <v>2.2784810126582278E-2</v>
      </c>
      <c r="CQ253" s="13"/>
      <c r="CR253" s="11"/>
      <c r="CS253" s="25">
        <v>4459.4871794871797</v>
      </c>
      <c r="CT253" s="38">
        <v>4513.33</v>
      </c>
      <c r="CU253" s="10"/>
      <c r="CV253" s="11"/>
      <c r="CW253" s="74">
        <f t="shared" si="6860"/>
        <v>172</v>
      </c>
      <c r="CX253" s="74">
        <f t="shared" si="6861"/>
        <v>13</v>
      </c>
      <c r="CY253" s="11">
        <v>66</v>
      </c>
      <c r="CZ253" s="12">
        <f t="shared" si="6792"/>
        <v>0.40116279069767441</v>
      </c>
      <c r="DA253" s="11">
        <v>3</v>
      </c>
      <c r="DB253" s="12">
        <f t="shared" si="6793"/>
        <v>4.3478260869565216E-2</v>
      </c>
      <c r="DC253" s="13"/>
      <c r="DD253" s="11"/>
      <c r="DE253" s="25">
        <v>4318.333333333333</v>
      </c>
      <c r="DF253" s="38">
        <v>4491.67</v>
      </c>
      <c r="DG253" s="10"/>
      <c r="DH253" s="11">
        <v>1</v>
      </c>
      <c r="DI253" s="74">
        <f t="shared" si="6862"/>
        <v>746</v>
      </c>
      <c r="DJ253" s="74">
        <f t="shared" si="6863"/>
        <v>58</v>
      </c>
      <c r="DK253" s="11">
        <v>370</v>
      </c>
      <c r="DL253" s="12">
        <f t="shared" si="6796"/>
        <v>0.50670241286863271</v>
      </c>
      <c r="DM253" s="11">
        <v>8</v>
      </c>
      <c r="DN253" s="12">
        <f t="shared" si="6797"/>
        <v>2.1164021164021163E-2</v>
      </c>
      <c r="DO253" s="13"/>
      <c r="DP253" s="11"/>
      <c r="DQ253" s="25">
        <v>4863.0769230769229</v>
      </c>
      <c r="DR253" s="38">
        <v>4770</v>
      </c>
      <c r="DS253" s="10"/>
      <c r="DT253" s="11"/>
      <c r="DU253" s="74">
        <f t="shared" si="6864"/>
        <v>747</v>
      </c>
      <c r="DV253" s="74">
        <f t="shared" si="6865"/>
        <v>58</v>
      </c>
      <c r="DW253" s="11">
        <v>379</v>
      </c>
      <c r="DX253" s="12">
        <f t="shared" si="6800"/>
        <v>0.52610441767068272</v>
      </c>
      <c r="DY253" s="11">
        <v>14</v>
      </c>
      <c r="DZ253" s="12">
        <f t="shared" si="6801"/>
        <v>3.5623409669211195E-2</v>
      </c>
      <c r="EA253" s="13"/>
      <c r="EB253" s="11"/>
      <c r="EC253" s="25">
        <v>4521.25</v>
      </c>
      <c r="ED253" s="38">
        <v>4978.33</v>
      </c>
      <c r="EE253" s="10"/>
      <c r="EF253" s="11"/>
      <c r="EG253" s="74">
        <f t="shared" si="6866"/>
        <v>747</v>
      </c>
      <c r="EH253" s="74">
        <f t="shared" si="6867"/>
        <v>59</v>
      </c>
      <c r="EI253" s="11">
        <v>373</v>
      </c>
      <c r="EJ253" s="12">
        <f t="shared" si="6804"/>
        <v>0.51673360107095045</v>
      </c>
      <c r="EK253" s="11">
        <v>13</v>
      </c>
      <c r="EL253" s="12">
        <f t="shared" si="6805"/>
        <v>3.367875647668394E-2</v>
      </c>
      <c r="EM253" s="13"/>
      <c r="EN253" s="11"/>
      <c r="EO253" s="25">
        <v>4672.25</v>
      </c>
      <c r="EP253" s="38">
        <v>5121.67</v>
      </c>
      <c r="EQ253" s="10"/>
      <c r="ER253" s="11"/>
      <c r="ES253" s="74">
        <f t="shared" si="6868"/>
        <v>740</v>
      </c>
      <c r="ET253" s="74">
        <f t="shared" si="6869"/>
        <v>60</v>
      </c>
      <c r="EU253" s="11">
        <v>404</v>
      </c>
      <c r="EV253" s="12">
        <f t="shared" si="6808"/>
        <v>0.56891891891891888</v>
      </c>
      <c r="EW253" s="11">
        <v>17</v>
      </c>
      <c r="EX253" s="12">
        <f t="shared" si="6809"/>
        <v>4.0380047505938245E-2</v>
      </c>
      <c r="EY253" s="13"/>
      <c r="EZ253" s="11"/>
      <c r="FA253" s="25">
        <v>4532.894736842105</v>
      </c>
      <c r="FB253" s="38">
        <v>4471.54</v>
      </c>
      <c r="FC253" s="10"/>
      <c r="FD253" s="11"/>
      <c r="FE253" s="74">
        <f t="shared" si="6870"/>
        <v>757</v>
      </c>
      <c r="FF253" s="74">
        <f t="shared" si="6871"/>
        <v>61</v>
      </c>
      <c r="FG253" s="11">
        <v>387</v>
      </c>
      <c r="FH253" s="12">
        <f t="shared" si="6812"/>
        <v>0.52972258916776749</v>
      </c>
      <c r="FI253" s="11">
        <v>14</v>
      </c>
      <c r="FJ253" s="12">
        <f t="shared" si="6813"/>
        <v>3.4912718204488775E-2</v>
      </c>
      <c r="FK253" s="13"/>
      <c r="FL253" s="11"/>
      <c r="FM253" s="25">
        <v>4810.25</v>
      </c>
      <c r="FN253" s="38">
        <v>4512.7</v>
      </c>
      <c r="FO253" s="10">
        <v>1</v>
      </c>
      <c r="FP253" s="11"/>
      <c r="FQ253" s="74">
        <f t="shared" si="6872"/>
        <v>179</v>
      </c>
      <c r="FR253" s="74">
        <f t="shared" si="6873"/>
        <v>14</v>
      </c>
      <c r="FS253" s="11">
        <v>61</v>
      </c>
      <c r="FT253" s="12">
        <f t="shared" si="6816"/>
        <v>0.35754189944134079</v>
      </c>
      <c r="FU253" s="11">
        <v>3</v>
      </c>
      <c r="FV253" s="12">
        <f t="shared" si="6817"/>
        <v>4.6875E-2</v>
      </c>
      <c r="FW253" s="13"/>
      <c r="FX253" s="11"/>
      <c r="FY253" s="25">
        <v>4402.5</v>
      </c>
      <c r="FZ253" s="38">
        <v>4563.33</v>
      </c>
      <c r="GA253" s="10"/>
      <c r="GB253" s="11"/>
      <c r="GC253" s="74">
        <f t="shared" si="6874"/>
        <v>741</v>
      </c>
      <c r="GD253" s="74">
        <f t="shared" si="6875"/>
        <v>58</v>
      </c>
      <c r="GE253" s="11">
        <v>366</v>
      </c>
      <c r="GF253" s="12">
        <f t="shared" si="6820"/>
        <v>0.50337381916329282</v>
      </c>
      <c r="GG253" s="11">
        <v>7</v>
      </c>
      <c r="GH253" s="12">
        <f t="shared" si="6821"/>
        <v>1.876675603217158E-2</v>
      </c>
      <c r="GI253" s="13"/>
      <c r="GJ253" s="11"/>
      <c r="GK253" s="25">
        <v>4754.8717948717949</v>
      </c>
      <c r="GL253" s="38">
        <v>4764.6000000000004</v>
      </c>
      <c r="GM253" s="10"/>
      <c r="GN253" s="11"/>
      <c r="GO253" s="74">
        <f t="shared" si="6876"/>
        <v>739</v>
      </c>
      <c r="GP253" s="74">
        <f t="shared" si="6877"/>
        <v>58</v>
      </c>
      <c r="GQ253" s="11">
        <v>355</v>
      </c>
      <c r="GR253" s="12">
        <f t="shared" si="6824"/>
        <v>0.49932341001353181</v>
      </c>
      <c r="GS253" s="11">
        <v>14</v>
      </c>
      <c r="GT253" s="12">
        <f t="shared" si="6825"/>
        <v>3.7940379403794036E-2</v>
      </c>
      <c r="GU253" s="13"/>
      <c r="GV253" s="11"/>
      <c r="GW253" s="25">
        <v>4919.4871794871797</v>
      </c>
      <c r="GX253" s="38">
        <v>4898.33</v>
      </c>
      <c r="GY253" s="10"/>
      <c r="GZ253" s="11"/>
      <c r="HA253" s="74">
        <f t="shared" si="6878"/>
        <v>745</v>
      </c>
      <c r="HB253" s="74">
        <f t="shared" si="6879"/>
        <v>59</v>
      </c>
      <c r="HC253" s="11">
        <v>364</v>
      </c>
      <c r="HD253" s="12">
        <f t="shared" si="6828"/>
        <v>0.50469798657718123</v>
      </c>
      <c r="HE253" s="11">
        <v>12</v>
      </c>
      <c r="HF253" s="12">
        <f t="shared" si="6829"/>
        <v>3.1914893617021274E-2</v>
      </c>
      <c r="HG253" s="13"/>
      <c r="HH253" s="11"/>
      <c r="HI253" s="25">
        <v>4636.9230769230771</v>
      </c>
      <c r="HJ253" s="38">
        <v>5004.17</v>
      </c>
      <c r="HK253" s="10">
        <f t="shared" si="6830"/>
        <v>3</v>
      </c>
      <c r="HL253" s="11">
        <f t="shared" si="6831"/>
        <v>1</v>
      </c>
      <c r="HM253" s="11">
        <f t="shared" si="6832"/>
        <v>11620</v>
      </c>
      <c r="HN253" s="11">
        <f t="shared" si="6833"/>
        <v>926</v>
      </c>
      <c r="HO253" s="11">
        <f t="shared" si="6834"/>
        <v>6020</v>
      </c>
      <c r="HP253" s="228">
        <f t="shared" si="6835"/>
        <v>0.51807228915662651</v>
      </c>
      <c r="HQ253" s="15">
        <f t="shared" si="6836"/>
        <v>168</v>
      </c>
      <c r="HR253" s="12">
        <f t="shared" si="6837"/>
        <v>2.7906976744186046E-2</v>
      </c>
      <c r="HS253" s="16">
        <v>66.5</v>
      </c>
      <c r="HT253" s="17">
        <v>5728</v>
      </c>
      <c r="HU253" s="16">
        <f t="shared" si="6838"/>
        <v>95.149501661129563</v>
      </c>
      <c r="HV253" s="23">
        <v>4667.0879999999997</v>
      </c>
      <c r="HW253" s="22">
        <v>4701.41</v>
      </c>
      <c r="HX253" s="78">
        <f t="shared" si="6839"/>
        <v>0.51712418300653595</v>
      </c>
      <c r="HY253" s="78">
        <f t="shared" si="6840"/>
        <v>0.52336928608115052</v>
      </c>
      <c r="HZ253" s="78">
        <f t="shared" si="6841"/>
        <v>0.51371443219687263</v>
      </c>
    </row>
    <row r="254" spans="1:241" x14ac:dyDescent="0.25">
      <c r="A254" s="236"/>
      <c r="B254" s="41">
        <f t="shared" si="6842"/>
        <v>44665</v>
      </c>
      <c r="C254" s="10"/>
      <c r="D254" s="11"/>
      <c r="E254" s="74">
        <f>E253-C254</f>
        <v>731</v>
      </c>
      <c r="F254" s="74">
        <f>F253-D254</f>
        <v>59</v>
      </c>
      <c r="G254" s="11">
        <v>348</v>
      </c>
      <c r="H254" s="12">
        <f t="shared" si="6761"/>
        <v>0.48426812585499318</v>
      </c>
      <c r="I254" s="11">
        <v>6</v>
      </c>
      <c r="J254" s="12">
        <f t="shared" si="6845"/>
        <v>1.6949152542372881E-2</v>
      </c>
      <c r="K254" s="13"/>
      <c r="L254" s="11"/>
      <c r="M254" s="39">
        <v>90</v>
      </c>
      <c r="N254" s="43">
        <v>100</v>
      </c>
      <c r="O254" s="10"/>
      <c r="P254" s="11"/>
      <c r="Q254" s="74">
        <f t="shared" si="6846"/>
        <v>723</v>
      </c>
      <c r="R254" s="74">
        <f t="shared" si="6847"/>
        <v>58</v>
      </c>
      <c r="S254" s="11">
        <v>360</v>
      </c>
      <c r="T254" s="12">
        <f t="shared" si="6764"/>
        <v>0.52005532503457819</v>
      </c>
      <c r="U254" s="11">
        <v>16</v>
      </c>
      <c r="V254" s="12">
        <f t="shared" si="6765"/>
        <v>4.2553191489361701E-2</v>
      </c>
      <c r="W254" s="13"/>
      <c r="X254" s="11"/>
      <c r="Y254" s="39">
        <v>90</v>
      </c>
      <c r="Z254" s="43">
        <v>100</v>
      </c>
      <c r="AA254" s="10"/>
      <c r="AB254" s="11"/>
      <c r="AC254" s="74">
        <f t="shared" si="6848"/>
        <v>171</v>
      </c>
      <c r="AD254" s="74">
        <f t="shared" si="6849"/>
        <v>14</v>
      </c>
      <c r="AE254" s="11">
        <v>51</v>
      </c>
      <c r="AF254" s="12">
        <f t="shared" si="6768"/>
        <v>0.31578947368421051</v>
      </c>
      <c r="AG254" s="11">
        <v>3</v>
      </c>
      <c r="AH254" s="12">
        <f t="shared" si="6769"/>
        <v>5.5555555555555552E-2</v>
      </c>
      <c r="AI254" s="13"/>
      <c r="AJ254" s="11"/>
      <c r="AK254" s="39">
        <v>100</v>
      </c>
      <c r="AL254" s="43">
        <v>100</v>
      </c>
      <c r="AM254" s="10"/>
      <c r="AN254" s="11"/>
      <c r="AO254" s="74">
        <f t="shared" si="6850"/>
        <v>739</v>
      </c>
      <c r="AP254" s="74">
        <f t="shared" si="6851"/>
        <v>58</v>
      </c>
      <c r="AQ254" s="11">
        <v>369</v>
      </c>
      <c r="AR254" s="12">
        <f t="shared" si="6772"/>
        <v>0.51556156968876865</v>
      </c>
      <c r="AS254" s="11">
        <v>12</v>
      </c>
      <c r="AT254" s="12">
        <f t="shared" si="6773"/>
        <v>3.1496062992125984E-2</v>
      </c>
      <c r="AU254" s="13"/>
      <c r="AV254" s="11"/>
      <c r="AW254" s="39">
        <v>85</v>
      </c>
      <c r="AX254" s="43">
        <v>100</v>
      </c>
      <c r="AY254" s="10"/>
      <c r="AZ254" s="11"/>
      <c r="BA254" s="74">
        <f t="shared" si="6852"/>
        <v>731</v>
      </c>
      <c r="BB254" s="74">
        <f t="shared" si="6853"/>
        <v>58</v>
      </c>
      <c r="BC254" s="11">
        <v>369</v>
      </c>
      <c r="BD254" s="12">
        <f t="shared" si="6776"/>
        <v>0.51573187414500687</v>
      </c>
      <c r="BE254" s="11">
        <v>8</v>
      </c>
      <c r="BF254" s="12">
        <f t="shared" si="6777"/>
        <v>2.1220159151193633E-2</v>
      </c>
      <c r="BG254" s="13"/>
      <c r="BH254" s="11"/>
      <c r="BI254" s="39">
        <v>75</v>
      </c>
      <c r="BJ254" s="43">
        <v>100</v>
      </c>
      <c r="BK254" s="10"/>
      <c r="BL254" s="11"/>
      <c r="BM254" s="74">
        <f t="shared" si="6854"/>
        <v>730</v>
      </c>
      <c r="BN254" s="74">
        <f t="shared" si="6855"/>
        <v>59</v>
      </c>
      <c r="BO254" s="11">
        <v>381</v>
      </c>
      <c r="BP254" s="12">
        <f t="shared" si="6780"/>
        <v>0.52602739726027392</v>
      </c>
      <c r="BQ254" s="11">
        <v>3</v>
      </c>
      <c r="BR254" s="12">
        <f t="shared" si="6781"/>
        <v>7.8125E-3</v>
      </c>
      <c r="BS254" s="13"/>
      <c r="BT254" s="11"/>
      <c r="BU254" s="39">
        <v>85</v>
      </c>
      <c r="BV254" s="43">
        <v>100</v>
      </c>
      <c r="BW254" s="10"/>
      <c r="BX254" s="11"/>
      <c r="BY254" s="74">
        <f t="shared" si="6856"/>
        <v>737</v>
      </c>
      <c r="BZ254" s="74">
        <f t="shared" si="6857"/>
        <v>61</v>
      </c>
      <c r="CA254" s="11">
        <v>373</v>
      </c>
      <c r="CB254" s="12">
        <f t="shared" si="6784"/>
        <v>0.52645861601085486</v>
      </c>
      <c r="CC254" s="11">
        <v>15</v>
      </c>
      <c r="CD254" s="12">
        <f t="shared" si="6785"/>
        <v>3.8659793814432991E-2</v>
      </c>
      <c r="CE254" s="13"/>
      <c r="CF254" s="11"/>
      <c r="CG254" s="39">
        <v>91.666666666666671</v>
      </c>
      <c r="CH254" s="43">
        <v>91.67</v>
      </c>
      <c r="CI254" s="10"/>
      <c r="CJ254" s="11"/>
      <c r="CK254" s="74">
        <f t="shared" si="6858"/>
        <v>745</v>
      </c>
      <c r="CL254" s="74">
        <f t="shared" si="6859"/>
        <v>61</v>
      </c>
      <c r="CM254" s="11">
        <v>407</v>
      </c>
      <c r="CN254" s="12">
        <f t="shared" si="6788"/>
        <v>0.55838926174496639</v>
      </c>
      <c r="CO254" s="11">
        <v>9</v>
      </c>
      <c r="CP254" s="12">
        <f t="shared" si="6789"/>
        <v>2.1634615384615384E-2</v>
      </c>
      <c r="CQ254" s="13"/>
      <c r="CR254" s="11"/>
      <c r="CS254" s="39">
        <v>87.179487179487182</v>
      </c>
      <c r="CT254" s="43">
        <v>100</v>
      </c>
      <c r="CU254" s="10"/>
      <c r="CV254" s="11"/>
      <c r="CW254" s="74">
        <f t="shared" si="6860"/>
        <v>172</v>
      </c>
      <c r="CX254" s="74">
        <f t="shared" si="6861"/>
        <v>13</v>
      </c>
      <c r="CY254" s="11">
        <v>70</v>
      </c>
      <c r="CZ254" s="12">
        <f t="shared" si="6792"/>
        <v>0.41860465116279072</v>
      </c>
      <c r="DA254" s="11">
        <v>2</v>
      </c>
      <c r="DB254" s="12">
        <f t="shared" si="6793"/>
        <v>2.7777777777777776E-2</v>
      </c>
      <c r="DC254" s="13"/>
      <c r="DD254" s="11"/>
      <c r="DE254" s="39">
        <v>100</v>
      </c>
      <c r="DF254" s="43">
        <v>83.33</v>
      </c>
      <c r="DG254" s="10"/>
      <c r="DH254" s="11"/>
      <c r="DI254" s="74">
        <f t="shared" si="6862"/>
        <v>746</v>
      </c>
      <c r="DJ254" s="74">
        <f t="shared" si="6863"/>
        <v>58</v>
      </c>
      <c r="DK254" s="11">
        <v>344</v>
      </c>
      <c r="DL254" s="12">
        <f t="shared" si="6796"/>
        <v>0.47453083109919569</v>
      </c>
      <c r="DM254" s="11">
        <v>10</v>
      </c>
      <c r="DN254" s="12">
        <f t="shared" si="6797"/>
        <v>2.8248587570621469E-2</v>
      </c>
      <c r="DO254" s="13"/>
      <c r="DP254" s="11"/>
      <c r="DQ254" s="39">
        <v>74.358974358974365</v>
      </c>
      <c r="DR254" s="43">
        <v>100</v>
      </c>
      <c r="DS254" s="10"/>
      <c r="DT254" s="11"/>
      <c r="DU254" s="74">
        <f t="shared" si="6864"/>
        <v>747</v>
      </c>
      <c r="DV254" s="74">
        <f t="shared" si="6865"/>
        <v>58</v>
      </c>
      <c r="DW254" s="11">
        <v>377</v>
      </c>
      <c r="DX254" s="12">
        <f t="shared" si="6800"/>
        <v>0.51673360107095045</v>
      </c>
      <c r="DY254" s="11">
        <v>9</v>
      </c>
      <c r="DZ254" s="12">
        <f t="shared" si="6801"/>
        <v>2.3316062176165803E-2</v>
      </c>
      <c r="EA254" s="13"/>
      <c r="EB254" s="11"/>
      <c r="EC254" s="39">
        <v>92.5</v>
      </c>
      <c r="ED254" s="43">
        <v>100</v>
      </c>
      <c r="EE254" s="10"/>
      <c r="EF254" s="11"/>
      <c r="EG254" s="74">
        <f t="shared" si="6866"/>
        <v>747</v>
      </c>
      <c r="EH254" s="74">
        <f t="shared" si="6867"/>
        <v>59</v>
      </c>
      <c r="EI254" s="11">
        <v>359</v>
      </c>
      <c r="EJ254" s="12">
        <f t="shared" si="6804"/>
        <v>0.48995983935742971</v>
      </c>
      <c r="EK254" s="11">
        <v>7</v>
      </c>
      <c r="EL254" s="12">
        <f t="shared" si="6805"/>
        <v>1.912568306010929E-2</v>
      </c>
      <c r="EM254" s="13"/>
      <c r="EN254" s="11"/>
      <c r="EO254" s="39">
        <v>87.5</v>
      </c>
      <c r="EP254" s="43">
        <v>100</v>
      </c>
      <c r="EQ254" s="10"/>
      <c r="ER254" s="11"/>
      <c r="ES254" s="74">
        <f t="shared" si="6868"/>
        <v>740</v>
      </c>
      <c r="ET254" s="74">
        <f t="shared" si="6869"/>
        <v>60</v>
      </c>
      <c r="EU254" s="11">
        <v>395</v>
      </c>
      <c r="EV254" s="12">
        <f t="shared" si="6808"/>
        <v>0.56891891891891888</v>
      </c>
      <c r="EW254" s="11">
        <v>26</v>
      </c>
      <c r="EX254" s="12">
        <f t="shared" si="6809"/>
        <v>6.1757719714964368E-2</v>
      </c>
      <c r="EY254" s="13"/>
      <c r="EZ254" s="11"/>
      <c r="FA254" s="39">
        <v>94.736842105263165</v>
      </c>
      <c r="FB254" s="43">
        <v>100</v>
      </c>
      <c r="FC254" s="10"/>
      <c r="FD254" s="11"/>
      <c r="FE254" s="74">
        <f t="shared" si="6870"/>
        <v>757</v>
      </c>
      <c r="FF254" s="74">
        <f t="shared" si="6871"/>
        <v>61</v>
      </c>
      <c r="FG254" s="11">
        <v>369</v>
      </c>
      <c r="FH254" s="12">
        <f t="shared" si="6812"/>
        <v>0.5085865257595773</v>
      </c>
      <c r="FI254" s="11">
        <v>16</v>
      </c>
      <c r="FJ254" s="12">
        <f t="shared" si="6813"/>
        <v>4.1558441558441558E-2</v>
      </c>
      <c r="FK254" s="13"/>
      <c r="FL254" s="11"/>
      <c r="FM254" s="39">
        <v>45</v>
      </c>
      <c r="FN254" s="43">
        <v>100</v>
      </c>
      <c r="FO254" s="10"/>
      <c r="FP254" s="11"/>
      <c r="FQ254" s="74">
        <f t="shared" si="6872"/>
        <v>179</v>
      </c>
      <c r="FR254" s="74">
        <f t="shared" si="6873"/>
        <v>14</v>
      </c>
      <c r="FS254" s="11">
        <v>56</v>
      </c>
      <c r="FT254" s="12">
        <f t="shared" si="6816"/>
        <v>0.32960893854748602</v>
      </c>
      <c r="FU254" s="11">
        <v>3</v>
      </c>
      <c r="FV254" s="12">
        <f t="shared" si="6817"/>
        <v>5.0847457627118647E-2</v>
      </c>
      <c r="FW254" s="13"/>
      <c r="FX254" s="11"/>
      <c r="FY254" s="39">
        <v>91.666666666666671</v>
      </c>
      <c r="FZ254" s="43">
        <v>100</v>
      </c>
      <c r="GA254" s="10"/>
      <c r="GB254" s="11"/>
      <c r="GC254" s="74">
        <f t="shared" si="6874"/>
        <v>741</v>
      </c>
      <c r="GD254" s="74">
        <f t="shared" si="6875"/>
        <v>58</v>
      </c>
      <c r="GE254" s="11">
        <v>367</v>
      </c>
      <c r="GF254" s="12">
        <f t="shared" si="6820"/>
        <v>0.50337381916329282</v>
      </c>
      <c r="GG254" s="11">
        <v>6</v>
      </c>
      <c r="GH254" s="12">
        <f t="shared" si="6821"/>
        <v>1.6085790884718499E-2</v>
      </c>
      <c r="GI254" s="13"/>
      <c r="GJ254" s="11"/>
      <c r="GK254" s="39">
        <v>74.358974358974365</v>
      </c>
      <c r="GL254" s="43">
        <v>100</v>
      </c>
      <c r="GM254" s="10">
        <v>1</v>
      </c>
      <c r="GN254" s="11"/>
      <c r="GO254" s="74">
        <f t="shared" si="6876"/>
        <v>738</v>
      </c>
      <c r="GP254" s="74">
        <f t="shared" si="6877"/>
        <v>58</v>
      </c>
      <c r="GQ254" s="11">
        <v>353</v>
      </c>
      <c r="GR254" s="12">
        <f t="shared" si="6824"/>
        <v>0.50271002710027102</v>
      </c>
      <c r="GS254" s="11">
        <v>18</v>
      </c>
      <c r="GT254" s="12">
        <f t="shared" si="6825"/>
        <v>4.8517520215633422E-2</v>
      </c>
      <c r="GU254" s="13"/>
      <c r="GV254" s="11"/>
      <c r="GW254" s="39">
        <v>84.615384615384613</v>
      </c>
      <c r="GX254" s="43">
        <v>91.67</v>
      </c>
      <c r="GY254" s="10">
        <v>1</v>
      </c>
      <c r="GZ254" s="11"/>
      <c r="HA254" s="74">
        <f t="shared" si="6878"/>
        <v>744</v>
      </c>
      <c r="HB254" s="74">
        <f t="shared" si="6879"/>
        <v>59</v>
      </c>
      <c r="HC254" s="11">
        <v>376</v>
      </c>
      <c r="HD254" s="12">
        <f t="shared" si="6828"/>
        <v>0.521505376344086</v>
      </c>
      <c r="HE254" s="11">
        <v>12</v>
      </c>
      <c r="HF254" s="12">
        <f t="shared" si="6829"/>
        <v>3.0927835051546393E-2</v>
      </c>
      <c r="HG254" s="13"/>
      <c r="HH254" s="11"/>
      <c r="HI254" s="39">
        <v>97.435897435897431</v>
      </c>
      <c r="HJ254" s="43">
        <v>100</v>
      </c>
      <c r="HK254" s="10">
        <f t="shared" si="6830"/>
        <v>2</v>
      </c>
      <c r="HL254" s="11">
        <f t="shared" si="6831"/>
        <v>0</v>
      </c>
      <c r="HM254" s="11">
        <f t="shared" si="6832"/>
        <v>11618</v>
      </c>
      <c r="HN254" s="11">
        <f t="shared" si="6833"/>
        <v>926</v>
      </c>
      <c r="HO254" s="11">
        <f t="shared" si="6834"/>
        <v>5905</v>
      </c>
      <c r="HP254" s="228">
        <f t="shared" si="6835"/>
        <v>0.50826304011017387</v>
      </c>
      <c r="HQ254" s="15">
        <f t="shared" si="6836"/>
        <v>181</v>
      </c>
      <c r="HR254" s="12">
        <f t="shared" si="6837"/>
        <v>3.065198983911939E-2</v>
      </c>
      <c r="HS254" s="16">
        <v>67.599999999999994</v>
      </c>
      <c r="HT254" s="17">
        <v>5605</v>
      </c>
      <c r="HU254" s="16">
        <f t="shared" si="6838"/>
        <v>94.919559695173589</v>
      </c>
      <c r="HV254" s="23">
        <v>73.44</v>
      </c>
      <c r="HW254" s="22">
        <v>84.34</v>
      </c>
      <c r="HX254" s="78">
        <f t="shared" si="6839"/>
        <v>0.50352941176470589</v>
      </c>
      <c r="HY254" s="78">
        <f t="shared" si="6840"/>
        <v>0.5089881869542886</v>
      </c>
      <c r="HZ254" s="78">
        <f t="shared" si="6841"/>
        <v>0.51218261092587847</v>
      </c>
      <c r="ID254" s="85">
        <f t="shared" ref="ID254:IF254" si="6880">ID255/ID256</f>
        <v>1.3054830287206266E-3</v>
      </c>
      <c r="IE254" s="85">
        <f t="shared" si="6880"/>
        <v>7.6982294072363352E-4</v>
      </c>
      <c r="IF254" s="85">
        <f t="shared" si="6880"/>
        <v>1.2807377049180327E-3</v>
      </c>
      <c r="IG254" s="88" t="s">
        <v>43</v>
      </c>
    </row>
    <row r="255" spans="1:241" ht="19.5" thickBot="1" x14ac:dyDescent="0.3">
      <c r="A255" s="236"/>
      <c r="B255" s="42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2588</v>
      </c>
      <c r="H255" s="28">
        <f>((G255+I255)/7)/E254</f>
        <v>0.51729529020910692</v>
      </c>
      <c r="I255" s="27">
        <f>SUM(I248:I254)</f>
        <v>59</v>
      </c>
      <c r="J255" s="28">
        <f>(I255/(I255+G255))</f>
        <v>2.2289384208537967E-2</v>
      </c>
      <c r="K255" s="27"/>
      <c r="L255" s="27"/>
      <c r="M255" s="29">
        <f>M253/M252*100-100</f>
        <v>8.1567796610169552</v>
      </c>
      <c r="N255" s="72">
        <f>N253/N252*100-100</f>
        <v>-2.4683741648106974</v>
      </c>
      <c r="O255" s="26">
        <f t="shared" ref="O255" si="6881">SUM(O248:O254)</f>
        <v>1</v>
      </c>
      <c r="P255" s="27">
        <f t="shared" ref="P255" si="6882">SUM(P248:P254)</f>
        <v>0</v>
      </c>
      <c r="Q255" s="27"/>
      <c r="R255" s="27"/>
      <c r="S255" s="27">
        <f t="shared" ref="S255" si="6883">SUM(S248:S254)</f>
        <v>2709</v>
      </c>
      <c r="T255" s="28">
        <f t="shared" ref="T255" si="6884">((S255+U255)/7)/Q254</f>
        <v>0.54850819996048206</v>
      </c>
      <c r="U255" s="27">
        <f t="shared" ref="U255" si="6885">SUM(U248:U254)</f>
        <v>67</v>
      </c>
      <c r="V255" s="28">
        <f t="shared" ref="V255" si="6886">(U255/(U255+S255))</f>
        <v>2.4135446685878963E-2</v>
      </c>
      <c r="W255" s="27"/>
      <c r="X255" s="27"/>
      <c r="Y255" s="29">
        <f t="shared" ref="Y255:Z255" si="6887">Y253/Y252*100-100</f>
        <v>7.7860169491525539</v>
      </c>
      <c r="Z255" s="72">
        <f t="shared" si="6887"/>
        <v>-2.0416481069042334</v>
      </c>
      <c r="AA255" s="26">
        <f t="shared" ref="AA255" si="6888">SUM(AA248:AA254)</f>
        <v>2</v>
      </c>
      <c r="AB255" s="27">
        <f t="shared" ref="AB255" si="6889">SUM(AB248:AB254)</f>
        <v>0</v>
      </c>
      <c r="AC255" s="27"/>
      <c r="AD255" s="27"/>
      <c r="AE255" s="27">
        <f t="shared" ref="AE255" si="6890">SUM(AE248:AE254)</f>
        <v>449</v>
      </c>
      <c r="AF255" s="28">
        <f t="shared" ref="AF255" si="6891">((AE255+AG255)/7)/AC254</f>
        <v>0.39264828738512947</v>
      </c>
      <c r="AG255" s="27">
        <f t="shared" ref="AG255" si="6892">SUM(AG248:AG254)</f>
        <v>21</v>
      </c>
      <c r="AH255" s="28">
        <f t="shared" ref="AH255" si="6893">(AG255/(AG255+AE255))</f>
        <v>4.4680851063829789E-2</v>
      </c>
      <c r="AI255" s="27"/>
      <c r="AJ255" s="27"/>
      <c r="AK255" s="29">
        <f t="shared" ref="AK255:AL255" si="6894">AK253/AK252*100-100</f>
        <v>3.3427495291902005</v>
      </c>
      <c r="AL255" s="72">
        <f t="shared" si="6894"/>
        <v>1.855902004454336</v>
      </c>
      <c r="AM255" s="26">
        <f t="shared" ref="AM255" si="6895">SUM(AM248:AM254)</f>
        <v>1</v>
      </c>
      <c r="AN255" s="27">
        <f t="shared" ref="AN255" si="6896">SUM(AN248:AN254)</f>
        <v>0</v>
      </c>
      <c r="AO255" s="27"/>
      <c r="AP255" s="27"/>
      <c r="AQ255" s="27">
        <f t="shared" ref="AQ255" si="6897">SUM(AQ248:AQ254)</f>
        <v>2653</v>
      </c>
      <c r="AR255" s="28">
        <f t="shared" ref="AR255" si="6898">((AQ255+AS255)/7)/AO254</f>
        <v>0.52986661511695343</v>
      </c>
      <c r="AS255" s="27">
        <f t="shared" ref="AS255" si="6899">SUM(AS248:AS254)</f>
        <v>88</v>
      </c>
      <c r="AT255" s="28">
        <f t="shared" ref="AT255" si="6900">(AS255/(AS255+AQ255))</f>
        <v>3.210507114191901E-2</v>
      </c>
      <c r="AU255" s="27"/>
      <c r="AV255" s="27"/>
      <c r="AW255" s="29">
        <f t="shared" ref="AW255:AX255" si="6901">AW253/AW252*100-100</f>
        <v>11.175847457627114</v>
      </c>
      <c r="AX255" s="72">
        <f t="shared" si="6901"/>
        <v>2.8396436525612359</v>
      </c>
      <c r="AY255" s="26">
        <f t="shared" ref="AY255" si="6902">SUM(AY248:AY254)</f>
        <v>1</v>
      </c>
      <c r="AZ255" s="27">
        <f t="shared" ref="AZ255" si="6903">SUM(AZ248:AZ254)</f>
        <v>0</v>
      </c>
      <c r="BA255" s="27"/>
      <c r="BB255" s="27"/>
      <c r="BC255" s="27">
        <f t="shared" ref="BC255" si="6904">SUM(BC248:BC254)</f>
        <v>2697</v>
      </c>
      <c r="BD255" s="28">
        <f t="shared" ref="BD255" si="6905">((BC255+BE255)/7)/BA254</f>
        <v>0.54367793629079542</v>
      </c>
      <c r="BE255" s="27">
        <f t="shared" ref="BE255" si="6906">SUM(BE248:BE254)</f>
        <v>85</v>
      </c>
      <c r="BF255" s="28">
        <f t="shared" ref="BF255" si="6907">(BE255/(BE255+BC255))</f>
        <v>3.0553558590941769E-2</v>
      </c>
      <c r="BG255" s="27"/>
      <c r="BH255" s="27"/>
      <c r="BI255" s="29">
        <f t="shared" ref="BI255:BJ255" si="6908">BI253/BI252*100-100</f>
        <v>11.240583804143128</v>
      </c>
      <c r="BJ255" s="72">
        <f t="shared" si="6908"/>
        <v>5.9948775055679278</v>
      </c>
      <c r="BK255" s="26">
        <f t="shared" ref="BK255" si="6909">SUM(BK248:BK254)</f>
        <v>0</v>
      </c>
      <c r="BL255" s="27">
        <f t="shared" ref="BL255" si="6910">SUM(BL248:BL254)</f>
        <v>0</v>
      </c>
      <c r="BM255" s="27"/>
      <c r="BN255" s="27"/>
      <c r="BO255" s="27">
        <f t="shared" ref="BO255" si="6911">SUM(BO248:BO254)</f>
        <v>2807</v>
      </c>
      <c r="BP255" s="28">
        <f t="shared" ref="BP255" si="6912">((BO255+BQ255)/7)/BM254</f>
        <v>0.56203522504892367</v>
      </c>
      <c r="BQ255" s="27">
        <f t="shared" ref="BQ255" si="6913">SUM(BQ248:BQ254)</f>
        <v>65</v>
      </c>
      <c r="BR255" s="28">
        <f t="shared" ref="BR255" si="6914">(BQ255/(BQ255+BO255))</f>
        <v>2.2632311977715876E-2</v>
      </c>
      <c r="BS255" s="27"/>
      <c r="BT255" s="27"/>
      <c r="BU255" s="29">
        <f t="shared" ref="BU255:BV255" si="6915">BU253/BU252*100-100</f>
        <v>17.826035781544249</v>
      </c>
      <c r="BV255" s="72">
        <f t="shared" si="6915"/>
        <v>13.82873051224945</v>
      </c>
      <c r="BW255" s="26">
        <f t="shared" ref="BW255" si="6916">SUM(BW248:BW254)</f>
        <v>1</v>
      </c>
      <c r="BX255" s="27">
        <f t="shared" ref="BX255" si="6917">SUM(BX248:BX254)</f>
        <v>0</v>
      </c>
      <c r="BY255" s="27"/>
      <c r="BZ255" s="27"/>
      <c r="CA255" s="27">
        <f t="shared" ref="CA255" si="6918">SUM(CA248:CA254)</f>
        <v>2821</v>
      </c>
      <c r="CB255" s="28">
        <f t="shared" ref="CB255" si="6919">((CA255+CC255)/7)/BY254</f>
        <v>0.56134909866253146</v>
      </c>
      <c r="CC255" s="27">
        <f t="shared" ref="CC255" si="6920">SUM(CC248:CC254)</f>
        <v>75</v>
      </c>
      <c r="CD255" s="28">
        <f t="shared" ref="CD255" si="6921">(CC255/(CC255+CA255))</f>
        <v>2.5897790055248619E-2</v>
      </c>
      <c r="CE255" s="27"/>
      <c r="CF255" s="27"/>
      <c r="CG255" s="29">
        <f t="shared" ref="CG255:CH255" si="6922">CG253/CG252*100-100</f>
        <v>4.8924984306340207</v>
      </c>
      <c r="CH255" s="72">
        <f t="shared" si="6922"/>
        <v>3.7193763919816547E-2</v>
      </c>
      <c r="CI255" s="26">
        <f t="shared" ref="CI255" si="6923">SUM(CI248:CI254)</f>
        <v>0</v>
      </c>
      <c r="CJ255" s="27">
        <f t="shared" ref="CJ255" si="6924">SUM(CJ248:CJ254)</f>
        <v>0</v>
      </c>
      <c r="CK255" s="27"/>
      <c r="CL255" s="27"/>
      <c r="CM255" s="27">
        <f t="shared" ref="CM255" si="6925">SUM(CM248:CM254)</f>
        <v>2894</v>
      </c>
      <c r="CN255" s="28">
        <f t="shared" ref="CN255" si="6926">((CM255+CO255)/7)/CK254</f>
        <v>0.56529242569511029</v>
      </c>
      <c r="CO255" s="27">
        <f t="shared" ref="CO255" si="6927">SUM(CO248:CO254)</f>
        <v>54</v>
      </c>
      <c r="CP255" s="28">
        <f t="shared" ref="CP255" si="6928">(CO255/(CO255+CM255))</f>
        <v>1.8317503392130258E-2</v>
      </c>
      <c r="CQ255" s="27"/>
      <c r="CR255" s="27"/>
      <c r="CS255" s="29">
        <f t="shared" ref="CS255:CT255" si="6929">CS253/CS252*100-100</f>
        <v>4.978511758172786</v>
      </c>
      <c r="CT255" s="72">
        <f t="shared" si="6929"/>
        <v>0.5195991091313914</v>
      </c>
      <c r="CU255" s="26">
        <f t="shared" ref="CU255" si="6930">SUM(CU248:CU254)</f>
        <v>0</v>
      </c>
      <c r="CV255" s="27">
        <f t="shared" ref="CV255" si="6931">SUM(CV248:CV254)</f>
        <v>0</v>
      </c>
      <c r="CW255" s="27"/>
      <c r="CX255" s="27"/>
      <c r="CY255" s="27">
        <f t="shared" ref="CY255" si="6932">SUM(CY248:CY254)</f>
        <v>484</v>
      </c>
      <c r="CZ255" s="28">
        <f t="shared" ref="CZ255" si="6933">((CY255+DA255)/7)/CW254</f>
        <v>0.41611295681063121</v>
      </c>
      <c r="DA255" s="27">
        <f t="shared" ref="DA255" si="6934">SUM(DA248:DA254)</f>
        <v>17</v>
      </c>
      <c r="DB255" s="28">
        <f t="shared" ref="DB255" si="6935">(DA255/(DA255+CY255))</f>
        <v>3.3932135728542916E-2</v>
      </c>
      <c r="DC255" s="27"/>
      <c r="DD255" s="27"/>
      <c r="DE255" s="29">
        <f t="shared" ref="DE255:DF255" si="6936">DE253/DE252*100-100</f>
        <v>1.6556811048336471</v>
      </c>
      <c r="DF255" s="72">
        <f t="shared" si="6936"/>
        <v>3.7193763919816547E-2</v>
      </c>
      <c r="DG255" s="26">
        <f t="shared" ref="DG255" si="6937">SUM(DG248:DG254)</f>
        <v>1</v>
      </c>
      <c r="DH255" s="27">
        <f t="shared" ref="DH255" si="6938">SUM(DH248:DH254)</f>
        <v>1</v>
      </c>
      <c r="DI255" s="27"/>
      <c r="DJ255" s="27"/>
      <c r="DK255" s="27">
        <f t="shared" ref="DK255" si="6939">SUM(DK248:DK254)</f>
        <v>2545</v>
      </c>
      <c r="DL255" s="28">
        <f t="shared" ref="DL255" si="6940">((DK255+DM255)/7)/DI254</f>
        <v>0.50382995021064725</v>
      </c>
      <c r="DM255" s="27">
        <f t="shared" ref="DM255" si="6941">SUM(DM248:DM254)</f>
        <v>86</v>
      </c>
      <c r="DN255" s="28">
        <f t="shared" ref="DN255" si="6942">(DM255/(DM255+DK255))</f>
        <v>3.2687191182060052E-2</v>
      </c>
      <c r="DO255" s="27"/>
      <c r="DP255" s="27"/>
      <c r="DQ255" s="29">
        <f t="shared" ref="DQ255:DR255" si="6943">DQ253/DQ252*100-100</f>
        <v>14.47921193683905</v>
      </c>
      <c r="DR255" s="72">
        <f t="shared" si="6943"/>
        <v>6.2360801781737223</v>
      </c>
      <c r="DS255" s="26">
        <f t="shared" ref="DS255" si="6944">SUM(DS248:DS254)</f>
        <v>1</v>
      </c>
      <c r="DT255" s="27">
        <f t="shared" ref="DT255" si="6945">SUM(DT248:DT254)</f>
        <v>0</v>
      </c>
      <c r="DU255" s="27"/>
      <c r="DV255" s="27"/>
      <c r="DW255" s="27">
        <f t="shared" ref="DW255" si="6946">SUM(DW248:DW254)</f>
        <v>2747</v>
      </c>
      <c r="DX255" s="28">
        <f t="shared" ref="DX255" si="6947">((DW255+DY255)/7)/DU254</f>
        <v>0.54197743354369854</v>
      </c>
      <c r="DY255" s="27">
        <f t="shared" ref="DY255" si="6948">SUM(DY248:DY254)</f>
        <v>87</v>
      </c>
      <c r="DZ255" s="28">
        <f t="shared" ref="DZ255" si="6949">(DY255/(DY255+DW255))</f>
        <v>3.0698659139026113E-2</v>
      </c>
      <c r="EA255" s="27"/>
      <c r="EB255" s="27"/>
      <c r="EC255" s="29">
        <f t="shared" ref="EC255:ED255" si="6950">EC253/EC252*100-100</f>
        <v>6.4324387947269202</v>
      </c>
      <c r="ED255" s="72">
        <f t="shared" si="6950"/>
        <v>10.875946547884169</v>
      </c>
      <c r="EE255" s="26">
        <f t="shared" ref="EE255" si="6951">SUM(EE248:EE254)</f>
        <v>0</v>
      </c>
      <c r="EF255" s="27">
        <f t="shared" ref="EF255" si="6952">SUM(EF248:EF254)</f>
        <v>0</v>
      </c>
      <c r="EG255" s="27"/>
      <c r="EH255" s="27"/>
      <c r="EI255" s="27">
        <f t="shared" ref="EI255" si="6953">SUM(EI248:EI254)</f>
        <v>2581</v>
      </c>
      <c r="EJ255" s="28">
        <f t="shared" ref="EJ255" si="6954">((EI255+EK255)/7)/EG254</f>
        <v>0.50946643717728057</v>
      </c>
      <c r="EK255" s="27">
        <f t="shared" ref="EK255" si="6955">SUM(EK248:EK254)</f>
        <v>83</v>
      </c>
      <c r="EL255" s="28">
        <f t="shared" ref="EL255" si="6956">(EK255/(EK255+EI255))</f>
        <v>3.1156156156156155E-2</v>
      </c>
      <c r="EM255" s="27"/>
      <c r="EN255" s="27"/>
      <c r="EO255" s="29">
        <f t="shared" ref="EO255:EP255" si="6957">EO253/EO252*100-100</f>
        <v>9.9870527306968029</v>
      </c>
      <c r="EP255" s="72">
        <f t="shared" si="6957"/>
        <v>14.068374164810677</v>
      </c>
      <c r="EQ255" s="26">
        <f t="shared" ref="EQ255" si="6958">SUM(EQ248:EQ254)</f>
        <v>1</v>
      </c>
      <c r="ER255" s="27">
        <f t="shared" ref="ER255" si="6959">SUM(ER248:ER254)</f>
        <v>0</v>
      </c>
      <c r="ES255" s="27"/>
      <c r="ET255" s="27"/>
      <c r="EU255" s="27">
        <f t="shared" ref="EU255" si="6960">SUM(EU248:EU254)</f>
        <v>2882</v>
      </c>
      <c r="EV255" s="28">
        <f t="shared" ref="EV255" si="6961">((EU255+EW255)/7)/ES254</f>
        <v>0.57857142857142863</v>
      </c>
      <c r="EW255" s="27">
        <f t="shared" ref="EW255" si="6962">SUM(EW248:EW254)</f>
        <v>115</v>
      </c>
      <c r="EX255" s="28">
        <f t="shared" ref="EX255" si="6963">(EW255/(EW255+EU255))</f>
        <v>3.8371705038371708E-2</v>
      </c>
      <c r="EY255" s="27"/>
      <c r="EZ255" s="27"/>
      <c r="FA255" s="29">
        <f t="shared" ref="FA255:FB255" si="6964">FA253/FA252*100-100</f>
        <v>6.7065616017444825</v>
      </c>
      <c r="FB255" s="72">
        <f t="shared" si="6964"/>
        <v>-0.41113585746101933</v>
      </c>
      <c r="FC255" s="26">
        <f t="shared" ref="FC255" si="6965">SUM(FC248:FC254)</f>
        <v>0</v>
      </c>
      <c r="FD255" s="27">
        <f t="shared" ref="FD255" si="6966">SUM(FD248:FD254)</f>
        <v>0</v>
      </c>
      <c r="FE255" s="27"/>
      <c r="FF255" s="27"/>
      <c r="FG255" s="27">
        <f t="shared" ref="FG255" si="6967">SUM(FG248:FG254)</f>
        <v>2684</v>
      </c>
      <c r="FH255" s="28">
        <f t="shared" ref="FH255" si="6968">((FG255+FI255)/7)/FE254</f>
        <v>0.52292885450084914</v>
      </c>
      <c r="FI255" s="27">
        <f t="shared" ref="FI255" si="6969">SUM(FI248:FI254)</f>
        <v>87</v>
      </c>
      <c r="FJ255" s="28">
        <f t="shared" ref="FJ255" si="6970">(FI255/(FI255+FG255))</f>
        <v>3.1396607722843736E-2</v>
      </c>
      <c r="FK255" s="27"/>
      <c r="FL255" s="27"/>
      <c r="FM255" s="29">
        <f t="shared" ref="FM255:FN255" si="6971">FM253/FM252*100-100</f>
        <v>13.23564030131827</v>
      </c>
      <c r="FN255" s="72">
        <f t="shared" si="6971"/>
        <v>0.50556792873051393</v>
      </c>
      <c r="FO255" s="26">
        <f t="shared" ref="FO255" si="6972">SUM(FO248:FO254)</f>
        <v>2</v>
      </c>
      <c r="FP255" s="27">
        <f t="shared" ref="FP255" si="6973">SUM(FP248:FP254)</f>
        <v>0</v>
      </c>
      <c r="FQ255" s="27"/>
      <c r="FR255" s="27"/>
      <c r="FS255" s="27">
        <f t="shared" ref="FS255" si="6974">SUM(FS248:FS254)</f>
        <v>423</v>
      </c>
      <c r="FT255" s="28">
        <f t="shared" ref="FT255" si="6975">((FS255+FU255)/7)/FQ254</f>
        <v>0.35674381484437351</v>
      </c>
      <c r="FU255" s="27">
        <f t="shared" ref="FU255" si="6976">SUM(FU248:FU254)</f>
        <v>24</v>
      </c>
      <c r="FV255" s="28">
        <f t="shared" ref="FV255" si="6977">(FU255/(FU255+FS255))</f>
        <v>5.3691275167785234E-2</v>
      </c>
      <c r="FW255" s="27"/>
      <c r="FX255" s="27"/>
      <c r="FY255" s="29">
        <f t="shared" ref="FY255:FZ255" si="6978">FY253/FY252*100-100</f>
        <v>3.6370056497175227</v>
      </c>
      <c r="FZ255" s="72">
        <f t="shared" si="6978"/>
        <v>1.6331848552338499</v>
      </c>
      <c r="GA255" s="26">
        <f t="shared" ref="GA255" si="6979">SUM(GA248:GA254)</f>
        <v>0</v>
      </c>
      <c r="GB255" s="27">
        <f t="shared" ref="GB255" si="6980">SUM(GB248:GB254)</f>
        <v>0</v>
      </c>
      <c r="GC255" s="27"/>
      <c r="GD255" s="27"/>
      <c r="GE255" s="27">
        <f t="shared" ref="GE255" si="6981">SUM(GE248:GE254)</f>
        <v>2622</v>
      </c>
      <c r="GF255" s="28">
        <f t="shared" ref="GF255" si="6982">((GE255+GG255)/7)/GC254</f>
        <v>0.51686909581646423</v>
      </c>
      <c r="GG255" s="27">
        <f t="shared" ref="GG255" si="6983">SUM(GG248:GG254)</f>
        <v>59</v>
      </c>
      <c r="GH255" s="28">
        <f t="shared" ref="GH255" si="6984">(GG255/(GG255+GE255))</f>
        <v>2.2006713912719134E-2</v>
      </c>
      <c r="GI255" s="27"/>
      <c r="GJ255" s="27"/>
      <c r="GK255" s="29">
        <f t="shared" ref="GK255:GL255" si="6985">GK253/GK252*100-100</f>
        <v>11.932010237094985</v>
      </c>
      <c r="GL255" s="72">
        <f t="shared" si="6985"/>
        <v>6.1158129175946669</v>
      </c>
      <c r="GM255" s="26">
        <f t="shared" ref="GM255" si="6986">SUM(GM248:GM254)</f>
        <v>1</v>
      </c>
      <c r="GN255" s="27">
        <f t="shared" ref="GN255" si="6987">SUM(GN248:GN254)</f>
        <v>0</v>
      </c>
      <c r="GO255" s="27"/>
      <c r="GP255" s="27"/>
      <c r="GQ255" s="27">
        <f t="shared" ref="GQ255" si="6988">SUM(GQ248:GQ254)</f>
        <v>2489</v>
      </c>
      <c r="GR255" s="28">
        <f t="shared" ref="GR255" si="6989">((GQ255+GS255)/7)/GO254</f>
        <v>0.50329074719318623</v>
      </c>
      <c r="GS255" s="27">
        <f t="shared" ref="GS255" si="6990">SUM(GS248:GS254)</f>
        <v>111</v>
      </c>
      <c r="GT255" s="28">
        <f t="shared" ref="GT255" si="6991">(GS255/(GS255+GQ255))</f>
        <v>4.2692307692307689E-2</v>
      </c>
      <c r="GU255" s="27"/>
      <c r="GV255" s="27"/>
      <c r="GW255" s="29">
        <f t="shared" ref="GW255:GX255" si="6992">GW253/GW252*100-100</f>
        <v>15.807136993577672</v>
      </c>
      <c r="GX255" s="72">
        <f t="shared" si="6992"/>
        <v>9.0942093541202667</v>
      </c>
      <c r="GY255" s="26">
        <f t="shared" ref="GY255" si="6993">SUM(GY248:GY254)</f>
        <v>1</v>
      </c>
      <c r="GZ255" s="27">
        <f t="shared" ref="GZ255" si="6994">SUM(GZ248:GZ254)</f>
        <v>0</v>
      </c>
      <c r="HA255" s="27"/>
      <c r="HB255" s="27"/>
      <c r="HC255" s="27">
        <f t="shared" ref="HC255" si="6995">SUM(HC248:HC254)</f>
        <v>2612</v>
      </c>
      <c r="HD255" s="28">
        <f t="shared" ref="HD255" si="6996">((HC255+HE255)/7)/HA254</f>
        <v>0.5161290322580645</v>
      </c>
      <c r="HE255" s="27">
        <f t="shared" ref="HE255" si="6997">SUM(HE248:HE254)</f>
        <v>76</v>
      </c>
      <c r="HF255" s="28">
        <f t="shared" ref="HF255" si="6998">(HE255/(HE255+HC255))</f>
        <v>2.8273809523809524E-2</v>
      </c>
      <c r="HG255" s="27"/>
      <c r="HH255" s="27"/>
      <c r="HI255" s="29">
        <f t="shared" ref="HI255:HJ255" si="6999">HI253/HI252*100-100</f>
        <v>9.155439663914251</v>
      </c>
      <c r="HJ255" s="72">
        <f t="shared" si="6999"/>
        <v>11.451447661469928</v>
      </c>
      <c r="HK255" s="26">
        <f t="shared" si="6830"/>
        <v>13</v>
      </c>
      <c r="HL255" s="27">
        <f t="shared" si="6831"/>
        <v>1</v>
      </c>
      <c r="HM255" s="27"/>
      <c r="HN255" s="27"/>
      <c r="HO255" s="27">
        <f t="shared" ref="HO255" si="7000">+G255+S255+AE255+AQ255+BC255+BO255+CA255+CM255+CY255+DK255+DW255+EI255+EU255+FG255+FS255+GE255+GQ255+HC255+I255+U255+AG255+AS255+BE255+BQ255+CC255+CO255+DA255+DM255+DY255+EK255+EW255+FI255+FU255+GG255+GS255+HE255</f>
        <v>42946</v>
      </c>
      <c r="HP255" s="229">
        <f t="shared" ref="HP255" si="7001">+((HO255)/HM254)/7</f>
        <v>0.52807220323143889</v>
      </c>
      <c r="HQ255" s="62">
        <f t="shared" si="6836"/>
        <v>1259</v>
      </c>
      <c r="HR255" s="52">
        <f t="shared" si="6837"/>
        <v>2.9315885064965304E-2</v>
      </c>
      <c r="HS255" s="53">
        <f t="shared" ref="HS255:HS318" si="7002">SUM(HS248:HS254)/7</f>
        <v>66.828571428571436</v>
      </c>
      <c r="HT255" s="54">
        <f t="shared" ref="HT255:HT318" si="7003">SUM(HT248:HT254)</f>
        <v>40949</v>
      </c>
      <c r="HU255" s="53">
        <f t="shared" ref="HU255:HU318" si="7004">AVERAGE(HU248:HU254)</f>
        <v>95.344791769321787</v>
      </c>
      <c r="HV255" s="63">
        <f t="shared" ref="HV255:HW255" si="7005">HV253/HV252*100-100</f>
        <v>9.8655367231638422</v>
      </c>
      <c r="HW255" s="72">
        <f t="shared" si="7005"/>
        <v>4.7084632516703806</v>
      </c>
      <c r="HX255" s="78">
        <f t="shared" ref="HX255" si="7006">SUM(G255,I255,S255,U255,AE255,AG255,AQ255,AS255,BC255,BE255,BO255,BQ255)/7/SUM(E254,Q254,AC254,AO254,BA254,BM254)</f>
        <v>0.53363211951447242</v>
      </c>
      <c r="HY255" s="78">
        <f t="shared" ref="HY255" si="7007">SUM(CA255,CC255,CM255,CO255,CY255,DA255,DK255,DM255,DW255,DY255,EI255,EK255)/7/SUM(BY254,CK254,CW254,DI254,DU254,EG254)</f>
        <v>0.53100007337295474</v>
      </c>
      <c r="HZ255" s="78">
        <f t="shared" ref="HZ255" si="7008">SUM(K255,EU255,EW255,FG255,FI255,FS255,FU255,GE255,GG255,GQ255,GS255,HC255,HE255)/7/SUM(ES254,FE254,FQ254,GC254,GO254,HA254)</f>
        <v>0.51969369435386359</v>
      </c>
      <c r="IA255" s="84">
        <f t="shared" ref="IA255" si="7009">SUM(I255,U255,AG255,AS255,BE255,BQ255)/SUM(G255,I255,S255,U255,AE255,AG255,AQ255,AS255,BC255,BE255,BO255,BQ255)</f>
        <v>2.6945688689809632E-2</v>
      </c>
      <c r="IB255" s="84">
        <f t="shared" ref="IB255" si="7010">SUM(CC255,CO255,DA255,DM255,DY255,EK255)/SUM(CA255,CC255,CM255,CO255,CY255,DA255,DK255,DM255,DW255,DY255,EI255,EK255)</f>
        <v>2.7773939477684122E-2</v>
      </c>
      <c r="IC255" s="84">
        <f t="shared" ref="IC255" si="7011">SUM(EW255,FI255,FU255,GG255,GS255,HE255)/SUM(EU255,EW255,FG255,FI255,FS255,FU255,GE255,GG255,GQ255,GS255,HC255,HE255)</f>
        <v>3.3276931754089113E-2</v>
      </c>
      <c r="ID255" s="86">
        <f t="shared" ref="ID255" si="7012">SUM(C255,O255,AA255,AM255,AY255,BK255)</f>
        <v>5</v>
      </c>
      <c r="IE255" s="86">
        <f t="shared" ref="IE255" si="7013">SUM(BW255,CI255,CU255,DG255,DS255,EE255)</f>
        <v>3</v>
      </c>
      <c r="IF255" s="86">
        <f t="shared" ref="IF255" si="7014">SUM(EQ255,FC255,FO255,GA255,GM255,GY255)</f>
        <v>5</v>
      </c>
      <c r="IG255" s="88" t="s">
        <v>42</v>
      </c>
    </row>
    <row r="256" spans="1:24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5">
        <f t="shared" ref="HK256:HL256" si="7015">HK255/HM245</f>
        <v>1.1177026910841716E-3</v>
      </c>
      <c r="HL256" s="68">
        <f t="shared" si="7015"/>
        <v>1.0787486515641855E-3</v>
      </c>
      <c r="HM256" s="30"/>
      <c r="HN256" s="30"/>
      <c r="HO256" s="30"/>
      <c r="HP256" s="230"/>
      <c r="HQ256" s="30"/>
      <c r="HR256" s="30"/>
      <c r="HS256" s="30"/>
      <c r="HT256" s="51"/>
      <c r="HU256" s="30"/>
      <c r="HV256" s="30"/>
      <c r="HW256" s="31"/>
      <c r="HY256" s="77"/>
      <c r="HZ256" s="77"/>
      <c r="ID256" s="86">
        <f t="shared" ref="ID256" si="7016">SUM(E245,Q245,AC245,AO245,BA245,BM245)</f>
        <v>3830</v>
      </c>
      <c r="IE256" s="86">
        <f t="shared" ref="IE256" si="7017">SUM(BY245,CK245,CW245,DI245,DU245,EG245)</f>
        <v>3897</v>
      </c>
      <c r="IF256" s="86">
        <f t="shared" ref="IF256" si="7018">SUM(ES245,FE245,FQ245,GC245,GO245,HA245)</f>
        <v>3904</v>
      </c>
      <c r="IG256" s="88" t="s">
        <v>40</v>
      </c>
    </row>
    <row r="257" spans="1:241" x14ac:dyDescent="0.25">
      <c r="A257" s="235">
        <v>53</v>
      </c>
      <c r="B257" s="73">
        <f>B254+1</f>
        <v>44666</v>
      </c>
      <c r="C257" s="33"/>
      <c r="D257" s="34"/>
      <c r="E257" s="34">
        <f>E254-C257</f>
        <v>731</v>
      </c>
      <c r="F257" s="34">
        <f>F254-D257</f>
        <v>59</v>
      </c>
      <c r="G257" s="34">
        <v>360</v>
      </c>
      <c r="H257" s="35">
        <f t="shared" ref="H257:H263" si="7019">((G257+I257)/E257)</f>
        <v>0.51573187414500687</v>
      </c>
      <c r="I257" s="34">
        <v>17</v>
      </c>
      <c r="J257" s="35">
        <f>I257/(G257+I257)</f>
        <v>4.5092838196286469E-2</v>
      </c>
      <c r="K257" s="36"/>
      <c r="L257" s="34"/>
      <c r="M257" s="34"/>
      <c r="N257" s="37"/>
      <c r="O257" s="33"/>
      <c r="P257" s="34"/>
      <c r="Q257" s="34">
        <f t="shared" ref="Q257" si="7020">Q254-O257</f>
        <v>723</v>
      </c>
      <c r="R257" s="34">
        <f t="shared" ref="R257" si="7021">R254-P257</f>
        <v>58</v>
      </c>
      <c r="S257" s="34">
        <v>393</v>
      </c>
      <c r="T257" s="35">
        <f t="shared" ref="T257:T263" si="7022">((S257+U257)/Q257)</f>
        <v>0.55878284923928079</v>
      </c>
      <c r="U257" s="34">
        <v>11</v>
      </c>
      <c r="V257" s="35">
        <f t="shared" ref="V257:V263" si="7023">U257/(S257+U257)</f>
        <v>2.7227722772277228E-2</v>
      </c>
      <c r="W257" s="36"/>
      <c r="X257" s="34"/>
      <c r="Y257" s="34"/>
      <c r="Z257" s="37"/>
      <c r="AA257" s="33"/>
      <c r="AB257" s="34"/>
      <c r="AC257" s="34">
        <f t="shared" ref="AC257" si="7024">AC254-AA257</f>
        <v>171</v>
      </c>
      <c r="AD257" s="34">
        <f t="shared" ref="AD257" si="7025">AD254-AB257</f>
        <v>14</v>
      </c>
      <c r="AE257" s="34">
        <v>71</v>
      </c>
      <c r="AF257" s="35">
        <f t="shared" ref="AF257:AF263" si="7026">((AE257+AG257)/AC257)</f>
        <v>0.42105263157894735</v>
      </c>
      <c r="AG257" s="34">
        <v>1</v>
      </c>
      <c r="AH257" s="35">
        <f t="shared" ref="AH257:AH263" si="7027">AG257/(AE257+AG257)</f>
        <v>1.3888888888888888E-2</v>
      </c>
      <c r="AI257" s="36"/>
      <c r="AJ257" s="34"/>
      <c r="AK257" s="34"/>
      <c r="AL257" s="37"/>
      <c r="AM257" s="33"/>
      <c r="AN257" s="34"/>
      <c r="AO257" s="34">
        <f t="shared" ref="AO257" si="7028">AO254-AM257</f>
        <v>739</v>
      </c>
      <c r="AP257" s="34">
        <f t="shared" ref="AP257" si="7029">AP254-AN257</f>
        <v>58</v>
      </c>
      <c r="AQ257" s="34">
        <v>388</v>
      </c>
      <c r="AR257" s="35">
        <f t="shared" ref="AR257:AR263" si="7030">((AQ257+AS257)/AO257)</f>
        <v>0.54533152909336946</v>
      </c>
      <c r="AS257" s="34">
        <v>15</v>
      </c>
      <c r="AT257" s="35">
        <f t="shared" ref="AT257:AT263" si="7031">AS257/(AQ257+AS257)</f>
        <v>3.7220843672456573E-2</v>
      </c>
      <c r="AU257" s="36"/>
      <c r="AV257" s="34"/>
      <c r="AW257" s="34"/>
      <c r="AX257" s="37"/>
      <c r="AY257" s="33">
        <v>1</v>
      </c>
      <c r="AZ257" s="34"/>
      <c r="BA257" s="34">
        <f t="shared" ref="BA257" si="7032">BA254-AY257</f>
        <v>730</v>
      </c>
      <c r="BB257" s="34">
        <f t="shared" ref="BB257" si="7033">BB254-AZ257</f>
        <v>58</v>
      </c>
      <c r="BC257" s="34">
        <v>373</v>
      </c>
      <c r="BD257" s="35">
        <f t="shared" ref="BD257:BD263" si="7034">((BC257+BE257)/BA257)</f>
        <v>0.51643835616438361</v>
      </c>
      <c r="BE257" s="34">
        <v>4</v>
      </c>
      <c r="BF257" s="35">
        <f t="shared" ref="BF257:BF263" si="7035">BE257/(BC257+BE257)</f>
        <v>1.0610079575596816E-2</v>
      </c>
      <c r="BG257" s="36"/>
      <c r="BH257" s="34"/>
      <c r="BI257" s="34"/>
      <c r="BJ257" s="37"/>
      <c r="BK257" s="33"/>
      <c r="BL257" s="34"/>
      <c r="BM257" s="34">
        <f t="shared" ref="BM257" si="7036">BM254-BK257</f>
        <v>730</v>
      </c>
      <c r="BN257" s="34">
        <f t="shared" ref="BN257" si="7037">BN254-BL257</f>
        <v>59</v>
      </c>
      <c r="BO257" s="34">
        <v>398</v>
      </c>
      <c r="BP257" s="35">
        <f t="shared" ref="BP257:BP263" si="7038">((BO257+BQ257)/BM257)</f>
        <v>0.5547945205479452</v>
      </c>
      <c r="BQ257" s="34">
        <v>7</v>
      </c>
      <c r="BR257" s="35">
        <f t="shared" ref="BR257:BR263" si="7039">BQ257/(BO257+BQ257)</f>
        <v>1.7283950617283949E-2</v>
      </c>
      <c r="BS257" s="36"/>
      <c r="BT257" s="34"/>
      <c r="BU257" s="34"/>
      <c r="BV257" s="37"/>
      <c r="BW257" s="33"/>
      <c r="BX257" s="34"/>
      <c r="BY257" s="34">
        <f t="shared" ref="BY257" si="7040">BY254-BW257</f>
        <v>737</v>
      </c>
      <c r="BZ257" s="34">
        <f t="shared" ref="BZ257" si="7041">BZ254-BX257</f>
        <v>61</v>
      </c>
      <c r="CA257" s="34">
        <v>403</v>
      </c>
      <c r="CB257" s="35">
        <f t="shared" ref="CB257:CB263" si="7042">((CA257+CC257)/BY257)</f>
        <v>0.55630936227951155</v>
      </c>
      <c r="CC257" s="34">
        <v>7</v>
      </c>
      <c r="CD257" s="35">
        <f t="shared" ref="CD257:CD263" si="7043">CC257/(CA257+CC257)</f>
        <v>1.7073170731707318E-2</v>
      </c>
      <c r="CE257" s="36"/>
      <c r="CF257" s="34"/>
      <c r="CG257" s="34"/>
      <c r="CH257" s="37"/>
      <c r="CI257" s="33"/>
      <c r="CJ257" s="34"/>
      <c r="CK257" s="34">
        <f t="shared" ref="CK257" si="7044">CK254-CI257</f>
        <v>745</v>
      </c>
      <c r="CL257" s="34">
        <f t="shared" ref="CL257" si="7045">CL254-CJ257</f>
        <v>61</v>
      </c>
      <c r="CM257" s="34">
        <v>420</v>
      </c>
      <c r="CN257" s="35">
        <f t="shared" ref="CN257:CN263" si="7046">((CM257+CO257)/CK257)</f>
        <v>0.5731543624161074</v>
      </c>
      <c r="CO257" s="34">
        <v>7</v>
      </c>
      <c r="CP257" s="35">
        <f t="shared" ref="CP257:CP263" si="7047">CO257/(CM257+CO257)</f>
        <v>1.6393442622950821E-2</v>
      </c>
      <c r="CQ257" s="36"/>
      <c r="CR257" s="34"/>
      <c r="CS257" s="34"/>
      <c r="CT257" s="37"/>
      <c r="CU257" s="33"/>
      <c r="CV257" s="34"/>
      <c r="CW257" s="34">
        <f t="shared" ref="CW257" si="7048">CW254-CU257</f>
        <v>172</v>
      </c>
      <c r="CX257" s="34">
        <f t="shared" ref="CX257" si="7049">CX254-CV257</f>
        <v>13</v>
      </c>
      <c r="CY257" s="34">
        <v>64</v>
      </c>
      <c r="CZ257" s="35">
        <f t="shared" ref="CZ257:CZ263" si="7050">((CY257+DA257)/CW257)</f>
        <v>0.37790697674418605</v>
      </c>
      <c r="DA257" s="34">
        <v>1</v>
      </c>
      <c r="DB257" s="35">
        <f t="shared" ref="DB257:DB263" si="7051">DA257/(CY257+DA257)</f>
        <v>1.5384615384615385E-2</v>
      </c>
      <c r="DC257" s="36"/>
      <c r="DD257" s="34"/>
      <c r="DE257" s="34"/>
      <c r="DF257" s="37"/>
      <c r="DG257" s="33"/>
      <c r="DH257" s="34"/>
      <c r="DI257" s="34">
        <f t="shared" ref="DI257" si="7052">DI254-DG257</f>
        <v>746</v>
      </c>
      <c r="DJ257" s="34">
        <f t="shared" ref="DJ257" si="7053">DJ254-DH257</f>
        <v>58</v>
      </c>
      <c r="DK257" s="34">
        <v>348</v>
      </c>
      <c r="DL257" s="35">
        <f t="shared" ref="DL257:DL263" si="7054">((DK257+DM257)/DI257)</f>
        <v>0.48257372654155495</v>
      </c>
      <c r="DM257" s="34">
        <v>12</v>
      </c>
      <c r="DN257" s="35">
        <f t="shared" ref="DN257:DN263" si="7055">DM257/(DK257+DM257)</f>
        <v>3.3333333333333333E-2</v>
      </c>
      <c r="DO257" s="36"/>
      <c r="DP257" s="34"/>
      <c r="DQ257" s="34"/>
      <c r="DR257" s="37"/>
      <c r="DS257" s="33"/>
      <c r="DT257" s="34"/>
      <c r="DU257" s="34">
        <f t="shared" ref="DU257" si="7056">DU254-DS257</f>
        <v>747</v>
      </c>
      <c r="DV257" s="34">
        <f t="shared" ref="DV257" si="7057">DV254-DT257</f>
        <v>58</v>
      </c>
      <c r="DW257" s="34">
        <v>359</v>
      </c>
      <c r="DX257" s="35">
        <f t="shared" ref="DX257:DX263" si="7058">((DW257+DY257)/DU257)</f>
        <v>0.48862115127175371</v>
      </c>
      <c r="DY257" s="34">
        <v>6</v>
      </c>
      <c r="DZ257" s="35">
        <f t="shared" ref="DZ257:DZ263" si="7059">DY257/(DW257+DY257)</f>
        <v>1.643835616438356E-2</v>
      </c>
      <c r="EA257" s="36"/>
      <c r="EB257" s="34"/>
      <c r="EC257" s="34"/>
      <c r="ED257" s="37"/>
      <c r="EE257" s="33"/>
      <c r="EF257" s="34"/>
      <c r="EG257" s="34">
        <f t="shared" ref="EG257" si="7060">EG254-EE257</f>
        <v>747</v>
      </c>
      <c r="EH257" s="34">
        <f t="shared" ref="EH257" si="7061">EH254-EF257</f>
        <v>59</v>
      </c>
      <c r="EI257" s="34">
        <v>350</v>
      </c>
      <c r="EJ257" s="35">
        <f t="shared" ref="EJ257:EJ263" si="7062">((EI257+EK257)/EG257)</f>
        <v>0.47791164658634538</v>
      </c>
      <c r="EK257" s="34">
        <v>7</v>
      </c>
      <c r="EL257" s="35">
        <f t="shared" ref="EL257:EL263" si="7063">EK257/(EI257+EK257)</f>
        <v>1.9607843137254902E-2</v>
      </c>
      <c r="EM257" s="36"/>
      <c r="EN257" s="34"/>
      <c r="EO257" s="34"/>
      <c r="EP257" s="37"/>
      <c r="EQ257" s="33">
        <v>1</v>
      </c>
      <c r="ER257" s="34"/>
      <c r="ES257" s="34">
        <f t="shared" ref="ES257" si="7064">ES254-EQ257</f>
        <v>739</v>
      </c>
      <c r="ET257" s="34">
        <f t="shared" ref="ET257" si="7065">ET254-ER257</f>
        <v>60</v>
      </c>
      <c r="EU257" s="34">
        <v>416</v>
      </c>
      <c r="EV257" s="35">
        <f t="shared" ref="EV257:EV263" si="7066">((EU257+EW257)/ES257)</f>
        <v>0.58863328822733418</v>
      </c>
      <c r="EW257" s="34">
        <v>19</v>
      </c>
      <c r="EX257" s="35">
        <f t="shared" ref="EX257:EX263" si="7067">EW257/(EU257+EW257)</f>
        <v>4.3678160919540229E-2</v>
      </c>
      <c r="EY257" s="36"/>
      <c r="EZ257" s="34"/>
      <c r="FA257" s="34"/>
      <c r="FB257" s="37"/>
      <c r="FC257" s="33"/>
      <c r="FD257" s="34"/>
      <c r="FE257" s="34">
        <f t="shared" ref="FE257" si="7068">FE254-FC257</f>
        <v>757</v>
      </c>
      <c r="FF257" s="34">
        <f t="shared" ref="FF257" si="7069">FF254-FD257</f>
        <v>61</v>
      </c>
      <c r="FG257" s="34">
        <v>382</v>
      </c>
      <c r="FH257" s="35">
        <f t="shared" ref="FH257:FH263" si="7070">((FG257+FI257)/FE257)</f>
        <v>0.52443857331571997</v>
      </c>
      <c r="FI257" s="34">
        <v>15</v>
      </c>
      <c r="FJ257" s="35">
        <f t="shared" ref="FJ257:FJ263" si="7071">FI257/(FG257+FI257)</f>
        <v>3.7783375314861464E-2</v>
      </c>
      <c r="FK257" s="36"/>
      <c r="FL257" s="34"/>
      <c r="FM257" s="34"/>
      <c r="FN257" s="37"/>
      <c r="FO257" s="33"/>
      <c r="FP257" s="34"/>
      <c r="FQ257" s="34">
        <f t="shared" ref="FQ257" si="7072">FQ254-FO257</f>
        <v>179</v>
      </c>
      <c r="FR257" s="34">
        <f t="shared" ref="FR257" si="7073">FR254-FP257</f>
        <v>14</v>
      </c>
      <c r="FS257" s="34">
        <v>62</v>
      </c>
      <c r="FT257" s="35">
        <f t="shared" ref="FT257:FT263" si="7074">((FS257+FU257)/FQ257)</f>
        <v>0.36312849162011174</v>
      </c>
      <c r="FU257" s="34">
        <v>3</v>
      </c>
      <c r="FV257" s="35">
        <f t="shared" ref="FV257:FV263" si="7075">FU257/(FS257+FU257)</f>
        <v>4.6153846153846156E-2</v>
      </c>
      <c r="FW257" s="36"/>
      <c r="FX257" s="34"/>
      <c r="FY257" s="34"/>
      <c r="FZ257" s="37"/>
      <c r="GA257" s="33"/>
      <c r="GB257" s="34"/>
      <c r="GC257" s="34">
        <f t="shared" ref="GC257" si="7076">GC254-GA257</f>
        <v>741</v>
      </c>
      <c r="GD257" s="34">
        <f t="shared" ref="GD257" si="7077">GD254-GB257</f>
        <v>58</v>
      </c>
      <c r="GE257" s="34">
        <v>393</v>
      </c>
      <c r="GF257" s="35">
        <f t="shared" ref="GF257:GF263" si="7078">((GE257+GG257)/GC257)</f>
        <v>0.54385964912280704</v>
      </c>
      <c r="GG257" s="34">
        <v>10</v>
      </c>
      <c r="GH257" s="35">
        <f t="shared" ref="GH257:GH263" si="7079">GG257/(GE257+GG257)</f>
        <v>2.4813895781637719E-2</v>
      </c>
      <c r="GI257" s="36"/>
      <c r="GJ257" s="34"/>
      <c r="GK257" s="34"/>
      <c r="GL257" s="37"/>
      <c r="GM257" s="33">
        <v>1</v>
      </c>
      <c r="GN257" s="34"/>
      <c r="GO257" s="34">
        <f t="shared" ref="GO257" si="7080">GO254-GM257</f>
        <v>737</v>
      </c>
      <c r="GP257" s="34">
        <f t="shared" ref="GP257" si="7081">GP254-GN257</f>
        <v>58</v>
      </c>
      <c r="GQ257" s="34">
        <v>350</v>
      </c>
      <c r="GR257" s="35">
        <f t="shared" ref="GR257:GR263" si="7082">((GQ257+GS257)/GO257)</f>
        <v>0.4925373134328358</v>
      </c>
      <c r="GS257" s="34">
        <v>13</v>
      </c>
      <c r="GT257" s="35">
        <f t="shared" ref="GT257:GT263" si="7083">GS257/(GQ257+GS257)</f>
        <v>3.5812672176308541E-2</v>
      </c>
      <c r="GU257" s="36"/>
      <c r="GV257" s="34"/>
      <c r="GW257" s="34"/>
      <c r="GX257" s="37"/>
      <c r="GY257" s="33"/>
      <c r="GZ257" s="34"/>
      <c r="HA257" s="34">
        <f t="shared" ref="HA257" si="7084">HA254-GY257</f>
        <v>744</v>
      </c>
      <c r="HB257" s="34">
        <f t="shared" ref="HB257" si="7085">HB254-GZ257</f>
        <v>59</v>
      </c>
      <c r="HC257" s="34">
        <v>352</v>
      </c>
      <c r="HD257" s="35">
        <f t="shared" ref="HD257:HD263" si="7086">((HC257+HE257)/HA257)</f>
        <v>0.4838709677419355</v>
      </c>
      <c r="HE257" s="34">
        <v>8</v>
      </c>
      <c r="HF257" s="35">
        <f t="shared" ref="HF257:HF263" si="7087">HE257/(HC257+HE257)</f>
        <v>2.2222222222222223E-2</v>
      </c>
      <c r="HG257" s="36"/>
      <c r="HH257" s="34"/>
      <c r="HI257" s="34"/>
      <c r="HJ257" s="37"/>
      <c r="HK257" s="33">
        <f t="shared" ref="HK257:HK264" si="7088">+C257+O257+AA257+AM257+AY257+BK257+BW257+CI257+CU257+DG257+DS257+EE257+EQ257+FC257+FO257+GA257+GM257+GY257</f>
        <v>3</v>
      </c>
      <c r="HL257" s="34">
        <f t="shared" ref="HL257:HL264" si="7089">+D257+P257+AB257+AN257+AZ257+BL257+BX257+CJ257+CV257+DH257+DT257+EF257+ER257+FD257+FP257+GB257+GN257+GZ257</f>
        <v>0</v>
      </c>
      <c r="HM257" s="34">
        <f t="shared" ref="HM257:HM263" si="7090">+E257+Q257+AC257+AO257+BA257+BM257+BY257+CK257+CW257+DI257+DU257+EG257+ES257+FE257+FQ257+GC257+GO257+HA257</f>
        <v>11615</v>
      </c>
      <c r="HN257" s="34">
        <f t="shared" ref="HN257:HN263" si="7091">+F257+R257+AD257+AP257+BB257+BN257+BZ257+CL257+CX257+DJ257+DV257+EH257+ET257+FF257+FR257+GD257+GP257+HB257</f>
        <v>926</v>
      </c>
      <c r="HO257" s="34">
        <f t="shared" ref="HO257:HO263" si="7092">+G257+S257+AE257+AQ257+BC257+BO257+CA257+CM257+CY257+DK257+DW257+EI257+EU257+FG257+FS257+GE257+GQ257+HC257+HE257+I257+U257+AG257+AS257+BE257+BQ257+CC257+CO257+DA257+DM257+DY257+EK257+EW257+FI257+FU257+GG257+GS257</f>
        <v>6045</v>
      </c>
      <c r="HP257" s="227">
        <f t="shared" ref="HP257:HP263" si="7093">+(HO257)/HM257</f>
        <v>0.52044769694360737</v>
      </c>
      <c r="HQ257" s="48">
        <f t="shared" ref="HQ257:HQ264" si="7094">+I257+U257+AG257+AS257+BE257+BQ257+CC257+CO257+DA257+DM257+DY257+EK257+EW257+FI257+FU257+GG257+GS257+HE257</f>
        <v>163</v>
      </c>
      <c r="HR257" s="35">
        <f t="shared" ref="HR257:HR264" si="7095">+(HQ257/(HO257))</f>
        <v>2.6964433416046318E-2</v>
      </c>
      <c r="HS257" s="49">
        <v>67.400000000000006</v>
      </c>
      <c r="HT257" s="50">
        <v>5753</v>
      </c>
      <c r="HU257" s="49">
        <f t="shared" ref="HU257:HU263" si="7096">+HT257/HO257*100</f>
        <v>95.169561621174523</v>
      </c>
      <c r="HV257" s="48"/>
      <c r="HW257" s="37"/>
      <c r="HX257" s="78">
        <f t="shared" ref="HX257:HX263" si="7097">SUM(G257,I257,S257,U257,AE257,AG257,AQ257,AS257,BC257,BE257,BO257,BQ257)/SUM(E257,Q257,AC257,AO257,BA257,BM257)</f>
        <v>0.53294979079497906</v>
      </c>
      <c r="HY257" s="78">
        <f t="shared" ref="HY257:HY263" si="7098">SUM(CA257,CC257,CM257,CO257,CY257,DA257,DK257,DM257,DW257,DY257,EI257,EK257)/SUM(BY257,CK257,CW257,DI257,DU257,EG257)</f>
        <v>0.5095017976373909</v>
      </c>
      <c r="HZ257" s="78">
        <f t="shared" ref="HZ257:HZ263" si="7099">SUM(K257,EU257,EW257,FG257,FI257,FS257,FU257,GE257,GG257,GQ257,GS257,HC257,HE257)/SUM(ES257,FE257,FQ257,GC257,GO257,HA257)</f>
        <v>0.5191172696946369</v>
      </c>
    </row>
    <row r="258" spans="1:241" x14ac:dyDescent="0.25">
      <c r="A258" s="236"/>
      <c r="B258" s="41">
        <f t="shared" ref="B258:B263" si="7100">+B257+1</f>
        <v>44667</v>
      </c>
      <c r="C258" s="10"/>
      <c r="D258" s="11"/>
      <c r="E258" s="74">
        <f t="shared" ref="E258:E262" si="7101">E257-C258</f>
        <v>731</v>
      </c>
      <c r="F258" s="74">
        <f t="shared" ref="F258:F262" si="7102">F257-D258</f>
        <v>59</v>
      </c>
      <c r="G258" s="11">
        <v>388</v>
      </c>
      <c r="H258" s="12">
        <f t="shared" si="7019"/>
        <v>0.55677154582763333</v>
      </c>
      <c r="I258" s="11">
        <v>19</v>
      </c>
      <c r="J258" s="12">
        <f t="shared" ref="J258:J263" si="7103">I258/(G258+I258)</f>
        <v>4.6683046683046681E-2</v>
      </c>
      <c r="K258" s="13"/>
      <c r="L258" s="11"/>
      <c r="M258" s="11"/>
      <c r="N258" s="14"/>
      <c r="O258" s="10"/>
      <c r="P258" s="11"/>
      <c r="Q258" s="74">
        <f t="shared" ref="Q258:Q263" si="7104">Q257-O258</f>
        <v>723</v>
      </c>
      <c r="R258" s="74">
        <f t="shared" ref="R258:R263" si="7105">R257-P258</f>
        <v>58</v>
      </c>
      <c r="S258" s="11">
        <v>387</v>
      </c>
      <c r="T258" s="12">
        <f t="shared" si="7022"/>
        <v>0.54218533886583675</v>
      </c>
      <c r="U258" s="11">
        <v>5</v>
      </c>
      <c r="V258" s="12">
        <f t="shared" si="7023"/>
        <v>1.2755102040816327E-2</v>
      </c>
      <c r="W258" s="13"/>
      <c r="X258" s="11"/>
      <c r="Y258" s="11"/>
      <c r="Z258" s="14"/>
      <c r="AA258" s="10"/>
      <c r="AB258" s="11"/>
      <c r="AC258" s="74">
        <f t="shared" ref="AC258:AC263" si="7106">AC257-AA258</f>
        <v>171</v>
      </c>
      <c r="AD258" s="74">
        <f t="shared" ref="AD258:AD263" si="7107">AD257-AB258</f>
        <v>14</v>
      </c>
      <c r="AE258" s="11">
        <v>74</v>
      </c>
      <c r="AF258" s="12">
        <f t="shared" si="7026"/>
        <v>0.45614035087719296</v>
      </c>
      <c r="AG258" s="11">
        <v>4</v>
      </c>
      <c r="AH258" s="12">
        <f t="shared" si="7027"/>
        <v>5.128205128205128E-2</v>
      </c>
      <c r="AI258" s="13"/>
      <c r="AJ258" s="11"/>
      <c r="AK258" s="11"/>
      <c r="AL258" s="14"/>
      <c r="AM258" s="10"/>
      <c r="AN258" s="11"/>
      <c r="AO258" s="74">
        <f t="shared" ref="AO258:AO263" si="7108">AO257-AM258</f>
        <v>739</v>
      </c>
      <c r="AP258" s="74">
        <f t="shared" ref="AP258:AP263" si="7109">AP257-AN258</f>
        <v>58</v>
      </c>
      <c r="AQ258" s="11">
        <v>402</v>
      </c>
      <c r="AR258" s="12">
        <f t="shared" si="7030"/>
        <v>0.56427604871447901</v>
      </c>
      <c r="AS258" s="11">
        <v>15</v>
      </c>
      <c r="AT258" s="12">
        <f t="shared" si="7031"/>
        <v>3.5971223021582732E-2</v>
      </c>
      <c r="AU258" s="13"/>
      <c r="AV258" s="11"/>
      <c r="AW258" s="11"/>
      <c r="AX258" s="14"/>
      <c r="AY258" s="10"/>
      <c r="AZ258" s="11"/>
      <c r="BA258" s="74">
        <f t="shared" ref="BA258:BA263" si="7110">BA257-AY258</f>
        <v>730</v>
      </c>
      <c r="BB258" s="74">
        <f t="shared" ref="BB258:BB263" si="7111">BB257-AZ258</f>
        <v>58</v>
      </c>
      <c r="BC258" s="11">
        <v>405</v>
      </c>
      <c r="BD258" s="12">
        <f t="shared" si="7034"/>
        <v>0.56849315068493156</v>
      </c>
      <c r="BE258" s="11">
        <v>10</v>
      </c>
      <c r="BF258" s="12">
        <f t="shared" si="7035"/>
        <v>2.4096385542168676E-2</v>
      </c>
      <c r="BG258" s="13"/>
      <c r="BH258" s="11"/>
      <c r="BI258" s="11"/>
      <c r="BJ258" s="14"/>
      <c r="BK258" s="10"/>
      <c r="BL258" s="11"/>
      <c r="BM258" s="74">
        <f t="shared" ref="BM258:BM263" si="7112">BM257-BK258</f>
        <v>730</v>
      </c>
      <c r="BN258" s="74">
        <f t="shared" ref="BN258:BN263" si="7113">BN257-BL258</f>
        <v>59</v>
      </c>
      <c r="BO258" s="11">
        <v>391</v>
      </c>
      <c r="BP258" s="12">
        <f t="shared" si="7038"/>
        <v>0.54794520547945202</v>
      </c>
      <c r="BQ258" s="11">
        <v>9</v>
      </c>
      <c r="BR258" s="12">
        <f t="shared" si="7039"/>
        <v>2.2499999999999999E-2</v>
      </c>
      <c r="BS258" s="13"/>
      <c r="BT258" s="11"/>
      <c r="BU258" s="11"/>
      <c r="BV258" s="14"/>
      <c r="BW258" s="10"/>
      <c r="BX258" s="11"/>
      <c r="BY258" s="74">
        <f t="shared" ref="BY258:BY263" si="7114">BY257-BW258</f>
        <v>737</v>
      </c>
      <c r="BZ258" s="74">
        <f t="shared" ref="BZ258:BZ263" si="7115">BZ257-BX258</f>
        <v>61</v>
      </c>
      <c r="CA258" s="11">
        <v>420</v>
      </c>
      <c r="CB258" s="12">
        <f t="shared" si="7042"/>
        <v>0.58073270013568523</v>
      </c>
      <c r="CC258" s="11">
        <v>8</v>
      </c>
      <c r="CD258" s="12">
        <f t="shared" si="7043"/>
        <v>1.8691588785046728E-2</v>
      </c>
      <c r="CE258" s="13"/>
      <c r="CF258" s="11"/>
      <c r="CG258" s="11"/>
      <c r="CH258" s="14"/>
      <c r="CI258" s="10"/>
      <c r="CJ258" s="11"/>
      <c r="CK258" s="74">
        <f t="shared" ref="CK258:CK263" si="7116">CK257-CI258</f>
        <v>745</v>
      </c>
      <c r="CL258" s="74">
        <f t="shared" ref="CL258:CL263" si="7117">CL257-CJ258</f>
        <v>61</v>
      </c>
      <c r="CM258" s="11">
        <v>400</v>
      </c>
      <c r="CN258" s="12">
        <f t="shared" si="7046"/>
        <v>0.55302013422818797</v>
      </c>
      <c r="CO258" s="11">
        <v>12</v>
      </c>
      <c r="CP258" s="12">
        <f t="shared" si="7047"/>
        <v>2.9126213592233011E-2</v>
      </c>
      <c r="CQ258" s="13"/>
      <c r="CR258" s="11"/>
      <c r="CS258" s="11"/>
      <c r="CT258" s="14"/>
      <c r="CU258" s="10">
        <v>1</v>
      </c>
      <c r="CV258" s="11"/>
      <c r="CW258" s="74">
        <f t="shared" ref="CW258:CW263" si="7118">CW257-CU258</f>
        <v>171</v>
      </c>
      <c r="CX258" s="74">
        <f t="shared" ref="CX258:CX263" si="7119">CX257-CV258</f>
        <v>13</v>
      </c>
      <c r="CY258" s="11">
        <v>74</v>
      </c>
      <c r="CZ258" s="12">
        <f t="shared" si="7050"/>
        <v>0.45614035087719296</v>
      </c>
      <c r="DA258" s="11">
        <v>4</v>
      </c>
      <c r="DB258" s="12">
        <f t="shared" si="7051"/>
        <v>5.128205128205128E-2</v>
      </c>
      <c r="DC258" s="13"/>
      <c r="DD258" s="11"/>
      <c r="DE258" s="11"/>
      <c r="DF258" s="14"/>
      <c r="DG258" s="10"/>
      <c r="DH258" s="11"/>
      <c r="DI258" s="74">
        <f t="shared" ref="DI258:DI263" si="7120">DI257-DG258</f>
        <v>746</v>
      </c>
      <c r="DJ258" s="74">
        <f t="shared" ref="DJ258:DJ263" si="7121">DJ257-DH258</f>
        <v>58</v>
      </c>
      <c r="DK258" s="11">
        <v>343</v>
      </c>
      <c r="DL258" s="12">
        <f t="shared" si="7054"/>
        <v>0.47319034852546915</v>
      </c>
      <c r="DM258" s="11">
        <v>10</v>
      </c>
      <c r="DN258" s="12">
        <f t="shared" si="7055"/>
        <v>2.8328611898016998E-2</v>
      </c>
      <c r="DO258" s="13"/>
      <c r="DP258" s="11"/>
      <c r="DQ258" s="11"/>
      <c r="DR258" s="14"/>
      <c r="DS258" s="10"/>
      <c r="DT258" s="11"/>
      <c r="DU258" s="74">
        <f t="shared" ref="DU258:DU263" si="7122">DU257-DS258</f>
        <v>747</v>
      </c>
      <c r="DV258" s="74">
        <f t="shared" ref="DV258:DV263" si="7123">DV257-DT258</f>
        <v>58</v>
      </c>
      <c r="DW258" s="11">
        <v>375</v>
      </c>
      <c r="DX258" s="12">
        <f t="shared" si="7058"/>
        <v>0.51673360107095045</v>
      </c>
      <c r="DY258" s="11">
        <v>11</v>
      </c>
      <c r="DZ258" s="12">
        <f t="shared" si="7059"/>
        <v>2.8497409326424871E-2</v>
      </c>
      <c r="EA258" s="13"/>
      <c r="EB258" s="11"/>
      <c r="EC258" s="11"/>
      <c r="ED258" s="14"/>
      <c r="EE258" s="10">
        <v>1</v>
      </c>
      <c r="EF258" s="11"/>
      <c r="EG258" s="74">
        <f t="shared" ref="EG258:EG263" si="7124">EG257-EE258</f>
        <v>746</v>
      </c>
      <c r="EH258" s="74">
        <f t="shared" ref="EH258:EH263" si="7125">EH257-EF258</f>
        <v>59</v>
      </c>
      <c r="EI258" s="11">
        <v>352</v>
      </c>
      <c r="EJ258" s="12">
        <f t="shared" si="7062"/>
        <v>0.4906166219839142</v>
      </c>
      <c r="EK258" s="11">
        <v>14</v>
      </c>
      <c r="EL258" s="12">
        <f t="shared" si="7063"/>
        <v>3.825136612021858E-2</v>
      </c>
      <c r="EM258" s="13"/>
      <c r="EN258" s="11"/>
      <c r="EO258" s="11"/>
      <c r="EP258" s="14"/>
      <c r="EQ258" s="10"/>
      <c r="ER258" s="11"/>
      <c r="ES258" s="74">
        <f t="shared" ref="ES258:ES263" si="7126">ES257-EQ258</f>
        <v>739</v>
      </c>
      <c r="ET258" s="74">
        <f t="shared" ref="ET258:ET263" si="7127">ET257-ER258</f>
        <v>60</v>
      </c>
      <c r="EU258" s="11">
        <v>396</v>
      </c>
      <c r="EV258" s="12">
        <f t="shared" si="7066"/>
        <v>0.56156968876860625</v>
      </c>
      <c r="EW258" s="11">
        <v>19</v>
      </c>
      <c r="EX258" s="12">
        <f t="shared" si="7067"/>
        <v>4.5783132530120479E-2</v>
      </c>
      <c r="EY258" s="13"/>
      <c r="EZ258" s="11"/>
      <c r="FA258" s="11"/>
      <c r="FB258" s="14"/>
      <c r="FC258" s="10">
        <v>1</v>
      </c>
      <c r="FD258" s="11"/>
      <c r="FE258" s="74">
        <f t="shared" ref="FE258:FE263" si="7128">FE257-FC258</f>
        <v>756</v>
      </c>
      <c r="FF258" s="74">
        <f t="shared" ref="FF258:FF263" si="7129">FF257-FD258</f>
        <v>61</v>
      </c>
      <c r="FG258" s="11">
        <v>309</v>
      </c>
      <c r="FH258" s="12">
        <f t="shared" si="7070"/>
        <v>0.41666666666666669</v>
      </c>
      <c r="FI258" s="11">
        <v>6</v>
      </c>
      <c r="FJ258" s="12">
        <f t="shared" si="7071"/>
        <v>1.9047619047619049E-2</v>
      </c>
      <c r="FK258" s="13"/>
      <c r="FL258" s="11"/>
      <c r="FM258" s="11"/>
      <c r="FN258" s="14"/>
      <c r="FO258" s="10">
        <v>2</v>
      </c>
      <c r="FP258" s="11"/>
      <c r="FQ258" s="74">
        <f t="shared" ref="FQ258:FQ263" si="7130">FQ257-FO258</f>
        <v>177</v>
      </c>
      <c r="FR258" s="74">
        <f t="shared" ref="FR258:FR263" si="7131">FR257-FP258</f>
        <v>14</v>
      </c>
      <c r="FS258" s="11">
        <v>64</v>
      </c>
      <c r="FT258" s="12">
        <f t="shared" si="7074"/>
        <v>0.3728813559322034</v>
      </c>
      <c r="FU258" s="11">
        <v>2</v>
      </c>
      <c r="FV258" s="12">
        <f t="shared" si="7075"/>
        <v>3.0303030303030304E-2</v>
      </c>
      <c r="FW258" s="13"/>
      <c r="FX258" s="11"/>
      <c r="FY258" s="11"/>
      <c r="FZ258" s="14"/>
      <c r="GA258" s="10"/>
      <c r="GB258" s="11"/>
      <c r="GC258" s="74">
        <f t="shared" ref="GC258:GC263" si="7132">GC257-GA258</f>
        <v>741</v>
      </c>
      <c r="GD258" s="74">
        <f t="shared" ref="GD258:GD263" si="7133">GD257-GB258</f>
        <v>58</v>
      </c>
      <c r="GE258" s="11">
        <v>365</v>
      </c>
      <c r="GF258" s="12">
        <f t="shared" si="7078"/>
        <v>0.49527665317139002</v>
      </c>
      <c r="GG258" s="11">
        <v>2</v>
      </c>
      <c r="GH258" s="12">
        <f t="shared" si="7079"/>
        <v>5.4495912806539508E-3</v>
      </c>
      <c r="GI258" s="13"/>
      <c r="GJ258" s="11"/>
      <c r="GK258" s="11"/>
      <c r="GL258" s="14"/>
      <c r="GM258" s="10"/>
      <c r="GN258" s="11"/>
      <c r="GO258" s="74">
        <f t="shared" ref="GO258:GO263" si="7134">GO257-GM258</f>
        <v>737</v>
      </c>
      <c r="GP258" s="74">
        <f t="shared" ref="GP258:GP263" si="7135">GP257-GN258</f>
        <v>58</v>
      </c>
      <c r="GQ258" s="11">
        <v>314</v>
      </c>
      <c r="GR258" s="12">
        <f t="shared" si="7082"/>
        <v>0.43554952510176392</v>
      </c>
      <c r="GS258" s="11">
        <v>7</v>
      </c>
      <c r="GT258" s="12">
        <f t="shared" si="7083"/>
        <v>2.1806853582554516E-2</v>
      </c>
      <c r="GU258" s="13"/>
      <c r="GV258" s="11"/>
      <c r="GW258" s="11"/>
      <c r="GX258" s="14"/>
      <c r="GY258" s="10"/>
      <c r="GZ258" s="11"/>
      <c r="HA258" s="74">
        <f t="shared" ref="HA258:HA263" si="7136">HA257-GY258</f>
        <v>744</v>
      </c>
      <c r="HB258" s="74">
        <f t="shared" ref="HB258:HB263" si="7137">HB257-GZ258</f>
        <v>59</v>
      </c>
      <c r="HC258" s="11">
        <v>364</v>
      </c>
      <c r="HD258" s="12">
        <f t="shared" si="7086"/>
        <v>0.5</v>
      </c>
      <c r="HE258" s="11">
        <v>8</v>
      </c>
      <c r="HF258" s="12">
        <f t="shared" si="7087"/>
        <v>2.1505376344086023E-2</v>
      </c>
      <c r="HG258" s="13"/>
      <c r="HH258" s="11"/>
      <c r="HI258" s="11"/>
      <c r="HJ258" s="14"/>
      <c r="HK258" s="10">
        <f t="shared" si="7088"/>
        <v>5</v>
      </c>
      <c r="HL258" s="11">
        <f t="shared" si="7089"/>
        <v>0</v>
      </c>
      <c r="HM258" s="11">
        <f t="shared" si="7090"/>
        <v>11610</v>
      </c>
      <c r="HN258" s="11">
        <f t="shared" si="7091"/>
        <v>926</v>
      </c>
      <c r="HO258" s="11">
        <f t="shared" si="7092"/>
        <v>5988</v>
      </c>
      <c r="HP258" s="228">
        <f t="shared" si="7093"/>
        <v>0.51576227390180873</v>
      </c>
      <c r="HQ258" s="15">
        <f t="shared" si="7094"/>
        <v>165</v>
      </c>
      <c r="HR258" s="12">
        <f t="shared" si="7095"/>
        <v>2.7555110220440882E-2</v>
      </c>
      <c r="HS258" s="16">
        <v>67.599999999999994</v>
      </c>
      <c r="HT258" s="17">
        <v>5697</v>
      </c>
      <c r="HU258" s="16">
        <f t="shared" si="7096"/>
        <v>95.140280561122253</v>
      </c>
      <c r="HV258" s="15"/>
      <c r="HW258" s="14"/>
      <c r="HX258" s="78">
        <f t="shared" si="7097"/>
        <v>0.55151673640167365</v>
      </c>
      <c r="HY258" s="78">
        <f t="shared" si="7098"/>
        <v>0.51978417266187049</v>
      </c>
      <c r="HZ258" s="78">
        <f t="shared" si="7099"/>
        <v>0.47663071391884954</v>
      </c>
    </row>
    <row r="259" spans="1:241" x14ac:dyDescent="0.25">
      <c r="A259" s="236"/>
      <c r="B259" s="41">
        <f t="shared" si="7100"/>
        <v>44668</v>
      </c>
      <c r="C259" s="10"/>
      <c r="D259" s="11"/>
      <c r="E259" s="74">
        <f t="shared" si="7101"/>
        <v>731</v>
      </c>
      <c r="F259" s="74">
        <f t="shared" si="7102"/>
        <v>59</v>
      </c>
      <c r="G259" s="11">
        <v>395</v>
      </c>
      <c r="H259" s="12">
        <f t="shared" si="7019"/>
        <v>0.55677154582763333</v>
      </c>
      <c r="I259" s="11">
        <v>12</v>
      </c>
      <c r="J259" s="12">
        <f t="shared" si="7103"/>
        <v>2.9484029484029485E-2</v>
      </c>
      <c r="K259" s="13"/>
      <c r="L259" s="11"/>
      <c r="M259" s="11"/>
      <c r="N259" s="14"/>
      <c r="O259" s="10"/>
      <c r="P259" s="11"/>
      <c r="Q259" s="74">
        <f t="shared" si="7104"/>
        <v>723</v>
      </c>
      <c r="R259" s="74">
        <f t="shared" si="7105"/>
        <v>58</v>
      </c>
      <c r="S259" s="11">
        <v>371</v>
      </c>
      <c r="T259" s="12">
        <f t="shared" si="7022"/>
        <v>0.51867219917012453</v>
      </c>
      <c r="U259" s="11">
        <v>4</v>
      </c>
      <c r="V259" s="12">
        <f t="shared" si="7023"/>
        <v>1.0666666666666666E-2</v>
      </c>
      <c r="W259" s="13"/>
      <c r="X259" s="11"/>
      <c r="Y259" s="11"/>
      <c r="Z259" s="14"/>
      <c r="AA259" s="10"/>
      <c r="AB259" s="11"/>
      <c r="AC259" s="74">
        <f t="shared" si="7106"/>
        <v>171</v>
      </c>
      <c r="AD259" s="74">
        <f t="shared" si="7107"/>
        <v>14</v>
      </c>
      <c r="AE259" s="11">
        <v>62</v>
      </c>
      <c r="AF259" s="12">
        <f t="shared" si="7026"/>
        <v>0.38011695906432746</v>
      </c>
      <c r="AG259" s="11">
        <v>3</v>
      </c>
      <c r="AH259" s="12">
        <f t="shared" si="7027"/>
        <v>4.6153846153846156E-2</v>
      </c>
      <c r="AI259" s="13"/>
      <c r="AJ259" s="11"/>
      <c r="AK259" s="11"/>
      <c r="AL259" s="14"/>
      <c r="AM259" s="10">
        <v>1</v>
      </c>
      <c r="AN259" s="11"/>
      <c r="AO259" s="74">
        <f t="shared" si="7108"/>
        <v>738</v>
      </c>
      <c r="AP259" s="74">
        <f t="shared" si="7109"/>
        <v>58</v>
      </c>
      <c r="AQ259" s="11">
        <v>353</v>
      </c>
      <c r="AR259" s="12">
        <f t="shared" si="7030"/>
        <v>0.49322493224932251</v>
      </c>
      <c r="AS259" s="11">
        <v>11</v>
      </c>
      <c r="AT259" s="12">
        <f t="shared" si="7031"/>
        <v>3.021978021978022E-2</v>
      </c>
      <c r="AU259" s="13"/>
      <c r="AV259" s="11"/>
      <c r="AW259" s="11"/>
      <c r="AX259" s="14"/>
      <c r="AY259" s="10">
        <v>1</v>
      </c>
      <c r="AZ259" s="11"/>
      <c r="BA259" s="74">
        <f t="shared" si="7110"/>
        <v>729</v>
      </c>
      <c r="BB259" s="74">
        <f t="shared" si="7111"/>
        <v>58</v>
      </c>
      <c r="BC259" s="11">
        <v>353</v>
      </c>
      <c r="BD259" s="12">
        <f t="shared" si="7034"/>
        <v>0.49657064471879286</v>
      </c>
      <c r="BE259" s="11">
        <v>9</v>
      </c>
      <c r="BF259" s="12">
        <f t="shared" si="7035"/>
        <v>2.4861878453038673E-2</v>
      </c>
      <c r="BG259" s="13"/>
      <c r="BH259" s="11"/>
      <c r="BI259" s="11"/>
      <c r="BJ259" s="14"/>
      <c r="BK259" s="10">
        <v>1</v>
      </c>
      <c r="BL259" s="11"/>
      <c r="BM259" s="74">
        <f t="shared" si="7112"/>
        <v>729</v>
      </c>
      <c r="BN259" s="74">
        <f t="shared" si="7113"/>
        <v>59</v>
      </c>
      <c r="BO259" s="11">
        <v>385</v>
      </c>
      <c r="BP259" s="12">
        <f t="shared" si="7038"/>
        <v>0.54595336076817558</v>
      </c>
      <c r="BQ259" s="11">
        <v>13</v>
      </c>
      <c r="BR259" s="12">
        <f t="shared" si="7039"/>
        <v>3.2663316582914576E-2</v>
      </c>
      <c r="BS259" s="13"/>
      <c r="BT259" s="11"/>
      <c r="BU259" s="11"/>
      <c r="BV259" s="14"/>
      <c r="BW259" s="10"/>
      <c r="BX259" s="11"/>
      <c r="BY259" s="74">
        <f t="shared" si="7114"/>
        <v>737</v>
      </c>
      <c r="BZ259" s="74">
        <f t="shared" si="7115"/>
        <v>61</v>
      </c>
      <c r="CA259" s="11">
        <v>350</v>
      </c>
      <c r="CB259" s="12">
        <f t="shared" si="7042"/>
        <v>0.48439620081411128</v>
      </c>
      <c r="CC259" s="11">
        <v>7</v>
      </c>
      <c r="CD259" s="12">
        <f t="shared" si="7043"/>
        <v>1.9607843137254902E-2</v>
      </c>
      <c r="CE259" s="13"/>
      <c r="CF259" s="11"/>
      <c r="CG259" s="11"/>
      <c r="CH259" s="14"/>
      <c r="CI259" s="10"/>
      <c r="CJ259" s="11"/>
      <c r="CK259" s="74">
        <f t="shared" si="7116"/>
        <v>745</v>
      </c>
      <c r="CL259" s="74">
        <f t="shared" si="7117"/>
        <v>61</v>
      </c>
      <c r="CM259" s="11">
        <v>412</v>
      </c>
      <c r="CN259" s="12">
        <f t="shared" si="7046"/>
        <v>0.56510067114093965</v>
      </c>
      <c r="CO259" s="11">
        <v>9</v>
      </c>
      <c r="CP259" s="12">
        <f t="shared" si="7047"/>
        <v>2.1377672209026127E-2</v>
      </c>
      <c r="CQ259" s="13"/>
      <c r="CR259" s="11"/>
      <c r="CS259" s="11"/>
      <c r="CT259" s="14"/>
      <c r="CU259" s="10"/>
      <c r="CV259" s="11"/>
      <c r="CW259" s="74">
        <f t="shared" si="7118"/>
        <v>171</v>
      </c>
      <c r="CX259" s="74">
        <f t="shared" si="7119"/>
        <v>13</v>
      </c>
      <c r="CY259" s="11">
        <v>74</v>
      </c>
      <c r="CZ259" s="12">
        <f t="shared" si="7050"/>
        <v>0.44444444444444442</v>
      </c>
      <c r="DA259" s="11">
        <v>2</v>
      </c>
      <c r="DB259" s="12">
        <f t="shared" si="7051"/>
        <v>2.6315789473684209E-2</v>
      </c>
      <c r="DC259" s="13"/>
      <c r="DD259" s="11"/>
      <c r="DE259" s="11"/>
      <c r="DF259" s="14"/>
      <c r="DG259" s="10"/>
      <c r="DH259" s="11"/>
      <c r="DI259" s="74">
        <f t="shared" si="7120"/>
        <v>746</v>
      </c>
      <c r="DJ259" s="74">
        <f t="shared" si="7121"/>
        <v>58</v>
      </c>
      <c r="DK259" s="11">
        <v>319</v>
      </c>
      <c r="DL259" s="12">
        <f t="shared" si="7054"/>
        <v>0.44235924932975873</v>
      </c>
      <c r="DM259" s="11">
        <v>11</v>
      </c>
      <c r="DN259" s="12">
        <f t="shared" si="7055"/>
        <v>3.3333333333333333E-2</v>
      </c>
      <c r="DO259" s="13"/>
      <c r="DP259" s="11"/>
      <c r="DQ259" s="11"/>
      <c r="DR259" s="14"/>
      <c r="DS259" s="10"/>
      <c r="DT259" s="11"/>
      <c r="DU259" s="74">
        <f t="shared" si="7122"/>
        <v>747</v>
      </c>
      <c r="DV259" s="74">
        <f t="shared" si="7123"/>
        <v>58</v>
      </c>
      <c r="DW259" s="11">
        <v>365</v>
      </c>
      <c r="DX259" s="12">
        <f t="shared" si="7058"/>
        <v>0.50200803212851408</v>
      </c>
      <c r="DY259" s="11">
        <v>10</v>
      </c>
      <c r="DZ259" s="12">
        <f t="shared" si="7059"/>
        <v>2.6666666666666668E-2</v>
      </c>
      <c r="EA259" s="13"/>
      <c r="EB259" s="11"/>
      <c r="EC259" s="11"/>
      <c r="ED259" s="14"/>
      <c r="EE259" s="10">
        <v>1</v>
      </c>
      <c r="EF259" s="11"/>
      <c r="EG259" s="74">
        <f t="shared" si="7124"/>
        <v>745</v>
      </c>
      <c r="EH259" s="74">
        <f t="shared" si="7125"/>
        <v>59</v>
      </c>
      <c r="EI259" s="11">
        <v>353</v>
      </c>
      <c r="EJ259" s="12">
        <f t="shared" si="7062"/>
        <v>0.49261744966442955</v>
      </c>
      <c r="EK259" s="11">
        <v>14</v>
      </c>
      <c r="EL259" s="12">
        <f t="shared" si="7063"/>
        <v>3.8147138964577658E-2</v>
      </c>
      <c r="EM259" s="13"/>
      <c r="EN259" s="11"/>
      <c r="EO259" s="11"/>
      <c r="EP259" s="14"/>
      <c r="EQ259" s="10"/>
      <c r="ER259" s="11"/>
      <c r="ES259" s="74">
        <f t="shared" si="7126"/>
        <v>739</v>
      </c>
      <c r="ET259" s="74">
        <f t="shared" si="7127"/>
        <v>60</v>
      </c>
      <c r="EU259" s="11">
        <v>423</v>
      </c>
      <c r="EV259" s="12">
        <f t="shared" si="7066"/>
        <v>0.59675236806495269</v>
      </c>
      <c r="EW259" s="11">
        <v>18</v>
      </c>
      <c r="EX259" s="12">
        <f t="shared" si="7067"/>
        <v>4.0816326530612242E-2</v>
      </c>
      <c r="EY259" s="13"/>
      <c r="EZ259" s="11"/>
      <c r="FA259" s="11"/>
      <c r="FB259" s="14"/>
      <c r="FC259" s="10"/>
      <c r="FD259" s="11"/>
      <c r="FE259" s="74">
        <f t="shared" si="7128"/>
        <v>756</v>
      </c>
      <c r="FF259" s="74">
        <f t="shared" si="7129"/>
        <v>61</v>
      </c>
      <c r="FG259" s="11">
        <v>373</v>
      </c>
      <c r="FH259" s="12">
        <f t="shared" si="7070"/>
        <v>0.51058201058201058</v>
      </c>
      <c r="FI259" s="11">
        <v>13</v>
      </c>
      <c r="FJ259" s="12">
        <f t="shared" si="7071"/>
        <v>3.367875647668394E-2</v>
      </c>
      <c r="FK259" s="13"/>
      <c r="FL259" s="11"/>
      <c r="FM259" s="11"/>
      <c r="FN259" s="14"/>
      <c r="FO259" s="10">
        <v>1</v>
      </c>
      <c r="FP259" s="11"/>
      <c r="FQ259" s="74">
        <f t="shared" si="7130"/>
        <v>176</v>
      </c>
      <c r="FR259" s="74">
        <f t="shared" si="7131"/>
        <v>14</v>
      </c>
      <c r="FS259" s="11">
        <v>65</v>
      </c>
      <c r="FT259" s="12">
        <f t="shared" si="7074"/>
        <v>0.39204545454545453</v>
      </c>
      <c r="FU259" s="11">
        <v>4</v>
      </c>
      <c r="FV259" s="12">
        <f t="shared" si="7075"/>
        <v>5.7971014492753624E-2</v>
      </c>
      <c r="FW259" s="13"/>
      <c r="FX259" s="11"/>
      <c r="FY259" s="11"/>
      <c r="FZ259" s="14"/>
      <c r="GA259" s="10"/>
      <c r="GB259" s="11"/>
      <c r="GC259" s="74">
        <f t="shared" si="7132"/>
        <v>741</v>
      </c>
      <c r="GD259" s="74">
        <f t="shared" si="7133"/>
        <v>58</v>
      </c>
      <c r="GE259" s="11">
        <v>340</v>
      </c>
      <c r="GF259" s="12">
        <f t="shared" si="7078"/>
        <v>0.47368421052631576</v>
      </c>
      <c r="GG259" s="11">
        <v>11</v>
      </c>
      <c r="GH259" s="12">
        <f t="shared" si="7079"/>
        <v>3.1339031339031341E-2</v>
      </c>
      <c r="GI259" s="13"/>
      <c r="GJ259" s="11"/>
      <c r="GK259" s="11"/>
      <c r="GL259" s="14"/>
      <c r="GM259" s="10"/>
      <c r="GN259" s="11"/>
      <c r="GO259" s="74">
        <f t="shared" si="7134"/>
        <v>737</v>
      </c>
      <c r="GP259" s="74">
        <f t="shared" si="7135"/>
        <v>58</v>
      </c>
      <c r="GQ259" s="11">
        <v>344</v>
      </c>
      <c r="GR259" s="12">
        <f t="shared" si="7082"/>
        <v>0.49660786974219812</v>
      </c>
      <c r="GS259" s="11">
        <v>22</v>
      </c>
      <c r="GT259" s="12">
        <f t="shared" si="7083"/>
        <v>6.0109289617486336E-2</v>
      </c>
      <c r="GU259" s="13"/>
      <c r="GV259" s="11"/>
      <c r="GW259" s="11"/>
      <c r="GX259" s="14"/>
      <c r="GY259" s="10"/>
      <c r="GZ259" s="11"/>
      <c r="HA259" s="74">
        <f t="shared" si="7136"/>
        <v>744</v>
      </c>
      <c r="HB259" s="74">
        <f t="shared" si="7137"/>
        <v>59</v>
      </c>
      <c r="HC259" s="11">
        <v>356</v>
      </c>
      <c r="HD259" s="12">
        <f t="shared" si="7086"/>
        <v>0.4946236559139785</v>
      </c>
      <c r="HE259" s="11">
        <v>12</v>
      </c>
      <c r="HF259" s="12">
        <f t="shared" si="7087"/>
        <v>3.2608695652173912E-2</v>
      </c>
      <c r="HG259" s="13"/>
      <c r="HH259" s="11"/>
      <c r="HI259" s="11"/>
      <c r="HJ259" s="14"/>
      <c r="HK259" s="10">
        <f t="shared" si="7088"/>
        <v>5</v>
      </c>
      <c r="HL259" s="11">
        <f t="shared" si="7089"/>
        <v>0</v>
      </c>
      <c r="HM259" s="11">
        <f t="shared" si="7090"/>
        <v>11605</v>
      </c>
      <c r="HN259" s="11">
        <f t="shared" si="7091"/>
        <v>926</v>
      </c>
      <c r="HO259" s="11">
        <f t="shared" si="7092"/>
        <v>5878</v>
      </c>
      <c r="HP259" s="228">
        <f t="shared" si="7093"/>
        <v>0.50650581645842307</v>
      </c>
      <c r="HQ259" s="15">
        <f t="shared" si="7094"/>
        <v>185</v>
      </c>
      <c r="HR259" s="12">
        <f t="shared" si="7095"/>
        <v>3.1473290234773729E-2</v>
      </c>
      <c r="HS259" s="16">
        <v>67.400000000000006</v>
      </c>
      <c r="HT259" s="17">
        <v>5589</v>
      </c>
      <c r="HU259" s="16">
        <f t="shared" si="7096"/>
        <v>95.083361687648861</v>
      </c>
      <c r="HV259" s="15"/>
      <c r="HW259" s="14"/>
      <c r="HX259" s="78">
        <f t="shared" si="7097"/>
        <v>0.51583355142632814</v>
      </c>
      <c r="HY259" s="78">
        <f t="shared" si="7098"/>
        <v>0.49498843484965305</v>
      </c>
      <c r="HZ259" s="78">
        <f t="shared" si="7099"/>
        <v>0.50886206010788593</v>
      </c>
    </row>
    <row r="260" spans="1:241" x14ac:dyDescent="0.25">
      <c r="A260" s="236"/>
      <c r="B260" s="41">
        <f t="shared" si="7100"/>
        <v>44669</v>
      </c>
      <c r="C260" s="10"/>
      <c r="D260" s="11"/>
      <c r="E260" s="74">
        <f t="shared" si="7101"/>
        <v>731</v>
      </c>
      <c r="F260" s="74">
        <f t="shared" si="7102"/>
        <v>59</v>
      </c>
      <c r="G260" s="11">
        <v>391</v>
      </c>
      <c r="H260" s="12">
        <f t="shared" si="7019"/>
        <v>0.55403556771545825</v>
      </c>
      <c r="I260" s="11">
        <v>14</v>
      </c>
      <c r="J260" s="12">
        <f t="shared" si="7103"/>
        <v>3.4567901234567898E-2</v>
      </c>
      <c r="K260" s="11"/>
      <c r="L260" s="11"/>
      <c r="M260" s="18"/>
      <c r="N260" s="20"/>
      <c r="O260" s="10"/>
      <c r="P260" s="11"/>
      <c r="Q260" s="74">
        <f t="shared" si="7104"/>
        <v>723</v>
      </c>
      <c r="R260" s="74">
        <f t="shared" si="7105"/>
        <v>58</v>
      </c>
      <c r="S260" s="11">
        <v>365</v>
      </c>
      <c r="T260" s="12">
        <f t="shared" si="7022"/>
        <v>0.51037344398340245</v>
      </c>
      <c r="U260" s="11">
        <v>4</v>
      </c>
      <c r="V260" s="12">
        <f t="shared" si="7023"/>
        <v>1.0840108401084011E-2</v>
      </c>
      <c r="W260" s="11"/>
      <c r="X260" s="11"/>
      <c r="Y260" s="18"/>
      <c r="Z260" s="20"/>
      <c r="AA260" s="10"/>
      <c r="AB260" s="11"/>
      <c r="AC260" s="74">
        <f t="shared" si="7106"/>
        <v>171</v>
      </c>
      <c r="AD260" s="74">
        <f t="shared" si="7107"/>
        <v>14</v>
      </c>
      <c r="AE260" s="11">
        <v>72</v>
      </c>
      <c r="AF260" s="12">
        <f t="shared" si="7026"/>
        <v>0.43274853801169588</v>
      </c>
      <c r="AG260" s="11">
        <v>2</v>
      </c>
      <c r="AH260" s="12">
        <f t="shared" si="7027"/>
        <v>2.7027027027027029E-2</v>
      </c>
      <c r="AI260" s="11"/>
      <c r="AJ260" s="11"/>
      <c r="AK260" s="18"/>
      <c r="AL260" s="20"/>
      <c r="AM260" s="10"/>
      <c r="AN260" s="11"/>
      <c r="AO260" s="74">
        <f t="shared" si="7108"/>
        <v>738</v>
      </c>
      <c r="AP260" s="74">
        <f t="shared" si="7109"/>
        <v>58</v>
      </c>
      <c r="AQ260" s="11">
        <v>365</v>
      </c>
      <c r="AR260" s="12">
        <f t="shared" si="7030"/>
        <v>0.50948509485094851</v>
      </c>
      <c r="AS260" s="11">
        <v>11</v>
      </c>
      <c r="AT260" s="12">
        <f t="shared" si="7031"/>
        <v>2.9255319148936171E-2</v>
      </c>
      <c r="AU260" s="11"/>
      <c r="AV260" s="11"/>
      <c r="AW260" s="18"/>
      <c r="AX260" s="20"/>
      <c r="AY260" s="10"/>
      <c r="AZ260" s="11"/>
      <c r="BA260" s="74">
        <f t="shared" si="7110"/>
        <v>729</v>
      </c>
      <c r="BB260" s="74">
        <f t="shared" si="7111"/>
        <v>58</v>
      </c>
      <c r="BC260" s="11">
        <v>390</v>
      </c>
      <c r="BD260" s="12">
        <f t="shared" si="7034"/>
        <v>0.54458161865569277</v>
      </c>
      <c r="BE260" s="11">
        <v>7</v>
      </c>
      <c r="BF260" s="12">
        <f t="shared" si="7035"/>
        <v>1.7632241813602016E-2</v>
      </c>
      <c r="BG260" s="11"/>
      <c r="BH260" s="11"/>
      <c r="BI260" s="18"/>
      <c r="BJ260" s="20"/>
      <c r="BK260" s="10"/>
      <c r="BL260" s="11"/>
      <c r="BM260" s="74">
        <f t="shared" si="7112"/>
        <v>729</v>
      </c>
      <c r="BN260" s="74">
        <f t="shared" si="7113"/>
        <v>59</v>
      </c>
      <c r="BO260" s="11">
        <v>377</v>
      </c>
      <c r="BP260" s="12">
        <f t="shared" si="7038"/>
        <v>0.52812071330589849</v>
      </c>
      <c r="BQ260" s="11">
        <v>8</v>
      </c>
      <c r="BR260" s="12">
        <f t="shared" si="7039"/>
        <v>2.0779220779220779E-2</v>
      </c>
      <c r="BS260" s="11"/>
      <c r="BT260" s="11"/>
      <c r="BU260" s="18"/>
      <c r="BV260" s="20"/>
      <c r="BW260" s="10"/>
      <c r="BX260" s="11"/>
      <c r="BY260" s="74">
        <f t="shared" si="7114"/>
        <v>737</v>
      </c>
      <c r="BZ260" s="74">
        <f t="shared" si="7115"/>
        <v>61</v>
      </c>
      <c r="CA260" s="11">
        <v>396</v>
      </c>
      <c r="CB260" s="12">
        <f t="shared" si="7042"/>
        <v>0.54952510176390779</v>
      </c>
      <c r="CC260" s="11">
        <v>9</v>
      </c>
      <c r="CD260" s="12">
        <f t="shared" si="7043"/>
        <v>2.2222222222222223E-2</v>
      </c>
      <c r="CE260" s="11"/>
      <c r="CF260" s="11"/>
      <c r="CG260" s="18"/>
      <c r="CH260" s="20"/>
      <c r="CI260" s="10"/>
      <c r="CJ260" s="11"/>
      <c r="CK260" s="74">
        <f t="shared" si="7116"/>
        <v>745</v>
      </c>
      <c r="CL260" s="74">
        <f t="shared" si="7117"/>
        <v>61</v>
      </c>
      <c r="CM260" s="11">
        <v>408</v>
      </c>
      <c r="CN260" s="12">
        <f t="shared" si="7046"/>
        <v>0.55570469798657718</v>
      </c>
      <c r="CO260" s="11">
        <v>6</v>
      </c>
      <c r="CP260" s="12">
        <f t="shared" si="7047"/>
        <v>1.4492753623188406E-2</v>
      </c>
      <c r="CQ260" s="11"/>
      <c r="CR260" s="11"/>
      <c r="CS260" s="18"/>
      <c r="CT260" s="20"/>
      <c r="CU260" s="10"/>
      <c r="CV260" s="11"/>
      <c r="CW260" s="74">
        <f t="shared" si="7118"/>
        <v>171</v>
      </c>
      <c r="CX260" s="74">
        <f t="shared" si="7119"/>
        <v>13</v>
      </c>
      <c r="CY260" s="11">
        <v>84</v>
      </c>
      <c r="CZ260" s="12">
        <f t="shared" si="7050"/>
        <v>0.50292397660818711</v>
      </c>
      <c r="DA260" s="11">
        <v>2</v>
      </c>
      <c r="DB260" s="12">
        <f t="shared" si="7051"/>
        <v>2.3255813953488372E-2</v>
      </c>
      <c r="DC260" s="11"/>
      <c r="DD260" s="11"/>
      <c r="DE260" s="18"/>
      <c r="DF260" s="20"/>
      <c r="DG260" s="10"/>
      <c r="DH260" s="11"/>
      <c r="DI260" s="74">
        <f t="shared" si="7120"/>
        <v>746</v>
      </c>
      <c r="DJ260" s="74">
        <f t="shared" si="7121"/>
        <v>58</v>
      </c>
      <c r="DK260" s="11">
        <v>371</v>
      </c>
      <c r="DL260" s="12">
        <f t="shared" si="7054"/>
        <v>0.52278820375335122</v>
      </c>
      <c r="DM260" s="11">
        <v>19</v>
      </c>
      <c r="DN260" s="12">
        <f t="shared" si="7055"/>
        <v>4.8717948717948718E-2</v>
      </c>
      <c r="DO260" s="11"/>
      <c r="DP260" s="11"/>
      <c r="DQ260" s="18"/>
      <c r="DR260" s="20"/>
      <c r="DS260" s="10"/>
      <c r="DT260" s="11"/>
      <c r="DU260" s="74">
        <f t="shared" si="7122"/>
        <v>747</v>
      </c>
      <c r="DV260" s="74">
        <f t="shared" si="7123"/>
        <v>58</v>
      </c>
      <c r="DW260" s="11">
        <v>353</v>
      </c>
      <c r="DX260" s="12">
        <f t="shared" si="7058"/>
        <v>0.48728246318607765</v>
      </c>
      <c r="DY260" s="11">
        <v>11</v>
      </c>
      <c r="DZ260" s="12">
        <f t="shared" si="7059"/>
        <v>3.021978021978022E-2</v>
      </c>
      <c r="EA260" s="11"/>
      <c r="EB260" s="11"/>
      <c r="EC260" s="18"/>
      <c r="ED260" s="20"/>
      <c r="EE260" s="10"/>
      <c r="EF260" s="11"/>
      <c r="EG260" s="74">
        <f t="shared" si="7124"/>
        <v>745</v>
      </c>
      <c r="EH260" s="74">
        <f t="shared" si="7125"/>
        <v>59</v>
      </c>
      <c r="EI260" s="11">
        <v>334</v>
      </c>
      <c r="EJ260" s="12">
        <f t="shared" si="7062"/>
        <v>0.47248322147651006</v>
      </c>
      <c r="EK260" s="11">
        <v>18</v>
      </c>
      <c r="EL260" s="12">
        <f t="shared" si="7063"/>
        <v>5.113636363636364E-2</v>
      </c>
      <c r="EM260" s="11"/>
      <c r="EN260" s="11"/>
      <c r="EO260" s="18"/>
      <c r="EP260" s="20"/>
      <c r="EQ260" s="10"/>
      <c r="ER260" s="11"/>
      <c r="ES260" s="74">
        <f t="shared" si="7126"/>
        <v>739</v>
      </c>
      <c r="ET260" s="74">
        <f t="shared" si="7127"/>
        <v>60</v>
      </c>
      <c r="EU260" s="11">
        <v>390</v>
      </c>
      <c r="EV260" s="12">
        <f t="shared" si="7066"/>
        <v>0.55615696887686061</v>
      </c>
      <c r="EW260" s="11">
        <v>21</v>
      </c>
      <c r="EX260" s="12">
        <f t="shared" si="7067"/>
        <v>5.1094890510948905E-2</v>
      </c>
      <c r="EY260" s="11"/>
      <c r="EZ260" s="11"/>
      <c r="FA260" s="18"/>
      <c r="FB260" s="20"/>
      <c r="FC260" s="10"/>
      <c r="FD260" s="11"/>
      <c r="FE260" s="74">
        <f t="shared" si="7128"/>
        <v>756</v>
      </c>
      <c r="FF260" s="74">
        <f t="shared" si="7129"/>
        <v>61</v>
      </c>
      <c r="FG260" s="11">
        <v>343</v>
      </c>
      <c r="FH260" s="12">
        <f t="shared" si="7070"/>
        <v>0.4775132275132275</v>
      </c>
      <c r="FI260" s="11">
        <v>18</v>
      </c>
      <c r="FJ260" s="12">
        <f t="shared" si="7071"/>
        <v>4.9861495844875349E-2</v>
      </c>
      <c r="FK260" s="11"/>
      <c r="FL260" s="11"/>
      <c r="FM260" s="18"/>
      <c r="FN260" s="20"/>
      <c r="FO260" s="10">
        <v>1</v>
      </c>
      <c r="FP260" s="11"/>
      <c r="FQ260" s="74">
        <f t="shared" si="7130"/>
        <v>175</v>
      </c>
      <c r="FR260" s="74">
        <f t="shared" si="7131"/>
        <v>14</v>
      </c>
      <c r="FS260" s="11">
        <v>58</v>
      </c>
      <c r="FT260" s="12">
        <f t="shared" si="7074"/>
        <v>0.36571428571428571</v>
      </c>
      <c r="FU260" s="11">
        <v>6</v>
      </c>
      <c r="FV260" s="12">
        <f t="shared" si="7075"/>
        <v>9.375E-2</v>
      </c>
      <c r="FW260" s="11"/>
      <c r="FX260" s="11"/>
      <c r="FY260" s="18"/>
      <c r="FZ260" s="20"/>
      <c r="GA260" s="10"/>
      <c r="GB260" s="11"/>
      <c r="GC260" s="74">
        <f t="shared" si="7132"/>
        <v>741</v>
      </c>
      <c r="GD260" s="74">
        <f t="shared" si="7133"/>
        <v>58</v>
      </c>
      <c r="GE260" s="11">
        <v>359</v>
      </c>
      <c r="GF260" s="12">
        <f t="shared" si="7078"/>
        <v>0.50202429149797567</v>
      </c>
      <c r="GG260" s="11">
        <v>13</v>
      </c>
      <c r="GH260" s="12">
        <f t="shared" si="7079"/>
        <v>3.4946236559139782E-2</v>
      </c>
      <c r="GI260" s="11"/>
      <c r="GJ260" s="11"/>
      <c r="GK260" s="18"/>
      <c r="GL260" s="20"/>
      <c r="GM260" s="10"/>
      <c r="GN260" s="11"/>
      <c r="GO260" s="74">
        <f t="shared" si="7134"/>
        <v>737</v>
      </c>
      <c r="GP260" s="74">
        <f t="shared" si="7135"/>
        <v>58</v>
      </c>
      <c r="GQ260" s="11">
        <v>351</v>
      </c>
      <c r="GR260" s="12">
        <f t="shared" si="7082"/>
        <v>0.50339213025780194</v>
      </c>
      <c r="GS260" s="11">
        <v>20</v>
      </c>
      <c r="GT260" s="12">
        <f t="shared" si="7083"/>
        <v>5.3908355795148251E-2</v>
      </c>
      <c r="GU260" s="11"/>
      <c r="GV260" s="11"/>
      <c r="GW260" s="18"/>
      <c r="GX260" s="20"/>
      <c r="GY260" s="10"/>
      <c r="GZ260" s="11"/>
      <c r="HA260" s="74">
        <f t="shared" si="7136"/>
        <v>744</v>
      </c>
      <c r="HB260" s="74">
        <f t="shared" si="7137"/>
        <v>59</v>
      </c>
      <c r="HC260" s="11">
        <v>351</v>
      </c>
      <c r="HD260" s="12">
        <f t="shared" si="7086"/>
        <v>0.48655913978494625</v>
      </c>
      <c r="HE260" s="11">
        <v>11</v>
      </c>
      <c r="HF260" s="12">
        <f t="shared" si="7087"/>
        <v>3.0386740331491711E-2</v>
      </c>
      <c r="HG260" s="11"/>
      <c r="HH260" s="11"/>
      <c r="HI260" s="18"/>
      <c r="HJ260" s="20"/>
      <c r="HK260" s="10">
        <f t="shared" si="7088"/>
        <v>1</v>
      </c>
      <c r="HL260" s="11">
        <f t="shared" si="7089"/>
        <v>0</v>
      </c>
      <c r="HM260" s="11">
        <f t="shared" si="7090"/>
        <v>11604</v>
      </c>
      <c r="HN260" s="11">
        <f t="shared" si="7091"/>
        <v>926</v>
      </c>
      <c r="HO260" s="11">
        <f t="shared" si="7092"/>
        <v>5958</v>
      </c>
      <c r="HP260" s="228">
        <f t="shared" si="7093"/>
        <v>0.51344364012409516</v>
      </c>
      <c r="HQ260" s="15">
        <f t="shared" si="7094"/>
        <v>200</v>
      </c>
      <c r="HR260" s="12">
        <f t="shared" si="7095"/>
        <v>3.3568311513930853E-2</v>
      </c>
      <c r="HS260" s="16">
        <v>67.5</v>
      </c>
      <c r="HT260" s="17">
        <v>5671</v>
      </c>
      <c r="HU260" s="16">
        <f t="shared" si="7096"/>
        <v>95.182947297750914</v>
      </c>
      <c r="HV260" s="18"/>
      <c r="HW260" s="20"/>
      <c r="HX260" s="78">
        <f t="shared" si="7097"/>
        <v>0.52499345721015445</v>
      </c>
      <c r="HY260" s="78">
        <f t="shared" si="7098"/>
        <v>0.51683371883834495</v>
      </c>
      <c r="HZ260" s="78">
        <f t="shared" si="7099"/>
        <v>0.49871531346351489</v>
      </c>
    </row>
    <row r="261" spans="1:241" x14ac:dyDescent="0.25">
      <c r="A261" s="236"/>
      <c r="B261" s="41">
        <f>+B260+1</f>
        <v>44670</v>
      </c>
      <c r="C261" s="10"/>
      <c r="D261" s="11"/>
      <c r="E261" s="74">
        <f t="shared" si="7101"/>
        <v>731</v>
      </c>
      <c r="F261" s="74">
        <f t="shared" si="7102"/>
        <v>59</v>
      </c>
      <c r="G261" s="11">
        <v>376</v>
      </c>
      <c r="H261" s="12">
        <f t="shared" si="7019"/>
        <v>0.52941176470588236</v>
      </c>
      <c r="I261" s="11">
        <v>11</v>
      </c>
      <c r="J261" s="12">
        <f t="shared" si="7103"/>
        <v>2.8423772609819122E-2</v>
      </c>
      <c r="K261" s="13"/>
      <c r="L261" s="13"/>
      <c r="M261" s="25"/>
      <c r="N261" s="38">
        <v>4505</v>
      </c>
      <c r="O261" s="10"/>
      <c r="P261" s="11"/>
      <c r="Q261" s="74">
        <f t="shared" si="7104"/>
        <v>723</v>
      </c>
      <c r="R261" s="74">
        <f t="shared" si="7105"/>
        <v>58</v>
      </c>
      <c r="S261" s="11">
        <v>387</v>
      </c>
      <c r="T261" s="12">
        <f t="shared" si="7022"/>
        <v>0.54633471645919773</v>
      </c>
      <c r="U261" s="11">
        <v>8</v>
      </c>
      <c r="V261" s="12">
        <f t="shared" si="7023"/>
        <v>2.0253164556962026E-2</v>
      </c>
      <c r="W261" s="13"/>
      <c r="X261" s="13"/>
      <c r="Y261" s="25"/>
      <c r="Z261" s="38">
        <v>4505</v>
      </c>
      <c r="AA261" s="10"/>
      <c r="AB261" s="11"/>
      <c r="AC261" s="74">
        <f t="shared" si="7106"/>
        <v>171</v>
      </c>
      <c r="AD261" s="74">
        <f t="shared" si="7107"/>
        <v>14</v>
      </c>
      <c r="AE261" s="11">
        <v>57</v>
      </c>
      <c r="AF261" s="12">
        <f t="shared" si="7026"/>
        <v>0.35672514619883039</v>
      </c>
      <c r="AG261" s="11">
        <v>4</v>
      </c>
      <c r="AH261" s="12">
        <f t="shared" si="7027"/>
        <v>6.5573770491803282E-2</v>
      </c>
      <c r="AI261" s="13"/>
      <c r="AJ261" s="13"/>
      <c r="AK261" s="25"/>
      <c r="AL261" s="38">
        <v>4505</v>
      </c>
      <c r="AM261" s="10"/>
      <c r="AN261" s="11"/>
      <c r="AO261" s="74">
        <f t="shared" si="7108"/>
        <v>738</v>
      </c>
      <c r="AP261" s="74">
        <f t="shared" si="7109"/>
        <v>58</v>
      </c>
      <c r="AQ261" s="11">
        <v>362</v>
      </c>
      <c r="AR261" s="12">
        <f t="shared" si="7030"/>
        <v>0.51355013550135498</v>
      </c>
      <c r="AS261" s="11">
        <v>17</v>
      </c>
      <c r="AT261" s="12">
        <f t="shared" si="7031"/>
        <v>4.4854881266490766E-2</v>
      </c>
      <c r="AU261" s="13"/>
      <c r="AV261" s="13"/>
      <c r="AW261" s="25"/>
      <c r="AX261" s="38">
        <v>4505</v>
      </c>
      <c r="AY261" s="10"/>
      <c r="AZ261" s="11"/>
      <c r="BA261" s="74">
        <f t="shared" si="7110"/>
        <v>729</v>
      </c>
      <c r="BB261" s="74">
        <f t="shared" si="7111"/>
        <v>58</v>
      </c>
      <c r="BC261" s="11">
        <v>384</v>
      </c>
      <c r="BD261" s="12">
        <f t="shared" si="7034"/>
        <v>0.55006858710562412</v>
      </c>
      <c r="BE261" s="11">
        <v>17</v>
      </c>
      <c r="BF261" s="12">
        <f t="shared" si="7035"/>
        <v>4.2394014962593519E-2</v>
      </c>
      <c r="BG261" s="13"/>
      <c r="BH261" s="13"/>
      <c r="BI261" s="25"/>
      <c r="BJ261" s="38">
        <v>4505</v>
      </c>
      <c r="BK261" s="10"/>
      <c r="BL261" s="11"/>
      <c r="BM261" s="74">
        <f t="shared" si="7112"/>
        <v>729</v>
      </c>
      <c r="BN261" s="74">
        <f t="shared" si="7113"/>
        <v>59</v>
      </c>
      <c r="BO261" s="11">
        <v>391</v>
      </c>
      <c r="BP261" s="12">
        <f t="shared" si="7038"/>
        <v>0.55144032921810704</v>
      </c>
      <c r="BQ261" s="11">
        <v>11</v>
      </c>
      <c r="BR261" s="12">
        <f t="shared" si="7039"/>
        <v>2.736318407960199E-2</v>
      </c>
      <c r="BS261" s="13"/>
      <c r="BT261" s="13"/>
      <c r="BU261" s="25"/>
      <c r="BV261" s="38">
        <v>4505</v>
      </c>
      <c r="BW261" s="10"/>
      <c r="BX261" s="11"/>
      <c r="BY261" s="74">
        <f t="shared" si="7114"/>
        <v>737</v>
      </c>
      <c r="BZ261" s="74">
        <f t="shared" si="7115"/>
        <v>61</v>
      </c>
      <c r="CA261" s="11">
        <v>419</v>
      </c>
      <c r="CB261" s="12">
        <f t="shared" si="7042"/>
        <v>0.57801899592944372</v>
      </c>
      <c r="CC261" s="11">
        <v>7</v>
      </c>
      <c r="CD261" s="12">
        <f t="shared" si="7043"/>
        <v>1.6431924882629109E-2</v>
      </c>
      <c r="CE261" s="13"/>
      <c r="CF261" s="13"/>
      <c r="CG261" s="25"/>
      <c r="CH261" s="38">
        <v>4505</v>
      </c>
      <c r="CI261" s="10"/>
      <c r="CJ261" s="11"/>
      <c r="CK261" s="74">
        <f t="shared" si="7116"/>
        <v>745</v>
      </c>
      <c r="CL261" s="74">
        <f t="shared" si="7117"/>
        <v>61</v>
      </c>
      <c r="CM261" s="11">
        <v>401</v>
      </c>
      <c r="CN261" s="12">
        <f t="shared" si="7046"/>
        <v>0.55033557046979864</v>
      </c>
      <c r="CO261" s="11">
        <v>9</v>
      </c>
      <c r="CP261" s="12">
        <f t="shared" si="7047"/>
        <v>2.1951219512195121E-2</v>
      </c>
      <c r="CQ261" s="13"/>
      <c r="CR261" s="13"/>
      <c r="CS261" s="25"/>
      <c r="CT261" s="38">
        <v>4505</v>
      </c>
      <c r="CU261" s="10"/>
      <c r="CV261" s="11"/>
      <c r="CW261" s="74">
        <f t="shared" si="7118"/>
        <v>171</v>
      </c>
      <c r="CX261" s="74">
        <f t="shared" si="7119"/>
        <v>13</v>
      </c>
      <c r="CY261" s="11">
        <v>66</v>
      </c>
      <c r="CZ261" s="12">
        <f t="shared" si="7050"/>
        <v>0.39766081871345027</v>
      </c>
      <c r="DA261" s="11">
        <v>2</v>
      </c>
      <c r="DB261" s="12">
        <f t="shared" si="7051"/>
        <v>2.9411764705882353E-2</v>
      </c>
      <c r="DC261" s="13"/>
      <c r="DD261" s="13"/>
      <c r="DE261" s="25"/>
      <c r="DF261" s="38">
        <v>4505</v>
      </c>
      <c r="DG261" s="10"/>
      <c r="DH261" s="11"/>
      <c r="DI261" s="74">
        <f t="shared" si="7120"/>
        <v>746</v>
      </c>
      <c r="DJ261" s="74">
        <f t="shared" si="7121"/>
        <v>58</v>
      </c>
      <c r="DK261" s="11">
        <v>379</v>
      </c>
      <c r="DL261" s="12">
        <f t="shared" si="7054"/>
        <v>0.53619302949061665</v>
      </c>
      <c r="DM261" s="11">
        <v>21</v>
      </c>
      <c r="DN261" s="12">
        <f t="shared" si="7055"/>
        <v>5.2499999999999998E-2</v>
      </c>
      <c r="DO261" s="13"/>
      <c r="DP261" s="13"/>
      <c r="DQ261" s="25"/>
      <c r="DR261" s="38">
        <v>4505</v>
      </c>
      <c r="DS261" s="10"/>
      <c r="DT261" s="11"/>
      <c r="DU261" s="74">
        <f t="shared" si="7122"/>
        <v>747</v>
      </c>
      <c r="DV261" s="74">
        <f t="shared" si="7123"/>
        <v>58</v>
      </c>
      <c r="DW261" s="11">
        <v>393</v>
      </c>
      <c r="DX261" s="12">
        <f t="shared" si="7058"/>
        <v>0.53547523427041499</v>
      </c>
      <c r="DY261" s="11">
        <v>7</v>
      </c>
      <c r="DZ261" s="12">
        <f t="shared" si="7059"/>
        <v>1.7500000000000002E-2</v>
      </c>
      <c r="EA261" s="13"/>
      <c r="EB261" s="13"/>
      <c r="EC261" s="25"/>
      <c r="ED261" s="38">
        <v>4505</v>
      </c>
      <c r="EE261" s="10">
        <v>1</v>
      </c>
      <c r="EF261" s="11"/>
      <c r="EG261" s="74">
        <f t="shared" si="7124"/>
        <v>744</v>
      </c>
      <c r="EH261" s="74">
        <f t="shared" si="7125"/>
        <v>59</v>
      </c>
      <c r="EI261" s="11">
        <v>348</v>
      </c>
      <c r="EJ261" s="12">
        <f t="shared" si="7062"/>
        <v>0.489247311827957</v>
      </c>
      <c r="EK261" s="11">
        <v>16</v>
      </c>
      <c r="EL261" s="12">
        <f t="shared" si="7063"/>
        <v>4.3956043956043959E-2</v>
      </c>
      <c r="EM261" s="13"/>
      <c r="EN261" s="13"/>
      <c r="EO261" s="25"/>
      <c r="EP261" s="38">
        <v>4505</v>
      </c>
      <c r="EQ261" s="10"/>
      <c r="ER261" s="11"/>
      <c r="ES261" s="74">
        <f t="shared" si="7126"/>
        <v>739</v>
      </c>
      <c r="ET261" s="74">
        <f t="shared" si="7127"/>
        <v>60</v>
      </c>
      <c r="EU261" s="11">
        <v>424</v>
      </c>
      <c r="EV261" s="12">
        <f t="shared" si="7066"/>
        <v>0.60081190798376183</v>
      </c>
      <c r="EW261" s="11">
        <v>20</v>
      </c>
      <c r="EX261" s="12">
        <f t="shared" si="7067"/>
        <v>4.5045045045045043E-2</v>
      </c>
      <c r="EY261" s="13"/>
      <c r="EZ261" s="13"/>
      <c r="FA261" s="25"/>
      <c r="FB261" s="38">
        <v>4505</v>
      </c>
      <c r="FC261" s="10"/>
      <c r="FD261" s="11"/>
      <c r="FE261" s="74">
        <f t="shared" si="7128"/>
        <v>756</v>
      </c>
      <c r="FF261" s="74">
        <f t="shared" si="7129"/>
        <v>61</v>
      </c>
      <c r="FG261" s="11">
        <v>324</v>
      </c>
      <c r="FH261" s="12">
        <f t="shared" si="7070"/>
        <v>0.44708994708994709</v>
      </c>
      <c r="FI261" s="11">
        <v>14</v>
      </c>
      <c r="FJ261" s="12">
        <f t="shared" si="7071"/>
        <v>4.142011834319527E-2</v>
      </c>
      <c r="FK261" s="13"/>
      <c r="FL261" s="13"/>
      <c r="FM261" s="25"/>
      <c r="FN261" s="38">
        <v>4505</v>
      </c>
      <c r="FO261" s="10"/>
      <c r="FP261" s="11"/>
      <c r="FQ261" s="74">
        <f t="shared" si="7130"/>
        <v>175</v>
      </c>
      <c r="FR261" s="74">
        <f t="shared" si="7131"/>
        <v>14</v>
      </c>
      <c r="FS261" s="11">
        <v>54</v>
      </c>
      <c r="FT261" s="12">
        <f t="shared" si="7074"/>
        <v>0.32571428571428573</v>
      </c>
      <c r="FU261" s="11">
        <v>3</v>
      </c>
      <c r="FV261" s="12">
        <f t="shared" si="7075"/>
        <v>5.2631578947368418E-2</v>
      </c>
      <c r="FW261" s="13"/>
      <c r="FX261" s="13"/>
      <c r="FY261" s="25"/>
      <c r="FZ261" s="38">
        <v>4505</v>
      </c>
      <c r="GA261" s="10"/>
      <c r="GB261" s="11"/>
      <c r="GC261" s="74">
        <f t="shared" si="7132"/>
        <v>741</v>
      </c>
      <c r="GD261" s="74">
        <f t="shared" si="7133"/>
        <v>58</v>
      </c>
      <c r="GE261" s="11">
        <v>373</v>
      </c>
      <c r="GF261" s="12">
        <f t="shared" si="7078"/>
        <v>0.51551956815114708</v>
      </c>
      <c r="GG261" s="11">
        <v>9</v>
      </c>
      <c r="GH261" s="12">
        <f t="shared" si="7079"/>
        <v>2.356020942408377E-2</v>
      </c>
      <c r="GI261" s="13"/>
      <c r="GJ261" s="13"/>
      <c r="GK261" s="25"/>
      <c r="GL261" s="38">
        <v>4505</v>
      </c>
      <c r="GM261" s="10"/>
      <c r="GN261" s="11"/>
      <c r="GO261" s="74">
        <f t="shared" si="7134"/>
        <v>737</v>
      </c>
      <c r="GP261" s="74">
        <f t="shared" si="7135"/>
        <v>58</v>
      </c>
      <c r="GQ261" s="11">
        <v>327</v>
      </c>
      <c r="GR261" s="12">
        <f t="shared" si="7082"/>
        <v>0.46540027137042062</v>
      </c>
      <c r="GS261" s="11">
        <v>16</v>
      </c>
      <c r="GT261" s="12">
        <f t="shared" si="7083"/>
        <v>4.6647230320699708E-2</v>
      </c>
      <c r="GU261" s="13"/>
      <c r="GV261" s="13"/>
      <c r="GW261" s="25"/>
      <c r="GX261" s="38">
        <v>4505</v>
      </c>
      <c r="GY261" s="10"/>
      <c r="GZ261" s="11"/>
      <c r="HA261" s="74">
        <f t="shared" si="7136"/>
        <v>744</v>
      </c>
      <c r="HB261" s="74">
        <f t="shared" si="7137"/>
        <v>59</v>
      </c>
      <c r="HC261" s="11">
        <v>341</v>
      </c>
      <c r="HD261" s="12">
        <f t="shared" si="7086"/>
        <v>0.478494623655914</v>
      </c>
      <c r="HE261" s="11">
        <v>15</v>
      </c>
      <c r="HF261" s="12">
        <f t="shared" si="7087"/>
        <v>4.2134831460674156E-2</v>
      </c>
      <c r="HG261" s="13"/>
      <c r="HH261" s="13"/>
      <c r="HI261" s="25"/>
      <c r="HJ261" s="38">
        <v>4505</v>
      </c>
      <c r="HK261" s="10">
        <f t="shared" si="7088"/>
        <v>1</v>
      </c>
      <c r="HL261" s="11">
        <f t="shared" si="7089"/>
        <v>0</v>
      </c>
      <c r="HM261" s="11">
        <f t="shared" si="7090"/>
        <v>11603</v>
      </c>
      <c r="HN261" s="11">
        <f t="shared" si="7091"/>
        <v>926</v>
      </c>
      <c r="HO261" s="11">
        <f t="shared" si="7092"/>
        <v>6013</v>
      </c>
      <c r="HP261" s="228">
        <f t="shared" si="7093"/>
        <v>0.51822804447125748</v>
      </c>
      <c r="HQ261" s="15">
        <f t="shared" si="7094"/>
        <v>207</v>
      </c>
      <c r="HR261" s="12">
        <f t="shared" si="7095"/>
        <v>3.4425411608182271E-2</v>
      </c>
      <c r="HS261" s="16">
        <v>67.099999999999994</v>
      </c>
      <c r="HT261" s="17">
        <v>5716</v>
      </c>
      <c r="HU261" s="16">
        <f t="shared" si="7096"/>
        <v>95.060701812739069</v>
      </c>
      <c r="HV261" s="23"/>
      <c r="HW261" s="22">
        <v>4505</v>
      </c>
      <c r="HX261" s="78">
        <f t="shared" si="7097"/>
        <v>0.52996597749280294</v>
      </c>
      <c r="HY261" s="78">
        <f t="shared" si="7098"/>
        <v>0.53161953727506428</v>
      </c>
      <c r="HZ261" s="78">
        <f t="shared" si="7099"/>
        <v>0.49331963001027751</v>
      </c>
    </row>
    <row r="262" spans="1:241" x14ac:dyDescent="0.25">
      <c r="A262" s="236"/>
      <c r="B262" s="41">
        <f t="shared" si="7100"/>
        <v>44671</v>
      </c>
      <c r="C262" s="10"/>
      <c r="D262" s="11"/>
      <c r="E262" s="74">
        <f t="shared" si="7101"/>
        <v>731</v>
      </c>
      <c r="F262" s="74">
        <f t="shared" si="7102"/>
        <v>59</v>
      </c>
      <c r="G262" s="11">
        <v>368</v>
      </c>
      <c r="H262" s="12">
        <f t="shared" si="7019"/>
        <v>0.51709986320109436</v>
      </c>
      <c r="I262" s="11">
        <v>10</v>
      </c>
      <c r="J262" s="12">
        <f t="shared" si="7103"/>
        <v>2.6455026455026454E-2</v>
      </c>
      <c r="K262" s="13"/>
      <c r="L262" s="11"/>
      <c r="M262" s="25"/>
      <c r="N262" s="38">
        <v>4475.833333333333</v>
      </c>
      <c r="O262" s="10"/>
      <c r="P262" s="11"/>
      <c r="Q262" s="74">
        <f t="shared" si="7104"/>
        <v>723</v>
      </c>
      <c r="R262" s="74">
        <f t="shared" si="7105"/>
        <v>58</v>
      </c>
      <c r="S262" s="11">
        <v>346</v>
      </c>
      <c r="T262" s="12">
        <f t="shared" si="7022"/>
        <v>0.48686030428769017</v>
      </c>
      <c r="U262" s="11">
        <v>6</v>
      </c>
      <c r="V262" s="12">
        <f t="shared" si="7023"/>
        <v>1.7045454545454544E-2</v>
      </c>
      <c r="W262" s="13"/>
      <c r="X262" s="11"/>
      <c r="Y262" s="25"/>
      <c r="Z262" s="38">
        <v>4392.5</v>
      </c>
      <c r="AA262" s="10"/>
      <c r="AB262" s="11"/>
      <c r="AC262" s="74">
        <f t="shared" si="7106"/>
        <v>171</v>
      </c>
      <c r="AD262" s="74">
        <f t="shared" si="7107"/>
        <v>14</v>
      </c>
      <c r="AE262" s="11">
        <v>60</v>
      </c>
      <c r="AF262" s="12">
        <f t="shared" si="7026"/>
        <v>0.36257309941520466</v>
      </c>
      <c r="AG262" s="11">
        <v>2</v>
      </c>
      <c r="AH262" s="12">
        <f t="shared" si="7027"/>
        <v>3.2258064516129031E-2</v>
      </c>
      <c r="AI262" s="13"/>
      <c r="AJ262" s="11"/>
      <c r="AK262" s="25"/>
      <c r="AL262" s="38">
        <v>4458</v>
      </c>
      <c r="AM262" s="10"/>
      <c r="AN262" s="11"/>
      <c r="AO262" s="74">
        <f t="shared" si="7108"/>
        <v>738</v>
      </c>
      <c r="AP262" s="74">
        <f t="shared" si="7109"/>
        <v>58</v>
      </c>
      <c r="AQ262" s="11">
        <v>363</v>
      </c>
      <c r="AR262" s="12">
        <f t="shared" si="7030"/>
        <v>0.50813008130081305</v>
      </c>
      <c r="AS262" s="11">
        <v>12</v>
      </c>
      <c r="AT262" s="12">
        <f t="shared" si="7031"/>
        <v>3.2000000000000001E-2</v>
      </c>
      <c r="AU262" s="13"/>
      <c r="AV262" s="11"/>
      <c r="AW262" s="25"/>
      <c r="AX262" s="38">
        <v>4640</v>
      </c>
      <c r="AY262" s="10"/>
      <c r="AZ262" s="11"/>
      <c r="BA262" s="74">
        <f t="shared" si="7110"/>
        <v>729</v>
      </c>
      <c r="BB262" s="74">
        <f t="shared" si="7111"/>
        <v>58</v>
      </c>
      <c r="BC262" s="11">
        <v>364</v>
      </c>
      <c r="BD262" s="12">
        <f t="shared" si="7034"/>
        <v>0.50480109739368995</v>
      </c>
      <c r="BE262" s="11">
        <v>4</v>
      </c>
      <c r="BF262" s="12">
        <f t="shared" si="7035"/>
        <v>1.0869565217391304E-2</v>
      </c>
      <c r="BG262" s="13"/>
      <c r="BH262" s="11"/>
      <c r="BI262" s="25"/>
      <c r="BJ262" s="38">
        <v>4849.166666666667</v>
      </c>
      <c r="BK262" s="10">
        <v>1</v>
      </c>
      <c r="BL262" s="11"/>
      <c r="BM262" s="74">
        <f t="shared" si="7112"/>
        <v>728</v>
      </c>
      <c r="BN262" s="74">
        <f t="shared" si="7113"/>
        <v>59</v>
      </c>
      <c r="BO262" s="11">
        <v>376</v>
      </c>
      <c r="BP262" s="12">
        <f t="shared" si="7038"/>
        <v>0.53021978021978022</v>
      </c>
      <c r="BQ262" s="11">
        <v>10</v>
      </c>
      <c r="BR262" s="12">
        <f t="shared" si="7039"/>
        <v>2.5906735751295335E-2</v>
      </c>
      <c r="BS262" s="13"/>
      <c r="BT262" s="11"/>
      <c r="BU262" s="25"/>
      <c r="BV262" s="38">
        <v>4992</v>
      </c>
      <c r="BW262" s="10"/>
      <c r="BX262" s="11"/>
      <c r="BY262" s="74">
        <f t="shared" si="7114"/>
        <v>737</v>
      </c>
      <c r="BZ262" s="74">
        <f t="shared" si="7115"/>
        <v>61</v>
      </c>
      <c r="CA262" s="11">
        <v>380</v>
      </c>
      <c r="CB262" s="12">
        <f t="shared" si="7042"/>
        <v>0.52781546811397562</v>
      </c>
      <c r="CC262" s="11">
        <v>9</v>
      </c>
      <c r="CD262" s="12">
        <f t="shared" si="7043"/>
        <v>2.313624678663239E-2</v>
      </c>
      <c r="CE262" s="13"/>
      <c r="CF262" s="11"/>
      <c r="CG262" s="25"/>
      <c r="CH262" s="38">
        <v>4535.3846153846152</v>
      </c>
      <c r="CI262" s="10"/>
      <c r="CJ262" s="11"/>
      <c r="CK262" s="74">
        <f t="shared" si="7116"/>
        <v>745</v>
      </c>
      <c r="CL262" s="74">
        <f t="shared" si="7117"/>
        <v>61</v>
      </c>
      <c r="CM262" s="11">
        <v>397</v>
      </c>
      <c r="CN262" s="12">
        <f t="shared" si="7046"/>
        <v>0.54630872483221482</v>
      </c>
      <c r="CO262" s="11">
        <v>10</v>
      </c>
      <c r="CP262" s="12">
        <f t="shared" si="7047"/>
        <v>2.4570024570024569E-2</v>
      </c>
      <c r="CQ262" s="13"/>
      <c r="CR262" s="11"/>
      <c r="CS262" s="25"/>
      <c r="CT262" s="38">
        <v>4451.666666666667</v>
      </c>
      <c r="CU262" s="10"/>
      <c r="CV262" s="11"/>
      <c r="CW262" s="74">
        <f t="shared" si="7118"/>
        <v>171</v>
      </c>
      <c r="CX262" s="74">
        <f t="shared" si="7119"/>
        <v>13</v>
      </c>
      <c r="CY262" s="11">
        <v>72</v>
      </c>
      <c r="CZ262" s="12">
        <f t="shared" si="7050"/>
        <v>0.43274853801169588</v>
      </c>
      <c r="DA262" s="11">
        <v>2</v>
      </c>
      <c r="DB262" s="12">
        <f t="shared" si="7051"/>
        <v>2.7027027027027029E-2</v>
      </c>
      <c r="DC262" s="13"/>
      <c r="DD262" s="11"/>
      <c r="DE262" s="25"/>
      <c r="DF262" s="38">
        <v>4628</v>
      </c>
      <c r="DG262" s="10"/>
      <c r="DH262" s="11"/>
      <c r="DI262" s="74">
        <f t="shared" si="7120"/>
        <v>746</v>
      </c>
      <c r="DJ262" s="74">
        <f t="shared" si="7121"/>
        <v>58</v>
      </c>
      <c r="DK262" s="11">
        <v>351</v>
      </c>
      <c r="DL262" s="12">
        <f t="shared" si="7054"/>
        <v>0.48525469168900803</v>
      </c>
      <c r="DM262" s="11">
        <v>11</v>
      </c>
      <c r="DN262" s="12">
        <f t="shared" si="7055"/>
        <v>3.0386740331491711E-2</v>
      </c>
      <c r="DO262" s="13"/>
      <c r="DP262" s="11"/>
      <c r="DQ262" s="25"/>
      <c r="DR262" s="38">
        <v>4801.5384615384619</v>
      </c>
      <c r="DS262" s="10"/>
      <c r="DT262" s="11"/>
      <c r="DU262" s="74">
        <f t="shared" si="7122"/>
        <v>747</v>
      </c>
      <c r="DV262" s="74">
        <f t="shared" si="7123"/>
        <v>58</v>
      </c>
      <c r="DW262" s="11">
        <v>359</v>
      </c>
      <c r="DX262" s="12">
        <f t="shared" si="7058"/>
        <v>0.49129852744310576</v>
      </c>
      <c r="DY262" s="11">
        <v>8</v>
      </c>
      <c r="DZ262" s="12">
        <f t="shared" si="7059"/>
        <v>2.1798365122615803E-2</v>
      </c>
      <c r="EA262" s="13"/>
      <c r="EB262" s="11"/>
      <c r="EC262" s="25"/>
      <c r="ED262" s="38">
        <v>4890</v>
      </c>
      <c r="EE262" s="10">
        <v>1</v>
      </c>
      <c r="EF262" s="11"/>
      <c r="EG262" s="74">
        <f t="shared" si="7124"/>
        <v>743</v>
      </c>
      <c r="EH262" s="74">
        <f t="shared" si="7125"/>
        <v>59</v>
      </c>
      <c r="EI262" s="11">
        <v>358</v>
      </c>
      <c r="EJ262" s="12">
        <f t="shared" si="7062"/>
        <v>0.48990578734858681</v>
      </c>
      <c r="EK262" s="11">
        <v>6</v>
      </c>
      <c r="EL262" s="12">
        <f t="shared" si="7063"/>
        <v>1.6483516483516484E-2</v>
      </c>
      <c r="EM262" s="13"/>
      <c r="EN262" s="11"/>
      <c r="EO262" s="25"/>
      <c r="EP262" s="38">
        <v>5096.666666666667</v>
      </c>
      <c r="EQ262" s="10"/>
      <c r="ER262" s="11"/>
      <c r="ES262" s="74">
        <f t="shared" si="7126"/>
        <v>739</v>
      </c>
      <c r="ET262" s="74">
        <f t="shared" si="7127"/>
        <v>60</v>
      </c>
      <c r="EU262" s="11">
        <v>399</v>
      </c>
      <c r="EV262" s="12">
        <f t="shared" si="7066"/>
        <v>0.55751014884979699</v>
      </c>
      <c r="EW262" s="11">
        <v>13</v>
      </c>
      <c r="EX262" s="12">
        <f t="shared" si="7067"/>
        <v>3.1553398058252427E-2</v>
      </c>
      <c r="EY262" s="13"/>
      <c r="EZ262" s="11"/>
      <c r="FA262" s="25"/>
      <c r="FB262" s="38">
        <v>4381.5384615384619</v>
      </c>
      <c r="FC262" s="10">
        <v>1</v>
      </c>
      <c r="FD262" s="11"/>
      <c r="FE262" s="74">
        <f t="shared" si="7128"/>
        <v>755</v>
      </c>
      <c r="FF262" s="74">
        <f t="shared" si="7129"/>
        <v>61</v>
      </c>
      <c r="FG262" s="11">
        <v>364</v>
      </c>
      <c r="FH262" s="12">
        <f t="shared" si="7070"/>
        <v>0.49933774834437084</v>
      </c>
      <c r="FI262" s="11">
        <v>13</v>
      </c>
      <c r="FJ262" s="12">
        <f t="shared" si="7071"/>
        <v>3.4482758620689655E-2</v>
      </c>
      <c r="FK262" s="13"/>
      <c r="FL262" s="11"/>
      <c r="FM262" s="25"/>
      <c r="FN262" s="38">
        <v>4508</v>
      </c>
      <c r="FO262" s="10"/>
      <c r="FP262" s="11"/>
      <c r="FQ262" s="74">
        <f t="shared" si="7130"/>
        <v>175</v>
      </c>
      <c r="FR262" s="74">
        <f t="shared" si="7131"/>
        <v>14</v>
      </c>
      <c r="FS262" s="11">
        <v>59</v>
      </c>
      <c r="FT262" s="12">
        <f t="shared" si="7074"/>
        <v>0.36</v>
      </c>
      <c r="FU262" s="11">
        <v>4</v>
      </c>
      <c r="FV262" s="12">
        <f t="shared" si="7075"/>
        <v>6.3492063492063489E-2</v>
      </c>
      <c r="FW262" s="13"/>
      <c r="FX262" s="11"/>
      <c r="FY262" s="25"/>
      <c r="FZ262" s="38">
        <v>4608.5714285714284</v>
      </c>
      <c r="GA262" s="10"/>
      <c r="GB262" s="11"/>
      <c r="GC262" s="74">
        <f t="shared" si="7132"/>
        <v>741</v>
      </c>
      <c r="GD262" s="74">
        <f t="shared" si="7133"/>
        <v>58</v>
      </c>
      <c r="GE262" s="11">
        <v>330</v>
      </c>
      <c r="GF262" s="12">
        <f t="shared" si="7078"/>
        <v>0.46153846153846156</v>
      </c>
      <c r="GG262" s="11">
        <v>12</v>
      </c>
      <c r="GH262" s="12">
        <f t="shared" si="7079"/>
        <v>3.5087719298245612E-2</v>
      </c>
      <c r="GI262" s="13"/>
      <c r="GJ262" s="11"/>
      <c r="GK262" s="25"/>
      <c r="GL262" s="38">
        <v>4858.333333333333</v>
      </c>
      <c r="GM262" s="10"/>
      <c r="GN262" s="11"/>
      <c r="GO262" s="74">
        <f t="shared" si="7134"/>
        <v>737</v>
      </c>
      <c r="GP262" s="74">
        <f t="shared" si="7135"/>
        <v>58</v>
      </c>
      <c r="GQ262" s="11">
        <v>289</v>
      </c>
      <c r="GR262" s="12">
        <f t="shared" si="7082"/>
        <v>0.40841248303934868</v>
      </c>
      <c r="GS262" s="11">
        <v>12</v>
      </c>
      <c r="GT262" s="12">
        <f t="shared" si="7083"/>
        <v>3.9867109634551492E-2</v>
      </c>
      <c r="GU262" s="13"/>
      <c r="GV262" s="11"/>
      <c r="GW262" s="25"/>
      <c r="GX262" s="38">
        <v>4688.8888888888887</v>
      </c>
      <c r="GY262" s="10"/>
      <c r="GZ262" s="11">
        <v>1</v>
      </c>
      <c r="HA262" s="74">
        <f t="shared" si="7136"/>
        <v>744</v>
      </c>
      <c r="HB262" s="74">
        <f t="shared" si="7137"/>
        <v>58</v>
      </c>
      <c r="HC262" s="11">
        <v>326</v>
      </c>
      <c r="HD262" s="12">
        <f t="shared" si="7086"/>
        <v>0.45161290322580644</v>
      </c>
      <c r="HE262" s="11">
        <v>10</v>
      </c>
      <c r="HF262" s="12">
        <f t="shared" si="7087"/>
        <v>2.976190476190476E-2</v>
      </c>
      <c r="HG262" s="13"/>
      <c r="HH262" s="11"/>
      <c r="HI262" s="25"/>
      <c r="HJ262" s="38">
        <v>4975.7142857142853</v>
      </c>
      <c r="HK262" s="10">
        <f t="shared" si="7088"/>
        <v>3</v>
      </c>
      <c r="HL262" s="11">
        <f t="shared" si="7089"/>
        <v>1</v>
      </c>
      <c r="HM262" s="11">
        <f t="shared" si="7090"/>
        <v>11600</v>
      </c>
      <c r="HN262" s="11">
        <f t="shared" si="7091"/>
        <v>925</v>
      </c>
      <c r="HO262" s="11">
        <f t="shared" si="7092"/>
        <v>5715</v>
      </c>
      <c r="HP262" s="228">
        <f t="shared" si="7093"/>
        <v>0.49267241379310345</v>
      </c>
      <c r="HQ262" s="15">
        <f t="shared" si="7094"/>
        <v>154</v>
      </c>
      <c r="HR262" s="12">
        <f t="shared" si="7095"/>
        <v>2.6946631671041121E-2</v>
      </c>
      <c r="HS262" s="16">
        <v>67.5</v>
      </c>
      <c r="HT262" s="17">
        <v>5443</v>
      </c>
      <c r="HU262" s="16">
        <f t="shared" si="7096"/>
        <v>95.240594925634298</v>
      </c>
      <c r="HV262" s="23"/>
      <c r="HW262" s="22">
        <v>4686.3999999999996</v>
      </c>
      <c r="HX262" s="78">
        <f t="shared" si="7097"/>
        <v>0.50287958115183251</v>
      </c>
      <c r="HY262" s="78">
        <f t="shared" si="7098"/>
        <v>0.50475700694265879</v>
      </c>
      <c r="HZ262" s="78">
        <f t="shared" si="7099"/>
        <v>0.47057311745052688</v>
      </c>
    </row>
    <row r="263" spans="1:241" x14ac:dyDescent="0.25">
      <c r="A263" s="236"/>
      <c r="B263" s="41">
        <f t="shared" si="7100"/>
        <v>44672</v>
      </c>
      <c r="C263" s="10"/>
      <c r="D263" s="11"/>
      <c r="E263" s="74">
        <f>E262-C263</f>
        <v>731</v>
      </c>
      <c r="F263" s="74">
        <f>F262-D263</f>
        <v>59</v>
      </c>
      <c r="G263" s="11">
        <v>359</v>
      </c>
      <c r="H263" s="12">
        <f t="shared" si="7019"/>
        <v>0.51162790697674421</v>
      </c>
      <c r="I263" s="11">
        <v>15</v>
      </c>
      <c r="J263" s="12">
        <f t="shared" si="7103"/>
        <v>4.0106951871657755E-2</v>
      </c>
      <c r="K263" s="13"/>
      <c r="L263" s="11"/>
      <c r="M263" s="39"/>
      <c r="N263" s="43">
        <v>100</v>
      </c>
      <c r="O263" s="10"/>
      <c r="P263" s="11"/>
      <c r="Q263" s="74">
        <f t="shared" si="7104"/>
        <v>723</v>
      </c>
      <c r="R263" s="74">
        <f t="shared" si="7105"/>
        <v>58</v>
      </c>
      <c r="S263" s="11">
        <v>375</v>
      </c>
      <c r="T263" s="12">
        <f t="shared" si="7022"/>
        <v>0.52973720608575381</v>
      </c>
      <c r="U263" s="11">
        <v>8</v>
      </c>
      <c r="V263" s="12">
        <f t="shared" si="7023"/>
        <v>2.0887728459530026E-2</v>
      </c>
      <c r="W263" s="13"/>
      <c r="X263" s="11"/>
      <c r="Y263" s="39"/>
      <c r="Z263" s="43">
        <v>100</v>
      </c>
      <c r="AA263" s="10"/>
      <c r="AB263" s="11"/>
      <c r="AC263" s="74">
        <f t="shared" si="7106"/>
        <v>171</v>
      </c>
      <c r="AD263" s="74">
        <f t="shared" si="7107"/>
        <v>14</v>
      </c>
      <c r="AE263" s="11">
        <v>60</v>
      </c>
      <c r="AF263" s="12">
        <f t="shared" si="7026"/>
        <v>0.35672514619883039</v>
      </c>
      <c r="AG263" s="11">
        <v>1</v>
      </c>
      <c r="AH263" s="12">
        <f t="shared" si="7027"/>
        <v>1.6393442622950821E-2</v>
      </c>
      <c r="AI263" s="13"/>
      <c r="AJ263" s="11"/>
      <c r="AK263" s="39"/>
      <c r="AL263" s="43">
        <v>100</v>
      </c>
      <c r="AM263" s="10"/>
      <c r="AN263" s="11"/>
      <c r="AO263" s="74">
        <f t="shared" si="7108"/>
        <v>738</v>
      </c>
      <c r="AP263" s="74">
        <f t="shared" si="7109"/>
        <v>58</v>
      </c>
      <c r="AQ263" s="11">
        <v>358</v>
      </c>
      <c r="AR263" s="12">
        <f t="shared" si="7030"/>
        <v>0.49593495934959347</v>
      </c>
      <c r="AS263" s="11">
        <v>8</v>
      </c>
      <c r="AT263" s="12">
        <f t="shared" si="7031"/>
        <v>2.185792349726776E-2</v>
      </c>
      <c r="AU263" s="13"/>
      <c r="AV263" s="11"/>
      <c r="AW263" s="39"/>
      <c r="AX263" s="43">
        <v>100</v>
      </c>
      <c r="AY263" s="10"/>
      <c r="AZ263" s="11"/>
      <c r="BA263" s="74">
        <f t="shared" si="7110"/>
        <v>729</v>
      </c>
      <c r="BB263" s="74">
        <f t="shared" si="7111"/>
        <v>58</v>
      </c>
      <c r="BC263" s="11">
        <v>385</v>
      </c>
      <c r="BD263" s="12">
        <f t="shared" si="7034"/>
        <v>0.53909465020576131</v>
      </c>
      <c r="BE263" s="11">
        <v>8</v>
      </c>
      <c r="BF263" s="12">
        <f t="shared" si="7035"/>
        <v>2.0356234096692113E-2</v>
      </c>
      <c r="BG263" s="13"/>
      <c r="BH263" s="11"/>
      <c r="BI263" s="39"/>
      <c r="BJ263" s="43">
        <v>91.666666666666671</v>
      </c>
      <c r="BK263" s="10"/>
      <c r="BL263" s="11"/>
      <c r="BM263" s="74">
        <f t="shared" si="7112"/>
        <v>728</v>
      </c>
      <c r="BN263" s="74">
        <f t="shared" si="7113"/>
        <v>59</v>
      </c>
      <c r="BO263" s="11">
        <v>363</v>
      </c>
      <c r="BP263" s="12">
        <f t="shared" si="7038"/>
        <v>0.51236263736263732</v>
      </c>
      <c r="BQ263" s="11">
        <v>10</v>
      </c>
      <c r="BR263" s="12">
        <f t="shared" si="7039"/>
        <v>2.6809651474530832E-2</v>
      </c>
      <c r="BS263" s="13"/>
      <c r="BT263" s="11"/>
      <c r="BU263" s="39"/>
      <c r="BV263" s="43">
        <v>100</v>
      </c>
      <c r="BW263" s="10"/>
      <c r="BX263" s="11"/>
      <c r="BY263" s="74">
        <f t="shared" si="7114"/>
        <v>737</v>
      </c>
      <c r="BZ263" s="74">
        <f t="shared" si="7115"/>
        <v>61</v>
      </c>
      <c r="CA263" s="11">
        <v>394</v>
      </c>
      <c r="CB263" s="12">
        <f t="shared" si="7042"/>
        <v>0.55088195386702854</v>
      </c>
      <c r="CC263" s="11">
        <v>12</v>
      </c>
      <c r="CD263" s="12">
        <f t="shared" si="7043"/>
        <v>2.9556650246305417E-2</v>
      </c>
      <c r="CE263" s="13"/>
      <c r="CF263" s="11"/>
      <c r="CG263" s="39"/>
      <c r="CH263" s="43">
        <v>92.307692307692307</v>
      </c>
      <c r="CI263" s="10"/>
      <c r="CJ263" s="11"/>
      <c r="CK263" s="74">
        <f t="shared" si="7116"/>
        <v>745</v>
      </c>
      <c r="CL263" s="74">
        <f t="shared" si="7117"/>
        <v>61</v>
      </c>
      <c r="CM263" s="11">
        <v>402</v>
      </c>
      <c r="CN263" s="12">
        <f t="shared" si="7046"/>
        <v>0.56107382550335572</v>
      </c>
      <c r="CO263" s="11">
        <v>16</v>
      </c>
      <c r="CP263" s="12">
        <f t="shared" si="7047"/>
        <v>3.8277511961722487E-2</v>
      </c>
      <c r="CQ263" s="13"/>
      <c r="CR263" s="11"/>
      <c r="CS263" s="39"/>
      <c r="CT263" s="43">
        <v>91.666666666666671</v>
      </c>
      <c r="CU263" s="10"/>
      <c r="CV263" s="11"/>
      <c r="CW263" s="74">
        <f t="shared" si="7118"/>
        <v>171</v>
      </c>
      <c r="CX263" s="74">
        <f t="shared" si="7119"/>
        <v>13</v>
      </c>
      <c r="CY263" s="11">
        <v>60</v>
      </c>
      <c r="CZ263" s="12">
        <f t="shared" si="7050"/>
        <v>0.36842105263157893</v>
      </c>
      <c r="DA263" s="11">
        <v>3</v>
      </c>
      <c r="DB263" s="12">
        <f t="shared" si="7051"/>
        <v>4.7619047619047616E-2</v>
      </c>
      <c r="DC263" s="13"/>
      <c r="DD263" s="11"/>
      <c r="DE263" s="39"/>
      <c r="DF263" s="43">
        <v>100</v>
      </c>
      <c r="DG263" s="10"/>
      <c r="DH263" s="11"/>
      <c r="DI263" s="74">
        <f t="shared" si="7120"/>
        <v>746</v>
      </c>
      <c r="DJ263" s="74">
        <f t="shared" si="7121"/>
        <v>58</v>
      </c>
      <c r="DK263" s="11">
        <v>359</v>
      </c>
      <c r="DL263" s="12">
        <f t="shared" si="7054"/>
        <v>0.50134048257372654</v>
      </c>
      <c r="DM263" s="11">
        <v>15</v>
      </c>
      <c r="DN263" s="12">
        <f t="shared" si="7055"/>
        <v>4.0106951871657755E-2</v>
      </c>
      <c r="DO263" s="13"/>
      <c r="DP263" s="11"/>
      <c r="DQ263" s="39"/>
      <c r="DR263" s="43">
        <v>100</v>
      </c>
      <c r="DS263" s="10"/>
      <c r="DT263" s="11"/>
      <c r="DU263" s="74">
        <f t="shared" si="7122"/>
        <v>747</v>
      </c>
      <c r="DV263" s="74">
        <f t="shared" si="7123"/>
        <v>58</v>
      </c>
      <c r="DW263" s="11">
        <v>360</v>
      </c>
      <c r="DX263" s="12">
        <f t="shared" si="7058"/>
        <v>0.48995983935742971</v>
      </c>
      <c r="DY263" s="11">
        <v>6</v>
      </c>
      <c r="DZ263" s="12">
        <f t="shared" si="7059"/>
        <v>1.6393442622950821E-2</v>
      </c>
      <c r="EA263" s="13"/>
      <c r="EB263" s="11"/>
      <c r="EC263" s="39"/>
      <c r="ED263" s="43">
        <v>100</v>
      </c>
      <c r="EE263" s="10"/>
      <c r="EF263" s="11"/>
      <c r="EG263" s="74">
        <f t="shared" si="7124"/>
        <v>743</v>
      </c>
      <c r="EH263" s="74">
        <f t="shared" si="7125"/>
        <v>59</v>
      </c>
      <c r="EI263" s="11">
        <v>337</v>
      </c>
      <c r="EJ263" s="12">
        <f t="shared" si="7062"/>
        <v>0.46567967698519513</v>
      </c>
      <c r="EK263" s="11">
        <v>9</v>
      </c>
      <c r="EL263" s="12">
        <f t="shared" si="7063"/>
        <v>2.6011560693641619E-2</v>
      </c>
      <c r="EM263" s="13"/>
      <c r="EN263" s="11"/>
      <c r="EO263" s="39"/>
      <c r="EP263" s="43">
        <v>100</v>
      </c>
      <c r="EQ263" s="10"/>
      <c r="ER263" s="11"/>
      <c r="ES263" s="74">
        <f t="shared" si="7126"/>
        <v>739</v>
      </c>
      <c r="ET263" s="74">
        <f t="shared" si="7127"/>
        <v>60</v>
      </c>
      <c r="EU263" s="11">
        <v>404</v>
      </c>
      <c r="EV263" s="12">
        <f t="shared" si="7066"/>
        <v>0.56968876860622464</v>
      </c>
      <c r="EW263" s="11">
        <v>17</v>
      </c>
      <c r="EX263" s="12">
        <f t="shared" si="7067"/>
        <v>4.0380047505938245E-2</v>
      </c>
      <c r="EY263" s="13"/>
      <c r="EZ263" s="11"/>
      <c r="FA263" s="39"/>
      <c r="FB263" s="43">
        <v>100</v>
      </c>
      <c r="FC263" s="10"/>
      <c r="FD263" s="11"/>
      <c r="FE263" s="74">
        <f t="shared" si="7128"/>
        <v>755</v>
      </c>
      <c r="FF263" s="74">
        <f t="shared" si="7129"/>
        <v>61</v>
      </c>
      <c r="FG263" s="11">
        <v>332</v>
      </c>
      <c r="FH263" s="12">
        <f t="shared" si="7070"/>
        <v>0.44900662251655626</v>
      </c>
      <c r="FI263" s="11">
        <v>7</v>
      </c>
      <c r="FJ263" s="12">
        <f t="shared" si="7071"/>
        <v>2.0648967551622419E-2</v>
      </c>
      <c r="FK263" s="13"/>
      <c r="FL263" s="11"/>
      <c r="FM263" s="39"/>
      <c r="FN263" s="43">
        <v>100</v>
      </c>
      <c r="FO263" s="10">
        <v>1</v>
      </c>
      <c r="FP263" s="11"/>
      <c r="FQ263" s="74">
        <f t="shared" si="7130"/>
        <v>174</v>
      </c>
      <c r="FR263" s="74">
        <f t="shared" si="7131"/>
        <v>14</v>
      </c>
      <c r="FS263" s="11">
        <v>61</v>
      </c>
      <c r="FT263" s="12">
        <f t="shared" si="7074"/>
        <v>0.37931034482758619</v>
      </c>
      <c r="FU263" s="11">
        <v>5</v>
      </c>
      <c r="FV263" s="12">
        <f t="shared" si="7075"/>
        <v>7.575757575757576E-2</v>
      </c>
      <c r="FW263" s="13"/>
      <c r="FX263" s="11"/>
      <c r="FY263" s="39"/>
      <c r="FZ263" s="43">
        <v>100</v>
      </c>
      <c r="GA263" s="10"/>
      <c r="GB263" s="11"/>
      <c r="GC263" s="74">
        <f t="shared" si="7132"/>
        <v>741</v>
      </c>
      <c r="GD263" s="74">
        <f t="shared" si="7133"/>
        <v>58</v>
      </c>
      <c r="GE263" s="11">
        <v>368</v>
      </c>
      <c r="GF263" s="12">
        <f t="shared" si="7078"/>
        <v>0.51551956815114708</v>
      </c>
      <c r="GG263" s="11">
        <v>14</v>
      </c>
      <c r="GH263" s="12">
        <f t="shared" si="7079"/>
        <v>3.6649214659685861E-2</v>
      </c>
      <c r="GI263" s="13"/>
      <c r="GJ263" s="11"/>
      <c r="GK263" s="39"/>
      <c r="GL263" s="43">
        <v>91.666666666666671</v>
      </c>
      <c r="GM263" s="10"/>
      <c r="GN263" s="11"/>
      <c r="GO263" s="74">
        <f t="shared" si="7134"/>
        <v>737</v>
      </c>
      <c r="GP263" s="74">
        <f t="shared" si="7135"/>
        <v>58</v>
      </c>
      <c r="GQ263" s="11">
        <v>331</v>
      </c>
      <c r="GR263" s="12">
        <f t="shared" si="7082"/>
        <v>0.4762550881953867</v>
      </c>
      <c r="GS263" s="11">
        <v>20</v>
      </c>
      <c r="GT263" s="12">
        <f t="shared" si="7083"/>
        <v>5.6980056980056981E-2</v>
      </c>
      <c r="GU263" s="13"/>
      <c r="GV263" s="11"/>
      <c r="GW263" s="39"/>
      <c r="GX263" s="43">
        <v>100</v>
      </c>
      <c r="GY263" s="10"/>
      <c r="GZ263" s="11"/>
      <c r="HA263" s="74">
        <f t="shared" si="7136"/>
        <v>744</v>
      </c>
      <c r="HB263" s="74">
        <f t="shared" si="7137"/>
        <v>58</v>
      </c>
      <c r="HC263" s="11">
        <v>348</v>
      </c>
      <c r="HD263" s="12">
        <f t="shared" si="7086"/>
        <v>0.48790322580645162</v>
      </c>
      <c r="HE263" s="11">
        <v>15</v>
      </c>
      <c r="HF263" s="12">
        <f t="shared" si="7087"/>
        <v>4.1322314049586778E-2</v>
      </c>
      <c r="HG263" s="13"/>
      <c r="HH263" s="11"/>
      <c r="HI263" s="39"/>
      <c r="HJ263" s="43">
        <v>100</v>
      </c>
      <c r="HK263" s="10">
        <f t="shared" si="7088"/>
        <v>1</v>
      </c>
      <c r="HL263" s="11">
        <f t="shared" si="7089"/>
        <v>0</v>
      </c>
      <c r="HM263" s="11">
        <f t="shared" si="7090"/>
        <v>11599</v>
      </c>
      <c r="HN263" s="11">
        <f t="shared" si="7091"/>
        <v>925</v>
      </c>
      <c r="HO263" s="11">
        <f t="shared" si="7092"/>
        <v>5845</v>
      </c>
      <c r="HP263" s="228">
        <f t="shared" si="7093"/>
        <v>0.50392275196137593</v>
      </c>
      <c r="HQ263" s="15">
        <f t="shared" si="7094"/>
        <v>189</v>
      </c>
      <c r="HR263" s="12">
        <f t="shared" si="7095"/>
        <v>3.2335329341317366E-2</v>
      </c>
      <c r="HS263" s="16">
        <v>67.5</v>
      </c>
      <c r="HT263" s="17">
        <v>5550</v>
      </c>
      <c r="HU263" s="16">
        <f t="shared" si="7096"/>
        <v>94.952951240376393</v>
      </c>
      <c r="HV263" s="23"/>
      <c r="HW263" s="22">
        <v>83</v>
      </c>
      <c r="HX263" s="78">
        <f t="shared" si="7097"/>
        <v>0.51047120418848169</v>
      </c>
      <c r="HY263" s="78">
        <f t="shared" si="7098"/>
        <v>0.50732836204679865</v>
      </c>
      <c r="HZ263" s="78">
        <f t="shared" si="7099"/>
        <v>0.49408740359897174</v>
      </c>
      <c r="ID263" s="85">
        <f t="shared" ref="ID263:IF263" si="7138">ID264/ID265</f>
        <v>1.30718954248366E-3</v>
      </c>
      <c r="IE263" s="85">
        <f t="shared" si="7138"/>
        <v>1.2840267077555213E-3</v>
      </c>
      <c r="IF263" s="85">
        <f t="shared" si="7138"/>
        <v>2.3082841754295974E-3</v>
      </c>
      <c r="IG263" s="88" t="s">
        <v>43</v>
      </c>
    </row>
    <row r="264" spans="1:241" ht="19.5" thickBot="1" x14ac:dyDescent="0.3">
      <c r="A264" s="236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2637</v>
      </c>
      <c r="H264" s="28">
        <f>((G264+I264)/7)/E263</f>
        <v>0.53449286691420761</v>
      </c>
      <c r="I264" s="27">
        <f>SUM(I257:I263)</f>
        <v>98</v>
      </c>
      <c r="J264" s="28">
        <f>(I264/(I264+G264))</f>
        <v>3.5831809872029254E-2</v>
      </c>
      <c r="K264" s="27"/>
      <c r="L264" s="27"/>
      <c r="M264" s="29" t="e">
        <f>M262/M261*100-100</f>
        <v>#DIV/0!</v>
      </c>
      <c r="N264" s="72">
        <f>N262/N261*100-100</f>
        <v>-0.64742878283389871</v>
      </c>
      <c r="O264" s="26">
        <f t="shared" ref="O264" si="7139">SUM(O257:O263)</f>
        <v>0</v>
      </c>
      <c r="P264" s="27">
        <f t="shared" ref="P264" si="7140">SUM(P257:P263)</f>
        <v>0</v>
      </c>
      <c r="Q264" s="27"/>
      <c r="R264" s="27"/>
      <c r="S264" s="27">
        <f t="shared" ref="S264" si="7141">SUM(S257:S263)</f>
        <v>2624</v>
      </c>
      <c r="T264" s="28">
        <f t="shared" ref="T264" si="7142">((S264+U264)/7)/Q263</f>
        <v>0.52756372258446949</v>
      </c>
      <c r="U264" s="27">
        <f t="shared" ref="U264" si="7143">SUM(U257:U263)</f>
        <v>46</v>
      </c>
      <c r="V264" s="28">
        <f t="shared" ref="V264" si="7144">(U264/(U264+S264))</f>
        <v>1.7228464419475654E-2</v>
      </c>
      <c r="W264" s="27"/>
      <c r="X264" s="27"/>
      <c r="Y264" s="29" t="e">
        <f t="shared" ref="Y264:Z264" si="7145">Y262/Y261*100-100</f>
        <v>#DIV/0!</v>
      </c>
      <c r="Z264" s="72">
        <f t="shared" si="7145"/>
        <v>-2.4972253052164177</v>
      </c>
      <c r="AA264" s="26">
        <f t="shared" ref="AA264" si="7146">SUM(AA257:AA263)</f>
        <v>0</v>
      </c>
      <c r="AB264" s="27">
        <f t="shared" ref="AB264" si="7147">SUM(AB257:AB263)</f>
        <v>0</v>
      </c>
      <c r="AC264" s="27"/>
      <c r="AD264" s="27"/>
      <c r="AE264" s="27">
        <f t="shared" ref="AE264" si="7148">SUM(AE257:AE263)</f>
        <v>456</v>
      </c>
      <c r="AF264" s="28">
        <f t="shared" ref="AF264" si="7149">((AE264+AG264)/7)/AC263</f>
        <v>0.39515455304928987</v>
      </c>
      <c r="AG264" s="27">
        <f t="shared" ref="AG264" si="7150">SUM(AG257:AG263)</f>
        <v>17</v>
      </c>
      <c r="AH264" s="28">
        <f t="shared" ref="AH264" si="7151">(AG264/(AG264+AE264))</f>
        <v>3.5940803382663845E-2</v>
      </c>
      <c r="AI264" s="27"/>
      <c r="AJ264" s="27"/>
      <c r="AK264" s="29" t="e">
        <f t="shared" ref="AK264:AL264" si="7152">AK262/AK261*100-100</f>
        <v>#DIV/0!</v>
      </c>
      <c r="AL264" s="72">
        <f t="shared" si="7152"/>
        <v>-1.0432852386237528</v>
      </c>
      <c r="AM264" s="26">
        <f t="shared" ref="AM264" si="7153">SUM(AM257:AM263)</f>
        <v>1</v>
      </c>
      <c r="AN264" s="27">
        <f t="shared" ref="AN264" si="7154">SUM(AN257:AN263)</f>
        <v>0</v>
      </c>
      <c r="AO264" s="27"/>
      <c r="AP264" s="27"/>
      <c r="AQ264" s="27">
        <f t="shared" ref="AQ264" si="7155">SUM(AQ257:AQ263)</f>
        <v>2591</v>
      </c>
      <c r="AR264" s="28">
        <f t="shared" ref="AR264" si="7156">((AQ264+AS264)/7)/AO263</f>
        <v>0.51877661633759187</v>
      </c>
      <c r="AS264" s="27">
        <f t="shared" ref="AS264" si="7157">SUM(AS257:AS263)</f>
        <v>89</v>
      </c>
      <c r="AT264" s="28">
        <f t="shared" ref="AT264" si="7158">(AS264/(AS264+AQ264))</f>
        <v>3.32089552238806E-2</v>
      </c>
      <c r="AU264" s="27"/>
      <c r="AV264" s="27"/>
      <c r="AW264" s="29" t="e">
        <f t="shared" ref="AW264:AX264" si="7159">AW262/AW261*100-100</f>
        <v>#DIV/0!</v>
      </c>
      <c r="AX264" s="72">
        <f t="shared" si="7159"/>
        <v>2.996670366259707</v>
      </c>
      <c r="AY264" s="26">
        <f t="shared" ref="AY264" si="7160">SUM(AY257:AY263)</f>
        <v>2</v>
      </c>
      <c r="AZ264" s="27">
        <f t="shared" ref="AZ264" si="7161">SUM(AZ257:AZ263)</f>
        <v>0</v>
      </c>
      <c r="BA264" s="27"/>
      <c r="BB264" s="27"/>
      <c r="BC264" s="27">
        <f t="shared" ref="BC264" si="7162">SUM(BC257:BC263)</f>
        <v>2654</v>
      </c>
      <c r="BD264" s="28">
        <f t="shared" ref="BD264" si="7163">((BC264+BE264)/7)/BA263</f>
        <v>0.53164805016656869</v>
      </c>
      <c r="BE264" s="27">
        <f t="shared" ref="BE264" si="7164">SUM(BE257:BE263)</f>
        <v>59</v>
      </c>
      <c r="BF264" s="28">
        <f t="shared" ref="BF264" si="7165">(BE264/(BE264+BC264))</f>
        <v>2.1747143383708072E-2</v>
      </c>
      <c r="BG264" s="27"/>
      <c r="BH264" s="27"/>
      <c r="BI264" s="29" t="e">
        <f t="shared" ref="BI264:BJ264" si="7166">BI262/BI261*100-100</f>
        <v>#DIV/0!</v>
      </c>
      <c r="BJ264" s="72">
        <f t="shared" si="7166"/>
        <v>7.6396596374398911</v>
      </c>
      <c r="BK264" s="26">
        <f t="shared" ref="BK264" si="7167">SUM(BK257:BK263)</f>
        <v>2</v>
      </c>
      <c r="BL264" s="27">
        <f t="shared" ref="BL264" si="7168">SUM(BL257:BL263)</f>
        <v>0</v>
      </c>
      <c r="BM264" s="27"/>
      <c r="BN264" s="27"/>
      <c r="BO264" s="27">
        <f t="shared" ref="BO264" si="7169">SUM(BO257:BO263)</f>
        <v>2681</v>
      </c>
      <c r="BP264" s="28">
        <f t="shared" ref="BP264" si="7170">((BO264+BQ264)/7)/BM263</f>
        <v>0.53944270015698592</v>
      </c>
      <c r="BQ264" s="27">
        <f t="shared" ref="BQ264" si="7171">SUM(BQ257:BQ263)</f>
        <v>68</v>
      </c>
      <c r="BR264" s="28">
        <f t="shared" ref="BR264" si="7172">(BQ264/(BQ264+BO264))</f>
        <v>2.4736267733721354E-2</v>
      </c>
      <c r="BS264" s="27"/>
      <c r="BT264" s="27"/>
      <c r="BU264" s="29" t="e">
        <f t="shared" ref="BU264:BV264" si="7173">BU262/BU261*100-100</f>
        <v>#DIV/0!</v>
      </c>
      <c r="BV264" s="72">
        <f t="shared" si="7173"/>
        <v>10.810210876803566</v>
      </c>
      <c r="BW264" s="26">
        <f t="shared" ref="BW264" si="7174">SUM(BW257:BW263)</f>
        <v>0</v>
      </c>
      <c r="BX264" s="27">
        <f t="shared" ref="BX264" si="7175">SUM(BX257:BX263)</f>
        <v>0</v>
      </c>
      <c r="BY264" s="27"/>
      <c r="BZ264" s="27"/>
      <c r="CA264" s="27">
        <f t="shared" ref="CA264" si="7176">SUM(CA257:CA263)</f>
        <v>2762</v>
      </c>
      <c r="CB264" s="28">
        <f t="shared" ref="CB264" si="7177">((CA264+CC264)/7)/BY263</f>
        <v>0.54681139755766617</v>
      </c>
      <c r="CC264" s="27">
        <f t="shared" ref="CC264" si="7178">SUM(CC257:CC263)</f>
        <v>59</v>
      </c>
      <c r="CD264" s="28">
        <f t="shared" ref="CD264" si="7179">(CC264/(CC264+CA264))</f>
        <v>2.0914569301666075E-2</v>
      </c>
      <c r="CE264" s="27"/>
      <c r="CF264" s="27"/>
      <c r="CG264" s="29" t="e">
        <f t="shared" ref="CG264:CH264" si="7180">CG262/CG261*100-100</f>
        <v>#DIV/0!</v>
      </c>
      <c r="CH264" s="72">
        <f t="shared" si="7180"/>
        <v>0.67446427046871804</v>
      </c>
      <c r="CI264" s="26">
        <f t="shared" ref="CI264" si="7181">SUM(CI257:CI263)</f>
        <v>0</v>
      </c>
      <c r="CJ264" s="27">
        <f t="shared" ref="CJ264" si="7182">SUM(CJ257:CJ263)</f>
        <v>0</v>
      </c>
      <c r="CK264" s="27"/>
      <c r="CL264" s="27"/>
      <c r="CM264" s="27">
        <f t="shared" ref="CM264" si="7183">SUM(CM257:CM263)</f>
        <v>2840</v>
      </c>
      <c r="CN264" s="28">
        <f t="shared" ref="CN264" si="7184">((CM264+CO264)/7)/CK263</f>
        <v>0.55781399808245447</v>
      </c>
      <c r="CO264" s="27">
        <f t="shared" ref="CO264" si="7185">SUM(CO257:CO263)</f>
        <v>69</v>
      </c>
      <c r="CP264" s="28">
        <f t="shared" ref="CP264" si="7186">(CO264/(CO264+CM264))</f>
        <v>2.3719491234101067E-2</v>
      </c>
      <c r="CQ264" s="27"/>
      <c r="CR264" s="27"/>
      <c r="CS264" s="29" t="e">
        <f t="shared" ref="CS264:CT264" si="7187">CS262/CS261*100-100</f>
        <v>#DIV/0!</v>
      </c>
      <c r="CT264" s="72">
        <f t="shared" si="7187"/>
        <v>-1.183869774324819</v>
      </c>
      <c r="CU264" s="26">
        <f t="shared" ref="CU264" si="7188">SUM(CU257:CU263)</f>
        <v>1</v>
      </c>
      <c r="CV264" s="27">
        <f t="shared" ref="CV264" si="7189">SUM(CV257:CV263)</f>
        <v>0</v>
      </c>
      <c r="CW264" s="27"/>
      <c r="CX264" s="27"/>
      <c r="CY264" s="27">
        <f t="shared" ref="CY264" si="7190">SUM(CY257:CY263)</f>
        <v>494</v>
      </c>
      <c r="CZ264" s="28">
        <f t="shared" ref="CZ264" si="7191">((CY264+DA264)/7)/CW263</f>
        <v>0.4260651629072682</v>
      </c>
      <c r="DA264" s="27">
        <f t="shared" ref="DA264" si="7192">SUM(DA257:DA263)</f>
        <v>16</v>
      </c>
      <c r="DB264" s="28">
        <f t="shared" ref="DB264" si="7193">(DA264/(DA264+CY264))</f>
        <v>3.1372549019607843E-2</v>
      </c>
      <c r="DC264" s="27"/>
      <c r="DD264" s="27"/>
      <c r="DE264" s="29" t="e">
        <f t="shared" ref="DE264:DF264" si="7194">DE262/DE261*100-100</f>
        <v>#DIV/0!</v>
      </c>
      <c r="DF264" s="72">
        <f t="shared" si="7194"/>
        <v>2.7302996670366184</v>
      </c>
      <c r="DG264" s="26">
        <f t="shared" ref="DG264" si="7195">SUM(DG257:DG263)</f>
        <v>0</v>
      </c>
      <c r="DH264" s="27">
        <f t="shared" ref="DH264" si="7196">SUM(DH257:DH263)</f>
        <v>0</v>
      </c>
      <c r="DI264" s="27"/>
      <c r="DJ264" s="27"/>
      <c r="DK264" s="27">
        <f t="shared" ref="DK264" si="7197">SUM(DK257:DK263)</f>
        <v>2470</v>
      </c>
      <c r="DL264" s="28">
        <f t="shared" ref="DL264" si="7198">((DK264+DM264)/7)/DI263</f>
        <v>0.49195710455764075</v>
      </c>
      <c r="DM264" s="27">
        <f t="shared" ref="DM264" si="7199">SUM(DM257:DM263)</f>
        <v>99</v>
      </c>
      <c r="DN264" s="28">
        <f t="shared" ref="DN264" si="7200">(DM264/(DM264+DK264))</f>
        <v>3.8536395484624369E-2</v>
      </c>
      <c r="DO264" s="27"/>
      <c r="DP264" s="27"/>
      <c r="DQ264" s="29" t="e">
        <f t="shared" ref="DQ264:DR264" si="7201">DQ262/DQ261*100-100</f>
        <v>#DIV/0!</v>
      </c>
      <c r="DR264" s="72">
        <f t="shared" si="7201"/>
        <v>6.5824297788781791</v>
      </c>
      <c r="DS264" s="26">
        <f t="shared" ref="DS264" si="7202">SUM(DS257:DS263)</f>
        <v>0</v>
      </c>
      <c r="DT264" s="27">
        <f t="shared" ref="DT264" si="7203">SUM(DT257:DT263)</f>
        <v>0</v>
      </c>
      <c r="DU264" s="27"/>
      <c r="DV264" s="27"/>
      <c r="DW264" s="27">
        <f t="shared" ref="DW264" si="7204">SUM(DW257:DW263)</f>
        <v>2564</v>
      </c>
      <c r="DX264" s="28">
        <f t="shared" ref="DX264" si="7205">((DW264+DY264)/7)/DU263</f>
        <v>0.50162554981832086</v>
      </c>
      <c r="DY264" s="27">
        <f t="shared" ref="DY264" si="7206">SUM(DY257:DY263)</f>
        <v>59</v>
      </c>
      <c r="DZ264" s="28">
        <f t="shared" ref="DZ264" si="7207">(DY264/(DY264+DW264))</f>
        <v>2.2493328250095312E-2</v>
      </c>
      <c r="EA264" s="27"/>
      <c r="EB264" s="27"/>
      <c r="EC264" s="29" t="e">
        <f t="shared" ref="EC264:ED264" si="7208">EC262/EC261*100-100</f>
        <v>#DIV/0!</v>
      </c>
      <c r="ED264" s="72">
        <f t="shared" si="7208"/>
        <v>8.5460599334073351</v>
      </c>
      <c r="EE264" s="26">
        <f t="shared" ref="EE264" si="7209">SUM(EE257:EE263)</f>
        <v>4</v>
      </c>
      <c r="EF264" s="27">
        <f t="shared" ref="EF264" si="7210">SUM(EF257:EF263)</f>
        <v>0</v>
      </c>
      <c r="EG264" s="27"/>
      <c r="EH264" s="27"/>
      <c r="EI264" s="27">
        <f t="shared" ref="EI264" si="7211">SUM(EI257:EI263)</f>
        <v>2432</v>
      </c>
      <c r="EJ264" s="28">
        <f t="shared" ref="EJ264" si="7212">((EI264+EK264)/7)/EG263</f>
        <v>0.48375312439915402</v>
      </c>
      <c r="EK264" s="27">
        <f t="shared" ref="EK264" si="7213">SUM(EK257:EK263)</f>
        <v>84</v>
      </c>
      <c r="EL264" s="28">
        <f t="shared" ref="EL264" si="7214">(EK264/(EK264+EI264))</f>
        <v>3.3386327503974564E-2</v>
      </c>
      <c r="EM264" s="27"/>
      <c r="EN264" s="27"/>
      <c r="EO264" s="29" t="e">
        <f t="shared" ref="EO264:EP264" si="7215">EO262/EO261*100-100</f>
        <v>#DIV/0!</v>
      </c>
      <c r="EP264" s="72">
        <f t="shared" si="7215"/>
        <v>13.133555308916016</v>
      </c>
      <c r="EQ264" s="26">
        <f t="shared" ref="EQ264" si="7216">SUM(EQ257:EQ263)</f>
        <v>1</v>
      </c>
      <c r="ER264" s="27">
        <f t="shared" ref="ER264" si="7217">SUM(ER257:ER263)</f>
        <v>0</v>
      </c>
      <c r="ES264" s="27"/>
      <c r="ET264" s="27"/>
      <c r="EU264" s="27">
        <f t="shared" ref="EU264" si="7218">SUM(EU257:EU263)</f>
        <v>2852</v>
      </c>
      <c r="EV264" s="28">
        <f t="shared" ref="EV264" si="7219">((EU264+EW264)/7)/ES263</f>
        <v>0.57587473419679103</v>
      </c>
      <c r="EW264" s="27">
        <f t="shared" ref="EW264" si="7220">SUM(EW257:EW263)</f>
        <v>127</v>
      </c>
      <c r="EX264" s="28">
        <f t="shared" ref="EX264" si="7221">(EW264/(EW264+EU264))</f>
        <v>4.2631755622692176E-2</v>
      </c>
      <c r="EY264" s="27"/>
      <c r="EZ264" s="27"/>
      <c r="FA264" s="29" t="e">
        <f t="shared" ref="FA264:FB264" si="7222">FA262/FA261*100-100</f>
        <v>#DIV/0!</v>
      </c>
      <c r="FB264" s="72">
        <f t="shared" si="7222"/>
        <v>-2.7405446939298201</v>
      </c>
      <c r="FC264" s="26">
        <f t="shared" ref="FC264" si="7223">SUM(FC257:FC263)</f>
        <v>2</v>
      </c>
      <c r="FD264" s="27">
        <f t="shared" ref="FD264" si="7224">SUM(FD257:FD263)</f>
        <v>0</v>
      </c>
      <c r="FE264" s="27"/>
      <c r="FF264" s="27"/>
      <c r="FG264" s="27">
        <f t="shared" ref="FG264" si="7225">SUM(FG257:FG263)</f>
        <v>2427</v>
      </c>
      <c r="FH264" s="28">
        <f t="shared" ref="FH264" si="7226">((FG264+FI264)/7)/FE263</f>
        <v>0.47549668874172185</v>
      </c>
      <c r="FI264" s="27">
        <f t="shared" ref="FI264" si="7227">SUM(FI257:FI263)</f>
        <v>86</v>
      </c>
      <c r="FJ264" s="28">
        <f t="shared" ref="FJ264" si="7228">(FI264/(FI264+FG264))</f>
        <v>3.4222045364106647E-2</v>
      </c>
      <c r="FK264" s="27"/>
      <c r="FL264" s="27"/>
      <c r="FM264" s="29" t="e">
        <f t="shared" ref="FM264:FN264" si="7229">FM262/FM261*100-100</f>
        <v>#DIV/0!</v>
      </c>
      <c r="FN264" s="72">
        <f t="shared" si="7229"/>
        <v>6.6592674805775687E-2</v>
      </c>
      <c r="FO264" s="26">
        <f t="shared" ref="FO264" si="7230">SUM(FO257:FO263)</f>
        <v>5</v>
      </c>
      <c r="FP264" s="27">
        <f t="shared" ref="FP264" si="7231">SUM(FP257:FP263)</f>
        <v>0</v>
      </c>
      <c r="FQ264" s="27"/>
      <c r="FR264" s="27"/>
      <c r="FS264" s="27">
        <f t="shared" ref="FS264" si="7232">SUM(FS257:FS263)</f>
        <v>423</v>
      </c>
      <c r="FT264" s="28">
        <f t="shared" ref="FT264" si="7233">((FS264+FU264)/7)/FQ263</f>
        <v>0.36945812807881778</v>
      </c>
      <c r="FU264" s="27">
        <f t="shared" ref="FU264" si="7234">SUM(FU257:FU263)</f>
        <v>27</v>
      </c>
      <c r="FV264" s="28">
        <f t="shared" ref="FV264" si="7235">(FU264/(FU264+FS264))</f>
        <v>0.06</v>
      </c>
      <c r="FW264" s="27"/>
      <c r="FX264" s="27"/>
      <c r="FY264" s="29" t="e">
        <f t="shared" ref="FY264:FZ264" si="7236">FY262/FY261*100-100</f>
        <v>#DIV/0!</v>
      </c>
      <c r="FZ264" s="72">
        <f t="shared" si="7236"/>
        <v>2.2990328206754214</v>
      </c>
      <c r="GA264" s="26">
        <f t="shared" ref="GA264" si="7237">SUM(GA257:GA263)</f>
        <v>0</v>
      </c>
      <c r="GB264" s="27">
        <f t="shared" ref="GB264" si="7238">SUM(GB257:GB263)</f>
        <v>0</v>
      </c>
      <c r="GC264" s="27"/>
      <c r="GD264" s="27"/>
      <c r="GE264" s="27">
        <f t="shared" ref="GE264" si="7239">SUM(GE257:GE263)</f>
        <v>2528</v>
      </c>
      <c r="GF264" s="28">
        <f t="shared" ref="GF264" si="7240">((GE264+GG264)/7)/GC263</f>
        <v>0.50106034316560633</v>
      </c>
      <c r="GG264" s="27">
        <f t="shared" ref="GG264" si="7241">SUM(GG257:GG263)</f>
        <v>71</v>
      </c>
      <c r="GH264" s="28">
        <f t="shared" ref="GH264" si="7242">(GG264/(GG264+GE264))</f>
        <v>2.7318199307425933E-2</v>
      </c>
      <c r="GI264" s="27"/>
      <c r="GJ264" s="27"/>
      <c r="GK264" s="29" t="e">
        <f t="shared" ref="GK264:GL264" si="7243">GK262/GK261*100-100</f>
        <v>#DIV/0!</v>
      </c>
      <c r="GL264" s="72">
        <f t="shared" si="7243"/>
        <v>7.8431372549019613</v>
      </c>
      <c r="GM264" s="26">
        <f t="shared" ref="GM264" si="7244">SUM(GM257:GM263)</f>
        <v>1</v>
      </c>
      <c r="GN264" s="27">
        <f t="shared" ref="GN264" si="7245">SUM(GN257:GN263)</f>
        <v>0</v>
      </c>
      <c r="GO264" s="27"/>
      <c r="GP264" s="27"/>
      <c r="GQ264" s="27">
        <f t="shared" ref="GQ264" si="7246">SUM(GQ257:GQ263)</f>
        <v>2306</v>
      </c>
      <c r="GR264" s="28">
        <f t="shared" ref="GR264" si="7247">((GQ264+GS264)/7)/GO263</f>
        <v>0.46830781159139373</v>
      </c>
      <c r="GS264" s="27">
        <f t="shared" ref="GS264" si="7248">SUM(GS257:GS263)</f>
        <v>110</v>
      </c>
      <c r="GT264" s="28">
        <f t="shared" ref="GT264" si="7249">(GS264/(GS264+GQ264))</f>
        <v>4.5529801324503308E-2</v>
      </c>
      <c r="GU264" s="27"/>
      <c r="GV264" s="27"/>
      <c r="GW264" s="29" t="e">
        <f t="shared" ref="GW264:GX264" si="7250">GW262/GW261*100-100</f>
        <v>#DIV/0!</v>
      </c>
      <c r="GX264" s="72">
        <f t="shared" si="7250"/>
        <v>4.0818843260574766</v>
      </c>
      <c r="GY264" s="26">
        <f t="shared" ref="GY264" si="7251">SUM(GY257:GY263)</f>
        <v>0</v>
      </c>
      <c r="GZ264" s="27">
        <f t="shared" ref="GZ264" si="7252">SUM(GZ257:GZ263)</f>
        <v>1</v>
      </c>
      <c r="HA264" s="27"/>
      <c r="HB264" s="27"/>
      <c r="HC264" s="27">
        <f t="shared" ref="HC264" si="7253">SUM(HC257:HC263)</f>
        <v>2438</v>
      </c>
      <c r="HD264" s="28">
        <f t="shared" ref="HD264" si="7254">((HC264+HE264)/7)/HA263</f>
        <v>0.48329493087557601</v>
      </c>
      <c r="HE264" s="27">
        <f t="shared" ref="HE264" si="7255">SUM(HE257:HE263)</f>
        <v>79</v>
      </c>
      <c r="HF264" s="28">
        <f t="shared" ref="HF264" si="7256">(HE264/(HE264+HC264))</f>
        <v>3.1386571315057607E-2</v>
      </c>
      <c r="HG264" s="27"/>
      <c r="HH264" s="27"/>
      <c r="HI264" s="29" t="e">
        <f t="shared" ref="HI264:HJ264" si="7257">HI262/HI261*100-100</f>
        <v>#DIV/0!</v>
      </c>
      <c r="HJ264" s="72">
        <f t="shared" si="7257"/>
        <v>10.448707785000778</v>
      </c>
      <c r="HK264" s="26">
        <f t="shared" si="7088"/>
        <v>19</v>
      </c>
      <c r="HL264" s="27">
        <f t="shared" si="7089"/>
        <v>1</v>
      </c>
      <c r="HM264" s="27"/>
      <c r="HN264" s="27"/>
      <c r="HO264" s="27">
        <f t="shared" ref="HO264" si="7258">+G264+S264+AE264+AQ264+BC264+BO264+CA264+CM264+CY264+DK264+DW264+EI264+EU264+FG264+FS264+GE264+GQ264+HC264+I264+U264+AG264+AS264+BE264+BQ264+CC264+CO264+DA264+DM264+DY264+EK264+EW264+FI264+FU264+GG264+GS264+HE264</f>
        <v>41442</v>
      </c>
      <c r="HP264" s="229">
        <f t="shared" ref="HP264" si="7259">+((HO264)/HM263)/7</f>
        <v>0.51041345928836235</v>
      </c>
      <c r="HQ264" s="62">
        <f t="shared" si="7094"/>
        <v>1263</v>
      </c>
      <c r="HR264" s="52">
        <f t="shared" si="7095"/>
        <v>3.0476328362530766E-2</v>
      </c>
      <c r="HS264" s="53">
        <f t="shared" si="7002"/>
        <v>67.428571428571431</v>
      </c>
      <c r="HT264" s="54">
        <f t="shared" si="7003"/>
        <v>39419</v>
      </c>
      <c r="HU264" s="53">
        <f t="shared" si="7004"/>
        <v>95.11862844949232</v>
      </c>
      <c r="HV264" s="63" t="e">
        <f t="shared" ref="HV264:HW264" si="7260">HV262/HV261*100-100</f>
        <v>#DIV/0!</v>
      </c>
      <c r="HW264" s="72">
        <f t="shared" si="7260"/>
        <v>4.0266370699223017</v>
      </c>
      <c r="HX264" s="78">
        <f t="shared" ref="HX264" si="7261">SUM(G264,I264,S264,U264,AE264,AG264,AQ264,AS264,BC264,BE264,BO264,BQ264)/7/SUM(E263,Q263,AC263,AO263,BA263,BM263)</f>
        <v>0.52430815258040386</v>
      </c>
      <c r="HY264" s="78">
        <f t="shared" ref="HY264" si="7262">SUM(CA264,CC264,CM264,CO264,CY264,DA264,DK264,DM264,DW264,DY264,EI264,EK264)/7/SUM(BY263,CK263,CW263,DI263,DU263,EG263)</f>
        <v>0.51236087132204389</v>
      </c>
      <c r="HZ264" s="78">
        <f t="shared" ref="HZ264" si="7263">SUM(K264,EU264,EW264,FG264,FI264,FS264,FU264,GE264,GG264,GQ264,GS264,HC264,HE264)/7/SUM(ES263,FE263,FQ263,GC263,GO263,HA263)</f>
        <v>0.49482188762394419</v>
      </c>
      <c r="IA264" s="84">
        <f t="shared" ref="IA264" si="7264">SUM(I264,U264,AG264,AS264,BE264,BQ264)/SUM(G264,I264,S264,U264,AE264,AG264,AQ264,AS264,BC264,BE264,BO264,BQ264)</f>
        <v>2.689015691868759E-2</v>
      </c>
      <c r="IB264" s="84">
        <f t="shared" ref="IB264" si="7265">SUM(CC264,CO264,DA264,DM264,DY264,EK264)/SUM(CA264,CC264,CM264,CO264,CY264,DA264,DK264,DM264,DW264,DY264,EI264,EK264)</f>
        <v>2.7674218525953542E-2</v>
      </c>
      <c r="IC264" s="84">
        <f t="shared" ref="IC264" si="7266">SUM(EW264,FI264,FU264,GG264,GS264,HE264)/SUM(EU264,EW264,FG264,FI264,FS264,FU264,GE264,GG264,GQ264,GS264,HC264,HE264)</f>
        <v>3.7108505269407746E-2</v>
      </c>
      <c r="ID264" s="86">
        <f t="shared" ref="ID264" si="7267">SUM(C264,O264,AA264,AM264,AY264,BK264)</f>
        <v>5</v>
      </c>
      <c r="IE264" s="86">
        <f t="shared" ref="IE264" si="7268">SUM(BW264,CI264,CU264,DG264,DS264,EE264)</f>
        <v>5</v>
      </c>
      <c r="IF264" s="86">
        <f t="shared" ref="IF264" si="7269">SUM(EQ264,FC264,FO264,GA264,GM264,GY264)</f>
        <v>9</v>
      </c>
      <c r="IG264" s="88" t="s">
        <v>42</v>
      </c>
    </row>
    <row r="265" spans="1:24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5">
        <f t="shared" ref="HK265:HL265" si="7270">HK264/HM254</f>
        <v>1.635393355138578E-3</v>
      </c>
      <c r="HL265" s="68">
        <f t="shared" si="7270"/>
        <v>1.0799136069114472E-3</v>
      </c>
      <c r="HM265" s="30"/>
      <c r="HN265" s="30"/>
      <c r="HO265" s="30"/>
      <c r="HP265" s="230"/>
      <c r="HQ265" s="30"/>
      <c r="HR265" s="30"/>
      <c r="HS265" s="30"/>
      <c r="HT265" s="51"/>
      <c r="HU265" s="30"/>
      <c r="HV265" s="30"/>
      <c r="HW265" s="31"/>
      <c r="HY265" s="77"/>
      <c r="HZ265" s="77"/>
      <c r="ID265" s="86">
        <f t="shared" ref="ID265" si="7271">SUM(E254,Q254,AC254,AO254,BA254,BM254)</f>
        <v>3825</v>
      </c>
      <c r="IE265" s="86">
        <f t="shared" ref="IE265" si="7272">SUM(BY254,CK254,CW254,DI254,DU254,EG254)</f>
        <v>3894</v>
      </c>
      <c r="IF265" s="86">
        <f t="shared" ref="IF265" si="7273">SUM(ES254,FE254,FQ254,GC254,GO254,HA254)</f>
        <v>3899</v>
      </c>
      <c r="IG265" s="88" t="s">
        <v>40</v>
      </c>
    </row>
    <row r="266" spans="1:241" x14ac:dyDescent="0.25">
      <c r="A266" s="235">
        <v>54</v>
      </c>
      <c r="B266" s="73">
        <f>B263+1</f>
        <v>44673</v>
      </c>
      <c r="C266" s="33"/>
      <c r="D266" s="34"/>
      <c r="E266" s="34">
        <f>E263-C266</f>
        <v>731</v>
      </c>
      <c r="F266" s="34">
        <f>F263-D266</f>
        <v>59</v>
      </c>
      <c r="G266" s="34">
        <v>392</v>
      </c>
      <c r="H266" s="35">
        <f t="shared" ref="H266:H272" si="7274">((G266+I266)/E266)</f>
        <v>0.54582763337893292</v>
      </c>
      <c r="I266" s="34">
        <v>7</v>
      </c>
      <c r="J266" s="35">
        <f>I266/(G266+I266)</f>
        <v>1.7543859649122806E-2</v>
      </c>
      <c r="K266" s="36"/>
      <c r="L266" s="34"/>
      <c r="M266" s="34"/>
      <c r="N266" s="37"/>
      <c r="O266" s="33">
        <v>1</v>
      </c>
      <c r="P266" s="34"/>
      <c r="Q266" s="34">
        <f t="shared" ref="Q266" si="7275">Q263-O266</f>
        <v>722</v>
      </c>
      <c r="R266" s="34">
        <f t="shared" ref="R266" si="7276">R263-P266</f>
        <v>58</v>
      </c>
      <c r="S266" s="34">
        <v>377</v>
      </c>
      <c r="T266" s="35">
        <f t="shared" ref="T266:T272" si="7277">((S266+U266)/Q266)</f>
        <v>0.53185595567867039</v>
      </c>
      <c r="U266" s="34">
        <v>7</v>
      </c>
      <c r="V266" s="35">
        <f t="shared" ref="V266:V272" si="7278">U266/(S266+U266)</f>
        <v>1.8229166666666668E-2</v>
      </c>
      <c r="W266" s="36"/>
      <c r="X266" s="34"/>
      <c r="Y266" s="34"/>
      <c r="Z266" s="37"/>
      <c r="AA266" s="33"/>
      <c r="AB266" s="34"/>
      <c r="AC266" s="34">
        <f t="shared" ref="AC266" si="7279">AC263-AA266</f>
        <v>171</v>
      </c>
      <c r="AD266" s="34">
        <f t="shared" ref="AD266" si="7280">AD263-AB266</f>
        <v>14</v>
      </c>
      <c r="AE266" s="34">
        <v>64</v>
      </c>
      <c r="AF266" s="35">
        <f t="shared" ref="AF266:AF272" si="7281">((AE266+AG266)/AC266)</f>
        <v>0.41520467836257308</v>
      </c>
      <c r="AG266" s="34">
        <v>7</v>
      </c>
      <c r="AH266" s="35">
        <f t="shared" ref="AH266:AH272" si="7282">AG266/(AE266+AG266)</f>
        <v>9.8591549295774641E-2</v>
      </c>
      <c r="AI266" s="36"/>
      <c r="AJ266" s="34"/>
      <c r="AK266" s="34"/>
      <c r="AL266" s="37"/>
      <c r="AM266" s="33"/>
      <c r="AN266" s="34"/>
      <c r="AO266" s="34">
        <f t="shared" ref="AO266" si="7283">AO263-AM266</f>
        <v>738</v>
      </c>
      <c r="AP266" s="34">
        <f t="shared" ref="AP266" si="7284">AP263-AN266</f>
        <v>58</v>
      </c>
      <c r="AQ266" s="34">
        <v>391</v>
      </c>
      <c r="AR266" s="35">
        <f t="shared" ref="AR266:AR272" si="7285">((AQ266+AS266)/AO266)</f>
        <v>0.55013550135501355</v>
      </c>
      <c r="AS266" s="34">
        <v>15</v>
      </c>
      <c r="AT266" s="35">
        <f t="shared" ref="AT266:AT272" si="7286">AS266/(AQ266+AS266)</f>
        <v>3.6945812807881777E-2</v>
      </c>
      <c r="AU266" s="36"/>
      <c r="AV266" s="34"/>
      <c r="AW266" s="34"/>
      <c r="AX266" s="37"/>
      <c r="AY266" s="33"/>
      <c r="AZ266" s="34"/>
      <c r="BA266" s="34">
        <f t="shared" ref="BA266" si="7287">BA263-AY266</f>
        <v>729</v>
      </c>
      <c r="BB266" s="34">
        <f t="shared" ref="BB266" si="7288">BB263-AZ266</f>
        <v>58</v>
      </c>
      <c r="BC266" s="34">
        <v>398</v>
      </c>
      <c r="BD266" s="35">
        <f t="shared" ref="BD266:BD272" si="7289">((BC266+BE266)/BA266)</f>
        <v>0.57201646090534974</v>
      </c>
      <c r="BE266" s="34">
        <v>19</v>
      </c>
      <c r="BF266" s="35">
        <f t="shared" ref="BF266:BF272" si="7290">BE266/(BC266+BE266)</f>
        <v>4.5563549160671464E-2</v>
      </c>
      <c r="BG266" s="36"/>
      <c r="BH266" s="34"/>
      <c r="BI266" s="34"/>
      <c r="BJ266" s="37"/>
      <c r="BK266" s="33"/>
      <c r="BL266" s="34"/>
      <c r="BM266" s="34">
        <f t="shared" ref="BM266" si="7291">BM263-BK266</f>
        <v>728</v>
      </c>
      <c r="BN266" s="34">
        <f t="shared" ref="BN266" si="7292">BN263-BL266</f>
        <v>59</v>
      </c>
      <c r="BO266" s="34">
        <v>408</v>
      </c>
      <c r="BP266" s="35">
        <f t="shared" ref="BP266:BP272" si="7293">((BO266+BQ266)/BM266)</f>
        <v>0.56868131868131866</v>
      </c>
      <c r="BQ266" s="34">
        <v>6</v>
      </c>
      <c r="BR266" s="35">
        <f t="shared" ref="BR266:BR272" si="7294">BQ266/(BO266+BQ266)</f>
        <v>1.4492753623188406E-2</v>
      </c>
      <c r="BS266" s="36"/>
      <c r="BT266" s="34"/>
      <c r="BU266" s="34"/>
      <c r="BV266" s="37"/>
      <c r="BW266" s="33"/>
      <c r="BX266" s="34"/>
      <c r="BY266" s="34">
        <f t="shared" ref="BY266" si="7295">BY263-BW266</f>
        <v>737</v>
      </c>
      <c r="BZ266" s="34">
        <f t="shared" ref="BZ266" si="7296">BZ263-BX266</f>
        <v>61</v>
      </c>
      <c r="CA266" s="34">
        <v>411</v>
      </c>
      <c r="CB266" s="35">
        <f t="shared" ref="CB266:CB272" si="7297">((CA266+CC266)/BY266)</f>
        <v>0.57123473541383984</v>
      </c>
      <c r="CC266" s="34">
        <v>10</v>
      </c>
      <c r="CD266" s="35">
        <f t="shared" ref="CD266:CD272" si="7298">CC266/(CA266+CC266)</f>
        <v>2.3752969121140142E-2</v>
      </c>
      <c r="CE266" s="36"/>
      <c r="CF266" s="34"/>
      <c r="CG266" s="34"/>
      <c r="CH266" s="37"/>
      <c r="CI266" s="33"/>
      <c r="CJ266" s="34"/>
      <c r="CK266" s="34">
        <f t="shared" ref="CK266" si="7299">CK263-CI266</f>
        <v>745</v>
      </c>
      <c r="CL266" s="34">
        <f t="shared" ref="CL266" si="7300">CL263-CJ266</f>
        <v>61</v>
      </c>
      <c r="CM266" s="34">
        <v>414</v>
      </c>
      <c r="CN266" s="35">
        <f t="shared" ref="CN266:CN272" si="7301">((CM266+CO266)/CK266)</f>
        <v>0.56778523489932886</v>
      </c>
      <c r="CO266" s="34">
        <v>9</v>
      </c>
      <c r="CP266" s="35">
        <f t="shared" ref="CP266:CP272" si="7302">CO266/(CM266+CO266)</f>
        <v>2.1276595744680851E-2</v>
      </c>
      <c r="CQ266" s="36"/>
      <c r="CR266" s="34"/>
      <c r="CS266" s="34"/>
      <c r="CT266" s="37"/>
      <c r="CU266" s="33"/>
      <c r="CV266" s="34"/>
      <c r="CW266" s="34">
        <f t="shared" ref="CW266" si="7303">CW263-CU266</f>
        <v>171</v>
      </c>
      <c r="CX266" s="34">
        <f t="shared" ref="CX266" si="7304">CX263-CV266</f>
        <v>13</v>
      </c>
      <c r="CY266" s="34">
        <v>73</v>
      </c>
      <c r="CZ266" s="35">
        <f t="shared" ref="CZ266:CZ272" si="7305">((CY266+DA266)/CW266)</f>
        <v>0.44444444444444442</v>
      </c>
      <c r="DA266" s="34">
        <v>3</v>
      </c>
      <c r="DB266" s="35">
        <f t="shared" ref="DB266:DB272" si="7306">DA266/(CY266+DA266)</f>
        <v>3.9473684210526314E-2</v>
      </c>
      <c r="DC266" s="36"/>
      <c r="DD266" s="34"/>
      <c r="DE266" s="34"/>
      <c r="DF266" s="37"/>
      <c r="DG266" s="33"/>
      <c r="DH266" s="34"/>
      <c r="DI266" s="34">
        <f t="shared" ref="DI266" si="7307">DI263-DG266</f>
        <v>746</v>
      </c>
      <c r="DJ266" s="34">
        <f t="shared" ref="DJ266" si="7308">DJ263-DH266</f>
        <v>58</v>
      </c>
      <c r="DK266" s="34">
        <v>372</v>
      </c>
      <c r="DL266" s="35">
        <f t="shared" ref="DL266:DL272" si="7309">((DK266+DM266)/DI266)</f>
        <v>0.5093833780160858</v>
      </c>
      <c r="DM266" s="34">
        <v>8</v>
      </c>
      <c r="DN266" s="35">
        <f t="shared" ref="DN266:DN272" si="7310">DM266/(DK266+DM266)</f>
        <v>2.1052631578947368E-2</v>
      </c>
      <c r="DO266" s="36"/>
      <c r="DP266" s="34"/>
      <c r="DQ266" s="34"/>
      <c r="DR266" s="37"/>
      <c r="DS266" s="33"/>
      <c r="DT266" s="34"/>
      <c r="DU266" s="34">
        <f t="shared" ref="DU266" si="7311">DU263-DS266</f>
        <v>747</v>
      </c>
      <c r="DV266" s="34">
        <f t="shared" ref="DV266" si="7312">DV263-DT266</f>
        <v>58</v>
      </c>
      <c r="DW266" s="34">
        <v>375</v>
      </c>
      <c r="DX266" s="35">
        <f t="shared" ref="DX266:DX272" si="7313">((DW266+DY266)/DU266)</f>
        <v>0.51405622489959835</v>
      </c>
      <c r="DY266" s="34">
        <v>9</v>
      </c>
      <c r="DZ266" s="35">
        <f t="shared" ref="DZ266:DZ272" si="7314">DY266/(DW266+DY266)</f>
        <v>2.34375E-2</v>
      </c>
      <c r="EA266" s="36"/>
      <c r="EB266" s="34"/>
      <c r="EC266" s="34"/>
      <c r="ED266" s="37"/>
      <c r="EE266" s="33"/>
      <c r="EF266" s="34"/>
      <c r="EG266" s="34">
        <f t="shared" ref="EG266" si="7315">EG263-EE266</f>
        <v>743</v>
      </c>
      <c r="EH266" s="34">
        <f t="shared" ref="EH266" si="7316">EH263-EF266</f>
        <v>59</v>
      </c>
      <c r="EI266" s="34">
        <v>372</v>
      </c>
      <c r="EJ266" s="35">
        <f t="shared" ref="EJ266:EJ272" si="7317">((EI266+EK266)/EG266)</f>
        <v>0.51413189771197843</v>
      </c>
      <c r="EK266" s="34">
        <v>10</v>
      </c>
      <c r="EL266" s="35">
        <f t="shared" ref="EL266:EL272" si="7318">EK266/(EI266+EK266)</f>
        <v>2.6178010471204188E-2</v>
      </c>
      <c r="EM266" s="36"/>
      <c r="EN266" s="34"/>
      <c r="EO266" s="34"/>
      <c r="EP266" s="37"/>
      <c r="EQ266" s="33"/>
      <c r="ER266" s="34"/>
      <c r="ES266" s="34">
        <f t="shared" ref="ES266" si="7319">ES263-EQ266</f>
        <v>739</v>
      </c>
      <c r="ET266" s="34">
        <f t="shared" ref="ET266" si="7320">ET263-ER266</f>
        <v>60</v>
      </c>
      <c r="EU266" s="34">
        <v>397</v>
      </c>
      <c r="EV266" s="35">
        <f t="shared" ref="EV266:EV272" si="7321">((EU266+EW266)/ES266)</f>
        <v>0.5493910690121786</v>
      </c>
      <c r="EW266" s="34">
        <v>9</v>
      </c>
      <c r="EX266" s="35">
        <f t="shared" ref="EX266:EX272" si="7322">EW266/(EU266+EW266)</f>
        <v>2.2167487684729065E-2</v>
      </c>
      <c r="EY266" s="36"/>
      <c r="EZ266" s="34"/>
      <c r="FA266" s="34"/>
      <c r="FB266" s="37"/>
      <c r="FC266" s="33"/>
      <c r="FD266" s="34"/>
      <c r="FE266" s="34">
        <f t="shared" ref="FE266" si="7323">FE263-FC266</f>
        <v>755</v>
      </c>
      <c r="FF266" s="34">
        <f t="shared" ref="FF266" si="7324">FF263-FD266</f>
        <v>61</v>
      </c>
      <c r="FG266" s="34">
        <v>363</v>
      </c>
      <c r="FH266" s="35">
        <f t="shared" ref="FH266:FH272" si="7325">((FG266+FI266)/FE266)</f>
        <v>0.50728476821192048</v>
      </c>
      <c r="FI266" s="34">
        <v>20</v>
      </c>
      <c r="FJ266" s="35">
        <f t="shared" ref="FJ266:FJ272" si="7326">FI266/(FG266+FI266)</f>
        <v>5.2219321148825062E-2</v>
      </c>
      <c r="FK266" s="36"/>
      <c r="FL266" s="34"/>
      <c r="FM266" s="34"/>
      <c r="FN266" s="37"/>
      <c r="FO266" s="33"/>
      <c r="FP266" s="34"/>
      <c r="FQ266" s="34">
        <f t="shared" ref="FQ266" si="7327">FQ263-FO266</f>
        <v>174</v>
      </c>
      <c r="FR266" s="34">
        <f t="shared" ref="FR266" si="7328">FR263-FP266</f>
        <v>14</v>
      </c>
      <c r="FS266" s="34">
        <v>54</v>
      </c>
      <c r="FT266" s="35">
        <f t="shared" ref="FT266:FT272" si="7329">((FS266+FU266)/FQ266)</f>
        <v>0.35632183908045978</v>
      </c>
      <c r="FU266" s="34">
        <v>8</v>
      </c>
      <c r="FV266" s="35">
        <f t="shared" ref="FV266:FV272" si="7330">FU266/(FS266+FU266)</f>
        <v>0.12903225806451613</v>
      </c>
      <c r="FW266" s="36"/>
      <c r="FX266" s="34"/>
      <c r="FY266" s="34"/>
      <c r="FZ266" s="37"/>
      <c r="GA266" s="33"/>
      <c r="GB266" s="34">
        <v>1</v>
      </c>
      <c r="GC266" s="34">
        <f t="shared" ref="GC266" si="7331">GC263-GA266</f>
        <v>741</v>
      </c>
      <c r="GD266" s="34">
        <f t="shared" ref="GD266" si="7332">GD263-GB266</f>
        <v>57</v>
      </c>
      <c r="GE266" s="34">
        <v>365</v>
      </c>
      <c r="GF266" s="35">
        <f t="shared" ref="GF266:GF272" si="7333">((GE266+GG266)/GC266)</f>
        <v>0.51147098515519573</v>
      </c>
      <c r="GG266" s="34">
        <v>14</v>
      </c>
      <c r="GH266" s="35">
        <f t="shared" ref="GH266:GH272" si="7334">GG266/(GE266+GG266)</f>
        <v>3.6939313984168866E-2</v>
      </c>
      <c r="GI266" s="36"/>
      <c r="GJ266" s="34"/>
      <c r="GK266" s="34"/>
      <c r="GL266" s="37"/>
      <c r="GM266" s="33"/>
      <c r="GN266" s="34"/>
      <c r="GO266" s="34">
        <f t="shared" ref="GO266" si="7335">GO263-GM266</f>
        <v>737</v>
      </c>
      <c r="GP266" s="34">
        <f t="shared" ref="GP266" si="7336">GP263-GN266</f>
        <v>58</v>
      </c>
      <c r="GQ266" s="34">
        <v>359</v>
      </c>
      <c r="GR266" s="35">
        <f t="shared" ref="GR266:GR272" si="7337">((GQ266+GS266)/GO266)</f>
        <v>0.51153324287652646</v>
      </c>
      <c r="GS266" s="34">
        <v>18</v>
      </c>
      <c r="GT266" s="35">
        <f t="shared" ref="GT266:GT272" si="7338">GS266/(GQ266+GS266)</f>
        <v>4.7745358090185673E-2</v>
      </c>
      <c r="GU266" s="36"/>
      <c r="GV266" s="34"/>
      <c r="GW266" s="34"/>
      <c r="GX266" s="37"/>
      <c r="GY266" s="33"/>
      <c r="GZ266" s="34"/>
      <c r="HA266" s="34">
        <f t="shared" ref="HA266" si="7339">HA263-GY266</f>
        <v>744</v>
      </c>
      <c r="HB266" s="34">
        <f t="shared" ref="HB266" si="7340">HB263-GZ266</f>
        <v>58</v>
      </c>
      <c r="HC266" s="34">
        <v>355</v>
      </c>
      <c r="HD266" s="35">
        <f t="shared" ref="HD266:HD272" si="7341">((HC266+HE266)/HA266)</f>
        <v>0.49193548387096775</v>
      </c>
      <c r="HE266" s="34">
        <v>11</v>
      </c>
      <c r="HF266" s="35">
        <f t="shared" ref="HF266:HF272" si="7342">HE266/(HC266+HE266)</f>
        <v>3.0054644808743168E-2</v>
      </c>
      <c r="HG266" s="36"/>
      <c r="HH266" s="34"/>
      <c r="HI266" s="34"/>
      <c r="HJ266" s="37"/>
      <c r="HK266" s="33">
        <f t="shared" ref="HK266:HK273" si="7343">+C266+O266+AA266+AM266+AY266+BK266+BW266+CI266+CU266+DG266+DS266+EE266+EQ266+FC266+FO266+GA266+GM266+GY266</f>
        <v>1</v>
      </c>
      <c r="HL266" s="34">
        <f t="shared" ref="HL266:HL273" si="7344">+D266+P266+AB266+AN266+AZ266+BL266+BX266+CJ266+CV266+DH266+DT266+EF266+ER266+FD266+FP266+GB266+GN266+GZ266</f>
        <v>1</v>
      </c>
      <c r="HM266" s="34">
        <f t="shared" ref="HM266:HM272" si="7345">+E266+Q266+AC266+AO266+BA266+BM266+BY266+CK266+CW266+DI266+DU266+EG266+ES266+FE266+FQ266+GC266+GO266+HA266</f>
        <v>11598</v>
      </c>
      <c r="HN266" s="34">
        <f t="shared" ref="HN266:HN272" si="7346">+F266+R266+AD266+AP266+BB266+BN266+BZ266+CL266+CX266+DJ266+DV266+EH266+ET266+FF266+FR266+GD266+GP266+HB266</f>
        <v>924</v>
      </c>
      <c r="HO266" s="34">
        <f t="shared" ref="HO266:HO272" si="7347">+G266+S266+AE266+AQ266+BC266+BO266+CA266+CM266+CY266+DK266+DW266+EI266+EU266+FG266+FS266+GE266+GQ266+HC266+HE266+I266+U266+AG266+AS266+BE266+BQ266+CC266+CO266+DA266+DM266+DY266+EK266+EW266+FI266+FU266+GG266+GS266</f>
        <v>6130</v>
      </c>
      <c r="HP266" s="227">
        <f t="shared" ref="HP266:HP272" si="7348">+(HO266)/HM266</f>
        <v>0.52853940334540439</v>
      </c>
      <c r="HQ266" s="48">
        <f t="shared" ref="HQ266:HQ273" si="7349">+I266+U266+AG266+AS266+BE266+BQ266+CC266+CO266+DA266+DM266+DY266+EK266+EW266+FI266+FU266+GG266+GS266+HE266</f>
        <v>190</v>
      </c>
      <c r="HR266" s="35">
        <f t="shared" ref="HR266:HR273" si="7350">+(HQ266/(HO266))</f>
        <v>3.0995106035889071E-2</v>
      </c>
      <c r="HS266" s="49">
        <v>67.5</v>
      </c>
      <c r="HT266" s="50">
        <v>5842</v>
      </c>
      <c r="HU266" s="49">
        <f t="shared" ref="HU266:HU272" si="7351">+HT266/HO266*100</f>
        <v>95.301794453507341</v>
      </c>
      <c r="HV266" s="48"/>
      <c r="HW266" s="37"/>
      <c r="HX266" s="78">
        <f t="shared" ref="HX266:HX272" si="7352">SUM(G266,I266,S266,U266,AE266,AG266,AQ266,AS266,BC266,BE266,BO266,BQ266)/SUM(E266,Q266,AC266,AO266,BA266,BM266)</f>
        <v>0.54752553024351924</v>
      </c>
      <c r="HY266" s="78">
        <f t="shared" ref="HY266:HY272" si="7353">SUM(CA266,CC266,CM266,CO266,CY266,DA266,DK266,DM266,DW266,DY266,EI266,EK266)/SUM(BY266,CK266,CW266,DI266,DU266,EG266)</f>
        <v>0.53124196451529959</v>
      </c>
      <c r="HZ266" s="78">
        <f t="shared" ref="HZ266:HZ272" si="7354">SUM(K266,EU266,EW266,FG266,FI266,FS266,FU266,GE266,GG266,GQ266,GS266,HC266,HE266)/SUM(ES266,FE266,FQ266,GC266,GO266,HA266)</f>
        <v>0.50719794344473013</v>
      </c>
    </row>
    <row r="267" spans="1:241" x14ac:dyDescent="0.25">
      <c r="A267" s="236"/>
      <c r="B267" s="41">
        <f t="shared" ref="B267:B272" si="7355">+B266+1</f>
        <v>44674</v>
      </c>
      <c r="C267" s="10"/>
      <c r="D267" s="11"/>
      <c r="E267" s="74">
        <f t="shared" ref="E267:E271" si="7356">E266-C267</f>
        <v>731</v>
      </c>
      <c r="F267" s="74">
        <f t="shared" ref="F267:F271" si="7357">F266-D267</f>
        <v>59</v>
      </c>
      <c r="G267" s="11">
        <v>337</v>
      </c>
      <c r="H267" s="12">
        <f t="shared" si="7274"/>
        <v>0.47332421340629277</v>
      </c>
      <c r="I267" s="11">
        <v>9</v>
      </c>
      <c r="J267" s="12">
        <f t="shared" ref="J267:J272" si="7358">I267/(G267+I267)</f>
        <v>2.6011560693641619E-2</v>
      </c>
      <c r="K267" s="13"/>
      <c r="L267" s="11"/>
      <c r="M267" s="11"/>
      <c r="N267" s="14"/>
      <c r="O267" s="10"/>
      <c r="P267" s="11"/>
      <c r="Q267" s="74">
        <f t="shared" ref="Q267:Q272" si="7359">Q266-O267</f>
        <v>722</v>
      </c>
      <c r="R267" s="74">
        <f t="shared" ref="R267:R272" si="7360">R266-P267</f>
        <v>58</v>
      </c>
      <c r="S267" s="11">
        <v>361</v>
      </c>
      <c r="T267" s="12">
        <f t="shared" si="7277"/>
        <v>0.51385041551246535</v>
      </c>
      <c r="U267" s="11">
        <v>10</v>
      </c>
      <c r="V267" s="12">
        <f t="shared" si="7278"/>
        <v>2.6954177897574125E-2</v>
      </c>
      <c r="W267" s="13"/>
      <c r="X267" s="11"/>
      <c r="Y267" s="11"/>
      <c r="Z267" s="14"/>
      <c r="AA267" s="10"/>
      <c r="AB267" s="11"/>
      <c r="AC267" s="74">
        <f t="shared" ref="AC267:AC272" si="7361">AC266-AA267</f>
        <v>171</v>
      </c>
      <c r="AD267" s="74">
        <f t="shared" ref="AD267:AD272" si="7362">AD266-AB267</f>
        <v>14</v>
      </c>
      <c r="AE267" s="11">
        <v>50</v>
      </c>
      <c r="AF267" s="12">
        <f t="shared" si="7281"/>
        <v>0.33333333333333331</v>
      </c>
      <c r="AG267" s="11">
        <v>7</v>
      </c>
      <c r="AH267" s="12">
        <f t="shared" si="7282"/>
        <v>0.12280701754385964</v>
      </c>
      <c r="AI267" s="13"/>
      <c r="AJ267" s="11"/>
      <c r="AK267" s="11"/>
      <c r="AL267" s="14"/>
      <c r="AM267" s="10"/>
      <c r="AN267" s="11"/>
      <c r="AO267" s="74">
        <f t="shared" ref="AO267:AO272" si="7363">AO266-AM267</f>
        <v>738</v>
      </c>
      <c r="AP267" s="74">
        <f t="shared" ref="AP267:AP272" si="7364">AP266-AN267</f>
        <v>58</v>
      </c>
      <c r="AQ267" s="11">
        <v>357</v>
      </c>
      <c r="AR267" s="12">
        <f t="shared" si="7285"/>
        <v>0.50542005420054203</v>
      </c>
      <c r="AS267" s="11">
        <v>16</v>
      </c>
      <c r="AT267" s="12">
        <f t="shared" si="7286"/>
        <v>4.2895442359249331E-2</v>
      </c>
      <c r="AU267" s="13"/>
      <c r="AV267" s="11"/>
      <c r="AW267" s="11"/>
      <c r="AX267" s="14"/>
      <c r="AY267" s="10"/>
      <c r="AZ267" s="11"/>
      <c r="BA267" s="74">
        <f t="shared" ref="BA267:BA272" si="7365">BA266-AY267</f>
        <v>729</v>
      </c>
      <c r="BB267" s="74">
        <f t="shared" ref="BB267:BB272" si="7366">BB266-AZ267</f>
        <v>58</v>
      </c>
      <c r="BC267" s="11">
        <v>362</v>
      </c>
      <c r="BD267" s="12">
        <f t="shared" si="7289"/>
        <v>0.51989026063100141</v>
      </c>
      <c r="BE267" s="11">
        <v>17</v>
      </c>
      <c r="BF267" s="12">
        <f t="shared" si="7290"/>
        <v>4.4854881266490766E-2</v>
      </c>
      <c r="BG267" s="13"/>
      <c r="BH267" s="11"/>
      <c r="BI267" s="11"/>
      <c r="BJ267" s="14"/>
      <c r="BK267" s="10"/>
      <c r="BL267" s="11"/>
      <c r="BM267" s="74">
        <f t="shared" ref="BM267:BM272" si="7367">BM266-BK267</f>
        <v>728</v>
      </c>
      <c r="BN267" s="74">
        <f t="shared" ref="BN267:BN272" si="7368">BN266-BL267</f>
        <v>59</v>
      </c>
      <c r="BO267" s="11">
        <v>389</v>
      </c>
      <c r="BP267" s="12">
        <f t="shared" si="7293"/>
        <v>0.56043956043956045</v>
      </c>
      <c r="BQ267" s="11">
        <v>19</v>
      </c>
      <c r="BR267" s="12">
        <f t="shared" si="7294"/>
        <v>4.6568627450980393E-2</v>
      </c>
      <c r="BS267" s="13"/>
      <c r="BT267" s="11"/>
      <c r="BU267" s="11"/>
      <c r="BV267" s="14"/>
      <c r="BW267" s="10"/>
      <c r="BX267" s="11"/>
      <c r="BY267" s="74">
        <f t="shared" ref="BY267:BY272" si="7369">BY266-BW267</f>
        <v>737</v>
      </c>
      <c r="BZ267" s="74">
        <f t="shared" ref="BZ267:BZ272" si="7370">BZ266-BX267</f>
        <v>61</v>
      </c>
      <c r="CA267" s="11">
        <v>374</v>
      </c>
      <c r="CB267" s="12">
        <f t="shared" si="7297"/>
        <v>0.52103120759837174</v>
      </c>
      <c r="CC267" s="11">
        <v>10</v>
      </c>
      <c r="CD267" s="12">
        <f t="shared" si="7298"/>
        <v>2.6041666666666668E-2</v>
      </c>
      <c r="CE267" s="13"/>
      <c r="CF267" s="11"/>
      <c r="CG267" s="11"/>
      <c r="CH267" s="14"/>
      <c r="CI267" s="10"/>
      <c r="CJ267" s="11"/>
      <c r="CK267" s="74">
        <f t="shared" ref="CK267:CK272" si="7371">CK266-CI267</f>
        <v>745</v>
      </c>
      <c r="CL267" s="74">
        <f t="shared" ref="CL267:CL272" si="7372">CL266-CJ267</f>
        <v>61</v>
      </c>
      <c r="CM267" s="11">
        <v>400</v>
      </c>
      <c r="CN267" s="12">
        <f t="shared" si="7301"/>
        <v>0.54765100671140943</v>
      </c>
      <c r="CO267" s="11">
        <v>8</v>
      </c>
      <c r="CP267" s="12">
        <f t="shared" si="7302"/>
        <v>1.9607843137254902E-2</v>
      </c>
      <c r="CQ267" s="13"/>
      <c r="CR267" s="11"/>
      <c r="CS267" s="11"/>
      <c r="CT267" s="14"/>
      <c r="CU267" s="10"/>
      <c r="CV267" s="11"/>
      <c r="CW267" s="74">
        <f t="shared" ref="CW267:CW272" si="7373">CW266-CU267</f>
        <v>171</v>
      </c>
      <c r="CX267" s="74">
        <f t="shared" ref="CX267:CX272" si="7374">CX266-CV267</f>
        <v>13</v>
      </c>
      <c r="CY267" s="11">
        <v>74</v>
      </c>
      <c r="CZ267" s="12">
        <f t="shared" si="7305"/>
        <v>0.45614035087719296</v>
      </c>
      <c r="DA267" s="11">
        <v>4</v>
      </c>
      <c r="DB267" s="12">
        <f t="shared" si="7306"/>
        <v>5.128205128205128E-2</v>
      </c>
      <c r="DC267" s="13"/>
      <c r="DD267" s="11"/>
      <c r="DE267" s="11"/>
      <c r="DF267" s="14"/>
      <c r="DG267" s="10"/>
      <c r="DH267" s="11"/>
      <c r="DI267" s="74">
        <f t="shared" ref="DI267:DI272" si="7375">DI266-DG267</f>
        <v>746</v>
      </c>
      <c r="DJ267" s="74">
        <f t="shared" ref="DJ267:DJ272" si="7376">DJ266-DH267</f>
        <v>58</v>
      </c>
      <c r="DK267" s="11">
        <v>345</v>
      </c>
      <c r="DL267" s="12">
        <f t="shared" si="7309"/>
        <v>0.47989276139410186</v>
      </c>
      <c r="DM267" s="11">
        <v>13</v>
      </c>
      <c r="DN267" s="12">
        <f t="shared" si="7310"/>
        <v>3.6312849162011177E-2</v>
      </c>
      <c r="DO267" s="13"/>
      <c r="DP267" s="11"/>
      <c r="DQ267" s="11"/>
      <c r="DR267" s="14"/>
      <c r="DS267" s="10">
        <v>1</v>
      </c>
      <c r="DT267" s="11"/>
      <c r="DU267" s="74">
        <f t="shared" ref="DU267:DU272" si="7377">DU266-DS267</f>
        <v>746</v>
      </c>
      <c r="DV267" s="74">
        <f t="shared" ref="DV267:DV272" si="7378">DV266-DT267</f>
        <v>58</v>
      </c>
      <c r="DW267" s="11">
        <v>349</v>
      </c>
      <c r="DX267" s="12">
        <f t="shared" si="7313"/>
        <v>0.47855227882037532</v>
      </c>
      <c r="DY267" s="11">
        <v>8</v>
      </c>
      <c r="DZ267" s="12">
        <f t="shared" si="7314"/>
        <v>2.2408963585434174E-2</v>
      </c>
      <c r="EA267" s="13"/>
      <c r="EB267" s="11"/>
      <c r="EC267" s="11"/>
      <c r="ED267" s="14"/>
      <c r="EE267" s="10">
        <v>1</v>
      </c>
      <c r="EF267" s="11"/>
      <c r="EG267" s="74">
        <f t="shared" ref="EG267:EG272" si="7379">EG266-EE267</f>
        <v>742</v>
      </c>
      <c r="EH267" s="74">
        <f t="shared" ref="EH267:EH272" si="7380">EH266-EF267</f>
        <v>59</v>
      </c>
      <c r="EI267" s="11">
        <v>365</v>
      </c>
      <c r="EJ267" s="12">
        <f t="shared" si="7317"/>
        <v>0.50404312668463613</v>
      </c>
      <c r="EK267" s="11">
        <v>9</v>
      </c>
      <c r="EL267" s="12">
        <f t="shared" si="7318"/>
        <v>2.4064171122994651E-2</v>
      </c>
      <c r="EM267" s="13"/>
      <c r="EN267" s="11"/>
      <c r="EO267" s="11"/>
      <c r="EP267" s="14"/>
      <c r="EQ267" s="10"/>
      <c r="ER267" s="11"/>
      <c r="ES267" s="74">
        <f t="shared" ref="ES267:ES272" si="7381">ES266-EQ267</f>
        <v>739</v>
      </c>
      <c r="ET267" s="74">
        <f t="shared" ref="ET267:ET272" si="7382">ET266-ER267</f>
        <v>60</v>
      </c>
      <c r="EU267" s="11">
        <v>401</v>
      </c>
      <c r="EV267" s="12">
        <f t="shared" si="7321"/>
        <v>0.56968876860622464</v>
      </c>
      <c r="EW267" s="11">
        <v>20</v>
      </c>
      <c r="EX267" s="12">
        <f t="shared" si="7322"/>
        <v>4.7505938242280284E-2</v>
      </c>
      <c r="EY267" s="13"/>
      <c r="EZ267" s="11"/>
      <c r="FA267" s="11"/>
      <c r="FB267" s="14"/>
      <c r="FC267" s="10"/>
      <c r="FD267" s="11"/>
      <c r="FE267" s="74">
        <f t="shared" ref="FE267:FE272" si="7383">FE266-FC267</f>
        <v>755</v>
      </c>
      <c r="FF267" s="74">
        <f t="shared" ref="FF267:FF272" si="7384">FF266-FD267</f>
        <v>61</v>
      </c>
      <c r="FG267" s="11">
        <v>362</v>
      </c>
      <c r="FH267" s="12">
        <f t="shared" si="7325"/>
        <v>0.49668874172185429</v>
      </c>
      <c r="FI267" s="11">
        <v>13</v>
      </c>
      <c r="FJ267" s="12">
        <f t="shared" si="7326"/>
        <v>3.4666666666666665E-2</v>
      </c>
      <c r="FK267" s="13"/>
      <c r="FL267" s="11"/>
      <c r="FM267" s="11"/>
      <c r="FN267" s="14"/>
      <c r="FO267" s="10">
        <v>1</v>
      </c>
      <c r="FP267" s="11"/>
      <c r="FQ267" s="74">
        <f t="shared" ref="FQ267:FQ272" si="7385">FQ266-FO267</f>
        <v>173</v>
      </c>
      <c r="FR267" s="74">
        <f t="shared" ref="FR267:FR272" si="7386">FR266-FP267</f>
        <v>14</v>
      </c>
      <c r="FS267" s="11">
        <v>66</v>
      </c>
      <c r="FT267" s="12">
        <f t="shared" si="7329"/>
        <v>0.40462427745664742</v>
      </c>
      <c r="FU267" s="11">
        <v>4</v>
      </c>
      <c r="FV267" s="12">
        <f t="shared" si="7330"/>
        <v>5.7142857142857141E-2</v>
      </c>
      <c r="FW267" s="13"/>
      <c r="FX267" s="11"/>
      <c r="FY267" s="11"/>
      <c r="FZ267" s="14"/>
      <c r="GA267" s="10"/>
      <c r="GB267" s="11"/>
      <c r="GC267" s="74">
        <f t="shared" ref="GC267:GC272" si="7387">GC266-GA267</f>
        <v>741</v>
      </c>
      <c r="GD267" s="74">
        <f t="shared" ref="GD267:GD272" si="7388">GD266-GB267</f>
        <v>57</v>
      </c>
      <c r="GE267" s="11">
        <v>353</v>
      </c>
      <c r="GF267" s="12">
        <f t="shared" si="7333"/>
        <v>0.48448043184885292</v>
      </c>
      <c r="GG267" s="11">
        <v>6</v>
      </c>
      <c r="GH267" s="12">
        <f t="shared" si="7334"/>
        <v>1.6713091922005572E-2</v>
      </c>
      <c r="GI267" s="13"/>
      <c r="GJ267" s="11"/>
      <c r="GK267" s="11"/>
      <c r="GL267" s="14"/>
      <c r="GM267" s="10"/>
      <c r="GN267" s="11">
        <v>1</v>
      </c>
      <c r="GO267" s="74">
        <f t="shared" ref="GO267:GO272" si="7389">GO266-GM267</f>
        <v>737</v>
      </c>
      <c r="GP267" s="74">
        <f t="shared" ref="GP267:GP272" si="7390">GP266-GN267</f>
        <v>57</v>
      </c>
      <c r="GQ267" s="11">
        <v>309</v>
      </c>
      <c r="GR267" s="12">
        <f t="shared" si="7337"/>
        <v>0.43012211668928085</v>
      </c>
      <c r="GS267" s="11">
        <v>8</v>
      </c>
      <c r="GT267" s="12">
        <f t="shared" si="7338"/>
        <v>2.5236593059936908E-2</v>
      </c>
      <c r="GU267" s="13"/>
      <c r="GV267" s="11"/>
      <c r="GW267" s="11"/>
      <c r="GX267" s="14"/>
      <c r="GY267" s="10"/>
      <c r="GZ267" s="11"/>
      <c r="HA267" s="74">
        <f t="shared" ref="HA267:HA272" si="7391">HA266-GY267</f>
        <v>744</v>
      </c>
      <c r="HB267" s="74">
        <f t="shared" ref="HB267:HB272" si="7392">HB266-GZ267</f>
        <v>58</v>
      </c>
      <c r="HC267" s="11">
        <v>347</v>
      </c>
      <c r="HD267" s="12">
        <f t="shared" si="7341"/>
        <v>0.47983870967741937</v>
      </c>
      <c r="HE267" s="11">
        <v>10</v>
      </c>
      <c r="HF267" s="12">
        <f t="shared" si="7342"/>
        <v>2.8011204481792718E-2</v>
      </c>
      <c r="HG267" s="13"/>
      <c r="HH267" s="11"/>
      <c r="HI267" s="11"/>
      <c r="HJ267" s="14"/>
      <c r="HK267" s="10">
        <f t="shared" si="7343"/>
        <v>3</v>
      </c>
      <c r="HL267" s="11">
        <f t="shared" si="7344"/>
        <v>1</v>
      </c>
      <c r="HM267" s="11">
        <f t="shared" si="7345"/>
        <v>11595</v>
      </c>
      <c r="HN267" s="11">
        <f t="shared" si="7346"/>
        <v>923</v>
      </c>
      <c r="HO267" s="11">
        <f t="shared" si="7347"/>
        <v>5792</v>
      </c>
      <c r="HP267" s="228">
        <f t="shared" si="7348"/>
        <v>0.49952565761103923</v>
      </c>
      <c r="HQ267" s="15">
        <f t="shared" si="7349"/>
        <v>191</v>
      </c>
      <c r="HR267" s="12">
        <f t="shared" si="7350"/>
        <v>3.2976519337016577E-2</v>
      </c>
      <c r="HS267" s="16">
        <v>67.400000000000006</v>
      </c>
      <c r="HT267" s="17">
        <v>5510</v>
      </c>
      <c r="HU267" s="16">
        <f t="shared" si="7351"/>
        <v>95.131215469613267</v>
      </c>
      <c r="HV267" s="15"/>
      <c r="HW267" s="14"/>
      <c r="HX267" s="78">
        <f t="shared" si="7352"/>
        <v>0.50641529196124635</v>
      </c>
      <c r="HY267" s="78">
        <f t="shared" si="7353"/>
        <v>0.50398765114484179</v>
      </c>
      <c r="HZ267" s="78">
        <f t="shared" si="7354"/>
        <v>0.48830033427616354</v>
      </c>
    </row>
    <row r="268" spans="1:241" x14ac:dyDescent="0.25">
      <c r="A268" s="236"/>
      <c r="B268" s="41">
        <f t="shared" si="7355"/>
        <v>44675</v>
      </c>
      <c r="C268" s="10"/>
      <c r="D268" s="11"/>
      <c r="E268" s="74">
        <f t="shared" si="7356"/>
        <v>731</v>
      </c>
      <c r="F268" s="74">
        <f t="shared" si="7357"/>
        <v>59</v>
      </c>
      <c r="G268" s="11">
        <v>365</v>
      </c>
      <c r="H268" s="12">
        <f t="shared" si="7274"/>
        <v>0.5239398084815321</v>
      </c>
      <c r="I268" s="11">
        <v>18</v>
      </c>
      <c r="J268" s="12">
        <f t="shared" si="7358"/>
        <v>4.6997389033942558E-2</v>
      </c>
      <c r="K268" s="13"/>
      <c r="L268" s="11"/>
      <c r="M268" s="11"/>
      <c r="N268" s="14"/>
      <c r="O268" s="10"/>
      <c r="P268" s="11"/>
      <c r="Q268" s="74">
        <f t="shared" si="7359"/>
        <v>722</v>
      </c>
      <c r="R268" s="74">
        <f t="shared" si="7360"/>
        <v>58</v>
      </c>
      <c r="S268" s="11">
        <v>377</v>
      </c>
      <c r="T268" s="12">
        <f t="shared" si="7277"/>
        <v>0.53462603878116344</v>
      </c>
      <c r="U268" s="11">
        <v>9</v>
      </c>
      <c r="V268" s="12">
        <f t="shared" si="7278"/>
        <v>2.3316062176165803E-2</v>
      </c>
      <c r="W268" s="13"/>
      <c r="X268" s="11"/>
      <c r="Y268" s="11"/>
      <c r="Z268" s="14"/>
      <c r="AA268" s="10"/>
      <c r="AB268" s="11"/>
      <c r="AC268" s="74">
        <f t="shared" si="7361"/>
        <v>171</v>
      </c>
      <c r="AD268" s="74">
        <f t="shared" si="7362"/>
        <v>14</v>
      </c>
      <c r="AE268" s="11">
        <v>66</v>
      </c>
      <c r="AF268" s="12">
        <f t="shared" si="7281"/>
        <v>0.41520467836257308</v>
      </c>
      <c r="AG268" s="11">
        <v>5</v>
      </c>
      <c r="AH268" s="12">
        <f t="shared" si="7282"/>
        <v>7.0422535211267609E-2</v>
      </c>
      <c r="AI268" s="13"/>
      <c r="AJ268" s="11"/>
      <c r="AK268" s="11"/>
      <c r="AL268" s="14"/>
      <c r="AM268" s="10"/>
      <c r="AN268" s="11"/>
      <c r="AO268" s="74">
        <f t="shared" si="7363"/>
        <v>738</v>
      </c>
      <c r="AP268" s="74">
        <f t="shared" si="7364"/>
        <v>58</v>
      </c>
      <c r="AQ268" s="11">
        <v>390</v>
      </c>
      <c r="AR268" s="12">
        <f t="shared" si="7285"/>
        <v>0.54200542005420049</v>
      </c>
      <c r="AS268" s="11">
        <v>10</v>
      </c>
      <c r="AT268" s="12">
        <f t="shared" si="7286"/>
        <v>2.5000000000000001E-2</v>
      </c>
      <c r="AU268" s="13"/>
      <c r="AV268" s="11"/>
      <c r="AW268" s="11"/>
      <c r="AX268" s="14"/>
      <c r="AY268" s="10"/>
      <c r="AZ268" s="11"/>
      <c r="BA268" s="74">
        <f t="shared" si="7365"/>
        <v>729</v>
      </c>
      <c r="BB268" s="74">
        <f t="shared" si="7366"/>
        <v>58</v>
      </c>
      <c r="BC268" s="11">
        <v>391</v>
      </c>
      <c r="BD268" s="12">
        <f t="shared" si="7289"/>
        <v>0.55418381344307266</v>
      </c>
      <c r="BE268" s="11">
        <v>13</v>
      </c>
      <c r="BF268" s="12">
        <f t="shared" si="7290"/>
        <v>3.2178217821782179E-2</v>
      </c>
      <c r="BG268" s="13"/>
      <c r="BH268" s="11"/>
      <c r="BI268" s="11"/>
      <c r="BJ268" s="14"/>
      <c r="BK268" s="10"/>
      <c r="BL268" s="11"/>
      <c r="BM268" s="74">
        <f t="shared" si="7367"/>
        <v>728</v>
      </c>
      <c r="BN268" s="74">
        <f t="shared" si="7368"/>
        <v>59</v>
      </c>
      <c r="BO268" s="11">
        <v>365</v>
      </c>
      <c r="BP268" s="12">
        <f t="shared" si="7293"/>
        <v>0.51923076923076927</v>
      </c>
      <c r="BQ268" s="11">
        <v>13</v>
      </c>
      <c r="BR268" s="12">
        <f t="shared" si="7294"/>
        <v>3.439153439153439E-2</v>
      </c>
      <c r="BS268" s="13"/>
      <c r="BT268" s="11"/>
      <c r="BU268" s="11"/>
      <c r="BV268" s="14"/>
      <c r="BW268" s="10"/>
      <c r="BX268" s="11"/>
      <c r="BY268" s="74">
        <f t="shared" si="7369"/>
        <v>737</v>
      </c>
      <c r="BZ268" s="74">
        <f t="shared" si="7370"/>
        <v>61</v>
      </c>
      <c r="CA268" s="11">
        <v>400</v>
      </c>
      <c r="CB268" s="12">
        <f t="shared" si="7297"/>
        <v>0.56173677069199457</v>
      </c>
      <c r="CC268" s="11">
        <v>14</v>
      </c>
      <c r="CD268" s="12">
        <f t="shared" si="7298"/>
        <v>3.3816425120772944E-2</v>
      </c>
      <c r="CE268" s="13"/>
      <c r="CF268" s="11"/>
      <c r="CG268" s="11"/>
      <c r="CH268" s="14"/>
      <c r="CI268" s="10"/>
      <c r="CJ268" s="11"/>
      <c r="CK268" s="74">
        <f t="shared" si="7371"/>
        <v>745</v>
      </c>
      <c r="CL268" s="74">
        <f t="shared" si="7372"/>
        <v>61</v>
      </c>
      <c r="CM268" s="11">
        <v>401</v>
      </c>
      <c r="CN268" s="12">
        <f t="shared" si="7301"/>
        <v>0.55302013422818797</v>
      </c>
      <c r="CO268" s="11">
        <v>11</v>
      </c>
      <c r="CP268" s="12">
        <f t="shared" si="7302"/>
        <v>2.6699029126213591E-2</v>
      </c>
      <c r="CQ268" s="13"/>
      <c r="CR268" s="11"/>
      <c r="CS268" s="11"/>
      <c r="CT268" s="14"/>
      <c r="CU268" s="10"/>
      <c r="CV268" s="11"/>
      <c r="CW268" s="74">
        <f t="shared" si="7373"/>
        <v>171</v>
      </c>
      <c r="CX268" s="74">
        <f t="shared" si="7374"/>
        <v>13</v>
      </c>
      <c r="CY268" s="11">
        <v>69</v>
      </c>
      <c r="CZ268" s="12">
        <f t="shared" si="7305"/>
        <v>0.40935672514619881</v>
      </c>
      <c r="DA268" s="11">
        <v>1</v>
      </c>
      <c r="DB268" s="12">
        <f t="shared" si="7306"/>
        <v>1.4285714285714285E-2</v>
      </c>
      <c r="DC268" s="13"/>
      <c r="DD268" s="11"/>
      <c r="DE268" s="11"/>
      <c r="DF268" s="14"/>
      <c r="DG268" s="10"/>
      <c r="DH268" s="11"/>
      <c r="DI268" s="74">
        <f t="shared" si="7375"/>
        <v>746</v>
      </c>
      <c r="DJ268" s="74">
        <f t="shared" si="7376"/>
        <v>58</v>
      </c>
      <c r="DK268" s="11">
        <v>359</v>
      </c>
      <c r="DL268" s="12">
        <f t="shared" si="7309"/>
        <v>0.5</v>
      </c>
      <c r="DM268" s="11">
        <v>14</v>
      </c>
      <c r="DN268" s="12">
        <f t="shared" si="7310"/>
        <v>3.7533512064343161E-2</v>
      </c>
      <c r="DO268" s="13"/>
      <c r="DP268" s="11"/>
      <c r="DQ268" s="11"/>
      <c r="DR268" s="14"/>
      <c r="DS268" s="10"/>
      <c r="DT268" s="11"/>
      <c r="DU268" s="74">
        <f t="shared" si="7377"/>
        <v>746</v>
      </c>
      <c r="DV268" s="74">
        <f t="shared" si="7378"/>
        <v>58</v>
      </c>
      <c r="DW268" s="11">
        <v>348</v>
      </c>
      <c r="DX268" s="12">
        <f t="shared" si="7313"/>
        <v>0.47721179624664878</v>
      </c>
      <c r="DY268" s="11">
        <v>8</v>
      </c>
      <c r="DZ268" s="12">
        <f t="shared" si="7314"/>
        <v>2.247191011235955E-2</v>
      </c>
      <c r="EA268" s="13"/>
      <c r="EB268" s="11"/>
      <c r="EC268" s="11"/>
      <c r="ED268" s="14"/>
      <c r="EE268" s="10"/>
      <c r="EF268" s="11"/>
      <c r="EG268" s="74">
        <f t="shared" si="7379"/>
        <v>742</v>
      </c>
      <c r="EH268" s="74">
        <f t="shared" si="7380"/>
        <v>59</v>
      </c>
      <c r="EI268" s="11">
        <v>358</v>
      </c>
      <c r="EJ268" s="12">
        <f t="shared" si="7317"/>
        <v>0.49865229110512127</v>
      </c>
      <c r="EK268" s="11">
        <v>12</v>
      </c>
      <c r="EL268" s="12">
        <f t="shared" si="7318"/>
        <v>3.2432432432432434E-2</v>
      </c>
      <c r="EM268" s="13"/>
      <c r="EN268" s="11"/>
      <c r="EO268" s="11"/>
      <c r="EP268" s="14"/>
      <c r="EQ268" s="10"/>
      <c r="ER268" s="11"/>
      <c r="ES268" s="74">
        <f t="shared" si="7381"/>
        <v>739</v>
      </c>
      <c r="ET268" s="74">
        <f t="shared" si="7382"/>
        <v>60</v>
      </c>
      <c r="EU268" s="11">
        <v>403</v>
      </c>
      <c r="EV268" s="12">
        <f t="shared" si="7321"/>
        <v>0.56562922868741539</v>
      </c>
      <c r="EW268" s="11">
        <v>15</v>
      </c>
      <c r="EX268" s="12">
        <f t="shared" si="7322"/>
        <v>3.5885167464114832E-2</v>
      </c>
      <c r="EY268" s="13"/>
      <c r="EZ268" s="11"/>
      <c r="FA268" s="11"/>
      <c r="FB268" s="14"/>
      <c r="FC268" s="10"/>
      <c r="FD268" s="11"/>
      <c r="FE268" s="74">
        <f t="shared" si="7383"/>
        <v>755</v>
      </c>
      <c r="FF268" s="74">
        <f t="shared" si="7384"/>
        <v>61</v>
      </c>
      <c r="FG268" s="11">
        <v>372</v>
      </c>
      <c r="FH268" s="12">
        <f t="shared" si="7325"/>
        <v>0.50463576158940393</v>
      </c>
      <c r="FI268" s="11">
        <v>9</v>
      </c>
      <c r="FJ268" s="12">
        <f t="shared" si="7326"/>
        <v>2.3622047244094488E-2</v>
      </c>
      <c r="FK268" s="13"/>
      <c r="FL268" s="11"/>
      <c r="FM268" s="11"/>
      <c r="FN268" s="14"/>
      <c r="FO268" s="10"/>
      <c r="FP268" s="11"/>
      <c r="FQ268" s="74">
        <f t="shared" si="7385"/>
        <v>173</v>
      </c>
      <c r="FR268" s="74">
        <f t="shared" si="7386"/>
        <v>14</v>
      </c>
      <c r="FS268" s="11">
        <v>55</v>
      </c>
      <c r="FT268" s="12">
        <f t="shared" si="7329"/>
        <v>0.3583815028901734</v>
      </c>
      <c r="FU268" s="11">
        <v>7</v>
      </c>
      <c r="FV268" s="12">
        <f t="shared" si="7330"/>
        <v>0.11290322580645161</v>
      </c>
      <c r="FW268" s="13"/>
      <c r="FX268" s="11"/>
      <c r="FY268" s="11"/>
      <c r="FZ268" s="14"/>
      <c r="GA268" s="10"/>
      <c r="GB268" s="11"/>
      <c r="GC268" s="74">
        <f t="shared" si="7387"/>
        <v>741</v>
      </c>
      <c r="GD268" s="74">
        <f t="shared" si="7388"/>
        <v>57</v>
      </c>
      <c r="GE268" s="11">
        <v>380</v>
      </c>
      <c r="GF268" s="12">
        <f t="shared" si="7333"/>
        <v>0.52361673414304988</v>
      </c>
      <c r="GG268" s="11">
        <v>8</v>
      </c>
      <c r="GH268" s="12">
        <f t="shared" si="7334"/>
        <v>2.0618556701030927E-2</v>
      </c>
      <c r="GI268" s="13"/>
      <c r="GJ268" s="11"/>
      <c r="GK268" s="11"/>
      <c r="GL268" s="14"/>
      <c r="GM268" s="10"/>
      <c r="GN268" s="11"/>
      <c r="GO268" s="74">
        <f t="shared" si="7389"/>
        <v>737</v>
      </c>
      <c r="GP268" s="74">
        <f t="shared" si="7390"/>
        <v>57</v>
      </c>
      <c r="GQ268" s="11">
        <v>345</v>
      </c>
      <c r="GR268" s="12">
        <f t="shared" si="7337"/>
        <v>0.49389416553595655</v>
      </c>
      <c r="GS268" s="11">
        <v>19</v>
      </c>
      <c r="GT268" s="12">
        <f t="shared" si="7338"/>
        <v>5.21978021978022E-2</v>
      </c>
      <c r="GU268" s="13"/>
      <c r="GV268" s="11"/>
      <c r="GW268" s="11"/>
      <c r="GX268" s="14"/>
      <c r="GY268" s="10"/>
      <c r="GZ268" s="11"/>
      <c r="HA268" s="74">
        <f t="shared" si="7391"/>
        <v>744</v>
      </c>
      <c r="HB268" s="74">
        <f t="shared" si="7392"/>
        <v>58</v>
      </c>
      <c r="HC268" s="11">
        <v>343</v>
      </c>
      <c r="HD268" s="12">
        <f t="shared" si="7341"/>
        <v>0.47580645161290325</v>
      </c>
      <c r="HE268" s="11">
        <v>11</v>
      </c>
      <c r="HF268" s="12">
        <f t="shared" si="7342"/>
        <v>3.1073446327683617E-2</v>
      </c>
      <c r="HG268" s="13"/>
      <c r="HH268" s="11"/>
      <c r="HI268" s="11"/>
      <c r="HJ268" s="14"/>
      <c r="HK268" s="10">
        <f t="shared" si="7343"/>
        <v>0</v>
      </c>
      <c r="HL268" s="11">
        <f t="shared" si="7344"/>
        <v>0</v>
      </c>
      <c r="HM268" s="11">
        <f t="shared" si="7345"/>
        <v>11595</v>
      </c>
      <c r="HN268" s="11">
        <f t="shared" si="7346"/>
        <v>923</v>
      </c>
      <c r="HO268" s="11">
        <f t="shared" si="7347"/>
        <v>5984</v>
      </c>
      <c r="HP268" s="228">
        <f t="shared" si="7348"/>
        <v>0.51608451918930576</v>
      </c>
      <c r="HQ268" s="15">
        <f t="shared" si="7349"/>
        <v>197</v>
      </c>
      <c r="HR268" s="12">
        <f t="shared" si="7350"/>
        <v>3.2921122994652406E-2</v>
      </c>
      <c r="HS268" s="16">
        <v>67</v>
      </c>
      <c r="HT268" s="17">
        <v>5734</v>
      </c>
      <c r="HU268" s="16">
        <f t="shared" si="7351"/>
        <v>95.822192513368989</v>
      </c>
      <c r="HV268" s="15"/>
      <c r="HW268" s="14"/>
      <c r="HX268" s="78">
        <f t="shared" si="7352"/>
        <v>0.52945797329143751</v>
      </c>
      <c r="HY268" s="78">
        <f t="shared" si="7353"/>
        <v>0.51324929251350659</v>
      </c>
      <c r="HZ268" s="78">
        <f t="shared" si="7354"/>
        <v>0.50578554898431471</v>
      </c>
    </row>
    <row r="269" spans="1:241" x14ac:dyDescent="0.25">
      <c r="A269" s="236"/>
      <c r="B269" s="41">
        <f t="shared" si="7355"/>
        <v>44676</v>
      </c>
      <c r="C269" s="10"/>
      <c r="D269" s="11"/>
      <c r="E269" s="74">
        <f t="shared" si="7356"/>
        <v>731</v>
      </c>
      <c r="F269" s="74">
        <f t="shared" si="7357"/>
        <v>59</v>
      </c>
      <c r="G269" s="11">
        <v>361</v>
      </c>
      <c r="H269" s="12">
        <f t="shared" si="7274"/>
        <v>0.50889192886456913</v>
      </c>
      <c r="I269" s="11">
        <v>11</v>
      </c>
      <c r="J269" s="12">
        <f t="shared" si="7358"/>
        <v>2.9569892473118281E-2</v>
      </c>
      <c r="K269" s="11"/>
      <c r="L269" s="11"/>
      <c r="M269" s="18"/>
      <c r="N269" s="20"/>
      <c r="O269" s="10"/>
      <c r="P269" s="11"/>
      <c r="Q269" s="74">
        <f t="shared" si="7359"/>
        <v>722</v>
      </c>
      <c r="R269" s="74">
        <f t="shared" si="7360"/>
        <v>58</v>
      </c>
      <c r="S269" s="11">
        <v>349</v>
      </c>
      <c r="T269" s="12">
        <f t="shared" si="7277"/>
        <v>0.4916897506925208</v>
      </c>
      <c r="U269" s="11">
        <v>6</v>
      </c>
      <c r="V269" s="12">
        <f t="shared" si="7278"/>
        <v>1.6901408450704224E-2</v>
      </c>
      <c r="W269" s="11"/>
      <c r="X269" s="11"/>
      <c r="Y269" s="18"/>
      <c r="Z269" s="20"/>
      <c r="AA269" s="10"/>
      <c r="AB269" s="11"/>
      <c r="AC269" s="74">
        <f t="shared" si="7361"/>
        <v>171</v>
      </c>
      <c r="AD269" s="74">
        <f t="shared" si="7362"/>
        <v>14</v>
      </c>
      <c r="AE269" s="11">
        <v>57</v>
      </c>
      <c r="AF269" s="12">
        <f t="shared" si="7281"/>
        <v>0.36257309941520466</v>
      </c>
      <c r="AG269" s="11">
        <v>5</v>
      </c>
      <c r="AH269" s="12">
        <f t="shared" si="7282"/>
        <v>8.0645161290322578E-2</v>
      </c>
      <c r="AI269" s="11"/>
      <c r="AJ269" s="11"/>
      <c r="AK269" s="18"/>
      <c r="AL269" s="20"/>
      <c r="AM269" s="10">
        <v>1</v>
      </c>
      <c r="AN269" s="11"/>
      <c r="AO269" s="74">
        <f t="shared" si="7363"/>
        <v>737</v>
      </c>
      <c r="AP269" s="74">
        <f t="shared" si="7364"/>
        <v>58</v>
      </c>
      <c r="AQ269" s="11">
        <v>341</v>
      </c>
      <c r="AR269" s="12">
        <f t="shared" si="7285"/>
        <v>0.47489823609226595</v>
      </c>
      <c r="AS269" s="11">
        <v>9</v>
      </c>
      <c r="AT269" s="12">
        <f t="shared" si="7286"/>
        <v>2.5714285714285714E-2</v>
      </c>
      <c r="AU269" s="11"/>
      <c r="AV269" s="11"/>
      <c r="AW269" s="18"/>
      <c r="AX269" s="20"/>
      <c r="AY269" s="10"/>
      <c r="AZ269" s="11"/>
      <c r="BA269" s="74">
        <f t="shared" si="7365"/>
        <v>729</v>
      </c>
      <c r="BB269" s="74">
        <f t="shared" si="7366"/>
        <v>58</v>
      </c>
      <c r="BC269" s="11">
        <v>348</v>
      </c>
      <c r="BD269" s="12">
        <f t="shared" si="7289"/>
        <v>0.49245541838134432</v>
      </c>
      <c r="BE269" s="11">
        <v>11</v>
      </c>
      <c r="BF269" s="12">
        <f t="shared" si="7290"/>
        <v>3.0640668523676879E-2</v>
      </c>
      <c r="BG269" s="11"/>
      <c r="BH269" s="11"/>
      <c r="BI269" s="18"/>
      <c r="BJ269" s="20"/>
      <c r="BK269" s="10"/>
      <c r="BL269" s="11"/>
      <c r="BM269" s="74">
        <f t="shared" si="7367"/>
        <v>728</v>
      </c>
      <c r="BN269" s="74">
        <f t="shared" si="7368"/>
        <v>59</v>
      </c>
      <c r="BO269" s="11">
        <v>382</v>
      </c>
      <c r="BP269" s="12">
        <f t="shared" si="7293"/>
        <v>0.53708791208791207</v>
      </c>
      <c r="BQ269" s="11">
        <v>9</v>
      </c>
      <c r="BR269" s="12">
        <f t="shared" si="7294"/>
        <v>2.3017902813299233E-2</v>
      </c>
      <c r="BS269" s="11"/>
      <c r="BT269" s="11"/>
      <c r="BU269" s="18"/>
      <c r="BV269" s="20"/>
      <c r="BW269" s="10"/>
      <c r="BX269" s="11"/>
      <c r="BY269" s="74">
        <f t="shared" si="7369"/>
        <v>737</v>
      </c>
      <c r="BZ269" s="74">
        <f t="shared" si="7370"/>
        <v>61</v>
      </c>
      <c r="CA269" s="11">
        <v>400</v>
      </c>
      <c r="CB269" s="12">
        <f t="shared" si="7297"/>
        <v>0.56173677069199457</v>
      </c>
      <c r="CC269" s="11">
        <v>14</v>
      </c>
      <c r="CD269" s="12">
        <f t="shared" si="7298"/>
        <v>3.3816425120772944E-2</v>
      </c>
      <c r="CE269" s="11"/>
      <c r="CF269" s="11"/>
      <c r="CG269" s="18"/>
      <c r="CH269" s="20"/>
      <c r="CI269" s="10"/>
      <c r="CJ269" s="11"/>
      <c r="CK269" s="74">
        <f t="shared" si="7371"/>
        <v>745</v>
      </c>
      <c r="CL269" s="74">
        <f t="shared" si="7372"/>
        <v>61</v>
      </c>
      <c r="CM269" s="11">
        <v>370</v>
      </c>
      <c r="CN269" s="12">
        <f t="shared" si="7301"/>
        <v>0.50738255033557045</v>
      </c>
      <c r="CO269" s="11">
        <v>8</v>
      </c>
      <c r="CP269" s="12">
        <f t="shared" si="7302"/>
        <v>2.1164021164021163E-2</v>
      </c>
      <c r="CQ269" s="11"/>
      <c r="CR269" s="11"/>
      <c r="CS269" s="18"/>
      <c r="CT269" s="20"/>
      <c r="CU269" s="10"/>
      <c r="CV269" s="11"/>
      <c r="CW269" s="74">
        <f t="shared" si="7373"/>
        <v>171</v>
      </c>
      <c r="CX269" s="74">
        <f t="shared" si="7374"/>
        <v>13</v>
      </c>
      <c r="CY269" s="11">
        <v>74</v>
      </c>
      <c r="CZ269" s="12">
        <f t="shared" si="7305"/>
        <v>0.46198830409356723</v>
      </c>
      <c r="DA269" s="11">
        <v>5</v>
      </c>
      <c r="DB269" s="12">
        <f t="shared" si="7306"/>
        <v>6.3291139240506333E-2</v>
      </c>
      <c r="DC269" s="11"/>
      <c r="DD269" s="11"/>
      <c r="DE269" s="18"/>
      <c r="DF269" s="20"/>
      <c r="DG269" s="10"/>
      <c r="DH269" s="11"/>
      <c r="DI269" s="74">
        <f t="shared" si="7375"/>
        <v>746</v>
      </c>
      <c r="DJ269" s="74">
        <f t="shared" si="7376"/>
        <v>58</v>
      </c>
      <c r="DK269" s="11">
        <v>372</v>
      </c>
      <c r="DL269" s="12">
        <f t="shared" si="7309"/>
        <v>0.52010723860589814</v>
      </c>
      <c r="DM269" s="11">
        <v>16</v>
      </c>
      <c r="DN269" s="12">
        <f t="shared" si="7310"/>
        <v>4.1237113402061855E-2</v>
      </c>
      <c r="DO269" s="11"/>
      <c r="DP269" s="11"/>
      <c r="DQ269" s="18"/>
      <c r="DR269" s="20"/>
      <c r="DS269" s="10"/>
      <c r="DT269" s="11"/>
      <c r="DU269" s="74">
        <f t="shared" si="7377"/>
        <v>746</v>
      </c>
      <c r="DV269" s="74">
        <f t="shared" si="7378"/>
        <v>58</v>
      </c>
      <c r="DW269" s="11">
        <v>342</v>
      </c>
      <c r="DX269" s="12">
        <f t="shared" si="7313"/>
        <v>0.47050938337801607</v>
      </c>
      <c r="DY269" s="11">
        <v>9</v>
      </c>
      <c r="DZ269" s="12">
        <f t="shared" si="7314"/>
        <v>2.564102564102564E-2</v>
      </c>
      <c r="EA269" s="11"/>
      <c r="EB269" s="11"/>
      <c r="EC269" s="18"/>
      <c r="ED269" s="20"/>
      <c r="EE269" s="10"/>
      <c r="EF269" s="11"/>
      <c r="EG269" s="74">
        <f t="shared" si="7379"/>
        <v>742</v>
      </c>
      <c r="EH269" s="74">
        <f t="shared" si="7380"/>
        <v>59</v>
      </c>
      <c r="EI269" s="11">
        <v>347</v>
      </c>
      <c r="EJ269" s="12">
        <f t="shared" si="7317"/>
        <v>0.47843665768194071</v>
      </c>
      <c r="EK269" s="11">
        <v>8</v>
      </c>
      <c r="EL269" s="12">
        <f t="shared" si="7318"/>
        <v>2.2535211267605635E-2</v>
      </c>
      <c r="EM269" s="11"/>
      <c r="EN269" s="11"/>
      <c r="EO269" s="18"/>
      <c r="EP269" s="20"/>
      <c r="EQ269" s="10"/>
      <c r="ER269" s="11"/>
      <c r="ES269" s="74">
        <f t="shared" si="7381"/>
        <v>739</v>
      </c>
      <c r="ET269" s="74">
        <f t="shared" si="7382"/>
        <v>60</v>
      </c>
      <c r="EU269" s="11">
        <v>412</v>
      </c>
      <c r="EV269" s="12">
        <f t="shared" si="7321"/>
        <v>0.57510148849797027</v>
      </c>
      <c r="EW269" s="11">
        <v>13</v>
      </c>
      <c r="EX269" s="12">
        <f t="shared" si="7322"/>
        <v>3.0588235294117649E-2</v>
      </c>
      <c r="EY269" s="11"/>
      <c r="EZ269" s="11"/>
      <c r="FA269" s="18"/>
      <c r="FB269" s="20"/>
      <c r="FC269" s="10"/>
      <c r="FD269" s="11"/>
      <c r="FE269" s="74">
        <f t="shared" si="7383"/>
        <v>755</v>
      </c>
      <c r="FF269" s="74">
        <f t="shared" si="7384"/>
        <v>61</v>
      </c>
      <c r="FG269" s="11">
        <v>346</v>
      </c>
      <c r="FH269" s="12">
        <f t="shared" si="7325"/>
        <v>0.4728476821192053</v>
      </c>
      <c r="FI269" s="11">
        <v>11</v>
      </c>
      <c r="FJ269" s="12">
        <f t="shared" si="7326"/>
        <v>3.081232492997199E-2</v>
      </c>
      <c r="FK269" s="11"/>
      <c r="FL269" s="11"/>
      <c r="FM269" s="18"/>
      <c r="FN269" s="20"/>
      <c r="FO269" s="10"/>
      <c r="FP269" s="11"/>
      <c r="FQ269" s="74">
        <f t="shared" si="7385"/>
        <v>173</v>
      </c>
      <c r="FR269" s="74">
        <f t="shared" si="7386"/>
        <v>14</v>
      </c>
      <c r="FS269" s="11">
        <v>58</v>
      </c>
      <c r="FT269" s="12">
        <f t="shared" si="7329"/>
        <v>0.34682080924855491</v>
      </c>
      <c r="FU269" s="11">
        <v>2</v>
      </c>
      <c r="FV269" s="12">
        <f t="shared" si="7330"/>
        <v>3.3333333333333333E-2</v>
      </c>
      <c r="FW269" s="11"/>
      <c r="FX269" s="11"/>
      <c r="FY269" s="18"/>
      <c r="FZ269" s="20"/>
      <c r="GA269" s="10"/>
      <c r="GB269" s="11"/>
      <c r="GC269" s="74">
        <f t="shared" si="7387"/>
        <v>741</v>
      </c>
      <c r="GD269" s="74">
        <f t="shared" si="7388"/>
        <v>57</v>
      </c>
      <c r="GE269" s="11">
        <v>351</v>
      </c>
      <c r="GF269" s="12">
        <f t="shared" si="7333"/>
        <v>0.49257759784075572</v>
      </c>
      <c r="GG269" s="11">
        <v>14</v>
      </c>
      <c r="GH269" s="12">
        <f t="shared" si="7334"/>
        <v>3.8356164383561646E-2</v>
      </c>
      <c r="GI269" s="11"/>
      <c r="GJ269" s="11"/>
      <c r="GK269" s="18"/>
      <c r="GL269" s="20"/>
      <c r="GM269" s="10">
        <v>1</v>
      </c>
      <c r="GN269" s="11"/>
      <c r="GO269" s="74">
        <f t="shared" si="7389"/>
        <v>736</v>
      </c>
      <c r="GP269" s="74">
        <f t="shared" si="7390"/>
        <v>57</v>
      </c>
      <c r="GQ269" s="11">
        <v>345</v>
      </c>
      <c r="GR269" s="12">
        <f t="shared" si="7337"/>
        <v>0.48777173913043476</v>
      </c>
      <c r="GS269" s="11">
        <v>14</v>
      </c>
      <c r="GT269" s="12">
        <f t="shared" si="7338"/>
        <v>3.8997214484679667E-2</v>
      </c>
      <c r="GU269" s="11"/>
      <c r="GV269" s="11"/>
      <c r="GW269" s="18"/>
      <c r="GX269" s="20"/>
      <c r="GY269" s="10"/>
      <c r="GZ269" s="11"/>
      <c r="HA269" s="74">
        <f t="shared" si="7391"/>
        <v>744</v>
      </c>
      <c r="HB269" s="74">
        <f t="shared" si="7392"/>
        <v>58</v>
      </c>
      <c r="HC269" s="11">
        <v>356</v>
      </c>
      <c r="HD269" s="12">
        <f t="shared" si="7341"/>
        <v>0.49731182795698925</v>
      </c>
      <c r="HE269" s="11">
        <v>14</v>
      </c>
      <c r="HF269" s="12">
        <f t="shared" si="7342"/>
        <v>3.783783783783784E-2</v>
      </c>
      <c r="HG269" s="11"/>
      <c r="HH269" s="11"/>
      <c r="HI269" s="18"/>
      <c r="HJ269" s="20"/>
      <c r="HK269" s="10">
        <f t="shared" si="7343"/>
        <v>2</v>
      </c>
      <c r="HL269" s="11">
        <f t="shared" si="7344"/>
        <v>0</v>
      </c>
      <c r="HM269" s="11">
        <f t="shared" si="7345"/>
        <v>11593</v>
      </c>
      <c r="HN269" s="11">
        <f t="shared" si="7346"/>
        <v>923</v>
      </c>
      <c r="HO269" s="11">
        <f t="shared" si="7347"/>
        <v>5790</v>
      </c>
      <c r="HP269" s="228">
        <f t="shared" si="7348"/>
        <v>0.49943931682912102</v>
      </c>
      <c r="HQ269" s="15">
        <f t="shared" si="7349"/>
        <v>179</v>
      </c>
      <c r="HR269" s="12">
        <f t="shared" si="7350"/>
        <v>3.09153713298791E-2</v>
      </c>
      <c r="HS269" s="16">
        <v>67.900000000000006</v>
      </c>
      <c r="HT269" s="17">
        <v>5528</v>
      </c>
      <c r="HU269" s="16">
        <f t="shared" si="7351"/>
        <v>95.474956822107089</v>
      </c>
      <c r="HV269" s="18"/>
      <c r="HW269" s="20"/>
      <c r="HX269" s="78">
        <f t="shared" si="7352"/>
        <v>0.49476165531691985</v>
      </c>
      <c r="HY269" s="78">
        <f t="shared" si="7353"/>
        <v>0.50553125803961929</v>
      </c>
      <c r="HZ269" s="78">
        <f t="shared" si="7354"/>
        <v>0.49794238683127573</v>
      </c>
    </row>
    <row r="270" spans="1:241" x14ac:dyDescent="0.25">
      <c r="A270" s="236"/>
      <c r="B270" s="41">
        <f>+B269+1</f>
        <v>44677</v>
      </c>
      <c r="C270" s="10"/>
      <c r="D270" s="11"/>
      <c r="E270" s="74">
        <f t="shared" si="7356"/>
        <v>731</v>
      </c>
      <c r="F270" s="74">
        <f t="shared" si="7357"/>
        <v>59</v>
      </c>
      <c r="G270" s="11">
        <v>378</v>
      </c>
      <c r="H270" s="12">
        <f t="shared" si="7274"/>
        <v>0.52530779753761969</v>
      </c>
      <c r="I270" s="11">
        <v>6</v>
      </c>
      <c r="J270" s="12">
        <f t="shared" si="7358"/>
        <v>1.5625E-2</v>
      </c>
      <c r="K270" s="13"/>
      <c r="L270" s="13"/>
      <c r="M270" s="25">
        <v>4284</v>
      </c>
      <c r="N270" s="38">
        <v>4520</v>
      </c>
      <c r="O270" s="10"/>
      <c r="P270" s="11"/>
      <c r="Q270" s="74">
        <f t="shared" si="7359"/>
        <v>722</v>
      </c>
      <c r="R270" s="74">
        <f t="shared" si="7360"/>
        <v>58</v>
      </c>
      <c r="S270" s="11">
        <v>359</v>
      </c>
      <c r="T270" s="12">
        <f t="shared" si="7277"/>
        <v>0.51385041551246535</v>
      </c>
      <c r="U270" s="11">
        <v>12</v>
      </c>
      <c r="V270" s="12">
        <f t="shared" si="7278"/>
        <v>3.2345013477088951E-2</v>
      </c>
      <c r="W270" s="13"/>
      <c r="X270" s="13"/>
      <c r="Y270" s="25">
        <v>4284</v>
      </c>
      <c r="Z270" s="38">
        <v>4520</v>
      </c>
      <c r="AA270" s="10"/>
      <c r="AB270" s="11"/>
      <c r="AC270" s="74">
        <f t="shared" si="7361"/>
        <v>171</v>
      </c>
      <c r="AD270" s="74">
        <f t="shared" si="7362"/>
        <v>14</v>
      </c>
      <c r="AE270" s="11">
        <v>65</v>
      </c>
      <c r="AF270" s="12">
        <f t="shared" si="7281"/>
        <v>0.391812865497076</v>
      </c>
      <c r="AG270" s="11">
        <v>2</v>
      </c>
      <c r="AH270" s="12">
        <f t="shared" si="7282"/>
        <v>2.9850746268656716E-2</v>
      </c>
      <c r="AI270" s="13"/>
      <c r="AJ270" s="13"/>
      <c r="AK270" s="25">
        <v>4284</v>
      </c>
      <c r="AL270" s="38">
        <v>4520</v>
      </c>
      <c r="AM270" s="10"/>
      <c r="AN270" s="11"/>
      <c r="AO270" s="74">
        <f t="shared" si="7363"/>
        <v>737</v>
      </c>
      <c r="AP270" s="74">
        <f t="shared" si="7364"/>
        <v>58</v>
      </c>
      <c r="AQ270" s="11">
        <v>336</v>
      </c>
      <c r="AR270" s="12">
        <f t="shared" si="7285"/>
        <v>0.47082767978290369</v>
      </c>
      <c r="AS270" s="11">
        <v>11</v>
      </c>
      <c r="AT270" s="12">
        <f t="shared" si="7286"/>
        <v>3.1700288184438041E-2</v>
      </c>
      <c r="AU270" s="13"/>
      <c r="AV270" s="13"/>
      <c r="AW270" s="25">
        <v>4284</v>
      </c>
      <c r="AX270" s="38">
        <v>4520</v>
      </c>
      <c r="AY270" s="10"/>
      <c r="AZ270" s="11"/>
      <c r="BA270" s="74">
        <f t="shared" si="7365"/>
        <v>729</v>
      </c>
      <c r="BB270" s="74">
        <f t="shared" si="7366"/>
        <v>58</v>
      </c>
      <c r="BC270" s="11">
        <v>374</v>
      </c>
      <c r="BD270" s="12">
        <f t="shared" si="7289"/>
        <v>0.52263374485596703</v>
      </c>
      <c r="BE270" s="11">
        <v>7</v>
      </c>
      <c r="BF270" s="12">
        <f t="shared" si="7290"/>
        <v>1.8372703412073491E-2</v>
      </c>
      <c r="BG270" s="13"/>
      <c r="BH270" s="13"/>
      <c r="BI270" s="25">
        <v>4284</v>
      </c>
      <c r="BJ270" s="38">
        <v>4520</v>
      </c>
      <c r="BK270" s="10"/>
      <c r="BL270" s="11"/>
      <c r="BM270" s="74">
        <f t="shared" si="7367"/>
        <v>728</v>
      </c>
      <c r="BN270" s="74">
        <f t="shared" si="7368"/>
        <v>59</v>
      </c>
      <c r="BO270" s="11">
        <v>408</v>
      </c>
      <c r="BP270" s="12">
        <f t="shared" si="7293"/>
        <v>0.5755494505494505</v>
      </c>
      <c r="BQ270" s="11">
        <v>11</v>
      </c>
      <c r="BR270" s="12">
        <f t="shared" si="7294"/>
        <v>2.6252983293556086E-2</v>
      </c>
      <c r="BS270" s="13"/>
      <c r="BT270" s="13"/>
      <c r="BU270" s="25">
        <v>4284</v>
      </c>
      <c r="BV270" s="38">
        <v>4520</v>
      </c>
      <c r="BW270" s="10"/>
      <c r="BX270" s="11"/>
      <c r="BY270" s="74">
        <f t="shared" si="7369"/>
        <v>737</v>
      </c>
      <c r="BZ270" s="74">
        <f t="shared" si="7370"/>
        <v>61</v>
      </c>
      <c r="CA270" s="11">
        <v>391</v>
      </c>
      <c r="CB270" s="12">
        <f t="shared" si="7297"/>
        <v>0.54274084124830391</v>
      </c>
      <c r="CC270" s="11">
        <v>9</v>
      </c>
      <c r="CD270" s="12">
        <f t="shared" si="7298"/>
        <v>2.2499999999999999E-2</v>
      </c>
      <c r="CE270" s="13"/>
      <c r="CF270" s="13"/>
      <c r="CG270" s="25">
        <v>4284</v>
      </c>
      <c r="CH270" s="38">
        <v>4520</v>
      </c>
      <c r="CI270" s="10"/>
      <c r="CJ270" s="11"/>
      <c r="CK270" s="74">
        <f t="shared" si="7371"/>
        <v>745</v>
      </c>
      <c r="CL270" s="74">
        <f t="shared" si="7372"/>
        <v>61</v>
      </c>
      <c r="CM270" s="11">
        <v>403</v>
      </c>
      <c r="CN270" s="12">
        <f t="shared" si="7301"/>
        <v>0.54899328859060403</v>
      </c>
      <c r="CO270" s="11">
        <v>6</v>
      </c>
      <c r="CP270" s="12">
        <f t="shared" si="7302"/>
        <v>1.4669926650366748E-2</v>
      </c>
      <c r="CQ270" s="13"/>
      <c r="CR270" s="13"/>
      <c r="CS270" s="25">
        <v>4284</v>
      </c>
      <c r="CT270" s="38">
        <v>4520</v>
      </c>
      <c r="CU270" s="10"/>
      <c r="CV270" s="11"/>
      <c r="CW270" s="74">
        <f t="shared" si="7373"/>
        <v>171</v>
      </c>
      <c r="CX270" s="74">
        <f t="shared" si="7374"/>
        <v>13</v>
      </c>
      <c r="CY270" s="11">
        <v>63</v>
      </c>
      <c r="CZ270" s="12">
        <f t="shared" si="7305"/>
        <v>0.36842105263157893</v>
      </c>
      <c r="DA270" s="11">
        <v>0</v>
      </c>
      <c r="DB270" s="12">
        <f t="shared" si="7306"/>
        <v>0</v>
      </c>
      <c r="DC270" s="13"/>
      <c r="DD270" s="13"/>
      <c r="DE270" s="25">
        <v>4284</v>
      </c>
      <c r="DF270" s="38">
        <v>4520</v>
      </c>
      <c r="DG270" s="10"/>
      <c r="DH270" s="11"/>
      <c r="DI270" s="74">
        <f t="shared" si="7375"/>
        <v>746</v>
      </c>
      <c r="DJ270" s="74">
        <f t="shared" si="7376"/>
        <v>58</v>
      </c>
      <c r="DK270" s="11">
        <v>345</v>
      </c>
      <c r="DL270" s="12">
        <f t="shared" si="7309"/>
        <v>0.47855227882037532</v>
      </c>
      <c r="DM270" s="11">
        <v>12</v>
      </c>
      <c r="DN270" s="12">
        <f t="shared" si="7310"/>
        <v>3.3613445378151259E-2</v>
      </c>
      <c r="DO270" s="13"/>
      <c r="DP270" s="13"/>
      <c r="DQ270" s="25">
        <v>4284</v>
      </c>
      <c r="DR270" s="38">
        <v>4520</v>
      </c>
      <c r="DS270" s="10"/>
      <c r="DT270" s="11"/>
      <c r="DU270" s="74">
        <f t="shared" si="7377"/>
        <v>746</v>
      </c>
      <c r="DV270" s="74">
        <f t="shared" si="7378"/>
        <v>58</v>
      </c>
      <c r="DW270" s="11">
        <v>363</v>
      </c>
      <c r="DX270" s="12">
        <f t="shared" si="7313"/>
        <v>0.5</v>
      </c>
      <c r="DY270" s="11">
        <v>10</v>
      </c>
      <c r="DZ270" s="12">
        <f t="shared" si="7314"/>
        <v>2.6809651474530832E-2</v>
      </c>
      <c r="EA270" s="13"/>
      <c r="EB270" s="13"/>
      <c r="EC270" s="25">
        <v>4284</v>
      </c>
      <c r="ED270" s="38">
        <v>4520</v>
      </c>
      <c r="EE270" s="10"/>
      <c r="EF270" s="11"/>
      <c r="EG270" s="74">
        <f t="shared" si="7379"/>
        <v>742</v>
      </c>
      <c r="EH270" s="74">
        <f t="shared" si="7380"/>
        <v>59</v>
      </c>
      <c r="EI270" s="11">
        <v>340</v>
      </c>
      <c r="EJ270" s="12">
        <f t="shared" si="7317"/>
        <v>0.47574123989218331</v>
      </c>
      <c r="EK270" s="11">
        <v>13</v>
      </c>
      <c r="EL270" s="12">
        <f t="shared" si="7318"/>
        <v>3.6827195467422094E-2</v>
      </c>
      <c r="EM270" s="13"/>
      <c r="EN270" s="13"/>
      <c r="EO270" s="25">
        <v>4284</v>
      </c>
      <c r="EP270" s="38">
        <v>4520</v>
      </c>
      <c r="EQ270" s="10"/>
      <c r="ER270" s="11"/>
      <c r="ES270" s="74">
        <f t="shared" si="7381"/>
        <v>739</v>
      </c>
      <c r="ET270" s="74">
        <f t="shared" si="7382"/>
        <v>60</v>
      </c>
      <c r="EU270" s="11">
        <v>371</v>
      </c>
      <c r="EV270" s="12">
        <f t="shared" si="7321"/>
        <v>0.51962110960757779</v>
      </c>
      <c r="EW270" s="11">
        <v>13</v>
      </c>
      <c r="EX270" s="12">
        <f t="shared" si="7322"/>
        <v>3.3854166666666664E-2</v>
      </c>
      <c r="EY270" s="13"/>
      <c r="EZ270" s="13"/>
      <c r="FA270" s="25">
        <v>4284</v>
      </c>
      <c r="FB270" s="38">
        <v>4520</v>
      </c>
      <c r="FC270" s="10"/>
      <c r="FD270" s="11"/>
      <c r="FE270" s="74">
        <f t="shared" si="7383"/>
        <v>755</v>
      </c>
      <c r="FF270" s="74">
        <f t="shared" si="7384"/>
        <v>61</v>
      </c>
      <c r="FG270" s="11">
        <v>328</v>
      </c>
      <c r="FH270" s="12">
        <f t="shared" si="7325"/>
        <v>0.44635761589403972</v>
      </c>
      <c r="FI270" s="11">
        <v>9</v>
      </c>
      <c r="FJ270" s="12">
        <f t="shared" si="7326"/>
        <v>2.6706231454005934E-2</v>
      </c>
      <c r="FK270" s="13"/>
      <c r="FL270" s="13"/>
      <c r="FM270" s="25">
        <v>4284</v>
      </c>
      <c r="FN270" s="38">
        <v>4520</v>
      </c>
      <c r="FO270" s="10"/>
      <c r="FP270" s="11"/>
      <c r="FQ270" s="74">
        <f t="shared" si="7385"/>
        <v>173</v>
      </c>
      <c r="FR270" s="74">
        <f t="shared" si="7386"/>
        <v>14</v>
      </c>
      <c r="FS270" s="11">
        <v>53</v>
      </c>
      <c r="FT270" s="12">
        <f t="shared" si="7329"/>
        <v>0.34104046242774566</v>
      </c>
      <c r="FU270" s="11">
        <v>6</v>
      </c>
      <c r="FV270" s="12">
        <f t="shared" si="7330"/>
        <v>0.10169491525423729</v>
      </c>
      <c r="FW270" s="13"/>
      <c r="FX270" s="13"/>
      <c r="FY270" s="25">
        <v>4284</v>
      </c>
      <c r="FZ270" s="38">
        <v>4520</v>
      </c>
      <c r="GA270" s="10"/>
      <c r="GB270" s="11"/>
      <c r="GC270" s="74">
        <f t="shared" si="7387"/>
        <v>741</v>
      </c>
      <c r="GD270" s="74">
        <f t="shared" si="7388"/>
        <v>57</v>
      </c>
      <c r="GE270" s="11">
        <v>331</v>
      </c>
      <c r="GF270" s="12">
        <f t="shared" si="7333"/>
        <v>0.45883940620782726</v>
      </c>
      <c r="GG270" s="11">
        <v>9</v>
      </c>
      <c r="GH270" s="12">
        <f t="shared" si="7334"/>
        <v>2.6470588235294117E-2</v>
      </c>
      <c r="GI270" s="13"/>
      <c r="GJ270" s="13"/>
      <c r="GK270" s="25">
        <v>4284</v>
      </c>
      <c r="GL270" s="38">
        <v>4520</v>
      </c>
      <c r="GM270" s="10"/>
      <c r="GN270" s="11"/>
      <c r="GO270" s="74">
        <f t="shared" si="7389"/>
        <v>736</v>
      </c>
      <c r="GP270" s="74">
        <f t="shared" si="7390"/>
        <v>57</v>
      </c>
      <c r="GQ270" s="11">
        <v>335</v>
      </c>
      <c r="GR270" s="12">
        <f t="shared" si="7337"/>
        <v>0.47146739130434784</v>
      </c>
      <c r="GS270" s="11">
        <v>12</v>
      </c>
      <c r="GT270" s="12">
        <f t="shared" si="7338"/>
        <v>3.4582132564841501E-2</v>
      </c>
      <c r="GU270" s="13"/>
      <c r="GV270" s="13"/>
      <c r="GW270" s="25">
        <v>4284</v>
      </c>
      <c r="GX270" s="38">
        <v>4520</v>
      </c>
      <c r="GY270" s="10"/>
      <c r="GZ270" s="11"/>
      <c r="HA270" s="74">
        <f t="shared" si="7391"/>
        <v>744</v>
      </c>
      <c r="HB270" s="74">
        <f t="shared" si="7392"/>
        <v>58</v>
      </c>
      <c r="HC270" s="11">
        <v>364</v>
      </c>
      <c r="HD270" s="12">
        <f t="shared" si="7341"/>
        <v>0.50940860215053763</v>
      </c>
      <c r="HE270" s="11">
        <v>15</v>
      </c>
      <c r="HF270" s="12">
        <f t="shared" si="7342"/>
        <v>3.9577836411609502E-2</v>
      </c>
      <c r="HG270" s="13"/>
      <c r="HH270" s="13"/>
      <c r="HI270" s="25">
        <v>4284</v>
      </c>
      <c r="HJ270" s="38">
        <v>4520</v>
      </c>
      <c r="HK270" s="10">
        <f t="shared" si="7343"/>
        <v>0</v>
      </c>
      <c r="HL270" s="11">
        <f t="shared" si="7344"/>
        <v>0</v>
      </c>
      <c r="HM270" s="11">
        <f t="shared" si="7345"/>
        <v>11593</v>
      </c>
      <c r="HN270" s="11">
        <f t="shared" si="7346"/>
        <v>923</v>
      </c>
      <c r="HO270" s="11">
        <f t="shared" si="7347"/>
        <v>5770</v>
      </c>
      <c r="HP270" s="228">
        <f t="shared" si="7348"/>
        <v>0.49771413784180107</v>
      </c>
      <c r="HQ270" s="15">
        <f t="shared" si="7349"/>
        <v>163</v>
      </c>
      <c r="HR270" s="12">
        <f t="shared" si="7350"/>
        <v>2.8249566724436743E-2</v>
      </c>
      <c r="HS270" s="16">
        <v>67</v>
      </c>
      <c r="HT270" s="17">
        <v>5547</v>
      </c>
      <c r="HU270" s="16">
        <f t="shared" si="7351"/>
        <v>96.135181975736572</v>
      </c>
      <c r="HV270" s="23">
        <v>4284</v>
      </c>
      <c r="HW270" s="22">
        <v>4520</v>
      </c>
      <c r="HX270" s="78">
        <f t="shared" si="7352"/>
        <v>0.51571503404924046</v>
      </c>
      <c r="HY270" s="78">
        <f t="shared" si="7353"/>
        <v>0.50295857988165682</v>
      </c>
      <c r="HZ270" s="78">
        <f t="shared" si="7354"/>
        <v>0.47479423868312759</v>
      </c>
    </row>
    <row r="271" spans="1:241" x14ac:dyDescent="0.25">
      <c r="A271" s="236"/>
      <c r="B271" s="41">
        <f t="shared" si="7355"/>
        <v>44678</v>
      </c>
      <c r="C271" s="10"/>
      <c r="D271" s="11"/>
      <c r="E271" s="74">
        <f t="shared" si="7356"/>
        <v>731</v>
      </c>
      <c r="F271" s="74">
        <f t="shared" si="7357"/>
        <v>59</v>
      </c>
      <c r="G271" s="11">
        <v>327</v>
      </c>
      <c r="H271" s="12">
        <f t="shared" si="7274"/>
        <v>0.4692202462380301</v>
      </c>
      <c r="I271" s="11">
        <v>16</v>
      </c>
      <c r="J271" s="12">
        <f t="shared" si="7358"/>
        <v>4.6647230320699708E-2</v>
      </c>
      <c r="K271" s="13"/>
      <c r="L271" s="11"/>
      <c r="M271" s="25">
        <v>4624.545454545455</v>
      </c>
      <c r="N271" s="38">
        <v>4570</v>
      </c>
      <c r="O271" s="10"/>
      <c r="P271" s="11"/>
      <c r="Q271" s="74">
        <f t="shared" si="7359"/>
        <v>722</v>
      </c>
      <c r="R271" s="74">
        <f t="shared" si="7360"/>
        <v>58</v>
      </c>
      <c r="S271" s="11">
        <v>340</v>
      </c>
      <c r="T271" s="12">
        <f t="shared" si="7277"/>
        <v>0.4889196675900277</v>
      </c>
      <c r="U271" s="11">
        <v>13</v>
      </c>
      <c r="V271" s="12">
        <f t="shared" si="7278"/>
        <v>3.6827195467422094E-2</v>
      </c>
      <c r="W271" s="13"/>
      <c r="X271" s="11"/>
      <c r="Y271" s="25">
        <v>4558.8</v>
      </c>
      <c r="Z271" s="38">
        <v>4491.5384615384619</v>
      </c>
      <c r="AA271" s="10"/>
      <c r="AB271" s="11"/>
      <c r="AC271" s="74">
        <f t="shared" si="7361"/>
        <v>171</v>
      </c>
      <c r="AD271" s="74">
        <f t="shared" si="7362"/>
        <v>14</v>
      </c>
      <c r="AE271" s="11">
        <v>53</v>
      </c>
      <c r="AF271" s="12">
        <f t="shared" si="7281"/>
        <v>0.34502923976608185</v>
      </c>
      <c r="AG271" s="11">
        <v>6</v>
      </c>
      <c r="AH271" s="12">
        <f t="shared" si="7282"/>
        <v>0.10169491525423729</v>
      </c>
      <c r="AI271" s="13"/>
      <c r="AJ271" s="11"/>
      <c r="AK271" s="25">
        <v>4700.27027027027</v>
      </c>
      <c r="AL271" s="38">
        <v>4668</v>
      </c>
      <c r="AM271" s="10"/>
      <c r="AN271" s="11"/>
      <c r="AO271" s="74">
        <f t="shared" si="7363"/>
        <v>737</v>
      </c>
      <c r="AP271" s="74">
        <f t="shared" si="7364"/>
        <v>58</v>
      </c>
      <c r="AQ271" s="11">
        <v>361</v>
      </c>
      <c r="AR271" s="12">
        <f t="shared" si="7285"/>
        <v>0.51696065128900948</v>
      </c>
      <c r="AS271" s="11">
        <v>20</v>
      </c>
      <c r="AT271" s="12">
        <f t="shared" si="7286"/>
        <v>5.2493438320209973E-2</v>
      </c>
      <c r="AU271" s="13"/>
      <c r="AV271" s="11"/>
      <c r="AW271" s="25">
        <v>4497.5</v>
      </c>
      <c r="AX271" s="38">
        <v>4686.666666666667</v>
      </c>
      <c r="AY271" s="10"/>
      <c r="AZ271" s="11"/>
      <c r="BA271" s="74">
        <f t="shared" si="7365"/>
        <v>729</v>
      </c>
      <c r="BB271" s="74">
        <f t="shared" si="7366"/>
        <v>58</v>
      </c>
      <c r="BC271" s="11">
        <v>367</v>
      </c>
      <c r="BD271" s="12">
        <f t="shared" si="7289"/>
        <v>0.51440329218106995</v>
      </c>
      <c r="BE271" s="11">
        <v>8</v>
      </c>
      <c r="BF271" s="12">
        <f t="shared" si="7290"/>
        <v>2.1333333333333333E-2</v>
      </c>
      <c r="BG271" s="13"/>
      <c r="BH271" s="11"/>
      <c r="BI271" s="25">
        <v>4724.4736842105267</v>
      </c>
      <c r="BJ271" s="38">
        <v>5001.5384615384619</v>
      </c>
      <c r="BK271" s="10"/>
      <c r="BL271" s="11"/>
      <c r="BM271" s="74">
        <f t="shared" si="7367"/>
        <v>728</v>
      </c>
      <c r="BN271" s="74">
        <f t="shared" si="7368"/>
        <v>59</v>
      </c>
      <c r="BO271" s="11">
        <v>368</v>
      </c>
      <c r="BP271" s="12">
        <f t="shared" si="7293"/>
        <v>0.52472527472527475</v>
      </c>
      <c r="BQ271" s="11">
        <v>14</v>
      </c>
      <c r="BR271" s="12">
        <f t="shared" si="7294"/>
        <v>3.6649214659685861E-2</v>
      </c>
      <c r="BS271" s="13"/>
      <c r="BT271" s="11"/>
      <c r="BU271" s="25">
        <v>4666.969696969697</v>
      </c>
      <c r="BV271" s="38">
        <v>4909.333333333333</v>
      </c>
      <c r="BW271" s="10"/>
      <c r="BX271" s="11"/>
      <c r="BY271" s="74">
        <f t="shared" si="7369"/>
        <v>737</v>
      </c>
      <c r="BZ271" s="74">
        <f t="shared" si="7370"/>
        <v>61</v>
      </c>
      <c r="CA271" s="11">
        <v>397</v>
      </c>
      <c r="CB271" s="12">
        <f t="shared" si="7297"/>
        <v>0.55630936227951155</v>
      </c>
      <c r="CC271" s="11">
        <v>13</v>
      </c>
      <c r="CD271" s="12">
        <f t="shared" si="7298"/>
        <v>3.1707317073170732E-2</v>
      </c>
      <c r="CE271" s="13"/>
      <c r="CF271" s="11"/>
      <c r="CG271" s="25">
        <v>4633.25</v>
      </c>
      <c r="CH271" s="38">
        <v>4718.5714285714284</v>
      </c>
      <c r="CI271" s="10"/>
      <c r="CJ271" s="11"/>
      <c r="CK271" s="74">
        <f t="shared" si="7371"/>
        <v>745</v>
      </c>
      <c r="CL271" s="74">
        <f t="shared" si="7372"/>
        <v>61</v>
      </c>
      <c r="CM271" s="11">
        <v>377</v>
      </c>
      <c r="CN271" s="12">
        <f t="shared" si="7301"/>
        <v>0.51543624161073831</v>
      </c>
      <c r="CO271" s="11">
        <v>7</v>
      </c>
      <c r="CP271" s="12">
        <f t="shared" si="7302"/>
        <v>1.8229166666666668E-2</v>
      </c>
      <c r="CQ271" s="13"/>
      <c r="CR271" s="11"/>
      <c r="CS271" s="25">
        <v>4660.7894736842109</v>
      </c>
      <c r="CT271" s="38">
        <v>4565</v>
      </c>
      <c r="CU271" s="10"/>
      <c r="CV271" s="11"/>
      <c r="CW271" s="74">
        <f t="shared" si="7373"/>
        <v>171</v>
      </c>
      <c r="CX271" s="74">
        <f t="shared" si="7374"/>
        <v>13</v>
      </c>
      <c r="CY271" s="11">
        <v>65</v>
      </c>
      <c r="CZ271" s="12">
        <f t="shared" si="7305"/>
        <v>0.40350877192982454</v>
      </c>
      <c r="DA271" s="11">
        <v>4</v>
      </c>
      <c r="DB271" s="12">
        <f t="shared" si="7306"/>
        <v>5.7971014492753624E-2</v>
      </c>
      <c r="DC271" s="13"/>
      <c r="DD271" s="11"/>
      <c r="DE271" s="25">
        <v>4650</v>
      </c>
      <c r="DF271" s="38">
        <v>4444</v>
      </c>
      <c r="DG271" s="10"/>
      <c r="DH271" s="11"/>
      <c r="DI271" s="74">
        <f t="shared" si="7375"/>
        <v>746</v>
      </c>
      <c r="DJ271" s="74">
        <f t="shared" si="7376"/>
        <v>58</v>
      </c>
      <c r="DK271" s="11">
        <v>323</v>
      </c>
      <c r="DL271" s="12">
        <f t="shared" si="7309"/>
        <v>0.44638069705093836</v>
      </c>
      <c r="DM271" s="11">
        <v>10</v>
      </c>
      <c r="DN271" s="12">
        <f t="shared" si="7310"/>
        <v>3.003003003003003E-2</v>
      </c>
      <c r="DO271" s="13"/>
      <c r="DP271" s="11"/>
      <c r="DQ271" s="25">
        <v>4808.9473684210525</v>
      </c>
      <c r="DR271" s="38">
        <v>4744.166666666667</v>
      </c>
      <c r="DS271" s="10"/>
      <c r="DT271" s="11"/>
      <c r="DU271" s="74">
        <f t="shared" si="7377"/>
        <v>746</v>
      </c>
      <c r="DV271" s="74">
        <f t="shared" si="7378"/>
        <v>58</v>
      </c>
      <c r="DW271" s="11">
        <v>363</v>
      </c>
      <c r="DX271" s="12">
        <f t="shared" si="7313"/>
        <v>0.49865951742627346</v>
      </c>
      <c r="DY271" s="11">
        <v>9</v>
      </c>
      <c r="DZ271" s="12">
        <f t="shared" si="7314"/>
        <v>2.4193548387096774E-2</v>
      </c>
      <c r="EA271" s="13"/>
      <c r="EB271" s="11"/>
      <c r="EC271" s="25">
        <v>4609.0476190476193</v>
      </c>
      <c r="ED271" s="38">
        <v>4880.666666666667</v>
      </c>
      <c r="EE271" s="10"/>
      <c r="EF271" s="11"/>
      <c r="EG271" s="74">
        <f t="shared" si="7379"/>
        <v>742</v>
      </c>
      <c r="EH271" s="74">
        <f t="shared" si="7380"/>
        <v>59</v>
      </c>
      <c r="EI271" s="11">
        <v>361</v>
      </c>
      <c r="EJ271" s="12">
        <f t="shared" si="7317"/>
        <v>0.50134770889487867</v>
      </c>
      <c r="EK271" s="11">
        <v>11</v>
      </c>
      <c r="EL271" s="12">
        <f t="shared" si="7318"/>
        <v>2.9569892473118281E-2</v>
      </c>
      <c r="EM271" s="13"/>
      <c r="EN271" s="11"/>
      <c r="EO271" s="25">
        <v>4726.8571428571431</v>
      </c>
      <c r="EP271" s="38">
        <v>5085</v>
      </c>
      <c r="EQ271" s="10"/>
      <c r="ER271" s="11"/>
      <c r="ES271" s="74">
        <f t="shared" si="7381"/>
        <v>739</v>
      </c>
      <c r="ET271" s="74">
        <f t="shared" si="7382"/>
        <v>60</v>
      </c>
      <c r="EU271" s="11">
        <v>401</v>
      </c>
      <c r="EV271" s="12">
        <f t="shared" si="7321"/>
        <v>0.56562922868741539</v>
      </c>
      <c r="EW271" s="11">
        <v>17</v>
      </c>
      <c r="EX271" s="12">
        <f t="shared" si="7322"/>
        <v>4.0669856459330141E-2</v>
      </c>
      <c r="EY271" s="13"/>
      <c r="EZ271" s="11"/>
      <c r="FA271" s="25">
        <v>4690.7142857142853</v>
      </c>
      <c r="FB271" s="38">
        <v>4448.333333333333</v>
      </c>
      <c r="FC271" s="10"/>
      <c r="FD271" s="11"/>
      <c r="FE271" s="74">
        <f t="shared" si="7383"/>
        <v>755</v>
      </c>
      <c r="FF271" s="74">
        <f t="shared" si="7384"/>
        <v>61</v>
      </c>
      <c r="FG271" s="11">
        <v>361</v>
      </c>
      <c r="FH271" s="12">
        <f t="shared" si="7325"/>
        <v>0.49536423841059601</v>
      </c>
      <c r="FI271" s="11">
        <v>13</v>
      </c>
      <c r="FJ271" s="12">
        <f t="shared" si="7326"/>
        <v>3.4759358288770054E-2</v>
      </c>
      <c r="FK271" s="13"/>
      <c r="FL271" s="11"/>
      <c r="FM271" s="25">
        <v>4725.909090909091</v>
      </c>
      <c r="FN271" s="38">
        <v>4537.333333333333</v>
      </c>
      <c r="FO271" s="10"/>
      <c r="FP271" s="11"/>
      <c r="FQ271" s="74">
        <f t="shared" si="7385"/>
        <v>173</v>
      </c>
      <c r="FR271" s="74">
        <f t="shared" si="7386"/>
        <v>14</v>
      </c>
      <c r="FS271" s="11">
        <v>59</v>
      </c>
      <c r="FT271" s="12">
        <f t="shared" si="7329"/>
        <v>0.38150289017341038</v>
      </c>
      <c r="FU271" s="11">
        <v>7</v>
      </c>
      <c r="FV271" s="12">
        <f t="shared" si="7330"/>
        <v>0.10606060606060606</v>
      </c>
      <c r="FW271" s="13"/>
      <c r="FX271" s="11"/>
      <c r="FY271" s="25">
        <v>4609.2857142857147</v>
      </c>
      <c r="FZ271" s="38">
        <v>4708.75</v>
      </c>
      <c r="GA271" s="10"/>
      <c r="GB271" s="11"/>
      <c r="GC271" s="74">
        <f t="shared" si="7387"/>
        <v>741</v>
      </c>
      <c r="GD271" s="74">
        <f t="shared" si="7388"/>
        <v>57</v>
      </c>
      <c r="GE271" s="11">
        <v>364</v>
      </c>
      <c r="GF271" s="12">
        <f t="shared" si="7333"/>
        <v>0.51012145748987858</v>
      </c>
      <c r="GG271" s="11">
        <v>14</v>
      </c>
      <c r="GH271" s="12">
        <f t="shared" si="7334"/>
        <v>3.7037037037037035E-2</v>
      </c>
      <c r="GI271" s="13"/>
      <c r="GJ271" s="11"/>
      <c r="GK271" s="25">
        <v>4698.0769230769229</v>
      </c>
      <c r="GL271" s="38">
        <v>4729.2307692307695</v>
      </c>
      <c r="GM271" s="10"/>
      <c r="GN271" s="11"/>
      <c r="GO271" s="74">
        <f t="shared" si="7389"/>
        <v>736</v>
      </c>
      <c r="GP271" s="74">
        <f t="shared" si="7390"/>
        <v>57</v>
      </c>
      <c r="GQ271" s="11">
        <v>350</v>
      </c>
      <c r="GR271" s="12">
        <f t="shared" si="7337"/>
        <v>0.49728260869565216</v>
      </c>
      <c r="GS271" s="11">
        <v>16</v>
      </c>
      <c r="GT271" s="12">
        <f t="shared" si="7338"/>
        <v>4.3715846994535519E-2</v>
      </c>
      <c r="GU271" s="13"/>
      <c r="GV271" s="11"/>
      <c r="GW271" s="25">
        <v>4868.9743589743593</v>
      </c>
      <c r="GX271" s="38">
        <v>4968.125</v>
      </c>
      <c r="GY271" s="10"/>
      <c r="GZ271" s="11"/>
      <c r="HA271" s="74">
        <f t="shared" si="7391"/>
        <v>744</v>
      </c>
      <c r="HB271" s="74">
        <f t="shared" si="7392"/>
        <v>58</v>
      </c>
      <c r="HC271" s="11">
        <v>334</v>
      </c>
      <c r="HD271" s="12">
        <f t="shared" si="7341"/>
        <v>0.46102150537634407</v>
      </c>
      <c r="HE271" s="11">
        <v>9</v>
      </c>
      <c r="HF271" s="12">
        <f t="shared" si="7342"/>
        <v>2.6239067055393587E-2</v>
      </c>
      <c r="HG271" s="13"/>
      <c r="HH271" s="11"/>
      <c r="HI271" s="25">
        <v>4549.1111111111113</v>
      </c>
      <c r="HJ271" s="38">
        <v>4996.9230769230771</v>
      </c>
      <c r="HK271" s="10">
        <f t="shared" si="7343"/>
        <v>0</v>
      </c>
      <c r="HL271" s="11">
        <f t="shared" si="7344"/>
        <v>0</v>
      </c>
      <c r="HM271" s="11">
        <f t="shared" si="7345"/>
        <v>11593</v>
      </c>
      <c r="HN271" s="11">
        <f t="shared" si="7346"/>
        <v>923</v>
      </c>
      <c r="HO271" s="11">
        <f t="shared" si="7347"/>
        <v>5778</v>
      </c>
      <c r="HP271" s="228">
        <f t="shared" si="7348"/>
        <v>0.49840420943672908</v>
      </c>
      <c r="HQ271" s="15">
        <f t="shared" si="7349"/>
        <v>207</v>
      </c>
      <c r="HR271" s="12">
        <f t="shared" si="7350"/>
        <v>3.5825545171339561E-2</v>
      </c>
      <c r="HS271" s="16">
        <v>67.5</v>
      </c>
      <c r="HT271" s="17">
        <v>5481</v>
      </c>
      <c r="HU271" s="16">
        <f t="shared" si="7351"/>
        <v>94.859813084112147</v>
      </c>
      <c r="HV271" s="23">
        <v>4673.3870967741932</v>
      </c>
      <c r="HW271" s="22">
        <v>4744.2477876106195</v>
      </c>
      <c r="HX271" s="78">
        <f t="shared" si="7352"/>
        <v>0.49580932425353591</v>
      </c>
      <c r="HY271" s="78">
        <f t="shared" si="7353"/>
        <v>0.49909956264471317</v>
      </c>
      <c r="HZ271" s="78">
        <f t="shared" si="7354"/>
        <v>0.50025720164609055</v>
      </c>
    </row>
    <row r="272" spans="1:241" x14ac:dyDescent="0.25">
      <c r="A272" s="236"/>
      <c r="B272" s="41">
        <f t="shared" si="7355"/>
        <v>44679</v>
      </c>
      <c r="C272" s="10"/>
      <c r="D272" s="11"/>
      <c r="E272" s="74">
        <f>E271-C272</f>
        <v>731</v>
      </c>
      <c r="F272" s="74">
        <f>F271-D272</f>
        <v>59</v>
      </c>
      <c r="G272" s="11">
        <v>350</v>
      </c>
      <c r="H272" s="12">
        <f t="shared" si="7274"/>
        <v>0.4993160054719562</v>
      </c>
      <c r="I272" s="11">
        <v>15</v>
      </c>
      <c r="J272" s="12">
        <f t="shared" si="7358"/>
        <v>4.1095890410958902E-2</v>
      </c>
      <c r="K272" s="13"/>
      <c r="L272" s="11"/>
      <c r="M272" s="39">
        <v>93.939393939393938</v>
      </c>
      <c r="N272" s="43">
        <v>100</v>
      </c>
      <c r="O272" s="10"/>
      <c r="P272" s="11"/>
      <c r="Q272" s="74">
        <f t="shared" si="7359"/>
        <v>722</v>
      </c>
      <c r="R272" s="74">
        <f t="shared" si="7360"/>
        <v>58</v>
      </c>
      <c r="S272" s="11">
        <v>372</v>
      </c>
      <c r="T272" s="12">
        <f t="shared" si="7277"/>
        <v>0.53047091412742386</v>
      </c>
      <c r="U272" s="11">
        <v>11</v>
      </c>
      <c r="V272" s="12">
        <f t="shared" si="7278"/>
        <v>2.8720626631853787E-2</v>
      </c>
      <c r="W272" s="13"/>
      <c r="X272" s="11"/>
      <c r="Y272" s="39">
        <v>96</v>
      </c>
      <c r="Z272" s="43">
        <v>100</v>
      </c>
      <c r="AA272" s="10"/>
      <c r="AB272" s="11"/>
      <c r="AC272" s="74">
        <f t="shared" si="7361"/>
        <v>171</v>
      </c>
      <c r="AD272" s="74">
        <f t="shared" si="7362"/>
        <v>14</v>
      </c>
      <c r="AE272" s="11">
        <v>68</v>
      </c>
      <c r="AF272" s="12">
        <f t="shared" si="7281"/>
        <v>0.42690058479532161</v>
      </c>
      <c r="AG272" s="11">
        <v>5</v>
      </c>
      <c r="AH272" s="12">
        <f t="shared" si="7282"/>
        <v>6.8493150684931503E-2</v>
      </c>
      <c r="AI272" s="13"/>
      <c r="AJ272" s="11"/>
      <c r="AK272" s="39">
        <v>86.486486486486484</v>
      </c>
      <c r="AL272" s="43">
        <v>100</v>
      </c>
      <c r="AM272" s="10">
        <v>1</v>
      </c>
      <c r="AN272" s="11"/>
      <c r="AO272" s="74">
        <f t="shared" si="7363"/>
        <v>736</v>
      </c>
      <c r="AP272" s="74">
        <f t="shared" si="7364"/>
        <v>58</v>
      </c>
      <c r="AQ272" s="11">
        <v>349</v>
      </c>
      <c r="AR272" s="12">
        <f t="shared" si="7285"/>
        <v>0.49456521739130432</v>
      </c>
      <c r="AS272" s="11">
        <v>15</v>
      </c>
      <c r="AT272" s="12">
        <f t="shared" si="7286"/>
        <v>4.1208791208791208E-2</v>
      </c>
      <c r="AU272" s="13"/>
      <c r="AV272" s="11"/>
      <c r="AW272" s="39">
        <v>83.333333333333329</v>
      </c>
      <c r="AX272" s="43">
        <v>86.666666666666671</v>
      </c>
      <c r="AY272" s="10"/>
      <c r="AZ272" s="11"/>
      <c r="BA272" s="74">
        <f t="shared" si="7365"/>
        <v>729</v>
      </c>
      <c r="BB272" s="74">
        <f t="shared" si="7366"/>
        <v>58</v>
      </c>
      <c r="BC272" s="11">
        <v>365</v>
      </c>
      <c r="BD272" s="12">
        <f t="shared" si="7289"/>
        <v>0.51028806584362141</v>
      </c>
      <c r="BE272" s="11">
        <v>7</v>
      </c>
      <c r="BF272" s="12">
        <f t="shared" si="7290"/>
        <v>1.8817204301075269E-2</v>
      </c>
      <c r="BG272" s="13"/>
      <c r="BH272" s="11"/>
      <c r="BI272" s="39">
        <v>65.78947368421052</v>
      </c>
      <c r="BJ272" s="43">
        <v>92.307692307692307</v>
      </c>
      <c r="BK272" s="10"/>
      <c r="BL272" s="11"/>
      <c r="BM272" s="74">
        <f t="shared" si="7367"/>
        <v>728</v>
      </c>
      <c r="BN272" s="74">
        <f t="shared" si="7368"/>
        <v>59</v>
      </c>
      <c r="BO272" s="11">
        <v>377</v>
      </c>
      <c r="BP272" s="12">
        <f t="shared" si="7293"/>
        <v>0.5357142857142857</v>
      </c>
      <c r="BQ272" s="11">
        <v>13</v>
      </c>
      <c r="BR272" s="12">
        <f t="shared" si="7294"/>
        <v>3.3333333333333333E-2</v>
      </c>
      <c r="BS272" s="13"/>
      <c r="BT272" s="11"/>
      <c r="BU272" s="39">
        <v>81.818181818181813</v>
      </c>
      <c r="BV272" s="43">
        <v>100</v>
      </c>
      <c r="BW272" s="10"/>
      <c r="BX272" s="11"/>
      <c r="BY272" s="74">
        <f t="shared" si="7369"/>
        <v>737</v>
      </c>
      <c r="BZ272" s="74">
        <f t="shared" si="7370"/>
        <v>61</v>
      </c>
      <c r="CA272" s="11">
        <v>381</v>
      </c>
      <c r="CB272" s="12">
        <f t="shared" si="7297"/>
        <v>0.52645861601085486</v>
      </c>
      <c r="CC272" s="11">
        <v>7</v>
      </c>
      <c r="CD272" s="12">
        <f t="shared" si="7298"/>
        <v>1.804123711340206E-2</v>
      </c>
      <c r="CE272" s="13"/>
      <c r="CF272" s="11"/>
      <c r="CG272" s="39">
        <v>90</v>
      </c>
      <c r="CH272" s="43">
        <v>78.571428571428569</v>
      </c>
      <c r="CI272" s="10"/>
      <c r="CJ272" s="11"/>
      <c r="CK272" s="74">
        <f t="shared" si="7371"/>
        <v>745</v>
      </c>
      <c r="CL272" s="74">
        <f t="shared" si="7372"/>
        <v>61</v>
      </c>
      <c r="CM272" s="11">
        <v>387</v>
      </c>
      <c r="CN272" s="12">
        <f t="shared" si="7301"/>
        <v>0.53020134228187921</v>
      </c>
      <c r="CO272" s="11">
        <v>8</v>
      </c>
      <c r="CP272" s="12">
        <f t="shared" si="7302"/>
        <v>2.0253164556962026E-2</v>
      </c>
      <c r="CQ272" s="13"/>
      <c r="CR272" s="11"/>
      <c r="CS272" s="39">
        <v>84.21052631578948</v>
      </c>
      <c r="CT272" s="43">
        <v>92.857142857142861</v>
      </c>
      <c r="CU272" s="10"/>
      <c r="CV272" s="11"/>
      <c r="CW272" s="74">
        <f t="shared" si="7373"/>
        <v>171</v>
      </c>
      <c r="CX272" s="74">
        <f t="shared" si="7374"/>
        <v>13</v>
      </c>
      <c r="CY272" s="11">
        <v>60</v>
      </c>
      <c r="CZ272" s="12">
        <f t="shared" si="7305"/>
        <v>0.35672514619883039</v>
      </c>
      <c r="DA272" s="11">
        <v>1</v>
      </c>
      <c r="DB272" s="12">
        <f t="shared" si="7306"/>
        <v>1.6393442622950821E-2</v>
      </c>
      <c r="DC272" s="13"/>
      <c r="DD272" s="11"/>
      <c r="DE272" s="39">
        <v>92.857142857142861</v>
      </c>
      <c r="DF272" s="43">
        <v>100</v>
      </c>
      <c r="DG272" s="10"/>
      <c r="DH272" s="11"/>
      <c r="DI272" s="74">
        <f t="shared" si="7375"/>
        <v>746</v>
      </c>
      <c r="DJ272" s="74">
        <f t="shared" si="7376"/>
        <v>58</v>
      </c>
      <c r="DK272" s="11">
        <v>349</v>
      </c>
      <c r="DL272" s="12">
        <f t="shared" si="7309"/>
        <v>0.48659517426273458</v>
      </c>
      <c r="DM272" s="11">
        <v>14</v>
      </c>
      <c r="DN272" s="12">
        <f t="shared" si="7310"/>
        <v>3.8567493112947659E-2</v>
      </c>
      <c r="DO272" s="13"/>
      <c r="DP272" s="11"/>
      <c r="DQ272" s="39">
        <v>73.684210526315795</v>
      </c>
      <c r="DR272" s="43">
        <v>100</v>
      </c>
      <c r="DS272" s="10">
        <v>1</v>
      </c>
      <c r="DT272" s="11"/>
      <c r="DU272" s="74">
        <f t="shared" si="7377"/>
        <v>745</v>
      </c>
      <c r="DV272" s="74">
        <f t="shared" si="7378"/>
        <v>58</v>
      </c>
      <c r="DW272" s="11">
        <v>361</v>
      </c>
      <c r="DX272" s="12">
        <f t="shared" si="7313"/>
        <v>0.49261744966442955</v>
      </c>
      <c r="DY272" s="11">
        <v>6</v>
      </c>
      <c r="DZ272" s="12">
        <f t="shared" si="7314"/>
        <v>1.6348773841961851E-2</v>
      </c>
      <c r="EA272" s="13"/>
      <c r="EB272" s="11"/>
      <c r="EC272" s="39">
        <v>90.476190476190482</v>
      </c>
      <c r="ED272" s="43">
        <v>100</v>
      </c>
      <c r="EE272" s="10"/>
      <c r="EF272" s="11"/>
      <c r="EG272" s="74">
        <f t="shared" si="7379"/>
        <v>742</v>
      </c>
      <c r="EH272" s="74">
        <f t="shared" si="7380"/>
        <v>59</v>
      </c>
      <c r="EI272" s="11">
        <v>373</v>
      </c>
      <c r="EJ272" s="12">
        <f t="shared" si="7317"/>
        <v>0.50808625336927227</v>
      </c>
      <c r="EK272" s="11">
        <v>4</v>
      </c>
      <c r="EL272" s="12">
        <f t="shared" si="7318"/>
        <v>1.0610079575596816E-2</v>
      </c>
      <c r="EM272" s="13"/>
      <c r="EN272" s="11"/>
      <c r="EO272" s="39">
        <v>68.571428571428569</v>
      </c>
      <c r="EP272" s="43">
        <v>100</v>
      </c>
      <c r="EQ272" s="10"/>
      <c r="ER272" s="11"/>
      <c r="ES272" s="74">
        <f t="shared" si="7381"/>
        <v>739</v>
      </c>
      <c r="ET272" s="74">
        <f t="shared" si="7382"/>
        <v>60</v>
      </c>
      <c r="EU272" s="11">
        <v>399</v>
      </c>
      <c r="EV272" s="12">
        <f t="shared" si="7321"/>
        <v>0.55751014884979699</v>
      </c>
      <c r="EW272" s="11">
        <v>13</v>
      </c>
      <c r="EX272" s="12">
        <f t="shared" si="7322"/>
        <v>3.1553398058252427E-2</v>
      </c>
      <c r="EY272" s="13"/>
      <c r="EZ272" s="11"/>
      <c r="FA272" s="39">
        <v>83.333333333333329</v>
      </c>
      <c r="FB272" s="43">
        <v>100</v>
      </c>
      <c r="FC272" s="10"/>
      <c r="FD272" s="11"/>
      <c r="FE272" s="74">
        <f t="shared" si="7383"/>
        <v>755</v>
      </c>
      <c r="FF272" s="74">
        <f t="shared" si="7384"/>
        <v>61</v>
      </c>
      <c r="FG272" s="11">
        <v>318</v>
      </c>
      <c r="FH272" s="12">
        <f t="shared" si="7325"/>
        <v>0.44503311258278144</v>
      </c>
      <c r="FI272" s="11">
        <v>18</v>
      </c>
      <c r="FJ272" s="12">
        <f t="shared" si="7326"/>
        <v>5.3571428571428568E-2</v>
      </c>
      <c r="FK272" s="13"/>
      <c r="FL272" s="11"/>
      <c r="FM272" s="39">
        <v>65.909090909090907</v>
      </c>
      <c r="FN272" s="43">
        <v>100</v>
      </c>
      <c r="FO272" s="10">
        <v>1</v>
      </c>
      <c r="FP272" s="11"/>
      <c r="FQ272" s="74">
        <f t="shared" si="7385"/>
        <v>172</v>
      </c>
      <c r="FR272" s="74">
        <f t="shared" si="7386"/>
        <v>14</v>
      </c>
      <c r="FS272" s="11">
        <v>50</v>
      </c>
      <c r="FT272" s="12">
        <f t="shared" si="7329"/>
        <v>0.30232558139534882</v>
      </c>
      <c r="FU272" s="11">
        <v>2</v>
      </c>
      <c r="FV272" s="12">
        <f t="shared" si="7330"/>
        <v>3.8461538461538464E-2</v>
      </c>
      <c r="FW272" s="13"/>
      <c r="FX272" s="11"/>
      <c r="FY272" s="39">
        <v>78.571428571428569</v>
      </c>
      <c r="FZ272" s="43">
        <v>75</v>
      </c>
      <c r="GA272" s="10"/>
      <c r="GB272" s="11"/>
      <c r="GC272" s="74">
        <f t="shared" si="7387"/>
        <v>741</v>
      </c>
      <c r="GD272" s="74">
        <f t="shared" si="7388"/>
        <v>57</v>
      </c>
      <c r="GE272" s="11">
        <v>317</v>
      </c>
      <c r="GF272" s="12">
        <f t="shared" si="7333"/>
        <v>0.43454790823211875</v>
      </c>
      <c r="GG272" s="11">
        <v>5</v>
      </c>
      <c r="GH272" s="12">
        <f t="shared" si="7334"/>
        <v>1.5527950310559006E-2</v>
      </c>
      <c r="GI272" s="13"/>
      <c r="GJ272" s="11"/>
      <c r="GK272" s="39">
        <v>42.307692307692307</v>
      </c>
      <c r="GL272" s="43">
        <v>100</v>
      </c>
      <c r="GM272" s="10"/>
      <c r="GN272" s="11"/>
      <c r="GO272" s="74">
        <f t="shared" si="7389"/>
        <v>736</v>
      </c>
      <c r="GP272" s="74">
        <f t="shared" si="7390"/>
        <v>57</v>
      </c>
      <c r="GQ272" s="11">
        <v>326</v>
      </c>
      <c r="GR272" s="12">
        <f t="shared" si="7337"/>
        <v>0.46331521739130432</v>
      </c>
      <c r="GS272" s="11">
        <v>15</v>
      </c>
      <c r="GT272" s="12">
        <f t="shared" si="7338"/>
        <v>4.398826979472141E-2</v>
      </c>
      <c r="GU272" s="13"/>
      <c r="GV272" s="11"/>
      <c r="GW272" s="39">
        <v>71.794871794871796</v>
      </c>
      <c r="GX272" s="43">
        <v>93.75</v>
      </c>
      <c r="GY272" s="10"/>
      <c r="GZ272" s="11"/>
      <c r="HA272" s="74">
        <f t="shared" si="7391"/>
        <v>744</v>
      </c>
      <c r="HB272" s="74">
        <f t="shared" si="7392"/>
        <v>58</v>
      </c>
      <c r="HC272" s="11">
        <v>300</v>
      </c>
      <c r="HD272" s="12">
        <f t="shared" si="7341"/>
        <v>0.41801075268817206</v>
      </c>
      <c r="HE272" s="11">
        <v>11</v>
      </c>
      <c r="HF272" s="12">
        <f t="shared" si="7342"/>
        <v>3.5369774919614148E-2</v>
      </c>
      <c r="HG272" s="13"/>
      <c r="HH272" s="11"/>
      <c r="HI272" s="39">
        <v>86.666666666666671</v>
      </c>
      <c r="HJ272" s="43">
        <v>100</v>
      </c>
      <c r="HK272" s="10">
        <f t="shared" si="7343"/>
        <v>3</v>
      </c>
      <c r="HL272" s="11">
        <f t="shared" si="7344"/>
        <v>0</v>
      </c>
      <c r="HM272" s="11">
        <f t="shared" si="7345"/>
        <v>11590</v>
      </c>
      <c r="HN272" s="11">
        <f t="shared" si="7346"/>
        <v>923</v>
      </c>
      <c r="HO272" s="11">
        <f t="shared" si="7347"/>
        <v>5672</v>
      </c>
      <c r="HP272" s="228">
        <f t="shared" si="7348"/>
        <v>0.48938740293356342</v>
      </c>
      <c r="HQ272" s="15">
        <f t="shared" si="7349"/>
        <v>170</v>
      </c>
      <c r="HR272" s="12">
        <f t="shared" si="7350"/>
        <v>2.9971791255289138E-2</v>
      </c>
      <c r="HS272" s="16">
        <v>67.7</v>
      </c>
      <c r="HT272" s="17">
        <v>5422</v>
      </c>
      <c r="HU272" s="16">
        <f t="shared" si="7351"/>
        <v>95.592383638928069</v>
      </c>
      <c r="HV272" s="23">
        <v>71.612903225806448</v>
      </c>
      <c r="HW272" s="22">
        <v>85.840707964601776</v>
      </c>
      <c r="HX272" s="78">
        <f t="shared" si="7352"/>
        <v>0.51008645533141206</v>
      </c>
      <c r="HY272" s="78">
        <f t="shared" si="7353"/>
        <v>0.50205867215645905</v>
      </c>
      <c r="HZ272" s="78">
        <f t="shared" si="7354"/>
        <v>0.45639310522253668</v>
      </c>
      <c r="ID272" s="85">
        <f t="shared" ref="ID272:IF272" si="7393">ID273/ID274</f>
        <v>7.8534031413612568E-4</v>
      </c>
      <c r="IE272" s="85">
        <f t="shared" si="7393"/>
        <v>7.7140653124196457E-4</v>
      </c>
      <c r="IF272" s="85">
        <f t="shared" si="7393"/>
        <v>7.7120822622107974E-4</v>
      </c>
      <c r="IG272" s="88" t="s">
        <v>43</v>
      </c>
    </row>
    <row r="273" spans="1:241" ht="19.5" thickBot="1" x14ac:dyDescent="0.3">
      <c r="A273" s="236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2510</v>
      </c>
      <c r="H273" s="28">
        <f>((G273+I273)/7)/E272</f>
        <v>0.50654680476841896</v>
      </c>
      <c r="I273" s="27">
        <f>SUM(I266:I272)</f>
        <v>82</v>
      </c>
      <c r="J273" s="28">
        <f>(I273/(I273+G273))</f>
        <v>3.1635802469135804E-2</v>
      </c>
      <c r="K273" s="27"/>
      <c r="L273" s="27"/>
      <c r="M273" s="29">
        <f>M271/M270*100-100</f>
        <v>7.9492403021814937</v>
      </c>
      <c r="N273" s="72">
        <f>N271/N270*100-100</f>
        <v>1.1061946902654967</v>
      </c>
      <c r="O273" s="26">
        <f t="shared" ref="O273" si="7394">SUM(O266:O272)</f>
        <v>1</v>
      </c>
      <c r="P273" s="27">
        <f t="shared" ref="P273" si="7395">SUM(P266:P272)</f>
        <v>0</v>
      </c>
      <c r="Q273" s="27"/>
      <c r="R273" s="27"/>
      <c r="S273" s="27">
        <f t="shared" ref="S273" si="7396">SUM(S266:S272)</f>
        <v>2535</v>
      </c>
      <c r="T273" s="28">
        <f t="shared" ref="T273" si="7397">((S273+U273)/7)/Q272</f>
        <v>0.51503759398496241</v>
      </c>
      <c r="U273" s="27">
        <f t="shared" ref="U273" si="7398">SUM(U266:U272)</f>
        <v>68</v>
      </c>
      <c r="V273" s="28">
        <f t="shared" ref="V273" si="7399">(U273/(U273+S273))</f>
        <v>2.6123703419131773E-2</v>
      </c>
      <c r="W273" s="27"/>
      <c r="X273" s="27"/>
      <c r="Y273" s="29">
        <f t="shared" ref="Y273:Z273" si="7400">Y271/Y270*100-100</f>
        <v>6.4145658263305307</v>
      </c>
      <c r="Z273" s="72">
        <f t="shared" si="7400"/>
        <v>-0.62968005445880237</v>
      </c>
      <c r="AA273" s="26">
        <f t="shared" ref="AA273" si="7401">SUM(AA266:AA272)</f>
        <v>0</v>
      </c>
      <c r="AB273" s="27">
        <f t="shared" ref="AB273" si="7402">SUM(AB266:AB272)</f>
        <v>0</v>
      </c>
      <c r="AC273" s="27"/>
      <c r="AD273" s="27"/>
      <c r="AE273" s="27">
        <f t="shared" ref="AE273" si="7403">SUM(AE266:AE272)</f>
        <v>423</v>
      </c>
      <c r="AF273" s="28">
        <f t="shared" ref="AF273" si="7404">((AE273+AG273)/7)/AC272</f>
        <v>0.3842940685045948</v>
      </c>
      <c r="AG273" s="27">
        <f t="shared" ref="AG273" si="7405">SUM(AG266:AG272)</f>
        <v>37</v>
      </c>
      <c r="AH273" s="28">
        <f t="shared" ref="AH273" si="7406">(AG273/(AG273+AE273))</f>
        <v>8.0434782608695646E-2</v>
      </c>
      <c r="AI273" s="27"/>
      <c r="AJ273" s="27"/>
      <c r="AK273" s="29">
        <f t="shared" ref="AK273:AL273" si="7407">AK271/AK270*100-100</f>
        <v>9.7168597168597159</v>
      </c>
      <c r="AL273" s="72">
        <f t="shared" si="7407"/>
        <v>3.274336283185832</v>
      </c>
      <c r="AM273" s="26">
        <f t="shared" ref="AM273" si="7408">SUM(AM266:AM272)</f>
        <v>2</v>
      </c>
      <c r="AN273" s="27">
        <f t="shared" ref="AN273" si="7409">SUM(AN266:AN272)</f>
        <v>0</v>
      </c>
      <c r="AO273" s="27"/>
      <c r="AP273" s="27"/>
      <c r="AQ273" s="27">
        <f t="shared" ref="AQ273" si="7410">SUM(AQ266:AQ272)</f>
        <v>2525</v>
      </c>
      <c r="AR273" s="28">
        <f t="shared" ref="AR273" si="7411">((AQ273+AS273)/7)/AO272</f>
        <v>0.50873447204968947</v>
      </c>
      <c r="AS273" s="27">
        <f t="shared" ref="AS273" si="7412">SUM(AS266:AS272)</f>
        <v>96</v>
      </c>
      <c r="AT273" s="28">
        <f t="shared" ref="AT273" si="7413">(AS273/(AS273+AQ273))</f>
        <v>3.6627241510873709E-2</v>
      </c>
      <c r="AU273" s="27"/>
      <c r="AV273" s="27"/>
      <c r="AW273" s="29">
        <f t="shared" ref="AW273:AX273" si="7414">AW271/AW270*100-100</f>
        <v>4.9836601307189596</v>
      </c>
      <c r="AX273" s="72">
        <f t="shared" si="7414"/>
        <v>3.6873156342182938</v>
      </c>
      <c r="AY273" s="26">
        <f t="shared" ref="AY273" si="7415">SUM(AY266:AY272)</f>
        <v>0</v>
      </c>
      <c r="AZ273" s="27">
        <f t="shared" ref="AZ273" si="7416">SUM(AZ266:AZ272)</f>
        <v>0</v>
      </c>
      <c r="BA273" s="27"/>
      <c r="BB273" s="27"/>
      <c r="BC273" s="27">
        <f t="shared" ref="BC273" si="7417">SUM(BC266:BC272)</f>
        <v>2605</v>
      </c>
      <c r="BD273" s="28">
        <f t="shared" ref="BD273" si="7418">((BC273+BE273)/7)/BA272</f>
        <v>0.52655300803448946</v>
      </c>
      <c r="BE273" s="27">
        <f t="shared" ref="BE273" si="7419">SUM(BE266:BE272)</f>
        <v>82</v>
      </c>
      <c r="BF273" s="28">
        <f t="shared" ref="BF273" si="7420">(BE273/(BE273+BC273))</f>
        <v>3.0517305545217716E-2</v>
      </c>
      <c r="BG273" s="27"/>
      <c r="BH273" s="27"/>
      <c r="BI273" s="29">
        <f t="shared" ref="BI273:BJ273" si="7421">BI271/BI270*100-100</f>
        <v>10.28183203105803</v>
      </c>
      <c r="BJ273" s="72">
        <f t="shared" si="7421"/>
        <v>10.653505786249156</v>
      </c>
      <c r="BK273" s="26">
        <f t="shared" ref="BK273" si="7422">SUM(BK266:BK272)</f>
        <v>0</v>
      </c>
      <c r="BL273" s="27">
        <f t="shared" ref="BL273" si="7423">SUM(BL266:BL272)</f>
        <v>0</v>
      </c>
      <c r="BM273" s="27"/>
      <c r="BN273" s="27"/>
      <c r="BO273" s="27">
        <f t="shared" ref="BO273" si="7424">SUM(BO266:BO272)</f>
        <v>2697</v>
      </c>
      <c r="BP273" s="28">
        <f t="shared" ref="BP273" si="7425">((BO273+BQ273)/7)/BM272</f>
        <v>0.54591836734693877</v>
      </c>
      <c r="BQ273" s="27">
        <f t="shared" ref="BQ273" si="7426">SUM(BQ266:BQ272)</f>
        <v>85</v>
      </c>
      <c r="BR273" s="28">
        <f t="shared" ref="BR273" si="7427">(BQ273/(BQ273+BO273))</f>
        <v>3.0553558590941769E-2</v>
      </c>
      <c r="BS273" s="27"/>
      <c r="BT273" s="27"/>
      <c r="BU273" s="29">
        <f t="shared" ref="BU273:BV273" si="7428">BU271/BU270*100-100</f>
        <v>8.9395354101236393</v>
      </c>
      <c r="BV273" s="72">
        <f t="shared" si="7428"/>
        <v>8.613569321533916</v>
      </c>
      <c r="BW273" s="26">
        <f t="shared" ref="BW273" si="7429">SUM(BW266:BW272)</f>
        <v>0</v>
      </c>
      <c r="BX273" s="27">
        <f t="shared" ref="BX273" si="7430">SUM(BX266:BX272)</f>
        <v>0</v>
      </c>
      <c r="BY273" s="27"/>
      <c r="BZ273" s="27"/>
      <c r="CA273" s="27">
        <f t="shared" ref="CA273" si="7431">SUM(CA266:CA272)</f>
        <v>2754</v>
      </c>
      <c r="CB273" s="28">
        <f t="shared" ref="CB273" si="7432">((CA273+CC273)/7)/BY272</f>
        <v>0.54874975770498158</v>
      </c>
      <c r="CC273" s="27">
        <f t="shared" ref="CC273" si="7433">SUM(CC266:CC272)</f>
        <v>77</v>
      </c>
      <c r="CD273" s="28">
        <f t="shared" ref="CD273" si="7434">(CC273/(CC273+CA273))</f>
        <v>2.7198869657364889E-2</v>
      </c>
      <c r="CE273" s="27"/>
      <c r="CF273" s="27"/>
      <c r="CG273" s="29">
        <f t="shared" ref="CG273:CH273" si="7435">CG271/CG270*100-100</f>
        <v>8.1524276377217433</v>
      </c>
      <c r="CH273" s="72">
        <f t="shared" si="7435"/>
        <v>4.3931731984829412</v>
      </c>
      <c r="CI273" s="26">
        <f t="shared" ref="CI273" si="7436">SUM(CI266:CI272)</f>
        <v>0</v>
      </c>
      <c r="CJ273" s="27">
        <f t="shared" ref="CJ273" si="7437">SUM(CJ266:CJ272)</f>
        <v>0</v>
      </c>
      <c r="CK273" s="27"/>
      <c r="CL273" s="27"/>
      <c r="CM273" s="27">
        <f t="shared" ref="CM273" si="7438">SUM(CM266:CM272)</f>
        <v>2752</v>
      </c>
      <c r="CN273" s="28">
        <f t="shared" ref="CN273" si="7439">((CM273+CO273)/7)/CK272</f>
        <v>0.53863854266538824</v>
      </c>
      <c r="CO273" s="27">
        <f t="shared" ref="CO273" si="7440">SUM(CO266:CO272)</f>
        <v>57</v>
      </c>
      <c r="CP273" s="28">
        <f t="shared" ref="CP273" si="7441">(CO273/(CO273+CM273))</f>
        <v>2.029191883232467E-2</v>
      </c>
      <c r="CQ273" s="27"/>
      <c r="CR273" s="27"/>
      <c r="CS273" s="29">
        <f t="shared" ref="CS273:CT273" si="7442">CS271/CS270*100-100</f>
        <v>8.7952724949629015</v>
      </c>
      <c r="CT273" s="72">
        <f t="shared" si="7442"/>
        <v>0.99557522123893705</v>
      </c>
      <c r="CU273" s="26">
        <f t="shared" ref="CU273" si="7443">SUM(CU266:CU272)</f>
        <v>0</v>
      </c>
      <c r="CV273" s="27">
        <f t="shared" ref="CV273" si="7444">SUM(CV266:CV272)</f>
        <v>0</v>
      </c>
      <c r="CW273" s="27"/>
      <c r="CX273" s="27"/>
      <c r="CY273" s="27">
        <f t="shared" ref="CY273" si="7445">SUM(CY266:CY272)</f>
        <v>478</v>
      </c>
      <c r="CZ273" s="28">
        <f t="shared" ref="CZ273" si="7446">((CY273+DA273)/7)/CW272</f>
        <v>0.41436925647451966</v>
      </c>
      <c r="DA273" s="27">
        <f t="shared" ref="DA273" si="7447">SUM(DA266:DA272)</f>
        <v>18</v>
      </c>
      <c r="DB273" s="28">
        <f t="shared" ref="DB273" si="7448">(DA273/(DA273+CY273))</f>
        <v>3.6290322580645164E-2</v>
      </c>
      <c r="DC273" s="27"/>
      <c r="DD273" s="27"/>
      <c r="DE273" s="29">
        <f t="shared" ref="DE273:DF273" si="7449">DE271/DE270*100-100</f>
        <v>8.5434173669467697</v>
      </c>
      <c r="DF273" s="72">
        <f t="shared" si="7449"/>
        <v>-1.6814159292035384</v>
      </c>
      <c r="DG273" s="26">
        <f t="shared" ref="DG273" si="7450">SUM(DG266:DG272)</f>
        <v>0</v>
      </c>
      <c r="DH273" s="27">
        <f t="shared" ref="DH273" si="7451">SUM(DH266:DH272)</f>
        <v>0</v>
      </c>
      <c r="DI273" s="27"/>
      <c r="DJ273" s="27"/>
      <c r="DK273" s="27">
        <f t="shared" ref="DK273" si="7452">SUM(DK266:DK272)</f>
        <v>2465</v>
      </c>
      <c r="DL273" s="28">
        <f t="shared" ref="DL273" si="7453">((DK273+DM273)/7)/DI272</f>
        <v>0.48870164687859058</v>
      </c>
      <c r="DM273" s="27">
        <f t="shared" ref="DM273" si="7454">SUM(DM266:DM272)</f>
        <v>87</v>
      </c>
      <c r="DN273" s="28">
        <f t="shared" ref="DN273" si="7455">(DM273/(DM273+DK273))</f>
        <v>3.4090909090909088E-2</v>
      </c>
      <c r="DO273" s="27"/>
      <c r="DP273" s="27"/>
      <c r="DQ273" s="29">
        <f t="shared" ref="DQ273:DR273" si="7456">DQ271/DQ270*100-100</f>
        <v>12.253673399184237</v>
      </c>
      <c r="DR273" s="72">
        <f t="shared" si="7456"/>
        <v>4.9594395280236085</v>
      </c>
      <c r="DS273" s="26">
        <f t="shared" ref="DS273" si="7457">SUM(DS266:DS272)</f>
        <v>2</v>
      </c>
      <c r="DT273" s="27">
        <f t="shared" ref="DT273" si="7458">SUM(DT266:DT272)</f>
        <v>0</v>
      </c>
      <c r="DU273" s="27"/>
      <c r="DV273" s="27"/>
      <c r="DW273" s="27">
        <f t="shared" ref="DW273" si="7459">SUM(DW266:DW272)</f>
        <v>2501</v>
      </c>
      <c r="DX273" s="28">
        <f t="shared" ref="DX273" si="7460">((DW273+DY273)/7)/DU272</f>
        <v>0.49089165867689361</v>
      </c>
      <c r="DY273" s="27">
        <f t="shared" ref="DY273" si="7461">SUM(DY266:DY272)</f>
        <v>59</v>
      </c>
      <c r="DZ273" s="28">
        <f t="shared" ref="DZ273" si="7462">(DY273/(DY273+DW273))</f>
        <v>2.3046875000000001E-2</v>
      </c>
      <c r="EA273" s="27"/>
      <c r="EB273" s="27"/>
      <c r="EC273" s="29">
        <f t="shared" ref="EC273:ED273" si="7463">EC271/EC270*100-100</f>
        <v>7.5874794362189419</v>
      </c>
      <c r="ED273" s="72">
        <f t="shared" si="7463"/>
        <v>7.9793510324483776</v>
      </c>
      <c r="EE273" s="26">
        <f t="shared" ref="EE273" si="7464">SUM(EE266:EE272)</f>
        <v>1</v>
      </c>
      <c r="EF273" s="27">
        <f t="shared" ref="EF273" si="7465">SUM(EF266:EF272)</f>
        <v>0</v>
      </c>
      <c r="EG273" s="27"/>
      <c r="EH273" s="27"/>
      <c r="EI273" s="27">
        <f t="shared" ref="EI273" si="7466">SUM(EI266:EI272)</f>
        <v>2516</v>
      </c>
      <c r="EJ273" s="28">
        <f t="shared" ref="EJ273" si="7467">((EI273+EK273)/7)/EG272</f>
        <v>0.4973045822102426</v>
      </c>
      <c r="EK273" s="27">
        <f t="shared" ref="EK273" si="7468">SUM(EK266:EK272)</f>
        <v>67</v>
      </c>
      <c r="EL273" s="28">
        <f t="shared" ref="EL273" si="7469">(EK273/(EK273+EI273))</f>
        <v>2.5938830816879598E-2</v>
      </c>
      <c r="EM273" s="27"/>
      <c r="EN273" s="27"/>
      <c r="EO273" s="29">
        <f t="shared" ref="EO273:EP273" si="7470">EO271/EO270*100-100</f>
        <v>10.3374683206616</v>
      </c>
      <c r="EP273" s="72">
        <f t="shared" si="7470"/>
        <v>12.5</v>
      </c>
      <c r="EQ273" s="26">
        <f t="shared" ref="EQ273" si="7471">SUM(EQ266:EQ272)</f>
        <v>0</v>
      </c>
      <c r="ER273" s="27">
        <f t="shared" ref="ER273" si="7472">SUM(ER266:ER272)</f>
        <v>0</v>
      </c>
      <c r="ES273" s="27"/>
      <c r="ET273" s="27"/>
      <c r="EU273" s="27">
        <f t="shared" ref="EU273" si="7473">SUM(EU266:EU272)</f>
        <v>2784</v>
      </c>
      <c r="EV273" s="28">
        <f t="shared" ref="EV273" si="7474">((EU273+EW273)/7)/ES272</f>
        <v>0.55751014884979699</v>
      </c>
      <c r="EW273" s="27">
        <f t="shared" ref="EW273" si="7475">SUM(EW266:EW272)</f>
        <v>100</v>
      </c>
      <c r="EX273" s="28">
        <f t="shared" ref="EX273" si="7476">(EW273/(EW273+EU273))</f>
        <v>3.4674063800277391E-2</v>
      </c>
      <c r="EY273" s="27"/>
      <c r="EZ273" s="27"/>
      <c r="FA273" s="29">
        <f t="shared" ref="FA273:FB273" si="7477">FA271/FA270*100-100</f>
        <v>9.4937975190075861</v>
      </c>
      <c r="FB273" s="72">
        <f t="shared" si="7477"/>
        <v>-1.5855457227138601</v>
      </c>
      <c r="FC273" s="26">
        <f t="shared" ref="FC273" si="7478">SUM(FC266:FC272)</f>
        <v>0</v>
      </c>
      <c r="FD273" s="27">
        <f t="shared" ref="FD273" si="7479">SUM(FD266:FD272)</f>
        <v>0</v>
      </c>
      <c r="FE273" s="27"/>
      <c r="FF273" s="27"/>
      <c r="FG273" s="27">
        <f t="shared" ref="FG273" si="7480">SUM(FG266:FG272)</f>
        <v>2450</v>
      </c>
      <c r="FH273" s="28">
        <f t="shared" ref="FH273" si="7481">((FG273+FI273)/7)/FE272</f>
        <v>0.48117313150425733</v>
      </c>
      <c r="FI273" s="27">
        <f t="shared" ref="FI273" si="7482">SUM(FI266:FI272)</f>
        <v>93</v>
      </c>
      <c r="FJ273" s="28">
        <f t="shared" ref="FJ273" si="7483">(FI273/(FI273+FG273))</f>
        <v>3.6570979158474244E-2</v>
      </c>
      <c r="FK273" s="27"/>
      <c r="FL273" s="27"/>
      <c r="FM273" s="29">
        <f t="shared" ref="FM273:FN273" si="7484">FM271/FM270*100-100</f>
        <v>10.315338256514735</v>
      </c>
      <c r="FN273" s="72">
        <f t="shared" si="7484"/>
        <v>0.38348082595869926</v>
      </c>
      <c r="FO273" s="26">
        <f t="shared" ref="FO273" si="7485">SUM(FO266:FO272)</f>
        <v>2</v>
      </c>
      <c r="FP273" s="27">
        <f t="shared" ref="FP273" si="7486">SUM(FP266:FP272)</f>
        <v>0</v>
      </c>
      <c r="FQ273" s="27"/>
      <c r="FR273" s="27"/>
      <c r="FS273" s="27">
        <f t="shared" ref="FS273" si="7487">SUM(FS266:FS272)</f>
        <v>395</v>
      </c>
      <c r="FT273" s="28">
        <f t="shared" ref="FT273" si="7488">((FS273+FU273)/7)/FQ272</f>
        <v>0.35797342192691028</v>
      </c>
      <c r="FU273" s="27">
        <f t="shared" ref="FU273" si="7489">SUM(FU266:FU272)</f>
        <v>36</v>
      </c>
      <c r="FV273" s="28">
        <f t="shared" ref="FV273" si="7490">(FU273/(FU273+FS273))</f>
        <v>8.3526682134570762E-2</v>
      </c>
      <c r="FW273" s="27"/>
      <c r="FX273" s="27"/>
      <c r="FY273" s="29">
        <f t="shared" ref="FY273:FZ273" si="7491">FY271/FY270*100-100</f>
        <v>7.5930372148859533</v>
      </c>
      <c r="FZ273" s="72">
        <f t="shared" si="7491"/>
        <v>4.1758849557522097</v>
      </c>
      <c r="GA273" s="26">
        <f t="shared" ref="GA273" si="7492">SUM(GA266:GA272)</f>
        <v>0</v>
      </c>
      <c r="GB273" s="27">
        <f t="shared" ref="GB273" si="7493">SUM(GB266:GB272)</f>
        <v>1</v>
      </c>
      <c r="GC273" s="27"/>
      <c r="GD273" s="27"/>
      <c r="GE273" s="27">
        <f t="shared" ref="GE273" si="7494">SUM(GE266:GE272)</f>
        <v>2461</v>
      </c>
      <c r="GF273" s="28">
        <f t="shared" ref="GF273" si="7495">((GE273+GG273)/7)/GC272</f>
        <v>0.48795064584538267</v>
      </c>
      <c r="GG273" s="27">
        <f t="shared" ref="GG273" si="7496">SUM(GG266:GG272)</f>
        <v>70</v>
      </c>
      <c r="GH273" s="28">
        <f t="shared" ref="GH273" si="7497">(GG273/(GG273+GE273))</f>
        <v>2.7657052548399841E-2</v>
      </c>
      <c r="GI273" s="27"/>
      <c r="GJ273" s="27"/>
      <c r="GK273" s="29">
        <f t="shared" ref="GK273:GL273" si="7498">GK271/GK270*100-100</f>
        <v>9.665661136249355</v>
      </c>
      <c r="GL273" s="72">
        <f t="shared" si="7498"/>
        <v>4.6289993192648211</v>
      </c>
      <c r="GM273" s="26">
        <f t="shared" ref="GM273" si="7499">SUM(GM266:GM272)</f>
        <v>1</v>
      </c>
      <c r="GN273" s="27">
        <f t="shared" ref="GN273" si="7500">SUM(GN266:GN272)</f>
        <v>1</v>
      </c>
      <c r="GO273" s="27"/>
      <c r="GP273" s="27"/>
      <c r="GQ273" s="27">
        <f t="shared" ref="GQ273" si="7501">SUM(GQ266:GQ272)</f>
        <v>2369</v>
      </c>
      <c r="GR273" s="28">
        <f t="shared" ref="GR273" si="7502">((GQ273+GS273)/7)/GO272</f>
        <v>0.4796195652173913</v>
      </c>
      <c r="GS273" s="27">
        <f t="shared" ref="GS273" si="7503">SUM(GS266:GS272)</f>
        <v>102</v>
      </c>
      <c r="GT273" s="28">
        <f t="shared" ref="GT273" si="7504">(GS273/(GS273+GQ273))</f>
        <v>4.1278834479967622E-2</v>
      </c>
      <c r="GU273" s="27"/>
      <c r="GV273" s="27"/>
      <c r="GW273" s="29">
        <f t="shared" ref="GW273:GX273" si="7505">GW271/GW270*100-100</f>
        <v>13.654863654863661</v>
      </c>
      <c r="GX273" s="72">
        <f t="shared" si="7505"/>
        <v>9.9142699115044195</v>
      </c>
      <c r="GY273" s="26">
        <f t="shared" ref="GY273" si="7506">SUM(GY266:GY272)</f>
        <v>0</v>
      </c>
      <c r="GZ273" s="27">
        <f t="shared" ref="GZ273" si="7507">SUM(GZ266:GZ272)</f>
        <v>0</v>
      </c>
      <c r="HA273" s="27"/>
      <c r="HB273" s="27"/>
      <c r="HC273" s="27">
        <f t="shared" ref="HC273" si="7508">SUM(HC266:HC272)</f>
        <v>2399</v>
      </c>
      <c r="HD273" s="28">
        <f t="shared" ref="HD273" si="7509">((HC273+HE273)/7)/HA272</f>
        <v>0.47619047619047616</v>
      </c>
      <c r="HE273" s="27">
        <f t="shared" ref="HE273" si="7510">SUM(HE266:HE272)</f>
        <v>81</v>
      </c>
      <c r="HF273" s="28">
        <f t="shared" ref="HF273" si="7511">(HE273/(HE273+HC273))</f>
        <v>3.2661290322580645E-2</v>
      </c>
      <c r="HG273" s="27"/>
      <c r="HH273" s="27"/>
      <c r="HI273" s="29">
        <f t="shared" ref="HI273:HJ273" si="7512">HI271/HI270*100-100</f>
        <v>6.1884012864405094</v>
      </c>
      <c r="HJ273" s="72">
        <f t="shared" si="7512"/>
        <v>10.551395507147717</v>
      </c>
      <c r="HK273" s="26">
        <f t="shared" si="7343"/>
        <v>9</v>
      </c>
      <c r="HL273" s="27">
        <f t="shared" si="7344"/>
        <v>2</v>
      </c>
      <c r="HM273" s="27"/>
      <c r="HN273" s="27"/>
      <c r="HO273" s="27">
        <f t="shared" ref="HO273" si="7513">+G273+S273+AE273+AQ273+BC273+BO273+CA273+CM273+CY273+DK273+DW273+EI273+EU273+FG273+FS273+GE273+GQ273+HC273+I273+U273+AG273+AS273+BE273+BQ273+CC273+CO273+DA273+DM273+DY273+EK273+EW273+FI273+FU273+GG273+GS273+HE273</f>
        <v>40916</v>
      </c>
      <c r="HP273" s="229">
        <f t="shared" ref="HP273" si="7514">+((HO273)/HM272)/7</f>
        <v>0.50432638974485389</v>
      </c>
      <c r="HQ273" s="62">
        <f t="shared" si="7349"/>
        <v>1297</v>
      </c>
      <c r="HR273" s="52">
        <f t="shared" si="7350"/>
        <v>3.1699090820217032E-2</v>
      </c>
      <c r="HS273" s="53">
        <f t="shared" si="7002"/>
        <v>67.428571428571431</v>
      </c>
      <c r="HT273" s="54">
        <f t="shared" si="7003"/>
        <v>39064</v>
      </c>
      <c r="HU273" s="53">
        <f t="shared" si="7004"/>
        <v>95.473933993910492</v>
      </c>
      <c r="HV273" s="63">
        <f t="shared" ref="HV273:HW273" si="7515">HV271/HV270*100-100</f>
        <v>9.0893346585946091</v>
      </c>
      <c r="HW273" s="72">
        <f t="shared" si="7515"/>
        <v>4.9612342391730095</v>
      </c>
      <c r="HX273" s="78">
        <f t="shared" ref="HX273" si="7516">SUM(G273,I273,S273,U273,AE273,AG273,AQ273,AS273,BC273,BE273,BO273,BQ273)/7/SUM(E272,Q272,AC272,AO272,BA272,BM272)</f>
        <v>0.51442793517721475</v>
      </c>
      <c r="HY273" s="78">
        <f t="shared" ref="HY273" si="7517">SUM(CA273,CC273,CM273,CO273,CY273,DA273,DK273,DM273,DW273,DY273,EI273,EK273)/7/SUM(BY272,CK272,CW272,DI272,DU272,EG272)</f>
        <v>0.50845526064259983</v>
      </c>
      <c r="HZ273" s="78">
        <f t="shared" ref="HZ273" si="7518">SUM(K273,EU273,EW273,FG273,FI273,FS273,FU273,GE273,GG273,GQ273,GS273,HC273,HE273)/7/SUM(ES272,FE272,FQ272,GC272,GO272,HA272)</f>
        <v>0.49027895181741338</v>
      </c>
      <c r="IA273" s="84">
        <f t="shared" ref="IA273" si="7519">SUM(I273,U273,AG273,AS273,BE273,BQ273)/SUM(G273,I273,S273,U273,AE273,AG273,AQ273,AS273,BC273,BE273,BO273,BQ273)</f>
        <v>3.2739177882866496E-2</v>
      </c>
      <c r="IB273" s="84">
        <f t="shared" ref="IB273" si="7520">SUM(CC273,CO273,DA273,DM273,DY273,EK273)/SUM(CA273,CC273,CM273,CO273,CY273,DA273,DK273,DM273,DW273,DY273,EI273,EK273)</f>
        <v>2.6389993492878318E-2</v>
      </c>
      <c r="IC273" s="84">
        <f t="shared" ref="IC273" si="7521">SUM(EW273,FI273,FU273,GG273,GS273,HE273)/SUM(EU273,EW273,FG273,FI273,FS273,FU273,GE273,GG273,GQ273,GS273,HC273,HE273)</f>
        <v>3.6131934032983509E-2</v>
      </c>
      <c r="ID273" s="86">
        <f t="shared" ref="ID273" si="7522">SUM(C273,O273,AA273,AM273,AY273,BK273)</f>
        <v>3</v>
      </c>
      <c r="IE273" s="86">
        <f t="shared" ref="IE273" si="7523">SUM(BW273,CI273,CU273,DG273,DS273,EE273)</f>
        <v>3</v>
      </c>
      <c r="IF273" s="86">
        <f t="shared" ref="IF273" si="7524">SUM(EQ273,FC273,FO273,GA273,GM273,GY273)</f>
        <v>3</v>
      </c>
      <c r="IG273" s="88" t="s">
        <v>42</v>
      </c>
    </row>
    <row r="274" spans="1:24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5">
        <f t="shared" ref="HK274:HL274" si="7525">HK273/HM263</f>
        <v>7.7592895939305117E-4</v>
      </c>
      <c r="HL274" s="68">
        <f t="shared" si="7525"/>
        <v>2.1621621621621622E-3</v>
      </c>
      <c r="HM274" s="30"/>
      <c r="HN274" s="30"/>
      <c r="HO274" s="30"/>
      <c r="HP274" s="230"/>
      <c r="HQ274" s="30"/>
      <c r="HR274" s="30"/>
      <c r="HS274" s="30"/>
      <c r="HT274" s="51"/>
      <c r="HU274" s="30"/>
      <c r="HV274" s="30"/>
      <c r="HW274" s="31"/>
      <c r="HY274" s="77"/>
      <c r="HZ274" s="77"/>
      <c r="ID274" s="86">
        <f t="shared" ref="ID274" si="7526">SUM(E263,Q263,AC263,AO263,BA263,BM263)</f>
        <v>3820</v>
      </c>
      <c r="IE274" s="86">
        <f t="shared" ref="IE274" si="7527">SUM(BY263,CK263,CW263,DI263,DU263,EG263)</f>
        <v>3889</v>
      </c>
      <c r="IF274" s="86">
        <f t="shared" ref="IF274" si="7528">SUM(ES263,FE263,FQ263,GC263,GO263,HA263)</f>
        <v>3890</v>
      </c>
      <c r="IG274" s="88" t="s">
        <v>40</v>
      </c>
    </row>
    <row r="275" spans="1:241" x14ac:dyDescent="0.25">
      <c r="A275" s="235">
        <v>55</v>
      </c>
      <c r="B275" s="73">
        <f>B272+1</f>
        <v>44680</v>
      </c>
      <c r="C275" s="33"/>
      <c r="D275" s="34"/>
      <c r="E275" s="34">
        <f>E272-C275</f>
        <v>731</v>
      </c>
      <c r="F275" s="34">
        <f>F272-D275</f>
        <v>59</v>
      </c>
      <c r="G275" s="34">
        <v>358</v>
      </c>
      <c r="H275" s="35">
        <f t="shared" ref="H275:H281" si="7529">((G275+I275)/E275)</f>
        <v>0.50341997264021887</v>
      </c>
      <c r="I275" s="34">
        <v>10</v>
      </c>
      <c r="J275" s="35">
        <f>I275/(G275+I275)</f>
        <v>2.717391304347826E-2</v>
      </c>
      <c r="K275" s="36"/>
      <c r="L275" s="34"/>
      <c r="M275" s="34"/>
      <c r="N275" s="37"/>
      <c r="O275" s="33"/>
      <c r="P275" s="34">
        <v>1</v>
      </c>
      <c r="Q275" s="34">
        <f t="shared" ref="Q275" si="7530">Q272-O275</f>
        <v>722</v>
      </c>
      <c r="R275" s="34">
        <f t="shared" ref="R275" si="7531">R272-P275</f>
        <v>57</v>
      </c>
      <c r="S275" s="34">
        <v>345</v>
      </c>
      <c r="T275" s="35">
        <f t="shared" ref="T275:T281" si="7532">((S275+U275)/Q275)</f>
        <v>0.49307479224376732</v>
      </c>
      <c r="U275" s="34">
        <v>11</v>
      </c>
      <c r="V275" s="35">
        <f t="shared" ref="V275:V281" si="7533">U275/(S275+U275)</f>
        <v>3.0898876404494381E-2</v>
      </c>
      <c r="W275" s="36"/>
      <c r="X275" s="34"/>
      <c r="Y275" s="34"/>
      <c r="Z275" s="37"/>
      <c r="AA275" s="33"/>
      <c r="AB275" s="34"/>
      <c r="AC275" s="34">
        <f t="shared" ref="AC275" si="7534">AC272-AA275</f>
        <v>171</v>
      </c>
      <c r="AD275" s="34">
        <f t="shared" ref="AD275" si="7535">AD272-AB275</f>
        <v>14</v>
      </c>
      <c r="AE275" s="34">
        <v>67</v>
      </c>
      <c r="AF275" s="35">
        <f t="shared" ref="AF275:AF281" si="7536">((AE275+AG275)/AC275)</f>
        <v>0.40935672514619881</v>
      </c>
      <c r="AG275" s="34">
        <v>3</v>
      </c>
      <c r="AH275" s="35">
        <f t="shared" ref="AH275:AH281" si="7537">AG275/(AE275+AG275)</f>
        <v>4.2857142857142858E-2</v>
      </c>
      <c r="AI275" s="36"/>
      <c r="AJ275" s="34"/>
      <c r="AK275" s="34"/>
      <c r="AL275" s="37"/>
      <c r="AM275" s="33"/>
      <c r="AN275" s="34"/>
      <c r="AO275" s="34">
        <f t="shared" ref="AO275" si="7538">AO272-AM275</f>
        <v>736</v>
      </c>
      <c r="AP275" s="34">
        <f t="shared" ref="AP275" si="7539">AP272-AN275</f>
        <v>58</v>
      </c>
      <c r="AQ275" s="34">
        <v>374</v>
      </c>
      <c r="AR275" s="35">
        <f t="shared" ref="AR275:AR281" si="7540">((AQ275+AS275)/AO275)</f>
        <v>0.53260869565217395</v>
      </c>
      <c r="AS275" s="34">
        <v>18</v>
      </c>
      <c r="AT275" s="35">
        <f t="shared" ref="AT275:AT281" si="7541">AS275/(AQ275+AS275)</f>
        <v>4.5918367346938778E-2</v>
      </c>
      <c r="AU275" s="36"/>
      <c r="AV275" s="34"/>
      <c r="AW275" s="34"/>
      <c r="AX275" s="37"/>
      <c r="AY275" s="33"/>
      <c r="AZ275" s="34"/>
      <c r="BA275" s="34">
        <f t="shared" ref="BA275" si="7542">BA272-AY275</f>
        <v>729</v>
      </c>
      <c r="BB275" s="34">
        <f t="shared" ref="BB275" si="7543">BB272-AZ275</f>
        <v>58</v>
      </c>
      <c r="BC275" s="34">
        <v>369</v>
      </c>
      <c r="BD275" s="35">
        <f t="shared" ref="BD275:BD281" si="7544">((BC275+BE275)/BA275)</f>
        <v>0.51851851851851849</v>
      </c>
      <c r="BE275" s="34">
        <v>9</v>
      </c>
      <c r="BF275" s="35">
        <f t="shared" ref="BF275:BF281" si="7545">BE275/(BC275+BE275)</f>
        <v>2.3809523809523808E-2</v>
      </c>
      <c r="BG275" s="36"/>
      <c r="BH275" s="34"/>
      <c r="BI275" s="34"/>
      <c r="BJ275" s="37"/>
      <c r="BK275" s="33"/>
      <c r="BL275" s="34"/>
      <c r="BM275" s="34">
        <f t="shared" ref="BM275" si="7546">BM272-BK275</f>
        <v>728</v>
      </c>
      <c r="BN275" s="34">
        <f t="shared" ref="BN275" si="7547">BN272-BL275</f>
        <v>59</v>
      </c>
      <c r="BO275" s="34">
        <v>363</v>
      </c>
      <c r="BP275" s="35">
        <f t="shared" ref="BP275:BP281" si="7548">((BO275+BQ275)/BM275)</f>
        <v>0.51510989010989006</v>
      </c>
      <c r="BQ275" s="34">
        <v>12</v>
      </c>
      <c r="BR275" s="35">
        <f t="shared" ref="BR275:BR281" si="7549">BQ275/(BO275+BQ275)</f>
        <v>3.2000000000000001E-2</v>
      </c>
      <c r="BS275" s="36"/>
      <c r="BT275" s="34"/>
      <c r="BU275" s="34"/>
      <c r="BV275" s="37"/>
      <c r="BW275" s="33"/>
      <c r="BX275" s="34"/>
      <c r="BY275" s="34">
        <f t="shared" ref="BY275" si="7550">BY272-BW275</f>
        <v>737</v>
      </c>
      <c r="BZ275" s="34">
        <f t="shared" ref="BZ275" si="7551">BZ272-BX275</f>
        <v>61</v>
      </c>
      <c r="CA275" s="34">
        <v>398</v>
      </c>
      <c r="CB275" s="35">
        <f t="shared" ref="CB275:CB281" si="7552">((CA275+CC275)/BY275)</f>
        <v>0.5549525101763908</v>
      </c>
      <c r="CC275" s="34">
        <v>11</v>
      </c>
      <c r="CD275" s="35">
        <f t="shared" ref="CD275:CD281" si="7553">CC275/(CA275+CC275)</f>
        <v>2.6894865525672371E-2</v>
      </c>
      <c r="CE275" s="36"/>
      <c r="CF275" s="34"/>
      <c r="CG275" s="34"/>
      <c r="CH275" s="37"/>
      <c r="CI275" s="33"/>
      <c r="CJ275" s="34"/>
      <c r="CK275" s="34">
        <f t="shared" ref="CK275" si="7554">CK272-CI275</f>
        <v>745</v>
      </c>
      <c r="CL275" s="34">
        <f t="shared" ref="CL275" si="7555">CL272-CJ275</f>
        <v>61</v>
      </c>
      <c r="CM275" s="34">
        <v>382</v>
      </c>
      <c r="CN275" s="35">
        <f t="shared" ref="CN275:CN281" si="7556">((CM275+CO275)/CK275)</f>
        <v>0.51946308724832213</v>
      </c>
      <c r="CO275" s="34">
        <v>5</v>
      </c>
      <c r="CP275" s="35">
        <f t="shared" ref="CP275:CP281" si="7557">CO275/(CM275+CO275)</f>
        <v>1.2919896640826873E-2</v>
      </c>
      <c r="CQ275" s="36"/>
      <c r="CR275" s="34"/>
      <c r="CS275" s="34"/>
      <c r="CT275" s="37"/>
      <c r="CU275" s="33"/>
      <c r="CV275" s="34"/>
      <c r="CW275" s="34">
        <f t="shared" ref="CW275" si="7558">CW272-CU275</f>
        <v>171</v>
      </c>
      <c r="CX275" s="34">
        <f t="shared" ref="CX275" si="7559">CX272-CV275</f>
        <v>13</v>
      </c>
      <c r="CY275" s="34">
        <v>49</v>
      </c>
      <c r="CZ275" s="35">
        <f t="shared" ref="CZ275:CZ281" si="7560">((CY275+DA275)/CW275)</f>
        <v>0.30994152046783624</v>
      </c>
      <c r="DA275" s="34">
        <v>4</v>
      </c>
      <c r="DB275" s="35">
        <f t="shared" ref="DB275:DB281" si="7561">DA275/(CY275+DA275)</f>
        <v>7.5471698113207544E-2</v>
      </c>
      <c r="DC275" s="36"/>
      <c r="DD275" s="34"/>
      <c r="DE275" s="34"/>
      <c r="DF275" s="37"/>
      <c r="DG275" s="33"/>
      <c r="DH275" s="34"/>
      <c r="DI275" s="34">
        <f t="shared" ref="DI275" si="7562">DI272-DG275</f>
        <v>746</v>
      </c>
      <c r="DJ275" s="34">
        <f t="shared" ref="DJ275" si="7563">DJ272-DH275</f>
        <v>58</v>
      </c>
      <c r="DK275" s="34">
        <v>325</v>
      </c>
      <c r="DL275" s="35">
        <f t="shared" ref="DL275:DL281" si="7564">((DK275+DM275)/DI275)</f>
        <v>0.45978552278820373</v>
      </c>
      <c r="DM275" s="34">
        <v>18</v>
      </c>
      <c r="DN275" s="35">
        <f t="shared" ref="DN275:DN281" si="7565">DM275/(DK275+DM275)</f>
        <v>5.2478134110787174E-2</v>
      </c>
      <c r="DO275" s="36"/>
      <c r="DP275" s="34"/>
      <c r="DQ275" s="34"/>
      <c r="DR275" s="37"/>
      <c r="DS275" s="33"/>
      <c r="DT275" s="34"/>
      <c r="DU275" s="34">
        <f t="shared" ref="DU275" si="7566">DU272-DS275</f>
        <v>745</v>
      </c>
      <c r="DV275" s="34">
        <f t="shared" ref="DV275" si="7567">DV272-DT275</f>
        <v>58</v>
      </c>
      <c r="DW275" s="34">
        <v>311</v>
      </c>
      <c r="DX275" s="35">
        <f t="shared" ref="DX275:DX281" si="7568">((DW275+DY275)/DU275)</f>
        <v>0.43355704697986575</v>
      </c>
      <c r="DY275" s="34">
        <v>12</v>
      </c>
      <c r="DZ275" s="35">
        <f t="shared" ref="DZ275:DZ281" si="7569">DY275/(DW275+DY275)</f>
        <v>3.7151702786377708E-2</v>
      </c>
      <c r="EA275" s="36"/>
      <c r="EB275" s="34"/>
      <c r="EC275" s="34"/>
      <c r="ED275" s="37"/>
      <c r="EE275" s="33"/>
      <c r="EF275" s="34"/>
      <c r="EG275" s="34">
        <f t="shared" ref="EG275" si="7570">EG272-EE275</f>
        <v>742</v>
      </c>
      <c r="EH275" s="34">
        <f t="shared" ref="EH275" si="7571">EH272-EF275</f>
        <v>59</v>
      </c>
      <c r="EI275" s="34">
        <v>329</v>
      </c>
      <c r="EJ275" s="35">
        <f t="shared" ref="EJ275:EJ281" si="7572">((EI275+EK275)/EG275)</f>
        <v>0.4555256064690027</v>
      </c>
      <c r="EK275" s="34">
        <v>9</v>
      </c>
      <c r="EL275" s="35">
        <f t="shared" ref="EL275:EL281" si="7573">EK275/(EI275+EK275)</f>
        <v>2.6627218934911243E-2</v>
      </c>
      <c r="EM275" s="36"/>
      <c r="EN275" s="34"/>
      <c r="EO275" s="34"/>
      <c r="EP275" s="37"/>
      <c r="EQ275" s="33"/>
      <c r="ER275" s="34"/>
      <c r="ES275" s="34">
        <f t="shared" ref="ES275" si="7574">ES272-EQ275</f>
        <v>739</v>
      </c>
      <c r="ET275" s="34">
        <f t="shared" ref="ET275" si="7575">ET272-ER275</f>
        <v>60</v>
      </c>
      <c r="EU275" s="34">
        <v>352</v>
      </c>
      <c r="EV275" s="35">
        <f t="shared" ref="EV275:EV281" si="7576">((EU275+EW275)/ES275)</f>
        <v>0.4925575101488498</v>
      </c>
      <c r="EW275" s="34">
        <v>12</v>
      </c>
      <c r="EX275" s="35">
        <f t="shared" ref="EX275:EX281" si="7577">EW275/(EU275+EW275)</f>
        <v>3.2967032967032968E-2</v>
      </c>
      <c r="EY275" s="36"/>
      <c r="EZ275" s="34"/>
      <c r="FA275" s="34"/>
      <c r="FB275" s="37"/>
      <c r="FC275" s="33">
        <v>1</v>
      </c>
      <c r="FD275" s="34"/>
      <c r="FE275" s="34">
        <f t="shared" ref="FE275" si="7578">FE272-FC275</f>
        <v>754</v>
      </c>
      <c r="FF275" s="34">
        <f t="shared" ref="FF275" si="7579">FF272-FD275</f>
        <v>61</v>
      </c>
      <c r="FG275" s="34">
        <v>329</v>
      </c>
      <c r="FH275" s="35">
        <f t="shared" ref="FH275:FH281" si="7580">((FG275+FI275)/FE275)</f>
        <v>0.45358090185676392</v>
      </c>
      <c r="FI275" s="34">
        <v>13</v>
      </c>
      <c r="FJ275" s="35">
        <f t="shared" ref="FJ275:FJ281" si="7581">FI275/(FG275+FI275)</f>
        <v>3.8011695906432746E-2</v>
      </c>
      <c r="FK275" s="36"/>
      <c r="FL275" s="34"/>
      <c r="FM275" s="34"/>
      <c r="FN275" s="37"/>
      <c r="FO275" s="33"/>
      <c r="FP275" s="34"/>
      <c r="FQ275" s="34">
        <f t="shared" ref="FQ275" si="7582">FQ272-FO275</f>
        <v>172</v>
      </c>
      <c r="FR275" s="34">
        <f t="shared" ref="FR275" si="7583">FR272-FP275</f>
        <v>14</v>
      </c>
      <c r="FS275" s="34">
        <v>59</v>
      </c>
      <c r="FT275" s="35">
        <f t="shared" ref="FT275:FT281" si="7584">((FS275+FU275)/FQ275)</f>
        <v>0.36627906976744184</v>
      </c>
      <c r="FU275" s="34">
        <v>4</v>
      </c>
      <c r="FV275" s="35">
        <f t="shared" ref="FV275:FV281" si="7585">FU275/(FS275+FU275)</f>
        <v>6.3492063492063489E-2</v>
      </c>
      <c r="FW275" s="36"/>
      <c r="FX275" s="34"/>
      <c r="FY275" s="34"/>
      <c r="FZ275" s="37"/>
      <c r="GA275" s="33">
        <v>1</v>
      </c>
      <c r="GB275" s="34"/>
      <c r="GC275" s="34">
        <f t="shared" ref="GC275" si="7586">GC272-GA275</f>
        <v>740</v>
      </c>
      <c r="GD275" s="34">
        <f t="shared" ref="GD275" si="7587">GD272-GB275</f>
        <v>57</v>
      </c>
      <c r="GE275" s="34">
        <v>320</v>
      </c>
      <c r="GF275" s="35">
        <f t="shared" ref="GF275:GF281" si="7588">((GE275+GG275)/GC275)</f>
        <v>0.45135135135135135</v>
      </c>
      <c r="GG275" s="34">
        <v>14</v>
      </c>
      <c r="GH275" s="35">
        <f t="shared" ref="GH275:GH281" si="7589">GG275/(GE275+GG275)</f>
        <v>4.1916167664670656E-2</v>
      </c>
      <c r="GI275" s="36"/>
      <c r="GJ275" s="34"/>
      <c r="GK275" s="34"/>
      <c r="GL275" s="37"/>
      <c r="GM275" s="33"/>
      <c r="GN275" s="34"/>
      <c r="GO275" s="34">
        <f t="shared" ref="GO275" si="7590">GO272-GM275</f>
        <v>736</v>
      </c>
      <c r="GP275" s="34">
        <f t="shared" ref="GP275" si="7591">GP272-GN275</f>
        <v>57</v>
      </c>
      <c r="GQ275" s="34">
        <v>295</v>
      </c>
      <c r="GR275" s="35">
        <f t="shared" ref="GR275:GR281" si="7592">((GQ275+GS275)/GO275)</f>
        <v>0.41440217391304346</v>
      </c>
      <c r="GS275" s="34">
        <v>10</v>
      </c>
      <c r="GT275" s="35">
        <f t="shared" ref="GT275:GT281" si="7593">GS275/(GQ275+GS275)</f>
        <v>3.2786885245901641E-2</v>
      </c>
      <c r="GU275" s="36"/>
      <c r="GV275" s="34"/>
      <c r="GW275" s="34"/>
      <c r="GX275" s="37"/>
      <c r="GY275" s="33"/>
      <c r="GZ275" s="34"/>
      <c r="HA275" s="34">
        <f t="shared" ref="HA275" si="7594">HA272-GY275</f>
        <v>744</v>
      </c>
      <c r="HB275" s="34">
        <f t="shared" ref="HB275" si="7595">HB272-GZ275</f>
        <v>58</v>
      </c>
      <c r="HC275" s="34">
        <v>347</v>
      </c>
      <c r="HD275" s="35">
        <f t="shared" ref="HD275:HD281" si="7596">((HC275+HE275)/HA275)</f>
        <v>0.48655913978494625</v>
      </c>
      <c r="HE275" s="34">
        <v>15</v>
      </c>
      <c r="HF275" s="35">
        <f t="shared" ref="HF275:HF281" si="7597">HE275/(HC275+HE275)</f>
        <v>4.1436464088397788E-2</v>
      </c>
      <c r="HG275" s="36"/>
      <c r="HH275" s="34"/>
      <c r="HI275" s="34"/>
      <c r="HJ275" s="37"/>
      <c r="HK275" s="33">
        <f t="shared" ref="HK275:HK282" si="7598">+C275+O275+AA275+AM275+AY275+BK275+BW275+CI275+CU275+DG275+DS275+EE275+EQ275+FC275+FO275+GA275+GM275+GY275</f>
        <v>2</v>
      </c>
      <c r="HL275" s="34">
        <f t="shared" ref="HL275:HL282" si="7599">+D275+P275+AB275+AN275+AZ275+BL275+BX275+CJ275+CV275+DH275+DT275+EF275+ER275+FD275+FP275+GB275+GN275+GZ275</f>
        <v>1</v>
      </c>
      <c r="HM275" s="34">
        <f t="shared" ref="HM275:HM281" si="7600">+E275+Q275+AC275+AO275+BA275+BM275+BY275+CK275+CW275+DI275+DU275+EG275+ES275+FE275+FQ275+GC275+GO275+HA275</f>
        <v>11588</v>
      </c>
      <c r="HN275" s="34">
        <f t="shared" ref="HN275:HN281" si="7601">+F275+R275+AD275+AP275+BB275+BN275+BZ275+CL275+CX275+DJ275+DV275+EH275+ET275+FF275+FR275+GD275+GP275+HB275</f>
        <v>922</v>
      </c>
      <c r="HO275" s="34">
        <f t="shared" ref="HO275:HO281" si="7602">+G275+S275+AE275+AQ275+BC275+BO275+CA275+CM275+CY275+DK275+DW275+EI275+EU275+FG275+FS275+GE275+GQ275+HC275+HE275+I275+U275+AG275+AS275+BE275+BQ275+CC275+CO275+DA275+DM275+DY275+EK275+EW275+FI275+FU275+GG275+GS275</f>
        <v>5562</v>
      </c>
      <c r="HP275" s="227">
        <f t="shared" ref="HP275:HP281" si="7603">+(HO275)/HM275</f>
        <v>0.47997928891957198</v>
      </c>
      <c r="HQ275" s="48">
        <f t="shared" ref="HQ275:HQ282" si="7604">+I275+U275+AG275+AS275+BE275+BQ275+CC275+CO275+DA275+DM275+DY275+EK275+EW275+FI275+FU275+GG275+GS275+HE275</f>
        <v>190</v>
      </c>
      <c r="HR275" s="35">
        <f t="shared" ref="HR275:HR282" si="7605">+(HQ275/(HO275))</f>
        <v>3.4160373966199212E-2</v>
      </c>
      <c r="HS275" s="49">
        <v>67.3</v>
      </c>
      <c r="HT275" s="50">
        <v>5297</v>
      </c>
      <c r="HU275" s="49">
        <f t="shared" ref="HU275:HU281" si="7606">+HT275/HO275*100</f>
        <v>95.235526788924858</v>
      </c>
      <c r="HV275" s="48"/>
      <c r="HW275" s="37"/>
      <c r="HX275" s="78">
        <f t="shared" ref="HX275:HX281" si="7607">SUM(G275,I275,S275,U275,AE275,AG275,AQ275,AS275,BC275,BE275,BO275,BQ275)/SUM(E275,Q275,AC275,AO275,BA275,BM275)</f>
        <v>0.50799056850930047</v>
      </c>
      <c r="HY275" s="78">
        <f t="shared" ref="HY275:HY281" si="7608">SUM(CA275,CC275,CM275,CO275,CY275,DA275,DK275,DM275,DW275,DY275,EI275,EK275)/SUM(BY275,CK275,CW275,DI275,DU275,EG275)</f>
        <v>0.47683993823983528</v>
      </c>
      <c r="HZ275" s="78">
        <f t="shared" ref="HZ275:HZ281" si="7609">SUM(K275,EU275,EW275,FG275,FI275,FS275,FU275,GE275,GG275,GQ275,GS275,HC275,HE275)/SUM(ES275,FE275,FQ275,GC275,GO275,HA275)</f>
        <v>0.45559845559845558</v>
      </c>
    </row>
    <row r="276" spans="1:241" x14ac:dyDescent="0.25">
      <c r="A276" s="236"/>
      <c r="B276" s="41">
        <f t="shared" ref="B276:B281" si="7610">+B275+1</f>
        <v>44681</v>
      </c>
      <c r="C276" s="10"/>
      <c r="D276" s="11"/>
      <c r="E276" s="74">
        <f t="shared" ref="E276:E280" si="7611">E275-C276</f>
        <v>731</v>
      </c>
      <c r="F276" s="74">
        <f t="shared" ref="F276:F280" si="7612">F275-D276</f>
        <v>59</v>
      </c>
      <c r="G276" s="11">
        <v>353</v>
      </c>
      <c r="H276" s="12">
        <f t="shared" si="7529"/>
        <v>0.50205198358413128</v>
      </c>
      <c r="I276" s="11">
        <v>14</v>
      </c>
      <c r="J276" s="12">
        <f t="shared" ref="J276:J281" si="7613">I276/(G276+I276)</f>
        <v>3.8147138964577658E-2</v>
      </c>
      <c r="K276" s="13"/>
      <c r="L276" s="11"/>
      <c r="M276" s="11"/>
      <c r="N276" s="14"/>
      <c r="O276" s="10"/>
      <c r="P276" s="11"/>
      <c r="Q276" s="74">
        <f t="shared" ref="Q276:Q281" si="7614">Q275-O276</f>
        <v>722</v>
      </c>
      <c r="R276" s="74">
        <f t="shared" ref="R276:R281" si="7615">R275-P276</f>
        <v>57</v>
      </c>
      <c r="S276" s="11">
        <v>335</v>
      </c>
      <c r="T276" s="12">
        <f t="shared" si="7532"/>
        <v>0.4806094182825485</v>
      </c>
      <c r="U276" s="11">
        <v>12</v>
      </c>
      <c r="V276" s="12">
        <f t="shared" si="7533"/>
        <v>3.4582132564841501E-2</v>
      </c>
      <c r="W276" s="13"/>
      <c r="X276" s="11"/>
      <c r="Y276" s="11"/>
      <c r="Z276" s="14"/>
      <c r="AA276" s="10"/>
      <c r="AB276" s="11"/>
      <c r="AC276" s="74">
        <f t="shared" ref="AC276:AC281" si="7616">AC275-AA276</f>
        <v>171</v>
      </c>
      <c r="AD276" s="74">
        <f t="shared" ref="AD276:AD281" si="7617">AD275-AB276</f>
        <v>14</v>
      </c>
      <c r="AE276" s="11">
        <v>61</v>
      </c>
      <c r="AF276" s="12">
        <f t="shared" si="7536"/>
        <v>0.36257309941520466</v>
      </c>
      <c r="AG276" s="11">
        <v>1</v>
      </c>
      <c r="AH276" s="12">
        <f t="shared" si="7537"/>
        <v>1.6129032258064516E-2</v>
      </c>
      <c r="AI276" s="13"/>
      <c r="AJ276" s="11"/>
      <c r="AK276" s="11"/>
      <c r="AL276" s="14"/>
      <c r="AM276" s="10"/>
      <c r="AN276" s="11"/>
      <c r="AO276" s="74">
        <f t="shared" ref="AO276:AO281" si="7618">AO275-AM276</f>
        <v>736</v>
      </c>
      <c r="AP276" s="74">
        <f t="shared" ref="AP276:AP281" si="7619">AP275-AN276</f>
        <v>58</v>
      </c>
      <c r="AQ276" s="11">
        <v>321</v>
      </c>
      <c r="AR276" s="12">
        <f t="shared" si="7540"/>
        <v>0.45108695652173914</v>
      </c>
      <c r="AS276" s="11">
        <v>11</v>
      </c>
      <c r="AT276" s="12">
        <f t="shared" si="7541"/>
        <v>3.313253012048193E-2</v>
      </c>
      <c r="AU276" s="13"/>
      <c r="AV276" s="11"/>
      <c r="AW276" s="11"/>
      <c r="AX276" s="14"/>
      <c r="AY276" s="10">
        <v>1</v>
      </c>
      <c r="AZ276" s="11"/>
      <c r="BA276" s="74">
        <f t="shared" ref="BA276:BA281" si="7620">BA275-AY276</f>
        <v>728</v>
      </c>
      <c r="BB276" s="74">
        <f t="shared" ref="BB276:BB281" si="7621">BB275-AZ276</f>
        <v>58</v>
      </c>
      <c r="BC276" s="11">
        <v>371</v>
      </c>
      <c r="BD276" s="12">
        <f t="shared" si="7544"/>
        <v>0.52060439560439564</v>
      </c>
      <c r="BE276" s="11">
        <v>8</v>
      </c>
      <c r="BF276" s="12">
        <f t="shared" si="7545"/>
        <v>2.1108179419525065E-2</v>
      </c>
      <c r="BG276" s="13"/>
      <c r="BH276" s="11"/>
      <c r="BI276" s="11"/>
      <c r="BJ276" s="14"/>
      <c r="BK276" s="10"/>
      <c r="BL276" s="11"/>
      <c r="BM276" s="74">
        <f t="shared" ref="BM276:BM281" si="7622">BM275-BK276</f>
        <v>728</v>
      </c>
      <c r="BN276" s="74">
        <f t="shared" ref="BN276:BN281" si="7623">BN275-BL276</f>
        <v>59</v>
      </c>
      <c r="BO276" s="11">
        <v>366</v>
      </c>
      <c r="BP276" s="12">
        <f t="shared" si="7548"/>
        <v>0.52472527472527475</v>
      </c>
      <c r="BQ276" s="11">
        <v>16</v>
      </c>
      <c r="BR276" s="12">
        <f t="shared" si="7549"/>
        <v>4.1884816753926704E-2</v>
      </c>
      <c r="BS276" s="13"/>
      <c r="BT276" s="11"/>
      <c r="BU276" s="11"/>
      <c r="BV276" s="14"/>
      <c r="BW276" s="10"/>
      <c r="BX276" s="11"/>
      <c r="BY276" s="74">
        <f t="shared" ref="BY276:BY281" si="7624">BY275-BW276</f>
        <v>737</v>
      </c>
      <c r="BZ276" s="74">
        <f t="shared" ref="BZ276:BZ281" si="7625">BZ275-BX276</f>
        <v>61</v>
      </c>
      <c r="CA276" s="11">
        <v>411</v>
      </c>
      <c r="CB276" s="12">
        <f t="shared" si="7552"/>
        <v>0.56987788331071909</v>
      </c>
      <c r="CC276" s="11">
        <v>9</v>
      </c>
      <c r="CD276" s="12">
        <f t="shared" si="7553"/>
        <v>2.1428571428571429E-2</v>
      </c>
      <c r="CE276" s="13"/>
      <c r="CF276" s="11"/>
      <c r="CG276" s="11"/>
      <c r="CH276" s="14"/>
      <c r="CI276" s="10"/>
      <c r="CJ276" s="11"/>
      <c r="CK276" s="74">
        <f t="shared" ref="CK276:CK281" si="7626">CK275-CI276</f>
        <v>745</v>
      </c>
      <c r="CL276" s="74">
        <f t="shared" ref="CL276:CL281" si="7627">CL275-CJ276</f>
        <v>61</v>
      </c>
      <c r="CM276" s="11">
        <v>407</v>
      </c>
      <c r="CN276" s="12">
        <f t="shared" si="7556"/>
        <v>0.56912751677852347</v>
      </c>
      <c r="CO276" s="11">
        <v>17</v>
      </c>
      <c r="CP276" s="12">
        <f t="shared" si="7557"/>
        <v>4.0094339622641507E-2</v>
      </c>
      <c r="CQ276" s="13"/>
      <c r="CR276" s="11"/>
      <c r="CS276" s="11"/>
      <c r="CT276" s="14"/>
      <c r="CU276" s="10">
        <v>1</v>
      </c>
      <c r="CV276" s="11"/>
      <c r="CW276" s="74">
        <f t="shared" ref="CW276:CW281" si="7628">CW275-CU276</f>
        <v>170</v>
      </c>
      <c r="CX276" s="74">
        <f t="shared" ref="CX276:CX281" si="7629">CX275-CV276</f>
        <v>13</v>
      </c>
      <c r="CY276" s="11">
        <v>61</v>
      </c>
      <c r="CZ276" s="12">
        <f t="shared" si="7560"/>
        <v>0.37058823529411766</v>
      </c>
      <c r="DA276" s="11">
        <v>2</v>
      </c>
      <c r="DB276" s="12">
        <f t="shared" si="7561"/>
        <v>3.1746031746031744E-2</v>
      </c>
      <c r="DC276" s="13"/>
      <c r="DD276" s="11"/>
      <c r="DE276" s="11"/>
      <c r="DF276" s="14"/>
      <c r="DG276" s="10"/>
      <c r="DH276" s="11"/>
      <c r="DI276" s="74">
        <f t="shared" ref="DI276:DI281" si="7630">DI275-DG276</f>
        <v>746</v>
      </c>
      <c r="DJ276" s="74">
        <f t="shared" ref="DJ276:DJ281" si="7631">DJ275-DH276</f>
        <v>58</v>
      </c>
      <c r="DK276" s="11">
        <v>328</v>
      </c>
      <c r="DL276" s="12">
        <f t="shared" si="7564"/>
        <v>0.4651474530831099</v>
      </c>
      <c r="DM276" s="11">
        <v>19</v>
      </c>
      <c r="DN276" s="12">
        <f t="shared" si="7565"/>
        <v>5.4755043227665709E-2</v>
      </c>
      <c r="DO276" s="13"/>
      <c r="DP276" s="11"/>
      <c r="DQ276" s="11"/>
      <c r="DR276" s="14"/>
      <c r="DS276" s="10"/>
      <c r="DT276" s="11"/>
      <c r="DU276" s="74">
        <f t="shared" ref="DU276:DU281" si="7632">DU275-DS276</f>
        <v>745</v>
      </c>
      <c r="DV276" s="74">
        <f t="shared" ref="DV276:DV281" si="7633">DV275-DT276</f>
        <v>58</v>
      </c>
      <c r="DW276" s="11">
        <v>360</v>
      </c>
      <c r="DX276" s="12">
        <f t="shared" si="7568"/>
        <v>0.4993288590604027</v>
      </c>
      <c r="DY276" s="11">
        <v>12</v>
      </c>
      <c r="DZ276" s="12">
        <f t="shared" si="7569"/>
        <v>3.2258064516129031E-2</v>
      </c>
      <c r="EA276" s="13"/>
      <c r="EB276" s="11"/>
      <c r="EC276" s="11"/>
      <c r="ED276" s="14"/>
      <c r="EE276" s="10"/>
      <c r="EF276" s="11"/>
      <c r="EG276" s="74">
        <f t="shared" ref="EG276:EG281" si="7634">EG275-EE276</f>
        <v>742</v>
      </c>
      <c r="EH276" s="74">
        <f t="shared" ref="EH276:EH281" si="7635">EH275-EF276</f>
        <v>59</v>
      </c>
      <c r="EI276" s="11">
        <v>356</v>
      </c>
      <c r="EJ276" s="12">
        <f t="shared" si="7572"/>
        <v>0.49191374663072779</v>
      </c>
      <c r="EK276" s="11">
        <v>9</v>
      </c>
      <c r="EL276" s="12">
        <f t="shared" si="7573"/>
        <v>2.4657534246575342E-2</v>
      </c>
      <c r="EM276" s="13"/>
      <c r="EN276" s="11"/>
      <c r="EO276" s="11"/>
      <c r="EP276" s="14"/>
      <c r="EQ276" s="10"/>
      <c r="ER276" s="11"/>
      <c r="ES276" s="74">
        <f t="shared" ref="ES276:ES281" si="7636">ES275-EQ276</f>
        <v>739</v>
      </c>
      <c r="ET276" s="74">
        <f t="shared" ref="ET276:ET281" si="7637">ET275-ER276</f>
        <v>60</v>
      </c>
      <c r="EU276" s="11">
        <v>386</v>
      </c>
      <c r="EV276" s="12">
        <f t="shared" si="7576"/>
        <v>0.54668470906630584</v>
      </c>
      <c r="EW276" s="11">
        <v>18</v>
      </c>
      <c r="EX276" s="12">
        <f t="shared" si="7577"/>
        <v>4.4554455445544552E-2</v>
      </c>
      <c r="EY276" s="13"/>
      <c r="EZ276" s="11"/>
      <c r="FA276" s="11"/>
      <c r="FB276" s="14"/>
      <c r="FC276" s="10"/>
      <c r="FD276" s="11"/>
      <c r="FE276" s="74">
        <f t="shared" ref="FE276:FE281" si="7638">FE275-FC276</f>
        <v>754</v>
      </c>
      <c r="FF276" s="74">
        <f t="shared" ref="FF276:FF281" si="7639">FF275-FD276</f>
        <v>61</v>
      </c>
      <c r="FG276" s="11">
        <v>349</v>
      </c>
      <c r="FH276" s="12">
        <f t="shared" si="7580"/>
        <v>0.47877984084880637</v>
      </c>
      <c r="FI276" s="11">
        <v>12</v>
      </c>
      <c r="FJ276" s="12">
        <f t="shared" si="7581"/>
        <v>3.3240997229916899E-2</v>
      </c>
      <c r="FK276" s="13"/>
      <c r="FL276" s="11"/>
      <c r="FM276" s="11"/>
      <c r="FN276" s="14"/>
      <c r="FO276" s="10"/>
      <c r="FP276" s="11"/>
      <c r="FQ276" s="74">
        <f t="shared" ref="FQ276:FQ281" si="7640">FQ275-FO276</f>
        <v>172</v>
      </c>
      <c r="FR276" s="74">
        <f t="shared" ref="FR276:FR281" si="7641">FR275-FP276</f>
        <v>14</v>
      </c>
      <c r="FS276" s="11">
        <v>53</v>
      </c>
      <c r="FT276" s="12">
        <f t="shared" si="7584"/>
        <v>0.33720930232558138</v>
      </c>
      <c r="FU276" s="11">
        <v>5</v>
      </c>
      <c r="FV276" s="12">
        <f t="shared" si="7585"/>
        <v>8.6206896551724144E-2</v>
      </c>
      <c r="FW276" s="13"/>
      <c r="FX276" s="11"/>
      <c r="FY276" s="11"/>
      <c r="FZ276" s="14"/>
      <c r="GA276" s="10"/>
      <c r="GB276" s="11"/>
      <c r="GC276" s="74">
        <f t="shared" ref="GC276:GC281" si="7642">GC275-GA276</f>
        <v>740</v>
      </c>
      <c r="GD276" s="74">
        <f t="shared" ref="GD276:GD281" si="7643">GD275-GB276</f>
        <v>57</v>
      </c>
      <c r="GE276" s="11">
        <v>332</v>
      </c>
      <c r="GF276" s="12">
        <f t="shared" si="7588"/>
        <v>0.46486486486486489</v>
      </c>
      <c r="GG276" s="11">
        <v>12</v>
      </c>
      <c r="GH276" s="12">
        <f t="shared" si="7589"/>
        <v>3.4883720930232558E-2</v>
      </c>
      <c r="GI276" s="13"/>
      <c r="GJ276" s="11"/>
      <c r="GK276" s="11"/>
      <c r="GL276" s="14"/>
      <c r="GM276" s="10"/>
      <c r="GN276" s="11"/>
      <c r="GO276" s="74">
        <f t="shared" ref="GO276:GO281" si="7644">GO275-GM276</f>
        <v>736</v>
      </c>
      <c r="GP276" s="74">
        <f t="shared" ref="GP276:GP281" si="7645">GP275-GN276</f>
        <v>57</v>
      </c>
      <c r="GQ276" s="11">
        <v>347</v>
      </c>
      <c r="GR276" s="12">
        <f t="shared" si="7592"/>
        <v>0.4891304347826087</v>
      </c>
      <c r="GS276" s="11">
        <v>13</v>
      </c>
      <c r="GT276" s="12">
        <f t="shared" si="7593"/>
        <v>3.6111111111111108E-2</v>
      </c>
      <c r="GU276" s="13"/>
      <c r="GV276" s="11"/>
      <c r="GW276" s="11"/>
      <c r="GX276" s="14"/>
      <c r="GY276" s="10"/>
      <c r="GZ276" s="11"/>
      <c r="HA276" s="74">
        <f t="shared" ref="HA276:HA281" si="7646">HA275-GY276</f>
        <v>744</v>
      </c>
      <c r="HB276" s="74">
        <f t="shared" ref="HB276:HB281" si="7647">HB275-GZ276</f>
        <v>58</v>
      </c>
      <c r="HC276" s="11">
        <v>365</v>
      </c>
      <c r="HD276" s="12">
        <f t="shared" si="7596"/>
        <v>0.51344086021505375</v>
      </c>
      <c r="HE276" s="11">
        <v>17</v>
      </c>
      <c r="HF276" s="12">
        <f t="shared" si="7597"/>
        <v>4.4502617801047119E-2</v>
      </c>
      <c r="HG276" s="13"/>
      <c r="HH276" s="11"/>
      <c r="HI276" s="11"/>
      <c r="HJ276" s="14"/>
      <c r="HK276" s="10">
        <f t="shared" si="7598"/>
        <v>2</v>
      </c>
      <c r="HL276" s="11">
        <f t="shared" si="7599"/>
        <v>0</v>
      </c>
      <c r="HM276" s="11">
        <f t="shared" si="7600"/>
        <v>11586</v>
      </c>
      <c r="HN276" s="11">
        <f t="shared" si="7601"/>
        <v>922</v>
      </c>
      <c r="HO276" s="11">
        <f t="shared" si="7602"/>
        <v>5769</v>
      </c>
      <c r="HP276" s="228">
        <f t="shared" si="7603"/>
        <v>0.49792853443811497</v>
      </c>
      <c r="HQ276" s="15">
        <f t="shared" si="7604"/>
        <v>207</v>
      </c>
      <c r="HR276" s="12">
        <f t="shared" si="7605"/>
        <v>3.5881435257410298E-2</v>
      </c>
      <c r="HS276" s="16">
        <v>66.5</v>
      </c>
      <c r="HT276" s="17">
        <v>5473</v>
      </c>
      <c r="HU276" s="16">
        <f t="shared" si="7606"/>
        <v>94.869128098457267</v>
      </c>
      <c r="HV276" s="15"/>
      <c r="HW276" s="14"/>
      <c r="HX276" s="78">
        <f t="shared" si="7607"/>
        <v>0.48977987421383645</v>
      </c>
      <c r="HY276" s="78">
        <f t="shared" si="7608"/>
        <v>0.51248391248391245</v>
      </c>
      <c r="HZ276" s="78">
        <f t="shared" si="7609"/>
        <v>0.4913770913770914</v>
      </c>
    </row>
    <row r="277" spans="1:241" x14ac:dyDescent="0.25">
      <c r="A277" s="236"/>
      <c r="B277" s="41">
        <f t="shared" si="7610"/>
        <v>44682</v>
      </c>
      <c r="C277" s="10"/>
      <c r="D277" s="11"/>
      <c r="E277" s="74">
        <f t="shared" si="7611"/>
        <v>731</v>
      </c>
      <c r="F277" s="74">
        <f t="shared" si="7612"/>
        <v>59</v>
      </c>
      <c r="G277" s="11">
        <v>331</v>
      </c>
      <c r="H277" s="12">
        <f t="shared" si="7529"/>
        <v>0.46648426812585497</v>
      </c>
      <c r="I277" s="11">
        <v>10</v>
      </c>
      <c r="J277" s="12">
        <f t="shared" si="7613"/>
        <v>2.932551319648094E-2</v>
      </c>
      <c r="K277" s="13"/>
      <c r="L277" s="11"/>
      <c r="M277" s="11"/>
      <c r="N277" s="14"/>
      <c r="O277" s="10"/>
      <c r="P277" s="11"/>
      <c r="Q277" s="74">
        <f t="shared" si="7614"/>
        <v>722</v>
      </c>
      <c r="R277" s="74">
        <f t="shared" si="7615"/>
        <v>57</v>
      </c>
      <c r="S277" s="11">
        <v>356</v>
      </c>
      <c r="T277" s="12">
        <f t="shared" si="7532"/>
        <v>0.50138504155124652</v>
      </c>
      <c r="U277" s="11">
        <v>6</v>
      </c>
      <c r="V277" s="12">
        <f t="shared" si="7533"/>
        <v>1.6574585635359115E-2</v>
      </c>
      <c r="W277" s="13"/>
      <c r="X277" s="11"/>
      <c r="Y277" s="11"/>
      <c r="Z277" s="14"/>
      <c r="AA277" s="10">
        <v>1</v>
      </c>
      <c r="AB277" s="11"/>
      <c r="AC277" s="74">
        <f t="shared" si="7616"/>
        <v>170</v>
      </c>
      <c r="AD277" s="74">
        <f t="shared" si="7617"/>
        <v>14</v>
      </c>
      <c r="AE277" s="11">
        <v>64</v>
      </c>
      <c r="AF277" s="12">
        <f t="shared" si="7536"/>
        <v>0.41176470588235292</v>
      </c>
      <c r="AG277" s="11">
        <v>6</v>
      </c>
      <c r="AH277" s="12">
        <f t="shared" si="7537"/>
        <v>8.5714285714285715E-2</v>
      </c>
      <c r="AI277" s="13"/>
      <c r="AJ277" s="11"/>
      <c r="AK277" s="11"/>
      <c r="AL277" s="14"/>
      <c r="AM277" s="10"/>
      <c r="AN277" s="11"/>
      <c r="AO277" s="74">
        <f t="shared" si="7618"/>
        <v>736</v>
      </c>
      <c r="AP277" s="74">
        <f t="shared" si="7619"/>
        <v>58</v>
      </c>
      <c r="AQ277" s="11">
        <v>360</v>
      </c>
      <c r="AR277" s="12">
        <f t="shared" si="7540"/>
        <v>0.50679347826086951</v>
      </c>
      <c r="AS277" s="11">
        <v>13</v>
      </c>
      <c r="AT277" s="12">
        <f t="shared" si="7541"/>
        <v>3.4852546916890083E-2</v>
      </c>
      <c r="AU277" s="13"/>
      <c r="AV277" s="11"/>
      <c r="AW277" s="11"/>
      <c r="AX277" s="14"/>
      <c r="AY277" s="10"/>
      <c r="AZ277" s="11"/>
      <c r="BA277" s="74">
        <f t="shared" si="7620"/>
        <v>728</v>
      </c>
      <c r="BB277" s="74">
        <f t="shared" si="7621"/>
        <v>58</v>
      </c>
      <c r="BC277" s="11">
        <v>356</v>
      </c>
      <c r="BD277" s="12">
        <f t="shared" si="7544"/>
        <v>0.50137362637362637</v>
      </c>
      <c r="BE277" s="11">
        <v>9</v>
      </c>
      <c r="BF277" s="12">
        <f t="shared" si="7545"/>
        <v>2.4657534246575342E-2</v>
      </c>
      <c r="BG277" s="13"/>
      <c r="BH277" s="11"/>
      <c r="BI277" s="11"/>
      <c r="BJ277" s="14"/>
      <c r="BK277" s="10">
        <v>2</v>
      </c>
      <c r="BL277" s="11"/>
      <c r="BM277" s="74">
        <f t="shared" si="7622"/>
        <v>726</v>
      </c>
      <c r="BN277" s="74">
        <f t="shared" si="7623"/>
        <v>59</v>
      </c>
      <c r="BO277" s="11">
        <v>351</v>
      </c>
      <c r="BP277" s="12">
        <f t="shared" si="7548"/>
        <v>0.49862258953168043</v>
      </c>
      <c r="BQ277" s="11">
        <v>11</v>
      </c>
      <c r="BR277" s="12">
        <f t="shared" si="7549"/>
        <v>3.0386740331491711E-2</v>
      </c>
      <c r="BS277" s="13"/>
      <c r="BT277" s="11"/>
      <c r="BU277" s="11"/>
      <c r="BV277" s="14"/>
      <c r="BW277" s="10"/>
      <c r="BX277" s="11"/>
      <c r="BY277" s="74">
        <f t="shared" si="7624"/>
        <v>737</v>
      </c>
      <c r="BZ277" s="74">
        <f t="shared" si="7625"/>
        <v>61</v>
      </c>
      <c r="CA277" s="11">
        <v>388</v>
      </c>
      <c r="CB277" s="12">
        <f t="shared" si="7552"/>
        <v>0.53188602442333788</v>
      </c>
      <c r="CC277" s="11">
        <v>4</v>
      </c>
      <c r="CD277" s="12">
        <f t="shared" si="7553"/>
        <v>1.020408163265306E-2</v>
      </c>
      <c r="CE277" s="13"/>
      <c r="CF277" s="11"/>
      <c r="CG277" s="11"/>
      <c r="CH277" s="14"/>
      <c r="CI277" s="10"/>
      <c r="CJ277" s="11"/>
      <c r="CK277" s="74">
        <f t="shared" si="7626"/>
        <v>745</v>
      </c>
      <c r="CL277" s="74">
        <f t="shared" si="7627"/>
        <v>61</v>
      </c>
      <c r="CM277" s="11">
        <v>382</v>
      </c>
      <c r="CN277" s="12">
        <f t="shared" si="7556"/>
        <v>0.52348993288590606</v>
      </c>
      <c r="CO277" s="11">
        <v>8</v>
      </c>
      <c r="CP277" s="12">
        <f t="shared" si="7557"/>
        <v>2.0512820512820513E-2</v>
      </c>
      <c r="CQ277" s="13"/>
      <c r="CR277" s="11"/>
      <c r="CS277" s="11"/>
      <c r="CT277" s="14"/>
      <c r="CU277" s="10">
        <v>1</v>
      </c>
      <c r="CV277" s="11"/>
      <c r="CW277" s="74">
        <f t="shared" si="7628"/>
        <v>169</v>
      </c>
      <c r="CX277" s="74">
        <f t="shared" si="7629"/>
        <v>13</v>
      </c>
      <c r="CY277" s="11">
        <v>50</v>
      </c>
      <c r="CZ277" s="12">
        <f t="shared" si="7560"/>
        <v>0.30177514792899407</v>
      </c>
      <c r="DA277" s="11">
        <v>1</v>
      </c>
      <c r="DB277" s="12">
        <f t="shared" si="7561"/>
        <v>1.9607843137254902E-2</v>
      </c>
      <c r="DC277" s="13"/>
      <c r="DD277" s="11"/>
      <c r="DE277" s="11"/>
      <c r="DF277" s="14"/>
      <c r="DG277" s="10"/>
      <c r="DH277" s="11"/>
      <c r="DI277" s="74">
        <f t="shared" si="7630"/>
        <v>746</v>
      </c>
      <c r="DJ277" s="74">
        <f t="shared" si="7631"/>
        <v>58</v>
      </c>
      <c r="DK277" s="11">
        <v>340</v>
      </c>
      <c r="DL277" s="12">
        <f t="shared" si="7564"/>
        <v>0.4651474530831099</v>
      </c>
      <c r="DM277" s="11">
        <v>7</v>
      </c>
      <c r="DN277" s="12">
        <f t="shared" si="7565"/>
        <v>2.0172910662824207E-2</v>
      </c>
      <c r="DO277" s="13"/>
      <c r="DP277" s="11"/>
      <c r="DQ277" s="11"/>
      <c r="DR277" s="14"/>
      <c r="DS277" s="10"/>
      <c r="DT277" s="11"/>
      <c r="DU277" s="74">
        <f t="shared" si="7632"/>
        <v>745</v>
      </c>
      <c r="DV277" s="74">
        <f t="shared" si="7633"/>
        <v>58</v>
      </c>
      <c r="DW277" s="11">
        <v>337</v>
      </c>
      <c r="DX277" s="12">
        <f t="shared" si="7568"/>
        <v>0.46308724832214765</v>
      </c>
      <c r="DY277" s="11">
        <v>8</v>
      </c>
      <c r="DZ277" s="12">
        <f t="shared" si="7569"/>
        <v>2.318840579710145E-2</v>
      </c>
      <c r="EA277" s="13"/>
      <c r="EB277" s="11"/>
      <c r="EC277" s="11"/>
      <c r="ED277" s="14"/>
      <c r="EE277" s="10"/>
      <c r="EF277" s="11"/>
      <c r="EG277" s="74">
        <f t="shared" si="7634"/>
        <v>742</v>
      </c>
      <c r="EH277" s="74">
        <f t="shared" si="7635"/>
        <v>59</v>
      </c>
      <c r="EI277" s="11">
        <v>364</v>
      </c>
      <c r="EJ277" s="12">
        <f t="shared" si="7572"/>
        <v>0.50134770889487867</v>
      </c>
      <c r="EK277" s="11">
        <v>8</v>
      </c>
      <c r="EL277" s="12">
        <f t="shared" si="7573"/>
        <v>2.1505376344086023E-2</v>
      </c>
      <c r="EM277" s="13"/>
      <c r="EN277" s="11"/>
      <c r="EO277" s="11"/>
      <c r="EP277" s="14"/>
      <c r="EQ277" s="10"/>
      <c r="ER277" s="11"/>
      <c r="ES277" s="74">
        <f t="shared" si="7636"/>
        <v>739</v>
      </c>
      <c r="ET277" s="74">
        <f t="shared" si="7637"/>
        <v>60</v>
      </c>
      <c r="EU277" s="11">
        <v>385</v>
      </c>
      <c r="EV277" s="12">
        <f t="shared" si="7576"/>
        <v>0.5345060893098782</v>
      </c>
      <c r="EW277" s="11">
        <v>10</v>
      </c>
      <c r="EX277" s="12">
        <f t="shared" si="7577"/>
        <v>2.5316455696202531E-2</v>
      </c>
      <c r="EY277" s="13"/>
      <c r="EZ277" s="11"/>
      <c r="FA277" s="11"/>
      <c r="FB277" s="14"/>
      <c r="FC277" s="10"/>
      <c r="FD277" s="11"/>
      <c r="FE277" s="74">
        <f t="shared" si="7638"/>
        <v>754</v>
      </c>
      <c r="FF277" s="74">
        <f t="shared" si="7639"/>
        <v>61</v>
      </c>
      <c r="FG277" s="11">
        <v>346</v>
      </c>
      <c r="FH277" s="12">
        <f t="shared" si="7580"/>
        <v>0.47877984084880637</v>
      </c>
      <c r="FI277" s="11">
        <v>15</v>
      </c>
      <c r="FJ277" s="12">
        <f t="shared" si="7581"/>
        <v>4.1551246537396121E-2</v>
      </c>
      <c r="FK277" s="13"/>
      <c r="FL277" s="11"/>
      <c r="FM277" s="11"/>
      <c r="FN277" s="14"/>
      <c r="FO277" s="10"/>
      <c r="FP277" s="11"/>
      <c r="FQ277" s="74">
        <f t="shared" si="7640"/>
        <v>172</v>
      </c>
      <c r="FR277" s="74">
        <f t="shared" si="7641"/>
        <v>14</v>
      </c>
      <c r="FS277" s="11">
        <v>61</v>
      </c>
      <c r="FT277" s="12">
        <f t="shared" si="7584"/>
        <v>0.37209302325581395</v>
      </c>
      <c r="FU277" s="11">
        <v>3</v>
      </c>
      <c r="FV277" s="12">
        <f t="shared" si="7585"/>
        <v>4.6875E-2</v>
      </c>
      <c r="FW277" s="13"/>
      <c r="FX277" s="11"/>
      <c r="FY277" s="11"/>
      <c r="FZ277" s="14"/>
      <c r="GA277" s="10"/>
      <c r="GB277" s="11"/>
      <c r="GC277" s="74">
        <f t="shared" si="7642"/>
        <v>740</v>
      </c>
      <c r="GD277" s="74">
        <f t="shared" si="7643"/>
        <v>57</v>
      </c>
      <c r="GE277" s="11">
        <v>346</v>
      </c>
      <c r="GF277" s="12">
        <f t="shared" si="7588"/>
        <v>0.48108108108108111</v>
      </c>
      <c r="GG277" s="11">
        <v>10</v>
      </c>
      <c r="GH277" s="12">
        <f t="shared" si="7589"/>
        <v>2.8089887640449437E-2</v>
      </c>
      <c r="GI277" s="13"/>
      <c r="GJ277" s="11"/>
      <c r="GK277" s="11"/>
      <c r="GL277" s="14"/>
      <c r="GM277" s="10"/>
      <c r="GN277" s="11"/>
      <c r="GO277" s="74">
        <f t="shared" si="7644"/>
        <v>736</v>
      </c>
      <c r="GP277" s="74">
        <f t="shared" si="7645"/>
        <v>57</v>
      </c>
      <c r="GQ277" s="11">
        <v>338</v>
      </c>
      <c r="GR277" s="12">
        <f t="shared" si="7592"/>
        <v>0.47282608695652173</v>
      </c>
      <c r="GS277" s="11">
        <v>10</v>
      </c>
      <c r="GT277" s="12">
        <f t="shared" si="7593"/>
        <v>2.8735632183908046E-2</v>
      </c>
      <c r="GU277" s="13"/>
      <c r="GV277" s="11"/>
      <c r="GW277" s="11"/>
      <c r="GX277" s="14"/>
      <c r="GY277" s="10"/>
      <c r="GZ277" s="11"/>
      <c r="HA277" s="74">
        <f t="shared" si="7646"/>
        <v>744</v>
      </c>
      <c r="HB277" s="74">
        <f t="shared" si="7647"/>
        <v>58</v>
      </c>
      <c r="HC277" s="11">
        <v>354</v>
      </c>
      <c r="HD277" s="12">
        <f t="shared" si="7596"/>
        <v>0.48521505376344087</v>
      </c>
      <c r="HE277" s="11">
        <v>7</v>
      </c>
      <c r="HF277" s="12">
        <f t="shared" si="7597"/>
        <v>1.9390581717451522E-2</v>
      </c>
      <c r="HG277" s="13"/>
      <c r="HH277" s="11"/>
      <c r="HI277" s="11"/>
      <c r="HJ277" s="14"/>
      <c r="HK277" s="10">
        <f t="shared" si="7598"/>
        <v>4</v>
      </c>
      <c r="HL277" s="11">
        <f t="shared" si="7599"/>
        <v>0</v>
      </c>
      <c r="HM277" s="11">
        <f t="shared" si="7600"/>
        <v>11582</v>
      </c>
      <c r="HN277" s="11">
        <f t="shared" si="7601"/>
        <v>922</v>
      </c>
      <c r="HO277" s="11">
        <f t="shared" si="7602"/>
        <v>5655</v>
      </c>
      <c r="HP277" s="228">
        <f t="shared" si="7603"/>
        <v>0.48825764116732862</v>
      </c>
      <c r="HQ277" s="15">
        <f t="shared" si="7604"/>
        <v>146</v>
      </c>
      <c r="HR277" s="12">
        <f t="shared" si="7605"/>
        <v>2.581786030061892E-2</v>
      </c>
      <c r="HS277" s="16">
        <v>67.400000000000006</v>
      </c>
      <c r="HT277" s="17">
        <v>5418</v>
      </c>
      <c r="HU277" s="16">
        <f t="shared" si="7606"/>
        <v>95.809018567639257</v>
      </c>
      <c r="HV277" s="15"/>
      <c r="HW277" s="14"/>
      <c r="HX277" s="78">
        <f t="shared" si="7607"/>
        <v>0.49121426698137949</v>
      </c>
      <c r="HY277" s="78">
        <f t="shared" si="7608"/>
        <v>0.48841400617919672</v>
      </c>
      <c r="HZ277" s="78">
        <f t="shared" si="7609"/>
        <v>0.48519948519948519</v>
      </c>
    </row>
    <row r="278" spans="1:241" x14ac:dyDescent="0.25">
      <c r="A278" s="236"/>
      <c r="B278" s="202">
        <f t="shared" si="7610"/>
        <v>44683</v>
      </c>
      <c r="C278" s="10"/>
      <c r="D278" s="11"/>
      <c r="E278" s="74">
        <f t="shared" si="7611"/>
        <v>731</v>
      </c>
      <c r="F278" s="74">
        <v>58</v>
      </c>
      <c r="G278" s="11">
        <v>345</v>
      </c>
      <c r="H278" s="12">
        <f t="shared" si="7529"/>
        <v>0.48426812585499318</v>
      </c>
      <c r="I278" s="11">
        <v>9</v>
      </c>
      <c r="J278" s="12">
        <f t="shared" si="7613"/>
        <v>2.5423728813559324E-2</v>
      </c>
      <c r="K278" s="11"/>
      <c r="L278" s="11"/>
      <c r="M278" s="18"/>
      <c r="N278" s="20"/>
      <c r="O278" s="10"/>
      <c r="P278" s="11"/>
      <c r="Q278" s="74">
        <f t="shared" si="7614"/>
        <v>722</v>
      </c>
      <c r="R278" s="74">
        <f t="shared" si="7615"/>
        <v>57</v>
      </c>
      <c r="S278" s="11">
        <v>324</v>
      </c>
      <c r="T278" s="12">
        <f t="shared" si="7532"/>
        <v>0.45429362880886426</v>
      </c>
      <c r="U278" s="11">
        <v>4</v>
      </c>
      <c r="V278" s="12">
        <f t="shared" si="7533"/>
        <v>1.2195121951219513E-2</v>
      </c>
      <c r="W278" s="11"/>
      <c r="X278" s="11"/>
      <c r="Y278" s="18"/>
      <c r="Z278" s="20"/>
      <c r="AA278" s="10"/>
      <c r="AB278" s="11"/>
      <c r="AC278" s="74">
        <f t="shared" si="7616"/>
        <v>170</v>
      </c>
      <c r="AD278" s="74">
        <f t="shared" si="7617"/>
        <v>14</v>
      </c>
      <c r="AE278" s="11">
        <v>58</v>
      </c>
      <c r="AF278" s="12">
        <f t="shared" si="7536"/>
        <v>0.35882352941176471</v>
      </c>
      <c r="AG278" s="11">
        <v>3</v>
      </c>
      <c r="AH278" s="12">
        <f t="shared" si="7537"/>
        <v>4.9180327868852458E-2</v>
      </c>
      <c r="AI278" s="11"/>
      <c r="AJ278" s="11"/>
      <c r="AK278" s="18"/>
      <c r="AL278" s="20"/>
      <c r="AM278" s="10"/>
      <c r="AN278" s="11"/>
      <c r="AO278" s="74">
        <f t="shared" si="7618"/>
        <v>736</v>
      </c>
      <c r="AP278" s="74">
        <f t="shared" si="7619"/>
        <v>58</v>
      </c>
      <c r="AQ278" s="11">
        <v>307</v>
      </c>
      <c r="AR278" s="12">
        <f t="shared" si="7540"/>
        <v>0.43206521739130432</v>
      </c>
      <c r="AS278" s="11">
        <v>11</v>
      </c>
      <c r="AT278" s="12">
        <f t="shared" si="7541"/>
        <v>3.4591194968553458E-2</v>
      </c>
      <c r="AU278" s="11"/>
      <c r="AV278" s="11"/>
      <c r="AW278" s="18"/>
      <c r="AX278" s="20"/>
      <c r="AY278" s="10"/>
      <c r="AZ278" s="11"/>
      <c r="BA278" s="74">
        <f t="shared" si="7620"/>
        <v>728</v>
      </c>
      <c r="BB278" s="74">
        <f t="shared" si="7621"/>
        <v>58</v>
      </c>
      <c r="BC278" s="11">
        <v>381</v>
      </c>
      <c r="BD278" s="12">
        <f t="shared" si="7544"/>
        <v>0.53708791208791207</v>
      </c>
      <c r="BE278" s="11">
        <v>10</v>
      </c>
      <c r="BF278" s="12">
        <f t="shared" si="7545"/>
        <v>2.557544757033248E-2</v>
      </c>
      <c r="BG278" s="11"/>
      <c r="BH278" s="11"/>
      <c r="BI278" s="18"/>
      <c r="BJ278" s="20"/>
      <c r="BK278" s="10"/>
      <c r="BL278" s="11"/>
      <c r="BM278" s="74">
        <f t="shared" si="7622"/>
        <v>726</v>
      </c>
      <c r="BN278" s="74">
        <v>58</v>
      </c>
      <c r="BO278" s="11">
        <v>370</v>
      </c>
      <c r="BP278" s="12">
        <f t="shared" si="7548"/>
        <v>0.5316804407713499</v>
      </c>
      <c r="BQ278" s="11">
        <v>16</v>
      </c>
      <c r="BR278" s="12">
        <f t="shared" si="7549"/>
        <v>4.145077720207254E-2</v>
      </c>
      <c r="BS278" s="11"/>
      <c r="BT278" s="11"/>
      <c r="BU278" s="18"/>
      <c r="BV278" s="20"/>
      <c r="BW278" s="10">
        <v>2</v>
      </c>
      <c r="BX278" s="11"/>
      <c r="BY278" s="74">
        <f t="shared" si="7624"/>
        <v>735</v>
      </c>
      <c r="BZ278" s="74">
        <v>59</v>
      </c>
      <c r="CA278" s="11">
        <v>353</v>
      </c>
      <c r="CB278" s="12">
        <f t="shared" si="7552"/>
        <v>0.49115646258503404</v>
      </c>
      <c r="CC278" s="11">
        <v>8</v>
      </c>
      <c r="CD278" s="12">
        <f t="shared" si="7553"/>
        <v>2.2160664819944598E-2</v>
      </c>
      <c r="CE278" s="11"/>
      <c r="CF278" s="11"/>
      <c r="CG278" s="18"/>
      <c r="CH278" s="20"/>
      <c r="CI278" s="10"/>
      <c r="CJ278" s="11"/>
      <c r="CK278" s="74">
        <f t="shared" si="7626"/>
        <v>745</v>
      </c>
      <c r="CL278" s="74">
        <v>59</v>
      </c>
      <c r="CM278" s="11">
        <v>384</v>
      </c>
      <c r="CN278" s="12">
        <f t="shared" si="7556"/>
        <v>0.52751677852348988</v>
      </c>
      <c r="CO278" s="11">
        <v>9</v>
      </c>
      <c r="CP278" s="12">
        <f t="shared" si="7557"/>
        <v>2.2900763358778626E-2</v>
      </c>
      <c r="CQ278" s="11"/>
      <c r="CR278" s="11"/>
      <c r="CS278" s="18"/>
      <c r="CT278" s="20"/>
      <c r="CU278" s="10"/>
      <c r="CV278" s="11"/>
      <c r="CW278" s="74">
        <f t="shared" si="7628"/>
        <v>169</v>
      </c>
      <c r="CX278" s="74">
        <f t="shared" si="7629"/>
        <v>13</v>
      </c>
      <c r="CY278" s="11">
        <v>47</v>
      </c>
      <c r="CZ278" s="12">
        <f t="shared" si="7560"/>
        <v>0.28994082840236685</v>
      </c>
      <c r="DA278" s="11">
        <v>2</v>
      </c>
      <c r="DB278" s="12">
        <f t="shared" si="7561"/>
        <v>4.0816326530612242E-2</v>
      </c>
      <c r="DC278" s="11"/>
      <c r="DD278" s="11"/>
      <c r="DE278" s="18"/>
      <c r="DF278" s="20"/>
      <c r="DG278" s="10"/>
      <c r="DH278" s="11"/>
      <c r="DI278" s="74">
        <f t="shared" si="7630"/>
        <v>746</v>
      </c>
      <c r="DJ278" s="74">
        <v>59</v>
      </c>
      <c r="DK278" s="11">
        <v>294</v>
      </c>
      <c r="DL278" s="12">
        <f t="shared" si="7564"/>
        <v>0.41018766756032171</v>
      </c>
      <c r="DM278" s="11">
        <v>12</v>
      </c>
      <c r="DN278" s="12">
        <f t="shared" si="7565"/>
        <v>3.9215686274509803E-2</v>
      </c>
      <c r="DO278" s="11"/>
      <c r="DP278" s="11"/>
      <c r="DQ278" s="18"/>
      <c r="DR278" s="20"/>
      <c r="DS278" s="10"/>
      <c r="DT278" s="11"/>
      <c r="DU278" s="74">
        <f t="shared" si="7632"/>
        <v>745</v>
      </c>
      <c r="DV278" s="74">
        <v>59</v>
      </c>
      <c r="DW278" s="11">
        <v>331</v>
      </c>
      <c r="DX278" s="12">
        <f t="shared" si="7568"/>
        <v>0.45906040268456377</v>
      </c>
      <c r="DY278" s="11">
        <v>11</v>
      </c>
      <c r="DZ278" s="12">
        <f t="shared" si="7569"/>
        <v>3.2163742690058478E-2</v>
      </c>
      <c r="EA278" s="11"/>
      <c r="EB278" s="11"/>
      <c r="EC278" s="18"/>
      <c r="ED278" s="20"/>
      <c r="EE278" s="10"/>
      <c r="EF278" s="11"/>
      <c r="EG278" s="74">
        <f t="shared" si="7634"/>
        <v>742</v>
      </c>
      <c r="EH278" s="74">
        <f t="shared" si="7635"/>
        <v>59</v>
      </c>
      <c r="EI278" s="11">
        <v>296</v>
      </c>
      <c r="EJ278" s="12">
        <f t="shared" si="7572"/>
        <v>0.41105121293800539</v>
      </c>
      <c r="EK278" s="11">
        <v>9</v>
      </c>
      <c r="EL278" s="12">
        <f t="shared" si="7573"/>
        <v>2.9508196721311476E-2</v>
      </c>
      <c r="EM278" s="11"/>
      <c r="EN278" s="11"/>
      <c r="EO278" s="18"/>
      <c r="EP278" s="20"/>
      <c r="EQ278" s="10"/>
      <c r="ER278" s="11"/>
      <c r="ES278" s="74">
        <f t="shared" si="7636"/>
        <v>739</v>
      </c>
      <c r="ET278" s="74">
        <v>58</v>
      </c>
      <c r="EU278" s="11">
        <v>362</v>
      </c>
      <c r="EV278" s="12">
        <f t="shared" si="7576"/>
        <v>0.49932341001353181</v>
      </c>
      <c r="EW278" s="11">
        <v>7</v>
      </c>
      <c r="EX278" s="12">
        <f t="shared" si="7577"/>
        <v>1.8970189701897018E-2</v>
      </c>
      <c r="EY278" s="11"/>
      <c r="EZ278" s="11"/>
      <c r="FA278" s="18"/>
      <c r="FB278" s="20"/>
      <c r="FC278" s="10"/>
      <c r="FD278" s="11"/>
      <c r="FE278" s="74">
        <f t="shared" si="7638"/>
        <v>754</v>
      </c>
      <c r="FF278" s="74">
        <v>59</v>
      </c>
      <c r="FG278" s="11">
        <v>322</v>
      </c>
      <c r="FH278" s="12">
        <f t="shared" si="7580"/>
        <v>0.43368700265251992</v>
      </c>
      <c r="FI278" s="11">
        <v>5</v>
      </c>
      <c r="FJ278" s="12">
        <f t="shared" si="7581"/>
        <v>1.5290519877675841E-2</v>
      </c>
      <c r="FK278" s="11"/>
      <c r="FL278" s="11"/>
      <c r="FM278" s="18"/>
      <c r="FN278" s="20"/>
      <c r="FO278" s="10">
        <v>1</v>
      </c>
      <c r="FP278" s="11"/>
      <c r="FQ278" s="74">
        <f t="shared" si="7640"/>
        <v>171</v>
      </c>
      <c r="FR278" s="74">
        <v>10</v>
      </c>
      <c r="FS278" s="11">
        <v>58</v>
      </c>
      <c r="FT278" s="12">
        <f t="shared" si="7584"/>
        <v>0.35672514619883039</v>
      </c>
      <c r="FU278" s="11">
        <v>3</v>
      </c>
      <c r="FV278" s="12">
        <f t="shared" si="7585"/>
        <v>4.9180327868852458E-2</v>
      </c>
      <c r="FW278" s="11"/>
      <c r="FX278" s="11"/>
      <c r="FY278" s="18"/>
      <c r="FZ278" s="20"/>
      <c r="GA278" s="10"/>
      <c r="GB278" s="11"/>
      <c r="GC278" s="74">
        <f t="shared" si="7642"/>
        <v>740</v>
      </c>
      <c r="GD278" s="74">
        <v>59</v>
      </c>
      <c r="GE278" s="11">
        <v>333</v>
      </c>
      <c r="GF278" s="12">
        <f t="shared" si="7588"/>
        <v>0.45945945945945948</v>
      </c>
      <c r="GG278" s="11">
        <v>7</v>
      </c>
      <c r="GH278" s="12">
        <f t="shared" si="7589"/>
        <v>2.0588235294117647E-2</v>
      </c>
      <c r="GI278" s="11"/>
      <c r="GJ278" s="11"/>
      <c r="GK278" s="18"/>
      <c r="GL278" s="20"/>
      <c r="GM278" s="10"/>
      <c r="GN278" s="11"/>
      <c r="GO278" s="74">
        <f t="shared" si="7644"/>
        <v>736</v>
      </c>
      <c r="GP278" s="74">
        <v>58</v>
      </c>
      <c r="GQ278" s="11">
        <v>308</v>
      </c>
      <c r="GR278" s="12">
        <f t="shared" si="7592"/>
        <v>0.44021739130434784</v>
      </c>
      <c r="GS278" s="11">
        <v>16</v>
      </c>
      <c r="GT278" s="12">
        <f t="shared" si="7593"/>
        <v>4.9382716049382713E-2</v>
      </c>
      <c r="GU278" s="11"/>
      <c r="GV278" s="11"/>
      <c r="GW278" s="18"/>
      <c r="GX278" s="20"/>
      <c r="GY278" s="10"/>
      <c r="GZ278" s="11"/>
      <c r="HA278" s="74">
        <f t="shared" si="7646"/>
        <v>744</v>
      </c>
      <c r="HB278" s="74">
        <v>59</v>
      </c>
      <c r="HC278" s="11">
        <v>324</v>
      </c>
      <c r="HD278" s="12">
        <f t="shared" si="7596"/>
        <v>0.45026881720430106</v>
      </c>
      <c r="HE278" s="11">
        <v>11</v>
      </c>
      <c r="HF278" s="12">
        <f t="shared" si="7597"/>
        <v>3.2835820895522387E-2</v>
      </c>
      <c r="HG278" s="11"/>
      <c r="HH278" s="11"/>
      <c r="HI278" s="18"/>
      <c r="HJ278" s="20"/>
      <c r="HK278" s="10">
        <f t="shared" si="7598"/>
        <v>3</v>
      </c>
      <c r="HL278" s="11">
        <v>4</v>
      </c>
      <c r="HM278" s="11">
        <f t="shared" si="7600"/>
        <v>11579</v>
      </c>
      <c r="HN278" s="11">
        <f t="shared" si="7601"/>
        <v>914</v>
      </c>
      <c r="HO278" s="11">
        <f t="shared" si="7602"/>
        <v>5350</v>
      </c>
      <c r="HP278" s="228">
        <f t="shared" si="7603"/>
        <v>0.46204335434838933</v>
      </c>
      <c r="HQ278" s="15">
        <f t="shared" si="7604"/>
        <v>153</v>
      </c>
      <c r="HR278" s="12">
        <f t="shared" si="7605"/>
        <v>2.8598130841121495E-2</v>
      </c>
      <c r="HS278" s="16">
        <v>67.7</v>
      </c>
      <c r="HT278" s="17">
        <v>5115</v>
      </c>
      <c r="HU278" s="16">
        <f t="shared" si="7606"/>
        <v>95.607476635514018</v>
      </c>
      <c r="HV278" s="18"/>
      <c r="HW278" s="20"/>
      <c r="HX278" s="78">
        <f t="shared" si="7607"/>
        <v>0.4820351429320745</v>
      </c>
      <c r="HY278" s="78">
        <f t="shared" si="7608"/>
        <v>0.45234415249871202</v>
      </c>
      <c r="HZ278" s="78">
        <f t="shared" si="7609"/>
        <v>0.45211122554067973</v>
      </c>
    </row>
    <row r="279" spans="1:241" x14ac:dyDescent="0.25">
      <c r="A279" s="236"/>
      <c r="B279" s="41">
        <f>+B278+1</f>
        <v>44684</v>
      </c>
      <c r="C279" s="10"/>
      <c r="D279" s="11"/>
      <c r="E279" s="74">
        <f t="shared" si="7611"/>
        <v>731</v>
      </c>
      <c r="F279" s="74">
        <f t="shared" si="7612"/>
        <v>58</v>
      </c>
      <c r="G279" s="11">
        <v>361</v>
      </c>
      <c r="H279" s="12">
        <f t="shared" si="7529"/>
        <v>0.50752393980848154</v>
      </c>
      <c r="I279" s="11">
        <v>10</v>
      </c>
      <c r="J279" s="12">
        <f t="shared" si="7613"/>
        <v>2.6954177897574125E-2</v>
      </c>
      <c r="K279" s="13"/>
      <c r="L279" s="13"/>
      <c r="M279" s="25"/>
      <c r="N279" s="38">
        <v>4535</v>
      </c>
      <c r="O279" s="10">
        <v>1</v>
      </c>
      <c r="P279" s="11"/>
      <c r="Q279" s="74">
        <f t="shared" si="7614"/>
        <v>721</v>
      </c>
      <c r="R279" s="74">
        <f t="shared" si="7615"/>
        <v>57</v>
      </c>
      <c r="S279" s="11">
        <v>368</v>
      </c>
      <c r="T279" s="12">
        <f t="shared" si="7532"/>
        <v>0.52427184466019416</v>
      </c>
      <c r="U279" s="11">
        <v>10</v>
      </c>
      <c r="V279" s="12">
        <f t="shared" si="7533"/>
        <v>2.6455026455026454E-2</v>
      </c>
      <c r="W279" s="13"/>
      <c r="X279" s="13"/>
      <c r="Y279" s="25"/>
      <c r="Z279" s="38">
        <v>4535</v>
      </c>
      <c r="AA279" s="10"/>
      <c r="AB279" s="11"/>
      <c r="AC279" s="74">
        <f t="shared" si="7616"/>
        <v>170</v>
      </c>
      <c r="AD279" s="74">
        <f t="shared" si="7617"/>
        <v>14</v>
      </c>
      <c r="AE279" s="11">
        <v>67</v>
      </c>
      <c r="AF279" s="12">
        <f t="shared" si="7536"/>
        <v>0.41176470588235292</v>
      </c>
      <c r="AG279" s="11">
        <v>3</v>
      </c>
      <c r="AH279" s="12">
        <f t="shared" si="7537"/>
        <v>4.2857142857142858E-2</v>
      </c>
      <c r="AI279" s="13"/>
      <c r="AJ279" s="13"/>
      <c r="AK279" s="25"/>
      <c r="AL279" s="38">
        <v>4535</v>
      </c>
      <c r="AM279" s="10"/>
      <c r="AN279" s="11"/>
      <c r="AO279" s="74">
        <f t="shared" si="7618"/>
        <v>736</v>
      </c>
      <c r="AP279" s="74">
        <f t="shared" si="7619"/>
        <v>58</v>
      </c>
      <c r="AQ279" s="11">
        <v>342</v>
      </c>
      <c r="AR279" s="12">
        <f t="shared" si="7540"/>
        <v>0.47418478260869568</v>
      </c>
      <c r="AS279" s="11">
        <v>7</v>
      </c>
      <c r="AT279" s="12">
        <f t="shared" si="7541"/>
        <v>2.0057306590257881E-2</v>
      </c>
      <c r="AU279" s="13"/>
      <c r="AV279" s="13"/>
      <c r="AW279" s="25"/>
      <c r="AX279" s="38">
        <v>4535</v>
      </c>
      <c r="AY279" s="10"/>
      <c r="AZ279" s="11"/>
      <c r="BA279" s="74">
        <f t="shared" si="7620"/>
        <v>728</v>
      </c>
      <c r="BB279" s="74">
        <f t="shared" si="7621"/>
        <v>58</v>
      </c>
      <c r="BC279" s="11">
        <v>387</v>
      </c>
      <c r="BD279" s="12">
        <f t="shared" si="7544"/>
        <v>0.54670329670329665</v>
      </c>
      <c r="BE279" s="11">
        <v>11</v>
      </c>
      <c r="BF279" s="12">
        <f t="shared" si="7545"/>
        <v>2.7638190954773871E-2</v>
      </c>
      <c r="BG279" s="13"/>
      <c r="BH279" s="13"/>
      <c r="BI279" s="25"/>
      <c r="BJ279" s="38">
        <v>4535</v>
      </c>
      <c r="BK279" s="10"/>
      <c r="BL279" s="11"/>
      <c r="BM279" s="74">
        <f t="shared" si="7622"/>
        <v>726</v>
      </c>
      <c r="BN279" s="74">
        <f t="shared" si="7623"/>
        <v>58</v>
      </c>
      <c r="BO279" s="11">
        <v>397</v>
      </c>
      <c r="BP279" s="12">
        <f t="shared" si="7548"/>
        <v>0.55785123966942152</v>
      </c>
      <c r="BQ279" s="11">
        <v>8</v>
      </c>
      <c r="BR279" s="12">
        <f t="shared" si="7549"/>
        <v>1.9753086419753086E-2</v>
      </c>
      <c r="BS279" s="13"/>
      <c r="BT279" s="13"/>
      <c r="BU279" s="25"/>
      <c r="BV279" s="38">
        <v>4535</v>
      </c>
      <c r="BW279" s="10"/>
      <c r="BX279" s="11"/>
      <c r="BY279" s="74">
        <f t="shared" si="7624"/>
        <v>735</v>
      </c>
      <c r="BZ279" s="74">
        <f t="shared" si="7625"/>
        <v>59</v>
      </c>
      <c r="CA279" s="11">
        <v>388</v>
      </c>
      <c r="CB279" s="12">
        <f t="shared" si="7552"/>
        <v>0.53469387755102038</v>
      </c>
      <c r="CC279" s="11">
        <v>5</v>
      </c>
      <c r="CD279" s="12">
        <f t="shared" si="7553"/>
        <v>1.2722646310432569E-2</v>
      </c>
      <c r="CE279" s="13"/>
      <c r="CF279" s="13"/>
      <c r="CG279" s="25"/>
      <c r="CH279" s="38">
        <v>4535</v>
      </c>
      <c r="CI279" s="10"/>
      <c r="CJ279" s="11"/>
      <c r="CK279" s="74">
        <f t="shared" si="7626"/>
        <v>745</v>
      </c>
      <c r="CL279" s="74">
        <f t="shared" si="7627"/>
        <v>59</v>
      </c>
      <c r="CM279" s="11">
        <v>394</v>
      </c>
      <c r="CN279" s="12">
        <f t="shared" si="7556"/>
        <v>0.53691275167785235</v>
      </c>
      <c r="CO279" s="11">
        <v>6</v>
      </c>
      <c r="CP279" s="12">
        <f t="shared" si="7557"/>
        <v>1.4999999999999999E-2</v>
      </c>
      <c r="CQ279" s="13"/>
      <c r="CR279" s="13"/>
      <c r="CS279" s="25"/>
      <c r="CT279" s="38">
        <v>4535</v>
      </c>
      <c r="CU279" s="10"/>
      <c r="CV279" s="11"/>
      <c r="CW279" s="74">
        <f t="shared" si="7628"/>
        <v>169</v>
      </c>
      <c r="CX279" s="74">
        <f t="shared" si="7629"/>
        <v>13</v>
      </c>
      <c r="CY279" s="11">
        <v>66</v>
      </c>
      <c r="CZ279" s="12">
        <f t="shared" si="7560"/>
        <v>0.40236686390532544</v>
      </c>
      <c r="DA279" s="11">
        <v>2</v>
      </c>
      <c r="DB279" s="12">
        <f t="shared" si="7561"/>
        <v>2.9411764705882353E-2</v>
      </c>
      <c r="DC279" s="13"/>
      <c r="DD279" s="13"/>
      <c r="DE279" s="25"/>
      <c r="DF279" s="38">
        <v>4535</v>
      </c>
      <c r="DG279" s="10"/>
      <c r="DH279" s="11"/>
      <c r="DI279" s="74">
        <f t="shared" si="7630"/>
        <v>746</v>
      </c>
      <c r="DJ279" s="74">
        <f t="shared" si="7631"/>
        <v>59</v>
      </c>
      <c r="DK279" s="11">
        <v>341</v>
      </c>
      <c r="DL279" s="12">
        <f t="shared" si="7564"/>
        <v>0.47855227882037532</v>
      </c>
      <c r="DM279" s="11">
        <v>16</v>
      </c>
      <c r="DN279" s="12">
        <f t="shared" si="7565"/>
        <v>4.4817927170868348E-2</v>
      </c>
      <c r="DO279" s="13"/>
      <c r="DP279" s="13"/>
      <c r="DQ279" s="25"/>
      <c r="DR279" s="38">
        <v>4535</v>
      </c>
      <c r="DS279" s="10"/>
      <c r="DT279" s="11"/>
      <c r="DU279" s="74">
        <f t="shared" si="7632"/>
        <v>745</v>
      </c>
      <c r="DV279" s="74">
        <f t="shared" si="7633"/>
        <v>59</v>
      </c>
      <c r="DW279" s="11">
        <v>350</v>
      </c>
      <c r="DX279" s="12">
        <f t="shared" si="7568"/>
        <v>0.47919463087248321</v>
      </c>
      <c r="DY279" s="11">
        <v>7</v>
      </c>
      <c r="DZ279" s="12">
        <f t="shared" si="7569"/>
        <v>1.9607843137254902E-2</v>
      </c>
      <c r="EA279" s="13"/>
      <c r="EB279" s="13"/>
      <c r="EC279" s="25"/>
      <c r="ED279" s="38">
        <v>4535</v>
      </c>
      <c r="EE279" s="10"/>
      <c r="EF279" s="11"/>
      <c r="EG279" s="74">
        <f t="shared" si="7634"/>
        <v>742</v>
      </c>
      <c r="EH279" s="74">
        <f t="shared" si="7635"/>
        <v>59</v>
      </c>
      <c r="EI279" s="11">
        <v>341</v>
      </c>
      <c r="EJ279" s="12">
        <f t="shared" si="7572"/>
        <v>0.47574123989218331</v>
      </c>
      <c r="EK279" s="11">
        <v>12</v>
      </c>
      <c r="EL279" s="12">
        <f t="shared" si="7573"/>
        <v>3.39943342776204E-2</v>
      </c>
      <c r="EM279" s="13"/>
      <c r="EN279" s="13"/>
      <c r="EO279" s="25"/>
      <c r="EP279" s="38">
        <v>4535</v>
      </c>
      <c r="EQ279" s="10"/>
      <c r="ER279" s="11"/>
      <c r="ES279" s="74">
        <f t="shared" si="7636"/>
        <v>739</v>
      </c>
      <c r="ET279" s="74">
        <f t="shared" si="7637"/>
        <v>58</v>
      </c>
      <c r="EU279" s="11">
        <v>378</v>
      </c>
      <c r="EV279" s="12">
        <f t="shared" si="7576"/>
        <v>0.52503382949932342</v>
      </c>
      <c r="EW279" s="11">
        <v>10</v>
      </c>
      <c r="EX279" s="12">
        <f t="shared" si="7577"/>
        <v>2.5773195876288658E-2</v>
      </c>
      <c r="EY279" s="13"/>
      <c r="EZ279" s="13"/>
      <c r="FA279" s="25"/>
      <c r="FB279" s="38">
        <v>4535</v>
      </c>
      <c r="FC279" s="10"/>
      <c r="FD279" s="11"/>
      <c r="FE279" s="74">
        <f t="shared" si="7638"/>
        <v>754</v>
      </c>
      <c r="FF279" s="74">
        <f t="shared" si="7639"/>
        <v>59</v>
      </c>
      <c r="FG279" s="11">
        <v>354</v>
      </c>
      <c r="FH279" s="12">
        <f t="shared" si="7580"/>
        <v>0.48541114058355439</v>
      </c>
      <c r="FI279" s="11">
        <v>12</v>
      </c>
      <c r="FJ279" s="12">
        <f t="shared" si="7581"/>
        <v>3.2786885245901641E-2</v>
      </c>
      <c r="FK279" s="13"/>
      <c r="FL279" s="13"/>
      <c r="FM279" s="25"/>
      <c r="FN279" s="38">
        <v>4535</v>
      </c>
      <c r="FO279" s="10">
        <v>3</v>
      </c>
      <c r="FP279" s="11"/>
      <c r="FQ279" s="74">
        <f t="shared" si="7640"/>
        <v>168</v>
      </c>
      <c r="FR279" s="74">
        <f t="shared" si="7641"/>
        <v>10</v>
      </c>
      <c r="FS279" s="11">
        <v>61</v>
      </c>
      <c r="FT279" s="12">
        <f t="shared" si="7584"/>
        <v>0.375</v>
      </c>
      <c r="FU279" s="11">
        <v>2</v>
      </c>
      <c r="FV279" s="12">
        <f t="shared" si="7585"/>
        <v>3.1746031746031744E-2</v>
      </c>
      <c r="FW279" s="13"/>
      <c r="FX279" s="13"/>
      <c r="FY279" s="25"/>
      <c r="FZ279" s="38">
        <v>4535</v>
      </c>
      <c r="GA279" s="10"/>
      <c r="GB279" s="11"/>
      <c r="GC279" s="74">
        <f t="shared" si="7642"/>
        <v>740</v>
      </c>
      <c r="GD279" s="74">
        <f t="shared" si="7643"/>
        <v>59</v>
      </c>
      <c r="GE279" s="11">
        <v>349</v>
      </c>
      <c r="GF279" s="12">
        <f t="shared" si="7588"/>
        <v>0.47837837837837838</v>
      </c>
      <c r="GG279" s="11">
        <v>5</v>
      </c>
      <c r="GH279" s="12">
        <f t="shared" si="7589"/>
        <v>1.4124293785310734E-2</v>
      </c>
      <c r="GI279" s="13"/>
      <c r="GJ279" s="13"/>
      <c r="GK279" s="25"/>
      <c r="GL279" s="38">
        <v>4535</v>
      </c>
      <c r="GM279" s="10"/>
      <c r="GN279" s="11"/>
      <c r="GO279" s="74">
        <f t="shared" si="7644"/>
        <v>736</v>
      </c>
      <c r="GP279" s="74">
        <f t="shared" si="7645"/>
        <v>58</v>
      </c>
      <c r="GQ279" s="11">
        <v>344</v>
      </c>
      <c r="GR279" s="12">
        <f t="shared" si="7592"/>
        <v>0.48097826086956524</v>
      </c>
      <c r="GS279" s="11">
        <v>10</v>
      </c>
      <c r="GT279" s="12">
        <f t="shared" si="7593"/>
        <v>2.8248587570621469E-2</v>
      </c>
      <c r="GU279" s="13"/>
      <c r="GV279" s="13"/>
      <c r="GW279" s="25"/>
      <c r="GX279" s="38">
        <v>4535</v>
      </c>
      <c r="GY279" s="10"/>
      <c r="GZ279" s="11"/>
      <c r="HA279" s="74">
        <f t="shared" si="7646"/>
        <v>744</v>
      </c>
      <c r="HB279" s="74">
        <f t="shared" si="7647"/>
        <v>59</v>
      </c>
      <c r="HC279" s="11">
        <v>345</v>
      </c>
      <c r="HD279" s="12">
        <f t="shared" si="7596"/>
        <v>0.478494623655914</v>
      </c>
      <c r="HE279" s="11">
        <v>11</v>
      </c>
      <c r="HF279" s="12">
        <f t="shared" si="7597"/>
        <v>3.0898876404494381E-2</v>
      </c>
      <c r="HG279" s="13"/>
      <c r="HH279" s="13"/>
      <c r="HI279" s="25"/>
      <c r="HJ279" s="38">
        <v>4535</v>
      </c>
      <c r="HK279" s="10">
        <f t="shared" si="7598"/>
        <v>4</v>
      </c>
      <c r="HL279" s="11">
        <f t="shared" si="7599"/>
        <v>0</v>
      </c>
      <c r="HM279" s="11">
        <f t="shared" si="7600"/>
        <v>11575</v>
      </c>
      <c r="HN279" s="11">
        <f t="shared" si="7601"/>
        <v>914</v>
      </c>
      <c r="HO279" s="11">
        <f t="shared" si="7602"/>
        <v>5780</v>
      </c>
      <c r="HP279" s="228">
        <f t="shared" si="7603"/>
        <v>0.49935205183585313</v>
      </c>
      <c r="HQ279" s="15">
        <f t="shared" si="7604"/>
        <v>147</v>
      </c>
      <c r="HR279" s="12">
        <f t="shared" si="7605"/>
        <v>2.5432525951557095E-2</v>
      </c>
      <c r="HS279" s="16">
        <v>67.900000000000006</v>
      </c>
      <c r="HT279" s="17">
        <v>5563</v>
      </c>
      <c r="HU279" s="16">
        <f t="shared" si="7606"/>
        <v>96.245674740484432</v>
      </c>
      <c r="HV279" s="23"/>
      <c r="HW279" s="22">
        <v>4535</v>
      </c>
      <c r="HX279" s="78">
        <f t="shared" si="7607"/>
        <v>0.51705141657922349</v>
      </c>
      <c r="HY279" s="78">
        <f t="shared" si="7608"/>
        <v>0.49665121071612572</v>
      </c>
      <c r="HZ279" s="78">
        <f t="shared" si="7609"/>
        <v>0.48466889976810101</v>
      </c>
    </row>
    <row r="280" spans="1:241" x14ac:dyDescent="0.25">
      <c r="A280" s="236"/>
      <c r="B280" s="41">
        <f t="shared" si="7610"/>
        <v>44685</v>
      </c>
      <c r="C280" s="10"/>
      <c r="D280" s="11"/>
      <c r="E280" s="74">
        <f t="shared" si="7611"/>
        <v>731</v>
      </c>
      <c r="F280" s="74">
        <f t="shared" si="7612"/>
        <v>58</v>
      </c>
      <c r="G280" s="11">
        <v>343</v>
      </c>
      <c r="H280" s="12">
        <f t="shared" si="7529"/>
        <v>0.48426812585499318</v>
      </c>
      <c r="I280" s="11">
        <v>11</v>
      </c>
      <c r="J280" s="12">
        <f t="shared" si="7613"/>
        <v>3.1073446327683617E-2</v>
      </c>
      <c r="K280" s="13"/>
      <c r="L280" s="11"/>
      <c r="M280" s="25"/>
      <c r="N280" s="38">
        <v>4413.0769230769229</v>
      </c>
      <c r="O280" s="10"/>
      <c r="P280" s="11"/>
      <c r="Q280" s="74">
        <f t="shared" si="7614"/>
        <v>721</v>
      </c>
      <c r="R280" s="74">
        <f t="shared" si="7615"/>
        <v>57</v>
      </c>
      <c r="S280" s="11">
        <v>341</v>
      </c>
      <c r="T280" s="12">
        <f t="shared" si="7532"/>
        <v>0.49237170596393898</v>
      </c>
      <c r="U280" s="11">
        <v>14</v>
      </c>
      <c r="V280" s="12">
        <f t="shared" si="7533"/>
        <v>3.9436619718309862E-2</v>
      </c>
      <c r="W280" s="13"/>
      <c r="X280" s="11"/>
      <c r="Y280" s="25"/>
      <c r="Z280" s="38">
        <v>4385.3846153846152</v>
      </c>
      <c r="AA280" s="10"/>
      <c r="AB280" s="11"/>
      <c r="AC280" s="74">
        <f t="shared" si="7616"/>
        <v>170</v>
      </c>
      <c r="AD280" s="74">
        <f t="shared" si="7617"/>
        <v>14</v>
      </c>
      <c r="AE280" s="11">
        <v>54</v>
      </c>
      <c r="AF280" s="12">
        <f t="shared" si="7536"/>
        <v>0.3352941176470588</v>
      </c>
      <c r="AG280" s="11">
        <v>3</v>
      </c>
      <c r="AH280" s="12">
        <f t="shared" si="7537"/>
        <v>5.2631578947368418E-2</v>
      </c>
      <c r="AI280" s="13"/>
      <c r="AJ280" s="11"/>
      <c r="AK280" s="25"/>
      <c r="AL280" s="38">
        <v>4802</v>
      </c>
      <c r="AM280" s="10"/>
      <c r="AN280" s="11"/>
      <c r="AO280" s="74">
        <f t="shared" si="7618"/>
        <v>736</v>
      </c>
      <c r="AP280" s="74">
        <f t="shared" si="7619"/>
        <v>58</v>
      </c>
      <c r="AQ280" s="11">
        <v>340</v>
      </c>
      <c r="AR280" s="12">
        <f t="shared" si="7540"/>
        <v>0.47418478260869568</v>
      </c>
      <c r="AS280" s="11">
        <v>9</v>
      </c>
      <c r="AT280" s="12">
        <f t="shared" si="7541"/>
        <v>2.5787965616045846E-2</v>
      </c>
      <c r="AU280" s="13"/>
      <c r="AV280" s="11"/>
      <c r="AW280" s="25"/>
      <c r="AX280" s="38">
        <v>4740</v>
      </c>
      <c r="AY280" s="10"/>
      <c r="AZ280" s="11"/>
      <c r="BA280" s="74">
        <f t="shared" si="7620"/>
        <v>728</v>
      </c>
      <c r="BB280" s="74">
        <f t="shared" si="7621"/>
        <v>58</v>
      </c>
      <c r="BC280" s="11">
        <v>353</v>
      </c>
      <c r="BD280" s="12">
        <f t="shared" si="7544"/>
        <v>0.50274725274725274</v>
      </c>
      <c r="BE280" s="11">
        <v>13</v>
      </c>
      <c r="BF280" s="12">
        <f t="shared" si="7545"/>
        <v>3.5519125683060107E-2</v>
      </c>
      <c r="BG280" s="13"/>
      <c r="BH280" s="11"/>
      <c r="BI280" s="25"/>
      <c r="BJ280" s="38">
        <v>4852.3076923076924</v>
      </c>
      <c r="BK280" s="10"/>
      <c r="BL280" s="11"/>
      <c r="BM280" s="74">
        <f t="shared" si="7622"/>
        <v>726</v>
      </c>
      <c r="BN280" s="74">
        <f t="shared" si="7623"/>
        <v>58</v>
      </c>
      <c r="BO280" s="11">
        <v>368</v>
      </c>
      <c r="BP280" s="12">
        <f t="shared" si="7548"/>
        <v>0.51515151515151514</v>
      </c>
      <c r="BQ280" s="11">
        <v>6</v>
      </c>
      <c r="BR280" s="12">
        <f t="shared" si="7549"/>
        <v>1.6042780748663103E-2</v>
      </c>
      <c r="BS280" s="13"/>
      <c r="BT280" s="11"/>
      <c r="BU280" s="25"/>
      <c r="BV280" s="38">
        <v>5145.833333333333</v>
      </c>
      <c r="BW280" s="10"/>
      <c r="BX280" s="11"/>
      <c r="BY280" s="74">
        <f t="shared" si="7624"/>
        <v>735</v>
      </c>
      <c r="BZ280" s="74">
        <f t="shared" si="7625"/>
        <v>59</v>
      </c>
      <c r="CA280" s="11">
        <v>386</v>
      </c>
      <c r="CB280" s="12">
        <f t="shared" si="7552"/>
        <v>0.54013605442176871</v>
      </c>
      <c r="CC280" s="11">
        <v>11</v>
      </c>
      <c r="CD280" s="12">
        <f t="shared" si="7553"/>
        <v>2.7707808564231738E-2</v>
      </c>
      <c r="CE280" s="13"/>
      <c r="CF280" s="11"/>
      <c r="CG280" s="25"/>
      <c r="CH280" s="38">
        <v>4364.166666666667</v>
      </c>
      <c r="CI280" s="10"/>
      <c r="CJ280" s="11"/>
      <c r="CK280" s="74">
        <f t="shared" si="7626"/>
        <v>745</v>
      </c>
      <c r="CL280" s="74">
        <f t="shared" si="7627"/>
        <v>59</v>
      </c>
      <c r="CM280" s="11">
        <v>378</v>
      </c>
      <c r="CN280" s="12">
        <f t="shared" si="7556"/>
        <v>0.52080536912751674</v>
      </c>
      <c r="CO280" s="11">
        <v>10</v>
      </c>
      <c r="CP280" s="12">
        <f t="shared" si="7557"/>
        <v>2.5773195876288658E-2</v>
      </c>
      <c r="CQ280" s="13"/>
      <c r="CR280" s="11"/>
      <c r="CS280" s="25"/>
      <c r="CT280" s="38">
        <v>4545.454545454545</v>
      </c>
      <c r="CU280" s="10"/>
      <c r="CV280" s="11"/>
      <c r="CW280" s="74">
        <f t="shared" si="7628"/>
        <v>169</v>
      </c>
      <c r="CX280" s="74">
        <f t="shared" si="7629"/>
        <v>13</v>
      </c>
      <c r="CY280" s="11">
        <v>51</v>
      </c>
      <c r="CZ280" s="12">
        <f t="shared" si="7560"/>
        <v>0.30769230769230771</v>
      </c>
      <c r="DA280" s="11">
        <v>1</v>
      </c>
      <c r="DB280" s="12">
        <f t="shared" si="7561"/>
        <v>1.9230769230769232E-2</v>
      </c>
      <c r="DC280" s="13"/>
      <c r="DD280" s="11"/>
      <c r="DE280" s="25"/>
      <c r="DF280" s="38">
        <v>4462</v>
      </c>
      <c r="DG280" s="10"/>
      <c r="DH280" s="11"/>
      <c r="DI280" s="74">
        <f t="shared" si="7630"/>
        <v>746</v>
      </c>
      <c r="DJ280" s="74">
        <f t="shared" si="7631"/>
        <v>59</v>
      </c>
      <c r="DK280" s="11">
        <v>361</v>
      </c>
      <c r="DL280" s="12">
        <f t="shared" si="7564"/>
        <v>0.49329758713136729</v>
      </c>
      <c r="DM280" s="11">
        <v>7</v>
      </c>
      <c r="DN280" s="12">
        <f t="shared" si="7565"/>
        <v>1.9021739130434784E-2</v>
      </c>
      <c r="DO280" s="13"/>
      <c r="DP280" s="11"/>
      <c r="DQ280" s="25"/>
      <c r="DR280" s="38">
        <v>4843.0769230769229</v>
      </c>
      <c r="DS280" s="10"/>
      <c r="DT280" s="11"/>
      <c r="DU280" s="74">
        <f t="shared" si="7632"/>
        <v>745</v>
      </c>
      <c r="DV280" s="74">
        <f t="shared" si="7633"/>
        <v>59</v>
      </c>
      <c r="DW280" s="11">
        <v>340</v>
      </c>
      <c r="DX280" s="12">
        <f t="shared" si="7568"/>
        <v>0.47248322147651006</v>
      </c>
      <c r="DY280" s="11">
        <v>12</v>
      </c>
      <c r="DZ280" s="12">
        <f t="shared" si="7569"/>
        <v>3.4090909090909088E-2</v>
      </c>
      <c r="EA280" s="13"/>
      <c r="EB280" s="11"/>
      <c r="EC280" s="25"/>
      <c r="ED280" s="38">
        <v>4925</v>
      </c>
      <c r="EE280" s="10"/>
      <c r="EF280" s="11"/>
      <c r="EG280" s="74">
        <f t="shared" si="7634"/>
        <v>742</v>
      </c>
      <c r="EH280" s="74">
        <f t="shared" si="7635"/>
        <v>59</v>
      </c>
      <c r="EI280" s="11">
        <v>325</v>
      </c>
      <c r="EJ280" s="12">
        <f t="shared" si="7572"/>
        <v>0.45148247978436656</v>
      </c>
      <c r="EK280" s="11">
        <v>10</v>
      </c>
      <c r="EL280" s="12">
        <f t="shared" si="7573"/>
        <v>2.9850746268656716E-2</v>
      </c>
      <c r="EM280" s="13"/>
      <c r="EN280" s="11"/>
      <c r="EO280" s="25"/>
      <c r="EP280" s="38">
        <v>5356.1538461538457</v>
      </c>
      <c r="EQ280" s="10"/>
      <c r="ER280" s="11"/>
      <c r="ES280" s="74">
        <f t="shared" si="7636"/>
        <v>739</v>
      </c>
      <c r="ET280" s="74">
        <f t="shared" si="7637"/>
        <v>58</v>
      </c>
      <c r="EU280" s="11">
        <v>346</v>
      </c>
      <c r="EV280" s="12">
        <f t="shared" si="7576"/>
        <v>0.47631935047361301</v>
      </c>
      <c r="EW280" s="11">
        <v>6</v>
      </c>
      <c r="EX280" s="12">
        <f t="shared" si="7577"/>
        <v>1.7045454545454544E-2</v>
      </c>
      <c r="EY280" s="13"/>
      <c r="EZ280" s="11"/>
      <c r="FA280" s="25"/>
      <c r="FB280" s="38">
        <v>4550</v>
      </c>
      <c r="FC280" s="10"/>
      <c r="FD280" s="11"/>
      <c r="FE280" s="74">
        <f t="shared" si="7638"/>
        <v>754</v>
      </c>
      <c r="FF280" s="74">
        <f t="shared" si="7639"/>
        <v>59</v>
      </c>
      <c r="FG280" s="11">
        <v>345</v>
      </c>
      <c r="FH280" s="12">
        <f t="shared" si="7580"/>
        <v>0.46684350132625996</v>
      </c>
      <c r="FI280" s="11">
        <v>7</v>
      </c>
      <c r="FJ280" s="12">
        <f t="shared" si="7581"/>
        <v>1.9886363636363636E-2</v>
      </c>
      <c r="FK280" s="13"/>
      <c r="FL280" s="11"/>
      <c r="FM280" s="25"/>
      <c r="FN280" s="38">
        <v>4510.833333333333</v>
      </c>
      <c r="FO280" s="10">
        <v>1</v>
      </c>
      <c r="FP280" s="11"/>
      <c r="FQ280" s="74">
        <f t="shared" si="7640"/>
        <v>167</v>
      </c>
      <c r="FR280" s="74">
        <f t="shared" si="7641"/>
        <v>10</v>
      </c>
      <c r="FS280" s="11">
        <v>64</v>
      </c>
      <c r="FT280" s="12">
        <f t="shared" si="7584"/>
        <v>0.40119760479041916</v>
      </c>
      <c r="FU280" s="11">
        <v>3</v>
      </c>
      <c r="FV280" s="12">
        <f t="shared" si="7585"/>
        <v>4.4776119402985072E-2</v>
      </c>
      <c r="FW280" s="13"/>
      <c r="FX280" s="11"/>
      <c r="FY280" s="25"/>
      <c r="FZ280" s="38">
        <v>4220</v>
      </c>
      <c r="GA280" s="10"/>
      <c r="GB280" s="11"/>
      <c r="GC280" s="74">
        <f t="shared" si="7642"/>
        <v>740</v>
      </c>
      <c r="GD280" s="74">
        <f t="shared" si="7643"/>
        <v>59</v>
      </c>
      <c r="GE280" s="11">
        <v>340</v>
      </c>
      <c r="GF280" s="12">
        <f t="shared" si="7588"/>
        <v>0.4689189189189189</v>
      </c>
      <c r="GG280" s="11">
        <v>7</v>
      </c>
      <c r="GH280" s="12">
        <f t="shared" si="7589"/>
        <v>2.0172910662824207E-2</v>
      </c>
      <c r="GI280" s="13"/>
      <c r="GJ280" s="11"/>
      <c r="GK280" s="25"/>
      <c r="GL280" s="38">
        <v>4823.333333333333</v>
      </c>
      <c r="GM280" s="10">
        <v>2</v>
      </c>
      <c r="GN280" s="11"/>
      <c r="GO280" s="74">
        <f t="shared" si="7644"/>
        <v>734</v>
      </c>
      <c r="GP280" s="74">
        <f t="shared" si="7645"/>
        <v>58</v>
      </c>
      <c r="GQ280" s="11">
        <v>293</v>
      </c>
      <c r="GR280" s="12">
        <f t="shared" si="7592"/>
        <v>0.41280653950953677</v>
      </c>
      <c r="GS280" s="11">
        <v>10</v>
      </c>
      <c r="GT280" s="12">
        <f t="shared" si="7593"/>
        <v>3.3003300330033E-2</v>
      </c>
      <c r="GU280" s="13"/>
      <c r="GV280" s="11"/>
      <c r="GW280" s="25"/>
      <c r="GX280" s="38">
        <v>4947.5</v>
      </c>
      <c r="GY280" s="10"/>
      <c r="GZ280" s="11"/>
      <c r="HA280" s="74">
        <f t="shared" si="7646"/>
        <v>744</v>
      </c>
      <c r="HB280" s="74">
        <f t="shared" si="7647"/>
        <v>59</v>
      </c>
      <c r="HC280" s="11">
        <v>300</v>
      </c>
      <c r="HD280" s="12">
        <f t="shared" si="7596"/>
        <v>0.41532258064516131</v>
      </c>
      <c r="HE280" s="11">
        <v>9</v>
      </c>
      <c r="HF280" s="12">
        <f t="shared" si="7597"/>
        <v>2.9126213592233011E-2</v>
      </c>
      <c r="HG280" s="13"/>
      <c r="HH280" s="11"/>
      <c r="HI280" s="25"/>
      <c r="HJ280" s="38">
        <v>5226.9230769230771</v>
      </c>
      <c r="HK280" s="10">
        <f t="shared" si="7598"/>
        <v>3</v>
      </c>
      <c r="HL280" s="11">
        <f t="shared" si="7599"/>
        <v>0</v>
      </c>
      <c r="HM280" s="11">
        <f t="shared" si="7600"/>
        <v>11572</v>
      </c>
      <c r="HN280" s="11">
        <f t="shared" si="7601"/>
        <v>914</v>
      </c>
      <c r="HO280" s="11">
        <f t="shared" si="7602"/>
        <v>5477</v>
      </c>
      <c r="HP280" s="228">
        <f t="shared" si="7603"/>
        <v>0.47329761493259592</v>
      </c>
      <c r="HQ280" s="15">
        <f t="shared" si="7604"/>
        <v>149</v>
      </c>
      <c r="HR280" s="12">
        <f t="shared" si="7605"/>
        <v>2.7204674091656018E-2</v>
      </c>
      <c r="HS280" s="16">
        <v>68</v>
      </c>
      <c r="HT280" s="17">
        <v>5243</v>
      </c>
      <c r="HU280" s="16">
        <f t="shared" si="7606"/>
        <v>95.727588095672814</v>
      </c>
      <c r="HV280" s="23"/>
      <c r="HW280" s="22">
        <v>4754.7524752475247</v>
      </c>
      <c r="HX280" s="78">
        <f t="shared" si="7607"/>
        <v>0.48662119622245542</v>
      </c>
      <c r="HY280" s="78">
        <f t="shared" si="7608"/>
        <v>0.48737764039155074</v>
      </c>
      <c r="HZ280" s="78">
        <f t="shared" si="7609"/>
        <v>0.44610624033006707</v>
      </c>
    </row>
    <row r="281" spans="1:241" x14ac:dyDescent="0.25">
      <c r="A281" s="236"/>
      <c r="B281" s="41">
        <f t="shared" si="7610"/>
        <v>44686</v>
      </c>
      <c r="C281" s="10"/>
      <c r="D281" s="11"/>
      <c r="E281" s="74">
        <f>E280-C281</f>
        <v>731</v>
      </c>
      <c r="F281" s="74">
        <f>F280-D281</f>
        <v>58</v>
      </c>
      <c r="G281" s="11">
        <v>321</v>
      </c>
      <c r="H281" s="12">
        <f t="shared" si="7529"/>
        <v>0.46101231190150477</v>
      </c>
      <c r="I281" s="11">
        <v>16</v>
      </c>
      <c r="J281" s="12">
        <f t="shared" si="7613"/>
        <v>4.7477744807121663E-2</v>
      </c>
      <c r="K281" s="13"/>
      <c r="L281" s="11"/>
      <c r="M281" s="39"/>
      <c r="N281" s="43">
        <v>100</v>
      </c>
      <c r="O281" s="10"/>
      <c r="P281" s="11"/>
      <c r="Q281" s="74">
        <f t="shared" si="7614"/>
        <v>721</v>
      </c>
      <c r="R281" s="74">
        <f t="shared" si="7615"/>
        <v>57</v>
      </c>
      <c r="S281" s="11">
        <v>353</v>
      </c>
      <c r="T281" s="12">
        <f t="shared" si="7532"/>
        <v>0.50069348127600555</v>
      </c>
      <c r="U281" s="11">
        <v>8</v>
      </c>
      <c r="V281" s="12">
        <f t="shared" si="7533"/>
        <v>2.2160664819944598E-2</v>
      </c>
      <c r="W281" s="13"/>
      <c r="X281" s="11"/>
      <c r="Y281" s="39"/>
      <c r="Z281" s="43">
        <v>100</v>
      </c>
      <c r="AA281" s="10"/>
      <c r="AB281" s="11"/>
      <c r="AC281" s="74">
        <f t="shared" si="7616"/>
        <v>170</v>
      </c>
      <c r="AD281" s="74">
        <f t="shared" si="7617"/>
        <v>14</v>
      </c>
      <c r="AE281" s="11">
        <v>57</v>
      </c>
      <c r="AF281" s="12">
        <f t="shared" si="7536"/>
        <v>0.35294117647058826</v>
      </c>
      <c r="AG281" s="11">
        <v>3</v>
      </c>
      <c r="AH281" s="12">
        <f t="shared" si="7537"/>
        <v>0.05</v>
      </c>
      <c r="AI281" s="13"/>
      <c r="AJ281" s="11"/>
      <c r="AK281" s="39"/>
      <c r="AL281" s="43">
        <v>100</v>
      </c>
      <c r="AM281" s="10"/>
      <c r="AN281" s="11"/>
      <c r="AO281" s="74">
        <f t="shared" si="7618"/>
        <v>736</v>
      </c>
      <c r="AP281" s="74">
        <f t="shared" si="7619"/>
        <v>58</v>
      </c>
      <c r="AQ281" s="11">
        <v>312</v>
      </c>
      <c r="AR281" s="12">
        <f t="shared" si="7540"/>
        <v>0.44429347826086957</v>
      </c>
      <c r="AS281" s="11">
        <v>15</v>
      </c>
      <c r="AT281" s="12">
        <f t="shared" si="7541"/>
        <v>4.5871559633027525E-2</v>
      </c>
      <c r="AU281" s="13"/>
      <c r="AV281" s="11"/>
      <c r="AW281" s="39"/>
      <c r="AX281" s="43">
        <v>100</v>
      </c>
      <c r="AY281" s="10"/>
      <c r="AZ281" s="11"/>
      <c r="BA281" s="74">
        <f t="shared" si="7620"/>
        <v>728</v>
      </c>
      <c r="BB281" s="74">
        <f t="shared" si="7621"/>
        <v>58</v>
      </c>
      <c r="BC281" s="11">
        <v>329</v>
      </c>
      <c r="BD281" s="12">
        <f t="shared" si="7544"/>
        <v>0.46153846153846156</v>
      </c>
      <c r="BE281" s="11">
        <v>7</v>
      </c>
      <c r="BF281" s="12">
        <f t="shared" si="7545"/>
        <v>2.0833333333333332E-2</v>
      </c>
      <c r="BG281" s="13"/>
      <c r="BH281" s="11"/>
      <c r="BI281" s="39"/>
      <c r="BJ281" s="43">
        <v>100</v>
      </c>
      <c r="BK281" s="10"/>
      <c r="BL281" s="11"/>
      <c r="BM281" s="74">
        <f t="shared" si="7622"/>
        <v>726</v>
      </c>
      <c r="BN281" s="74">
        <f t="shared" si="7623"/>
        <v>58</v>
      </c>
      <c r="BO281" s="11">
        <v>336</v>
      </c>
      <c r="BP281" s="12">
        <f t="shared" si="7548"/>
        <v>0.47933884297520662</v>
      </c>
      <c r="BQ281" s="11">
        <v>12</v>
      </c>
      <c r="BR281" s="12">
        <f t="shared" si="7549"/>
        <v>3.4482758620689655E-2</v>
      </c>
      <c r="BS281" s="13"/>
      <c r="BT281" s="11"/>
      <c r="BU281" s="39"/>
      <c r="BV281" s="43">
        <v>91.666666666666671</v>
      </c>
      <c r="BW281" s="10"/>
      <c r="BX281" s="11"/>
      <c r="BY281" s="74">
        <f t="shared" si="7624"/>
        <v>735</v>
      </c>
      <c r="BZ281" s="74">
        <f t="shared" si="7625"/>
        <v>59</v>
      </c>
      <c r="CA281" s="11">
        <v>385</v>
      </c>
      <c r="CB281" s="12">
        <f t="shared" si="7552"/>
        <v>0.53469387755102038</v>
      </c>
      <c r="CC281" s="11">
        <v>8</v>
      </c>
      <c r="CD281" s="12">
        <f t="shared" si="7553"/>
        <v>2.0356234096692113E-2</v>
      </c>
      <c r="CE281" s="13"/>
      <c r="CF281" s="11"/>
      <c r="CG281" s="39"/>
      <c r="CH281" s="43">
        <v>91.666666666666671</v>
      </c>
      <c r="CI281" s="10"/>
      <c r="CJ281" s="11"/>
      <c r="CK281" s="74">
        <f t="shared" si="7626"/>
        <v>745</v>
      </c>
      <c r="CL281" s="74">
        <f t="shared" si="7627"/>
        <v>59</v>
      </c>
      <c r="CM281" s="11">
        <v>413</v>
      </c>
      <c r="CN281" s="12">
        <f t="shared" si="7556"/>
        <v>0.56644295302013425</v>
      </c>
      <c r="CO281" s="11">
        <v>9</v>
      </c>
      <c r="CP281" s="12">
        <f t="shared" si="7557"/>
        <v>2.132701421800948E-2</v>
      </c>
      <c r="CQ281" s="13"/>
      <c r="CR281" s="11"/>
      <c r="CS281" s="39"/>
      <c r="CT281" s="43">
        <v>100</v>
      </c>
      <c r="CU281" s="10"/>
      <c r="CV281" s="11"/>
      <c r="CW281" s="74">
        <f t="shared" si="7628"/>
        <v>169</v>
      </c>
      <c r="CX281" s="74">
        <f t="shared" si="7629"/>
        <v>13</v>
      </c>
      <c r="CY281" s="11">
        <v>55</v>
      </c>
      <c r="CZ281" s="12">
        <f t="shared" si="7560"/>
        <v>0.35502958579881655</v>
      </c>
      <c r="DA281" s="11">
        <v>5</v>
      </c>
      <c r="DB281" s="12">
        <f t="shared" si="7561"/>
        <v>8.3333333333333329E-2</v>
      </c>
      <c r="DC281" s="13"/>
      <c r="DD281" s="11"/>
      <c r="DE281" s="39"/>
      <c r="DF281" s="43">
        <v>60</v>
      </c>
      <c r="DG281" s="10"/>
      <c r="DH281" s="11"/>
      <c r="DI281" s="74">
        <f t="shared" si="7630"/>
        <v>746</v>
      </c>
      <c r="DJ281" s="74">
        <f t="shared" si="7631"/>
        <v>59</v>
      </c>
      <c r="DK281" s="11">
        <v>310</v>
      </c>
      <c r="DL281" s="12">
        <f t="shared" si="7564"/>
        <v>0.43431635388739948</v>
      </c>
      <c r="DM281" s="11">
        <v>14</v>
      </c>
      <c r="DN281" s="12">
        <f t="shared" si="7565"/>
        <v>4.3209876543209874E-2</v>
      </c>
      <c r="DO281" s="13"/>
      <c r="DP281" s="11"/>
      <c r="DQ281" s="39"/>
      <c r="DR281" s="43">
        <v>100</v>
      </c>
      <c r="DS281" s="10"/>
      <c r="DT281" s="11"/>
      <c r="DU281" s="74">
        <f t="shared" si="7632"/>
        <v>745</v>
      </c>
      <c r="DV281" s="74">
        <f t="shared" si="7633"/>
        <v>59</v>
      </c>
      <c r="DW281" s="11">
        <v>337</v>
      </c>
      <c r="DX281" s="12">
        <f t="shared" si="7568"/>
        <v>0.46442953020134226</v>
      </c>
      <c r="DY281" s="11">
        <v>9</v>
      </c>
      <c r="DZ281" s="12">
        <f t="shared" si="7569"/>
        <v>2.6011560693641619E-2</v>
      </c>
      <c r="EA281" s="13"/>
      <c r="EB281" s="11"/>
      <c r="EC281" s="39"/>
      <c r="ED281" s="43">
        <v>100</v>
      </c>
      <c r="EE281" s="10"/>
      <c r="EF281" s="11"/>
      <c r="EG281" s="74">
        <f t="shared" si="7634"/>
        <v>742</v>
      </c>
      <c r="EH281" s="74">
        <f t="shared" si="7635"/>
        <v>59</v>
      </c>
      <c r="EI281" s="11">
        <v>321</v>
      </c>
      <c r="EJ281" s="12">
        <f t="shared" si="7572"/>
        <v>0.44743935309973049</v>
      </c>
      <c r="EK281" s="11">
        <v>11</v>
      </c>
      <c r="EL281" s="12">
        <f t="shared" si="7573"/>
        <v>3.313253012048193E-2</v>
      </c>
      <c r="EM281" s="13"/>
      <c r="EN281" s="11"/>
      <c r="EO281" s="39"/>
      <c r="EP281" s="43">
        <v>100</v>
      </c>
      <c r="EQ281" s="10"/>
      <c r="ER281" s="11"/>
      <c r="ES281" s="74">
        <f t="shared" si="7636"/>
        <v>739</v>
      </c>
      <c r="ET281" s="74">
        <f t="shared" si="7637"/>
        <v>58</v>
      </c>
      <c r="EU281" s="11">
        <v>368</v>
      </c>
      <c r="EV281" s="12">
        <f t="shared" si="7576"/>
        <v>0.52368064952638704</v>
      </c>
      <c r="EW281" s="11">
        <v>19</v>
      </c>
      <c r="EX281" s="12">
        <f t="shared" si="7577"/>
        <v>4.909560723514212E-2</v>
      </c>
      <c r="EY281" s="13"/>
      <c r="EZ281" s="11"/>
      <c r="FA281" s="39"/>
      <c r="FB281" s="43">
        <v>100</v>
      </c>
      <c r="FC281" s="10"/>
      <c r="FD281" s="11"/>
      <c r="FE281" s="74">
        <f t="shared" si="7638"/>
        <v>754</v>
      </c>
      <c r="FF281" s="74">
        <f t="shared" si="7639"/>
        <v>59</v>
      </c>
      <c r="FG281" s="11">
        <v>309</v>
      </c>
      <c r="FH281" s="12">
        <f t="shared" si="7580"/>
        <v>0.42307692307692307</v>
      </c>
      <c r="FI281" s="11">
        <v>10</v>
      </c>
      <c r="FJ281" s="12">
        <f t="shared" si="7581"/>
        <v>3.1347962382445138E-2</v>
      </c>
      <c r="FK281" s="13"/>
      <c r="FL281" s="11"/>
      <c r="FM281" s="39"/>
      <c r="FN281" s="43">
        <v>100</v>
      </c>
      <c r="FO281" s="10"/>
      <c r="FP281" s="11"/>
      <c r="FQ281" s="74">
        <f t="shared" si="7640"/>
        <v>167</v>
      </c>
      <c r="FR281" s="74">
        <f t="shared" si="7641"/>
        <v>10</v>
      </c>
      <c r="FS281" s="11">
        <v>52</v>
      </c>
      <c r="FT281" s="12">
        <f t="shared" si="7584"/>
        <v>0.33532934131736525</v>
      </c>
      <c r="FU281" s="11">
        <v>4</v>
      </c>
      <c r="FV281" s="12">
        <f t="shared" si="7585"/>
        <v>7.1428571428571425E-2</v>
      </c>
      <c r="FW281" s="13"/>
      <c r="FX281" s="11"/>
      <c r="FY281" s="39"/>
      <c r="FZ281" s="43">
        <v>100</v>
      </c>
      <c r="GA281" s="10"/>
      <c r="GB281" s="11"/>
      <c r="GC281" s="74">
        <f t="shared" si="7642"/>
        <v>740</v>
      </c>
      <c r="GD281" s="74">
        <f t="shared" si="7643"/>
        <v>59</v>
      </c>
      <c r="GE281" s="11">
        <v>330</v>
      </c>
      <c r="GF281" s="12">
        <f t="shared" si="7588"/>
        <v>0.45</v>
      </c>
      <c r="GG281" s="11">
        <v>3</v>
      </c>
      <c r="GH281" s="12">
        <f t="shared" si="7589"/>
        <v>9.0090090090090089E-3</v>
      </c>
      <c r="GI281" s="13"/>
      <c r="GJ281" s="11"/>
      <c r="GK281" s="39"/>
      <c r="GL281" s="43">
        <v>100</v>
      </c>
      <c r="GM281" s="10">
        <v>1</v>
      </c>
      <c r="GN281" s="11"/>
      <c r="GO281" s="74">
        <f t="shared" si="7644"/>
        <v>733</v>
      </c>
      <c r="GP281" s="74">
        <f t="shared" si="7645"/>
        <v>58</v>
      </c>
      <c r="GQ281" s="11">
        <v>317</v>
      </c>
      <c r="GR281" s="12">
        <f t="shared" si="7592"/>
        <v>0.44884038199181447</v>
      </c>
      <c r="GS281" s="11">
        <v>12</v>
      </c>
      <c r="GT281" s="12">
        <f t="shared" si="7593"/>
        <v>3.64741641337386E-2</v>
      </c>
      <c r="GU281" s="13"/>
      <c r="GV281" s="11"/>
      <c r="GW281" s="39"/>
      <c r="GX281" s="43">
        <v>100</v>
      </c>
      <c r="GY281" s="10"/>
      <c r="GZ281" s="11"/>
      <c r="HA281" s="74">
        <f t="shared" si="7646"/>
        <v>744</v>
      </c>
      <c r="HB281" s="74">
        <f t="shared" si="7647"/>
        <v>59</v>
      </c>
      <c r="HC281" s="11">
        <v>327</v>
      </c>
      <c r="HD281" s="12">
        <f t="shared" si="7596"/>
        <v>0.45430107526881719</v>
      </c>
      <c r="HE281" s="11">
        <v>11</v>
      </c>
      <c r="HF281" s="12">
        <f t="shared" si="7597"/>
        <v>3.2544378698224852E-2</v>
      </c>
      <c r="HG281" s="13"/>
      <c r="HH281" s="11"/>
      <c r="HI281" s="39"/>
      <c r="HJ281" s="43">
        <v>100</v>
      </c>
      <c r="HK281" s="10">
        <f t="shared" si="7598"/>
        <v>1</v>
      </c>
      <c r="HL281" s="11">
        <f t="shared" si="7599"/>
        <v>0</v>
      </c>
      <c r="HM281" s="11">
        <f t="shared" si="7600"/>
        <v>11571</v>
      </c>
      <c r="HN281" s="11">
        <f t="shared" si="7601"/>
        <v>914</v>
      </c>
      <c r="HO281" s="11">
        <f t="shared" si="7602"/>
        <v>5408</v>
      </c>
      <c r="HP281" s="228">
        <f t="shared" si="7603"/>
        <v>0.4673753348889465</v>
      </c>
      <c r="HQ281" s="15">
        <f t="shared" si="7604"/>
        <v>176</v>
      </c>
      <c r="HR281" s="12">
        <f t="shared" si="7605"/>
        <v>3.2544378698224852E-2</v>
      </c>
      <c r="HS281" s="16">
        <v>67.8</v>
      </c>
      <c r="HT281" s="17">
        <v>5150</v>
      </c>
      <c r="HU281" s="16">
        <f t="shared" si="7606"/>
        <v>95.229289940828394</v>
      </c>
      <c r="HV281" s="23"/>
      <c r="HW281" s="22">
        <v>81.683168316831683</v>
      </c>
      <c r="HX281" s="78">
        <f t="shared" si="7607"/>
        <v>0.46406086044071354</v>
      </c>
      <c r="HY281" s="78">
        <f t="shared" si="7608"/>
        <v>0.4835136527563112</v>
      </c>
      <c r="HZ281" s="78">
        <f t="shared" si="7609"/>
        <v>0.45447510962084087</v>
      </c>
      <c r="ID281" s="85">
        <f t="shared" ref="ID281:IF281" si="7648">ID282/ID283</f>
        <v>1.3099292638197536E-3</v>
      </c>
      <c r="IE281" s="85">
        <f t="shared" si="7648"/>
        <v>1.029336078229542E-3</v>
      </c>
      <c r="IF281" s="85">
        <f t="shared" si="7648"/>
        <v>2.5726781579624388E-3</v>
      </c>
      <c r="IG281" s="88" t="s">
        <v>43</v>
      </c>
    </row>
    <row r="282" spans="1:241" ht="19.5" thickBot="1" x14ac:dyDescent="0.3">
      <c r="A282" s="236"/>
      <c r="B282" s="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2412</v>
      </c>
      <c r="H282" s="28">
        <f>((G282+I282)/7)/E281</f>
        <v>0.48700410396716826</v>
      </c>
      <c r="I282" s="27">
        <f>SUM(I275:I281)</f>
        <v>80</v>
      </c>
      <c r="J282" s="28">
        <f>(I282/(I282+G282))</f>
        <v>3.2102728731942212E-2</v>
      </c>
      <c r="K282" s="27"/>
      <c r="L282" s="27"/>
      <c r="M282" s="29" t="e">
        <f>M280/M279*100-100</f>
        <v>#DIV/0!</v>
      </c>
      <c r="N282" s="72">
        <f>N280/N279*100-100</f>
        <v>-2.6884912221185715</v>
      </c>
      <c r="O282" s="26">
        <f t="shared" ref="O282" si="7649">SUM(O275:O281)</f>
        <v>1</v>
      </c>
      <c r="P282" s="27">
        <f t="shared" ref="P282" si="7650">SUM(P275:P281)</f>
        <v>1</v>
      </c>
      <c r="Q282" s="27"/>
      <c r="R282" s="27"/>
      <c r="S282" s="27">
        <f t="shared" ref="S282" si="7651">SUM(S275:S281)</f>
        <v>2422</v>
      </c>
      <c r="T282" s="28">
        <f t="shared" ref="T282" si="7652">((S282+U282)/7)/Q281</f>
        <v>0.49276798097879926</v>
      </c>
      <c r="U282" s="27">
        <f t="shared" ref="U282" si="7653">SUM(U275:U281)</f>
        <v>65</v>
      </c>
      <c r="V282" s="28">
        <f t="shared" ref="V282" si="7654">(U282/(U282+S282))</f>
        <v>2.613590671491757E-2</v>
      </c>
      <c r="W282" s="27"/>
      <c r="X282" s="27"/>
      <c r="Y282" s="29" t="e">
        <f t="shared" ref="Y282:Z282" si="7655">Y280/Y279*100-100</f>
        <v>#DIV/0!</v>
      </c>
      <c r="Z282" s="72">
        <f t="shared" si="7655"/>
        <v>-3.2991264523789283</v>
      </c>
      <c r="AA282" s="26">
        <f t="shared" ref="AA282" si="7656">SUM(AA275:AA281)</f>
        <v>1</v>
      </c>
      <c r="AB282" s="27">
        <f t="shared" ref="AB282" si="7657">SUM(AB275:AB281)</f>
        <v>0</v>
      </c>
      <c r="AC282" s="27"/>
      <c r="AD282" s="27"/>
      <c r="AE282" s="27">
        <f t="shared" ref="AE282" si="7658">SUM(AE275:AE281)</f>
        <v>428</v>
      </c>
      <c r="AF282" s="28">
        <f t="shared" ref="AF282" si="7659">((AE282+AG282)/7)/AC281</f>
        <v>0.37815126050420172</v>
      </c>
      <c r="AG282" s="27">
        <f t="shared" ref="AG282" si="7660">SUM(AG275:AG281)</f>
        <v>22</v>
      </c>
      <c r="AH282" s="28">
        <f t="shared" ref="AH282" si="7661">(AG282/(AG282+AE282))</f>
        <v>4.8888888888888891E-2</v>
      </c>
      <c r="AI282" s="27"/>
      <c r="AJ282" s="27"/>
      <c r="AK282" s="29" t="e">
        <f t="shared" ref="AK282:AL282" si="7662">AK280/AK279*100-100</f>
        <v>#DIV/0!</v>
      </c>
      <c r="AL282" s="72">
        <f t="shared" si="7662"/>
        <v>5.8875413450937089</v>
      </c>
      <c r="AM282" s="26">
        <f t="shared" ref="AM282" si="7663">SUM(AM275:AM281)</f>
        <v>0</v>
      </c>
      <c r="AN282" s="27">
        <f t="shared" ref="AN282" si="7664">SUM(AN275:AN281)</f>
        <v>0</v>
      </c>
      <c r="AO282" s="27"/>
      <c r="AP282" s="27"/>
      <c r="AQ282" s="27">
        <f t="shared" ref="AQ282" si="7665">SUM(AQ275:AQ281)</f>
        <v>2356</v>
      </c>
      <c r="AR282" s="28">
        <f t="shared" ref="AR282" si="7666">((AQ282+AS282)/7)/AO281</f>
        <v>0.47360248447204967</v>
      </c>
      <c r="AS282" s="27">
        <f t="shared" ref="AS282" si="7667">SUM(AS275:AS281)</f>
        <v>84</v>
      </c>
      <c r="AT282" s="28">
        <f t="shared" ref="AT282" si="7668">(AS282/(AS282+AQ282))</f>
        <v>3.4426229508196723E-2</v>
      </c>
      <c r="AU282" s="27"/>
      <c r="AV282" s="27"/>
      <c r="AW282" s="29" t="e">
        <f t="shared" ref="AW282:AX282" si="7669">AW280/AW279*100-100</f>
        <v>#DIV/0!</v>
      </c>
      <c r="AX282" s="72">
        <f t="shared" si="7669"/>
        <v>4.5203969128996704</v>
      </c>
      <c r="AY282" s="26">
        <f t="shared" ref="AY282" si="7670">SUM(AY275:AY281)</f>
        <v>1</v>
      </c>
      <c r="AZ282" s="27">
        <f t="shared" ref="AZ282" si="7671">SUM(AZ275:AZ281)</f>
        <v>0</v>
      </c>
      <c r="BA282" s="27"/>
      <c r="BB282" s="27"/>
      <c r="BC282" s="27">
        <f t="shared" ref="BC282" si="7672">SUM(BC275:BC281)</f>
        <v>2546</v>
      </c>
      <c r="BD282" s="28">
        <f t="shared" ref="BD282" si="7673">((BC282+BE282)/7)/BA281</f>
        <v>0.51275510204081631</v>
      </c>
      <c r="BE282" s="27">
        <f t="shared" ref="BE282" si="7674">SUM(BE275:BE281)</f>
        <v>67</v>
      </c>
      <c r="BF282" s="28">
        <f t="shared" ref="BF282" si="7675">(BE282/(BE282+BC282))</f>
        <v>2.564102564102564E-2</v>
      </c>
      <c r="BG282" s="27"/>
      <c r="BH282" s="27"/>
      <c r="BI282" s="29" t="e">
        <f t="shared" ref="BI282:BJ282" si="7676">BI280/BI279*100-100</f>
        <v>#DIV/0!</v>
      </c>
      <c r="BJ282" s="72">
        <f t="shared" si="7676"/>
        <v>6.9968620134000616</v>
      </c>
      <c r="BK282" s="26">
        <f t="shared" ref="BK282" si="7677">SUM(BK275:BK281)</f>
        <v>2</v>
      </c>
      <c r="BL282" s="27">
        <f t="shared" ref="BL282" si="7678">SUM(BL275:BL281)</f>
        <v>0</v>
      </c>
      <c r="BM282" s="27"/>
      <c r="BN282" s="27"/>
      <c r="BO282" s="27">
        <f t="shared" ref="BO282" si="7679">SUM(BO275:BO281)</f>
        <v>2551</v>
      </c>
      <c r="BP282" s="28">
        <f t="shared" ref="BP282" si="7680">((BO282+BQ282)/7)/BM281</f>
        <v>0.51790633608815428</v>
      </c>
      <c r="BQ282" s="27">
        <f t="shared" ref="BQ282" si="7681">SUM(BQ275:BQ281)</f>
        <v>81</v>
      </c>
      <c r="BR282" s="28">
        <f t="shared" ref="BR282" si="7682">(BQ282/(BQ282+BO282))</f>
        <v>3.0775075987841946E-2</v>
      </c>
      <c r="BS282" s="27"/>
      <c r="BT282" s="27"/>
      <c r="BU282" s="29" t="e">
        <f t="shared" ref="BU282:BV282" si="7683">BU280/BU279*100-100</f>
        <v>#DIV/0!</v>
      </c>
      <c r="BV282" s="72">
        <f t="shared" si="7683"/>
        <v>13.46931275266445</v>
      </c>
      <c r="BW282" s="26">
        <f t="shared" ref="BW282" si="7684">SUM(BW275:BW281)</f>
        <v>2</v>
      </c>
      <c r="BX282" s="27">
        <f t="shared" ref="BX282" si="7685">SUM(BX275:BX281)</f>
        <v>0</v>
      </c>
      <c r="BY282" s="27"/>
      <c r="BZ282" s="27"/>
      <c r="CA282" s="27">
        <f t="shared" ref="CA282" si="7686">SUM(CA275:CA281)</f>
        <v>2709</v>
      </c>
      <c r="CB282" s="28">
        <f t="shared" ref="CB282" si="7687">((CA282+CC282)/7)/BY281</f>
        <v>0.5374149659863946</v>
      </c>
      <c r="CC282" s="27">
        <f t="shared" ref="CC282" si="7688">SUM(CC275:CC281)</f>
        <v>56</v>
      </c>
      <c r="CD282" s="28">
        <f t="shared" ref="CD282" si="7689">(CC282/(CC282+CA282))</f>
        <v>2.0253164556962026E-2</v>
      </c>
      <c r="CE282" s="27"/>
      <c r="CF282" s="27"/>
      <c r="CG282" s="29" t="e">
        <f t="shared" ref="CG282:CH282" si="7690">CG280/CG279*100-100</f>
        <v>#DIV/0!</v>
      </c>
      <c r="CH282" s="72">
        <f t="shared" si="7690"/>
        <v>-3.7669974274163849</v>
      </c>
      <c r="CI282" s="26">
        <f t="shared" ref="CI282" si="7691">SUM(CI275:CI281)</f>
        <v>0</v>
      </c>
      <c r="CJ282" s="27">
        <f t="shared" ref="CJ282" si="7692">SUM(CJ275:CJ281)</f>
        <v>0</v>
      </c>
      <c r="CK282" s="27"/>
      <c r="CL282" s="27"/>
      <c r="CM282" s="27">
        <f t="shared" ref="CM282" si="7693">SUM(CM275:CM281)</f>
        <v>2740</v>
      </c>
      <c r="CN282" s="28">
        <f t="shared" ref="CN282" si="7694">((CM282+CO282)/7)/CK281</f>
        <v>0.53767976989453492</v>
      </c>
      <c r="CO282" s="27">
        <f t="shared" ref="CO282" si="7695">SUM(CO275:CO281)</f>
        <v>64</v>
      </c>
      <c r="CP282" s="28">
        <f t="shared" ref="CP282" si="7696">(CO282/(CO282+CM282))</f>
        <v>2.2824536376604851E-2</v>
      </c>
      <c r="CQ282" s="27"/>
      <c r="CR282" s="27"/>
      <c r="CS282" s="29" t="e">
        <f t="shared" ref="CS282:CT282" si="7697">CS280/CS279*100-100</f>
        <v>#DIV/0!</v>
      </c>
      <c r="CT282" s="72">
        <f t="shared" si="7697"/>
        <v>0.23053021950485686</v>
      </c>
      <c r="CU282" s="26">
        <f t="shared" ref="CU282" si="7698">SUM(CU275:CU281)</f>
        <v>2</v>
      </c>
      <c r="CV282" s="27">
        <f t="shared" ref="CV282" si="7699">SUM(CV275:CV281)</f>
        <v>0</v>
      </c>
      <c r="CW282" s="27"/>
      <c r="CX282" s="27"/>
      <c r="CY282" s="27">
        <f t="shared" ref="CY282" si="7700">SUM(CY275:CY281)</f>
        <v>379</v>
      </c>
      <c r="CZ282" s="28">
        <f t="shared" ref="CZ282" si="7701">((CY282+DA282)/7)/CW281</f>
        <v>0.33474218089602703</v>
      </c>
      <c r="DA282" s="27">
        <f t="shared" ref="DA282" si="7702">SUM(DA275:DA281)</f>
        <v>17</v>
      </c>
      <c r="DB282" s="28">
        <f t="shared" ref="DB282" si="7703">(DA282/(DA282+CY282))</f>
        <v>4.2929292929292928E-2</v>
      </c>
      <c r="DC282" s="27"/>
      <c r="DD282" s="27"/>
      <c r="DE282" s="29" t="e">
        <f t="shared" ref="DE282:DF282" si="7704">DE280/DE279*100-100</f>
        <v>#DIV/0!</v>
      </c>
      <c r="DF282" s="72">
        <f t="shared" si="7704"/>
        <v>-1.6097023153252508</v>
      </c>
      <c r="DG282" s="26">
        <f t="shared" ref="DG282" si="7705">SUM(DG275:DG281)</f>
        <v>0</v>
      </c>
      <c r="DH282" s="27">
        <f t="shared" ref="DH282" si="7706">SUM(DH275:DH281)</f>
        <v>0</v>
      </c>
      <c r="DI282" s="27"/>
      <c r="DJ282" s="27"/>
      <c r="DK282" s="27">
        <f t="shared" ref="DK282" si="7707">SUM(DK275:DK281)</f>
        <v>2299</v>
      </c>
      <c r="DL282" s="28">
        <f t="shared" ref="DL282" si="7708">((DK282+DM282)/7)/DI281</f>
        <v>0.45806204519341248</v>
      </c>
      <c r="DM282" s="27">
        <f t="shared" ref="DM282" si="7709">SUM(DM275:DM281)</f>
        <v>93</v>
      </c>
      <c r="DN282" s="28">
        <f t="shared" ref="DN282" si="7710">(DM282/(DM282+DK282))</f>
        <v>3.887959866220736E-2</v>
      </c>
      <c r="DO282" s="27"/>
      <c r="DP282" s="27"/>
      <c r="DQ282" s="29" t="e">
        <f t="shared" ref="DQ282:DR282" si="7711">DQ280/DQ279*100-100</f>
        <v>#DIV/0!</v>
      </c>
      <c r="DR282" s="72">
        <f t="shared" si="7711"/>
        <v>6.7933169366466046</v>
      </c>
      <c r="DS282" s="26">
        <f t="shared" ref="DS282" si="7712">SUM(DS275:DS281)</f>
        <v>0</v>
      </c>
      <c r="DT282" s="27">
        <f t="shared" ref="DT282" si="7713">SUM(DT275:DT281)</f>
        <v>0</v>
      </c>
      <c r="DU282" s="27"/>
      <c r="DV282" s="27"/>
      <c r="DW282" s="27">
        <f t="shared" ref="DW282" si="7714">SUM(DW275:DW281)</f>
        <v>2366</v>
      </c>
      <c r="DX282" s="28">
        <f t="shared" ref="DX282" si="7715">((DW282+DY282)/7)/DU281</f>
        <v>0.46730584851390222</v>
      </c>
      <c r="DY282" s="27">
        <f t="shared" ref="DY282" si="7716">SUM(DY275:DY281)</f>
        <v>71</v>
      </c>
      <c r="DZ282" s="28">
        <f t="shared" ref="DZ282" si="7717">(DY282/(DY282+DW282))</f>
        <v>2.9134181370537547E-2</v>
      </c>
      <c r="EA282" s="27"/>
      <c r="EB282" s="27"/>
      <c r="EC282" s="29" t="e">
        <f t="shared" ref="EC282:ED282" si="7718">EC280/EC279*100-100</f>
        <v>#DIV/0!</v>
      </c>
      <c r="ED282" s="72">
        <f t="shared" si="7718"/>
        <v>8.5997794928335196</v>
      </c>
      <c r="EE282" s="26">
        <f t="shared" ref="EE282" si="7719">SUM(EE275:EE281)</f>
        <v>0</v>
      </c>
      <c r="EF282" s="27">
        <f t="shared" ref="EF282" si="7720">SUM(EF275:EF281)</f>
        <v>0</v>
      </c>
      <c r="EG282" s="27"/>
      <c r="EH282" s="27"/>
      <c r="EI282" s="27">
        <f t="shared" ref="EI282" si="7721">SUM(EI275:EI281)</f>
        <v>2332</v>
      </c>
      <c r="EJ282" s="28">
        <f t="shared" ref="EJ282" si="7722">((EI282+EK282)/7)/EG281</f>
        <v>0.46207162110127065</v>
      </c>
      <c r="EK282" s="27">
        <f t="shared" ref="EK282" si="7723">SUM(EK275:EK281)</f>
        <v>68</v>
      </c>
      <c r="EL282" s="28">
        <f t="shared" ref="EL282" si="7724">(EK282/(EK282+EI282))</f>
        <v>2.8333333333333332E-2</v>
      </c>
      <c r="EM282" s="27"/>
      <c r="EN282" s="27"/>
      <c r="EO282" s="29" t="e">
        <f t="shared" ref="EO282:EP282" si="7725">EO280/EO279*100-100</f>
        <v>#DIV/0!</v>
      </c>
      <c r="EP282" s="72">
        <f t="shared" si="7725"/>
        <v>18.107030786192851</v>
      </c>
      <c r="EQ282" s="26">
        <f t="shared" ref="EQ282" si="7726">SUM(EQ275:EQ281)</f>
        <v>0</v>
      </c>
      <c r="ER282" s="27">
        <f t="shared" ref="ER282" si="7727">SUM(ER275:ER281)</f>
        <v>0</v>
      </c>
      <c r="ES282" s="27"/>
      <c r="ET282" s="27"/>
      <c r="EU282" s="27">
        <f t="shared" ref="EU282" si="7728">SUM(EU275:EU281)</f>
        <v>2577</v>
      </c>
      <c r="EV282" s="28">
        <f t="shared" ref="EV282" si="7729">((EU282+EW282)/7)/ES281</f>
        <v>0.51401507829112703</v>
      </c>
      <c r="EW282" s="27">
        <f t="shared" ref="EW282" si="7730">SUM(EW275:EW281)</f>
        <v>82</v>
      </c>
      <c r="EX282" s="28">
        <f t="shared" ref="EX282" si="7731">(EW282/(EW282+EU282))</f>
        <v>3.0838661150808574E-2</v>
      </c>
      <c r="EY282" s="27"/>
      <c r="EZ282" s="27"/>
      <c r="FA282" s="29" t="e">
        <f t="shared" ref="FA282:FB282" si="7732">FA280/FA279*100-100</f>
        <v>#DIV/0!</v>
      </c>
      <c r="FB282" s="72">
        <f t="shared" si="7732"/>
        <v>0.33076074972436231</v>
      </c>
      <c r="FC282" s="26">
        <f t="shared" ref="FC282" si="7733">SUM(FC275:FC281)</f>
        <v>1</v>
      </c>
      <c r="FD282" s="27">
        <f t="shared" ref="FD282" si="7734">SUM(FD275:FD281)</f>
        <v>0</v>
      </c>
      <c r="FE282" s="27"/>
      <c r="FF282" s="27"/>
      <c r="FG282" s="27">
        <f t="shared" ref="FG282" si="7735">SUM(FG275:FG281)</f>
        <v>2354</v>
      </c>
      <c r="FH282" s="28">
        <f t="shared" ref="FH282" si="7736">((FG282+FI282)/7)/FE281</f>
        <v>0.4600227358848048</v>
      </c>
      <c r="FI282" s="27">
        <f t="shared" ref="FI282" si="7737">SUM(FI275:FI281)</f>
        <v>74</v>
      </c>
      <c r="FJ282" s="28">
        <f t="shared" ref="FJ282" si="7738">(FI282/(FI282+FG282))</f>
        <v>3.0477759472817133E-2</v>
      </c>
      <c r="FK282" s="27"/>
      <c r="FL282" s="27"/>
      <c r="FM282" s="29" t="e">
        <f t="shared" ref="FM282:FN282" si="7739">FM280/FM279*100-100</f>
        <v>#DIV/0!</v>
      </c>
      <c r="FN282" s="72">
        <f t="shared" si="7739"/>
        <v>-0.53289231900038203</v>
      </c>
      <c r="FO282" s="26">
        <f t="shared" ref="FO282" si="7740">SUM(FO275:FO281)</f>
        <v>5</v>
      </c>
      <c r="FP282" s="27">
        <f t="shared" ref="FP282" si="7741">SUM(FP275:FP281)</f>
        <v>0</v>
      </c>
      <c r="FQ282" s="27"/>
      <c r="FR282" s="27"/>
      <c r="FS282" s="27">
        <f t="shared" ref="FS282" si="7742">SUM(FS275:FS281)</f>
        <v>408</v>
      </c>
      <c r="FT282" s="28">
        <f t="shared" ref="FT282" si="7743">((FS282+FU282)/7)/FQ281</f>
        <v>0.36954662104362701</v>
      </c>
      <c r="FU282" s="27">
        <f t="shared" ref="FU282" si="7744">SUM(FU275:FU281)</f>
        <v>24</v>
      </c>
      <c r="FV282" s="28">
        <f t="shared" ref="FV282" si="7745">(FU282/(FU282+FS282))</f>
        <v>5.5555555555555552E-2</v>
      </c>
      <c r="FW282" s="27"/>
      <c r="FX282" s="27"/>
      <c r="FY282" s="29" t="e">
        <f t="shared" ref="FY282:FZ282" si="7746">FY280/FY279*100-100</f>
        <v>#DIV/0!</v>
      </c>
      <c r="FZ282" s="72">
        <f t="shared" si="7746"/>
        <v>-6.9459757442116796</v>
      </c>
      <c r="GA282" s="26">
        <f t="shared" ref="GA282" si="7747">SUM(GA275:GA281)</f>
        <v>1</v>
      </c>
      <c r="GB282" s="27">
        <f t="shared" ref="GB282" si="7748">SUM(GB275:GB281)</f>
        <v>0</v>
      </c>
      <c r="GC282" s="27"/>
      <c r="GD282" s="27"/>
      <c r="GE282" s="27">
        <f t="shared" ref="GE282" si="7749">SUM(GE275:GE281)</f>
        <v>2350</v>
      </c>
      <c r="GF282" s="28">
        <f t="shared" ref="GF282" si="7750">((GE282+GG282)/7)/GC281</f>
        <v>0.46486486486486489</v>
      </c>
      <c r="GG282" s="27">
        <f t="shared" ref="GG282" si="7751">SUM(GG275:GG281)</f>
        <v>58</v>
      </c>
      <c r="GH282" s="28">
        <f t="shared" ref="GH282" si="7752">(GG282/(GG282+GE282))</f>
        <v>2.408637873754153E-2</v>
      </c>
      <c r="GI282" s="27"/>
      <c r="GJ282" s="27"/>
      <c r="GK282" s="29" t="e">
        <f t="shared" ref="GK282:GL282" si="7753">GK280/GK279*100-100</f>
        <v>#DIV/0!</v>
      </c>
      <c r="GL282" s="72">
        <f t="shared" si="7753"/>
        <v>6.3579566335905753</v>
      </c>
      <c r="GM282" s="26">
        <f t="shared" ref="GM282" si="7754">SUM(GM275:GM281)</f>
        <v>3</v>
      </c>
      <c r="GN282" s="27">
        <f t="shared" ref="GN282" si="7755">SUM(GN275:GN281)</f>
        <v>0</v>
      </c>
      <c r="GO282" s="27"/>
      <c r="GP282" s="27"/>
      <c r="GQ282" s="27">
        <f t="shared" ref="GQ282" si="7756">SUM(GQ275:GQ281)</f>
        <v>2242</v>
      </c>
      <c r="GR282" s="28">
        <f t="shared" ref="GR282" si="7757">((GQ282+GS282)/7)/GO281</f>
        <v>0.45273825764958092</v>
      </c>
      <c r="GS282" s="27">
        <f t="shared" ref="GS282" si="7758">SUM(GS275:GS281)</f>
        <v>81</v>
      </c>
      <c r="GT282" s="28">
        <f t="shared" ref="GT282" si="7759">(GS282/(GS282+GQ282))</f>
        <v>3.486870426173052E-2</v>
      </c>
      <c r="GU282" s="27"/>
      <c r="GV282" s="27"/>
      <c r="GW282" s="29" t="e">
        <f t="shared" ref="GW282:GX282" si="7760">GW280/GW279*100-100</f>
        <v>#DIV/0!</v>
      </c>
      <c r="GX282" s="72">
        <f t="shared" si="7760"/>
        <v>9.0959206174200631</v>
      </c>
      <c r="GY282" s="26">
        <f t="shared" ref="GY282" si="7761">SUM(GY275:GY281)</f>
        <v>0</v>
      </c>
      <c r="GZ282" s="27">
        <f t="shared" ref="GZ282" si="7762">SUM(GZ275:GZ281)</f>
        <v>0</v>
      </c>
      <c r="HA282" s="27"/>
      <c r="HB282" s="27"/>
      <c r="HC282" s="27">
        <f t="shared" ref="HC282" si="7763">SUM(HC275:HC281)</f>
        <v>2362</v>
      </c>
      <c r="HD282" s="28">
        <f t="shared" ref="HD282" si="7764">((HC282+HE282)/7)/HA281</f>
        <v>0.46908602150537637</v>
      </c>
      <c r="HE282" s="27">
        <f t="shared" ref="HE282" si="7765">SUM(HE275:HE281)</f>
        <v>81</v>
      </c>
      <c r="HF282" s="28">
        <f t="shared" ref="HF282" si="7766">(HE282/(HE282+HC282))</f>
        <v>3.3155955792058947E-2</v>
      </c>
      <c r="HG282" s="27"/>
      <c r="HH282" s="27"/>
      <c r="HI282" s="29" t="e">
        <f t="shared" ref="HI282:HJ282" si="7767">HI280/HI279*100-100</f>
        <v>#DIV/0!</v>
      </c>
      <c r="HJ282" s="72">
        <f t="shared" si="7767"/>
        <v>15.257399711644481</v>
      </c>
      <c r="HK282" s="26">
        <f t="shared" si="7598"/>
        <v>19</v>
      </c>
      <c r="HL282" s="27">
        <f t="shared" si="7599"/>
        <v>1</v>
      </c>
      <c r="HM282" s="27"/>
      <c r="HN282" s="27"/>
      <c r="HO282" s="27">
        <f t="shared" ref="HO282" si="7768">+G282+S282+AE282+AQ282+BC282+BO282+CA282+CM282+CY282+DK282+DW282+EI282+EU282+FG282+FS282+GE282+GQ282+HC282+I282+U282+AG282+AS282+BE282+BQ282+CC282+CO282+DA282+DM282+DY282+EK282+EW282+FI282+FU282+GG282+GS282+HE282</f>
        <v>39001</v>
      </c>
      <c r="HP282" s="229">
        <f t="shared" ref="HP282" si="7769">+((HO282)/HM281)/7</f>
        <v>0.48151166092571335</v>
      </c>
      <c r="HQ282" s="62">
        <f t="shared" si="7604"/>
        <v>1168</v>
      </c>
      <c r="HR282" s="52">
        <f t="shared" si="7605"/>
        <v>2.9947950052562754E-2</v>
      </c>
      <c r="HS282" s="53">
        <f t="shared" si="7002"/>
        <v>67.51428571428572</v>
      </c>
      <c r="HT282" s="54">
        <f t="shared" si="7003"/>
        <v>37259</v>
      </c>
      <c r="HU282" s="53">
        <f t="shared" si="7004"/>
        <v>95.531957552503016</v>
      </c>
      <c r="HV282" s="63" t="e">
        <f t="shared" ref="HV282:HW282" si="7770">HV280/HV279*100-100</f>
        <v>#DIV/0!</v>
      </c>
      <c r="HW282" s="72">
        <f t="shared" si="7770"/>
        <v>4.8456995644437626</v>
      </c>
      <c r="HX282" s="78">
        <f t="shared" ref="HX282" si="7771">SUM(G282,I282,S282,U282,AE282,AG282,AQ282,AS282,BC282,BE282,BO282,BQ282)/7/SUM(E281,Q281,AC281,AO281,BA281,BM281)</f>
        <v>0.49145555388997147</v>
      </c>
      <c r="HY282" s="78">
        <f t="shared" ref="HY282" si="7772">SUM(CA282,CC282,CM282,CO282,CY282,DA282,DK282,DM282,DW282,DY282,EI282,EK282)/7/SUM(BY281,CK281,CW281,DI281,DU281,EG281)</f>
        <v>0.48553764627953189</v>
      </c>
      <c r="HZ282" s="78">
        <f t="shared" ref="HZ282" si="7773">SUM(K282,EU282,EW282,FG282,FI282,FS282,FU282,GE282,GG282,GQ282,GS282,HC282,HE282)/7/SUM(ES281,FE281,FQ281,GC281,GO281,HA281)</f>
        <v>0.46770330520652931</v>
      </c>
      <c r="IA282" s="84">
        <f t="shared" ref="IA282" si="7774">SUM(I282,U282,AG282,AS282,BE282,BQ282)/SUM(G282,I282,S282,U282,AE282,AG282,AQ282,AS282,BC282,BE282,BO282,BQ282)</f>
        <v>3.0425499466219308E-2</v>
      </c>
      <c r="IB282" s="84">
        <f t="shared" ref="IB282" si="7775">SUM(CC282,CO282,DA282,DM282,DY282,EK282)/SUM(CA282,CC282,CM282,CO282,CY282,DA282,DK282,DM282,DW282,DY282,EI282,EK282)</f>
        <v>2.796725784447476E-2</v>
      </c>
      <c r="IC282" s="84">
        <f t="shared" ref="IC282" si="7776">SUM(EW282,FI282,FU282,GG282,GS282,HE282)/SUM(EU282,EW282,FG282,FI282,FS282,FU282,GE282,GG282,GQ282,GS282,HC282,HE282)</f>
        <v>3.1513432600646027E-2</v>
      </c>
      <c r="ID282" s="86">
        <f t="shared" ref="ID282" si="7777">SUM(C282,O282,AA282,AM282,AY282,BK282)</f>
        <v>5</v>
      </c>
      <c r="IE282" s="86">
        <f t="shared" ref="IE282" si="7778">SUM(BW282,CI282,CU282,DG282,DS282,EE282)</f>
        <v>4</v>
      </c>
      <c r="IF282" s="86">
        <f t="shared" ref="IF282" si="7779">SUM(EQ282,FC282,FO282,GA282,GM282,GY282)</f>
        <v>10</v>
      </c>
      <c r="IG282" s="88" t="s">
        <v>42</v>
      </c>
    </row>
    <row r="283" spans="1:24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5">
        <f t="shared" ref="HK283:HL283" si="7780">HK282/HM272</f>
        <v>1.639344262295082E-3</v>
      </c>
      <c r="HL283" s="68">
        <f t="shared" si="7780"/>
        <v>1.0834236186348862E-3</v>
      </c>
      <c r="HM283" s="30"/>
      <c r="HN283" s="30"/>
      <c r="HO283" s="30"/>
      <c r="HP283" s="230"/>
      <c r="HQ283" s="30"/>
      <c r="HR283" s="30"/>
      <c r="HS283" s="30"/>
      <c r="HT283" s="51"/>
      <c r="HU283" s="30"/>
      <c r="HV283" s="30"/>
      <c r="HW283" s="31"/>
      <c r="HY283" s="77"/>
      <c r="HZ283" s="77"/>
      <c r="ID283" s="86">
        <f t="shared" ref="ID283" si="7781">SUM(E272,Q272,AC272,AO272,BA272,BM272)</f>
        <v>3817</v>
      </c>
      <c r="IE283" s="86">
        <f t="shared" ref="IE283" si="7782">SUM(BY272,CK272,CW272,DI272,DU272,EG272)</f>
        <v>3886</v>
      </c>
      <c r="IF283" s="86">
        <f t="shared" ref="IF283" si="7783">SUM(ES272,FE272,FQ272,GC272,GO272,HA272)</f>
        <v>3887</v>
      </c>
      <c r="IG283" s="88" t="s">
        <v>40</v>
      </c>
    </row>
    <row r="284" spans="1:241" x14ac:dyDescent="0.25">
      <c r="A284" s="235">
        <v>56</v>
      </c>
      <c r="B284" s="73">
        <f>B281+1</f>
        <v>44687</v>
      </c>
      <c r="C284" s="33"/>
      <c r="D284" s="34"/>
      <c r="E284" s="34">
        <f>E281-C284</f>
        <v>731</v>
      </c>
      <c r="F284" s="34">
        <f>F281-D284</f>
        <v>58</v>
      </c>
      <c r="G284" s="34">
        <v>329</v>
      </c>
      <c r="H284" s="35">
        <f t="shared" ref="H284:H290" si="7784">((G284+I284)/E284)</f>
        <v>0.45690834473324216</v>
      </c>
      <c r="I284" s="34">
        <v>5</v>
      </c>
      <c r="J284" s="35">
        <f>I284/(G284+I284)</f>
        <v>1.4970059880239521E-2</v>
      </c>
      <c r="K284" s="36"/>
      <c r="L284" s="34"/>
      <c r="M284" s="34"/>
      <c r="N284" s="37"/>
      <c r="O284" s="33"/>
      <c r="P284" s="34"/>
      <c r="Q284" s="34">
        <f t="shared" ref="Q284" si="7785">Q281-O284</f>
        <v>721</v>
      </c>
      <c r="R284" s="34">
        <f t="shared" ref="R284" si="7786">R281-P284</f>
        <v>57</v>
      </c>
      <c r="S284" s="34">
        <v>331</v>
      </c>
      <c r="T284" s="35">
        <f t="shared" ref="T284:T290" si="7787">((S284+U284)/Q284)</f>
        <v>0.46740638002773927</v>
      </c>
      <c r="U284" s="34">
        <v>6</v>
      </c>
      <c r="V284" s="35">
        <f t="shared" ref="V284:V290" si="7788">U284/(S284+U284)</f>
        <v>1.7804154302670624E-2</v>
      </c>
      <c r="W284" s="36"/>
      <c r="X284" s="34"/>
      <c r="Y284" s="34"/>
      <c r="Z284" s="37"/>
      <c r="AA284" s="33"/>
      <c r="AB284" s="34"/>
      <c r="AC284" s="34">
        <f t="shared" ref="AC284" si="7789">AC281-AA284</f>
        <v>170</v>
      </c>
      <c r="AD284" s="34">
        <f t="shared" ref="AD284" si="7790">AD281-AB284</f>
        <v>14</v>
      </c>
      <c r="AE284" s="34">
        <v>63</v>
      </c>
      <c r="AF284" s="35">
        <f t="shared" ref="AF284:AF290" si="7791">((AE284+AG284)/AC284)</f>
        <v>0.38823529411764707</v>
      </c>
      <c r="AG284" s="34">
        <v>3</v>
      </c>
      <c r="AH284" s="35">
        <f t="shared" ref="AH284:AH290" si="7792">AG284/(AE284+AG284)</f>
        <v>4.5454545454545456E-2</v>
      </c>
      <c r="AI284" s="36"/>
      <c r="AJ284" s="34"/>
      <c r="AK284" s="34"/>
      <c r="AL284" s="37"/>
      <c r="AM284" s="33"/>
      <c r="AN284" s="34"/>
      <c r="AO284" s="34">
        <f t="shared" ref="AO284" si="7793">AO281-AM284</f>
        <v>736</v>
      </c>
      <c r="AP284" s="34">
        <f t="shared" ref="AP284" si="7794">AP281-AN284</f>
        <v>58</v>
      </c>
      <c r="AQ284" s="34">
        <v>337</v>
      </c>
      <c r="AR284" s="35">
        <f t="shared" ref="AR284:AR290" si="7795">((AQ284+AS284)/AO284)</f>
        <v>0.47146739130434784</v>
      </c>
      <c r="AS284" s="34">
        <v>10</v>
      </c>
      <c r="AT284" s="35">
        <f t="shared" ref="AT284:AT290" si="7796">AS284/(AQ284+AS284)</f>
        <v>2.8818443804034581E-2</v>
      </c>
      <c r="AU284" s="36"/>
      <c r="AV284" s="34"/>
      <c r="AW284" s="34"/>
      <c r="AX284" s="37"/>
      <c r="AY284" s="33">
        <v>1</v>
      </c>
      <c r="AZ284" s="34"/>
      <c r="BA284" s="34">
        <f t="shared" ref="BA284" si="7797">BA281-AY284</f>
        <v>727</v>
      </c>
      <c r="BB284" s="34">
        <f t="shared" ref="BB284" si="7798">BB281-AZ284</f>
        <v>58</v>
      </c>
      <c r="BC284" s="34">
        <v>366</v>
      </c>
      <c r="BD284" s="35">
        <f t="shared" ref="BD284:BD290" si="7799">((BC284+BE284)/BA284)</f>
        <v>0.51856946354883082</v>
      </c>
      <c r="BE284" s="34">
        <v>11</v>
      </c>
      <c r="BF284" s="35">
        <f t="shared" ref="BF284:BF290" si="7800">BE284/(BC284+BE284)</f>
        <v>2.9177718832891247E-2</v>
      </c>
      <c r="BG284" s="36"/>
      <c r="BH284" s="34"/>
      <c r="BI284" s="34"/>
      <c r="BJ284" s="37"/>
      <c r="BK284" s="33"/>
      <c r="BL284" s="34"/>
      <c r="BM284" s="34">
        <f t="shared" ref="BM284" si="7801">BM281-BK284</f>
        <v>726</v>
      </c>
      <c r="BN284" s="34">
        <f t="shared" ref="BN284" si="7802">BN281-BL284</f>
        <v>58</v>
      </c>
      <c r="BO284" s="34">
        <v>379</v>
      </c>
      <c r="BP284" s="35">
        <f t="shared" ref="BP284:BP290" si="7803">((BO284+BQ284)/BM284)</f>
        <v>0.53581267217630857</v>
      </c>
      <c r="BQ284" s="34">
        <v>10</v>
      </c>
      <c r="BR284" s="35">
        <f t="shared" ref="BR284:BR290" si="7804">BQ284/(BO284+BQ284)</f>
        <v>2.570694087403599E-2</v>
      </c>
      <c r="BS284" s="36"/>
      <c r="BT284" s="34"/>
      <c r="BU284" s="34"/>
      <c r="BV284" s="37"/>
      <c r="BW284" s="33"/>
      <c r="BX284" s="34"/>
      <c r="BY284" s="34">
        <f t="shared" ref="BY284" si="7805">BY281-BW284</f>
        <v>735</v>
      </c>
      <c r="BZ284" s="34">
        <f t="shared" ref="BZ284" si="7806">BZ281-BX284</f>
        <v>59</v>
      </c>
      <c r="CA284" s="34">
        <v>363</v>
      </c>
      <c r="CB284" s="35">
        <f t="shared" ref="CB284:CB290" si="7807">((CA284+CC284)/BY284)</f>
        <v>0.49931972789115647</v>
      </c>
      <c r="CC284" s="34">
        <v>4</v>
      </c>
      <c r="CD284" s="35">
        <f t="shared" ref="CD284:CD290" si="7808">CC284/(CA284+CC284)</f>
        <v>1.0899182561307902E-2</v>
      </c>
      <c r="CE284" s="36"/>
      <c r="CF284" s="34"/>
      <c r="CG284" s="34"/>
      <c r="CH284" s="37"/>
      <c r="CI284" s="33"/>
      <c r="CJ284" s="34"/>
      <c r="CK284" s="34">
        <f t="shared" ref="CK284" si="7809">CK281-CI284</f>
        <v>745</v>
      </c>
      <c r="CL284" s="34">
        <f t="shared" ref="CL284" si="7810">CL281-CJ284</f>
        <v>59</v>
      </c>
      <c r="CM284" s="34">
        <v>377</v>
      </c>
      <c r="CN284" s="35">
        <f t="shared" ref="CN284:CN290" si="7811">((CM284+CO284)/CK284)</f>
        <v>0.51275167785234899</v>
      </c>
      <c r="CO284" s="34">
        <v>5</v>
      </c>
      <c r="CP284" s="35">
        <f t="shared" ref="CP284:CP290" si="7812">CO284/(CM284+CO284)</f>
        <v>1.3089005235602094E-2</v>
      </c>
      <c r="CQ284" s="36"/>
      <c r="CR284" s="34"/>
      <c r="CS284" s="34"/>
      <c r="CT284" s="37"/>
      <c r="CU284" s="33"/>
      <c r="CV284" s="34"/>
      <c r="CW284" s="34">
        <f t="shared" ref="CW284" si="7813">CW281-CU284</f>
        <v>169</v>
      </c>
      <c r="CX284" s="34">
        <f t="shared" ref="CX284" si="7814">CX281-CV284</f>
        <v>13</v>
      </c>
      <c r="CY284" s="34">
        <v>54</v>
      </c>
      <c r="CZ284" s="35">
        <f t="shared" ref="CZ284:CZ290" si="7815">((CY284+DA284)/CW284)</f>
        <v>0.32544378698224852</v>
      </c>
      <c r="DA284" s="34">
        <v>1</v>
      </c>
      <c r="DB284" s="35">
        <f t="shared" ref="DB284:DB290" si="7816">DA284/(CY284+DA284)</f>
        <v>1.8181818181818181E-2</v>
      </c>
      <c r="DC284" s="36"/>
      <c r="DD284" s="34"/>
      <c r="DE284" s="34"/>
      <c r="DF284" s="37"/>
      <c r="DG284" s="33"/>
      <c r="DH284" s="34"/>
      <c r="DI284" s="34">
        <f t="shared" ref="DI284" si="7817">DI281-DG284</f>
        <v>746</v>
      </c>
      <c r="DJ284" s="34">
        <f t="shared" ref="DJ284" si="7818">DJ281-DH284</f>
        <v>59</v>
      </c>
      <c r="DK284" s="34">
        <v>333</v>
      </c>
      <c r="DL284" s="35">
        <f t="shared" ref="DL284:DL290" si="7819">((DK284+DM284)/DI284)</f>
        <v>0.45174262734584453</v>
      </c>
      <c r="DM284" s="34">
        <v>4</v>
      </c>
      <c r="DN284" s="35">
        <f t="shared" ref="DN284:DN290" si="7820">DM284/(DK284+DM284)</f>
        <v>1.1869436201780416E-2</v>
      </c>
      <c r="DO284" s="36"/>
      <c r="DP284" s="34"/>
      <c r="DQ284" s="34"/>
      <c r="DR284" s="37"/>
      <c r="DS284" s="33">
        <v>1</v>
      </c>
      <c r="DT284" s="34"/>
      <c r="DU284" s="34">
        <f t="shared" ref="DU284" si="7821">DU281-DS284</f>
        <v>744</v>
      </c>
      <c r="DV284" s="34">
        <f t="shared" ref="DV284" si="7822">DV281-DT284</f>
        <v>59</v>
      </c>
      <c r="DW284" s="34">
        <v>342</v>
      </c>
      <c r="DX284" s="35">
        <f t="shared" ref="DX284:DX290" si="7823">((DW284+DY284)/DU284)</f>
        <v>0.46774193548387094</v>
      </c>
      <c r="DY284" s="34">
        <v>6</v>
      </c>
      <c r="DZ284" s="35">
        <f t="shared" ref="DZ284:DZ290" si="7824">DY284/(DW284+DY284)</f>
        <v>1.7241379310344827E-2</v>
      </c>
      <c r="EA284" s="36"/>
      <c r="EB284" s="34"/>
      <c r="EC284" s="34"/>
      <c r="ED284" s="37"/>
      <c r="EE284" s="33"/>
      <c r="EF284" s="34"/>
      <c r="EG284" s="34">
        <f t="shared" ref="EG284" si="7825">EG281-EE284</f>
        <v>742</v>
      </c>
      <c r="EH284" s="34">
        <f t="shared" ref="EH284" si="7826">EH281-EF284</f>
        <v>59</v>
      </c>
      <c r="EI284" s="34">
        <v>326</v>
      </c>
      <c r="EJ284" s="35">
        <f t="shared" ref="EJ284:EJ290" si="7827">((EI284+EK284)/EG284)</f>
        <v>0.44743935309973049</v>
      </c>
      <c r="EK284" s="34">
        <v>6</v>
      </c>
      <c r="EL284" s="35">
        <f t="shared" ref="EL284:EL290" si="7828">EK284/(EI284+EK284)</f>
        <v>1.8072289156626505E-2</v>
      </c>
      <c r="EM284" s="36"/>
      <c r="EN284" s="34"/>
      <c r="EO284" s="34"/>
      <c r="EP284" s="37"/>
      <c r="EQ284" s="33"/>
      <c r="ER284" s="34"/>
      <c r="ES284" s="34">
        <f t="shared" ref="ES284" si="7829">ES281-EQ284</f>
        <v>739</v>
      </c>
      <c r="ET284" s="34">
        <f t="shared" ref="ET284" si="7830">ET281-ER284</f>
        <v>58</v>
      </c>
      <c r="EU284" s="34">
        <v>365</v>
      </c>
      <c r="EV284" s="35">
        <f t="shared" ref="EV284:EV290" si="7831">((EU284+EW284)/ES284)</f>
        <v>0.51014884979702302</v>
      </c>
      <c r="EW284" s="34">
        <v>12</v>
      </c>
      <c r="EX284" s="35">
        <f t="shared" ref="EX284:EX290" si="7832">EW284/(EU284+EW284)</f>
        <v>3.1830238726790451E-2</v>
      </c>
      <c r="EY284" s="36"/>
      <c r="EZ284" s="34"/>
      <c r="FA284" s="34"/>
      <c r="FB284" s="37"/>
      <c r="FC284" s="33"/>
      <c r="FD284" s="34"/>
      <c r="FE284" s="34">
        <f t="shared" ref="FE284" si="7833">FE281-FC284</f>
        <v>754</v>
      </c>
      <c r="FF284" s="34">
        <f t="shared" ref="FF284" si="7834">FF281-FD284</f>
        <v>59</v>
      </c>
      <c r="FG284" s="34">
        <v>343</v>
      </c>
      <c r="FH284" s="35">
        <f t="shared" ref="FH284:FH290" si="7835">((FG284+FI284)/FE284)</f>
        <v>0.47745358090185674</v>
      </c>
      <c r="FI284" s="34">
        <v>17</v>
      </c>
      <c r="FJ284" s="35">
        <f t="shared" ref="FJ284:FJ290" si="7836">FI284/(FG284+FI284)</f>
        <v>4.7222222222222221E-2</v>
      </c>
      <c r="FK284" s="36"/>
      <c r="FL284" s="34"/>
      <c r="FM284" s="34"/>
      <c r="FN284" s="37"/>
      <c r="FO284" s="33">
        <v>2</v>
      </c>
      <c r="FP284" s="34"/>
      <c r="FQ284" s="34">
        <f t="shared" ref="FQ284" si="7837">FQ281-FO284</f>
        <v>165</v>
      </c>
      <c r="FR284" s="34">
        <f t="shared" ref="FR284" si="7838">FR281-FP284</f>
        <v>10</v>
      </c>
      <c r="FS284" s="34">
        <v>63</v>
      </c>
      <c r="FT284" s="35">
        <f t="shared" ref="FT284:FT290" si="7839">((FS284+FU284)/FQ284)</f>
        <v>0.40606060606060607</v>
      </c>
      <c r="FU284" s="34">
        <v>4</v>
      </c>
      <c r="FV284" s="35">
        <f t="shared" ref="FV284:FV290" si="7840">FU284/(FS284+FU284)</f>
        <v>5.9701492537313432E-2</v>
      </c>
      <c r="FW284" s="36"/>
      <c r="FX284" s="34"/>
      <c r="FY284" s="34"/>
      <c r="FZ284" s="37"/>
      <c r="GA284" s="33"/>
      <c r="GB284" s="34"/>
      <c r="GC284" s="34">
        <f t="shared" ref="GC284" si="7841">GC281-GA284</f>
        <v>740</v>
      </c>
      <c r="GD284" s="34">
        <f t="shared" ref="GD284" si="7842">GD281-GB284</f>
        <v>59</v>
      </c>
      <c r="GE284" s="34">
        <v>359</v>
      </c>
      <c r="GF284" s="35">
        <f t="shared" ref="GF284:GF290" si="7843">((GE284+GG284)/GC284)</f>
        <v>0.49864864864864866</v>
      </c>
      <c r="GG284" s="34">
        <v>10</v>
      </c>
      <c r="GH284" s="35">
        <f t="shared" ref="GH284:GH290" si="7844">GG284/(GE284+GG284)</f>
        <v>2.7100271002710029E-2</v>
      </c>
      <c r="GI284" s="36"/>
      <c r="GJ284" s="34"/>
      <c r="GK284" s="34"/>
      <c r="GL284" s="37"/>
      <c r="GM284" s="33"/>
      <c r="GN284" s="34"/>
      <c r="GO284" s="34">
        <f t="shared" ref="GO284" si="7845">GO281-GM284</f>
        <v>733</v>
      </c>
      <c r="GP284" s="34">
        <f t="shared" ref="GP284" si="7846">GP281-GN284</f>
        <v>58</v>
      </c>
      <c r="GQ284" s="34">
        <v>338</v>
      </c>
      <c r="GR284" s="35">
        <f t="shared" ref="GR284:GR290" si="7847">((GQ284+GS284)/GO284)</f>
        <v>0.48021828103683495</v>
      </c>
      <c r="GS284" s="34">
        <v>14</v>
      </c>
      <c r="GT284" s="35">
        <f t="shared" ref="GT284:GT290" si="7848">GS284/(GQ284+GS284)</f>
        <v>3.9772727272727272E-2</v>
      </c>
      <c r="GU284" s="36"/>
      <c r="GV284" s="34"/>
      <c r="GW284" s="34"/>
      <c r="GX284" s="37"/>
      <c r="GY284" s="33"/>
      <c r="GZ284" s="34"/>
      <c r="HA284" s="34">
        <f t="shared" ref="HA284" si="7849">HA281-GY284</f>
        <v>744</v>
      </c>
      <c r="HB284" s="34">
        <f t="shared" ref="HB284" si="7850">HB281-GZ284</f>
        <v>59</v>
      </c>
      <c r="HC284" s="34">
        <v>320</v>
      </c>
      <c r="HD284" s="35">
        <f t="shared" ref="HD284:HD290" si="7851">((HC284+HE284)/HA284)</f>
        <v>0.44086021505376344</v>
      </c>
      <c r="HE284" s="34">
        <v>8</v>
      </c>
      <c r="HF284" s="35">
        <f t="shared" ref="HF284:HF290" si="7852">HE284/(HC284+HE284)</f>
        <v>2.4390243902439025E-2</v>
      </c>
      <c r="HG284" s="36"/>
      <c r="HH284" s="34"/>
      <c r="HI284" s="34"/>
      <c r="HJ284" s="37"/>
      <c r="HK284" s="33">
        <f t="shared" ref="HK284:HK291" si="7853">+C284+O284+AA284+AM284+AY284+BK284+BW284+CI284+CU284+DG284+DS284+EE284+EQ284+FC284+FO284+GA284+GM284+GY284</f>
        <v>4</v>
      </c>
      <c r="HL284" s="34">
        <f t="shared" ref="HL284:HL291" si="7854">+D284+P284+AB284+AN284+AZ284+BL284+BX284+CJ284+CV284+DH284+DT284+EF284+ER284+FD284+FP284+GB284+GN284+GZ284</f>
        <v>0</v>
      </c>
      <c r="HM284" s="34">
        <f t="shared" ref="HM284:HM290" si="7855">+E284+Q284+AC284+AO284+BA284+BM284+BY284+CK284+CW284+DI284+DU284+EG284+ES284+FE284+FQ284+GC284+GO284+HA284</f>
        <v>11567</v>
      </c>
      <c r="HN284" s="34">
        <f t="shared" ref="HN284:HN290" si="7856">+F284+R284+AD284+AP284+BB284+BN284+BZ284+CL284+CX284+DJ284+DV284+EH284+ET284+FF284+FR284+GD284+GP284+HB284</f>
        <v>914</v>
      </c>
      <c r="HO284" s="34">
        <f t="shared" ref="HO284:HO290" si="7857">+G284+S284+AE284+AQ284+BC284+BO284+CA284+CM284+CY284+DK284+DW284+EI284+EU284+FG284+FS284+GE284+GQ284+HC284+HE284+I284+U284+AG284+AS284+BE284+BQ284+CC284+CO284+DA284+DM284+DY284+EK284+EW284+FI284+FU284+GG284+GS284</f>
        <v>5524</v>
      </c>
      <c r="HP284" s="227">
        <f t="shared" ref="HP284:HP290" si="7858">+(HO284)/HM284</f>
        <v>0.47756548802628168</v>
      </c>
      <c r="HQ284" s="48">
        <f t="shared" ref="HQ284:HQ291" si="7859">+I284+U284+AG284+AS284+BE284+BQ284+CC284+CO284+DA284+DM284+DY284+EK284+EW284+FI284+FU284+GG284+GS284+HE284</f>
        <v>136</v>
      </c>
      <c r="HR284" s="35">
        <f t="shared" ref="HR284:HR291" si="7860">+(HQ284/(HO284))</f>
        <v>2.4619840695148443E-2</v>
      </c>
      <c r="HS284" s="49">
        <v>67.8</v>
      </c>
      <c r="HT284" s="50">
        <v>5301</v>
      </c>
      <c r="HU284" s="49">
        <f t="shared" ref="HU284:HU290" si="7861">+HT284/HO284*100</f>
        <v>95.963070238957286</v>
      </c>
      <c r="HV284" s="48"/>
      <c r="HW284" s="37"/>
      <c r="HX284" s="78">
        <f t="shared" ref="HX284:HX290" si="7862">SUM(G284,I284,S284,U284,AE284,AG284,AQ284,AS284,BC284,BE284,BO284,BQ284)/SUM(E284,Q284,AC284,AO284,BA284,BM284)</f>
        <v>0.4854368932038835</v>
      </c>
      <c r="HY284" s="78">
        <f t="shared" ref="HY284:HY290" si="7863">SUM(CA284,CC284,CM284,CO284,CY284,DA284,DK284,DM284,DW284,DY284,EI284,EK284)/SUM(BY284,CK284,CW284,DI284,DU284,EG284)</f>
        <v>0.46920896676114404</v>
      </c>
      <c r="HZ284" s="78">
        <f t="shared" ref="HZ284:HZ290" si="7864">SUM(K284,EU284,EW284,FG284,FI284,FS284,FU284,GE284,GG284,GQ284,GS284,HC284,HE284)/SUM(ES284,FE284,FQ284,GC284,GO284,HA284)</f>
        <v>0.47819354838709677</v>
      </c>
    </row>
    <row r="285" spans="1:241" x14ac:dyDescent="0.25">
      <c r="A285" s="236"/>
      <c r="B285" s="41">
        <f t="shared" ref="B285:B290" si="7865">+B284+1</f>
        <v>44688</v>
      </c>
      <c r="C285" s="10"/>
      <c r="D285" s="11"/>
      <c r="E285" s="74">
        <f t="shared" ref="E285:E289" si="7866">E284-C285</f>
        <v>731</v>
      </c>
      <c r="F285" s="74">
        <f t="shared" ref="F285:F289" si="7867">F284-D285</f>
        <v>58</v>
      </c>
      <c r="G285" s="11">
        <v>351</v>
      </c>
      <c r="H285" s="12">
        <f t="shared" si="7784"/>
        <v>0.49521203830369359</v>
      </c>
      <c r="I285" s="11">
        <v>11</v>
      </c>
      <c r="J285" s="12">
        <f t="shared" ref="J285:J290" si="7868">I285/(G285+I285)</f>
        <v>3.0386740331491711E-2</v>
      </c>
      <c r="K285" s="13"/>
      <c r="L285" s="11"/>
      <c r="M285" s="11"/>
      <c r="N285" s="14"/>
      <c r="O285" s="10"/>
      <c r="P285" s="11"/>
      <c r="Q285" s="74">
        <f t="shared" ref="Q285:Q290" si="7869">Q284-O285</f>
        <v>721</v>
      </c>
      <c r="R285" s="74">
        <f t="shared" ref="R285:R290" si="7870">R284-P285</f>
        <v>57</v>
      </c>
      <c r="S285" s="11">
        <v>346</v>
      </c>
      <c r="T285" s="12">
        <f t="shared" si="7787"/>
        <v>0.49375866851595007</v>
      </c>
      <c r="U285" s="11">
        <v>10</v>
      </c>
      <c r="V285" s="12">
        <f t="shared" si="7788"/>
        <v>2.8089887640449437E-2</v>
      </c>
      <c r="W285" s="13"/>
      <c r="X285" s="11"/>
      <c r="Y285" s="11"/>
      <c r="Z285" s="14"/>
      <c r="AA285" s="10"/>
      <c r="AB285" s="11"/>
      <c r="AC285" s="74">
        <f t="shared" ref="AC285:AC290" si="7871">AC284-AA285</f>
        <v>170</v>
      </c>
      <c r="AD285" s="74">
        <f t="shared" ref="AD285:AD290" si="7872">AD284-AB285</f>
        <v>14</v>
      </c>
      <c r="AE285" s="11">
        <v>45</v>
      </c>
      <c r="AF285" s="12">
        <f t="shared" si="7791"/>
        <v>0.28235294117647058</v>
      </c>
      <c r="AG285" s="11">
        <v>3</v>
      </c>
      <c r="AH285" s="12">
        <f t="shared" si="7792"/>
        <v>6.25E-2</v>
      </c>
      <c r="AI285" s="13"/>
      <c r="AJ285" s="11"/>
      <c r="AK285" s="11"/>
      <c r="AL285" s="14"/>
      <c r="AM285" s="10"/>
      <c r="AN285" s="11"/>
      <c r="AO285" s="74">
        <f t="shared" ref="AO285:AO290" si="7873">AO284-AM285</f>
        <v>736</v>
      </c>
      <c r="AP285" s="74">
        <f t="shared" ref="AP285:AP290" si="7874">AP284-AN285</f>
        <v>58</v>
      </c>
      <c r="AQ285" s="11">
        <v>336</v>
      </c>
      <c r="AR285" s="12">
        <f t="shared" si="7795"/>
        <v>0.47690217391304346</v>
      </c>
      <c r="AS285" s="11">
        <v>15</v>
      </c>
      <c r="AT285" s="12">
        <f t="shared" si="7796"/>
        <v>4.2735042735042736E-2</v>
      </c>
      <c r="AU285" s="13"/>
      <c r="AV285" s="11"/>
      <c r="AW285" s="11"/>
      <c r="AX285" s="14"/>
      <c r="AY285" s="10"/>
      <c r="AZ285" s="11"/>
      <c r="BA285" s="74">
        <f t="shared" ref="BA285:BA290" si="7875">BA284-AY285</f>
        <v>727</v>
      </c>
      <c r="BB285" s="74">
        <f t="shared" ref="BB285:BB290" si="7876">BB284-AZ285</f>
        <v>58</v>
      </c>
      <c r="BC285" s="11">
        <v>347</v>
      </c>
      <c r="BD285" s="12">
        <f t="shared" si="7799"/>
        <v>0.48830811554332876</v>
      </c>
      <c r="BE285" s="11">
        <v>8</v>
      </c>
      <c r="BF285" s="12">
        <f t="shared" si="7800"/>
        <v>2.2535211267605635E-2</v>
      </c>
      <c r="BG285" s="13"/>
      <c r="BH285" s="11"/>
      <c r="BI285" s="11"/>
      <c r="BJ285" s="14"/>
      <c r="BK285" s="10"/>
      <c r="BL285" s="11"/>
      <c r="BM285" s="74">
        <f t="shared" ref="BM285:BM290" si="7877">BM284-BK285</f>
        <v>726</v>
      </c>
      <c r="BN285" s="74">
        <f t="shared" ref="BN285:BN290" si="7878">BN284-BL285</f>
        <v>58</v>
      </c>
      <c r="BO285" s="11">
        <v>347</v>
      </c>
      <c r="BP285" s="12">
        <f t="shared" si="7803"/>
        <v>0.4903581267217631</v>
      </c>
      <c r="BQ285" s="11">
        <v>9</v>
      </c>
      <c r="BR285" s="12">
        <f t="shared" si="7804"/>
        <v>2.5280898876404494E-2</v>
      </c>
      <c r="BS285" s="13"/>
      <c r="BT285" s="11"/>
      <c r="BU285" s="11"/>
      <c r="BV285" s="14"/>
      <c r="BW285" s="10"/>
      <c r="BX285" s="11"/>
      <c r="BY285" s="74">
        <f t="shared" ref="BY285:BY290" si="7879">BY284-BW285</f>
        <v>735</v>
      </c>
      <c r="BZ285" s="74">
        <f t="shared" ref="BZ285:BZ290" si="7880">BZ284-BX285</f>
        <v>59</v>
      </c>
      <c r="CA285" s="11">
        <v>395</v>
      </c>
      <c r="CB285" s="12">
        <f t="shared" si="7807"/>
        <v>0.55102040816326525</v>
      </c>
      <c r="CC285" s="11">
        <v>10</v>
      </c>
      <c r="CD285" s="12">
        <f t="shared" si="7808"/>
        <v>2.4691358024691357E-2</v>
      </c>
      <c r="CE285" s="13"/>
      <c r="CF285" s="11"/>
      <c r="CG285" s="11"/>
      <c r="CH285" s="14"/>
      <c r="CI285" s="10"/>
      <c r="CJ285" s="11"/>
      <c r="CK285" s="74">
        <f t="shared" ref="CK285:CK290" si="7881">CK284-CI285</f>
        <v>745</v>
      </c>
      <c r="CL285" s="74">
        <f t="shared" ref="CL285:CL290" si="7882">CL284-CJ285</f>
        <v>59</v>
      </c>
      <c r="CM285" s="11">
        <v>406</v>
      </c>
      <c r="CN285" s="12">
        <f t="shared" si="7811"/>
        <v>0.55704697986577179</v>
      </c>
      <c r="CO285" s="11">
        <v>9</v>
      </c>
      <c r="CP285" s="12">
        <f t="shared" si="7812"/>
        <v>2.1686746987951807E-2</v>
      </c>
      <c r="CQ285" s="13"/>
      <c r="CR285" s="11"/>
      <c r="CS285" s="11"/>
      <c r="CT285" s="14"/>
      <c r="CU285" s="10"/>
      <c r="CV285" s="11"/>
      <c r="CW285" s="74">
        <f t="shared" ref="CW285:CW290" si="7883">CW284-CU285</f>
        <v>169</v>
      </c>
      <c r="CX285" s="74">
        <f t="shared" ref="CX285:CX290" si="7884">CX284-CV285</f>
        <v>13</v>
      </c>
      <c r="CY285" s="11">
        <v>49</v>
      </c>
      <c r="CZ285" s="12">
        <f t="shared" si="7815"/>
        <v>0.29585798816568049</v>
      </c>
      <c r="DA285" s="11">
        <v>1</v>
      </c>
      <c r="DB285" s="12">
        <f t="shared" si="7816"/>
        <v>0.02</v>
      </c>
      <c r="DC285" s="13"/>
      <c r="DD285" s="11"/>
      <c r="DE285" s="11"/>
      <c r="DF285" s="14"/>
      <c r="DG285" s="10"/>
      <c r="DH285" s="11"/>
      <c r="DI285" s="74">
        <f t="shared" ref="DI285:DI290" si="7885">DI284-DG285</f>
        <v>746</v>
      </c>
      <c r="DJ285" s="74">
        <f t="shared" ref="DJ285:DJ290" si="7886">DJ284-DH285</f>
        <v>59</v>
      </c>
      <c r="DK285" s="11">
        <v>306</v>
      </c>
      <c r="DL285" s="12">
        <f t="shared" si="7819"/>
        <v>0.42225201072386059</v>
      </c>
      <c r="DM285" s="11">
        <v>9</v>
      </c>
      <c r="DN285" s="12">
        <f t="shared" si="7820"/>
        <v>2.8571428571428571E-2</v>
      </c>
      <c r="DO285" s="13"/>
      <c r="DP285" s="11"/>
      <c r="DQ285" s="11"/>
      <c r="DR285" s="14"/>
      <c r="DS285" s="10"/>
      <c r="DT285" s="11"/>
      <c r="DU285" s="74">
        <f t="shared" ref="DU285:DU290" si="7887">DU284-DS285</f>
        <v>744</v>
      </c>
      <c r="DV285" s="74">
        <f t="shared" ref="DV285:DV290" si="7888">DV284-DT285</f>
        <v>59</v>
      </c>
      <c r="DW285" s="11">
        <v>332</v>
      </c>
      <c r="DX285" s="12">
        <f t="shared" si="7823"/>
        <v>0.45161290322580644</v>
      </c>
      <c r="DY285" s="11">
        <v>4</v>
      </c>
      <c r="DZ285" s="12">
        <f t="shared" si="7824"/>
        <v>1.1904761904761904E-2</v>
      </c>
      <c r="EA285" s="13"/>
      <c r="EB285" s="11"/>
      <c r="EC285" s="11"/>
      <c r="ED285" s="14"/>
      <c r="EE285" s="10"/>
      <c r="EF285" s="11"/>
      <c r="EG285" s="74">
        <f t="shared" ref="EG285:EG290" si="7889">EG284-EE285</f>
        <v>742</v>
      </c>
      <c r="EH285" s="74">
        <f t="shared" ref="EH285:EH290" si="7890">EH284-EF285</f>
        <v>59</v>
      </c>
      <c r="EI285" s="11">
        <v>331</v>
      </c>
      <c r="EJ285" s="12">
        <f t="shared" si="7827"/>
        <v>0.46226415094339623</v>
      </c>
      <c r="EK285" s="11">
        <v>12</v>
      </c>
      <c r="EL285" s="12">
        <f t="shared" si="7828"/>
        <v>3.4985422740524783E-2</v>
      </c>
      <c r="EM285" s="13"/>
      <c r="EN285" s="11"/>
      <c r="EO285" s="11"/>
      <c r="EP285" s="14"/>
      <c r="EQ285" s="10">
        <v>1</v>
      </c>
      <c r="ER285" s="11"/>
      <c r="ES285" s="74">
        <f t="shared" ref="ES285:ES290" si="7891">ES284-EQ285</f>
        <v>738</v>
      </c>
      <c r="ET285" s="74">
        <f t="shared" ref="ET285:ET290" si="7892">ET284-ER285</f>
        <v>58</v>
      </c>
      <c r="EU285" s="11">
        <v>372</v>
      </c>
      <c r="EV285" s="12">
        <f t="shared" si="7831"/>
        <v>0.52710027100271006</v>
      </c>
      <c r="EW285" s="11">
        <v>17</v>
      </c>
      <c r="EX285" s="12">
        <f t="shared" si="7832"/>
        <v>4.3701799485861184E-2</v>
      </c>
      <c r="EY285" s="13"/>
      <c r="EZ285" s="11"/>
      <c r="FA285" s="11"/>
      <c r="FB285" s="14"/>
      <c r="FC285" s="10"/>
      <c r="FD285" s="11"/>
      <c r="FE285" s="74">
        <f t="shared" ref="FE285:FE290" si="7893">FE284-FC285</f>
        <v>754</v>
      </c>
      <c r="FF285" s="74">
        <f t="shared" ref="FF285:FF290" si="7894">FF284-FD285</f>
        <v>59</v>
      </c>
      <c r="FG285" s="11">
        <v>341</v>
      </c>
      <c r="FH285" s="12">
        <f t="shared" si="7835"/>
        <v>0.47745358090185674</v>
      </c>
      <c r="FI285" s="11">
        <v>19</v>
      </c>
      <c r="FJ285" s="12">
        <f t="shared" si="7836"/>
        <v>5.2777777777777778E-2</v>
      </c>
      <c r="FK285" s="13"/>
      <c r="FL285" s="11"/>
      <c r="FM285" s="11"/>
      <c r="FN285" s="14"/>
      <c r="FO285" s="10">
        <v>1</v>
      </c>
      <c r="FP285" s="11"/>
      <c r="FQ285" s="74">
        <f t="shared" ref="FQ285:FQ290" si="7895">FQ284-FO285</f>
        <v>164</v>
      </c>
      <c r="FR285" s="74">
        <f t="shared" ref="FR285:FR290" si="7896">FR284-FP285</f>
        <v>10</v>
      </c>
      <c r="FS285" s="11">
        <v>55</v>
      </c>
      <c r="FT285" s="12">
        <f t="shared" si="7839"/>
        <v>0.36585365853658536</v>
      </c>
      <c r="FU285" s="11">
        <v>5</v>
      </c>
      <c r="FV285" s="12">
        <f t="shared" si="7840"/>
        <v>8.3333333333333329E-2</v>
      </c>
      <c r="FW285" s="13"/>
      <c r="FX285" s="11"/>
      <c r="FY285" s="11"/>
      <c r="FZ285" s="14"/>
      <c r="GA285" s="10">
        <v>1</v>
      </c>
      <c r="GB285" s="11"/>
      <c r="GC285" s="74">
        <f t="shared" ref="GC285:GC290" si="7897">GC284-GA285</f>
        <v>739</v>
      </c>
      <c r="GD285" s="74">
        <f t="shared" ref="GD285:GD290" si="7898">GD284-GB285</f>
        <v>59</v>
      </c>
      <c r="GE285" s="11">
        <v>347</v>
      </c>
      <c r="GF285" s="12">
        <f t="shared" si="7843"/>
        <v>0.48308525033829497</v>
      </c>
      <c r="GG285" s="11">
        <v>10</v>
      </c>
      <c r="GH285" s="12">
        <f t="shared" si="7844"/>
        <v>2.8011204481792718E-2</v>
      </c>
      <c r="GI285" s="13"/>
      <c r="GJ285" s="11"/>
      <c r="GK285" s="11"/>
      <c r="GL285" s="14"/>
      <c r="GM285" s="10"/>
      <c r="GN285" s="11"/>
      <c r="GO285" s="74">
        <f t="shared" ref="GO285:GO290" si="7899">GO284-GM285</f>
        <v>733</v>
      </c>
      <c r="GP285" s="74">
        <f t="shared" ref="GP285:GP290" si="7900">GP284-GN285</f>
        <v>58</v>
      </c>
      <c r="GQ285" s="11">
        <v>296</v>
      </c>
      <c r="GR285" s="12">
        <f t="shared" si="7847"/>
        <v>0.42428376534788542</v>
      </c>
      <c r="GS285" s="11">
        <v>15</v>
      </c>
      <c r="GT285" s="12">
        <f t="shared" si="7848"/>
        <v>4.8231511254019289E-2</v>
      </c>
      <c r="GU285" s="13"/>
      <c r="GV285" s="11"/>
      <c r="GW285" s="11"/>
      <c r="GX285" s="14"/>
      <c r="GY285" s="10"/>
      <c r="GZ285" s="11"/>
      <c r="HA285" s="74">
        <f t="shared" ref="HA285:HA290" si="7901">HA284-GY285</f>
        <v>744</v>
      </c>
      <c r="HB285" s="74">
        <f t="shared" ref="HB285:HB290" si="7902">HB284-GZ285</f>
        <v>59</v>
      </c>
      <c r="HC285" s="11">
        <v>307</v>
      </c>
      <c r="HD285" s="12">
        <f t="shared" si="7851"/>
        <v>0.42741935483870969</v>
      </c>
      <c r="HE285" s="11">
        <v>11</v>
      </c>
      <c r="HF285" s="12">
        <f t="shared" si="7852"/>
        <v>3.4591194968553458E-2</v>
      </c>
      <c r="HG285" s="13"/>
      <c r="HH285" s="11"/>
      <c r="HI285" s="11"/>
      <c r="HJ285" s="14"/>
      <c r="HK285" s="10">
        <f t="shared" si="7853"/>
        <v>3</v>
      </c>
      <c r="HL285" s="11">
        <f t="shared" si="7854"/>
        <v>0</v>
      </c>
      <c r="HM285" s="11">
        <f t="shared" si="7855"/>
        <v>11564</v>
      </c>
      <c r="HN285" s="11">
        <f t="shared" si="7856"/>
        <v>914</v>
      </c>
      <c r="HO285" s="11">
        <f t="shared" si="7857"/>
        <v>5487</v>
      </c>
      <c r="HP285" s="228">
        <f t="shared" si="7858"/>
        <v>0.47448979591836737</v>
      </c>
      <c r="HQ285" s="15">
        <f t="shared" si="7859"/>
        <v>178</v>
      </c>
      <c r="HR285" s="12">
        <f t="shared" si="7860"/>
        <v>3.2440313468197556E-2</v>
      </c>
      <c r="HS285" s="16">
        <v>68</v>
      </c>
      <c r="HT285" s="17">
        <v>5229</v>
      </c>
      <c r="HU285" s="16">
        <f t="shared" si="7861"/>
        <v>95.297977036632048</v>
      </c>
      <c r="HV285" s="15"/>
      <c r="HW285" s="14"/>
      <c r="HX285" s="78">
        <f t="shared" si="7862"/>
        <v>0.47966413014956705</v>
      </c>
      <c r="HY285" s="78">
        <f t="shared" si="7863"/>
        <v>0.48028858541612984</v>
      </c>
      <c r="HZ285" s="78">
        <f t="shared" si="7864"/>
        <v>0.46358471074380164</v>
      </c>
    </row>
    <row r="286" spans="1:241" x14ac:dyDescent="0.25">
      <c r="A286" s="236"/>
      <c r="B286" s="41">
        <f t="shared" si="7865"/>
        <v>44689</v>
      </c>
      <c r="C286" s="10"/>
      <c r="D286" s="11"/>
      <c r="E286" s="74">
        <f t="shared" si="7866"/>
        <v>731</v>
      </c>
      <c r="F286" s="74">
        <f t="shared" si="7867"/>
        <v>58</v>
      </c>
      <c r="G286" s="11">
        <v>337</v>
      </c>
      <c r="H286" s="12">
        <f t="shared" si="7784"/>
        <v>0.47195622435020518</v>
      </c>
      <c r="I286" s="11">
        <v>8</v>
      </c>
      <c r="J286" s="12">
        <f t="shared" si="7868"/>
        <v>2.318840579710145E-2</v>
      </c>
      <c r="K286" s="13"/>
      <c r="L286" s="11"/>
      <c r="M286" s="11"/>
      <c r="N286" s="14"/>
      <c r="O286" s="10"/>
      <c r="P286" s="11"/>
      <c r="Q286" s="74">
        <f t="shared" si="7869"/>
        <v>721</v>
      </c>
      <c r="R286" s="74">
        <f t="shared" si="7870"/>
        <v>57</v>
      </c>
      <c r="S286" s="11">
        <v>342</v>
      </c>
      <c r="T286" s="12">
        <f t="shared" si="7787"/>
        <v>0.47988904299583912</v>
      </c>
      <c r="U286" s="11">
        <v>4</v>
      </c>
      <c r="V286" s="12">
        <f t="shared" si="7788"/>
        <v>1.1560693641618497E-2</v>
      </c>
      <c r="W286" s="13"/>
      <c r="X286" s="11"/>
      <c r="Y286" s="11"/>
      <c r="Z286" s="14"/>
      <c r="AA286" s="10"/>
      <c r="AB286" s="11"/>
      <c r="AC286" s="74">
        <f t="shared" si="7871"/>
        <v>170</v>
      </c>
      <c r="AD286" s="74">
        <f t="shared" si="7872"/>
        <v>14</v>
      </c>
      <c r="AE286" s="11">
        <v>54</v>
      </c>
      <c r="AF286" s="12">
        <f t="shared" si="7791"/>
        <v>0.3352941176470588</v>
      </c>
      <c r="AG286" s="11">
        <v>3</v>
      </c>
      <c r="AH286" s="12">
        <f t="shared" si="7792"/>
        <v>5.2631578947368418E-2</v>
      </c>
      <c r="AI286" s="13"/>
      <c r="AJ286" s="11"/>
      <c r="AK286" s="11"/>
      <c r="AL286" s="14"/>
      <c r="AM286" s="10"/>
      <c r="AN286" s="11"/>
      <c r="AO286" s="74">
        <f t="shared" si="7873"/>
        <v>736</v>
      </c>
      <c r="AP286" s="74">
        <f t="shared" si="7874"/>
        <v>58</v>
      </c>
      <c r="AQ286" s="11">
        <v>334</v>
      </c>
      <c r="AR286" s="12">
        <f t="shared" si="7795"/>
        <v>0.46331521739130432</v>
      </c>
      <c r="AS286" s="11">
        <v>7</v>
      </c>
      <c r="AT286" s="12">
        <f t="shared" si="7796"/>
        <v>2.0527859237536656E-2</v>
      </c>
      <c r="AU286" s="13"/>
      <c r="AV286" s="11"/>
      <c r="AW286" s="11"/>
      <c r="AX286" s="14"/>
      <c r="AY286" s="10"/>
      <c r="AZ286" s="11"/>
      <c r="BA286" s="74">
        <f t="shared" si="7875"/>
        <v>727</v>
      </c>
      <c r="BB286" s="74">
        <f t="shared" si="7876"/>
        <v>58</v>
      </c>
      <c r="BC286" s="11">
        <v>334</v>
      </c>
      <c r="BD286" s="12">
        <f t="shared" si="7799"/>
        <v>0.47042640990371387</v>
      </c>
      <c r="BE286" s="11">
        <v>8</v>
      </c>
      <c r="BF286" s="12">
        <f t="shared" si="7800"/>
        <v>2.3391812865497075E-2</v>
      </c>
      <c r="BG286" s="13"/>
      <c r="BH286" s="11"/>
      <c r="BI286" s="11"/>
      <c r="BJ286" s="14"/>
      <c r="BK286" s="10">
        <v>1</v>
      </c>
      <c r="BL286" s="11"/>
      <c r="BM286" s="74">
        <f t="shared" si="7877"/>
        <v>725</v>
      </c>
      <c r="BN286" s="74">
        <f t="shared" si="7878"/>
        <v>58</v>
      </c>
      <c r="BO286" s="11">
        <v>336</v>
      </c>
      <c r="BP286" s="12">
        <f t="shared" si="7803"/>
        <v>0.48</v>
      </c>
      <c r="BQ286" s="11">
        <v>12</v>
      </c>
      <c r="BR286" s="12">
        <f t="shared" si="7804"/>
        <v>3.4482758620689655E-2</v>
      </c>
      <c r="BS286" s="13"/>
      <c r="BT286" s="11"/>
      <c r="BU286" s="11"/>
      <c r="BV286" s="14"/>
      <c r="BW286" s="10"/>
      <c r="BX286" s="11"/>
      <c r="BY286" s="74">
        <f t="shared" si="7879"/>
        <v>735</v>
      </c>
      <c r="BZ286" s="74">
        <f t="shared" si="7880"/>
        <v>59</v>
      </c>
      <c r="CA286" s="11">
        <v>356</v>
      </c>
      <c r="CB286" s="12">
        <f t="shared" si="7807"/>
        <v>0.49523809523809526</v>
      </c>
      <c r="CC286" s="11">
        <v>8</v>
      </c>
      <c r="CD286" s="12">
        <f t="shared" si="7808"/>
        <v>2.197802197802198E-2</v>
      </c>
      <c r="CE286" s="13"/>
      <c r="CF286" s="11"/>
      <c r="CG286" s="11"/>
      <c r="CH286" s="14"/>
      <c r="CI286" s="10"/>
      <c r="CJ286" s="11"/>
      <c r="CK286" s="74">
        <f t="shared" si="7881"/>
        <v>745</v>
      </c>
      <c r="CL286" s="74">
        <f t="shared" si="7882"/>
        <v>59</v>
      </c>
      <c r="CM286" s="11">
        <v>367</v>
      </c>
      <c r="CN286" s="12">
        <f t="shared" si="7811"/>
        <v>0.4993288590604027</v>
      </c>
      <c r="CO286" s="11">
        <v>5</v>
      </c>
      <c r="CP286" s="12">
        <f t="shared" si="7812"/>
        <v>1.3440860215053764E-2</v>
      </c>
      <c r="CQ286" s="13"/>
      <c r="CR286" s="11"/>
      <c r="CS286" s="11"/>
      <c r="CT286" s="14"/>
      <c r="CU286" s="10">
        <v>1</v>
      </c>
      <c r="CV286" s="11"/>
      <c r="CW286" s="74">
        <f t="shared" si="7883"/>
        <v>168</v>
      </c>
      <c r="CX286" s="74">
        <f t="shared" si="7884"/>
        <v>13</v>
      </c>
      <c r="CY286" s="11">
        <v>59</v>
      </c>
      <c r="CZ286" s="12">
        <f t="shared" si="7815"/>
        <v>0.36904761904761907</v>
      </c>
      <c r="DA286" s="11">
        <v>3</v>
      </c>
      <c r="DB286" s="12">
        <f t="shared" si="7816"/>
        <v>4.8387096774193547E-2</v>
      </c>
      <c r="DC286" s="13"/>
      <c r="DD286" s="11"/>
      <c r="DE286" s="11"/>
      <c r="DF286" s="14"/>
      <c r="DG286" s="10"/>
      <c r="DH286" s="11"/>
      <c r="DI286" s="74">
        <f t="shared" si="7885"/>
        <v>746</v>
      </c>
      <c r="DJ286" s="74">
        <f t="shared" si="7886"/>
        <v>59</v>
      </c>
      <c r="DK286" s="11">
        <v>287</v>
      </c>
      <c r="DL286" s="12">
        <f t="shared" si="7819"/>
        <v>0.39946380697050937</v>
      </c>
      <c r="DM286" s="11">
        <v>11</v>
      </c>
      <c r="DN286" s="12">
        <f t="shared" si="7820"/>
        <v>3.6912751677852351E-2</v>
      </c>
      <c r="DO286" s="13"/>
      <c r="DP286" s="11"/>
      <c r="DQ286" s="11"/>
      <c r="DR286" s="14"/>
      <c r="DS286" s="10"/>
      <c r="DT286" s="11"/>
      <c r="DU286" s="74">
        <f t="shared" si="7887"/>
        <v>744</v>
      </c>
      <c r="DV286" s="74">
        <f t="shared" si="7888"/>
        <v>59</v>
      </c>
      <c r="DW286" s="11">
        <v>327</v>
      </c>
      <c r="DX286" s="12">
        <f t="shared" si="7823"/>
        <v>0.45430107526881719</v>
      </c>
      <c r="DY286" s="11">
        <v>11</v>
      </c>
      <c r="DZ286" s="12">
        <f t="shared" si="7824"/>
        <v>3.2544378698224852E-2</v>
      </c>
      <c r="EA286" s="13"/>
      <c r="EB286" s="11"/>
      <c r="EC286" s="11"/>
      <c r="ED286" s="14"/>
      <c r="EE286" s="10"/>
      <c r="EF286" s="11"/>
      <c r="EG286" s="74">
        <f t="shared" si="7889"/>
        <v>742</v>
      </c>
      <c r="EH286" s="74">
        <f t="shared" si="7890"/>
        <v>59</v>
      </c>
      <c r="EI286" s="11">
        <v>331</v>
      </c>
      <c r="EJ286" s="12">
        <f t="shared" si="7827"/>
        <v>0.45956873315363883</v>
      </c>
      <c r="EK286" s="11">
        <v>10</v>
      </c>
      <c r="EL286" s="12">
        <f t="shared" si="7828"/>
        <v>2.932551319648094E-2</v>
      </c>
      <c r="EM286" s="13"/>
      <c r="EN286" s="11"/>
      <c r="EO286" s="11"/>
      <c r="EP286" s="14"/>
      <c r="EQ286" s="10"/>
      <c r="ER286" s="11"/>
      <c r="ES286" s="74">
        <f t="shared" si="7891"/>
        <v>738</v>
      </c>
      <c r="ET286" s="74">
        <f t="shared" si="7892"/>
        <v>58</v>
      </c>
      <c r="EU286" s="11">
        <v>360</v>
      </c>
      <c r="EV286" s="12">
        <f t="shared" si="7831"/>
        <v>0.50135501355013545</v>
      </c>
      <c r="EW286" s="11">
        <v>10</v>
      </c>
      <c r="EX286" s="12">
        <f t="shared" si="7832"/>
        <v>2.7027027027027029E-2</v>
      </c>
      <c r="EY286" s="13"/>
      <c r="EZ286" s="11"/>
      <c r="FA286" s="11"/>
      <c r="FB286" s="14"/>
      <c r="FC286" s="10"/>
      <c r="FD286" s="11"/>
      <c r="FE286" s="74">
        <f t="shared" si="7893"/>
        <v>754</v>
      </c>
      <c r="FF286" s="74">
        <f t="shared" si="7894"/>
        <v>59</v>
      </c>
      <c r="FG286" s="11">
        <v>306</v>
      </c>
      <c r="FH286" s="12">
        <f t="shared" si="7835"/>
        <v>0.41379310344827586</v>
      </c>
      <c r="FI286" s="11">
        <v>6</v>
      </c>
      <c r="FJ286" s="12">
        <f t="shared" si="7836"/>
        <v>1.9230769230769232E-2</v>
      </c>
      <c r="FK286" s="13"/>
      <c r="FL286" s="11"/>
      <c r="FM286" s="11"/>
      <c r="FN286" s="14"/>
      <c r="FO286" s="10"/>
      <c r="FP286" s="11"/>
      <c r="FQ286" s="74">
        <f t="shared" si="7895"/>
        <v>164</v>
      </c>
      <c r="FR286" s="74">
        <f t="shared" si="7896"/>
        <v>10</v>
      </c>
      <c r="FS286" s="11">
        <v>47</v>
      </c>
      <c r="FT286" s="12">
        <f t="shared" si="7839"/>
        <v>0.32317073170731708</v>
      </c>
      <c r="FU286" s="11">
        <v>6</v>
      </c>
      <c r="FV286" s="12">
        <f t="shared" si="7840"/>
        <v>0.11320754716981132</v>
      </c>
      <c r="FW286" s="13"/>
      <c r="FX286" s="11"/>
      <c r="FY286" s="11"/>
      <c r="FZ286" s="14"/>
      <c r="GA286" s="10">
        <v>1</v>
      </c>
      <c r="GB286" s="11"/>
      <c r="GC286" s="74">
        <f t="shared" si="7897"/>
        <v>738</v>
      </c>
      <c r="GD286" s="74">
        <f t="shared" si="7898"/>
        <v>59</v>
      </c>
      <c r="GE286" s="11">
        <v>325</v>
      </c>
      <c r="GF286" s="12">
        <f t="shared" si="7843"/>
        <v>0.45392953929539298</v>
      </c>
      <c r="GG286" s="11">
        <v>10</v>
      </c>
      <c r="GH286" s="12">
        <f t="shared" si="7844"/>
        <v>2.9850746268656716E-2</v>
      </c>
      <c r="GI286" s="13"/>
      <c r="GJ286" s="11"/>
      <c r="GK286" s="11"/>
      <c r="GL286" s="14"/>
      <c r="GM286" s="10"/>
      <c r="GN286" s="11"/>
      <c r="GO286" s="74">
        <f t="shared" si="7899"/>
        <v>733</v>
      </c>
      <c r="GP286" s="74">
        <f t="shared" si="7900"/>
        <v>58</v>
      </c>
      <c r="GQ286" s="11">
        <v>329</v>
      </c>
      <c r="GR286" s="12">
        <f t="shared" si="7847"/>
        <v>0.46248294679399726</v>
      </c>
      <c r="GS286" s="11">
        <v>10</v>
      </c>
      <c r="GT286" s="12">
        <f t="shared" si="7848"/>
        <v>2.9498525073746312E-2</v>
      </c>
      <c r="GU286" s="13"/>
      <c r="GV286" s="11"/>
      <c r="GW286" s="11"/>
      <c r="GX286" s="14"/>
      <c r="GY286" s="10">
        <v>1</v>
      </c>
      <c r="GZ286" s="11"/>
      <c r="HA286" s="74">
        <f t="shared" si="7901"/>
        <v>743</v>
      </c>
      <c r="HB286" s="74">
        <f t="shared" si="7902"/>
        <v>59</v>
      </c>
      <c r="HC286" s="11">
        <v>299</v>
      </c>
      <c r="HD286" s="12">
        <f t="shared" si="7851"/>
        <v>0.41991924629878868</v>
      </c>
      <c r="HE286" s="11">
        <v>13</v>
      </c>
      <c r="HF286" s="12">
        <f t="shared" si="7852"/>
        <v>4.1666666666666664E-2</v>
      </c>
      <c r="HG286" s="13"/>
      <c r="HH286" s="11"/>
      <c r="HI286" s="11"/>
      <c r="HJ286" s="14"/>
      <c r="HK286" s="10">
        <f t="shared" si="7853"/>
        <v>4</v>
      </c>
      <c r="HL286" s="11">
        <f t="shared" si="7854"/>
        <v>0</v>
      </c>
      <c r="HM286" s="11">
        <f t="shared" si="7855"/>
        <v>11560</v>
      </c>
      <c r="HN286" s="11">
        <f t="shared" si="7856"/>
        <v>914</v>
      </c>
      <c r="HO286" s="11">
        <f t="shared" si="7857"/>
        <v>5275</v>
      </c>
      <c r="HP286" s="228">
        <f t="shared" si="7858"/>
        <v>0.45631487889273359</v>
      </c>
      <c r="HQ286" s="15">
        <f t="shared" si="7859"/>
        <v>145</v>
      </c>
      <c r="HR286" s="12">
        <f t="shared" si="7860"/>
        <v>2.7488151658767772E-2</v>
      </c>
      <c r="HS286" s="16">
        <v>67.8</v>
      </c>
      <c r="HT286" s="17">
        <v>5042</v>
      </c>
      <c r="HU286" s="16">
        <f t="shared" si="7861"/>
        <v>95.582938388625593</v>
      </c>
      <c r="HV286" s="15"/>
      <c r="HW286" s="14"/>
      <c r="HX286" s="78">
        <f t="shared" si="7862"/>
        <v>0.46692913385826773</v>
      </c>
      <c r="HY286" s="78">
        <f t="shared" si="7863"/>
        <v>0.4574742268041237</v>
      </c>
      <c r="HZ286" s="78">
        <f t="shared" si="7864"/>
        <v>0.44470284237726099</v>
      </c>
    </row>
    <row r="287" spans="1:241" x14ac:dyDescent="0.25">
      <c r="A287" s="236"/>
      <c r="B287" s="41">
        <f t="shared" si="7865"/>
        <v>44690</v>
      </c>
      <c r="C287" s="10"/>
      <c r="D287" s="11"/>
      <c r="E287" s="74">
        <f t="shared" si="7866"/>
        <v>731</v>
      </c>
      <c r="F287" s="74">
        <f t="shared" si="7867"/>
        <v>58</v>
      </c>
      <c r="G287" s="11">
        <v>319</v>
      </c>
      <c r="H287" s="12">
        <f t="shared" si="7784"/>
        <v>0.44459644322845415</v>
      </c>
      <c r="I287" s="11">
        <v>6</v>
      </c>
      <c r="J287" s="12">
        <f t="shared" si="7868"/>
        <v>1.8461538461538463E-2</v>
      </c>
      <c r="K287" s="11"/>
      <c r="L287" s="11"/>
      <c r="M287" s="18"/>
      <c r="N287" s="20"/>
      <c r="O287" s="10"/>
      <c r="P287" s="11"/>
      <c r="Q287" s="74">
        <f t="shared" si="7869"/>
        <v>721</v>
      </c>
      <c r="R287" s="74">
        <f t="shared" si="7870"/>
        <v>57</v>
      </c>
      <c r="S287" s="11">
        <v>297</v>
      </c>
      <c r="T287" s="12">
        <f t="shared" si="7787"/>
        <v>0.42302357836338417</v>
      </c>
      <c r="U287" s="11">
        <v>8</v>
      </c>
      <c r="V287" s="12">
        <f t="shared" si="7788"/>
        <v>2.6229508196721311E-2</v>
      </c>
      <c r="W287" s="11"/>
      <c r="X287" s="11"/>
      <c r="Y287" s="18"/>
      <c r="Z287" s="20"/>
      <c r="AA287" s="10">
        <v>1</v>
      </c>
      <c r="AB287" s="11"/>
      <c r="AC287" s="74">
        <f t="shared" si="7871"/>
        <v>169</v>
      </c>
      <c r="AD287" s="74">
        <f t="shared" si="7872"/>
        <v>14</v>
      </c>
      <c r="AE287" s="11">
        <v>47</v>
      </c>
      <c r="AF287" s="12">
        <f t="shared" si="7791"/>
        <v>0.31952662721893493</v>
      </c>
      <c r="AG287" s="11">
        <v>7</v>
      </c>
      <c r="AH287" s="12">
        <f t="shared" si="7792"/>
        <v>0.12962962962962962</v>
      </c>
      <c r="AI287" s="11"/>
      <c r="AJ287" s="11"/>
      <c r="AK287" s="18"/>
      <c r="AL287" s="20"/>
      <c r="AM287" s="10"/>
      <c r="AN287" s="11"/>
      <c r="AO287" s="74">
        <f t="shared" si="7873"/>
        <v>736</v>
      </c>
      <c r="AP287" s="74">
        <f t="shared" si="7874"/>
        <v>58</v>
      </c>
      <c r="AQ287" s="11">
        <v>291</v>
      </c>
      <c r="AR287" s="12">
        <f t="shared" si="7795"/>
        <v>0.42255434782608697</v>
      </c>
      <c r="AS287" s="11">
        <v>20</v>
      </c>
      <c r="AT287" s="12">
        <f t="shared" si="7796"/>
        <v>6.4308681672025719E-2</v>
      </c>
      <c r="AU287" s="11"/>
      <c r="AV287" s="11"/>
      <c r="AW287" s="18"/>
      <c r="AX287" s="20"/>
      <c r="AY287" s="10"/>
      <c r="AZ287" s="11"/>
      <c r="BA287" s="74">
        <f t="shared" si="7875"/>
        <v>727</v>
      </c>
      <c r="BB287" s="74">
        <f t="shared" si="7876"/>
        <v>58</v>
      </c>
      <c r="BC287" s="11">
        <v>316</v>
      </c>
      <c r="BD287" s="12">
        <f t="shared" si="7799"/>
        <v>0.45254470426409904</v>
      </c>
      <c r="BE287" s="11">
        <v>13</v>
      </c>
      <c r="BF287" s="12">
        <f t="shared" si="7800"/>
        <v>3.9513677811550151E-2</v>
      </c>
      <c r="BG287" s="11"/>
      <c r="BH287" s="11"/>
      <c r="BI287" s="18"/>
      <c r="BJ287" s="20"/>
      <c r="BK287" s="10"/>
      <c r="BL287" s="11"/>
      <c r="BM287" s="74">
        <f t="shared" si="7877"/>
        <v>725</v>
      </c>
      <c r="BN287" s="74">
        <f t="shared" si="7878"/>
        <v>58</v>
      </c>
      <c r="BO287" s="11">
        <v>331</v>
      </c>
      <c r="BP287" s="12">
        <f t="shared" si="7803"/>
        <v>0.47172413793103446</v>
      </c>
      <c r="BQ287" s="11">
        <v>11</v>
      </c>
      <c r="BR287" s="12">
        <f t="shared" si="7804"/>
        <v>3.2163742690058478E-2</v>
      </c>
      <c r="BS287" s="11"/>
      <c r="BT287" s="11"/>
      <c r="BU287" s="18"/>
      <c r="BV287" s="20"/>
      <c r="BW287" s="10"/>
      <c r="BX287" s="11"/>
      <c r="BY287" s="74">
        <f t="shared" si="7879"/>
        <v>735</v>
      </c>
      <c r="BZ287" s="74">
        <f t="shared" si="7880"/>
        <v>59</v>
      </c>
      <c r="CA287" s="11">
        <v>348</v>
      </c>
      <c r="CB287" s="12">
        <f t="shared" si="7807"/>
        <v>0.48163265306122449</v>
      </c>
      <c r="CC287" s="11">
        <v>6</v>
      </c>
      <c r="CD287" s="12">
        <f t="shared" si="7808"/>
        <v>1.6949152542372881E-2</v>
      </c>
      <c r="CE287" s="11"/>
      <c r="CF287" s="11"/>
      <c r="CG287" s="18"/>
      <c r="CH287" s="20"/>
      <c r="CI287" s="10"/>
      <c r="CJ287" s="11"/>
      <c r="CK287" s="74">
        <f t="shared" si="7881"/>
        <v>745</v>
      </c>
      <c r="CL287" s="74">
        <f t="shared" si="7882"/>
        <v>59</v>
      </c>
      <c r="CM287" s="11">
        <v>365</v>
      </c>
      <c r="CN287" s="12">
        <f t="shared" si="7811"/>
        <v>0.50201342281879191</v>
      </c>
      <c r="CO287" s="11">
        <v>9</v>
      </c>
      <c r="CP287" s="12">
        <f t="shared" si="7812"/>
        <v>2.4064171122994651E-2</v>
      </c>
      <c r="CQ287" s="11"/>
      <c r="CR287" s="11"/>
      <c r="CS287" s="18"/>
      <c r="CT287" s="20"/>
      <c r="CU287" s="10"/>
      <c r="CV287" s="11"/>
      <c r="CW287" s="74">
        <f t="shared" si="7883"/>
        <v>168</v>
      </c>
      <c r="CX287" s="74">
        <f t="shared" si="7884"/>
        <v>13</v>
      </c>
      <c r="CY287" s="11">
        <v>46</v>
      </c>
      <c r="CZ287" s="12">
        <f t="shared" si="7815"/>
        <v>0.29761904761904762</v>
      </c>
      <c r="DA287" s="11">
        <v>4</v>
      </c>
      <c r="DB287" s="12">
        <f t="shared" si="7816"/>
        <v>0.08</v>
      </c>
      <c r="DC287" s="11"/>
      <c r="DD287" s="11"/>
      <c r="DE287" s="18"/>
      <c r="DF287" s="20"/>
      <c r="DG287" s="10"/>
      <c r="DH287" s="11"/>
      <c r="DI287" s="74">
        <f t="shared" si="7885"/>
        <v>746</v>
      </c>
      <c r="DJ287" s="74">
        <f t="shared" si="7886"/>
        <v>59</v>
      </c>
      <c r="DK287" s="11">
        <v>321</v>
      </c>
      <c r="DL287" s="12">
        <f t="shared" si="7819"/>
        <v>0.44235924932975873</v>
      </c>
      <c r="DM287" s="11">
        <v>9</v>
      </c>
      <c r="DN287" s="12">
        <f t="shared" si="7820"/>
        <v>2.7272727272727271E-2</v>
      </c>
      <c r="DO287" s="11"/>
      <c r="DP287" s="11"/>
      <c r="DQ287" s="18"/>
      <c r="DR287" s="20"/>
      <c r="DS287" s="10"/>
      <c r="DT287" s="11"/>
      <c r="DU287" s="74">
        <f t="shared" si="7887"/>
        <v>744</v>
      </c>
      <c r="DV287" s="74">
        <f t="shared" si="7888"/>
        <v>59</v>
      </c>
      <c r="DW287" s="11">
        <v>327</v>
      </c>
      <c r="DX287" s="12">
        <f t="shared" si="7823"/>
        <v>0.44758064516129031</v>
      </c>
      <c r="DY287" s="11">
        <v>6</v>
      </c>
      <c r="DZ287" s="12">
        <f t="shared" si="7824"/>
        <v>1.8018018018018018E-2</v>
      </c>
      <c r="EA287" s="11"/>
      <c r="EB287" s="11"/>
      <c r="EC287" s="18"/>
      <c r="ED287" s="20"/>
      <c r="EE287" s="10"/>
      <c r="EF287" s="11"/>
      <c r="EG287" s="74">
        <f t="shared" si="7889"/>
        <v>742</v>
      </c>
      <c r="EH287" s="74">
        <f t="shared" si="7890"/>
        <v>59</v>
      </c>
      <c r="EI287" s="11">
        <v>304</v>
      </c>
      <c r="EJ287" s="12">
        <f t="shared" si="7827"/>
        <v>0.42183288409703507</v>
      </c>
      <c r="EK287" s="11">
        <v>9</v>
      </c>
      <c r="EL287" s="12">
        <f t="shared" si="7828"/>
        <v>2.8753993610223641E-2</v>
      </c>
      <c r="EM287" s="11"/>
      <c r="EN287" s="11"/>
      <c r="EO287" s="18"/>
      <c r="EP287" s="20"/>
      <c r="EQ287" s="10"/>
      <c r="ER287" s="11"/>
      <c r="ES287" s="74">
        <f t="shared" si="7891"/>
        <v>738</v>
      </c>
      <c r="ET287" s="74">
        <f t="shared" si="7892"/>
        <v>58</v>
      </c>
      <c r="EU287" s="11">
        <v>354</v>
      </c>
      <c r="EV287" s="12">
        <f t="shared" si="7831"/>
        <v>0.491869918699187</v>
      </c>
      <c r="EW287" s="11">
        <v>9</v>
      </c>
      <c r="EX287" s="12">
        <f t="shared" si="7832"/>
        <v>2.4793388429752067E-2</v>
      </c>
      <c r="EY287" s="11"/>
      <c r="EZ287" s="11"/>
      <c r="FA287" s="18"/>
      <c r="FB287" s="20"/>
      <c r="FC287" s="10"/>
      <c r="FD287" s="11"/>
      <c r="FE287" s="74">
        <f t="shared" si="7893"/>
        <v>754</v>
      </c>
      <c r="FF287" s="74">
        <f t="shared" si="7894"/>
        <v>59</v>
      </c>
      <c r="FG287" s="11">
        <v>310</v>
      </c>
      <c r="FH287" s="12">
        <f t="shared" si="7835"/>
        <v>0.42307692307692307</v>
      </c>
      <c r="FI287" s="11">
        <v>9</v>
      </c>
      <c r="FJ287" s="12">
        <f t="shared" si="7836"/>
        <v>2.8213166144200628E-2</v>
      </c>
      <c r="FK287" s="11"/>
      <c r="FL287" s="11"/>
      <c r="FM287" s="18"/>
      <c r="FN287" s="20"/>
      <c r="FO287" s="10"/>
      <c r="FP287" s="11"/>
      <c r="FQ287" s="74">
        <f t="shared" si="7895"/>
        <v>164</v>
      </c>
      <c r="FR287" s="74">
        <f t="shared" si="7896"/>
        <v>10</v>
      </c>
      <c r="FS287" s="11">
        <v>58</v>
      </c>
      <c r="FT287" s="12">
        <f t="shared" si="7839"/>
        <v>0.37804878048780488</v>
      </c>
      <c r="FU287" s="11">
        <v>4</v>
      </c>
      <c r="FV287" s="12">
        <f t="shared" si="7840"/>
        <v>6.4516129032258063E-2</v>
      </c>
      <c r="FW287" s="11"/>
      <c r="FX287" s="11"/>
      <c r="FY287" s="18"/>
      <c r="FZ287" s="20"/>
      <c r="GA287" s="10"/>
      <c r="GB287" s="11"/>
      <c r="GC287" s="74">
        <f t="shared" si="7897"/>
        <v>738</v>
      </c>
      <c r="GD287" s="74">
        <f t="shared" si="7898"/>
        <v>59</v>
      </c>
      <c r="GE287" s="11">
        <v>340</v>
      </c>
      <c r="GF287" s="12">
        <f t="shared" si="7843"/>
        <v>0.47018970189701897</v>
      </c>
      <c r="GG287" s="11">
        <v>7</v>
      </c>
      <c r="GH287" s="12">
        <f t="shared" si="7844"/>
        <v>2.0172910662824207E-2</v>
      </c>
      <c r="GI287" s="11"/>
      <c r="GJ287" s="11"/>
      <c r="GK287" s="18"/>
      <c r="GL287" s="20"/>
      <c r="GM287" s="10"/>
      <c r="GN287" s="11"/>
      <c r="GO287" s="74">
        <f t="shared" si="7899"/>
        <v>733</v>
      </c>
      <c r="GP287" s="74">
        <f t="shared" si="7900"/>
        <v>58</v>
      </c>
      <c r="GQ287" s="11">
        <v>297</v>
      </c>
      <c r="GR287" s="12">
        <f t="shared" si="7847"/>
        <v>0.42701227830832195</v>
      </c>
      <c r="GS287" s="11">
        <v>16</v>
      </c>
      <c r="GT287" s="12">
        <f t="shared" si="7848"/>
        <v>5.1118210862619806E-2</v>
      </c>
      <c r="GU287" s="11"/>
      <c r="GV287" s="11"/>
      <c r="GW287" s="18"/>
      <c r="GX287" s="20"/>
      <c r="GY287" s="10"/>
      <c r="GZ287" s="11"/>
      <c r="HA287" s="74">
        <f t="shared" si="7901"/>
        <v>743</v>
      </c>
      <c r="HB287" s="74">
        <f t="shared" si="7902"/>
        <v>59</v>
      </c>
      <c r="HC287" s="11">
        <v>319</v>
      </c>
      <c r="HD287" s="12">
        <f t="shared" si="7851"/>
        <v>0.44952893674293404</v>
      </c>
      <c r="HE287" s="11">
        <v>15</v>
      </c>
      <c r="HF287" s="12">
        <f t="shared" si="7852"/>
        <v>4.4910179640718563E-2</v>
      </c>
      <c r="HG287" s="11"/>
      <c r="HH287" s="11"/>
      <c r="HI287" s="18"/>
      <c r="HJ287" s="20"/>
      <c r="HK287" s="10">
        <f t="shared" si="7853"/>
        <v>1</v>
      </c>
      <c r="HL287" s="11">
        <f t="shared" si="7854"/>
        <v>0</v>
      </c>
      <c r="HM287" s="11">
        <f t="shared" si="7855"/>
        <v>11559</v>
      </c>
      <c r="HN287" s="11">
        <f t="shared" si="7856"/>
        <v>914</v>
      </c>
      <c r="HO287" s="11">
        <f t="shared" si="7857"/>
        <v>5158</v>
      </c>
      <c r="HP287" s="228">
        <f t="shared" si="7858"/>
        <v>0.44623237304265073</v>
      </c>
      <c r="HQ287" s="15">
        <f t="shared" si="7859"/>
        <v>168</v>
      </c>
      <c r="HR287" s="12">
        <f t="shared" si="7860"/>
        <v>3.2570763861961997E-2</v>
      </c>
      <c r="HS287" s="16">
        <v>67.599999999999994</v>
      </c>
      <c r="HT287" s="17">
        <v>4918</v>
      </c>
      <c r="HU287" s="16">
        <f t="shared" si="7861"/>
        <v>95.347033734005421</v>
      </c>
      <c r="HV287" s="18"/>
      <c r="HW287" s="20"/>
      <c r="HX287" s="78">
        <f t="shared" si="7862"/>
        <v>0.43738514045681282</v>
      </c>
      <c r="HY287" s="78">
        <f t="shared" si="7863"/>
        <v>0.4520618556701031</v>
      </c>
      <c r="HZ287" s="78">
        <f t="shared" si="7864"/>
        <v>0.44909560723514214</v>
      </c>
    </row>
    <row r="288" spans="1:241" x14ac:dyDescent="0.25">
      <c r="A288" s="236"/>
      <c r="B288" s="41">
        <f>+B287+1</f>
        <v>44691</v>
      </c>
      <c r="C288" s="10"/>
      <c r="D288" s="11"/>
      <c r="E288" s="74">
        <f t="shared" si="7866"/>
        <v>731</v>
      </c>
      <c r="F288" s="74">
        <f t="shared" si="7867"/>
        <v>58</v>
      </c>
      <c r="G288" s="11">
        <v>325</v>
      </c>
      <c r="H288" s="12">
        <f t="shared" si="7784"/>
        <v>0.45417236662106703</v>
      </c>
      <c r="I288" s="11">
        <v>7</v>
      </c>
      <c r="J288" s="12">
        <f t="shared" si="7868"/>
        <v>2.1084337349397589E-2</v>
      </c>
      <c r="K288" s="13"/>
      <c r="L288" s="13"/>
      <c r="M288" s="25">
        <v>4302</v>
      </c>
      <c r="N288" s="38">
        <v>4550</v>
      </c>
      <c r="O288" s="10"/>
      <c r="P288" s="11"/>
      <c r="Q288" s="74">
        <f t="shared" si="7869"/>
        <v>721</v>
      </c>
      <c r="R288" s="74">
        <f t="shared" si="7870"/>
        <v>57</v>
      </c>
      <c r="S288" s="11">
        <v>339</v>
      </c>
      <c r="T288" s="12">
        <f t="shared" si="7787"/>
        <v>0.47988904299583912</v>
      </c>
      <c r="U288" s="11">
        <v>7</v>
      </c>
      <c r="V288" s="12">
        <f t="shared" si="7788"/>
        <v>2.023121387283237E-2</v>
      </c>
      <c r="W288" s="13"/>
      <c r="X288" s="13"/>
      <c r="Y288" s="25">
        <v>4302</v>
      </c>
      <c r="Z288" s="38">
        <v>4550</v>
      </c>
      <c r="AA288" s="10"/>
      <c r="AB288" s="11"/>
      <c r="AC288" s="74">
        <f t="shared" si="7871"/>
        <v>169</v>
      </c>
      <c r="AD288" s="74">
        <f t="shared" si="7872"/>
        <v>14</v>
      </c>
      <c r="AE288" s="11">
        <v>60</v>
      </c>
      <c r="AF288" s="12">
        <f t="shared" si="7791"/>
        <v>0.36094674556213019</v>
      </c>
      <c r="AG288" s="11">
        <v>1</v>
      </c>
      <c r="AH288" s="12">
        <f t="shared" si="7792"/>
        <v>1.6393442622950821E-2</v>
      </c>
      <c r="AI288" s="13"/>
      <c r="AJ288" s="13"/>
      <c r="AK288" s="25">
        <v>4302</v>
      </c>
      <c r="AL288" s="38">
        <v>4550</v>
      </c>
      <c r="AM288" s="10">
        <v>1</v>
      </c>
      <c r="AN288" s="11"/>
      <c r="AO288" s="74">
        <f t="shared" si="7873"/>
        <v>735</v>
      </c>
      <c r="AP288" s="74">
        <f t="shared" si="7874"/>
        <v>58</v>
      </c>
      <c r="AQ288" s="11">
        <v>363</v>
      </c>
      <c r="AR288" s="12">
        <f t="shared" si="7795"/>
        <v>0.50068027210884358</v>
      </c>
      <c r="AS288" s="11">
        <v>5</v>
      </c>
      <c r="AT288" s="12">
        <f t="shared" si="7796"/>
        <v>1.358695652173913E-2</v>
      </c>
      <c r="AU288" s="13"/>
      <c r="AV288" s="13"/>
      <c r="AW288" s="25">
        <v>4302</v>
      </c>
      <c r="AX288" s="38">
        <v>4550</v>
      </c>
      <c r="AY288" s="10"/>
      <c r="AZ288" s="11"/>
      <c r="BA288" s="74">
        <f t="shared" si="7875"/>
        <v>727</v>
      </c>
      <c r="BB288" s="74">
        <f t="shared" si="7876"/>
        <v>58</v>
      </c>
      <c r="BC288" s="11">
        <v>360</v>
      </c>
      <c r="BD288" s="12">
        <f t="shared" si="7799"/>
        <v>0.50894085281980739</v>
      </c>
      <c r="BE288" s="11">
        <v>10</v>
      </c>
      <c r="BF288" s="12">
        <f t="shared" si="7800"/>
        <v>2.7027027027027029E-2</v>
      </c>
      <c r="BG288" s="13"/>
      <c r="BH288" s="13"/>
      <c r="BI288" s="25">
        <v>4302</v>
      </c>
      <c r="BJ288" s="38">
        <v>4550</v>
      </c>
      <c r="BK288" s="10">
        <v>1</v>
      </c>
      <c r="BL288" s="11"/>
      <c r="BM288" s="74">
        <f t="shared" si="7877"/>
        <v>724</v>
      </c>
      <c r="BN288" s="74">
        <f t="shared" si="7878"/>
        <v>58</v>
      </c>
      <c r="BO288" s="11">
        <v>372</v>
      </c>
      <c r="BP288" s="12">
        <f t="shared" si="7803"/>
        <v>0.52209944751381221</v>
      </c>
      <c r="BQ288" s="11">
        <v>6</v>
      </c>
      <c r="BR288" s="12">
        <f t="shared" si="7804"/>
        <v>1.5873015873015872E-2</v>
      </c>
      <c r="BS288" s="13"/>
      <c r="BT288" s="13"/>
      <c r="BU288" s="25">
        <v>4302</v>
      </c>
      <c r="BV288" s="38">
        <v>4550</v>
      </c>
      <c r="BW288" s="10">
        <v>1</v>
      </c>
      <c r="BX288" s="11"/>
      <c r="BY288" s="74">
        <f t="shared" si="7879"/>
        <v>734</v>
      </c>
      <c r="BZ288" s="74">
        <f t="shared" si="7880"/>
        <v>59</v>
      </c>
      <c r="CA288" s="11">
        <v>398</v>
      </c>
      <c r="CB288" s="12">
        <f t="shared" si="7807"/>
        <v>0.55722070844686644</v>
      </c>
      <c r="CC288" s="11">
        <v>11</v>
      </c>
      <c r="CD288" s="12">
        <f t="shared" si="7808"/>
        <v>2.6894865525672371E-2</v>
      </c>
      <c r="CE288" s="13"/>
      <c r="CF288" s="13"/>
      <c r="CG288" s="25">
        <v>4302</v>
      </c>
      <c r="CH288" s="38">
        <v>4550</v>
      </c>
      <c r="CI288" s="10"/>
      <c r="CJ288" s="11"/>
      <c r="CK288" s="74">
        <f t="shared" si="7881"/>
        <v>745</v>
      </c>
      <c r="CL288" s="74">
        <f t="shared" si="7882"/>
        <v>59</v>
      </c>
      <c r="CM288" s="11">
        <v>408</v>
      </c>
      <c r="CN288" s="12">
        <f t="shared" si="7811"/>
        <v>0.55436241610738257</v>
      </c>
      <c r="CO288" s="11">
        <v>5</v>
      </c>
      <c r="CP288" s="12">
        <f t="shared" si="7812"/>
        <v>1.2106537530266344E-2</v>
      </c>
      <c r="CQ288" s="13"/>
      <c r="CR288" s="13"/>
      <c r="CS288" s="25">
        <v>4302</v>
      </c>
      <c r="CT288" s="38">
        <v>4550</v>
      </c>
      <c r="CU288" s="10"/>
      <c r="CV288" s="11"/>
      <c r="CW288" s="74">
        <f t="shared" si="7883"/>
        <v>168</v>
      </c>
      <c r="CX288" s="74">
        <f t="shared" si="7884"/>
        <v>13</v>
      </c>
      <c r="CY288" s="11">
        <v>60</v>
      </c>
      <c r="CZ288" s="12">
        <f t="shared" si="7815"/>
        <v>0.375</v>
      </c>
      <c r="DA288" s="11">
        <v>3</v>
      </c>
      <c r="DB288" s="12">
        <f t="shared" si="7816"/>
        <v>4.7619047619047616E-2</v>
      </c>
      <c r="DC288" s="13"/>
      <c r="DD288" s="13"/>
      <c r="DE288" s="25">
        <v>4302</v>
      </c>
      <c r="DF288" s="38">
        <v>4550</v>
      </c>
      <c r="DG288" s="10"/>
      <c r="DH288" s="11"/>
      <c r="DI288" s="74">
        <f t="shared" si="7885"/>
        <v>746</v>
      </c>
      <c r="DJ288" s="74">
        <f t="shared" si="7886"/>
        <v>59</v>
      </c>
      <c r="DK288" s="11">
        <v>316</v>
      </c>
      <c r="DL288" s="12">
        <f t="shared" si="7819"/>
        <v>0.43029490616621985</v>
      </c>
      <c r="DM288" s="11">
        <v>5</v>
      </c>
      <c r="DN288" s="12">
        <f t="shared" si="7820"/>
        <v>1.5576323987538941E-2</v>
      </c>
      <c r="DO288" s="13"/>
      <c r="DP288" s="13"/>
      <c r="DQ288" s="25">
        <v>4302</v>
      </c>
      <c r="DR288" s="38">
        <v>4550</v>
      </c>
      <c r="DS288" s="10">
        <v>1</v>
      </c>
      <c r="DT288" s="11"/>
      <c r="DU288" s="74">
        <f t="shared" si="7887"/>
        <v>743</v>
      </c>
      <c r="DV288" s="74">
        <f t="shared" si="7888"/>
        <v>59</v>
      </c>
      <c r="DW288" s="11">
        <v>328</v>
      </c>
      <c r="DX288" s="12">
        <f t="shared" si="7823"/>
        <v>0.44952893674293404</v>
      </c>
      <c r="DY288" s="11">
        <v>6</v>
      </c>
      <c r="DZ288" s="12">
        <f t="shared" si="7824"/>
        <v>1.7964071856287425E-2</v>
      </c>
      <c r="EA288" s="13"/>
      <c r="EB288" s="13"/>
      <c r="EC288" s="25">
        <v>4302</v>
      </c>
      <c r="ED288" s="38">
        <v>4550</v>
      </c>
      <c r="EE288" s="10"/>
      <c r="EF288" s="11"/>
      <c r="EG288" s="74">
        <f t="shared" si="7889"/>
        <v>742</v>
      </c>
      <c r="EH288" s="74">
        <f t="shared" si="7890"/>
        <v>59</v>
      </c>
      <c r="EI288" s="11">
        <v>331</v>
      </c>
      <c r="EJ288" s="12">
        <f t="shared" si="7827"/>
        <v>0.45283018867924529</v>
      </c>
      <c r="EK288" s="11">
        <v>5</v>
      </c>
      <c r="EL288" s="12">
        <f t="shared" si="7828"/>
        <v>1.488095238095238E-2</v>
      </c>
      <c r="EM288" s="13"/>
      <c r="EN288" s="13"/>
      <c r="EO288" s="25">
        <v>4302</v>
      </c>
      <c r="EP288" s="38">
        <v>4550</v>
      </c>
      <c r="EQ288" s="10"/>
      <c r="ER288" s="11"/>
      <c r="ES288" s="74">
        <f t="shared" si="7891"/>
        <v>738</v>
      </c>
      <c r="ET288" s="74">
        <f t="shared" si="7892"/>
        <v>58</v>
      </c>
      <c r="EU288" s="11">
        <v>325</v>
      </c>
      <c r="EV288" s="12">
        <f t="shared" si="7831"/>
        <v>0.47831978319783197</v>
      </c>
      <c r="EW288" s="11">
        <v>28</v>
      </c>
      <c r="EX288" s="12">
        <f t="shared" si="7832"/>
        <v>7.9320113314447591E-2</v>
      </c>
      <c r="EY288" s="13"/>
      <c r="EZ288" s="13"/>
      <c r="FA288" s="25">
        <v>4302</v>
      </c>
      <c r="FB288" s="38">
        <v>4550</v>
      </c>
      <c r="FC288" s="10"/>
      <c r="FD288" s="11"/>
      <c r="FE288" s="74">
        <f t="shared" si="7893"/>
        <v>754</v>
      </c>
      <c r="FF288" s="74">
        <f t="shared" si="7894"/>
        <v>59</v>
      </c>
      <c r="FG288" s="11">
        <v>345</v>
      </c>
      <c r="FH288" s="12">
        <f t="shared" si="7835"/>
        <v>0.47612732095490717</v>
      </c>
      <c r="FI288" s="11">
        <v>14</v>
      </c>
      <c r="FJ288" s="12">
        <f t="shared" si="7836"/>
        <v>3.8997214484679667E-2</v>
      </c>
      <c r="FK288" s="13"/>
      <c r="FL288" s="13"/>
      <c r="FM288" s="25">
        <v>4302</v>
      </c>
      <c r="FN288" s="38">
        <v>4550</v>
      </c>
      <c r="FO288" s="10"/>
      <c r="FP288" s="11"/>
      <c r="FQ288" s="74">
        <f t="shared" si="7895"/>
        <v>164</v>
      </c>
      <c r="FR288" s="74">
        <f t="shared" si="7896"/>
        <v>10</v>
      </c>
      <c r="FS288" s="11">
        <v>60</v>
      </c>
      <c r="FT288" s="12">
        <f t="shared" si="7839"/>
        <v>0.38414634146341464</v>
      </c>
      <c r="FU288" s="11">
        <v>3</v>
      </c>
      <c r="FV288" s="12">
        <f t="shared" si="7840"/>
        <v>4.7619047619047616E-2</v>
      </c>
      <c r="FW288" s="13"/>
      <c r="FX288" s="13"/>
      <c r="FY288" s="25">
        <v>4302</v>
      </c>
      <c r="FZ288" s="38">
        <v>4550</v>
      </c>
      <c r="GA288" s="10"/>
      <c r="GB288" s="11"/>
      <c r="GC288" s="74">
        <f t="shared" si="7897"/>
        <v>738</v>
      </c>
      <c r="GD288" s="74">
        <f t="shared" si="7898"/>
        <v>59</v>
      </c>
      <c r="GE288" s="11">
        <v>334</v>
      </c>
      <c r="GF288" s="12">
        <f t="shared" si="7843"/>
        <v>0.46070460704607047</v>
      </c>
      <c r="GG288" s="11">
        <v>6</v>
      </c>
      <c r="GH288" s="12">
        <f t="shared" si="7844"/>
        <v>1.7647058823529412E-2</v>
      </c>
      <c r="GI288" s="13"/>
      <c r="GJ288" s="13"/>
      <c r="GK288" s="25">
        <v>4302</v>
      </c>
      <c r="GL288" s="38">
        <v>4550</v>
      </c>
      <c r="GM288" s="10"/>
      <c r="GN288" s="11"/>
      <c r="GO288" s="74">
        <f t="shared" si="7899"/>
        <v>733</v>
      </c>
      <c r="GP288" s="74">
        <f t="shared" si="7900"/>
        <v>58</v>
      </c>
      <c r="GQ288" s="11">
        <v>317</v>
      </c>
      <c r="GR288" s="12">
        <f t="shared" si="7847"/>
        <v>0.45293315143246932</v>
      </c>
      <c r="GS288" s="11">
        <v>15</v>
      </c>
      <c r="GT288" s="12">
        <f t="shared" si="7848"/>
        <v>4.5180722891566265E-2</v>
      </c>
      <c r="GU288" s="13"/>
      <c r="GV288" s="13"/>
      <c r="GW288" s="25">
        <v>4302</v>
      </c>
      <c r="GX288" s="38">
        <v>4550</v>
      </c>
      <c r="GY288" s="10"/>
      <c r="GZ288" s="11"/>
      <c r="HA288" s="74">
        <f t="shared" si="7901"/>
        <v>743</v>
      </c>
      <c r="HB288" s="74">
        <f t="shared" si="7902"/>
        <v>59</v>
      </c>
      <c r="HC288" s="11">
        <v>290</v>
      </c>
      <c r="HD288" s="12">
        <f t="shared" si="7851"/>
        <v>0.40107671601615075</v>
      </c>
      <c r="HE288" s="11">
        <v>8</v>
      </c>
      <c r="HF288" s="12">
        <f t="shared" si="7852"/>
        <v>2.6845637583892617E-2</v>
      </c>
      <c r="HG288" s="13"/>
      <c r="HH288" s="13"/>
      <c r="HI288" s="25">
        <v>4302</v>
      </c>
      <c r="HJ288" s="38">
        <v>4550</v>
      </c>
      <c r="HK288" s="10">
        <f t="shared" si="7853"/>
        <v>4</v>
      </c>
      <c r="HL288" s="11">
        <f t="shared" si="7854"/>
        <v>0</v>
      </c>
      <c r="HM288" s="11">
        <f t="shared" si="7855"/>
        <v>11555</v>
      </c>
      <c r="HN288" s="11">
        <f t="shared" si="7856"/>
        <v>914</v>
      </c>
      <c r="HO288" s="11">
        <f t="shared" si="7857"/>
        <v>5476</v>
      </c>
      <c r="HP288" s="228">
        <f t="shared" si="7858"/>
        <v>0.47390739939420162</v>
      </c>
      <c r="HQ288" s="15">
        <f t="shared" si="7859"/>
        <v>145</v>
      </c>
      <c r="HR288" s="12">
        <f t="shared" si="7860"/>
        <v>2.647918188458729E-2</v>
      </c>
      <c r="HS288" s="16">
        <v>68</v>
      </c>
      <c r="HT288" s="17">
        <v>5241</v>
      </c>
      <c r="HU288" s="16">
        <f t="shared" si="7861"/>
        <v>95.708546384222061</v>
      </c>
      <c r="HV288" s="23">
        <v>4302</v>
      </c>
      <c r="HW288" s="22">
        <v>4550</v>
      </c>
      <c r="HX288" s="78">
        <f t="shared" si="7862"/>
        <v>0.48726030995534542</v>
      </c>
      <c r="HY288" s="78">
        <f t="shared" si="7863"/>
        <v>0.48375451263537905</v>
      </c>
      <c r="HZ288" s="78">
        <f t="shared" si="7864"/>
        <v>0.45090439276485789</v>
      </c>
    </row>
    <row r="289" spans="1:241" x14ac:dyDescent="0.25">
      <c r="A289" s="236"/>
      <c r="B289" s="41">
        <f t="shared" si="7865"/>
        <v>44692</v>
      </c>
      <c r="C289" s="10"/>
      <c r="D289" s="11"/>
      <c r="E289" s="74">
        <f t="shared" si="7866"/>
        <v>731</v>
      </c>
      <c r="F289" s="74">
        <f t="shared" si="7867"/>
        <v>58</v>
      </c>
      <c r="G289" s="11">
        <v>332</v>
      </c>
      <c r="H289" s="12">
        <f t="shared" si="7784"/>
        <v>0.45827633378932969</v>
      </c>
      <c r="I289" s="11">
        <v>3</v>
      </c>
      <c r="J289" s="12">
        <f t="shared" si="7868"/>
        <v>8.9552238805970154E-3</v>
      </c>
      <c r="K289" s="13"/>
      <c r="L289" s="11"/>
      <c r="M289" s="25">
        <v>4567.8378378378375</v>
      </c>
      <c r="N289" s="38">
        <v>4473.636363636364</v>
      </c>
      <c r="O289" s="10"/>
      <c r="P289" s="11"/>
      <c r="Q289" s="74">
        <f t="shared" si="7869"/>
        <v>721</v>
      </c>
      <c r="R289" s="74">
        <f t="shared" si="7870"/>
        <v>57</v>
      </c>
      <c r="S289" s="11">
        <v>350</v>
      </c>
      <c r="T289" s="12">
        <f t="shared" si="7787"/>
        <v>0.49791955617198336</v>
      </c>
      <c r="U289" s="11">
        <v>9</v>
      </c>
      <c r="V289" s="12">
        <f t="shared" si="7788"/>
        <v>2.5069637883008356E-2</v>
      </c>
      <c r="W289" s="13"/>
      <c r="X289" s="11"/>
      <c r="Y289" s="25">
        <v>4426.666666666667</v>
      </c>
      <c r="Z289" s="38">
        <v>4422.5</v>
      </c>
      <c r="AA289" s="10">
        <v>1</v>
      </c>
      <c r="AB289" s="11"/>
      <c r="AC289" s="74">
        <f t="shared" si="7871"/>
        <v>168</v>
      </c>
      <c r="AD289" s="74">
        <f t="shared" si="7872"/>
        <v>14</v>
      </c>
      <c r="AE289" s="11">
        <v>60</v>
      </c>
      <c r="AF289" s="12">
        <f t="shared" si="7791"/>
        <v>0.375</v>
      </c>
      <c r="AG289" s="11">
        <v>3</v>
      </c>
      <c r="AH289" s="12">
        <f t="shared" si="7792"/>
        <v>4.7619047619047616E-2</v>
      </c>
      <c r="AI289" s="13"/>
      <c r="AJ289" s="11"/>
      <c r="AK289" s="25">
        <v>4652.3076923076924</v>
      </c>
      <c r="AL289" s="38">
        <v>4730</v>
      </c>
      <c r="AM289" s="10"/>
      <c r="AN289" s="11"/>
      <c r="AO289" s="74">
        <f t="shared" si="7873"/>
        <v>735</v>
      </c>
      <c r="AP289" s="74">
        <f t="shared" si="7874"/>
        <v>58</v>
      </c>
      <c r="AQ289" s="11">
        <v>327</v>
      </c>
      <c r="AR289" s="12">
        <f t="shared" si="7795"/>
        <v>0.46122448979591835</v>
      </c>
      <c r="AS289" s="11">
        <v>12</v>
      </c>
      <c r="AT289" s="12">
        <f t="shared" si="7796"/>
        <v>3.5398230088495575E-2</v>
      </c>
      <c r="AU289" s="13"/>
      <c r="AV289" s="11"/>
      <c r="AW289" s="25">
        <v>4629.7435897435898</v>
      </c>
      <c r="AX289" s="38">
        <v>4815</v>
      </c>
      <c r="AY289" s="10"/>
      <c r="AZ289" s="11"/>
      <c r="BA289" s="74">
        <f t="shared" si="7875"/>
        <v>727</v>
      </c>
      <c r="BB289" s="74">
        <f t="shared" si="7876"/>
        <v>58</v>
      </c>
      <c r="BC289" s="11">
        <v>327</v>
      </c>
      <c r="BD289" s="12">
        <f t="shared" si="7799"/>
        <v>0.46354883081155435</v>
      </c>
      <c r="BE289" s="11">
        <v>10</v>
      </c>
      <c r="BF289" s="12">
        <f t="shared" si="7800"/>
        <v>2.967359050445104E-2</v>
      </c>
      <c r="BG289" s="13"/>
      <c r="BH289" s="11"/>
      <c r="BI289" s="25">
        <v>4692.4324324324325</v>
      </c>
      <c r="BJ289" s="38">
        <v>4812.5</v>
      </c>
      <c r="BK289" s="10">
        <v>2</v>
      </c>
      <c r="BL289" s="11"/>
      <c r="BM289" s="74">
        <f t="shared" si="7877"/>
        <v>722</v>
      </c>
      <c r="BN289" s="74">
        <f t="shared" si="7878"/>
        <v>58</v>
      </c>
      <c r="BO289" s="11">
        <v>342</v>
      </c>
      <c r="BP289" s="12">
        <f t="shared" si="7803"/>
        <v>0.48476454293628807</v>
      </c>
      <c r="BQ289" s="11">
        <v>8</v>
      </c>
      <c r="BR289" s="12">
        <f t="shared" si="7804"/>
        <v>2.2857142857142857E-2</v>
      </c>
      <c r="BS289" s="13"/>
      <c r="BT289" s="11"/>
      <c r="BU289" s="25">
        <v>4728.8888888888887</v>
      </c>
      <c r="BV289" s="38">
        <v>5247.6923076923076</v>
      </c>
      <c r="BW289" s="10"/>
      <c r="BX289" s="11"/>
      <c r="BY289" s="74">
        <f t="shared" si="7879"/>
        <v>734</v>
      </c>
      <c r="BZ289" s="74">
        <f t="shared" si="7880"/>
        <v>59</v>
      </c>
      <c r="CA289" s="11">
        <v>349</v>
      </c>
      <c r="CB289" s="12">
        <f t="shared" si="7807"/>
        <v>0.48501362397820164</v>
      </c>
      <c r="CC289" s="11">
        <v>7</v>
      </c>
      <c r="CD289" s="12">
        <f t="shared" si="7808"/>
        <v>1.9662921348314606E-2</v>
      </c>
      <c r="CE289" s="13"/>
      <c r="CF289" s="11"/>
      <c r="CG289" s="25">
        <v>4688.2051282051279</v>
      </c>
      <c r="CH289" s="38">
        <v>4493.8461538461543</v>
      </c>
      <c r="CI289" s="10"/>
      <c r="CJ289" s="11"/>
      <c r="CK289" s="74">
        <f t="shared" si="7881"/>
        <v>745</v>
      </c>
      <c r="CL289" s="74">
        <f t="shared" si="7882"/>
        <v>59</v>
      </c>
      <c r="CM289" s="11">
        <v>363</v>
      </c>
      <c r="CN289" s="12">
        <f t="shared" si="7811"/>
        <v>0.49530201342281877</v>
      </c>
      <c r="CO289" s="11">
        <v>6</v>
      </c>
      <c r="CP289" s="12">
        <f t="shared" si="7812"/>
        <v>1.6260162601626018E-2</v>
      </c>
      <c r="CQ289" s="13"/>
      <c r="CR289" s="11"/>
      <c r="CS289" s="25">
        <v>4513.9473684210525</v>
      </c>
      <c r="CT289" s="38">
        <v>4528.4615384615381</v>
      </c>
      <c r="CU289" s="10">
        <v>1</v>
      </c>
      <c r="CV289" s="11"/>
      <c r="CW289" s="74">
        <f t="shared" si="7883"/>
        <v>167</v>
      </c>
      <c r="CX289" s="74">
        <f t="shared" si="7884"/>
        <v>13</v>
      </c>
      <c r="CY289" s="11">
        <v>41</v>
      </c>
      <c r="CZ289" s="12">
        <f t="shared" si="7815"/>
        <v>0.26347305389221559</v>
      </c>
      <c r="DA289" s="11">
        <v>3</v>
      </c>
      <c r="DB289" s="12">
        <f t="shared" si="7816"/>
        <v>6.8181818181818177E-2</v>
      </c>
      <c r="DC289" s="13"/>
      <c r="DD289" s="11"/>
      <c r="DE289" s="25">
        <v>4678.4615384615381</v>
      </c>
      <c r="DF289" s="38">
        <v>4748</v>
      </c>
      <c r="DG289" s="10"/>
      <c r="DH289" s="11"/>
      <c r="DI289" s="74">
        <f t="shared" si="7885"/>
        <v>746</v>
      </c>
      <c r="DJ289" s="74">
        <f t="shared" si="7886"/>
        <v>59</v>
      </c>
      <c r="DK289" s="11">
        <v>325</v>
      </c>
      <c r="DL289" s="12">
        <f t="shared" si="7819"/>
        <v>0.44638069705093836</v>
      </c>
      <c r="DM289" s="11">
        <v>8</v>
      </c>
      <c r="DN289" s="12">
        <f t="shared" si="7820"/>
        <v>2.4024024024024024E-2</v>
      </c>
      <c r="DO289" s="13"/>
      <c r="DP289" s="11"/>
      <c r="DQ289" s="25">
        <v>4829.7674418604647</v>
      </c>
      <c r="DR289" s="38">
        <v>4904.6153846153848</v>
      </c>
      <c r="DS289" s="10"/>
      <c r="DT289" s="11"/>
      <c r="DU289" s="74">
        <f t="shared" si="7887"/>
        <v>743</v>
      </c>
      <c r="DV289" s="74">
        <f t="shared" si="7888"/>
        <v>59</v>
      </c>
      <c r="DW289" s="11">
        <v>336</v>
      </c>
      <c r="DX289" s="12">
        <f t="shared" si="7823"/>
        <v>0.46567967698519513</v>
      </c>
      <c r="DY289" s="11">
        <v>10</v>
      </c>
      <c r="DZ289" s="12">
        <f t="shared" si="7824"/>
        <v>2.8901734104046242E-2</v>
      </c>
      <c r="EA289" s="13"/>
      <c r="EB289" s="11"/>
      <c r="EC289" s="25">
        <v>4466.3414634146338</v>
      </c>
      <c r="ED289" s="38">
        <v>4990</v>
      </c>
      <c r="EE289" s="10"/>
      <c r="EF289" s="11"/>
      <c r="EG289" s="74">
        <f t="shared" si="7889"/>
        <v>742</v>
      </c>
      <c r="EH289" s="74">
        <f t="shared" si="7890"/>
        <v>59</v>
      </c>
      <c r="EI289" s="11">
        <v>317</v>
      </c>
      <c r="EJ289" s="12">
        <f t="shared" si="7827"/>
        <v>0.43800539083557949</v>
      </c>
      <c r="EK289" s="11">
        <v>8</v>
      </c>
      <c r="EL289" s="12">
        <f t="shared" si="7828"/>
        <v>2.4615384615384615E-2</v>
      </c>
      <c r="EM289" s="13"/>
      <c r="EN289" s="11"/>
      <c r="EO289" s="25">
        <v>4821.8421052631575</v>
      </c>
      <c r="EP289" s="38">
        <v>5135.833333333333</v>
      </c>
      <c r="EQ289" s="10"/>
      <c r="ER289" s="11"/>
      <c r="ES289" s="74">
        <f t="shared" si="7891"/>
        <v>738</v>
      </c>
      <c r="ET289" s="74">
        <f t="shared" si="7892"/>
        <v>58</v>
      </c>
      <c r="EU289" s="11">
        <v>361</v>
      </c>
      <c r="EV289" s="12">
        <f t="shared" si="7831"/>
        <v>0.51355013550135498</v>
      </c>
      <c r="EW289" s="11">
        <v>18</v>
      </c>
      <c r="EX289" s="12">
        <f t="shared" si="7832"/>
        <v>4.7493403693931395E-2</v>
      </c>
      <c r="EY289" s="13"/>
      <c r="EZ289" s="11"/>
      <c r="FA289" s="25">
        <v>4504.166666666667</v>
      </c>
      <c r="FB289" s="38">
        <v>4450.833333333333</v>
      </c>
      <c r="FC289" s="10"/>
      <c r="FD289" s="11"/>
      <c r="FE289" s="74">
        <f t="shared" si="7893"/>
        <v>754</v>
      </c>
      <c r="FF289" s="74">
        <f t="shared" si="7894"/>
        <v>59</v>
      </c>
      <c r="FG289" s="11">
        <v>340</v>
      </c>
      <c r="FH289" s="12">
        <f t="shared" si="7835"/>
        <v>0.45888594164456231</v>
      </c>
      <c r="FI289" s="11">
        <v>6</v>
      </c>
      <c r="FJ289" s="12">
        <f t="shared" si="7836"/>
        <v>1.7341040462427744E-2</v>
      </c>
      <c r="FK289" s="13"/>
      <c r="FL289" s="11"/>
      <c r="FM289" s="25">
        <v>4694.3589743589746</v>
      </c>
      <c r="FN289" s="38">
        <v>4395.7142857142853</v>
      </c>
      <c r="FO289" s="10"/>
      <c r="FP289" s="11"/>
      <c r="FQ289" s="74">
        <f t="shared" si="7895"/>
        <v>164</v>
      </c>
      <c r="FR289" s="74">
        <f t="shared" si="7896"/>
        <v>10</v>
      </c>
      <c r="FS289" s="11">
        <v>54</v>
      </c>
      <c r="FT289" s="12">
        <f t="shared" si="7839"/>
        <v>0.34146341463414637</v>
      </c>
      <c r="FU289" s="11">
        <v>2</v>
      </c>
      <c r="FV289" s="12">
        <f t="shared" si="7840"/>
        <v>3.5714285714285712E-2</v>
      </c>
      <c r="FW289" s="13"/>
      <c r="FX289" s="11"/>
      <c r="FY289" s="25">
        <v>4472.3529411764703</v>
      </c>
      <c r="FZ289" s="38">
        <v>4396.666666666667</v>
      </c>
      <c r="GA289" s="10"/>
      <c r="GB289" s="11"/>
      <c r="GC289" s="74">
        <f t="shared" si="7897"/>
        <v>738</v>
      </c>
      <c r="GD289" s="74">
        <f t="shared" si="7898"/>
        <v>59</v>
      </c>
      <c r="GE289" s="11">
        <v>343</v>
      </c>
      <c r="GF289" s="12">
        <f t="shared" si="7843"/>
        <v>0.46883468834688347</v>
      </c>
      <c r="GG289" s="11">
        <v>3</v>
      </c>
      <c r="GH289" s="12">
        <f t="shared" si="7844"/>
        <v>8.670520231213872E-3</v>
      </c>
      <c r="GI289" s="13"/>
      <c r="GJ289" s="11"/>
      <c r="GK289" s="25">
        <v>4505.3658536585363</v>
      </c>
      <c r="GL289" s="38">
        <v>4935</v>
      </c>
      <c r="GM289" s="10"/>
      <c r="GN289" s="11"/>
      <c r="GO289" s="74">
        <f t="shared" si="7899"/>
        <v>733</v>
      </c>
      <c r="GP289" s="74">
        <f t="shared" si="7900"/>
        <v>58</v>
      </c>
      <c r="GQ289" s="11">
        <v>336</v>
      </c>
      <c r="GR289" s="12">
        <f t="shared" si="7847"/>
        <v>0.47066848567530695</v>
      </c>
      <c r="GS289" s="11">
        <v>9</v>
      </c>
      <c r="GT289" s="12">
        <f t="shared" si="7848"/>
        <v>2.6086956521739129E-2</v>
      </c>
      <c r="GU289" s="13"/>
      <c r="GV289" s="11"/>
      <c r="GW289" s="25">
        <v>4736.25</v>
      </c>
      <c r="GX289" s="38">
        <v>4951.666666666667</v>
      </c>
      <c r="GY289" s="10"/>
      <c r="GZ289" s="11"/>
      <c r="HA289" s="74">
        <f t="shared" si="7901"/>
        <v>743</v>
      </c>
      <c r="HB289" s="74">
        <f t="shared" si="7902"/>
        <v>59</v>
      </c>
      <c r="HC289" s="11">
        <v>333</v>
      </c>
      <c r="HD289" s="12">
        <f t="shared" si="7851"/>
        <v>0.46433378196500674</v>
      </c>
      <c r="HE289" s="11">
        <v>12</v>
      </c>
      <c r="HF289" s="12">
        <f t="shared" si="7852"/>
        <v>3.4782608695652174E-2</v>
      </c>
      <c r="HG289" s="13"/>
      <c r="HH289" s="11"/>
      <c r="HI289" s="25">
        <v>4686.2162162162158</v>
      </c>
      <c r="HJ289" s="38">
        <v>5109.166666666667</v>
      </c>
      <c r="HK289" s="10">
        <f t="shared" si="7853"/>
        <v>4</v>
      </c>
      <c r="HL289" s="11">
        <f t="shared" si="7854"/>
        <v>0</v>
      </c>
      <c r="HM289" s="11">
        <f t="shared" si="7855"/>
        <v>11551</v>
      </c>
      <c r="HN289" s="11">
        <f t="shared" si="7856"/>
        <v>914</v>
      </c>
      <c r="HO289" s="11">
        <f t="shared" si="7857"/>
        <v>5373</v>
      </c>
      <c r="HP289" s="228">
        <f t="shared" si="7858"/>
        <v>0.46515453207514501</v>
      </c>
      <c r="HQ289" s="15">
        <f t="shared" si="7859"/>
        <v>137</v>
      </c>
      <c r="HR289" s="12">
        <f t="shared" si="7860"/>
        <v>2.549785966871394E-2</v>
      </c>
      <c r="HS289" s="16">
        <v>67.900000000000006</v>
      </c>
      <c r="HT289" s="17">
        <v>5142</v>
      </c>
      <c r="HU289" s="16">
        <f t="shared" si="7861"/>
        <v>95.700725851479618</v>
      </c>
      <c r="HV289" s="23">
        <v>4628.7341772151894</v>
      </c>
      <c r="HW289" s="22">
        <v>4762.4875621890551</v>
      </c>
      <c r="HX289" s="78">
        <f t="shared" si="7862"/>
        <v>0.46871713985278651</v>
      </c>
      <c r="HY289" s="78">
        <f t="shared" si="7863"/>
        <v>0.45731235491359301</v>
      </c>
      <c r="HZ289" s="78">
        <f t="shared" si="7864"/>
        <v>0.46950904392764858</v>
      </c>
    </row>
    <row r="290" spans="1:241" x14ac:dyDescent="0.25">
      <c r="A290" s="236"/>
      <c r="B290" s="41">
        <f t="shared" si="7865"/>
        <v>44693</v>
      </c>
      <c r="C290" s="10"/>
      <c r="D290" s="11"/>
      <c r="E290" s="74">
        <f>E289-C290</f>
        <v>731</v>
      </c>
      <c r="F290" s="74">
        <f>F289-D290</f>
        <v>58</v>
      </c>
      <c r="G290" s="11">
        <v>320</v>
      </c>
      <c r="H290" s="12">
        <f t="shared" si="7784"/>
        <v>0.45417236662106703</v>
      </c>
      <c r="I290" s="11">
        <v>12</v>
      </c>
      <c r="J290" s="12">
        <f t="shared" si="7868"/>
        <v>3.614457831325301E-2</v>
      </c>
      <c r="K290" s="13"/>
      <c r="L290" s="11"/>
      <c r="M290" s="39">
        <v>78.378378378378372</v>
      </c>
      <c r="N290" s="43">
        <v>100</v>
      </c>
      <c r="O290" s="10"/>
      <c r="P290" s="11"/>
      <c r="Q290" s="74">
        <f t="shared" si="7869"/>
        <v>721</v>
      </c>
      <c r="R290" s="74">
        <f t="shared" si="7870"/>
        <v>57</v>
      </c>
      <c r="S290" s="11">
        <v>290</v>
      </c>
      <c r="T290" s="12">
        <f t="shared" si="7787"/>
        <v>0.40638002773925103</v>
      </c>
      <c r="U290" s="11">
        <v>3</v>
      </c>
      <c r="V290" s="12">
        <f t="shared" si="7788"/>
        <v>1.0238907849829351E-2</v>
      </c>
      <c r="W290" s="13"/>
      <c r="X290" s="11"/>
      <c r="Y290" s="39">
        <v>88.888888888888886</v>
      </c>
      <c r="Z290" s="43">
        <v>100</v>
      </c>
      <c r="AA290" s="10">
        <v>1</v>
      </c>
      <c r="AB290" s="11"/>
      <c r="AC290" s="74">
        <f t="shared" si="7871"/>
        <v>167</v>
      </c>
      <c r="AD290" s="74">
        <f t="shared" si="7872"/>
        <v>14</v>
      </c>
      <c r="AE290" s="11">
        <v>62</v>
      </c>
      <c r="AF290" s="12">
        <f t="shared" si="7791"/>
        <v>0.3712574850299401</v>
      </c>
      <c r="AG290" s="11">
        <v>0</v>
      </c>
      <c r="AH290" s="12">
        <f t="shared" si="7792"/>
        <v>0</v>
      </c>
      <c r="AI290" s="13"/>
      <c r="AJ290" s="11"/>
      <c r="AK290" s="39">
        <v>76.92307692307692</v>
      </c>
      <c r="AL290" s="43">
        <v>80</v>
      </c>
      <c r="AM290" s="10"/>
      <c r="AN290" s="11"/>
      <c r="AO290" s="74">
        <f t="shared" si="7873"/>
        <v>735</v>
      </c>
      <c r="AP290" s="74">
        <f t="shared" si="7874"/>
        <v>58</v>
      </c>
      <c r="AQ290" s="11">
        <v>297</v>
      </c>
      <c r="AR290" s="12">
        <f t="shared" si="7795"/>
        <v>0.42040816326530611</v>
      </c>
      <c r="AS290" s="11">
        <v>12</v>
      </c>
      <c r="AT290" s="12">
        <f t="shared" si="7796"/>
        <v>3.8834951456310676E-2</v>
      </c>
      <c r="AU290" s="13"/>
      <c r="AV290" s="11"/>
      <c r="AW290" s="39">
        <v>74.358974358974365</v>
      </c>
      <c r="AX290" s="43">
        <v>100</v>
      </c>
      <c r="AY290" s="10"/>
      <c r="AZ290" s="11"/>
      <c r="BA290" s="74">
        <f t="shared" si="7875"/>
        <v>727</v>
      </c>
      <c r="BB290" s="74">
        <f t="shared" si="7876"/>
        <v>58</v>
      </c>
      <c r="BC290" s="11">
        <v>324</v>
      </c>
      <c r="BD290" s="12">
        <f t="shared" si="7799"/>
        <v>0.45392022008253097</v>
      </c>
      <c r="BE290" s="11">
        <v>6</v>
      </c>
      <c r="BF290" s="12">
        <f t="shared" si="7800"/>
        <v>1.8181818181818181E-2</v>
      </c>
      <c r="BG290" s="13"/>
      <c r="BH290" s="11"/>
      <c r="BI290" s="39">
        <v>75.675675675675677</v>
      </c>
      <c r="BJ290" s="43">
        <v>100</v>
      </c>
      <c r="BK290" s="10"/>
      <c r="BL290" s="11"/>
      <c r="BM290" s="74">
        <f t="shared" si="7877"/>
        <v>722</v>
      </c>
      <c r="BN290" s="74">
        <f t="shared" si="7878"/>
        <v>58</v>
      </c>
      <c r="BO290" s="11">
        <v>307</v>
      </c>
      <c r="BP290" s="12">
        <f t="shared" si="7803"/>
        <v>0.43490304709141275</v>
      </c>
      <c r="BQ290" s="11">
        <v>7</v>
      </c>
      <c r="BR290" s="12">
        <f t="shared" si="7804"/>
        <v>2.2292993630573247E-2</v>
      </c>
      <c r="BS290" s="13"/>
      <c r="BT290" s="11"/>
      <c r="BU290" s="39">
        <v>83.333333333333329</v>
      </c>
      <c r="BV290" s="43">
        <v>100</v>
      </c>
      <c r="BW290" s="10"/>
      <c r="BX290" s="11"/>
      <c r="BY290" s="74">
        <f t="shared" si="7879"/>
        <v>734</v>
      </c>
      <c r="BZ290" s="74">
        <f t="shared" si="7880"/>
        <v>59</v>
      </c>
      <c r="CA290" s="11">
        <v>358</v>
      </c>
      <c r="CB290" s="12">
        <f t="shared" si="7807"/>
        <v>0.49318801089918257</v>
      </c>
      <c r="CC290" s="11">
        <v>4</v>
      </c>
      <c r="CD290" s="12">
        <f t="shared" si="7808"/>
        <v>1.1049723756906077E-2</v>
      </c>
      <c r="CE290" s="13"/>
      <c r="CF290" s="11"/>
      <c r="CG290" s="39">
        <v>87.179487179487182</v>
      </c>
      <c r="CH290" s="43">
        <v>100</v>
      </c>
      <c r="CI290" s="10"/>
      <c r="CJ290" s="11"/>
      <c r="CK290" s="74">
        <f t="shared" si="7881"/>
        <v>745</v>
      </c>
      <c r="CL290" s="74">
        <f t="shared" si="7882"/>
        <v>59</v>
      </c>
      <c r="CM290" s="11">
        <v>385</v>
      </c>
      <c r="CN290" s="12">
        <f t="shared" si="7811"/>
        <v>0.51812080536912752</v>
      </c>
      <c r="CO290" s="11">
        <v>1</v>
      </c>
      <c r="CP290" s="12">
        <f t="shared" si="7812"/>
        <v>2.5906735751295338E-3</v>
      </c>
      <c r="CQ290" s="13"/>
      <c r="CR290" s="11"/>
      <c r="CS290" s="39">
        <v>63.157894736842103</v>
      </c>
      <c r="CT290" s="43">
        <v>100</v>
      </c>
      <c r="CU290" s="10"/>
      <c r="CV290" s="11"/>
      <c r="CW290" s="74">
        <f t="shared" si="7883"/>
        <v>167</v>
      </c>
      <c r="CX290" s="74">
        <f t="shared" si="7884"/>
        <v>13</v>
      </c>
      <c r="CY290" s="11">
        <v>53</v>
      </c>
      <c r="CZ290" s="12">
        <f t="shared" si="7815"/>
        <v>0.32934131736526945</v>
      </c>
      <c r="DA290" s="11">
        <v>2</v>
      </c>
      <c r="DB290" s="12">
        <f t="shared" si="7816"/>
        <v>3.6363636363636362E-2</v>
      </c>
      <c r="DC290" s="13"/>
      <c r="DD290" s="11"/>
      <c r="DE290" s="39">
        <v>92.307692307692307</v>
      </c>
      <c r="DF290" s="43">
        <v>100</v>
      </c>
      <c r="DG290" s="10"/>
      <c r="DH290" s="11"/>
      <c r="DI290" s="74">
        <f t="shared" si="7885"/>
        <v>746</v>
      </c>
      <c r="DJ290" s="74">
        <f t="shared" si="7886"/>
        <v>59</v>
      </c>
      <c r="DK290" s="11">
        <v>299</v>
      </c>
      <c r="DL290" s="12">
        <f t="shared" si="7819"/>
        <v>0.41018766756032171</v>
      </c>
      <c r="DM290" s="11">
        <v>7</v>
      </c>
      <c r="DN290" s="12">
        <f t="shared" si="7820"/>
        <v>2.2875816993464051E-2</v>
      </c>
      <c r="DO290" s="13"/>
      <c r="DP290" s="11"/>
      <c r="DQ290" s="39">
        <v>74.418604651162795</v>
      </c>
      <c r="DR290" s="43">
        <v>100</v>
      </c>
      <c r="DS290" s="10"/>
      <c r="DT290" s="11"/>
      <c r="DU290" s="74">
        <f t="shared" si="7887"/>
        <v>743</v>
      </c>
      <c r="DV290" s="74">
        <f t="shared" si="7888"/>
        <v>59</v>
      </c>
      <c r="DW290" s="11">
        <v>351</v>
      </c>
      <c r="DX290" s="12">
        <f t="shared" si="7823"/>
        <v>0.48048452220726784</v>
      </c>
      <c r="DY290" s="11">
        <v>6</v>
      </c>
      <c r="DZ290" s="12">
        <f t="shared" si="7824"/>
        <v>1.680672268907563E-2</v>
      </c>
      <c r="EA290" s="13"/>
      <c r="EB290" s="11"/>
      <c r="EC290" s="39">
        <v>78.048780487804876</v>
      </c>
      <c r="ED290" s="43">
        <v>100</v>
      </c>
      <c r="EE290" s="10"/>
      <c r="EF290" s="11"/>
      <c r="EG290" s="74">
        <f t="shared" si="7889"/>
        <v>742</v>
      </c>
      <c r="EH290" s="74">
        <f t="shared" si="7890"/>
        <v>59</v>
      </c>
      <c r="EI290" s="11">
        <v>325</v>
      </c>
      <c r="EJ290" s="12">
        <f t="shared" si="7827"/>
        <v>0.44609164420485176</v>
      </c>
      <c r="EK290" s="11">
        <v>6</v>
      </c>
      <c r="EL290" s="12">
        <f t="shared" si="7828"/>
        <v>1.812688821752266E-2</v>
      </c>
      <c r="EM290" s="13"/>
      <c r="EN290" s="11"/>
      <c r="EO290" s="39">
        <v>78.94736842105263</v>
      </c>
      <c r="EP290" s="43">
        <v>100</v>
      </c>
      <c r="EQ290" s="10"/>
      <c r="ER290" s="11"/>
      <c r="ES290" s="74">
        <f t="shared" si="7891"/>
        <v>738</v>
      </c>
      <c r="ET290" s="74">
        <f t="shared" si="7892"/>
        <v>58</v>
      </c>
      <c r="EU290" s="11">
        <v>319</v>
      </c>
      <c r="EV290" s="12">
        <f t="shared" si="7831"/>
        <v>0.44173441734417346</v>
      </c>
      <c r="EW290" s="11">
        <v>7</v>
      </c>
      <c r="EX290" s="12">
        <f t="shared" si="7832"/>
        <v>2.1472392638036811E-2</v>
      </c>
      <c r="EY290" s="13"/>
      <c r="EZ290" s="11"/>
      <c r="FA290" s="39">
        <v>83.333333333333329</v>
      </c>
      <c r="FB290" s="43">
        <v>100</v>
      </c>
      <c r="FC290" s="10"/>
      <c r="FD290" s="11"/>
      <c r="FE290" s="74">
        <f t="shared" si="7893"/>
        <v>754</v>
      </c>
      <c r="FF290" s="74">
        <f t="shared" si="7894"/>
        <v>59</v>
      </c>
      <c r="FG290" s="11">
        <v>284</v>
      </c>
      <c r="FH290" s="12">
        <f t="shared" si="7835"/>
        <v>0.38992042440318303</v>
      </c>
      <c r="FI290" s="11">
        <v>10</v>
      </c>
      <c r="FJ290" s="12">
        <f t="shared" si="7836"/>
        <v>3.4013605442176874E-2</v>
      </c>
      <c r="FK290" s="13"/>
      <c r="FL290" s="11"/>
      <c r="FM290" s="39">
        <v>74.358974358974365</v>
      </c>
      <c r="FN290" s="43">
        <v>100</v>
      </c>
      <c r="FO290" s="10"/>
      <c r="FP290" s="11"/>
      <c r="FQ290" s="74">
        <f t="shared" si="7895"/>
        <v>164</v>
      </c>
      <c r="FR290" s="74">
        <f t="shared" si="7896"/>
        <v>10</v>
      </c>
      <c r="FS290" s="11">
        <v>53</v>
      </c>
      <c r="FT290" s="12">
        <f t="shared" si="7839"/>
        <v>0.3597560975609756</v>
      </c>
      <c r="FU290" s="11">
        <v>6</v>
      </c>
      <c r="FV290" s="12">
        <f t="shared" si="7840"/>
        <v>0.10169491525423729</v>
      </c>
      <c r="FW290" s="13"/>
      <c r="FX290" s="11"/>
      <c r="FY290" s="39">
        <v>94.117647058823536</v>
      </c>
      <c r="FZ290" s="43">
        <v>100</v>
      </c>
      <c r="GA290" s="10"/>
      <c r="GB290" s="11"/>
      <c r="GC290" s="74">
        <f t="shared" si="7897"/>
        <v>738</v>
      </c>
      <c r="GD290" s="74">
        <f t="shared" si="7898"/>
        <v>59</v>
      </c>
      <c r="GE290" s="11">
        <v>316</v>
      </c>
      <c r="GF290" s="12">
        <f t="shared" si="7843"/>
        <v>0.43902439024390244</v>
      </c>
      <c r="GG290" s="11">
        <v>8</v>
      </c>
      <c r="GH290" s="12">
        <f t="shared" si="7844"/>
        <v>2.4691358024691357E-2</v>
      </c>
      <c r="GI290" s="13"/>
      <c r="GJ290" s="11"/>
      <c r="GK290" s="39">
        <v>90.243902439024396</v>
      </c>
      <c r="GL290" s="43">
        <v>100</v>
      </c>
      <c r="GM290" s="10"/>
      <c r="GN290" s="11"/>
      <c r="GO290" s="74">
        <f t="shared" si="7899"/>
        <v>733</v>
      </c>
      <c r="GP290" s="74">
        <f t="shared" si="7900"/>
        <v>58</v>
      </c>
      <c r="GQ290" s="11">
        <v>278</v>
      </c>
      <c r="GR290" s="12">
        <f t="shared" si="7847"/>
        <v>0.38881309686221011</v>
      </c>
      <c r="GS290" s="11">
        <v>7</v>
      </c>
      <c r="GT290" s="12">
        <f t="shared" si="7848"/>
        <v>2.456140350877193E-2</v>
      </c>
      <c r="GU290" s="13"/>
      <c r="GV290" s="11"/>
      <c r="GW290" s="39">
        <v>77.5</v>
      </c>
      <c r="GX290" s="43">
        <v>100</v>
      </c>
      <c r="GY290" s="10"/>
      <c r="GZ290" s="11"/>
      <c r="HA290" s="74">
        <f t="shared" si="7901"/>
        <v>743</v>
      </c>
      <c r="HB290" s="74">
        <f t="shared" si="7902"/>
        <v>59</v>
      </c>
      <c r="HC290" s="11">
        <v>279</v>
      </c>
      <c r="HD290" s="12">
        <f t="shared" si="7851"/>
        <v>0.39838492597577391</v>
      </c>
      <c r="HE290" s="11">
        <v>17</v>
      </c>
      <c r="HF290" s="12">
        <f t="shared" si="7852"/>
        <v>5.7432432432432436E-2</v>
      </c>
      <c r="HG290" s="13"/>
      <c r="HH290" s="11"/>
      <c r="HI290" s="39">
        <v>83.78378378378379</v>
      </c>
      <c r="HJ290" s="43">
        <v>100</v>
      </c>
      <c r="HK290" s="10">
        <f t="shared" si="7853"/>
        <v>1</v>
      </c>
      <c r="HL290" s="11">
        <f t="shared" si="7854"/>
        <v>0</v>
      </c>
      <c r="HM290" s="11">
        <f t="shared" si="7855"/>
        <v>11550</v>
      </c>
      <c r="HN290" s="11">
        <f t="shared" si="7856"/>
        <v>914</v>
      </c>
      <c r="HO290" s="11">
        <f t="shared" si="7857"/>
        <v>5021</v>
      </c>
      <c r="HP290" s="228">
        <f t="shared" si="7858"/>
        <v>0.43471861471861473</v>
      </c>
      <c r="HQ290" s="15">
        <f t="shared" si="7859"/>
        <v>121</v>
      </c>
      <c r="HR290" s="12">
        <f t="shared" si="7860"/>
        <v>2.4098785102569208E-2</v>
      </c>
      <c r="HS290" s="16">
        <v>67.7</v>
      </c>
      <c r="HT290" s="17">
        <v>4828</v>
      </c>
      <c r="HU290" s="16">
        <f t="shared" si="7861"/>
        <v>96.156144194383586</v>
      </c>
      <c r="HV290" s="23">
        <v>78.164556962025316</v>
      </c>
      <c r="HW290" s="22">
        <v>86.567164179104481</v>
      </c>
      <c r="HX290" s="78">
        <f t="shared" si="7862"/>
        <v>0.43123849592427033</v>
      </c>
      <c r="HY290" s="78">
        <f t="shared" si="7863"/>
        <v>0.46350270827959761</v>
      </c>
      <c r="HZ290" s="78">
        <f t="shared" si="7864"/>
        <v>0.40930232558139534</v>
      </c>
      <c r="ID290" s="85">
        <f t="shared" ref="ID290:IF290" si="7903">ID291/ID292</f>
        <v>2.3609653725078701E-3</v>
      </c>
      <c r="IE290" s="85">
        <f t="shared" si="7903"/>
        <v>1.2879958784131891E-3</v>
      </c>
      <c r="IF290" s="85">
        <f t="shared" si="7903"/>
        <v>1.8055197317513542E-3</v>
      </c>
      <c r="IG290" s="88" t="s">
        <v>43</v>
      </c>
    </row>
    <row r="291" spans="1:241" ht="19.5" thickBot="1" x14ac:dyDescent="0.3">
      <c r="A291" s="236"/>
      <c r="B291" s="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2313</v>
      </c>
      <c r="H291" s="28">
        <f>((G291+I291)/7)/E290</f>
        <v>0.4621848739495798</v>
      </c>
      <c r="I291" s="27">
        <f>SUM(I284:I290)</f>
        <v>52</v>
      </c>
      <c r="J291" s="28">
        <f>(I291/(I291+G291))</f>
        <v>2.1987315010570826E-2</v>
      </c>
      <c r="K291" s="27"/>
      <c r="L291" s="27"/>
      <c r="M291" s="29">
        <f>M289/M288*100-100</f>
        <v>6.1794011584806583</v>
      </c>
      <c r="N291" s="72">
        <f>N289/N288*100-100</f>
        <v>-1.6783216783216659</v>
      </c>
      <c r="O291" s="26">
        <f t="shared" ref="O291" si="7904">SUM(O284:O290)</f>
        <v>0</v>
      </c>
      <c r="P291" s="27">
        <f t="shared" ref="P291" si="7905">SUM(P284:P290)</f>
        <v>0</v>
      </c>
      <c r="Q291" s="27"/>
      <c r="R291" s="27"/>
      <c r="S291" s="27">
        <f t="shared" ref="S291" si="7906">SUM(S284:S290)</f>
        <v>2295</v>
      </c>
      <c r="T291" s="28">
        <f t="shared" ref="T291" si="7907">((S291+U291)/7)/Q290</f>
        <v>0.46403804240142654</v>
      </c>
      <c r="U291" s="27">
        <f t="shared" ref="U291" si="7908">SUM(U284:U290)</f>
        <v>47</v>
      </c>
      <c r="V291" s="28">
        <f t="shared" ref="V291" si="7909">(U291/(U291+S291))</f>
        <v>2.0068317677198976E-2</v>
      </c>
      <c r="W291" s="27"/>
      <c r="X291" s="27"/>
      <c r="Y291" s="29">
        <f t="shared" ref="Y291:Z291" si="7910">Y289/Y288*100-100</f>
        <v>2.8978769564543541</v>
      </c>
      <c r="Z291" s="72">
        <f t="shared" si="7910"/>
        <v>-2.80219780219781</v>
      </c>
      <c r="AA291" s="26">
        <f t="shared" ref="AA291" si="7911">SUM(AA284:AA290)</f>
        <v>3</v>
      </c>
      <c r="AB291" s="27">
        <f t="shared" ref="AB291" si="7912">SUM(AB284:AB290)</f>
        <v>0</v>
      </c>
      <c r="AC291" s="27"/>
      <c r="AD291" s="27"/>
      <c r="AE291" s="27">
        <f t="shared" ref="AE291" si="7913">SUM(AE284:AE290)</f>
        <v>391</v>
      </c>
      <c r="AF291" s="28">
        <f t="shared" ref="AF291" si="7914">((AE291+AG291)/7)/AC290</f>
        <v>0.35158254918733961</v>
      </c>
      <c r="AG291" s="27">
        <f t="shared" ref="AG291" si="7915">SUM(AG284:AG290)</f>
        <v>20</v>
      </c>
      <c r="AH291" s="28">
        <f t="shared" ref="AH291" si="7916">(AG291/(AG291+AE291))</f>
        <v>4.8661800486618008E-2</v>
      </c>
      <c r="AI291" s="27"/>
      <c r="AJ291" s="27"/>
      <c r="AK291" s="29">
        <f t="shared" ref="AK291:AL291" si="7917">AK289/AK288*100-100</f>
        <v>8.1429031219826271</v>
      </c>
      <c r="AL291" s="72">
        <f t="shared" si="7917"/>
        <v>3.9560439560439704</v>
      </c>
      <c r="AM291" s="26">
        <f t="shared" ref="AM291" si="7918">SUM(AM284:AM290)</f>
        <v>1</v>
      </c>
      <c r="AN291" s="27">
        <f t="shared" ref="AN291" si="7919">SUM(AN284:AN290)</f>
        <v>0</v>
      </c>
      <c r="AO291" s="27"/>
      <c r="AP291" s="27"/>
      <c r="AQ291" s="27">
        <f t="shared" ref="AQ291" si="7920">SUM(AQ284:AQ290)</f>
        <v>2285</v>
      </c>
      <c r="AR291" s="28">
        <f t="shared" ref="AR291" si="7921">((AQ291+AS291)/7)/AO290</f>
        <v>0.45986394557823129</v>
      </c>
      <c r="AS291" s="27">
        <f t="shared" ref="AS291" si="7922">SUM(AS284:AS290)</f>
        <v>81</v>
      </c>
      <c r="AT291" s="28">
        <f t="shared" ref="AT291" si="7923">(AS291/(AS291+AQ291))</f>
        <v>3.4234995773457309E-2</v>
      </c>
      <c r="AU291" s="27"/>
      <c r="AV291" s="27"/>
      <c r="AW291" s="29">
        <f t="shared" ref="AW291:AX291" si="7924">AW289/AW288*100-100</f>
        <v>7.6184005054297899</v>
      </c>
      <c r="AX291" s="72">
        <f t="shared" si="7924"/>
        <v>5.8241758241758248</v>
      </c>
      <c r="AY291" s="26">
        <f t="shared" ref="AY291" si="7925">SUM(AY284:AY290)</f>
        <v>1</v>
      </c>
      <c r="AZ291" s="27">
        <f t="shared" ref="AZ291" si="7926">SUM(AZ284:AZ290)</f>
        <v>0</v>
      </c>
      <c r="BA291" s="27"/>
      <c r="BB291" s="27"/>
      <c r="BC291" s="27">
        <f t="shared" ref="BC291" si="7927">SUM(BC284:BC290)</f>
        <v>2374</v>
      </c>
      <c r="BD291" s="28">
        <f t="shared" ref="BD291" si="7928">((BC291+BE291)/7)/BA290</f>
        <v>0.4794655138534093</v>
      </c>
      <c r="BE291" s="27">
        <f t="shared" ref="BE291" si="7929">SUM(BE284:BE290)</f>
        <v>66</v>
      </c>
      <c r="BF291" s="28">
        <f t="shared" ref="BF291" si="7930">(BE291/(BE291+BC291))</f>
        <v>2.7049180327868853E-2</v>
      </c>
      <c r="BG291" s="27"/>
      <c r="BH291" s="27"/>
      <c r="BI291" s="29">
        <f t="shared" ref="BI291:BJ291" si="7931">BI289/BI288*100-100</f>
        <v>9.0756027994521702</v>
      </c>
      <c r="BJ291" s="72">
        <f t="shared" si="7931"/>
        <v>5.7692307692307736</v>
      </c>
      <c r="BK291" s="26">
        <f t="shared" ref="BK291" si="7932">SUM(BK284:BK290)</f>
        <v>4</v>
      </c>
      <c r="BL291" s="27">
        <f t="shared" ref="BL291" si="7933">SUM(BL284:BL290)</f>
        <v>0</v>
      </c>
      <c r="BM291" s="27"/>
      <c r="BN291" s="27"/>
      <c r="BO291" s="27">
        <f t="shared" ref="BO291" si="7934">SUM(BO284:BO290)</f>
        <v>2414</v>
      </c>
      <c r="BP291" s="28">
        <f t="shared" ref="BP291" si="7935">((BO291+BQ291)/7)/BM290</f>
        <v>0.49010684606252469</v>
      </c>
      <c r="BQ291" s="27">
        <f t="shared" ref="BQ291" si="7936">SUM(BQ284:BQ290)</f>
        <v>63</v>
      </c>
      <c r="BR291" s="28">
        <f t="shared" ref="BR291" si="7937">(BQ291/(BQ291+BO291))</f>
        <v>2.5433992733144933E-2</v>
      </c>
      <c r="BS291" s="27"/>
      <c r="BT291" s="27"/>
      <c r="BU291" s="29">
        <f t="shared" ref="BU291:BV291" si="7938">BU289/BU288*100-100</f>
        <v>9.923033214525546</v>
      </c>
      <c r="BV291" s="72">
        <f t="shared" si="7938"/>
        <v>15.333896872358395</v>
      </c>
      <c r="BW291" s="26">
        <f t="shared" ref="BW291" si="7939">SUM(BW284:BW290)</f>
        <v>1</v>
      </c>
      <c r="BX291" s="27">
        <f t="shared" ref="BX291" si="7940">SUM(BX284:BX290)</f>
        <v>0</v>
      </c>
      <c r="BY291" s="27"/>
      <c r="BZ291" s="27"/>
      <c r="CA291" s="27">
        <f t="shared" ref="CA291" si="7941">SUM(CA284:CA290)</f>
        <v>2567</v>
      </c>
      <c r="CB291" s="28">
        <f t="shared" ref="CB291" si="7942">((CA291+CC291)/7)/BY290</f>
        <v>0.50934215648112102</v>
      </c>
      <c r="CC291" s="27">
        <f t="shared" ref="CC291" si="7943">SUM(CC284:CC290)</f>
        <v>50</v>
      </c>
      <c r="CD291" s="28">
        <f t="shared" ref="CD291" si="7944">(CC291/(CC291+CA291))</f>
        <v>1.9105846388995033E-2</v>
      </c>
      <c r="CE291" s="27"/>
      <c r="CF291" s="27"/>
      <c r="CG291" s="29">
        <f t="shared" ref="CG291:CH291" si="7945">CG289/CG288*100-100</f>
        <v>8.9773391028621177</v>
      </c>
      <c r="CH291" s="72">
        <f t="shared" si="7945"/>
        <v>-1.2341504649196793</v>
      </c>
      <c r="CI291" s="26">
        <f t="shared" ref="CI291" si="7946">SUM(CI284:CI290)</f>
        <v>0</v>
      </c>
      <c r="CJ291" s="27">
        <f t="shared" ref="CJ291" si="7947">SUM(CJ284:CJ290)</f>
        <v>0</v>
      </c>
      <c r="CK291" s="27"/>
      <c r="CL291" s="27"/>
      <c r="CM291" s="27">
        <f t="shared" ref="CM291" si="7948">SUM(CM284:CM290)</f>
        <v>2671</v>
      </c>
      <c r="CN291" s="28">
        <f t="shared" ref="CN291" si="7949">((CM291+CO291)/7)/CK290</f>
        <v>0.51984659635666342</v>
      </c>
      <c r="CO291" s="27">
        <f t="shared" ref="CO291" si="7950">SUM(CO284:CO290)</f>
        <v>40</v>
      </c>
      <c r="CP291" s="28">
        <f t="shared" ref="CP291" si="7951">(CO291/(CO291+CM291))</f>
        <v>1.4754703061600885E-2</v>
      </c>
      <c r="CQ291" s="27"/>
      <c r="CR291" s="27"/>
      <c r="CS291" s="29">
        <f t="shared" ref="CS291:CT291" si="7952">CS289/CS288*100-100</f>
        <v>4.9267170716190662</v>
      </c>
      <c r="CT291" s="72">
        <f t="shared" si="7952"/>
        <v>-0.47337278106509473</v>
      </c>
      <c r="CU291" s="26">
        <f t="shared" ref="CU291" si="7953">SUM(CU284:CU290)</f>
        <v>2</v>
      </c>
      <c r="CV291" s="27">
        <f t="shared" ref="CV291" si="7954">SUM(CV284:CV290)</f>
        <v>0</v>
      </c>
      <c r="CW291" s="27"/>
      <c r="CX291" s="27"/>
      <c r="CY291" s="27">
        <f t="shared" ref="CY291" si="7955">SUM(CY284:CY290)</f>
        <v>362</v>
      </c>
      <c r="CZ291" s="28">
        <f t="shared" ref="CZ291" si="7956">((CY291+DA291)/7)/CW290</f>
        <v>0.32420872540633022</v>
      </c>
      <c r="DA291" s="27">
        <f t="shared" ref="DA291" si="7957">SUM(DA284:DA290)</f>
        <v>17</v>
      </c>
      <c r="DB291" s="28">
        <f t="shared" ref="DB291" si="7958">(DA291/(DA291+CY291))</f>
        <v>4.4854881266490766E-2</v>
      </c>
      <c r="DC291" s="27"/>
      <c r="DD291" s="27"/>
      <c r="DE291" s="29">
        <f t="shared" ref="DE291:DF291" si="7959">DE289/DE288*100-100</f>
        <v>8.7508493366233751</v>
      </c>
      <c r="DF291" s="72">
        <f t="shared" si="7959"/>
        <v>4.3516483516483362</v>
      </c>
      <c r="DG291" s="26">
        <f t="shared" ref="DG291" si="7960">SUM(DG284:DG290)</f>
        <v>0</v>
      </c>
      <c r="DH291" s="27">
        <f t="shared" ref="DH291" si="7961">SUM(DH284:DH290)</f>
        <v>0</v>
      </c>
      <c r="DI291" s="27"/>
      <c r="DJ291" s="27"/>
      <c r="DK291" s="27">
        <f t="shared" ref="DK291" si="7962">SUM(DK284:DK290)</f>
        <v>2187</v>
      </c>
      <c r="DL291" s="28">
        <f t="shared" ref="DL291" si="7963">((DK291+DM291)/7)/DI290</f>
        <v>0.42895442359249331</v>
      </c>
      <c r="DM291" s="27">
        <f t="shared" ref="DM291" si="7964">SUM(DM284:DM290)</f>
        <v>53</v>
      </c>
      <c r="DN291" s="28">
        <f t="shared" ref="DN291" si="7965">(DM291/(DM291+DK291))</f>
        <v>2.3660714285714285E-2</v>
      </c>
      <c r="DO291" s="27"/>
      <c r="DP291" s="27"/>
      <c r="DQ291" s="29">
        <f t="shared" ref="DQ291:DR291" si="7966">DQ289/DQ288*100-100</f>
        <v>12.267955412842042</v>
      </c>
      <c r="DR291" s="72">
        <f t="shared" si="7966"/>
        <v>7.7937447168216352</v>
      </c>
      <c r="DS291" s="26">
        <f t="shared" ref="DS291" si="7967">SUM(DS284:DS290)</f>
        <v>2</v>
      </c>
      <c r="DT291" s="27">
        <f t="shared" ref="DT291" si="7968">SUM(DT284:DT290)</f>
        <v>0</v>
      </c>
      <c r="DU291" s="27"/>
      <c r="DV291" s="27"/>
      <c r="DW291" s="27">
        <f t="shared" ref="DW291" si="7969">SUM(DW284:DW290)</f>
        <v>2343</v>
      </c>
      <c r="DX291" s="28">
        <f t="shared" ref="DX291" si="7970">((DW291+DY291)/7)/DU290</f>
        <v>0.45991155547010193</v>
      </c>
      <c r="DY291" s="27">
        <f t="shared" ref="DY291" si="7971">SUM(DY284:DY290)</f>
        <v>49</v>
      </c>
      <c r="DZ291" s="28">
        <f t="shared" ref="DZ291" si="7972">(DY291/(DY291+DW291))</f>
        <v>2.048494983277592E-2</v>
      </c>
      <c r="EA291" s="27"/>
      <c r="EB291" s="27"/>
      <c r="EC291" s="29">
        <f t="shared" ref="EC291:ED291" si="7973">EC289/EC288*100-100</f>
        <v>3.8201176990849177</v>
      </c>
      <c r="ED291" s="72">
        <f t="shared" si="7973"/>
        <v>9.6703296703296786</v>
      </c>
      <c r="EE291" s="26">
        <f t="shared" ref="EE291" si="7974">SUM(EE284:EE290)</f>
        <v>0</v>
      </c>
      <c r="EF291" s="27">
        <f t="shared" ref="EF291" si="7975">SUM(EF284:EF290)</f>
        <v>0</v>
      </c>
      <c r="EG291" s="27"/>
      <c r="EH291" s="27"/>
      <c r="EI291" s="27">
        <f t="shared" ref="EI291" si="7976">SUM(EI284:EI290)</f>
        <v>2265</v>
      </c>
      <c r="EJ291" s="28">
        <f t="shared" ref="EJ291" si="7977">((EI291+EK291)/7)/EG290</f>
        <v>0.44686176357335383</v>
      </c>
      <c r="EK291" s="27">
        <f t="shared" ref="EK291" si="7978">SUM(EK284:EK290)</f>
        <v>56</v>
      </c>
      <c r="EL291" s="28">
        <f t="shared" ref="EL291" si="7979">(EK291/(EK291+EI291))</f>
        <v>2.4127531236535976E-2</v>
      </c>
      <c r="EM291" s="27"/>
      <c r="EN291" s="27"/>
      <c r="EO291" s="29">
        <f t="shared" ref="EO291:EP291" si="7980">EO289/EO288*100-100</f>
        <v>12.083730945215194</v>
      </c>
      <c r="EP291" s="72">
        <f t="shared" si="7980"/>
        <v>12.875457875457869</v>
      </c>
      <c r="EQ291" s="26">
        <f t="shared" ref="EQ291" si="7981">SUM(EQ284:EQ290)</f>
        <v>1</v>
      </c>
      <c r="ER291" s="27">
        <f t="shared" ref="ER291" si="7982">SUM(ER284:ER290)</f>
        <v>0</v>
      </c>
      <c r="ES291" s="27"/>
      <c r="ET291" s="27"/>
      <c r="EU291" s="27">
        <f t="shared" ref="EU291" si="7983">SUM(EU284:EU290)</f>
        <v>2456</v>
      </c>
      <c r="EV291" s="28">
        <f t="shared" ref="EV291" si="7984">((EU291+EW291)/7)/ES290</f>
        <v>0.49496709252806814</v>
      </c>
      <c r="EW291" s="27">
        <f t="shared" ref="EW291" si="7985">SUM(EW284:EW290)</f>
        <v>101</v>
      </c>
      <c r="EX291" s="28">
        <f t="shared" ref="EX291" si="7986">(EW291/(EW291+EU291))</f>
        <v>3.9499413375048885E-2</v>
      </c>
      <c r="EY291" s="27"/>
      <c r="EZ291" s="27"/>
      <c r="FA291" s="29">
        <f t="shared" ref="FA291:FB291" si="7987">FA289/FA288*100-100</f>
        <v>4.6993646366031498</v>
      </c>
      <c r="FB291" s="72">
        <f t="shared" si="7987"/>
        <v>-2.1794871794871824</v>
      </c>
      <c r="FC291" s="26">
        <f t="shared" ref="FC291" si="7988">SUM(FC284:FC290)</f>
        <v>0</v>
      </c>
      <c r="FD291" s="27">
        <f t="shared" ref="FD291" si="7989">SUM(FD284:FD290)</f>
        <v>0</v>
      </c>
      <c r="FE291" s="27"/>
      <c r="FF291" s="27"/>
      <c r="FG291" s="27">
        <f t="shared" ref="FG291" si="7990">SUM(FG284:FG290)</f>
        <v>2269</v>
      </c>
      <c r="FH291" s="28">
        <f t="shared" ref="FH291" si="7991">((FG291+FI291)/7)/FE290</f>
        <v>0.44524441076165217</v>
      </c>
      <c r="FI291" s="27">
        <f t="shared" ref="FI291" si="7992">SUM(FI284:FI290)</f>
        <v>81</v>
      </c>
      <c r="FJ291" s="28">
        <f t="shared" ref="FJ291" si="7993">(FI291/(FI291+FG291))</f>
        <v>3.4468085106382981E-2</v>
      </c>
      <c r="FK291" s="27"/>
      <c r="FL291" s="27"/>
      <c r="FM291" s="29">
        <f t="shared" ref="FM291:FN291" si="7994">FM289/FM288*100-100</f>
        <v>9.1203852710128928</v>
      </c>
      <c r="FN291" s="72">
        <f t="shared" si="7994"/>
        <v>-3.3908948194662685</v>
      </c>
      <c r="FO291" s="26">
        <f t="shared" ref="FO291" si="7995">SUM(FO284:FO290)</f>
        <v>3</v>
      </c>
      <c r="FP291" s="27">
        <f t="shared" ref="FP291" si="7996">SUM(FP284:FP290)</f>
        <v>0</v>
      </c>
      <c r="FQ291" s="27"/>
      <c r="FR291" s="27"/>
      <c r="FS291" s="27">
        <f t="shared" ref="FS291" si="7997">SUM(FS284:FS290)</f>
        <v>390</v>
      </c>
      <c r="FT291" s="28">
        <f t="shared" ref="FT291" si="7998">((FS291+FU291)/7)/FQ290</f>
        <v>0.36585365853658536</v>
      </c>
      <c r="FU291" s="27">
        <f t="shared" ref="FU291" si="7999">SUM(FU284:FU290)</f>
        <v>30</v>
      </c>
      <c r="FV291" s="28">
        <f t="shared" ref="FV291" si="8000">(FU291/(FU291+FS291))</f>
        <v>7.1428571428571425E-2</v>
      </c>
      <c r="FW291" s="27"/>
      <c r="FX291" s="27"/>
      <c r="FY291" s="29">
        <f t="shared" ref="FY291:FZ291" si="8001">FY289/FY288*100-100</f>
        <v>3.959854513632493</v>
      </c>
      <c r="FZ291" s="72">
        <f t="shared" si="8001"/>
        <v>-3.369963369963358</v>
      </c>
      <c r="GA291" s="26">
        <f t="shared" ref="GA291" si="8002">SUM(GA284:GA290)</f>
        <v>2</v>
      </c>
      <c r="GB291" s="27">
        <f t="shared" ref="GB291" si="8003">SUM(GB284:GB290)</f>
        <v>0</v>
      </c>
      <c r="GC291" s="27"/>
      <c r="GD291" s="27"/>
      <c r="GE291" s="27">
        <f t="shared" ref="GE291" si="8004">SUM(GE284:GE290)</f>
        <v>2364</v>
      </c>
      <c r="GF291" s="28">
        <f t="shared" ref="GF291" si="8005">((GE291+GG291)/7)/GC290</f>
        <v>0.46806039488966322</v>
      </c>
      <c r="GG291" s="27">
        <f t="shared" ref="GG291" si="8006">SUM(GG284:GG290)</f>
        <v>54</v>
      </c>
      <c r="GH291" s="28">
        <f t="shared" ref="GH291" si="8007">(GG291/(GG291+GE291))</f>
        <v>2.2332506203473945E-2</v>
      </c>
      <c r="GI291" s="27"/>
      <c r="GJ291" s="27"/>
      <c r="GK291" s="29">
        <f t="shared" ref="GK291:GL291" si="8008">GK289/GK288*100-100</f>
        <v>4.7272397410166604</v>
      </c>
      <c r="GL291" s="72">
        <f t="shared" si="8008"/>
        <v>8.4615384615384528</v>
      </c>
      <c r="GM291" s="26">
        <f t="shared" ref="GM291" si="8009">SUM(GM284:GM290)</f>
        <v>0</v>
      </c>
      <c r="GN291" s="27">
        <f t="shared" ref="GN291" si="8010">SUM(GN284:GN290)</f>
        <v>0</v>
      </c>
      <c r="GO291" s="27"/>
      <c r="GP291" s="27"/>
      <c r="GQ291" s="27">
        <f t="shared" ref="GQ291" si="8011">SUM(GQ284:GQ290)</f>
        <v>2191</v>
      </c>
      <c r="GR291" s="28">
        <f t="shared" ref="GR291" si="8012">((GQ291+GS291)/7)/GO290</f>
        <v>0.44377314363671799</v>
      </c>
      <c r="GS291" s="27">
        <f t="shared" ref="GS291" si="8013">SUM(GS284:GS290)</f>
        <v>86</v>
      </c>
      <c r="GT291" s="28">
        <f t="shared" ref="GT291" si="8014">(GS291/(GS291+GQ291))</f>
        <v>3.7768994290733424E-2</v>
      </c>
      <c r="GU291" s="27"/>
      <c r="GV291" s="27"/>
      <c r="GW291" s="29">
        <f t="shared" ref="GW291:GX291" si="8015">GW289/GW288*100-100</f>
        <v>10.094142259414227</v>
      </c>
      <c r="GX291" s="72">
        <f t="shared" si="8015"/>
        <v>8.8278388278388462</v>
      </c>
      <c r="GY291" s="26">
        <f t="shared" ref="GY291" si="8016">SUM(GY284:GY290)</f>
        <v>1</v>
      </c>
      <c r="GZ291" s="27">
        <f t="shared" ref="GZ291" si="8017">SUM(GZ284:GZ290)</f>
        <v>0</v>
      </c>
      <c r="HA291" s="27"/>
      <c r="HB291" s="27"/>
      <c r="HC291" s="27">
        <f t="shared" ref="HC291" si="8018">SUM(HC284:HC290)</f>
        <v>2147</v>
      </c>
      <c r="HD291" s="28">
        <f t="shared" ref="HD291" si="8019">((HC291+HE291)/7)/HA290</f>
        <v>0.42895597000576813</v>
      </c>
      <c r="HE291" s="27">
        <f t="shared" ref="HE291" si="8020">SUM(HE284:HE290)</f>
        <v>84</v>
      </c>
      <c r="HF291" s="28">
        <f t="shared" ref="HF291" si="8021">(HE291/(HE291+HC291))</f>
        <v>3.7651277454056477E-2</v>
      </c>
      <c r="HG291" s="27"/>
      <c r="HH291" s="27"/>
      <c r="HI291" s="29">
        <f t="shared" ref="HI291:HJ291" si="8022">HI289/HI288*100-100</f>
        <v>8.9311068390566248</v>
      </c>
      <c r="HJ291" s="72">
        <f t="shared" si="8022"/>
        <v>12.289377289377285</v>
      </c>
      <c r="HK291" s="26">
        <f t="shared" si="7853"/>
        <v>21</v>
      </c>
      <c r="HL291" s="27">
        <f t="shared" si="7854"/>
        <v>0</v>
      </c>
      <c r="HM291" s="27"/>
      <c r="HN291" s="27"/>
      <c r="HO291" s="27">
        <f t="shared" ref="HO291" si="8023">+G291+S291+AE291+AQ291+BC291+BO291+CA291+CM291+CY291+DK291+DW291+EI291+EU291+FG291+FS291+GE291+GQ291+HC291+I291+U291+AG291+AS291+BE291+BQ291+CC291+CO291+DA291+DM291+DY291+EK291+EW291+FI291+FU291+GG291+GS291+HE291</f>
        <v>37314</v>
      </c>
      <c r="HP291" s="229">
        <f t="shared" ref="HP291" si="8024">+((HO291)/HM290)/7</f>
        <v>0.46152133580705007</v>
      </c>
      <c r="HQ291" s="62">
        <f t="shared" si="7859"/>
        <v>1030</v>
      </c>
      <c r="HR291" s="52">
        <f t="shared" si="7860"/>
        <v>2.7603580425577531E-2</v>
      </c>
      <c r="HS291" s="53">
        <f t="shared" si="7002"/>
        <v>67.828571428571436</v>
      </c>
      <c r="HT291" s="54">
        <f t="shared" si="7003"/>
        <v>35701</v>
      </c>
      <c r="HU291" s="53">
        <f t="shared" si="7004"/>
        <v>95.679490832615102</v>
      </c>
      <c r="HV291" s="63">
        <f t="shared" ref="HV291:HW291" si="8025">HV289/HV288*100-100</f>
        <v>7.5949367088607573</v>
      </c>
      <c r="HW291" s="72">
        <f t="shared" si="8025"/>
        <v>4.670056311847361</v>
      </c>
      <c r="HX291" s="78">
        <f t="shared" ref="HX291" si="8026">SUM(G291,I291,S291,U291,AE291,AG291,AQ291,AS291,BC291,BE291,BO291,BQ291)/7/SUM(E290,Q290,AC290,AO290,BA290,BM290)</f>
        <v>0.46583524285338646</v>
      </c>
      <c r="HY291" s="78">
        <f t="shared" ref="HY291" si="8027">SUM(CA291,CC291,CM291,CO291,CY291,DA291,DK291,DM291,DW291,DY291,EI291,EK291)/7/SUM(BY290,CK290,CW290,DI290,DU290,EG290)</f>
        <v>0.46648734293820704</v>
      </c>
      <c r="HZ291" s="78">
        <f t="shared" ref="HZ291" si="8028">SUM(K291,EU291,EW291,FG291,FI291,FS291,FU291,GE291,GG291,GQ291,GS291,HC291,HE291)/7/SUM(ES290,FE290,FQ290,GC290,GO290,HA290)</f>
        <v>0.45230712440014764</v>
      </c>
      <c r="IA291" s="84">
        <f t="shared" ref="IA291" si="8029">SUM(I291,U291,AG291,AS291,BE291,BQ291)/SUM(G291,I291,S291,U291,AE291,AG291,AQ291,AS291,BC291,BE291,BO291,BQ291)</f>
        <v>2.6530118538827512E-2</v>
      </c>
      <c r="IB291" s="84">
        <f t="shared" ref="IB291" si="8030">SUM(CC291,CO291,DA291,DM291,DY291,EK291)/SUM(CA291,CC291,CM291,CO291,CY291,DA291,DK291,DM291,DW291,DY291,EI291,EK291)</f>
        <v>2.0932069510268561E-2</v>
      </c>
      <c r="IC291" s="84">
        <f t="shared" ref="IC291" si="8031">SUM(EW291,FI291,FU291,GG291,GS291,HE291)/SUM(EU291,EW291,FG291,FI291,FS291,FU291,GE291,GG291,GQ291,GS291,HC291,HE291)</f>
        <v>3.5583122500612095E-2</v>
      </c>
      <c r="ID291" s="86">
        <f t="shared" ref="ID291" si="8032">SUM(C291,O291,AA291,AM291,AY291,BK291)</f>
        <v>9</v>
      </c>
      <c r="IE291" s="86">
        <f t="shared" ref="IE291" si="8033">SUM(BW291,CI291,CU291,DG291,DS291,EE291)</f>
        <v>5</v>
      </c>
      <c r="IF291" s="86">
        <f t="shared" ref="IF291" si="8034">SUM(EQ291,FC291,FO291,GA291,GM291,GY291)</f>
        <v>7</v>
      </c>
      <c r="IG291" s="88" t="s">
        <v>42</v>
      </c>
    </row>
    <row r="292" spans="1:24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5">
        <f t="shared" ref="HK292:HL292" si="8035">HK291/HM281</f>
        <v>1.8148820326678765E-3</v>
      </c>
      <c r="HL292" s="68">
        <f t="shared" si="8035"/>
        <v>0</v>
      </c>
      <c r="HM292" s="30"/>
      <c r="HN292" s="30"/>
      <c r="HO292" s="30"/>
      <c r="HP292" s="230"/>
      <c r="HQ292" s="30"/>
      <c r="HR292" s="30"/>
      <c r="HS292" s="30"/>
      <c r="HT292" s="51"/>
      <c r="HU292" s="30"/>
      <c r="HV292" s="30"/>
      <c r="HW292" s="31"/>
      <c r="HY292" s="77"/>
      <c r="HZ292" s="77"/>
      <c r="ID292" s="86">
        <f t="shared" ref="ID292" si="8036">SUM(E281,Q281,AC281,AO281,BA281,BM281)</f>
        <v>3812</v>
      </c>
      <c r="IE292" s="86">
        <f t="shared" ref="IE292" si="8037">SUM(BY281,CK281,CW281,DI281,DU281,EG281)</f>
        <v>3882</v>
      </c>
      <c r="IF292" s="86">
        <f t="shared" ref="IF292" si="8038">SUM(ES281,FE281,FQ281,GC281,GO281,HA281)</f>
        <v>3877</v>
      </c>
      <c r="IG292" s="88" t="s">
        <v>40</v>
      </c>
    </row>
    <row r="293" spans="1:241" x14ac:dyDescent="0.25">
      <c r="A293" s="235">
        <v>57</v>
      </c>
      <c r="B293" s="73">
        <f>B290+1</f>
        <v>44694</v>
      </c>
      <c r="C293" s="33"/>
      <c r="D293" s="34"/>
      <c r="E293" s="34">
        <f>E290-C293</f>
        <v>731</v>
      </c>
      <c r="F293" s="34">
        <f>F290-D293</f>
        <v>58</v>
      </c>
      <c r="G293" s="34">
        <v>310</v>
      </c>
      <c r="H293" s="35">
        <f t="shared" ref="H293:H299" si="8039">((G293+I293)/E293)</f>
        <v>0.43912448700410395</v>
      </c>
      <c r="I293" s="34">
        <v>11</v>
      </c>
      <c r="J293" s="35">
        <f>I293/(G293+I293)</f>
        <v>3.4267912772585667E-2</v>
      </c>
      <c r="K293" s="36"/>
      <c r="L293" s="34"/>
      <c r="M293" s="34"/>
      <c r="N293" s="37"/>
      <c r="O293" s="33"/>
      <c r="P293" s="34"/>
      <c r="Q293" s="34">
        <f t="shared" ref="Q293" si="8040">Q290-O293</f>
        <v>721</v>
      </c>
      <c r="R293" s="34">
        <f t="shared" ref="R293" si="8041">R290-P293</f>
        <v>57</v>
      </c>
      <c r="S293" s="34">
        <v>337</v>
      </c>
      <c r="T293" s="35">
        <f t="shared" ref="T293:T299" si="8042">((S293+U293)/Q293)</f>
        <v>0.48404993065187241</v>
      </c>
      <c r="U293" s="34">
        <v>12</v>
      </c>
      <c r="V293" s="35">
        <f t="shared" ref="V293:V299" si="8043">U293/(S293+U293)</f>
        <v>3.4383954154727794E-2</v>
      </c>
      <c r="W293" s="36"/>
      <c r="X293" s="34"/>
      <c r="Y293" s="34"/>
      <c r="Z293" s="37"/>
      <c r="AA293" s="33"/>
      <c r="AB293" s="34"/>
      <c r="AC293" s="34">
        <f t="shared" ref="AC293" si="8044">AC290-AA293</f>
        <v>167</v>
      </c>
      <c r="AD293" s="34">
        <f t="shared" ref="AD293" si="8045">AD290-AB293</f>
        <v>14</v>
      </c>
      <c r="AE293" s="34">
        <v>64</v>
      </c>
      <c r="AF293" s="35">
        <f t="shared" ref="AF293:AF299" si="8046">((AE293+AG293)/AC293)</f>
        <v>0.41317365269461076</v>
      </c>
      <c r="AG293" s="34">
        <v>5</v>
      </c>
      <c r="AH293" s="35">
        <f t="shared" ref="AH293:AH299" si="8047">AG293/(AE293+AG293)</f>
        <v>7.2463768115942032E-2</v>
      </c>
      <c r="AI293" s="36"/>
      <c r="AJ293" s="34"/>
      <c r="AK293" s="34"/>
      <c r="AL293" s="37"/>
      <c r="AM293" s="33">
        <v>1</v>
      </c>
      <c r="AN293" s="34"/>
      <c r="AO293" s="34">
        <f t="shared" ref="AO293" si="8048">AO290-AM293</f>
        <v>734</v>
      </c>
      <c r="AP293" s="34">
        <f t="shared" ref="AP293" si="8049">AP290-AN293</f>
        <v>58</v>
      </c>
      <c r="AQ293" s="34">
        <v>334</v>
      </c>
      <c r="AR293" s="35">
        <f t="shared" ref="AR293:AR299" si="8050">((AQ293+AS293)/AO293)</f>
        <v>0.4768392370572207</v>
      </c>
      <c r="AS293" s="34">
        <v>16</v>
      </c>
      <c r="AT293" s="35">
        <f t="shared" ref="AT293:AT299" si="8051">AS293/(AQ293+AS293)</f>
        <v>4.5714285714285714E-2</v>
      </c>
      <c r="AU293" s="36"/>
      <c r="AV293" s="34"/>
      <c r="AW293" s="34"/>
      <c r="AX293" s="37"/>
      <c r="AY293" s="33"/>
      <c r="AZ293" s="34"/>
      <c r="BA293" s="34">
        <f t="shared" ref="BA293" si="8052">BA290-AY293</f>
        <v>727</v>
      </c>
      <c r="BB293" s="34">
        <f t="shared" ref="BB293" si="8053">BB290-AZ293</f>
        <v>58</v>
      </c>
      <c r="BC293" s="34">
        <v>327</v>
      </c>
      <c r="BD293" s="35">
        <f t="shared" ref="BD293:BD299" si="8054">((BC293+BE293)/BA293)</f>
        <v>0.4718019257221458</v>
      </c>
      <c r="BE293" s="34">
        <v>16</v>
      </c>
      <c r="BF293" s="35">
        <f t="shared" ref="BF293:BF299" si="8055">BE293/(BC293+BE293)</f>
        <v>4.6647230320699708E-2</v>
      </c>
      <c r="BG293" s="36"/>
      <c r="BH293" s="34"/>
      <c r="BI293" s="34"/>
      <c r="BJ293" s="37"/>
      <c r="BK293" s="33">
        <v>1</v>
      </c>
      <c r="BL293" s="34"/>
      <c r="BM293" s="34">
        <f t="shared" ref="BM293" si="8056">BM290-BK293</f>
        <v>721</v>
      </c>
      <c r="BN293" s="34">
        <f t="shared" ref="BN293" si="8057">BN290-BL293</f>
        <v>58</v>
      </c>
      <c r="BO293" s="34">
        <v>340</v>
      </c>
      <c r="BP293" s="35">
        <f t="shared" ref="BP293:BP299" si="8058">((BO293+BQ293)/BM293)</f>
        <v>0.48404993065187241</v>
      </c>
      <c r="BQ293" s="34">
        <v>9</v>
      </c>
      <c r="BR293" s="35">
        <f t="shared" ref="BR293:BR299" si="8059">BQ293/(BO293+BQ293)</f>
        <v>2.5787965616045846E-2</v>
      </c>
      <c r="BS293" s="36"/>
      <c r="BT293" s="34"/>
      <c r="BU293" s="34"/>
      <c r="BV293" s="37"/>
      <c r="BW293" s="33"/>
      <c r="BX293" s="34"/>
      <c r="BY293" s="34">
        <f t="shared" ref="BY293" si="8060">BY290-BW293</f>
        <v>734</v>
      </c>
      <c r="BZ293" s="34">
        <f t="shared" ref="BZ293" si="8061">BZ290-BX293</f>
        <v>59</v>
      </c>
      <c r="CA293" s="34">
        <v>341</v>
      </c>
      <c r="CB293" s="35">
        <f t="shared" ref="CB293:CB299" si="8062">((CA293+CC293)/BY293)</f>
        <v>0.47275204359673023</v>
      </c>
      <c r="CC293" s="34">
        <v>6</v>
      </c>
      <c r="CD293" s="35">
        <f t="shared" ref="CD293:CD299" si="8063">CC293/(CA293+CC293)</f>
        <v>1.7291066282420751E-2</v>
      </c>
      <c r="CE293" s="36"/>
      <c r="CF293" s="34"/>
      <c r="CG293" s="34"/>
      <c r="CH293" s="37"/>
      <c r="CI293" s="33"/>
      <c r="CJ293" s="34"/>
      <c r="CK293" s="34">
        <f t="shared" ref="CK293" si="8064">CK290-CI293</f>
        <v>745</v>
      </c>
      <c r="CL293" s="34">
        <f t="shared" ref="CL293" si="8065">CL290-CJ293</f>
        <v>59</v>
      </c>
      <c r="CM293" s="34">
        <v>331</v>
      </c>
      <c r="CN293" s="35">
        <f t="shared" ref="CN293:CN299" si="8066">((CM293+CO293)/CK293)</f>
        <v>0.45771812080536911</v>
      </c>
      <c r="CO293" s="34">
        <v>10</v>
      </c>
      <c r="CP293" s="35">
        <f t="shared" ref="CP293:CP299" si="8067">CO293/(CM293+CO293)</f>
        <v>2.932551319648094E-2</v>
      </c>
      <c r="CQ293" s="36"/>
      <c r="CR293" s="34"/>
      <c r="CS293" s="34"/>
      <c r="CT293" s="37"/>
      <c r="CU293" s="33"/>
      <c r="CV293" s="34"/>
      <c r="CW293" s="34">
        <f t="shared" ref="CW293" si="8068">CW290-CU293</f>
        <v>167</v>
      </c>
      <c r="CX293" s="34">
        <f t="shared" ref="CX293" si="8069">CX290-CV293</f>
        <v>13</v>
      </c>
      <c r="CY293" s="34">
        <v>55</v>
      </c>
      <c r="CZ293" s="35">
        <f t="shared" ref="CZ293:CZ299" si="8070">((CY293+DA293)/CW293)</f>
        <v>0.3413173652694611</v>
      </c>
      <c r="DA293" s="34">
        <v>2</v>
      </c>
      <c r="DB293" s="35">
        <f t="shared" ref="DB293:DB299" si="8071">DA293/(CY293+DA293)</f>
        <v>3.5087719298245612E-2</v>
      </c>
      <c r="DC293" s="36"/>
      <c r="DD293" s="34"/>
      <c r="DE293" s="34"/>
      <c r="DF293" s="37"/>
      <c r="DG293" s="33"/>
      <c r="DH293" s="34"/>
      <c r="DI293" s="34">
        <f t="shared" ref="DI293" si="8072">DI290-DG293</f>
        <v>746</v>
      </c>
      <c r="DJ293" s="34">
        <f t="shared" ref="DJ293" si="8073">DJ290-DH293</f>
        <v>59</v>
      </c>
      <c r="DK293" s="34">
        <v>312</v>
      </c>
      <c r="DL293" s="35">
        <f t="shared" ref="DL293:DL299" si="8074">((DK293+DM293)/DI293)</f>
        <v>0.43029490616621985</v>
      </c>
      <c r="DM293" s="34">
        <v>9</v>
      </c>
      <c r="DN293" s="35">
        <f t="shared" ref="DN293:DN299" si="8075">DM293/(DK293+DM293)</f>
        <v>2.8037383177570093E-2</v>
      </c>
      <c r="DO293" s="36"/>
      <c r="DP293" s="34"/>
      <c r="DQ293" s="34"/>
      <c r="DR293" s="37"/>
      <c r="DS293" s="33"/>
      <c r="DT293" s="34"/>
      <c r="DU293" s="34">
        <f t="shared" ref="DU293" si="8076">DU290-DS293</f>
        <v>743</v>
      </c>
      <c r="DV293" s="34">
        <f t="shared" ref="DV293" si="8077">DV290-DT293</f>
        <v>59</v>
      </c>
      <c r="DW293" s="34">
        <v>304</v>
      </c>
      <c r="DX293" s="35">
        <f t="shared" ref="DX293:DX299" si="8078">((DW293+DY293)/DU293)</f>
        <v>0.42126514131897713</v>
      </c>
      <c r="DY293" s="34">
        <v>9</v>
      </c>
      <c r="DZ293" s="35">
        <f t="shared" ref="DZ293:DZ299" si="8079">DY293/(DW293+DY293)</f>
        <v>2.8753993610223641E-2</v>
      </c>
      <c r="EA293" s="36"/>
      <c r="EB293" s="34"/>
      <c r="EC293" s="34"/>
      <c r="ED293" s="37"/>
      <c r="EE293" s="33"/>
      <c r="EF293" s="34"/>
      <c r="EG293" s="34">
        <f t="shared" ref="EG293" si="8080">EG290-EE293</f>
        <v>742</v>
      </c>
      <c r="EH293" s="34">
        <f t="shared" ref="EH293" si="8081">EH290-EF293</f>
        <v>59</v>
      </c>
      <c r="EI293" s="34">
        <v>305</v>
      </c>
      <c r="EJ293" s="35">
        <f t="shared" ref="EJ293:EJ299" si="8082">((EI293+EK293)/EG293)</f>
        <v>0.41913746630727761</v>
      </c>
      <c r="EK293" s="34">
        <v>6</v>
      </c>
      <c r="EL293" s="35">
        <f t="shared" ref="EL293:EL299" si="8083">EK293/(EI293+EK293)</f>
        <v>1.9292604501607719E-2</v>
      </c>
      <c r="EM293" s="36"/>
      <c r="EN293" s="34"/>
      <c r="EO293" s="34"/>
      <c r="EP293" s="37"/>
      <c r="EQ293" s="33">
        <v>2</v>
      </c>
      <c r="ER293" s="34"/>
      <c r="ES293" s="34">
        <f t="shared" ref="ES293" si="8084">ES290-EQ293</f>
        <v>736</v>
      </c>
      <c r="ET293" s="34">
        <f t="shared" ref="ET293" si="8085">ET290-ER293</f>
        <v>58</v>
      </c>
      <c r="EU293" s="34">
        <v>330</v>
      </c>
      <c r="EV293" s="35">
        <f t="shared" ref="EV293:EV299" si="8086">((EU293+EW293)/ES293)</f>
        <v>0.46331521739130432</v>
      </c>
      <c r="EW293" s="34">
        <v>11</v>
      </c>
      <c r="EX293" s="35">
        <f t="shared" ref="EX293:EX299" si="8087">EW293/(EU293+EW293)</f>
        <v>3.2258064516129031E-2</v>
      </c>
      <c r="EY293" s="36"/>
      <c r="EZ293" s="34"/>
      <c r="FA293" s="34"/>
      <c r="FB293" s="37"/>
      <c r="FC293" s="33"/>
      <c r="FD293" s="34"/>
      <c r="FE293" s="34">
        <f t="shared" ref="FE293" si="8088">FE290-FC293</f>
        <v>754</v>
      </c>
      <c r="FF293" s="34">
        <f t="shared" ref="FF293" si="8089">FF290-FD293</f>
        <v>59</v>
      </c>
      <c r="FG293" s="34">
        <v>330</v>
      </c>
      <c r="FH293" s="35">
        <f t="shared" ref="FH293:FH299" si="8090">((FG293+FI293)/FE293)</f>
        <v>0.45092838196286472</v>
      </c>
      <c r="FI293" s="34">
        <v>10</v>
      </c>
      <c r="FJ293" s="35">
        <f t="shared" ref="FJ293:FJ299" si="8091">FI293/(FG293+FI293)</f>
        <v>2.9411764705882353E-2</v>
      </c>
      <c r="FK293" s="36"/>
      <c r="FL293" s="34"/>
      <c r="FM293" s="34"/>
      <c r="FN293" s="37"/>
      <c r="FO293" s="33"/>
      <c r="FP293" s="34"/>
      <c r="FQ293" s="34">
        <f t="shared" ref="FQ293" si="8092">FQ290-FO293</f>
        <v>164</v>
      </c>
      <c r="FR293" s="34">
        <f t="shared" ref="FR293" si="8093">FR290-FP293</f>
        <v>10</v>
      </c>
      <c r="FS293" s="34">
        <v>51</v>
      </c>
      <c r="FT293" s="35">
        <f t="shared" ref="FT293:FT299" si="8094">((FS293+FU293)/FQ293)</f>
        <v>0.33536585365853661</v>
      </c>
      <c r="FU293" s="34">
        <v>4</v>
      </c>
      <c r="FV293" s="35">
        <f t="shared" ref="FV293:FV299" si="8095">FU293/(FS293+FU293)</f>
        <v>7.2727272727272724E-2</v>
      </c>
      <c r="FW293" s="36"/>
      <c r="FX293" s="34"/>
      <c r="FY293" s="34"/>
      <c r="FZ293" s="37"/>
      <c r="GA293" s="33"/>
      <c r="GB293" s="34"/>
      <c r="GC293" s="34">
        <f t="shared" ref="GC293" si="8096">GC290-GA293</f>
        <v>738</v>
      </c>
      <c r="GD293" s="34">
        <f t="shared" ref="GD293" si="8097">GD290-GB293</f>
        <v>59</v>
      </c>
      <c r="GE293" s="34">
        <v>331</v>
      </c>
      <c r="GF293" s="35">
        <f t="shared" ref="GF293:GF299" si="8098">((GE293+GG293)/GC293)</f>
        <v>0.45934959349593496</v>
      </c>
      <c r="GG293" s="34">
        <v>8</v>
      </c>
      <c r="GH293" s="35">
        <f t="shared" ref="GH293:GH299" si="8099">GG293/(GE293+GG293)</f>
        <v>2.359882005899705E-2</v>
      </c>
      <c r="GI293" s="36"/>
      <c r="GJ293" s="34"/>
      <c r="GK293" s="34"/>
      <c r="GL293" s="37"/>
      <c r="GM293" s="33"/>
      <c r="GN293" s="34"/>
      <c r="GO293" s="34">
        <f t="shared" ref="GO293" si="8100">GO290-GM293</f>
        <v>733</v>
      </c>
      <c r="GP293" s="34">
        <f t="shared" ref="GP293" si="8101">GP290-GN293</f>
        <v>58</v>
      </c>
      <c r="GQ293" s="34">
        <v>305</v>
      </c>
      <c r="GR293" s="35">
        <f t="shared" ref="GR293:GR299" si="8102">((GQ293+GS293)/GO293)</f>
        <v>0.43929058663028647</v>
      </c>
      <c r="GS293" s="34">
        <v>17</v>
      </c>
      <c r="GT293" s="35">
        <f t="shared" ref="GT293:GT299" si="8103">GS293/(GQ293+GS293)</f>
        <v>5.2795031055900624E-2</v>
      </c>
      <c r="GU293" s="36"/>
      <c r="GV293" s="34"/>
      <c r="GW293" s="34"/>
      <c r="GX293" s="37"/>
      <c r="GY293" s="33"/>
      <c r="GZ293" s="34"/>
      <c r="HA293" s="34">
        <f t="shared" ref="HA293" si="8104">HA290-GY293</f>
        <v>743</v>
      </c>
      <c r="HB293" s="34">
        <f t="shared" ref="HB293" si="8105">HB290-GZ293</f>
        <v>59</v>
      </c>
      <c r="HC293" s="34">
        <v>282</v>
      </c>
      <c r="HD293" s="35">
        <f t="shared" ref="HD293:HD299" si="8106">((HC293+HE293)/HA293)</f>
        <v>0.39434724091520862</v>
      </c>
      <c r="HE293" s="34">
        <v>11</v>
      </c>
      <c r="HF293" s="35">
        <f t="shared" ref="HF293:HF299" si="8107">HE293/(HC293+HE293)</f>
        <v>3.7542662116040959E-2</v>
      </c>
      <c r="HG293" s="36"/>
      <c r="HH293" s="34"/>
      <c r="HI293" s="34"/>
      <c r="HJ293" s="37"/>
      <c r="HK293" s="33">
        <f t="shared" ref="HK293:HK300" si="8108">+C293+O293+AA293+AM293+AY293+BK293+BW293+CI293+CU293+DG293+DS293+EE293+EQ293+FC293+FO293+GA293+GM293+GY293</f>
        <v>4</v>
      </c>
      <c r="HL293" s="34">
        <f t="shared" ref="HL293:HL300" si="8109">+D293+P293+AB293+AN293+AZ293+BL293+BX293+CJ293+CV293+DH293+DT293+EF293+ER293+FD293+FP293+GB293+GN293+GZ293</f>
        <v>0</v>
      </c>
      <c r="HM293" s="34">
        <f t="shared" ref="HM293:HM299" si="8110">+E293+Q293+AC293+AO293+BA293+BM293+BY293+CK293+CW293+DI293+DU293+EG293+ES293+FE293+FQ293+GC293+GO293+HA293</f>
        <v>11546</v>
      </c>
      <c r="HN293" s="34">
        <f t="shared" ref="HN293:HN299" si="8111">+F293+R293+AD293+AP293+BB293+BN293+BZ293+CL293+CX293+DJ293+DV293+EH293+ET293+FF293+FR293+GD293+GP293+HB293</f>
        <v>914</v>
      </c>
      <c r="HO293" s="34">
        <f t="shared" ref="HO293:HO299" si="8112">+G293+S293+AE293+AQ293+BC293+BO293+CA293+CM293+CY293+DK293+DW293+EI293+EU293+FG293+FS293+GE293+GQ293+HC293+HE293+I293+U293+AG293+AS293+BE293+BQ293+CC293+CO293+DA293+DM293+DY293+EK293+EW293+FI293+FU293+GG293+GS293</f>
        <v>5161</v>
      </c>
      <c r="HP293" s="227">
        <f t="shared" ref="HP293:HP299" si="8113">+(HO293)/HM293</f>
        <v>0.44699463017495239</v>
      </c>
      <c r="HQ293" s="48">
        <f t="shared" ref="HQ293:HQ300" si="8114">+I293+U293+AG293+AS293+BE293+BQ293+CC293+CO293+DA293+DM293+DY293+EK293+EW293+FI293+FU293+GG293+GS293+HE293</f>
        <v>172</v>
      </c>
      <c r="HR293" s="35">
        <f t="shared" ref="HR293:HR300" si="8115">+(HQ293/(HO293))</f>
        <v>3.3326874636698312E-2</v>
      </c>
      <c r="HS293" s="49">
        <v>69</v>
      </c>
      <c r="HT293" s="50">
        <v>4928</v>
      </c>
      <c r="HU293" s="49">
        <f t="shared" ref="HU293:HU299" si="8116">+HT293/HO293*100</f>
        <v>95.485371052121678</v>
      </c>
      <c r="HV293" s="48"/>
      <c r="HW293" s="37"/>
      <c r="HX293" s="78">
        <f t="shared" ref="HX293:HX299" si="8117">SUM(G293,I293,S293,U293,AE293,AG293,AQ293,AS293,BC293,BE293,BO293,BQ293)/SUM(E293,Q293,AC293,AO293,BA293,BM293)</f>
        <v>0.46856090502499342</v>
      </c>
      <c r="HY293" s="78">
        <f t="shared" ref="HY293:HY299" si="8118">SUM(CA293,CC293,CM293,CO293,CY293,DA293,DK293,DM293,DW293,DY293,EI293,EK293)/SUM(BY293,CK293,CW293,DI293,DU293,EG293)</f>
        <v>0.43590404952282691</v>
      </c>
      <c r="HZ293" s="78">
        <f t="shared" ref="HZ293:HZ299" si="8119">SUM(K293,EU293,EW293,FG293,FI293,FS293,FU293,GE293,GG293,GQ293,GS293,HC293,HE293)/SUM(ES293,FE293,FQ293,GC293,GO293,HA293)</f>
        <v>0.43691830403309206</v>
      </c>
    </row>
    <row r="294" spans="1:241" x14ac:dyDescent="0.25">
      <c r="A294" s="236"/>
      <c r="B294" s="41">
        <f t="shared" ref="B294:B299" si="8120">+B293+1</f>
        <v>44695</v>
      </c>
      <c r="C294" s="10"/>
      <c r="D294" s="11"/>
      <c r="E294" s="74">
        <f t="shared" ref="E294:E298" si="8121">E293-C294</f>
        <v>731</v>
      </c>
      <c r="F294" s="74">
        <f t="shared" ref="F294:F298" si="8122">F293-D294</f>
        <v>58</v>
      </c>
      <c r="G294" s="11">
        <v>357</v>
      </c>
      <c r="H294" s="12">
        <f t="shared" si="8039"/>
        <v>0.51162790697674421</v>
      </c>
      <c r="I294" s="11">
        <v>17</v>
      </c>
      <c r="J294" s="12">
        <f t="shared" ref="J294:J299" si="8123">I294/(G294+I294)</f>
        <v>4.5454545454545456E-2</v>
      </c>
      <c r="K294" s="13"/>
      <c r="L294" s="11"/>
      <c r="M294" s="11"/>
      <c r="N294" s="14"/>
      <c r="O294" s="10"/>
      <c r="P294" s="11"/>
      <c r="Q294" s="74">
        <f t="shared" ref="Q294:Q299" si="8124">Q293-O294</f>
        <v>721</v>
      </c>
      <c r="R294" s="74">
        <f t="shared" ref="R294:R299" si="8125">R293-P294</f>
        <v>57</v>
      </c>
      <c r="S294" s="11">
        <v>331</v>
      </c>
      <c r="T294" s="12">
        <f t="shared" si="8042"/>
        <v>0.47572815533980584</v>
      </c>
      <c r="U294" s="11">
        <v>12</v>
      </c>
      <c r="V294" s="12">
        <f t="shared" si="8043"/>
        <v>3.4985422740524783E-2</v>
      </c>
      <c r="W294" s="13"/>
      <c r="X294" s="11"/>
      <c r="Y294" s="11"/>
      <c r="Z294" s="14"/>
      <c r="AA294" s="10">
        <v>1</v>
      </c>
      <c r="AB294" s="11"/>
      <c r="AC294" s="74">
        <f t="shared" ref="AC294:AC299" si="8126">AC293-AA294</f>
        <v>166</v>
      </c>
      <c r="AD294" s="74">
        <f t="shared" ref="AD294:AD299" si="8127">AD293-AB294</f>
        <v>14</v>
      </c>
      <c r="AE294" s="11">
        <v>56</v>
      </c>
      <c r="AF294" s="12">
        <f t="shared" si="8046"/>
        <v>0.33734939759036142</v>
      </c>
      <c r="AG294" s="11"/>
      <c r="AH294" s="12">
        <f t="shared" si="8047"/>
        <v>0</v>
      </c>
      <c r="AI294" s="13"/>
      <c r="AJ294" s="11"/>
      <c r="AK294" s="11"/>
      <c r="AL294" s="14"/>
      <c r="AM294" s="10">
        <v>1</v>
      </c>
      <c r="AN294" s="11"/>
      <c r="AO294" s="74">
        <f t="shared" ref="AO294:AO299" si="8128">AO293-AM294</f>
        <v>733</v>
      </c>
      <c r="AP294" s="74">
        <f t="shared" ref="AP294:AP299" si="8129">AP293-AN294</f>
        <v>58</v>
      </c>
      <c r="AQ294" s="11">
        <v>318</v>
      </c>
      <c r="AR294" s="12">
        <f t="shared" si="8050"/>
        <v>0.44201909959072305</v>
      </c>
      <c r="AS294" s="11">
        <v>6</v>
      </c>
      <c r="AT294" s="12">
        <f t="shared" si="8051"/>
        <v>1.8518518518518517E-2</v>
      </c>
      <c r="AU294" s="13"/>
      <c r="AV294" s="11"/>
      <c r="AW294" s="11"/>
      <c r="AX294" s="14"/>
      <c r="AY294" s="10"/>
      <c r="AZ294" s="11"/>
      <c r="BA294" s="74">
        <f t="shared" ref="BA294:BA299" si="8130">BA293-AY294</f>
        <v>727</v>
      </c>
      <c r="BB294" s="74">
        <f t="shared" ref="BB294:BB299" si="8131">BB293-AZ294</f>
        <v>58</v>
      </c>
      <c r="BC294" s="11">
        <v>347</v>
      </c>
      <c r="BD294" s="12">
        <f t="shared" si="8054"/>
        <v>0.49243466299862448</v>
      </c>
      <c r="BE294" s="11">
        <v>11</v>
      </c>
      <c r="BF294" s="12">
        <f t="shared" si="8055"/>
        <v>3.0726256983240222E-2</v>
      </c>
      <c r="BG294" s="13"/>
      <c r="BH294" s="11"/>
      <c r="BI294" s="11"/>
      <c r="BJ294" s="14"/>
      <c r="BK294" s="10"/>
      <c r="BL294" s="11"/>
      <c r="BM294" s="74">
        <f t="shared" ref="BM294:BM299" si="8132">BM293-BK294</f>
        <v>721</v>
      </c>
      <c r="BN294" s="74">
        <f t="shared" ref="BN294:BN299" si="8133">BN293-BL294</f>
        <v>58</v>
      </c>
      <c r="BO294" s="11">
        <v>355</v>
      </c>
      <c r="BP294" s="12">
        <f t="shared" si="8058"/>
        <v>0.50069348127600555</v>
      </c>
      <c r="BQ294" s="11">
        <v>6</v>
      </c>
      <c r="BR294" s="12">
        <f t="shared" si="8059"/>
        <v>1.662049861495845E-2</v>
      </c>
      <c r="BS294" s="13"/>
      <c r="BT294" s="11"/>
      <c r="BU294" s="11"/>
      <c r="BV294" s="14"/>
      <c r="BW294" s="10"/>
      <c r="BX294" s="11"/>
      <c r="BY294" s="74">
        <f t="shared" ref="BY294:BY299" si="8134">BY293-BW294</f>
        <v>734</v>
      </c>
      <c r="BZ294" s="74">
        <f t="shared" ref="BZ294:BZ299" si="8135">BZ293-BX294</f>
        <v>59</v>
      </c>
      <c r="CA294" s="11">
        <v>386</v>
      </c>
      <c r="CB294" s="12">
        <f t="shared" si="8062"/>
        <v>0.53814713896457766</v>
      </c>
      <c r="CC294" s="11">
        <v>9</v>
      </c>
      <c r="CD294" s="12">
        <f t="shared" si="8063"/>
        <v>2.2784810126582278E-2</v>
      </c>
      <c r="CE294" s="13"/>
      <c r="CF294" s="11"/>
      <c r="CG294" s="11"/>
      <c r="CH294" s="14"/>
      <c r="CI294" s="10">
        <v>1</v>
      </c>
      <c r="CJ294" s="11"/>
      <c r="CK294" s="74">
        <f t="shared" ref="CK294:CK299" si="8136">CK293-CI294</f>
        <v>744</v>
      </c>
      <c r="CL294" s="74">
        <f t="shared" ref="CL294:CL299" si="8137">CL293-CJ294</f>
        <v>59</v>
      </c>
      <c r="CM294" s="11">
        <v>385</v>
      </c>
      <c r="CN294" s="12">
        <f t="shared" si="8066"/>
        <v>0.52822580645161288</v>
      </c>
      <c r="CO294" s="11">
        <v>8</v>
      </c>
      <c r="CP294" s="12">
        <f t="shared" si="8067"/>
        <v>2.0356234096692113E-2</v>
      </c>
      <c r="CQ294" s="13"/>
      <c r="CR294" s="11"/>
      <c r="CS294" s="11"/>
      <c r="CT294" s="14"/>
      <c r="CU294" s="10">
        <v>1</v>
      </c>
      <c r="CV294" s="11"/>
      <c r="CW294" s="74">
        <f t="shared" ref="CW294:CW299" si="8138">CW293-CU294</f>
        <v>166</v>
      </c>
      <c r="CX294" s="74">
        <f t="shared" ref="CX294:CX299" si="8139">CX293-CV294</f>
        <v>13</v>
      </c>
      <c r="CY294" s="11">
        <v>56</v>
      </c>
      <c r="CZ294" s="12">
        <f t="shared" si="8070"/>
        <v>0.3493975903614458</v>
      </c>
      <c r="DA294" s="11">
        <v>2</v>
      </c>
      <c r="DB294" s="12">
        <f t="shared" si="8071"/>
        <v>3.4482758620689655E-2</v>
      </c>
      <c r="DC294" s="13"/>
      <c r="DD294" s="11"/>
      <c r="DE294" s="11"/>
      <c r="DF294" s="14"/>
      <c r="DG294" s="10"/>
      <c r="DH294" s="11"/>
      <c r="DI294" s="74">
        <f t="shared" ref="DI294:DI299" si="8140">DI293-DG294</f>
        <v>746</v>
      </c>
      <c r="DJ294" s="74">
        <f t="shared" ref="DJ294:DJ299" si="8141">DJ293-DH294</f>
        <v>59</v>
      </c>
      <c r="DK294" s="11">
        <v>328</v>
      </c>
      <c r="DL294" s="12">
        <f t="shared" si="8074"/>
        <v>0.46112600536193027</v>
      </c>
      <c r="DM294" s="11">
        <v>16</v>
      </c>
      <c r="DN294" s="12">
        <f t="shared" si="8075"/>
        <v>4.6511627906976744E-2</v>
      </c>
      <c r="DO294" s="13"/>
      <c r="DP294" s="11"/>
      <c r="DQ294" s="11"/>
      <c r="DR294" s="14"/>
      <c r="DS294" s="10"/>
      <c r="DT294" s="11"/>
      <c r="DU294" s="74">
        <f t="shared" ref="DU294:DU299" si="8142">DU293-DS294</f>
        <v>743</v>
      </c>
      <c r="DV294" s="74">
        <f t="shared" ref="DV294:DV299" si="8143">DV293-DT294</f>
        <v>59</v>
      </c>
      <c r="DW294" s="11">
        <v>336</v>
      </c>
      <c r="DX294" s="12">
        <f t="shared" si="8078"/>
        <v>0.4616419919246299</v>
      </c>
      <c r="DY294" s="11">
        <v>7</v>
      </c>
      <c r="DZ294" s="12">
        <f t="shared" si="8079"/>
        <v>2.0408163265306121E-2</v>
      </c>
      <c r="EA294" s="13"/>
      <c r="EB294" s="11"/>
      <c r="EC294" s="11"/>
      <c r="ED294" s="14"/>
      <c r="EE294" s="10"/>
      <c r="EF294" s="11"/>
      <c r="EG294" s="74">
        <f t="shared" ref="EG294:EG299" si="8144">EG293-EE294</f>
        <v>742</v>
      </c>
      <c r="EH294" s="74">
        <f t="shared" ref="EH294:EH299" si="8145">EH293-EF294</f>
        <v>59</v>
      </c>
      <c r="EI294" s="11">
        <v>303</v>
      </c>
      <c r="EJ294" s="12">
        <f t="shared" si="8082"/>
        <v>0.41913746630727761</v>
      </c>
      <c r="EK294" s="11">
        <v>8</v>
      </c>
      <c r="EL294" s="12">
        <f t="shared" si="8083"/>
        <v>2.5723472668810289E-2</v>
      </c>
      <c r="EM294" s="13"/>
      <c r="EN294" s="11"/>
      <c r="EO294" s="11"/>
      <c r="EP294" s="14"/>
      <c r="EQ294" s="10"/>
      <c r="ER294" s="11"/>
      <c r="ES294" s="74">
        <f t="shared" ref="ES294:ES299" si="8146">ES293-EQ294</f>
        <v>736</v>
      </c>
      <c r="ET294" s="74">
        <f t="shared" ref="ET294:ET299" si="8147">ET293-ER294</f>
        <v>58</v>
      </c>
      <c r="EU294" s="11">
        <v>370</v>
      </c>
      <c r="EV294" s="12">
        <f t="shared" si="8086"/>
        <v>0.51630434782608692</v>
      </c>
      <c r="EW294" s="11">
        <v>10</v>
      </c>
      <c r="EX294" s="12">
        <f t="shared" si="8087"/>
        <v>2.6315789473684209E-2</v>
      </c>
      <c r="EY294" s="13"/>
      <c r="EZ294" s="11"/>
      <c r="FA294" s="11"/>
      <c r="FB294" s="14"/>
      <c r="FC294" s="10"/>
      <c r="FD294" s="11"/>
      <c r="FE294" s="74">
        <f t="shared" ref="FE294:FE299" si="8148">FE293-FC294</f>
        <v>754</v>
      </c>
      <c r="FF294" s="74">
        <f t="shared" ref="FF294:FF299" si="8149">FF293-FD294</f>
        <v>59</v>
      </c>
      <c r="FG294" s="11">
        <v>332</v>
      </c>
      <c r="FH294" s="12">
        <f t="shared" si="8090"/>
        <v>0.46419098143236076</v>
      </c>
      <c r="FI294" s="11">
        <v>18</v>
      </c>
      <c r="FJ294" s="12">
        <f t="shared" si="8091"/>
        <v>5.1428571428571428E-2</v>
      </c>
      <c r="FK294" s="13"/>
      <c r="FL294" s="11"/>
      <c r="FM294" s="11"/>
      <c r="FN294" s="14"/>
      <c r="FO294" s="10"/>
      <c r="FP294" s="11"/>
      <c r="FQ294" s="74">
        <f t="shared" ref="FQ294:FQ299" si="8150">FQ293-FO294</f>
        <v>164</v>
      </c>
      <c r="FR294" s="74">
        <f t="shared" ref="FR294:FR299" si="8151">FR293-FP294</f>
        <v>10</v>
      </c>
      <c r="FS294" s="11">
        <v>61</v>
      </c>
      <c r="FT294" s="12">
        <f t="shared" si="8094"/>
        <v>0.3902439024390244</v>
      </c>
      <c r="FU294" s="11">
        <v>3</v>
      </c>
      <c r="FV294" s="12">
        <f t="shared" si="8095"/>
        <v>4.6875E-2</v>
      </c>
      <c r="FW294" s="13"/>
      <c r="FX294" s="11"/>
      <c r="FY294" s="11"/>
      <c r="FZ294" s="14"/>
      <c r="GA294" s="10"/>
      <c r="GB294" s="11"/>
      <c r="GC294" s="74">
        <f t="shared" ref="GC294:GC299" si="8152">GC293-GA294</f>
        <v>738</v>
      </c>
      <c r="GD294" s="74">
        <f t="shared" ref="GD294:GD299" si="8153">GD293-GB294</f>
        <v>59</v>
      </c>
      <c r="GE294" s="11">
        <v>340</v>
      </c>
      <c r="GF294" s="12">
        <f t="shared" si="8098"/>
        <v>0.47154471544715448</v>
      </c>
      <c r="GG294" s="11">
        <v>8</v>
      </c>
      <c r="GH294" s="12">
        <f t="shared" si="8099"/>
        <v>2.2988505747126436E-2</v>
      </c>
      <c r="GI294" s="13"/>
      <c r="GJ294" s="11"/>
      <c r="GK294" s="11"/>
      <c r="GL294" s="14"/>
      <c r="GM294" s="10"/>
      <c r="GN294" s="11"/>
      <c r="GO294" s="74">
        <f t="shared" ref="GO294:GO299" si="8154">GO293-GM294</f>
        <v>733</v>
      </c>
      <c r="GP294" s="74">
        <f t="shared" ref="GP294:GP299" si="8155">GP293-GN294</f>
        <v>58</v>
      </c>
      <c r="GQ294" s="11">
        <v>358</v>
      </c>
      <c r="GR294" s="12">
        <f t="shared" si="8102"/>
        <v>0.49658935879945432</v>
      </c>
      <c r="GS294" s="11">
        <v>6</v>
      </c>
      <c r="GT294" s="12">
        <f t="shared" si="8103"/>
        <v>1.6483516483516484E-2</v>
      </c>
      <c r="GU294" s="13"/>
      <c r="GV294" s="11"/>
      <c r="GW294" s="11"/>
      <c r="GX294" s="14"/>
      <c r="GY294" s="10"/>
      <c r="GZ294" s="11"/>
      <c r="HA294" s="74">
        <f t="shared" ref="HA294:HA299" si="8156">HA293-GY294</f>
        <v>743</v>
      </c>
      <c r="HB294" s="74">
        <f t="shared" ref="HB294:HB299" si="8157">HB293-GZ294</f>
        <v>59</v>
      </c>
      <c r="HC294" s="11">
        <v>336</v>
      </c>
      <c r="HD294" s="12">
        <f t="shared" si="8106"/>
        <v>0.45895020188425301</v>
      </c>
      <c r="HE294" s="11">
        <v>5</v>
      </c>
      <c r="HF294" s="12">
        <f t="shared" si="8107"/>
        <v>1.466275659824047E-2</v>
      </c>
      <c r="HG294" s="13"/>
      <c r="HH294" s="11"/>
      <c r="HI294" s="11"/>
      <c r="HJ294" s="14"/>
      <c r="HK294" s="10">
        <f t="shared" si="8108"/>
        <v>4</v>
      </c>
      <c r="HL294" s="11">
        <f t="shared" si="8109"/>
        <v>0</v>
      </c>
      <c r="HM294" s="11">
        <f t="shared" si="8110"/>
        <v>11542</v>
      </c>
      <c r="HN294" s="11">
        <f t="shared" si="8111"/>
        <v>914</v>
      </c>
      <c r="HO294" s="11">
        <f t="shared" si="8112"/>
        <v>5507</v>
      </c>
      <c r="HP294" s="228">
        <f t="shared" si="8113"/>
        <v>0.47712701438225613</v>
      </c>
      <c r="HQ294" s="15">
        <f t="shared" si="8114"/>
        <v>152</v>
      </c>
      <c r="HR294" s="12">
        <f t="shared" si="8115"/>
        <v>2.7601234792082804E-2</v>
      </c>
      <c r="HS294" s="16">
        <v>67.7</v>
      </c>
      <c r="HT294" s="17">
        <v>5254</v>
      </c>
      <c r="HU294" s="16">
        <f t="shared" si="8116"/>
        <v>95.405847103686213</v>
      </c>
      <c r="HV294" s="15"/>
      <c r="HW294" s="14"/>
      <c r="HX294" s="78">
        <f t="shared" si="8117"/>
        <v>0.47802053171887338</v>
      </c>
      <c r="HY294" s="78">
        <f t="shared" si="8118"/>
        <v>0.47587096774193549</v>
      </c>
      <c r="HZ294" s="78">
        <f t="shared" si="8119"/>
        <v>0.47750775594622547</v>
      </c>
    </row>
    <row r="295" spans="1:241" x14ac:dyDescent="0.25">
      <c r="A295" s="236"/>
      <c r="B295" s="41">
        <f t="shared" si="8120"/>
        <v>44696</v>
      </c>
      <c r="C295" s="10"/>
      <c r="D295" s="11"/>
      <c r="E295" s="74">
        <f t="shared" si="8121"/>
        <v>731</v>
      </c>
      <c r="F295" s="74">
        <f t="shared" si="8122"/>
        <v>58</v>
      </c>
      <c r="G295" s="11">
        <v>340</v>
      </c>
      <c r="H295" s="12">
        <f t="shared" si="8039"/>
        <v>0.48153214774281805</v>
      </c>
      <c r="I295" s="11">
        <v>12</v>
      </c>
      <c r="J295" s="12">
        <f t="shared" si="8123"/>
        <v>3.4090909090909088E-2</v>
      </c>
      <c r="K295" s="13"/>
      <c r="L295" s="11"/>
      <c r="M295" s="11"/>
      <c r="N295" s="14"/>
      <c r="O295" s="10"/>
      <c r="P295" s="11"/>
      <c r="Q295" s="74">
        <f t="shared" si="8124"/>
        <v>721</v>
      </c>
      <c r="R295" s="74">
        <f t="shared" si="8125"/>
        <v>57</v>
      </c>
      <c r="S295" s="11">
        <v>349</v>
      </c>
      <c r="T295" s="12">
        <f t="shared" si="8042"/>
        <v>0.50624133148404993</v>
      </c>
      <c r="U295" s="11">
        <v>16</v>
      </c>
      <c r="V295" s="12">
        <f t="shared" si="8043"/>
        <v>4.3835616438356165E-2</v>
      </c>
      <c r="W295" s="13"/>
      <c r="X295" s="11"/>
      <c r="Y295" s="11"/>
      <c r="Z295" s="14"/>
      <c r="AA295" s="10"/>
      <c r="AB295" s="11"/>
      <c r="AC295" s="74">
        <f t="shared" si="8126"/>
        <v>166</v>
      </c>
      <c r="AD295" s="74">
        <f t="shared" si="8127"/>
        <v>14</v>
      </c>
      <c r="AE295" s="11">
        <v>50</v>
      </c>
      <c r="AF295" s="12">
        <f t="shared" si="8046"/>
        <v>0.33132530120481929</v>
      </c>
      <c r="AG295" s="11">
        <v>5</v>
      </c>
      <c r="AH295" s="12">
        <f t="shared" si="8047"/>
        <v>9.0909090909090912E-2</v>
      </c>
      <c r="AI295" s="13"/>
      <c r="AJ295" s="11"/>
      <c r="AK295" s="11"/>
      <c r="AL295" s="14"/>
      <c r="AM295" s="10"/>
      <c r="AN295" s="11"/>
      <c r="AO295" s="74">
        <f t="shared" si="8128"/>
        <v>733</v>
      </c>
      <c r="AP295" s="74">
        <f t="shared" si="8129"/>
        <v>58</v>
      </c>
      <c r="AQ295" s="11">
        <v>317</v>
      </c>
      <c r="AR295" s="12">
        <f t="shared" si="8050"/>
        <v>0.45566166439290584</v>
      </c>
      <c r="AS295" s="11">
        <v>17</v>
      </c>
      <c r="AT295" s="12">
        <f t="shared" si="8051"/>
        <v>5.089820359281437E-2</v>
      </c>
      <c r="AU295" s="13"/>
      <c r="AV295" s="11"/>
      <c r="AW295" s="11"/>
      <c r="AX295" s="14"/>
      <c r="AY295" s="10"/>
      <c r="AZ295" s="11"/>
      <c r="BA295" s="74">
        <f t="shared" si="8130"/>
        <v>727</v>
      </c>
      <c r="BB295" s="74">
        <f t="shared" si="8131"/>
        <v>58</v>
      </c>
      <c r="BC295" s="11">
        <v>330</v>
      </c>
      <c r="BD295" s="12">
        <f t="shared" si="8054"/>
        <v>0.47867950481430538</v>
      </c>
      <c r="BE295" s="11">
        <v>18</v>
      </c>
      <c r="BF295" s="12">
        <f t="shared" si="8055"/>
        <v>5.1724137931034482E-2</v>
      </c>
      <c r="BG295" s="13"/>
      <c r="BH295" s="11"/>
      <c r="BI295" s="11"/>
      <c r="BJ295" s="14"/>
      <c r="BK295" s="10"/>
      <c r="BL295" s="11"/>
      <c r="BM295" s="74">
        <f t="shared" si="8132"/>
        <v>721</v>
      </c>
      <c r="BN295" s="74">
        <f t="shared" si="8133"/>
        <v>58</v>
      </c>
      <c r="BO295" s="11">
        <v>332</v>
      </c>
      <c r="BP295" s="12">
        <f t="shared" si="8058"/>
        <v>0.46740638002773927</v>
      </c>
      <c r="BQ295" s="11">
        <v>5</v>
      </c>
      <c r="BR295" s="12">
        <f t="shared" si="8059"/>
        <v>1.483679525222552E-2</v>
      </c>
      <c r="BS295" s="13"/>
      <c r="BT295" s="11"/>
      <c r="BU295" s="11"/>
      <c r="BV295" s="14"/>
      <c r="BW295" s="10"/>
      <c r="BX295" s="11"/>
      <c r="BY295" s="74">
        <f t="shared" si="8134"/>
        <v>734</v>
      </c>
      <c r="BZ295" s="74">
        <f t="shared" si="8135"/>
        <v>59</v>
      </c>
      <c r="CA295" s="11">
        <v>368</v>
      </c>
      <c r="CB295" s="12">
        <f t="shared" si="8062"/>
        <v>0.52179836512261579</v>
      </c>
      <c r="CC295" s="11">
        <v>15</v>
      </c>
      <c r="CD295" s="12">
        <f t="shared" si="8063"/>
        <v>3.91644908616188E-2</v>
      </c>
      <c r="CE295" s="13"/>
      <c r="CF295" s="11"/>
      <c r="CG295" s="11"/>
      <c r="CH295" s="14"/>
      <c r="CI295" s="10"/>
      <c r="CJ295" s="11"/>
      <c r="CK295" s="74">
        <f t="shared" si="8136"/>
        <v>744</v>
      </c>
      <c r="CL295" s="74">
        <f t="shared" si="8137"/>
        <v>59</v>
      </c>
      <c r="CM295" s="11">
        <v>335</v>
      </c>
      <c r="CN295" s="12">
        <f t="shared" si="8066"/>
        <v>0.46370967741935482</v>
      </c>
      <c r="CO295" s="11">
        <v>10</v>
      </c>
      <c r="CP295" s="12">
        <f t="shared" si="8067"/>
        <v>2.8985507246376812E-2</v>
      </c>
      <c r="CQ295" s="13"/>
      <c r="CR295" s="11"/>
      <c r="CS295" s="11"/>
      <c r="CT295" s="14"/>
      <c r="CU295" s="10"/>
      <c r="CV295" s="11"/>
      <c r="CW295" s="74">
        <f t="shared" si="8138"/>
        <v>166</v>
      </c>
      <c r="CX295" s="74">
        <f t="shared" si="8139"/>
        <v>13</v>
      </c>
      <c r="CY295" s="11">
        <v>64</v>
      </c>
      <c r="CZ295" s="12">
        <f t="shared" si="8070"/>
        <v>0.41566265060240964</v>
      </c>
      <c r="DA295" s="11">
        <v>5</v>
      </c>
      <c r="DB295" s="12">
        <f t="shared" si="8071"/>
        <v>7.2463768115942032E-2</v>
      </c>
      <c r="DC295" s="13"/>
      <c r="DD295" s="11"/>
      <c r="DE295" s="11"/>
      <c r="DF295" s="14"/>
      <c r="DG295" s="10"/>
      <c r="DH295" s="11"/>
      <c r="DI295" s="74">
        <f t="shared" si="8140"/>
        <v>746</v>
      </c>
      <c r="DJ295" s="74">
        <f t="shared" si="8141"/>
        <v>59</v>
      </c>
      <c r="DK295" s="11">
        <v>336</v>
      </c>
      <c r="DL295" s="12">
        <f t="shared" si="8074"/>
        <v>0.46782841823056298</v>
      </c>
      <c r="DM295" s="11">
        <v>13</v>
      </c>
      <c r="DN295" s="12">
        <f t="shared" si="8075"/>
        <v>3.7249283667621778E-2</v>
      </c>
      <c r="DO295" s="13"/>
      <c r="DP295" s="11"/>
      <c r="DQ295" s="11"/>
      <c r="DR295" s="14"/>
      <c r="DS295" s="10"/>
      <c r="DT295" s="11"/>
      <c r="DU295" s="74">
        <f t="shared" si="8142"/>
        <v>743</v>
      </c>
      <c r="DV295" s="74">
        <f t="shared" si="8143"/>
        <v>59</v>
      </c>
      <c r="DW295" s="11">
        <v>365</v>
      </c>
      <c r="DX295" s="12">
        <f t="shared" si="8078"/>
        <v>0.50201884253028262</v>
      </c>
      <c r="DY295" s="11">
        <v>8</v>
      </c>
      <c r="DZ295" s="12">
        <f t="shared" si="8079"/>
        <v>2.1447721179624665E-2</v>
      </c>
      <c r="EA295" s="13"/>
      <c r="EB295" s="11"/>
      <c r="EC295" s="11"/>
      <c r="ED295" s="14"/>
      <c r="EE295" s="10"/>
      <c r="EF295" s="11"/>
      <c r="EG295" s="74">
        <f t="shared" si="8144"/>
        <v>742</v>
      </c>
      <c r="EH295" s="74">
        <f t="shared" si="8145"/>
        <v>59</v>
      </c>
      <c r="EI295" s="11">
        <v>350</v>
      </c>
      <c r="EJ295" s="12">
        <f t="shared" si="8082"/>
        <v>0.49191374663072779</v>
      </c>
      <c r="EK295" s="11">
        <v>15</v>
      </c>
      <c r="EL295" s="12">
        <f t="shared" si="8083"/>
        <v>4.1095890410958902E-2</v>
      </c>
      <c r="EM295" s="13"/>
      <c r="EN295" s="11"/>
      <c r="EO295" s="11"/>
      <c r="EP295" s="14"/>
      <c r="EQ295" s="10"/>
      <c r="ER295" s="11"/>
      <c r="ES295" s="74">
        <f t="shared" si="8146"/>
        <v>736</v>
      </c>
      <c r="ET295" s="74">
        <f t="shared" si="8147"/>
        <v>58</v>
      </c>
      <c r="EU295" s="11">
        <v>344</v>
      </c>
      <c r="EV295" s="12">
        <f t="shared" si="8086"/>
        <v>0.49320652173913043</v>
      </c>
      <c r="EW295" s="11">
        <v>19</v>
      </c>
      <c r="EX295" s="12">
        <f t="shared" si="8087"/>
        <v>5.2341597796143252E-2</v>
      </c>
      <c r="EY295" s="13"/>
      <c r="EZ295" s="11"/>
      <c r="FA295" s="11"/>
      <c r="FB295" s="14"/>
      <c r="FC295" s="10"/>
      <c r="FD295" s="11"/>
      <c r="FE295" s="74">
        <f t="shared" si="8148"/>
        <v>754</v>
      </c>
      <c r="FF295" s="74">
        <f t="shared" si="8149"/>
        <v>59</v>
      </c>
      <c r="FG295" s="11">
        <v>338</v>
      </c>
      <c r="FH295" s="12">
        <f t="shared" si="8090"/>
        <v>0.46949602122015915</v>
      </c>
      <c r="FI295" s="11">
        <v>16</v>
      </c>
      <c r="FJ295" s="12">
        <f t="shared" si="8091"/>
        <v>4.519774011299435E-2</v>
      </c>
      <c r="FK295" s="13"/>
      <c r="FL295" s="11"/>
      <c r="FM295" s="11"/>
      <c r="FN295" s="14"/>
      <c r="FO295" s="10"/>
      <c r="FP295" s="11"/>
      <c r="FQ295" s="74">
        <f t="shared" si="8150"/>
        <v>164</v>
      </c>
      <c r="FR295" s="74">
        <f t="shared" si="8151"/>
        <v>10</v>
      </c>
      <c r="FS295" s="11">
        <v>59</v>
      </c>
      <c r="FT295" s="12">
        <f t="shared" si="8094"/>
        <v>0.3902439024390244</v>
      </c>
      <c r="FU295" s="11">
        <v>5</v>
      </c>
      <c r="FV295" s="12">
        <f t="shared" si="8095"/>
        <v>7.8125E-2</v>
      </c>
      <c r="FW295" s="13"/>
      <c r="FX295" s="11"/>
      <c r="FY295" s="11"/>
      <c r="FZ295" s="14"/>
      <c r="GA295" s="10"/>
      <c r="GB295" s="11"/>
      <c r="GC295" s="74">
        <f t="shared" si="8152"/>
        <v>738</v>
      </c>
      <c r="GD295" s="74">
        <f t="shared" si="8153"/>
        <v>59</v>
      </c>
      <c r="GE295" s="11">
        <v>354</v>
      </c>
      <c r="GF295" s="12">
        <f t="shared" si="8098"/>
        <v>0.49051490514905149</v>
      </c>
      <c r="GG295" s="11">
        <v>8</v>
      </c>
      <c r="GH295" s="12">
        <f t="shared" si="8099"/>
        <v>2.2099447513812154E-2</v>
      </c>
      <c r="GI295" s="13"/>
      <c r="GJ295" s="11"/>
      <c r="GK295" s="11"/>
      <c r="GL295" s="14"/>
      <c r="GM295" s="10"/>
      <c r="GN295" s="11"/>
      <c r="GO295" s="74">
        <f t="shared" si="8154"/>
        <v>733</v>
      </c>
      <c r="GP295" s="74">
        <f t="shared" si="8155"/>
        <v>58</v>
      </c>
      <c r="GQ295" s="11">
        <v>316</v>
      </c>
      <c r="GR295" s="12">
        <f t="shared" si="8102"/>
        <v>0.46521145975443384</v>
      </c>
      <c r="GS295" s="11">
        <v>25</v>
      </c>
      <c r="GT295" s="12">
        <f t="shared" si="8103"/>
        <v>7.331378299120235E-2</v>
      </c>
      <c r="GU295" s="13"/>
      <c r="GV295" s="11"/>
      <c r="GW295" s="11"/>
      <c r="GX295" s="14"/>
      <c r="GY295" s="10"/>
      <c r="GZ295" s="11"/>
      <c r="HA295" s="74">
        <f t="shared" si="8156"/>
        <v>743</v>
      </c>
      <c r="HB295" s="74">
        <f t="shared" si="8157"/>
        <v>59</v>
      </c>
      <c r="HC295" s="11">
        <v>347</v>
      </c>
      <c r="HD295" s="12">
        <f t="shared" si="8106"/>
        <v>0.48183041722745623</v>
      </c>
      <c r="HE295" s="11">
        <v>11</v>
      </c>
      <c r="HF295" s="12">
        <f t="shared" si="8107"/>
        <v>3.0726256983240222E-2</v>
      </c>
      <c r="HG295" s="13"/>
      <c r="HH295" s="11"/>
      <c r="HI295" s="11"/>
      <c r="HJ295" s="14"/>
      <c r="HK295" s="10">
        <f t="shared" si="8108"/>
        <v>0</v>
      </c>
      <c r="HL295" s="11">
        <f t="shared" si="8109"/>
        <v>0</v>
      </c>
      <c r="HM295" s="11">
        <f t="shared" si="8110"/>
        <v>11542</v>
      </c>
      <c r="HN295" s="11">
        <f t="shared" si="8111"/>
        <v>914</v>
      </c>
      <c r="HO295" s="11">
        <f t="shared" si="8112"/>
        <v>5517</v>
      </c>
      <c r="HP295" s="228">
        <f t="shared" si="8113"/>
        <v>0.47799341535262518</v>
      </c>
      <c r="HQ295" s="15">
        <f t="shared" si="8114"/>
        <v>223</v>
      </c>
      <c r="HR295" s="12">
        <f t="shared" si="8115"/>
        <v>4.0420518397679898E-2</v>
      </c>
      <c r="HS295" s="16">
        <v>67.900000000000006</v>
      </c>
      <c r="HT295" s="17">
        <v>5184</v>
      </c>
      <c r="HU295" s="16">
        <f t="shared" si="8116"/>
        <v>93.964110929853177</v>
      </c>
      <c r="HV295" s="15"/>
      <c r="HW295" s="14"/>
      <c r="HX295" s="78">
        <f t="shared" si="8117"/>
        <v>0.47143985259278759</v>
      </c>
      <c r="HY295" s="78">
        <f t="shared" si="8118"/>
        <v>0.48619354838709677</v>
      </c>
      <c r="HZ295" s="78">
        <f t="shared" si="8119"/>
        <v>0.47621509824198555</v>
      </c>
    </row>
    <row r="296" spans="1:241" x14ac:dyDescent="0.25">
      <c r="A296" s="236"/>
      <c r="B296" s="41">
        <f t="shared" si="8120"/>
        <v>44697</v>
      </c>
      <c r="C296" s="10">
        <v>1</v>
      </c>
      <c r="D296" s="11"/>
      <c r="E296" s="74">
        <f t="shared" si="8121"/>
        <v>730</v>
      </c>
      <c r="F296" s="74">
        <f t="shared" si="8122"/>
        <v>58</v>
      </c>
      <c r="G296" s="11">
        <v>300</v>
      </c>
      <c r="H296" s="12">
        <f t="shared" si="8039"/>
        <v>0.4315068493150685</v>
      </c>
      <c r="I296" s="11">
        <v>15</v>
      </c>
      <c r="J296" s="12">
        <f t="shared" si="8123"/>
        <v>4.7619047619047616E-2</v>
      </c>
      <c r="K296" s="11"/>
      <c r="L296" s="11"/>
      <c r="M296" s="18"/>
      <c r="N296" s="20"/>
      <c r="O296" s="10"/>
      <c r="P296" s="11"/>
      <c r="Q296" s="74">
        <f t="shared" si="8124"/>
        <v>721</v>
      </c>
      <c r="R296" s="74">
        <f t="shared" si="8125"/>
        <v>57</v>
      </c>
      <c r="S296" s="11">
        <v>319</v>
      </c>
      <c r="T296" s="12">
        <f t="shared" si="8042"/>
        <v>0.45076282940360612</v>
      </c>
      <c r="U296" s="11">
        <v>6</v>
      </c>
      <c r="V296" s="12">
        <f t="shared" si="8043"/>
        <v>1.8461538461538463E-2</v>
      </c>
      <c r="W296" s="11"/>
      <c r="X296" s="11"/>
      <c r="Y296" s="18"/>
      <c r="Z296" s="20"/>
      <c r="AA296" s="10"/>
      <c r="AB296" s="11"/>
      <c r="AC296" s="74">
        <f t="shared" si="8126"/>
        <v>166</v>
      </c>
      <c r="AD296" s="74">
        <f t="shared" si="8127"/>
        <v>14</v>
      </c>
      <c r="AE296" s="11">
        <v>55</v>
      </c>
      <c r="AF296" s="12">
        <f t="shared" si="8046"/>
        <v>0.36144578313253012</v>
      </c>
      <c r="AG296" s="11">
        <v>5</v>
      </c>
      <c r="AH296" s="12">
        <f t="shared" si="8047"/>
        <v>8.3333333333333329E-2</v>
      </c>
      <c r="AI296" s="11"/>
      <c r="AJ296" s="11"/>
      <c r="AK296" s="18"/>
      <c r="AL296" s="20"/>
      <c r="AM296" s="10"/>
      <c r="AN296" s="11"/>
      <c r="AO296" s="74">
        <f t="shared" si="8128"/>
        <v>733</v>
      </c>
      <c r="AP296" s="74">
        <f t="shared" si="8129"/>
        <v>58</v>
      </c>
      <c r="AQ296" s="11">
        <v>300</v>
      </c>
      <c r="AR296" s="12">
        <f t="shared" si="8050"/>
        <v>0.43519781718963163</v>
      </c>
      <c r="AS296" s="11">
        <v>19</v>
      </c>
      <c r="AT296" s="12">
        <f t="shared" si="8051"/>
        <v>5.9561128526645767E-2</v>
      </c>
      <c r="AU296" s="11"/>
      <c r="AV296" s="11"/>
      <c r="AW296" s="18"/>
      <c r="AX296" s="20"/>
      <c r="AY296" s="10"/>
      <c r="AZ296" s="11"/>
      <c r="BA296" s="74">
        <f t="shared" si="8130"/>
        <v>727</v>
      </c>
      <c r="BB296" s="74">
        <f t="shared" si="8131"/>
        <v>58</v>
      </c>
      <c r="BC296" s="11">
        <v>315</v>
      </c>
      <c r="BD296" s="12">
        <f t="shared" si="8054"/>
        <v>0.44291609353507566</v>
      </c>
      <c r="BE296" s="11">
        <v>7</v>
      </c>
      <c r="BF296" s="12">
        <f t="shared" si="8055"/>
        <v>2.1739130434782608E-2</v>
      </c>
      <c r="BG296" s="11"/>
      <c r="BH296" s="11"/>
      <c r="BI296" s="18"/>
      <c r="BJ296" s="20"/>
      <c r="BK296" s="10"/>
      <c r="BL296" s="11"/>
      <c r="BM296" s="74">
        <f t="shared" si="8132"/>
        <v>721</v>
      </c>
      <c r="BN296" s="74">
        <f t="shared" si="8133"/>
        <v>58</v>
      </c>
      <c r="BO296" s="11">
        <v>336</v>
      </c>
      <c r="BP296" s="12">
        <f t="shared" si="8058"/>
        <v>0.47018030513176146</v>
      </c>
      <c r="BQ296" s="11">
        <v>3</v>
      </c>
      <c r="BR296" s="12">
        <f t="shared" si="8059"/>
        <v>8.8495575221238937E-3</v>
      </c>
      <c r="BS296" s="11"/>
      <c r="BT296" s="11"/>
      <c r="BU296" s="18"/>
      <c r="BV296" s="20"/>
      <c r="BW296" s="10"/>
      <c r="BX296" s="11"/>
      <c r="BY296" s="74">
        <f t="shared" si="8134"/>
        <v>734</v>
      </c>
      <c r="BZ296" s="74">
        <f t="shared" si="8135"/>
        <v>59</v>
      </c>
      <c r="CA296" s="11">
        <v>312</v>
      </c>
      <c r="CB296" s="12">
        <f t="shared" si="8062"/>
        <v>0.43732970027247958</v>
      </c>
      <c r="CC296" s="11">
        <v>9</v>
      </c>
      <c r="CD296" s="12">
        <f t="shared" si="8063"/>
        <v>2.8037383177570093E-2</v>
      </c>
      <c r="CE296" s="11"/>
      <c r="CF296" s="11"/>
      <c r="CG296" s="18"/>
      <c r="CH296" s="20"/>
      <c r="CI296" s="10"/>
      <c r="CJ296" s="11"/>
      <c r="CK296" s="74">
        <f t="shared" si="8136"/>
        <v>744</v>
      </c>
      <c r="CL296" s="74">
        <f t="shared" si="8137"/>
        <v>59</v>
      </c>
      <c r="CM296" s="11">
        <v>371</v>
      </c>
      <c r="CN296" s="12">
        <f t="shared" si="8066"/>
        <v>0.50806451612903225</v>
      </c>
      <c r="CO296" s="11">
        <v>7</v>
      </c>
      <c r="CP296" s="12">
        <f t="shared" si="8067"/>
        <v>1.8518518518518517E-2</v>
      </c>
      <c r="CQ296" s="11"/>
      <c r="CR296" s="11"/>
      <c r="CS296" s="18"/>
      <c r="CT296" s="20"/>
      <c r="CU296" s="10">
        <v>1</v>
      </c>
      <c r="CV296" s="11"/>
      <c r="CW296" s="74">
        <f t="shared" si="8138"/>
        <v>165</v>
      </c>
      <c r="CX296" s="74">
        <f t="shared" si="8139"/>
        <v>13</v>
      </c>
      <c r="CY296" s="11">
        <v>57</v>
      </c>
      <c r="CZ296" s="12">
        <f t="shared" si="8070"/>
        <v>0.3575757575757576</v>
      </c>
      <c r="DA296" s="11">
        <v>2</v>
      </c>
      <c r="DB296" s="12">
        <f t="shared" si="8071"/>
        <v>3.3898305084745763E-2</v>
      </c>
      <c r="DC296" s="11"/>
      <c r="DD296" s="11"/>
      <c r="DE296" s="18"/>
      <c r="DF296" s="20"/>
      <c r="DG296" s="10">
        <v>1</v>
      </c>
      <c r="DH296" s="11"/>
      <c r="DI296" s="74">
        <f t="shared" si="8140"/>
        <v>745</v>
      </c>
      <c r="DJ296" s="74">
        <f t="shared" si="8141"/>
        <v>59</v>
      </c>
      <c r="DK296" s="11">
        <v>290</v>
      </c>
      <c r="DL296" s="12">
        <f t="shared" si="8074"/>
        <v>0.39865771812080536</v>
      </c>
      <c r="DM296" s="11">
        <v>7</v>
      </c>
      <c r="DN296" s="12">
        <f t="shared" si="8075"/>
        <v>2.3569023569023569E-2</v>
      </c>
      <c r="DO296" s="11"/>
      <c r="DP296" s="11"/>
      <c r="DQ296" s="18"/>
      <c r="DR296" s="20"/>
      <c r="DS296" s="10"/>
      <c r="DT296" s="11"/>
      <c r="DU296" s="74">
        <f t="shared" si="8142"/>
        <v>743</v>
      </c>
      <c r="DV296" s="74">
        <f t="shared" si="8143"/>
        <v>59</v>
      </c>
      <c r="DW296" s="11">
        <v>294</v>
      </c>
      <c r="DX296" s="12">
        <f t="shared" si="8078"/>
        <v>0.3997308209959623</v>
      </c>
      <c r="DY296" s="11">
        <v>3</v>
      </c>
      <c r="DZ296" s="12">
        <f t="shared" si="8079"/>
        <v>1.0101010101010102E-2</v>
      </c>
      <c r="EA296" s="11"/>
      <c r="EB296" s="11"/>
      <c r="EC296" s="18"/>
      <c r="ED296" s="20"/>
      <c r="EE296" s="10"/>
      <c r="EF296" s="11"/>
      <c r="EG296" s="74">
        <f t="shared" si="8144"/>
        <v>742</v>
      </c>
      <c r="EH296" s="74">
        <f t="shared" si="8145"/>
        <v>59</v>
      </c>
      <c r="EI296" s="11">
        <v>303</v>
      </c>
      <c r="EJ296" s="12">
        <f t="shared" si="8082"/>
        <v>0.42048517520215634</v>
      </c>
      <c r="EK296" s="11">
        <v>9</v>
      </c>
      <c r="EL296" s="12">
        <f t="shared" si="8083"/>
        <v>2.8846153846153848E-2</v>
      </c>
      <c r="EM296" s="11"/>
      <c r="EN296" s="11"/>
      <c r="EO296" s="18"/>
      <c r="EP296" s="20"/>
      <c r="EQ296" s="10"/>
      <c r="ER296" s="11"/>
      <c r="ES296" s="74">
        <f t="shared" si="8146"/>
        <v>736</v>
      </c>
      <c r="ET296" s="74">
        <f t="shared" si="8147"/>
        <v>58</v>
      </c>
      <c r="EU296" s="11">
        <v>314</v>
      </c>
      <c r="EV296" s="12">
        <f t="shared" si="8086"/>
        <v>0.45516304347826086</v>
      </c>
      <c r="EW296" s="11">
        <v>21</v>
      </c>
      <c r="EX296" s="12">
        <f t="shared" si="8087"/>
        <v>6.2686567164179099E-2</v>
      </c>
      <c r="EY296" s="11"/>
      <c r="EZ296" s="11"/>
      <c r="FA296" s="18"/>
      <c r="FB296" s="20"/>
      <c r="FC296" s="10"/>
      <c r="FD296" s="11"/>
      <c r="FE296" s="74">
        <f t="shared" si="8148"/>
        <v>754</v>
      </c>
      <c r="FF296" s="74">
        <f t="shared" si="8149"/>
        <v>59</v>
      </c>
      <c r="FG296" s="11">
        <v>295</v>
      </c>
      <c r="FH296" s="12">
        <f t="shared" si="8090"/>
        <v>0.40716180371352784</v>
      </c>
      <c r="FI296" s="11">
        <v>12</v>
      </c>
      <c r="FJ296" s="12">
        <f t="shared" si="8091"/>
        <v>3.9087947882736153E-2</v>
      </c>
      <c r="FK296" s="11"/>
      <c r="FL296" s="11"/>
      <c r="FM296" s="18"/>
      <c r="FN296" s="20"/>
      <c r="FO296" s="10"/>
      <c r="FP296" s="11"/>
      <c r="FQ296" s="74">
        <f t="shared" si="8150"/>
        <v>164</v>
      </c>
      <c r="FR296" s="74">
        <f t="shared" si="8151"/>
        <v>10</v>
      </c>
      <c r="FS296" s="11">
        <v>62</v>
      </c>
      <c r="FT296" s="12">
        <f t="shared" si="8094"/>
        <v>0.40243902439024393</v>
      </c>
      <c r="FU296" s="11">
        <v>4</v>
      </c>
      <c r="FV296" s="12">
        <f t="shared" si="8095"/>
        <v>6.0606060606060608E-2</v>
      </c>
      <c r="FW296" s="11"/>
      <c r="FX296" s="11"/>
      <c r="FY296" s="18"/>
      <c r="FZ296" s="20"/>
      <c r="GA296" s="10"/>
      <c r="GB296" s="11"/>
      <c r="GC296" s="74">
        <f t="shared" si="8152"/>
        <v>738</v>
      </c>
      <c r="GD296" s="74">
        <f t="shared" si="8153"/>
        <v>59</v>
      </c>
      <c r="GE296" s="11">
        <v>299</v>
      </c>
      <c r="GF296" s="12">
        <f t="shared" si="8098"/>
        <v>0.41869918699186992</v>
      </c>
      <c r="GG296" s="11">
        <v>10</v>
      </c>
      <c r="GH296" s="12">
        <f t="shared" si="8099"/>
        <v>3.2362459546925564E-2</v>
      </c>
      <c r="GI296" s="11"/>
      <c r="GJ296" s="11"/>
      <c r="GK296" s="18"/>
      <c r="GL296" s="20"/>
      <c r="GM296" s="10"/>
      <c r="GN296" s="11"/>
      <c r="GO296" s="74">
        <f t="shared" si="8154"/>
        <v>733</v>
      </c>
      <c r="GP296" s="74">
        <f t="shared" si="8155"/>
        <v>58</v>
      </c>
      <c r="GQ296" s="11">
        <v>324</v>
      </c>
      <c r="GR296" s="12">
        <f t="shared" si="8102"/>
        <v>0.4665757162346521</v>
      </c>
      <c r="GS296" s="11">
        <v>18</v>
      </c>
      <c r="GT296" s="12">
        <f t="shared" si="8103"/>
        <v>5.2631578947368418E-2</v>
      </c>
      <c r="GU296" s="11"/>
      <c r="GV296" s="11"/>
      <c r="GW296" s="18"/>
      <c r="GX296" s="20"/>
      <c r="GY296" s="10">
        <v>1</v>
      </c>
      <c r="GZ296" s="11"/>
      <c r="HA296" s="74">
        <f t="shared" si="8156"/>
        <v>742</v>
      </c>
      <c r="HB296" s="74">
        <f t="shared" si="8157"/>
        <v>59</v>
      </c>
      <c r="HC296" s="11">
        <v>299</v>
      </c>
      <c r="HD296" s="12">
        <f t="shared" si="8106"/>
        <v>0.42857142857142855</v>
      </c>
      <c r="HE296" s="11">
        <v>19</v>
      </c>
      <c r="HF296" s="12">
        <f t="shared" si="8107"/>
        <v>5.9748427672955975E-2</v>
      </c>
      <c r="HG296" s="11"/>
      <c r="HH296" s="11"/>
      <c r="HI296" s="18"/>
      <c r="HJ296" s="20"/>
      <c r="HK296" s="10">
        <f t="shared" si="8108"/>
        <v>4</v>
      </c>
      <c r="HL296" s="11">
        <f t="shared" si="8109"/>
        <v>0</v>
      </c>
      <c r="HM296" s="11">
        <f t="shared" si="8110"/>
        <v>11538</v>
      </c>
      <c r="HN296" s="11">
        <f t="shared" si="8111"/>
        <v>914</v>
      </c>
      <c r="HO296" s="11">
        <f t="shared" si="8112"/>
        <v>5021</v>
      </c>
      <c r="HP296" s="228">
        <f t="shared" si="8113"/>
        <v>0.43517074016293983</v>
      </c>
      <c r="HQ296" s="15">
        <f t="shared" si="8114"/>
        <v>176</v>
      </c>
      <c r="HR296" s="12">
        <f t="shared" si="8115"/>
        <v>3.5052778331009761E-2</v>
      </c>
      <c r="HS296" s="16">
        <v>67.7</v>
      </c>
      <c r="HT296" s="17">
        <v>4785</v>
      </c>
      <c r="HU296" s="16">
        <f t="shared" si="8116"/>
        <v>95.299741087432793</v>
      </c>
      <c r="HV296" s="18"/>
      <c r="HW296" s="20"/>
      <c r="HX296" s="78">
        <f t="shared" si="8117"/>
        <v>0.44233807266982622</v>
      </c>
      <c r="HY296" s="78">
        <f t="shared" si="8118"/>
        <v>0.42964110508649628</v>
      </c>
      <c r="HZ296" s="78">
        <f t="shared" si="8119"/>
        <v>0.43366951124903025</v>
      </c>
    </row>
    <row r="297" spans="1:241" x14ac:dyDescent="0.25">
      <c r="A297" s="236"/>
      <c r="B297" s="41">
        <f>+B296+1</f>
        <v>44698</v>
      </c>
      <c r="C297" s="10"/>
      <c r="D297" s="11"/>
      <c r="E297" s="74">
        <f t="shared" si="8121"/>
        <v>730</v>
      </c>
      <c r="F297" s="74">
        <f t="shared" si="8122"/>
        <v>58</v>
      </c>
      <c r="G297" s="11">
        <v>327</v>
      </c>
      <c r="H297" s="12">
        <f t="shared" si="8039"/>
        <v>0.4589041095890411</v>
      </c>
      <c r="I297" s="11">
        <v>8</v>
      </c>
      <c r="J297" s="12">
        <f t="shared" si="8123"/>
        <v>2.3880597014925373E-2</v>
      </c>
      <c r="K297" s="13"/>
      <c r="L297" s="13"/>
      <c r="M297" s="25"/>
      <c r="N297" s="38">
        <v>4565</v>
      </c>
      <c r="O297" s="10"/>
      <c r="P297" s="11">
        <v>1</v>
      </c>
      <c r="Q297" s="74">
        <f t="shared" si="8124"/>
        <v>721</v>
      </c>
      <c r="R297" s="74">
        <f t="shared" si="8125"/>
        <v>56</v>
      </c>
      <c r="S297" s="11">
        <v>318</v>
      </c>
      <c r="T297" s="12">
        <f t="shared" si="8042"/>
        <v>0.44660194174757284</v>
      </c>
      <c r="U297" s="11">
        <v>4</v>
      </c>
      <c r="V297" s="12">
        <f t="shared" si="8043"/>
        <v>1.2422360248447204E-2</v>
      </c>
      <c r="W297" s="13"/>
      <c r="X297" s="13"/>
      <c r="Y297" s="25"/>
      <c r="Z297" s="38">
        <v>4565</v>
      </c>
      <c r="AA297" s="10"/>
      <c r="AB297" s="11"/>
      <c r="AC297" s="74">
        <f t="shared" si="8126"/>
        <v>166</v>
      </c>
      <c r="AD297" s="74">
        <f t="shared" si="8127"/>
        <v>14</v>
      </c>
      <c r="AE297" s="11">
        <v>59</v>
      </c>
      <c r="AF297" s="12">
        <f t="shared" si="8046"/>
        <v>0.37349397590361444</v>
      </c>
      <c r="AG297" s="11">
        <v>3</v>
      </c>
      <c r="AH297" s="12">
        <f t="shared" si="8047"/>
        <v>4.8387096774193547E-2</v>
      </c>
      <c r="AI297" s="13"/>
      <c r="AJ297" s="13"/>
      <c r="AK297" s="25"/>
      <c r="AL297" s="38">
        <v>4565</v>
      </c>
      <c r="AM297" s="10"/>
      <c r="AN297" s="11"/>
      <c r="AO297" s="74">
        <f t="shared" si="8128"/>
        <v>733</v>
      </c>
      <c r="AP297" s="74">
        <f t="shared" si="8129"/>
        <v>58</v>
      </c>
      <c r="AQ297" s="11">
        <v>326</v>
      </c>
      <c r="AR297" s="12">
        <f t="shared" si="8050"/>
        <v>0.45702592087312416</v>
      </c>
      <c r="AS297" s="11">
        <v>9</v>
      </c>
      <c r="AT297" s="12">
        <f t="shared" si="8051"/>
        <v>2.6865671641791045E-2</v>
      </c>
      <c r="AU297" s="13"/>
      <c r="AV297" s="13"/>
      <c r="AW297" s="25"/>
      <c r="AX297" s="38">
        <v>4565</v>
      </c>
      <c r="AY297" s="10"/>
      <c r="AZ297" s="11"/>
      <c r="BA297" s="74">
        <f t="shared" si="8130"/>
        <v>727</v>
      </c>
      <c r="BB297" s="74">
        <f t="shared" si="8131"/>
        <v>58</v>
      </c>
      <c r="BC297" s="11">
        <v>349</v>
      </c>
      <c r="BD297" s="12">
        <f t="shared" si="8054"/>
        <v>0.4855570839064649</v>
      </c>
      <c r="BE297" s="11">
        <v>4</v>
      </c>
      <c r="BF297" s="12">
        <f t="shared" si="8055"/>
        <v>1.1331444759206799E-2</v>
      </c>
      <c r="BG297" s="13"/>
      <c r="BH297" s="13"/>
      <c r="BI297" s="25"/>
      <c r="BJ297" s="38">
        <v>4565</v>
      </c>
      <c r="BK297" s="10"/>
      <c r="BL297" s="11"/>
      <c r="BM297" s="74">
        <f t="shared" si="8132"/>
        <v>721</v>
      </c>
      <c r="BN297" s="74">
        <f t="shared" si="8133"/>
        <v>58</v>
      </c>
      <c r="BO297" s="11">
        <v>355</v>
      </c>
      <c r="BP297" s="12">
        <f t="shared" si="8058"/>
        <v>0.50485436893203883</v>
      </c>
      <c r="BQ297" s="11">
        <v>9</v>
      </c>
      <c r="BR297" s="12">
        <f t="shared" si="8059"/>
        <v>2.4725274725274724E-2</v>
      </c>
      <c r="BS297" s="13"/>
      <c r="BT297" s="13"/>
      <c r="BU297" s="25"/>
      <c r="BV297" s="38">
        <v>4565</v>
      </c>
      <c r="BW297" s="10"/>
      <c r="BX297" s="11"/>
      <c r="BY297" s="74">
        <f t="shared" si="8134"/>
        <v>734</v>
      </c>
      <c r="BZ297" s="74">
        <f t="shared" si="8135"/>
        <v>59</v>
      </c>
      <c r="CA297" s="11">
        <v>363</v>
      </c>
      <c r="CB297" s="12">
        <f t="shared" si="8062"/>
        <v>0.50817438692098094</v>
      </c>
      <c r="CC297" s="11">
        <v>10</v>
      </c>
      <c r="CD297" s="12">
        <f t="shared" si="8063"/>
        <v>2.6809651474530832E-2</v>
      </c>
      <c r="CE297" s="13"/>
      <c r="CF297" s="13"/>
      <c r="CG297" s="25"/>
      <c r="CH297" s="38">
        <v>4565</v>
      </c>
      <c r="CI297" s="10"/>
      <c r="CJ297" s="11"/>
      <c r="CK297" s="74">
        <f t="shared" si="8136"/>
        <v>744</v>
      </c>
      <c r="CL297" s="74">
        <f t="shared" si="8137"/>
        <v>59</v>
      </c>
      <c r="CM297" s="11">
        <v>343</v>
      </c>
      <c r="CN297" s="12">
        <f t="shared" si="8066"/>
        <v>0.46774193548387094</v>
      </c>
      <c r="CO297" s="11">
        <v>5</v>
      </c>
      <c r="CP297" s="12">
        <f t="shared" si="8067"/>
        <v>1.4367816091954023E-2</v>
      </c>
      <c r="CQ297" s="13"/>
      <c r="CR297" s="13"/>
      <c r="CS297" s="25"/>
      <c r="CT297" s="38">
        <v>4565</v>
      </c>
      <c r="CU297" s="10">
        <v>1</v>
      </c>
      <c r="CV297" s="11"/>
      <c r="CW297" s="74">
        <f t="shared" si="8138"/>
        <v>164</v>
      </c>
      <c r="CX297" s="74">
        <f t="shared" si="8139"/>
        <v>13</v>
      </c>
      <c r="CY297" s="11">
        <v>46</v>
      </c>
      <c r="CZ297" s="12">
        <f t="shared" si="8070"/>
        <v>0.29878048780487804</v>
      </c>
      <c r="DA297" s="11">
        <v>3</v>
      </c>
      <c r="DB297" s="12">
        <f t="shared" si="8071"/>
        <v>6.1224489795918366E-2</v>
      </c>
      <c r="DC297" s="13"/>
      <c r="DD297" s="13"/>
      <c r="DE297" s="25"/>
      <c r="DF297" s="38">
        <v>4565</v>
      </c>
      <c r="DG297" s="10"/>
      <c r="DH297" s="11"/>
      <c r="DI297" s="74">
        <f t="shared" si="8140"/>
        <v>745</v>
      </c>
      <c r="DJ297" s="74">
        <f t="shared" si="8141"/>
        <v>59</v>
      </c>
      <c r="DK297" s="11">
        <v>340</v>
      </c>
      <c r="DL297" s="12">
        <f t="shared" si="8074"/>
        <v>0.46577181208053692</v>
      </c>
      <c r="DM297" s="11">
        <v>7</v>
      </c>
      <c r="DN297" s="12">
        <f t="shared" si="8075"/>
        <v>2.0172910662824207E-2</v>
      </c>
      <c r="DO297" s="13"/>
      <c r="DP297" s="13"/>
      <c r="DQ297" s="25"/>
      <c r="DR297" s="38">
        <v>4565</v>
      </c>
      <c r="DS297" s="10"/>
      <c r="DT297" s="11"/>
      <c r="DU297" s="74">
        <f t="shared" si="8142"/>
        <v>743</v>
      </c>
      <c r="DV297" s="74">
        <f t="shared" si="8143"/>
        <v>59</v>
      </c>
      <c r="DW297" s="11">
        <v>319</v>
      </c>
      <c r="DX297" s="12">
        <f t="shared" si="8078"/>
        <v>0.44010767160161507</v>
      </c>
      <c r="DY297" s="11">
        <v>8</v>
      </c>
      <c r="DZ297" s="12">
        <f t="shared" si="8079"/>
        <v>2.4464831804281346E-2</v>
      </c>
      <c r="EA297" s="13"/>
      <c r="EB297" s="13"/>
      <c r="EC297" s="25"/>
      <c r="ED297" s="38">
        <v>4565</v>
      </c>
      <c r="EE297" s="10"/>
      <c r="EF297" s="11"/>
      <c r="EG297" s="74">
        <f t="shared" si="8144"/>
        <v>742</v>
      </c>
      <c r="EH297" s="74">
        <f t="shared" si="8145"/>
        <v>59</v>
      </c>
      <c r="EI297" s="11">
        <v>288</v>
      </c>
      <c r="EJ297" s="12">
        <f t="shared" si="8082"/>
        <v>0.40296495956873313</v>
      </c>
      <c r="EK297" s="11">
        <v>11</v>
      </c>
      <c r="EL297" s="12">
        <f t="shared" si="8083"/>
        <v>3.678929765886288E-2</v>
      </c>
      <c r="EM297" s="13"/>
      <c r="EN297" s="13"/>
      <c r="EO297" s="25"/>
      <c r="EP297" s="38">
        <v>4565</v>
      </c>
      <c r="EQ297" s="10"/>
      <c r="ER297" s="11"/>
      <c r="ES297" s="74">
        <f t="shared" si="8146"/>
        <v>736</v>
      </c>
      <c r="ET297" s="74">
        <f t="shared" si="8147"/>
        <v>58</v>
      </c>
      <c r="EU297" s="11">
        <v>350</v>
      </c>
      <c r="EV297" s="12">
        <f t="shared" si="8086"/>
        <v>0.48369565217391303</v>
      </c>
      <c r="EW297" s="11">
        <v>6</v>
      </c>
      <c r="EX297" s="12">
        <f t="shared" si="8087"/>
        <v>1.6853932584269662E-2</v>
      </c>
      <c r="EY297" s="13"/>
      <c r="EZ297" s="13"/>
      <c r="FA297" s="25"/>
      <c r="FB297" s="38">
        <v>4565</v>
      </c>
      <c r="FC297" s="10">
        <v>1</v>
      </c>
      <c r="FD297" s="11"/>
      <c r="FE297" s="74">
        <f t="shared" si="8148"/>
        <v>753</v>
      </c>
      <c r="FF297" s="74">
        <f t="shared" si="8149"/>
        <v>59</v>
      </c>
      <c r="FG297" s="11">
        <v>315</v>
      </c>
      <c r="FH297" s="12">
        <f t="shared" si="8090"/>
        <v>0.42629482071713148</v>
      </c>
      <c r="FI297" s="11">
        <v>6</v>
      </c>
      <c r="FJ297" s="12">
        <f t="shared" si="8091"/>
        <v>1.8691588785046728E-2</v>
      </c>
      <c r="FK297" s="13"/>
      <c r="FL297" s="13"/>
      <c r="FM297" s="25"/>
      <c r="FN297" s="38">
        <v>4565</v>
      </c>
      <c r="FO297" s="10"/>
      <c r="FP297" s="11"/>
      <c r="FQ297" s="74">
        <f t="shared" si="8150"/>
        <v>164</v>
      </c>
      <c r="FR297" s="74">
        <f t="shared" si="8151"/>
        <v>10</v>
      </c>
      <c r="FS297" s="11">
        <v>45</v>
      </c>
      <c r="FT297" s="12">
        <f t="shared" si="8094"/>
        <v>0.29268292682926828</v>
      </c>
      <c r="FU297" s="11">
        <v>3</v>
      </c>
      <c r="FV297" s="12">
        <f t="shared" si="8095"/>
        <v>6.25E-2</v>
      </c>
      <c r="FW297" s="13"/>
      <c r="FX297" s="13"/>
      <c r="FY297" s="25"/>
      <c r="FZ297" s="38">
        <v>4565</v>
      </c>
      <c r="GA297" s="10"/>
      <c r="GB297" s="11"/>
      <c r="GC297" s="74">
        <f t="shared" si="8152"/>
        <v>738</v>
      </c>
      <c r="GD297" s="74">
        <f t="shared" si="8153"/>
        <v>59</v>
      </c>
      <c r="GE297" s="11">
        <v>363</v>
      </c>
      <c r="GF297" s="12">
        <f t="shared" si="8098"/>
        <v>0.50948509485094851</v>
      </c>
      <c r="GG297" s="11">
        <v>13</v>
      </c>
      <c r="GH297" s="12">
        <f t="shared" si="8099"/>
        <v>3.4574468085106384E-2</v>
      </c>
      <c r="GI297" s="13"/>
      <c r="GJ297" s="13"/>
      <c r="GK297" s="25"/>
      <c r="GL297" s="38">
        <v>4565</v>
      </c>
      <c r="GM297" s="10"/>
      <c r="GN297" s="11"/>
      <c r="GO297" s="74">
        <f t="shared" si="8154"/>
        <v>733</v>
      </c>
      <c r="GP297" s="74">
        <f t="shared" si="8155"/>
        <v>58</v>
      </c>
      <c r="GQ297" s="11">
        <v>312</v>
      </c>
      <c r="GR297" s="12">
        <f t="shared" si="8102"/>
        <v>0.45293315143246932</v>
      </c>
      <c r="GS297" s="11">
        <v>20</v>
      </c>
      <c r="GT297" s="12">
        <f t="shared" si="8103"/>
        <v>6.0240963855421686E-2</v>
      </c>
      <c r="GU297" s="13"/>
      <c r="GV297" s="13"/>
      <c r="GW297" s="25"/>
      <c r="GX297" s="38">
        <v>4565</v>
      </c>
      <c r="GY297" s="10"/>
      <c r="GZ297" s="11"/>
      <c r="HA297" s="74">
        <f t="shared" si="8156"/>
        <v>742</v>
      </c>
      <c r="HB297" s="74">
        <f t="shared" si="8157"/>
        <v>59</v>
      </c>
      <c r="HC297" s="11">
        <v>345</v>
      </c>
      <c r="HD297" s="12">
        <f t="shared" si="8106"/>
        <v>0.49191374663072779</v>
      </c>
      <c r="HE297" s="11">
        <v>20</v>
      </c>
      <c r="HF297" s="12">
        <f t="shared" si="8107"/>
        <v>5.4794520547945202E-2</v>
      </c>
      <c r="HG297" s="13"/>
      <c r="HH297" s="13"/>
      <c r="HI297" s="25"/>
      <c r="HJ297" s="38">
        <v>4565</v>
      </c>
      <c r="HK297" s="10">
        <f t="shared" si="8108"/>
        <v>2</v>
      </c>
      <c r="HL297" s="11">
        <f t="shared" si="8109"/>
        <v>1</v>
      </c>
      <c r="HM297" s="11">
        <f t="shared" si="8110"/>
        <v>11536</v>
      </c>
      <c r="HN297" s="11">
        <f t="shared" si="8111"/>
        <v>913</v>
      </c>
      <c r="HO297" s="11">
        <f t="shared" si="8112"/>
        <v>5312</v>
      </c>
      <c r="HP297" s="228">
        <f t="shared" si="8113"/>
        <v>0.46047156726768379</v>
      </c>
      <c r="HQ297" s="15">
        <f t="shared" si="8114"/>
        <v>149</v>
      </c>
      <c r="HR297" s="12">
        <f t="shared" si="8115"/>
        <v>2.8049698795180721E-2</v>
      </c>
      <c r="HS297" s="16">
        <v>67.5</v>
      </c>
      <c r="HT297" s="17">
        <v>5092</v>
      </c>
      <c r="HU297" s="16">
        <f t="shared" si="8116"/>
        <v>95.858433734939766</v>
      </c>
      <c r="HV297" s="23"/>
      <c r="HW297" s="22">
        <v>4565</v>
      </c>
      <c r="HX297" s="78">
        <f t="shared" si="8117"/>
        <v>0.46629805160610849</v>
      </c>
      <c r="HY297" s="78">
        <f t="shared" si="8118"/>
        <v>0.45015495867768596</v>
      </c>
      <c r="HZ297" s="78">
        <f t="shared" si="8119"/>
        <v>0.46508018623900671</v>
      </c>
    </row>
    <row r="298" spans="1:241" x14ac:dyDescent="0.25">
      <c r="A298" s="236"/>
      <c r="B298" s="41">
        <f t="shared" si="8120"/>
        <v>44699</v>
      </c>
      <c r="C298" s="10"/>
      <c r="D298" s="11"/>
      <c r="E298" s="74">
        <f t="shared" si="8121"/>
        <v>730</v>
      </c>
      <c r="F298" s="74">
        <f t="shared" si="8122"/>
        <v>58</v>
      </c>
      <c r="G298" s="11">
        <v>311</v>
      </c>
      <c r="H298" s="12">
        <f t="shared" si="8039"/>
        <v>0.44657534246575342</v>
      </c>
      <c r="I298" s="11">
        <v>15</v>
      </c>
      <c r="J298" s="12">
        <f t="shared" si="8123"/>
        <v>4.6012269938650305E-2</v>
      </c>
      <c r="K298" s="13"/>
      <c r="L298" s="11"/>
      <c r="M298" s="25"/>
      <c r="N298" s="38">
        <v>4546.1538461538457</v>
      </c>
      <c r="O298" s="10"/>
      <c r="P298" s="11"/>
      <c r="Q298" s="74">
        <f t="shared" si="8124"/>
        <v>721</v>
      </c>
      <c r="R298" s="74">
        <f t="shared" si="8125"/>
        <v>56</v>
      </c>
      <c r="S298" s="11">
        <v>290</v>
      </c>
      <c r="T298" s="12">
        <f t="shared" si="8042"/>
        <v>0.4147018030513176</v>
      </c>
      <c r="U298" s="11">
        <v>9</v>
      </c>
      <c r="V298" s="12">
        <f t="shared" si="8043"/>
        <v>3.0100334448160536E-2</v>
      </c>
      <c r="W298" s="13"/>
      <c r="X298" s="11"/>
      <c r="Y298" s="25"/>
      <c r="Z298" s="38">
        <v>4589.2307692307695</v>
      </c>
      <c r="AA298" s="10">
        <v>1</v>
      </c>
      <c r="AB298" s="11"/>
      <c r="AC298" s="74">
        <f t="shared" si="8126"/>
        <v>165</v>
      </c>
      <c r="AD298" s="74">
        <f t="shared" si="8127"/>
        <v>14</v>
      </c>
      <c r="AE298" s="11">
        <v>59</v>
      </c>
      <c r="AF298" s="12">
        <f t="shared" si="8046"/>
        <v>0.39393939393939392</v>
      </c>
      <c r="AG298" s="11">
        <v>6</v>
      </c>
      <c r="AH298" s="12">
        <f t="shared" si="8047"/>
        <v>9.2307692307692313E-2</v>
      </c>
      <c r="AI298" s="13"/>
      <c r="AJ298" s="11"/>
      <c r="AK298" s="25"/>
      <c r="AL298" s="38">
        <v>4628</v>
      </c>
      <c r="AM298" s="10"/>
      <c r="AN298" s="11"/>
      <c r="AO298" s="74">
        <f t="shared" si="8128"/>
        <v>733</v>
      </c>
      <c r="AP298" s="74">
        <f t="shared" si="8129"/>
        <v>58</v>
      </c>
      <c r="AQ298" s="11">
        <v>289</v>
      </c>
      <c r="AR298" s="12">
        <f t="shared" si="8050"/>
        <v>0.41609822646657574</v>
      </c>
      <c r="AS298" s="11">
        <v>16</v>
      </c>
      <c r="AT298" s="12">
        <f t="shared" si="8051"/>
        <v>5.2459016393442623E-2</v>
      </c>
      <c r="AU298" s="13"/>
      <c r="AV298" s="11"/>
      <c r="AW298" s="25"/>
      <c r="AX298" s="38">
        <v>4713.0769230769229</v>
      </c>
      <c r="AY298" s="10"/>
      <c r="AZ298" s="11"/>
      <c r="BA298" s="74">
        <f t="shared" si="8130"/>
        <v>727</v>
      </c>
      <c r="BB298" s="74">
        <f t="shared" si="8131"/>
        <v>58</v>
      </c>
      <c r="BC298" s="11">
        <v>311</v>
      </c>
      <c r="BD298" s="12">
        <f t="shared" si="8054"/>
        <v>0.44429160935350759</v>
      </c>
      <c r="BE298" s="11">
        <v>12</v>
      </c>
      <c r="BF298" s="12">
        <f t="shared" si="8055"/>
        <v>3.7151702786377708E-2</v>
      </c>
      <c r="BG298" s="13"/>
      <c r="BH298" s="11"/>
      <c r="BI298" s="25"/>
      <c r="BJ298" s="38">
        <v>4696</v>
      </c>
      <c r="BK298" s="10"/>
      <c r="BL298" s="11"/>
      <c r="BM298" s="74">
        <f t="shared" si="8132"/>
        <v>721</v>
      </c>
      <c r="BN298" s="74">
        <f t="shared" si="8133"/>
        <v>58</v>
      </c>
      <c r="BO298" s="11">
        <v>307</v>
      </c>
      <c r="BP298" s="12">
        <f t="shared" si="8058"/>
        <v>0.44105409153952846</v>
      </c>
      <c r="BQ298" s="11">
        <v>11</v>
      </c>
      <c r="BR298" s="12">
        <f t="shared" si="8059"/>
        <v>3.4591194968553458E-2</v>
      </c>
      <c r="BS298" s="13"/>
      <c r="BT298" s="11"/>
      <c r="BU298" s="25"/>
      <c r="BV298" s="38">
        <v>4950.7692307692305</v>
      </c>
      <c r="BW298" s="10"/>
      <c r="BX298" s="11"/>
      <c r="BY298" s="74">
        <f t="shared" si="8134"/>
        <v>734</v>
      </c>
      <c r="BZ298" s="74">
        <f t="shared" si="8135"/>
        <v>59</v>
      </c>
      <c r="CA298" s="11">
        <v>390</v>
      </c>
      <c r="CB298" s="12">
        <f t="shared" si="8062"/>
        <v>0.54087193460490468</v>
      </c>
      <c r="CC298" s="11">
        <v>7</v>
      </c>
      <c r="CD298" s="12">
        <f t="shared" si="8063"/>
        <v>1.7632241813602016E-2</v>
      </c>
      <c r="CE298" s="13"/>
      <c r="CF298" s="11"/>
      <c r="CG298" s="25"/>
      <c r="CH298" s="38">
        <v>4517.1428571428569</v>
      </c>
      <c r="CI298" s="10"/>
      <c r="CJ298" s="11"/>
      <c r="CK298" s="74">
        <f t="shared" si="8136"/>
        <v>744</v>
      </c>
      <c r="CL298" s="74">
        <f t="shared" si="8137"/>
        <v>59</v>
      </c>
      <c r="CM298" s="11">
        <v>379</v>
      </c>
      <c r="CN298" s="12">
        <f t="shared" si="8066"/>
        <v>0.51747311827956988</v>
      </c>
      <c r="CO298" s="11">
        <v>6</v>
      </c>
      <c r="CP298" s="12">
        <f t="shared" si="8067"/>
        <v>1.5584415584415584E-2</v>
      </c>
      <c r="CQ298" s="13"/>
      <c r="CR298" s="11"/>
      <c r="CS298" s="25"/>
      <c r="CT298" s="38">
        <v>4439.2857142857147</v>
      </c>
      <c r="CU298" s="10"/>
      <c r="CV298" s="11"/>
      <c r="CW298" s="74">
        <f t="shared" si="8138"/>
        <v>164</v>
      </c>
      <c r="CX298" s="74">
        <f t="shared" si="8139"/>
        <v>13</v>
      </c>
      <c r="CY298" s="11">
        <v>64</v>
      </c>
      <c r="CZ298" s="12">
        <f t="shared" si="8070"/>
        <v>0.39634146341463417</v>
      </c>
      <c r="DA298" s="11">
        <v>1</v>
      </c>
      <c r="DB298" s="12">
        <f t="shared" si="8071"/>
        <v>1.5384615384615385E-2</v>
      </c>
      <c r="DC298" s="13"/>
      <c r="DD298" s="11"/>
      <c r="DE298" s="25"/>
      <c r="DF298" s="38">
        <v>4448.333333333333</v>
      </c>
      <c r="DG298" s="10"/>
      <c r="DH298" s="11"/>
      <c r="DI298" s="74">
        <f t="shared" si="8140"/>
        <v>745</v>
      </c>
      <c r="DJ298" s="74">
        <f t="shared" si="8141"/>
        <v>59</v>
      </c>
      <c r="DK298" s="11">
        <v>313</v>
      </c>
      <c r="DL298" s="12">
        <f t="shared" si="8074"/>
        <v>0.44026845637583895</v>
      </c>
      <c r="DM298" s="11">
        <v>15</v>
      </c>
      <c r="DN298" s="12">
        <f t="shared" si="8075"/>
        <v>4.573170731707317E-2</v>
      </c>
      <c r="DO298" s="13"/>
      <c r="DP298" s="11"/>
      <c r="DQ298" s="25"/>
      <c r="DR298" s="38">
        <v>4711.333333333333</v>
      </c>
      <c r="DS298" s="10"/>
      <c r="DT298" s="11"/>
      <c r="DU298" s="74">
        <f t="shared" si="8142"/>
        <v>743</v>
      </c>
      <c r="DV298" s="74">
        <f t="shared" si="8143"/>
        <v>59</v>
      </c>
      <c r="DW298" s="11">
        <v>336</v>
      </c>
      <c r="DX298" s="12">
        <f t="shared" si="8078"/>
        <v>0.46433378196500674</v>
      </c>
      <c r="DY298" s="11">
        <v>9</v>
      </c>
      <c r="DZ298" s="12">
        <f t="shared" si="8079"/>
        <v>2.6086956521739129E-2</v>
      </c>
      <c r="EA298" s="13"/>
      <c r="EB298" s="11"/>
      <c r="EC298" s="25"/>
      <c r="ED298" s="38">
        <v>4935.3846153846152</v>
      </c>
      <c r="EE298" s="10"/>
      <c r="EF298" s="11"/>
      <c r="EG298" s="74">
        <f t="shared" si="8144"/>
        <v>742</v>
      </c>
      <c r="EH298" s="74">
        <f t="shared" si="8145"/>
        <v>59</v>
      </c>
      <c r="EI298" s="11">
        <v>332</v>
      </c>
      <c r="EJ298" s="12">
        <f t="shared" si="8082"/>
        <v>0.47169811320754718</v>
      </c>
      <c r="EK298" s="11">
        <v>18</v>
      </c>
      <c r="EL298" s="12">
        <f t="shared" si="8083"/>
        <v>5.1428571428571428E-2</v>
      </c>
      <c r="EM298" s="13"/>
      <c r="EN298" s="11"/>
      <c r="EO298" s="25"/>
      <c r="EP298" s="38">
        <v>5145</v>
      </c>
      <c r="EQ298" s="10"/>
      <c r="ER298" s="11"/>
      <c r="ES298" s="74">
        <f t="shared" si="8146"/>
        <v>736</v>
      </c>
      <c r="ET298" s="74">
        <f t="shared" si="8147"/>
        <v>58</v>
      </c>
      <c r="EU298" s="11">
        <v>302</v>
      </c>
      <c r="EV298" s="12">
        <f t="shared" si="8086"/>
        <v>0.42391304347826086</v>
      </c>
      <c r="EW298" s="11">
        <v>10</v>
      </c>
      <c r="EX298" s="12">
        <f t="shared" si="8087"/>
        <v>3.2051282051282048E-2</v>
      </c>
      <c r="EY298" s="13"/>
      <c r="EZ298" s="11"/>
      <c r="FA298" s="25"/>
      <c r="FB298" s="38">
        <v>4526.4285714285716</v>
      </c>
      <c r="FC298" s="10"/>
      <c r="FD298" s="11"/>
      <c r="FE298" s="74">
        <f t="shared" si="8148"/>
        <v>753</v>
      </c>
      <c r="FF298" s="74">
        <f t="shared" si="8149"/>
        <v>59</v>
      </c>
      <c r="FG298" s="11">
        <v>332</v>
      </c>
      <c r="FH298" s="12">
        <f t="shared" si="8090"/>
        <v>0.45683930942895085</v>
      </c>
      <c r="FI298" s="11">
        <v>12</v>
      </c>
      <c r="FJ298" s="12">
        <f t="shared" si="8091"/>
        <v>3.4883720930232558E-2</v>
      </c>
      <c r="FK298" s="13"/>
      <c r="FL298" s="11"/>
      <c r="FM298" s="25"/>
      <c r="FN298" s="38">
        <v>4438</v>
      </c>
      <c r="FO298" s="10"/>
      <c r="FP298" s="11"/>
      <c r="FQ298" s="74">
        <f t="shared" si="8150"/>
        <v>164</v>
      </c>
      <c r="FR298" s="74">
        <f t="shared" si="8151"/>
        <v>10</v>
      </c>
      <c r="FS298" s="11">
        <v>62</v>
      </c>
      <c r="FT298" s="12">
        <f t="shared" si="8094"/>
        <v>0.41463414634146339</v>
      </c>
      <c r="FU298" s="11">
        <v>6</v>
      </c>
      <c r="FV298" s="12">
        <f t="shared" si="8095"/>
        <v>8.8235294117647065E-2</v>
      </c>
      <c r="FW298" s="13"/>
      <c r="FX298" s="11"/>
      <c r="FY298" s="25"/>
      <c r="FZ298" s="38">
        <v>4454.2857142857147</v>
      </c>
      <c r="GA298" s="10"/>
      <c r="GB298" s="11"/>
      <c r="GC298" s="74">
        <f t="shared" si="8152"/>
        <v>738</v>
      </c>
      <c r="GD298" s="74">
        <f t="shared" si="8153"/>
        <v>59</v>
      </c>
      <c r="GE298" s="11">
        <v>306</v>
      </c>
      <c r="GF298" s="12">
        <f t="shared" si="8098"/>
        <v>0.42276422764227645</v>
      </c>
      <c r="GG298" s="11">
        <v>6</v>
      </c>
      <c r="GH298" s="12">
        <f t="shared" si="8099"/>
        <v>1.9230769230769232E-2</v>
      </c>
      <c r="GI298" s="13"/>
      <c r="GJ298" s="11"/>
      <c r="GK298" s="25"/>
      <c r="GL298" s="38">
        <v>4645</v>
      </c>
      <c r="GM298" s="10"/>
      <c r="GN298" s="11"/>
      <c r="GO298" s="74">
        <f t="shared" si="8154"/>
        <v>733</v>
      </c>
      <c r="GP298" s="74">
        <f t="shared" si="8155"/>
        <v>58</v>
      </c>
      <c r="GQ298" s="11">
        <v>328</v>
      </c>
      <c r="GR298" s="12">
        <f t="shared" si="8102"/>
        <v>0.47066848567530695</v>
      </c>
      <c r="GS298" s="11">
        <v>17</v>
      </c>
      <c r="GT298" s="12">
        <f t="shared" si="8103"/>
        <v>4.9275362318840582E-2</v>
      </c>
      <c r="GU298" s="13"/>
      <c r="GV298" s="11"/>
      <c r="GW298" s="25"/>
      <c r="GX298" s="38">
        <v>4869.2857142857147</v>
      </c>
      <c r="GY298" s="10"/>
      <c r="GZ298" s="11"/>
      <c r="HA298" s="74">
        <f t="shared" si="8156"/>
        <v>742</v>
      </c>
      <c r="HB298" s="74">
        <f t="shared" si="8157"/>
        <v>59</v>
      </c>
      <c r="HC298" s="11">
        <v>315</v>
      </c>
      <c r="HD298" s="12">
        <f t="shared" si="8106"/>
        <v>0.43530997304582209</v>
      </c>
      <c r="HE298" s="11">
        <v>8</v>
      </c>
      <c r="HF298" s="12">
        <f t="shared" si="8107"/>
        <v>2.4767801857585141E-2</v>
      </c>
      <c r="HG298" s="13"/>
      <c r="HH298" s="11"/>
      <c r="HI298" s="25"/>
      <c r="HJ298" s="38">
        <v>5101.333333333333</v>
      </c>
      <c r="HK298" s="10">
        <f t="shared" si="8108"/>
        <v>1</v>
      </c>
      <c r="HL298" s="11">
        <f t="shared" si="8109"/>
        <v>0</v>
      </c>
      <c r="HM298" s="11">
        <f t="shared" si="8110"/>
        <v>11535</v>
      </c>
      <c r="HN298" s="11">
        <f t="shared" si="8111"/>
        <v>913</v>
      </c>
      <c r="HO298" s="11">
        <f t="shared" si="8112"/>
        <v>5210</v>
      </c>
      <c r="HP298" s="228">
        <f t="shared" si="8113"/>
        <v>0.45166883398352842</v>
      </c>
      <c r="HQ298" s="15">
        <f t="shared" si="8114"/>
        <v>184</v>
      </c>
      <c r="HR298" s="12">
        <f t="shared" si="8115"/>
        <v>3.5316698656429946E-2</v>
      </c>
      <c r="HS298" s="16">
        <v>67.7</v>
      </c>
      <c r="HT298" s="17">
        <v>4950</v>
      </c>
      <c r="HU298" s="16">
        <f t="shared" si="8116"/>
        <v>95.009596928982717</v>
      </c>
      <c r="HV298" s="23"/>
      <c r="HW298" s="22">
        <v>4704.2666666666664</v>
      </c>
      <c r="HX298" s="78">
        <f t="shared" si="8117"/>
        <v>0.43086647353173557</v>
      </c>
      <c r="HY298" s="78">
        <f t="shared" si="8118"/>
        <v>0.48295454545454547</v>
      </c>
      <c r="HZ298" s="78">
        <f t="shared" si="8119"/>
        <v>0.44076564924987066</v>
      </c>
    </row>
    <row r="299" spans="1:241" x14ac:dyDescent="0.25">
      <c r="A299" s="236"/>
      <c r="B299" s="41">
        <f t="shared" si="8120"/>
        <v>44700</v>
      </c>
      <c r="C299" s="10"/>
      <c r="D299" s="11"/>
      <c r="E299" s="74">
        <f>E298-C299</f>
        <v>730</v>
      </c>
      <c r="F299" s="74">
        <f>F298-D299</f>
        <v>58</v>
      </c>
      <c r="G299" s="11">
        <v>324</v>
      </c>
      <c r="H299" s="12">
        <f t="shared" si="8039"/>
        <v>0.45479452054794522</v>
      </c>
      <c r="I299" s="11">
        <v>8</v>
      </c>
      <c r="J299" s="12">
        <f t="shared" si="8123"/>
        <v>2.4096385542168676E-2</v>
      </c>
      <c r="K299" s="13"/>
      <c r="L299" s="11"/>
      <c r="M299" s="39"/>
      <c r="N299" s="43">
        <v>100</v>
      </c>
      <c r="O299" s="10"/>
      <c r="P299" s="11"/>
      <c r="Q299" s="74">
        <f t="shared" si="8124"/>
        <v>721</v>
      </c>
      <c r="R299" s="74">
        <f t="shared" si="8125"/>
        <v>56</v>
      </c>
      <c r="S299" s="11">
        <v>321</v>
      </c>
      <c r="T299" s="12">
        <f t="shared" si="8042"/>
        <v>0.45353675450762831</v>
      </c>
      <c r="U299" s="11">
        <v>6</v>
      </c>
      <c r="V299" s="12">
        <f t="shared" si="8043"/>
        <v>1.834862385321101E-2</v>
      </c>
      <c r="W299" s="13"/>
      <c r="X299" s="11"/>
      <c r="Y299" s="39"/>
      <c r="Z299" s="43">
        <v>100</v>
      </c>
      <c r="AA299" s="10"/>
      <c r="AB299" s="11"/>
      <c r="AC299" s="74">
        <f t="shared" si="8126"/>
        <v>165</v>
      </c>
      <c r="AD299" s="74">
        <f t="shared" si="8127"/>
        <v>14</v>
      </c>
      <c r="AE299" s="11">
        <v>68</v>
      </c>
      <c r="AF299" s="12">
        <f t="shared" si="8046"/>
        <v>0.43636363636363634</v>
      </c>
      <c r="AG299" s="11">
        <v>4</v>
      </c>
      <c r="AH299" s="12">
        <f t="shared" si="8047"/>
        <v>5.5555555555555552E-2</v>
      </c>
      <c r="AI299" s="13"/>
      <c r="AJ299" s="11"/>
      <c r="AK299" s="39"/>
      <c r="AL299" s="43">
        <v>100</v>
      </c>
      <c r="AM299" s="10"/>
      <c r="AN299" s="11"/>
      <c r="AO299" s="74">
        <f t="shared" si="8128"/>
        <v>733</v>
      </c>
      <c r="AP299" s="74">
        <f t="shared" si="8129"/>
        <v>58</v>
      </c>
      <c r="AQ299" s="11">
        <v>324</v>
      </c>
      <c r="AR299" s="12">
        <f t="shared" si="8050"/>
        <v>0.45566166439290584</v>
      </c>
      <c r="AS299" s="11">
        <v>10</v>
      </c>
      <c r="AT299" s="12">
        <f t="shared" si="8051"/>
        <v>2.9940119760479042E-2</v>
      </c>
      <c r="AU299" s="13"/>
      <c r="AV299" s="11"/>
      <c r="AW299" s="39"/>
      <c r="AX299" s="43">
        <v>100</v>
      </c>
      <c r="AY299" s="10"/>
      <c r="AZ299" s="11"/>
      <c r="BA299" s="74">
        <f t="shared" si="8130"/>
        <v>727</v>
      </c>
      <c r="BB299" s="74">
        <f t="shared" si="8131"/>
        <v>58</v>
      </c>
      <c r="BC299" s="11">
        <v>340</v>
      </c>
      <c r="BD299" s="12">
        <f t="shared" si="8054"/>
        <v>0.4718019257221458</v>
      </c>
      <c r="BE299" s="11">
        <v>3</v>
      </c>
      <c r="BF299" s="12">
        <f t="shared" si="8055"/>
        <v>8.7463556851311956E-3</v>
      </c>
      <c r="BG299" s="13"/>
      <c r="BH299" s="11"/>
      <c r="BI299" s="39"/>
      <c r="BJ299" s="43">
        <v>100</v>
      </c>
      <c r="BK299" s="10"/>
      <c r="BL299" s="11"/>
      <c r="BM299" s="74">
        <f t="shared" si="8132"/>
        <v>721</v>
      </c>
      <c r="BN299" s="74">
        <f t="shared" si="8133"/>
        <v>58</v>
      </c>
      <c r="BO299" s="11">
        <v>364</v>
      </c>
      <c r="BP299" s="12">
        <f t="shared" si="8058"/>
        <v>0.50901525658807212</v>
      </c>
      <c r="BQ299" s="11">
        <v>3</v>
      </c>
      <c r="BR299" s="12">
        <f t="shared" si="8059"/>
        <v>8.1743869209809257E-3</v>
      </c>
      <c r="BS299" s="13"/>
      <c r="BT299" s="11"/>
      <c r="BU299" s="39"/>
      <c r="BV299" s="43">
        <v>100</v>
      </c>
      <c r="BW299" s="10"/>
      <c r="BX299" s="11"/>
      <c r="BY299" s="74">
        <f t="shared" si="8134"/>
        <v>734</v>
      </c>
      <c r="BZ299" s="74">
        <f t="shared" si="8135"/>
        <v>59</v>
      </c>
      <c r="CA299" s="11">
        <v>340</v>
      </c>
      <c r="CB299" s="12">
        <f t="shared" si="8062"/>
        <v>0.47002724795640327</v>
      </c>
      <c r="CC299" s="11">
        <v>5</v>
      </c>
      <c r="CD299" s="12">
        <f t="shared" si="8063"/>
        <v>1.4492753623188406E-2</v>
      </c>
      <c r="CE299" s="13"/>
      <c r="CF299" s="11"/>
      <c r="CG299" s="39"/>
      <c r="CH299" s="43">
        <v>100</v>
      </c>
      <c r="CI299" s="10"/>
      <c r="CJ299" s="11"/>
      <c r="CK299" s="74">
        <f t="shared" si="8136"/>
        <v>744</v>
      </c>
      <c r="CL299" s="74">
        <f t="shared" si="8137"/>
        <v>59</v>
      </c>
      <c r="CM299" s="11">
        <v>349</v>
      </c>
      <c r="CN299" s="12">
        <f t="shared" si="8066"/>
        <v>0.4838709677419355</v>
      </c>
      <c r="CO299" s="11">
        <v>11</v>
      </c>
      <c r="CP299" s="12">
        <f t="shared" si="8067"/>
        <v>3.0555555555555555E-2</v>
      </c>
      <c r="CQ299" s="13"/>
      <c r="CR299" s="11"/>
      <c r="CS299" s="39"/>
      <c r="CT299" s="43">
        <v>100</v>
      </c>
      <c r="CU299" s="10">
        <v>1</v>
      </c>
      <c r="CV299" s="11"/>
      <c r="CW299" s="74">
        <f t="shared" si="8138"/>
        <v>163</v>
      </c>
      <c r="CX299" s="74">
        <f t="shared" si="8139"/>
        <v>13</v>
      </c>
      <c r="CY299" s="11">
        <v>65</v>
      </c>
      <c r="CZ299" s="12">
        <f t="shared" si="8070"/>
        <v>0.41104294478527609</v>
      </c>
      <c r="DA299" s="11">
        <v>2</v>
      </c>
      <c r="DB299" s="12">
        <f t="shared" si="8071"/>
        <v>2.9850746268656716E-2</v>
      </c>
      <c r="DC299" s="13"/>
      <c r="DD299" s="11"/>
      <c r="DE299" s="39"/>
      <c r="DF299" s="43">
        <v>100</v>
      </c>
      <c r="DG299" s="10"/>
      <c r="DH299" s="11"/>
      <c r="DI299" s="74">
        <f t="shared" si="8140"/>
        <v>745</v>
      </c>
      <c r="DJ299" s="74">
        <f t="shared" si="8141"/>
        <v>59</v>
      </c>
      <c r="DK299" s="11">
        <v>330</v>
      </c>
      <c r="DL299" s="12">
        <f t="shared" si="8074"/>
        <v>0.46174496644295304</v>
      </c>
      <c r="DM299" s="11">
        <v>14</v>
      </c>
      <c r="DN299" s="12">
        <f t="shared" si="8075"/>
        <v>4.0697674418604654E-2</v>
      </c>
      <c r="DO299" s="13"/>
      <c r="DP299" s="11"/>
      <c r="DQ299" s="39"/>
      <c r="DR299" s="43">
        <v>100</v>
      </c>
      <c r="DS299" s="10"/>
      <c r="DT299" s="11"/>
      <c r="DU299" s="74">
        <f t="shared" si="8142"/>
        <v>743</v>
      </c>
      <c r="DV299" s="74">
        <f t="shared" si="8143"/>
        <v>59</v>
      </c>
      <c r="DW299" s="11">
        <v>356</v>
      </c>
      <c r="DX299" s="12">
        <f t="shared" si="8078"/>
        <v>0.48990578734858681</v>
      </c>
      <c r="DY299" s="11">
        <v>8</v>
      </c>
      <c r="DZ299" s="12">
        <f t="shared" si="8079"/>
        <v>2.197802197802198E-2</v>
      </c>
      <c r="EA299" s="13"/>
      <c r="EB299" s="11"/>
      <c r="EC299" s="39"/>
      <c r="ED299" s="43">
        <v>100</v>
      </c>
      <c r="EE299" s="10"/>
      <c r="EF299" s="11"/>
      <c r="EG299" s="74">
        <f t="shared" si="8144"/>
        <v>742</v>
      </c>
      <c r="EH299" s="74">
        <f t="shared" si="8145"/>
        <v>59</v>
      </c>
      <c r="EI299" s="11">
        <v>322</v>
      </c>
      <c r="EJ299" s="12">
        <f t="shared" si="8082"/>
        <v>0.44743935309973049</v>
      </c>
      <c r="EK299" s="11">
        <v>10</v>
      </c>
      <c r="EL299" s="12">
        <f t="shared" si="8083"/>
        <v>3.0120481927710843E-2</v>
      </c>
      <c r="EM299" s="13"/>
      <c r="EN299" s="11"/>
      <c r="EO299" s="39"/>
      <c r="EP299" s="43">
        <v>100</v>
      </c>
      <c r="EQ299" s="10">
        <v>1</v>
      </c>
      <c r="ER299" s="11"/>
      <c r="ES299" s="74">
        <f t="shared" si="8146"/>
        <v>735</v>
      </c>
      <c r="ET299" s="74">
        <f t="shared" si="8147"/>
        <v>58</v>
      </c>
      <c r="EU299" s="11">
        <v>342</v>
      </c>
      <c r="EV299" s="12">
        <f t="shared" si="8086"/>
        <v>0.47482993197278911</v>
      </c>
      <c r="EW299" s="11">
        <v>7</v>
      </c>
      <c r="EX299" s="12">
        <f t="shared" si="8087"/>
        <v>2.0057306590257881E-2</v>
      </c>
      <c r="EY299" s="13"/>
      <c r="EZ299" s="11"/>
      <c r="FA299" s="39"/>
      <c r="FB299" s="43">
        <v>100</v>
      </c>
      <c r="FC299" s="10"/>
      <c r="FD299" s="11"/>
      <c r="FE299" s="74">
        <f t="shared" si="8148"/>
        <v>753</v>
      </c>
      <c r="FF299" s="74">
        <f t="shared" si="8149"/>
        <v>59</v>
      </c>
      <c r="FG299" s="11">
        <v>317</v>
      </c>
      <c r="FH299" s="12">
        <f t="shared" si="8090"/>
        <v>0.43559096945551129</v>
      </c>
      <c r="FI299" s="11">
        <v>11</v>
      </c>
      <c r="FJ299" s="12">
        <f t="shared" si="8091"/>
        <v>3.3536585365853661E-2</v>
      </c>
      <c r="FK299" s="13"/>
      <c r="FL299" s="11"/>
      <c r="FM299" s="39"/>
      <c r="FN299" s="43">
        <v>100</v>
      </c>
      <c r="FO299" s="10"/>
      <c r="FP299" s="11"/>
      <c r="FQ299" s="74">
        <f t="shared" si="8150"/>
        <v>164</v>
      </c>
      <c r="FR299" s="74">
        <f t="shared" si="8151"/>
        <v>10</v>
      </c>
      <c r="FS299" s="11">
        <v>47</v>
      </c>
      <c r="FT299" s="12">
        <f t="shared" si="8094"/>
        <v>0.28658536585365851</v>
      </c>
      <c r="FU299" s="11">
        <v>0</v>
      </c>
      <c r="FV299" s="12">
        <f t="shared" si="8095"/>
        <v>0</v>
      </c>
      <c r="FW299" s="13"/>
      <c r="FX299" s="11"/>
      <c r="FY299" s="39"/>
      <c r="FZ299" s="43">
        <v>100</v>
      </c>
      <c r="GA299" s="10"/>
      <c r="GB299" s="11"/>
      <c r="GC299" s="74">
        <f t="shared" si="8152"/>
        <v>738</v>
      </c>
      <c r="GD299" s="74">
        <f t="shared" si="8153"/>
        <v>59</v>
      </c>
      <c r="GE299" s="11">
        <v>327</v>
      </c>
      <c r="GF299" s="12">
        <f t="shared" si="8098"/>
        <v>0.45392953929539298</v>
      </c>
      <c r="GG299" s="11">
        <v>8</v>
      </c>
      <c r="GH299" s="12">
        <f t="shared" si="8099"/>
        <v>2.3880597014925373E-2</v>
      </c>
      <c r="GI299" s="13"/>
      <c r="GJ299" s="11"/>
      <c r="GK299" s="39"/>
      <c r="GL299" s="43">
        <v>100</v>
      </c>
      <c r="GM299" s="10"/>
      <c r="GN299" s="11"/>
      <c r="GO299" s="74">
        <f t="shared" si="8154"/>
        <v>733</v>
      </c>
      <c r="GP299" s="74">
        <f t="shared" si="8155"/>
        <v>58</v>
      </c>
      <c r="GQ299" s="11">
        <v>320</v>
      </c>
      <c r="GR299" s="12">
        <f t="shared" si="8102"/>
        <v>0.45020463847203274</v>
      </c>
      <c r="GS299" s="11">
        <v>10</v>
      </c>
      <c r="GT299" s="12">
        <f t="shared" si="8103"/>
        <v>3.0303030303030304E-2</v>
      </c>
      <c r="GU299" s="13"/>
      <c r="GV299" s="11"/>
      <c r="GW299" s="39"/>
      <c r="GX299" s="43">
        <v>100</v>
      </c>
      <c r="GY299" s="10"/>
      <c r="GZ299" s="11"/>
      <c r="HA299" s="74">
        <f t="shared" si="8156"/>
        <v>742</v>
      </c>
      <c r="HB299" s="74">
        <f t="shared" si="8157"/>
        <v>59</v>
      </c>
      <c r="HC299" s="11">
        <v>319</v>
      </c>
      <c r="HD299" s="12">
        <f t="shared" si="8106"/>
        <v>0.44339622641509435</v>
      </c>
      <c r="HE299" s="11">
        <v>10</v>
      </c>
      <c r="HF299" s="12">
        <f t="shared" si="8107"/>
        <v>3.0395136778115502E-2</v>
      </c>
      <c r="HG299" s="13"/>
      <c r="HH299" s="11"/>
      <c r="HI299" s="39"/>
      <c r="HJ299" s="43">
        <v>100</v>
      </c>
      <c r="HK299" s="10">
        <f t="shared" si="8108"/>
        <v>2</v>
      </c>
      <c r="HL299" s="11">
        <f t="shared" si="8109"/>
        <v>0</v>
      </c>
      <c r="HM299" s="11">
        <f t="shared" si="8110"/>
        <v>11533</v>
      </c>
      <c r="HN299" s="11">
        <f t="shared" si="8111"/>
        <v>913</v>
      </c>
      <c r="HO299" s="11">
        <f t="shared" si="8112"/>
        <v>5305</v>
      </c>
      <c r="HP299" s="228">
        <f t="shared" si="8113"/>
        <v>0.45998439261250323</v>
      </c>
      <c r="HQ299" s="15">
        <f t="shared" si="8114"/>
        <v>130</v>
      </c>
      <c r="HR299" s="12">
        <f t="shared" si="8115"/>
        <v>2.4505183788878417E-2</v>
      </c>
      <c r="HS299" s="16">
        <v>67.599999999999994</v>
      </c>
      <c r="HT299" s="17">
        <v>5103</v>
      </c>
      <c r="HU299" s="16">
        <f t="shared" si="8116"/>
        <v>96.192271442035818</v>
      </c>
      <c r="HV299" s="23"/>
      <c r="HW299" s="22">
        <v>88.888888888888886</v>
      </c>
      <c r="HX299" s="78">
        <f t="shared" si="8117"/>
        <v>0.46747432183302606</v>
      </c>
      <c r="HY299" s="78">
        <f t="shared" si="8118"/>
        <v>0.46809609919917333</v>
      </c>
      <c r="HZ299" s="78">
        <f t="shared" si="8119"/>
        <v>0.4445019404915912</v>
      </c>
      <c r="ID299" s="85">
        <f t="shared" ref="ID299:IF299" si="8158">ID300/ID301</f>
        <v>1.5777018143570865E-3</v>
      </c>
      <c r="IE299" s="85">
        <f t="shared" si="8158"/>
        <v>1.5475883415011606E-3</v>
      </c>
      <c r="IF299" s="85">
        <f t="shared" si="8158"/>
        <v>1.2919896640826874E-3</v>
      </c>
      <c r="IG299" s="88" t="s">
        <v>43</v>
      </c>
    </row>
    <row r="300" spans="1:241" ht="19.5" thickBot="1" x14ac:dyDescent="0.3">
      <c r="A300" s="236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2269</v>
      </c>
      <c r="H300" s="28">
        <f>((G300+I300)/7)/E299</f>
        <v>0.46086105675146771</v>
      </c>
      <c r="I300" s="27">
        <f>SUM(I293:I299)</f>
        <v>86</v>
      </c>
      <c r="J300" s="28">
        <f>(I300/(I300+G300))</f>
        <v>3.6518046709129511E-2</v>
      </c>
      <c r="K300" s="27"/>
      <c r="L300" s="27"/>
      <c r="M300" s="29" t="e">
        <f>M298/M297*100-100</f>
        <v>#DIV/0!</v>
      </c>
      <c r="N300" s="72">
        <f>N298/N297*100-100</f>
        <v>-0.41284017187632571</v>
      </c>
      <c r="O300" s="26">
        <f t="shared" ref="O300" si="8159">SUM(O293:O299)</f>
        <v>0</v>
      </c>
      <c r="P300" s="27">
        <f t="shared" ref="P300" si="8160">SUM(P293:P299)</f>
        <v>1</v>
      </c>
      <c r="Q300" s="27"/>
      <c r="R300" s="27"/>
      <c r="S300" s="27">
        <f t="shared" ref="S300" si="8161">SUM(S293:S299)</f>
        <v>2265</v>
      </c>
      <c r="T300" s="28">
        <f t="shared" ref="T300" si="8162">((S300+U300)/7)/Q299</f>
        <v>0.46166039231226469</v>
      </c>
      <c r="U300" s="27">
        <f t="shared" ref="U300" si="8163">SUM(U293:U299)</f>
        <v>65</v>
      </c>
      <c r="V300" s="28">
        <f t="shared" ref="V300" si="8164">(U300/(U300+S300))</f>
        <v>2.7896995708154508E-2</v>
      </c>
      <c r="W300" s="27"/>
      <c r="X300" s="27"/>
      <c r="Y300" s="29" t="e">
        <f t="shared" ref="Y300:Z300" si="8165">Y298/Y297*100-100</f>
        <v>#DIV/0!</v>
      </c>
      <c r="Z300" s="72">
        <f t="shared" si="8165"/>
        <v>0.530794506698129</v>
      </c>
      <c r="AA300" s="26">
        <f t="shared" ref="AA300" si="8166">SUM(AA293:AA299)</f>
        <v>2</v>
      </c>
      <c r="AB300" s="27">
        <f t="shared" ref="AB300" si="8167">SUM(AB293:AB299)</f>
        <v>0</v>
      </c>
      <c r="AC300" s="27"/>
      <c r="AD300" s="27"/>
      <c r="AE300" s="27">
        <f t="shared" ref="AE300" si="8168">SUM(AE293:AE299)</f>
        <v>411</v>
      </c>
      <c r="AF300" s="28">
        <f t="shared" ref="AF300" si="8169">((AE300+AG300)/7)/AC299</f>
        <v>0.38008658008658008</v>
      </c>
      <c r="AG300" s="27">
        <f t="shared" ref="AG300" si="8170">SUM(AG293:AG299)</f>
        <v>28</v>
      </c>
      <c r="AH300" s="28">
        <f t="shared" ref="AH300" si="8171">(AG300/(AG300+AE300))</f>
        <v>6.3781321184510256E-2</v>
      </c>
      <c r="AI300" s="27"/>
      <c r="AJ300" s="27"/>
      <c r="AK300" s="29" t="e">
        <f t="shared" ref="AK300:AL300" si="8172">AK298/AK297*100-100</f>
        <v>#DIV/0!</v>
      </c>
      <c r="AL300" s="72">
        <f t="shared" si="8172"/>
        <v>1.380065717415107</v>
      </c>
      <c r="AM300" s="26">
        <f t="shared" ref="AM300" si="8173">SUM(AM293:AM299)</f>
        <v>2</v>
      </c>
      <c r="AN300" s="27">
        <f t="shared" ref="AN300" si="8174">SUM(AN293:AN299)</f>
        <v>0</v>
      </c>
      <c r="AO300" s="27"/>
      <c r="AP300" s="27"/>
      <c r="AQ300" s="27">
        <f t="shared" ref="AQ300" si="8175">SUM(AQ293:AQ299)</f>
        <v>2208</v>
      </c>
      <c r="AR300" s="28">
        <f t="shared" ref="AR300" si="8176">((AQ300+AS300)/7)/AO299</f>
        <v>0.4484505944260378</v>
      </c>
      <c r="AS300" s="27">
        <f t="shared" ref="AS300" si="8177">SUM(AS293:AS299)</f>
        <v>93</v>
      </c>
      <c r="AT300" s="28">
        <f t="shared" ref="AT300" si="8178">(AS300/(AS300+AQ300))</f>
        <v>4.0417209908735333E-2</v>
      </c>
      <c r="AU300" s="27"/>
      <c r="AV300" s="27"/>
      <c r="AW300" s="29" t="e">
        <f t="shared" ref="AW300:AX300" si="8179">AW298/AW297*100-100</f>
        <v>#DIV/0!</v>
      </c>
      <c r="AX300" s="72">
        <f t="shared" si="8179"/>
        <v>3.243744207599633</v>
      </c>
      <c r="AY300" s="26">
        <f t="shared" ref="AY300" si="8180">SUM(AY293:AY299)</f>
        <v>0</v>
      </c>
      <c r="AZ300" s="27">
        <f t="shared" ref="AZ300" si="8181">SUM(AZ293:AZ299)</f>
        <v>0</v>
      </c>
      <c r="BA300" s="27"/>
      <c r="BB300" s="27"/>
      <c r="BC300" s="27">
        <f t="shared" ref="BC300" si="8182">SUM(BC293:BC299)</f>
        <v>2319</v>
      </c>
      <c r="BD300" s="28">
        <f t="shared" ref="BD300" si="8183">((BC300+BE300)/7)/BA299</f>
        <v>0.46964040086460995</v>
      </c>
      <c r="BE300" s="27">
        <f t="shared" ref="BE300" si="8184">SUM(BE293:BE299)</f>
        <v>71</v>
      </c>
      <c r="BF300" s="28">
        <f t="shared" ref="BF300" si="8185">(BE300/(BE300+BC300))</f>
        <v>2.9707112970711297E-2</v>
      </c>
      <c r="BG300" s="27"/>
      <c r="BH300" s="27"/>
      <c r="BI300" s="29" t="e">
        <f t="shared" ref="BI300:BJ300" si="8186">BI298/BI297*100-100</f>
        <v>#DIV/0!</v>
      </c>
      <c r="BJ300" s="72">
        <f t="shared" si="8186"/>
        <v>2.8696604600219047</v>
      </c>
      <c r="BK300" s="26">
        <f t="shared" ref="BK300" si="8187">SUM(BK293:BK299)</f>
        <v>1</v>
      </c>
      <c r="BL300" s="27">
        <f t="shared" ref="BL300" si="8188">SUM(BL293:BL299)</f>
        <v>0</v>
      </c>
      <c r="BM300" s="27"/>
      <c r="BN300" s="27"/>
      <c r="BO300" s="27">
        <f t="shared" ref="BO300" si="8189">SUM(BO293:BO299)</f>
        <v>2389</v>
      </c>
      <c r="BP300" s="28">
        <f t="shared" ref="BP300" si="8190">((BO300+BQ300)/7)/BM299</f>
        <v>0.48246483059243112</v>
      </c>
      <c r="BQ300" s="27">
        <f t="shared" ref="BQ300" si="8191">SUM(BQ293:BQ299)</f>
        <v>46</v>
      </c>
      <c r="BR300" s="28">
        <f t="shared" ref="BR300" si="8192">(BQ300/(BQ300+BO300))</f>
        <v>1.8891170431211499E-2</v>
      </c>
      <c r="BS300" s="27"/>
      <c r="BT300" s="27"/>
      <c r="BU300" s="29" t="e">
        <f t="shared" ref="BU300:BV300" si="8193">BU298/BU297*100-100</f>
        <v>#DIV/0!</v>
      </c>
      <c r="BV300" s="72">
        <f t="shared" si="8193"/>
        <v>8.4505855590193022</v>
      </c>
      <c r="BW300" s="26">
        <f t="shared" ref="BW300" si="8194">SUM(BW293:BW299)</f>
        <v>0</v>
      </c>
      <c r="BX300" s="27">
        <f t="shared" ref="BX300" si="8195">SUM(BX293:BX299)</f>
        <v>0</v>
      </c>
      <c r="BY300" s="27"/>
      <c r="BZ300" s="27"/>
      <c r="CA300" s="27">
        <f t="shared" ref="CA300" si="8196">SUM(CA293:CA299)</f>
        <v>2500</v>
      </c>
      <c r="CB300" s="28">
        <f t="shared" ref="CB300" si="8197">((CA300+CC300)/7)/BY299</f>
        <v>0.49844297391981313</v>
      </c>
      <c r="CC300" s="27">
        <f t="shared" ref="CC300" si="8198">SUM(CC293:CC299)</f>
        <v>61</v>
      </c>
      <c r="CD300" s="28">
        <f t="shared" ref="CD300" si="8199">(CC300/(CC300+CA300))</f>
        <v>2.3818820773135494E-2</v>
      </c>
      <c r="CE300" s="27"/>
      <c r="CF300" s="27"/>
      <c r="CG300" s="29" t="e">
        <f t="shared" ref="CG300:CH300" si="8200">CG298/CG297*100-100</f>
        <v>#DIV/0!</v>
      </c>
      <c r="CH300" s="72">
        <f t="shared" si="8200"/>
        <v>-1.0483492411203343</v>
      </c>
      <c r="CI300" s="26">
        <f t="shared" ref="CI300" si="8201">SUM(CI293:CI299)</f>
        <v>1</v>
      </c>
      <c r="CJ300" s="27">
        <f t="shared" ref="CJ300" si="8202">SUM(CJ293:CJ299)</f>
        <v>0</v>
      </c>
      <c r="CK300" s="27"/>
      <c r="CL300" s="27"/>
      <c r="CM300" s="27">
        <f t="shared" ref="CM300" si="8203">SUM(CM293:CM299)</f>
        <v>2493</v>
      </c>
      <c r="CN300" s="28">
        <f t="shared" ref="CN300" si="8204">((CM300+CO300)/7)/CK299</f>
        <v>0.48963133640552992</v>
      </c>
      <c r="CO300" s="27">
        <f t="shared" ref="CO300" si="8205">SUM(CO293:CO299)</f>
        <v>57</v>
      </c>
      <c r="CP300" s="28">
        <f t="shared" ref="CP300" si="8206">(CO300/(CO300+CM300))</f>
        <v>2.2352941176470589E-2</v>
      </c>
      <c r="CQ300" s="27"/>
      <c r="CR300" s="27"/>
      <c r="CS300" s="29" t="e">
        <f t="shared" ref="CS300:CT300" si="8207">CS298/CS297*100-100</f>
        <v>#DIV/0!</v>
      </c>
      <c r="CT300" s="72">
        <f t="shared" si="8207"/>
        <v>-2.7538726333906993</v>
      </c>
      <c r="CU300" s="26">
        <f t="shared" ref="CU300" si="8208">SUM(CU293:CU299)</f>
        <v>4</v>
      </c>
      <c r="CV300" s="27">
        <f t="shared" ref="CV300" si="8209">SUM(CV293:CV299)</f>
        <v>0</v>
      </c>
      <c r="CW300" s="27"/>
      <c r="CX300" s="27"/>
      <c r="CY300" s="27">
        <f t="shared" ref="CY300" si="8210">SUM(CY293:CY299)</f>
        <v>407</v>
      </c>
      <c r="CZ300" s="28">
        <f t="shared" ref="CZ300" si="8211">((CY300+DA300)/7)/CW299</f>
        <v>0.37160385626643294</v>
      </c>
      <c r="DA300" s="27">
        <f t="shared" ref="DA300" si="8212">SUM(DA293:DA299)</f>
        <v>17</v>
      </c>
      <c r="DB300" s="28">
        <f t="shared" ref="DB300" si="8213">(DA300/(DA300+CY300))</f>
        <v>4.0094339622641507E-2</v>
      </c>
      <c r="DC300" s="27"/>
      <c r="DD300" s="27"/>
      <c r="DE300" s="29" t="e">
        <f t="shared" ref="DE300:DF300" si="8214">DE298/DE297*100-100</f>
        <v>#DIV/0!</v>
      </c>
      <c r="DF300" s="72">
        <f t="shared" si="8214"/>
        <v>-2.5556772544724424</v>
      </c>
      <c r="DG300" s="26">
        <f t="shared" ref="DG300" si="8215">SUM(DG293:DG299)</f>
        <v>1</v>
      </c>
      <c r="DH300" s="27">
        <f t="shared" ref="DH300" si="8216">SUM(DH293:DH299)</f>
        <v>0</v>
      </c>
      <c r="DI300" s="27"/>
      <c r="DJ300" s="27"/>
      <c r="DK300" s="27">
        <f t="shared" ref="DK300" si="8217">SUM(DK293:DK299)</f>
        <v>2249</v>
      </c>
      <c r="DL300" s="28">
        <f t="shared" ref="DL300" si="8218">((DK300+DM300)/7)/DI299</f>
        <v>0.44678811121764139</v>
      </c>
      <c r="DM300" s="27">
        <f t="shared" ref="DM300" si="8219">SUM(DM293:DM299)</f>
        <v>81</v>
      </c>
      <c r="DN300" s="28">
        <f t="shared" ref="DN300" si="8220">(DM300/(DM300+DK300))</f>
        <v>3.476394849785408E-2</v>
      </c>
      <c r="DO300" s="27"/>
      <c r="DP300" s="27"/>
      <c r="DQ300" s="29" t="e">
        <f t="shared" ref="DQ300:DR300" si="8221">DQ298/DQ297*100-100</f>
        <v>#DIV/0!</v>
      </c>
      <c r="DR300" s="72">
        <f t="shared" si="8221"/>
        <v>3.2055494706097107</v>
      </c>
      <c r="DS300" s="26">
        <f t="shared" ref="DS300" si="8222">SUM(DS293:DS299)</f>
        <v>0</v>
      </c>
      <c r="DT300" s="27">
        <f t="shared" ref="DT300" si="8223">SUM(DT293:DT299)</f>
        <v>0</v>
      </c>
      <c r="DU300" s="27"/>
      <c r="DV300" s="27"/>
      <c r="DW300" s="27">
        <f t="shared" ref="DW300" si="8224">SUM(DW293:DW299)</f>
        <v>2310</v>
      </c>
      <c r="DX300" s="28">
        <f t="shared" ref="DX300" si="8225">((DW300+DY300)/7)/DU299</f>
        <v>0.45414343395500867</v>
      </c>
      <c r="DY300" s="27">
        <f t="shared" ref="DY300" si="8226">SUM(DY293:DY299)</f>
        <v>52</v>
      </c>
      <c r="DZ300" s="28">
        <f t="shared" ref="DZ300" si="8227">(DY300/(DY300+DW300))</f>
        <v>2.201524132091448E-2</v>
      </c>
      <c r="EA300" s="27"/>
      <c r="EB300" s="27"/>
      <c r="EC300" s="29" t="e">
        <f t="shared" ref="EC300:ED300" si="8228">EC298/EC297*100-100</f>
        <v>#DIV/0!</v>
      </c>
      <c r="ED300" s="72">
        <f t="shared" si="8228"/>
        <v>8.1135731738141317</v>
      </c>
      <c r="EE300" s="26">
        <f t="shared" ref="EE300" si="8229">SUM(EE293:EE299)</f>
        <v>0</v>
      </c>
      <c r="EF300" s="27">
        <f t="shared" ref="EF300" si="8230">SUM(EF293:EF299)</f>
        <v>0</v>
      </c>
      <c r="EG300" s="27"/>
      <c r="EH300" s="27"/>
      <c r="EI300" s="27">
        <f t="shared" ref="EI300" si="8231">SUM(EI293:EI299)</f>
        <v>2203</v>
      </c>
      <c r="EJ300" s="28">
        <f t="shared" ref="EJ300" si="8232">((EI300+EK300)/7)/EG299</f>
        <v>0.43896804004620715</v>
      </c>
      <c r="EK300" s="27">
        <f t="shared" ref="EK300" si="8233">SUM(EK293:EK299)</f>
        <v>77</v>
      </c>
      <c r="EL300" s="28">
        <f t="shared" ref="EL300" si="8234">(EK300/(EK300+EI300))</f>
        <v>3.3771929824561404E-2</v>
      </c>
      <c r="EM300" s="27"/>
      <c r="EN300" s="27"/>
      <c r="EO300" s="29" t="e">
        <f t="shared" ref="EO300:EP300" si="8235">EO298/EO297*100-100</f>
        <v>#DIV/0!</v>
      </c>
      <c r="EP300" s="72">
        <f t="shared" si="8235"/>
        <v>12.70536692223439</v>
      </c>
      <c r="EQ300" s="26">
        <f t="shared" ref="EQ300" si="8236">SUM(EQ293:EQ299)</f>
        <v>3</v>
      </c>
      <c r="ER300" s="27">
        <f t="shared" ref="ER300" si="8237">SUM(ER293:ER299)</f>
        <v>0</v>
      </c>
      <c r="ES300" s="27"/>
      <c r="ET300" s="27"/>
      <c r="EU300" s="27">
        <f t="shared" ref="EU300" si="8238">SUM(EU293:EU299)</f>
        <v>2352</v>
      </c>
      <c r="EV300" s="28">
        <f t="shared" ref="EV300" si="8239">((EU300+EW300)/7)/ES299</f>
        <v>0.47346938775510206</v>
      </c>
      <c r="EW300" s="27">
        <f t="shared" ref="EW300" si="8240">SUM(EW293:EW299)</f>
        <v>84</v>
      </c>
      <c r="EX300" s="28">
        <f t="shared" ref="EX300" si="8241">(EW300/(EW300+EU300))</f>
        <v>3.4482758620689655E-2</v>
      </c>
      <c r="EY300" s="27"/>
      <c r="EZ300" s="27"/>
      <c r="FA300" s="29" t="e">
        <f t="shared" ref="FA300:FB300" si="8242">FA298/FA297*100-100</f>
        <v>#DIV/0!</v>
      </c>
      <c r="FB300" s="72">
        <f t="shared" si="8242"/>
        <v>-0.8449381943357821</v>
      </c>
      <c r="FC300" s="26">
        <f t="shared" ref="FC300" si="8243">SUM(FC293:FC299)</f>
        <v>1</v>
      </c>
      <c r="FD300" s="27">
        <f t="shared" ref="FD300" si="8244">SUM(FD293:FD299)</f>
        <v>0</v>
      </c>
      <c r="FE300" s="27"/>
      <c r="FF300" s="27"/>
      <c r="FG300" s="27">
        <f t="shared" ref="FG300" si="8245">SUM(FG293:FG299)</f>
        <v>2259</v>
      </c>
      <c r="FH300" s="28">
        <f t="shared" ref="FH300" si="8246">((FG300+FI300)/7)/FE299</f>
        <v>0.44469740087269966</v>
      </c>
      <c r="FI300" s="27">
        <f t="shared" ref="FI300" si="8247">SUM(FI293:FI299)</f>
        <v>85</v>
      </c>
      <c r="FJ300" s="28">
        <f t="shared" ref="FJ300" si="8248">(FI300/(FI300+FG300))</f>
        <v>3.6262798634812285E-2</v>
      </c>
      <c r="FK300" s="27"/>
      <c r="FL300" s="27"/>
      <c r="FM300" s="29" t="e">
        <f t="shared" ref="FM300:FN300" si="8249">FM298/FM297*100-100</f>
        <v>#DIV/0!</v>
      </c>
      <c r="FN300" s="72">
        <f t="shared" si="8249"/>
        <v>-2.7820372398685578</v>
      </c>
      <c r="FO300" s="26">
        <f t="shared" ref="FO300" si="8250">SUM(FO293:FO299)</f>
        <v>0</v>
      </c>
      <c r="FP300" s="27">
        <f t="shared" ref="FP300" si="8251">SUM(FP293:FP299)</f>
        <v>0</v>
      </c>
      <c r="FQ300" s="27"/>
      <c r="FR300" s="27"/>
      <c r="FS300" s="27">
        <f t="shared" ref="FS300" si="8252">SUM(FS293:FS299)</f>
        <v>387</v>
      </c>
      <c r="FT300" s="28">
        <f t="shared" ref="FT300" si="8253">((FS300+FU300)/7)/FQ299</f>
        <v>0.35888501742160278</v>
      </c>
      <c r="FU300" s="27">
        <f t="shared" ref="FU300" si="8254">SUM(FU293:FU299)</f>
        <v>25</v>
      </c>
      <c r="FV300" s="28">
        <f t="shared" ref="FV300" si="8255">(FU300/(FU300+FS300))</f>
        <v>6.0679611650485438E-2</v>
      </c>
      <c r="FW300" s="27"/>
      <c r="FX300" s="27"/>
      <c r="FY300" s="29" t="e">
        <f t="shared" ref="FY300:FZ300" si="8256">FY298/FY297*100-100</f>
        <v>#DIV/0!</v>
      </c>
      <c r="FZ300" s="72">
        <f t="shared" si="8256"/>
        <v>-2.4252855578156698</v>
      </c>
      <c r="GA300" s="26">
        <f t="shared" ref="GA300" si="8257">SUM(GA293:GA299)</f>
        <v>0</v>
      </c>
      <c r="GB300" s="27">
        <f t="shared" ref="GB300" si="8258">SUM(GB293:GB299)</f>
        <v>0</v>
      </c>
      <c r="GC300" s="27"/>
      <c r="GD300" s="27"/>
      <c r="GE300" s="27">
        <f t="shared" ref="GE300" si="8259">SUM(GE293:GE299)</f>
        <v>2320</v>
      </c>
      <c r="GF300" s="28">
        <f t="shared" ref="GF300" si="8260">((GE300+GG300)/7)/GC299</f>
        <v>0.46089818041037556</v>
      </c>
      <c r="GG300" s="27">
        <f t="shared" ref="GG300" si="8261">SUM(GG293:GG299)</f>
        <v>61</v>
      </c>
      <c r="GH300" s="28">
        <f t="shared" ref="GH300" si="8262">(GG300/(GG300+GE300))</f>
        <v>2.5619487610247797E-2</v>
      </c>
      <c r="GI300" s="27"/>
      <c r="GJ300" s="27"/>
      <c r="GK300" s="29" t="e">
        <f t="shared" ref="GK300:GL300" si="8263">GK298/GK297*100-100</f>
        <v>#DIV/0!</v>
      </c>
      <c r="GL300" s="72">
        <f t="shared" si="8263"/>
        <v>1.7524644030668242</v>
      </c>
      <c r="GM300" s="26">
        <f t="shared" ref="GM300" si="8264">SUM(GM293:GM299)</f>
        <v>0</v>
      </c>
      <c r="GN300" s="27">
        <f t="shared" ref="GN300" si="8265">SUM(GN293:GN299)</f>
        <v>0</v>
      </c>
      <c r="GO300" s="27"/>
      <c r="GP300" s="27"/>
      <c r="GQ300" s="27">
        <f t="shared" ref="GQ300" si="8266">SUM(GQ293:GQ299)</f>
        <v>2263</v>
      </c>
      <c r="GR300" s="28">
        <f t="shared" ref="GR300" si="8267">((GQ300+GS300)/7)/GO299</f>
        <v>0.46306762814266228</v>
      </c>
      <c r="GS300" s="27">
        <f t="shared" ref="GS300" si="8268">SUM(GS293:GS299)</f>
        <v>113</v>
      </c>
      <c r="GT300" s="28">
        <f t="shared" ref="GT300" si="8269">(GS300/(GS300+GQ300))</f>
        <v>4.7558922558922558E-2</v>
      </c>
      <c r="GU300" s="27"/>
      <c r="GV300" s="27"/>
      <c r="GW300" s="29" t="e">
        <f t="shared" ref="GW300:GX300" si="8270">GW298/GW297*100-100</f>
        <v>#DIV/0!</v>
      </c>
      <c r="GX300" s="72">
        <f t="shared" si="8270"/>
        <v>6.6656235330934095</v>
      </c>
      <c r="GY300" s="26">
        <f t="shared" ref="GY300" si="8271">SUM(GY293:GY299)</f>
        <v>1</v>
      </c>
      <c r="GZ300" s="27">
        <f t="shared" ref="GZ300" si="8272">SUM(GZ293:GZ299)</f>
        <v>0</v>
      </c>
      <c r="HA300" s="27"/>
      <c r="HB300" s="27"/>
      <c r="HC300" s="27">
        <f t="shared" ref="HC300" si="8273">SUM(HC293:HC299)</f>
        <v>2243</v>
      </c>
      <c r="HD300" s="28">
        <f t="shared" ref="HD300" si="8274">((HC300+HE300)/7)/HA299</f>
        <v>0.44801694262610708</v>
      </c>
      <c r="HE300" s="27">
        <f t="shared" ref="HE300" si="8275">SUM(HE293:HE299)</f>
        <v>84</v>
      </c>
      <c r="HF300" s="28">
        <f t="shared" ref="HF300" si="8276">(HE300/(HE300+HC300))</f>
        <v>3.6097980232058444E-2</v>
      </c>
      <c r="HG300" s="27"/>
      <c r="HH300" s="27"/>
      <c r="HI300" s="29" t="e">
        <f t="shared" ref="HI300:HJ300" si="8277">HI298/HI297*100-100</f>
        <v>#DIV/0!</v>
      </c>
      <c r="HJ300" s="72">
        <f t="shared" si="8277"/>
        <v>11.748813435560422</v>
      </c>
      <c r="HK300" s="26">
        <f t="shared" si="8108"/>
        <v>17</v>
      </c>
      <c r="HL300" s="27">
        <f t="shared" si="8109"/>
        <v>1</v>
      </c>
      <c r="HM300" s="27"/>
      <c r="HN300" s="27"/>
      <c r="HO300" s="27">
        <f t="shared" ref="HO300" si="8278">+G300+S300+AE300+AQ300+BC300+BO300+CA300+CM300+CY300+DK300+DW300+EI300+EU300+FG300+FS300+GE300+GQ300+HC300+I300+U300+AG300+AS300+BE300+BQ300+CC300+CO300+DA300+DM300+DY300+EK300+EW300+FI300+FU300+GG300+GS300+HE300</f>
        <v>37033</v>
      </c>
      <c r="HP300" s="229">
        <f t="shared" ref="HP300" si="8279">+((HO300)/HM299)/7</f>
        <v>0.45872093743419506</v>
      </c>
      <c r="HQ300" s="62">
        <f t="shared" si="8114"/>
        <v>1186</v>
      </c>
      <c r="HR300" s="52">
        <f t="shared" si="8115"/>
        <v>3.2025490778494856E-2</v>
      </c>
      <c r="HS300" s="53">
        <f t="shared" si="7002"/>
        <v>67.871428571428581</v>
      </c>
      <c r="HT300" s="54">
        <f t="shared" si="7003"/>
        <v>35296</v>
      </c>
      <c r="HU300" s="53">
        <f t="shared" si="7004"/>
        <v>95.316481754150303</v>
      </c>
      <c r="HV300" s="63" t="e">
        <f t="shared" ref="HV300:HW300" si="8280">HV298/HV297*100-100</f>
        <v>#DIV/0!</v>
      </c>
      <c r="HW300" s="72">
        <f t="shared" si="8280"/>
        <v>3.0507484483388083</v>
      </c>
      <c r="HX300" s="78">
        <f t="shared" ref="HX300" si="8281">SUM(G300,I300,S300,U300,AE300,AG300,AQ300,AS300,BC300,BE300,BO300,BQ300)/7/SUM(E299,Q299,AC299,AO299,BA299,BM299)</f>
        <v>0.46089017645509611</v>
      </c>
      <c r="HY300" s="78">
        <f t="shared" ref="HY300" si="8282">SUM(CA300,CC300,CM300,CO300,CY300,DA300,DK300,DM300,DW300,DY300,EI300,EK300)/7/SUM(BY299,CK299,CW299,DI299,DU299,EG299)</f>
        <v>0.46156401077610071</v>
      </c>
      <c r="HZ300" s="78">
        <f t="shared" ref="HZ300" si="8283">SUM(K300,EU300,EW300,FG300,FI300,FS300,FU300,GE300,GG300,GQ300,GS300,HC300,HE300)/7/SUM(ES299,FE299,FQ299,GC299,GO299,HA299)</f>
        <v>0.45374237664017741</v>
      </c>
      <c r="IA300" s="84">
        <f t="shared" ref="IA300" si="8284">SUM(I300,U300,AG300,AS300,BE300,BQ300)/SUM(G300,I300,S300,U300,AE300,AG300,AQ300,AS300,BC300,BE300,BO300,BQ300)</f>
        <v>3.175510204081633E-2</v>
      </c>
      <c r="IB300" s="84">
        <f t="shared" ref="IB300" si="8285">SUM(CC300,CO300,DA300,DM300,DY300,EK300)/SUM(CA300,CC300,CM300,CO300,CY300,DA300,DK300,DM300,DW300,DY300,EI300,EK300)</f>
        <v>2.7584552650515713E-2</v>
      </c>
      <c r="IC300" s="84">
        <f t="shared" ref="IC300" si="8286">SUM(EW300,FI300,FU300,GG300,GS300,HE300)/SUM(EU300,EW300,FG300,FI300,FS300,FU300,GE300,GG300,GQ300,GS300,HC300,HE300)</f>
        <v>3.6819811013359398E-2</v>
      </c>
      <c r="ID300" s="86">
        <f t="shared" ref="ID300" si="8287">SUM(C300,O300,AA300,AM300,AY300,BK300)</f>
        <v>6</v>
      </c>
      <c r="IE300" s="86">
        <f t="shared" ref="IE300" si="8288">SUM(BW300,CI300,CU300,DG300,DS300,EE300)</f>
        <v>6</v>
      </c>
      <c r="IF300" s="86">
        <f t="shared" ref="IF300" si="8289">SUM(EQ300,FC300,FO300,GA300,GM300,GY300)</f>
        <v>5</v>
      </c>
      <c r="IG300" s="88" t="s">
        <v>42</v>
      </c>
    </row>
    <row r="301" spans="1:24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5">
        <f t="shared" ref="HK301:HL301" si="8290">HK300/HM290</f>
        <v>1.4718614718614719E-3</v>
      </c>
      <c r="HL301" s="68">
        <f t="shared" si="8290"/>
        <v>1.0940919037199124E-3</v>
      </c>
      <c r="HM301" s="30"/>
      <c r="HN301" s="30"/>
      <c r="HO301" s="30"/>
      <c r="HP301" s="230"/>
      <c r="HQ301" s="30"/>
      <c r="HR301" s="30"/>
      <c r="HS301" s="30"/>
      <c r="HT301" s="51"/>
      <c r="HU301" s="30"/>
      <c r="HV301" s="30"/>
      <c r="HW301" s="31"/>
      <c r="HY301" s="77"/>
      <c r="HZ301" s="77"/>
      <c r="ID301" s="86">
        <f t="shared" ref="ID301" si="8291">SUM(E290,Q290,AC290,AO290,BA290,BM290)</f>
        <v>3803</v>
      </c>
      <c r="IE301" s="86">
        <f t="shared" ref="IE301" si="8292">SUM(BY290,CK290,CW290,DI290,DU290,EG290)</f>
        <v>3877</v>
      </c>
      <c r="IF301" s="86">
        <f t="shared" ref="IF301" si="8293">SUM(ES290,FE290,FQ290,GC290,GO290,HA290)</f>
        <v>3870</v>
      </c>
      <c r="IG301" s="88" t="s">
        <v>40</v>
      </c>
    </row>
    <row r="302" spans="1:241" x14ac:dyDescent="0.25">
      <c r="A302" s="235">
        <v>58</v>
      </c>
      <c r="B302" s="73">
        <f>B299+1</f>
        <v>44701</v>
      </c>
      <c r="C302" s="33"/>
      <c r="D302" s="34"/>
      <c r="E302" s="34">
        <f>E299-C302</f>
        <v>730</v>
      </c>
      <c r="F302" s="34">
        <f>F299-D302</f>
        <v>58</v>
      </c>
      <c r="G302" s="34">
        <v>310</v>
      </c>
      <c r="H302" s="35">
        <f t="shared" ref="H302:H308" si="8294">((G302+I302)/E302)</f>
        <v>0.43835616438356162</v>
      </c>
      <c r="I302" s="34">
        <v>10</v>
      </c>
      <c r="J302" s="35">
        <f>I302/(G302+I302)</f>
        <v>3.125E-2</v>
      </c>
      <c r="K302" s="36"/>
      <c r="L302" s="34"/>
      <c r="M302" s="34"/>
      <c r="N302" s="37"/>
      <c r="O302" s="33"/>
      <c r="P302" s="34"/>
      <c r="Q302" s="34">
        <f t="shared" ref="Q302" si="8295">Q299-O302</f>
        <v>721</v>
      </c>
      <c r="R302" s="34">
        <f t="shared" ref="R302" si="8296">R299-P302</f>
        <v>56</v>
      </c>
      <c r="S302" s="34">
        <v>320</v>
      </c>
      <c r="T302" s="35">
        <f t="shared" ref="T302:T308" si="8297">((S302+U302)/Q302)</f>
        <v>0.44660194174757284</v>
      </c>
      <c r="U302" s="34">
        <v>2</v>
      </c>
      <c r="V302" s="35">
        <f t="shared" ref="V302:V308" si="8298">U302/(S302+U302)</f>
        <v>6.2111801242236021E-3</v>
      </c>
      <c r="W302" s="36"/>
      <c r="X302" s="34"/>
      <c r="Y302" s="34"/>
      <c r="Z302" s="37"/>
      <c r="AA302" s="33">
        <v>1</v>
      </c>
      <c r="AB302" s="34"/>
      <c r="AC302" s="34">
        <f t="shared" ref="AC302" si="8299">AC299-AA302</f>
        <v>164</v>
      </c>
      <c r="AD302" s="34">
        <f t="shared" ref="AD302" si="8300">AD299-AB302</f>
        <v>14</v>
      </c>
      <c r="AE302" s="34">
        <v>45</v>
      </c>
      <c r="AF302" s="35">
        <f t="shared" ref="AF302:AF308" si="8301">((AE302+AG302)/AC302)</f>
        <v>0.28658536585365851</v>
      </c>
      <c r="AG302" s="34">
        <v>2</v>
      </c>
      <c r="AH302" s="35">
        <f t="shared" ref="AH302:AH308" si="8302">AG302/(AE302+AG302)</f>
        <v>4.2553191489361701E-2</v>
      </c>
      <c r="AI302" s="36"/>
      <c r="AJ302" s="34"/>
      <c r="AK302" s="34"/>
      <c r="AL302" s="37"/>
      <c r="AM302" s="33"/>
      <c r="AN302" s="34"/>
      <c r="AO302" s="34">
        <f t="shared" ref="AO302" si="8303">AO299-AM302</f>
        <v>733</v>
      </c>
      <c r="AP302" s="34">
        <f t="shared" ref="AP302" si="8304">AP299-AN302</f>
        <v>58</v>
      </c>
      <c r="AQ302" s="34">
        <v>302</v>
      </c>
      <c r="AR302" s="35">
        <f t="shared" ref="AR302:AR308" si="8305">((AQ302+AS302)/AO302)</f>
        <v>0.43656207366984995</v>
      </c>
      <c r="AS302" s="34">
        <v>18</v>
      </c>
      <c r="AT302" s="35">
        <f t="shared" ref="AT302:AT308" si="8306">AS302/(AQ302+AS302)</f>
        <v>5.6250000000000001E-2</v>
      </c>
      <c r="AU302" s="36"/>
      <c r="AV302" s="34"/>
      <c r="AW302" s="34"/>
      <c r="AX302" s="37"/>
      <c r="AY302" s="33"/>
      <c r="AZ302" s="34"/>
      <c r="BA302" s="34">
        <f t="shared" ref="BA302" si="8307">BA299-AY302</f>
        <v>727</v>
      </c>
      <c r="BB302" s="34">
        <f t="shared" ref="BB302" si="8308">BB299-AZ302</f>
        <v>58</v>
      </c>
      <c r="BC302" s="34">
        <v>330</v>
      </c>
      <c r="BD302" s="35">
        <f t="shared" ref="BD302:BD308" si="8309">((BC302+BE302)/BA302)</f>
        <v>0.46629986244841815</v>
      </c>
      <c r="BE302" s="34">
        <v>9</v>
      </c>
      <c r="BF302" s="35">
        <f t="shared" ref="BF302:BF308" si="8310">BE302/(BC302+BE302)</f>
        <v>2.6548672566371681E-2</v>
      </c>
      <c r="BG302" s="36"/>
      <c r="BH302" s="34"/>
      <c r="BI302" s="34"/>
      <c r="BJ302" s="37"/>
      <c r="BK302" s="33"/>
      <c r="BL302" s="34"/>
      <c r="BM302" s="34">
        <f t="shared" ref="BM302" si="8311">BM299-BK302</f>
        <v>721</v>
      </c>
      <c r="BN302" s="34">
        <f t="shared" ref="BN302" si="8312">BN299-BL302</f>
        <v>58</v>
      </c>
      <c r="BO302" s="34">
        <v>327</v>
      </c>
      <c r="BP302" s="35">
        <f t="shared" ref="BP302:BP308" si="8313">((BO302+BQ302)/BM302)</f>
        <v>0.46324549237170598</v>
      </c>
      <c r="BQ302" s="34">
        <v>7</v>
      </c>
      <c r="BR302" s="35">
        <f t="shared" ref="BR302:BR308" si="8314">BQ302/(BO302+BQ302)</f>
        <v>2.0958083832335328E-2</v>
      </c>
      <c r="BS302" s="36"/>
      <c r="BT302" s="34"/>
      <c r="BU302" s="34"/>
      <c r="BV302" s="37"/>
      <c r="BW302" s="33"/>
      <c r="BX302" s="34"/>
      <c r="BY302" s="34">
        <f t="shared" ref="BY302" si="8315">BY299-BW302</f>
        <v>734</v>
      </c>
      <c r="BZ302" s="34">
        <f t="shared" ref="BZ302" si="8316">BZ299-BX302</f>
        <v>59</v>
      </c>
      <c r="CA302" s="34">
        <v>340</v>
      </c>
      <c r="CB302" s="35">
        <f t="shared" ref="CB302:CB308" si="8317">((CA302+CC302)/BY302)</f>
        <v>0.47275204359673023</v>
      </c>
      <c r="CC302" s="34">
        <v>7</v>
      </c>
      <c r="CD302" s="35">
        <f t="shared" ref="CD302:CD308" si="8318">CC302/(CA302+CC302)</f>
        <v>2.0172910662824207E-2</v>
      </c>
      <c r="CE302" s="36"/>
      <c r="CF302" s="34"/>
      <c r="CG302" s="34"/>
      <c r="CH302" s="37"/>
      <c r="CI302" s="33"/>
      <c r="CJ302" s="34"/>
      <c r="CK302" s="34">
        <f t="shared" ref="CK302" si="8319">CK299-CI302</f>
        <v>744</v>
      </c>
      <c r="CL302" s="34">
        <f t="shared" ref="CL302" si="8320">CL299-CJ302</f>
        <v>59</v>
      </c>
      <c r="CM302" s="34">
        <v>375</v>
      </c>
      <c r="CN302" s="35">
        <f t="shared" ref="CN302:CN308" si="8321">((CM302+CO302)/CK302)</f>
        <v>0.52016129032258063</v>
      </c>
      <c r="CO302" s="34">
        <v>12</v>
      </c>
      <c r="CP302" s="35">
        <f t="shared" ref="CP302:CP308" si="8322">CO302/(CM302+CO302)</f>
        <v>3.1007751937984496E-2</v>
      </c>
      <c r="CQ302" s="36"/>
      <c r="CR302" s="34"/>
      <c r="CS302" s="34"/>
      <c r="CT302" s="37"/>
      <c r="CU302" s="33">
        <v>1</v>
      </c>
      <c r="CV302" s="34"/>
      <c r="CW302" s="34">
        <f t="shared" ref="CW302" si="8323">CW299-CU302</f>
        <v>162</v>
      </c>
      <c r="CX302" s="34">
        <f t="shared" ref="CX302" si="8324">CX299-CV302</f>
        <v>13</v>
      </c>
      <c r="CY302" s="34">
        <v>46</v>
      </c>
      <c r="CZ302" s="35">
        <f t="shared" ref="CZ302:CZ308" si="8325">((CY302+DA302)/CW302)</f>
        <v>0.30246913580246915</v>
      </c>
      <c r="DA302" s="34">
        <v>3</v>
      </c>
      <c r="DB302" s="35">
        <f t="shared" ref="DB302:DB308" si="8326">DA302/(CY302+DA302)</f>
        <v>6.1224489795918366E-2</v>
      </c>
      <c r="DC302" s="36"/>
      <c r="DD302" s="34"/>
      <c r="DE302" s="34"/>
      <c r="DF302" s="37"/>
      <c r="DG302" s="33"/>
      <c r="DH302" s="34"/>
      <c r="DI302" s="34">
        <f t="shared" ref="DI302" si="8327">DI299-DG302</f>
        <v>745</v>
      </c>
      <c r="DJ302" s="34">
        <f t="shared" ref="DJ302" si="8328">DJ299-DH302</f>
        <v>59</v>
      </c>
      <c r="DK302" s="34">
        <v>298</v>
      </c>
      <c r="DL302" s="35">
        <f t="shared" ref="DL302:DL308" si="8329">((DK302+DM302)/DI302)</f>
        <v>0.42416107382550333</v>
      </c>
      <c r="DM302" s="34">
        <v>18</v>
      </c>
      <c r="DN302" s="35">
        <f t="shared" ref="DN302:DN308" si="8330">DM302/(DK302+DM302)</f>
        <v>5.6962025316455694E-2</v>
      </c>
      <c r="DO302" s="36"/>
      <c r="DP302" s="34"/>
      <c r="DQ302" s="34"/>
      <c r="DR302" s="37"/>
      <c r="DS302" s="33"/>
      <c r="DT302" s="34"/>
      <c r="DU302" s="34">
        <f t="shared" ref="DU302" si="8331">DU299-DS302</f>
        <v>743</v>
      </c>
      <c r="DV302" s="34">
        <f t="shared" ref="DV302" si="8332">DV299-DT302</f>
        <v>59</v>
      </c>
      <c r="DW302" s="34">
        <v>330</v>
      </c>
      <c r="DX302" s="35">
        <f t="shared" ref="DX302:DX308" si="8333">((DW302+DY302)/DU302)</f>
        <v>0.45356662180349933</v>
      </c>
      <c r="DY302" s="34">
        <v>7</v>
      </c>
      <c r="DZ302" s="35">
        <f t="shared" ref="DZ302:DZ308" si="8334">DY302/(DW302+DY302)</f>
        <v>2.0771513353115726E-2</v>
      </c>
      <c r="EA302" s="36"/>
      <c r="EB302" s="34"/>
      <c r="EC302" s="34"/>
      <c r="ED302" s="37"/>
      <c r="EE302" s="33"/>
      <c r="EF302" s="34"/>
      <c r="EG302" s="34">
        <f t="shared" ref="EG302" si="8335">EG299-EE302</f>
        <v>742</v>
      </c>
      <c r="EH302" s="34">
        <f t="shared" ref="EH302" si="8336">EH299-EF302</f>
        <v>59</v>
      </c>
      <c r="EI302" s="34">
        <v>289</v>
      </c>
      <c r="EJ302" s="35">
        <f t="shared" ref="EJ302:EJ308" si="8337">((EI302+EK302)/EG302)</f>
        <v>0.41778975741239893</v>
      </c>
      <c r="EK302" s="34">
        <v>21</v>
      </c>
      <c r="EL302" s="35">
        <f t="shared" ref="EL302:EL308" si="8338">EK302/(EI302+EK302)</f>
        <v>6.7741935483870974E-2</v>
      </c>
      <c r="EM302" s="36"/>
      <c r="EN302" s="34"/>
      <c r="EO302" s="34"/>
      <c r="EP302" s="37"/>
      <c r="EQ302" s="33"/>
      <c r="ER302" s="34"/>
      <c r="ES302" s="34">
        <f t="shared" ref="ES302" si="8339">ES299-EQ302</f>
        <v>735</v>
      </c>
      <c r="ET302" s="34">
        <f t="shared" ref="ET302" si="8340">ET299-ER302</f>
        <v>58</v>
      </c>
      <c r="EU302" s="34">
        <v>319</v>
      </c>
      <c r="EV302" s="35">
        <f t="shared" ref="EV302:EV308" si="8341">((EU302+EW302)/ES302)</f>
        <v>0.44625850340136053</v>
      </c>
      <c r="EW302" s="34">
        <v>9</v>
      </c>
      <c r="EX302" s="35">
        <f t="shared" ref="EX302:EX308" si="8342">EW302/(EU302+EW302)</f>
        <v>2.7439024390243903E-2</v>
      </c>
      <c r="EY302" s="36"/>
      <c r="EZ302" s="34"/>
      <c r="FA302" s="34"/>
      <c r="FB302" s="37"/>
      <c r="FC302" s="33"/>
      <c r="FD302" s="34"/>
      <c r="FE302" s="34">
        <f t="shared" ref="FE302" si="8343">FE299-FC302</f>
        <v>753</v>
      </c>
      <c r="FF302" s="34">
        <f t="shared" ref="FF302" si="8344">FF299-FD302</f>
        <v>59</v>
      </c>
      <c r="FG302" s="34">
        <v>289</v>
      </c>
      <c r="FH302" s="35">
        <f t="shared" ref="FH302:FH308" si="8345">((FG302+FI302)/FE302)</f>
        <v>0.39707835325365204</v>
      </c>
      <c r="FI302" s="34">
        <v>10</v>
      </c>
      <c r="FJ302" s="35">
        <f t="shared" ref="FJ302:FJ308" si="8346">FI302/(FG302+FI302)</f>
        <v>3.3444816053511704E-2</v>
      </c>
      <c r="FK302" s="36"/>
      <c r="FL302" s="34"/>
      <c r="FM302" s="34"/>
      <c r="FN302" s="37"/>
      <c r="FO302" s="33"/>
      <c r="FP302" s="34"/>
      <c r="FQ302" s="34">
        <f t="shared" ref="FQ302" si="8347">FQ299-FO302</f>
        <v>164</v>
      </c>
      <c r="FR302" s="34">
        <f t="shared" ref="FR302" si="8348">FR299-FP302</f>
        <v>10</v>
      </c>
      <c r="FS302" s="34">
        <v>43</v>
      </c>
      <c r="FT302" s="35">
        <f t="shared" ref="FT302:FT308" si="8349">((FS302+FU302)/FQ302)</f>
        <v>0.27439024390243905</v>
      </c>
      <c r="FU302" s="34">
        <v>2</v>
      </c>
      <c r="FV302" s="35">
        <f t="shared" ref="FV302:FV308" si="8350">FU302/(FS302+FU302)</f>
        <v>4.4444444444444446E-2</v>
      </c>
      <c r="FW302" s="36"/>
      <c r="FX302" s="34"/>
      <c r="FY302" s="34"/>
      <c r="FZ302" s="37"/>
      <c r="GA302" s="33"/>
      <c r="GB302" s="34"/>
      <c r="GC302" s="34">
        <f t="shared" ref="GC302" si="8351">GC299-GA302</f>
        <v>738</v>
      </c>
      <c r="GD302" s="34">
        <f t="shared" ref="GD302" si="8352">GD299-GB302</f>
        <v>59</v>
      </c>
      <c r="GE302" s="34">
        <v>317</v>
      </c>
      <c r="GF302" s="35">
        <f t="shared" ref="GF302:GF308" si="8353">((GE302+GG302)/GC302)</f>
        <v>0.43495934959349591</v>
      </c>
      <c r="GG302" s="34">
        <v>4</v>
      </c>
      <c r="GH302" s="35">
        <f t="shared" ref="GH302:GH308" si="8354">GG302/(GE302+GG302)</f>
        <v>1.2461059190031152E-2</v>
      </c>
      <c r="GI302" s="36"/>
      <c r="GJ302" s="34"/>
      <c r="GK302" s="34"/>
      <c r="GL302" s="37"/>
      <c r="GM302" s="33"/>
      <c r="GN302" s="34"/>
      <c r="GO302" s="34">
        <f t="shared" ref="GO302" si="8355">GO299-GM302</f>
        <v>733</v>
      </c>
      <c r="GP302" s="34">
        <f t="shared" ref="GP302" si="8356">GP299-GN302</f>
        <v>58</v>
      </c>
      <c r="GQ302" s="34">
        <v>299</v>
      </c>
      <c r="GR302" s="35">
        <f t="shared" ref="GR302:GR308" si="8357">((GQ302+GS302)/GO302)</f>
        <v>0.42155525238744884</v>
      </c>
      <c r="GS302" s="34">
        <v>10</v>
      </c>
      <c r="GT302" s="35">
        <f t="shared" ref="GT302:GT308" si="8358">GS302/(GQ302+GS302)</f>
        <v>3.2362459546925564E-2</v>
      </c>
      <c r="GU302" s="36"/>
      <c r="GV302" s="34"/>
      <c r="GW302" s="34"/>
      <c r="GX302" s="37"/>
      <c r="GY302" s="33"/>
      <c r="GZ302" s="34"/>
      <c r="HA302" s="34">
        <f t="shared" ref="HA302" si="8359">HA299-GY302</f>
        <v>742</v>
      </c>
      <c r="HB302" s="34">
        <f t="shared" ref="HB302" si="8360">HB299-GZ302</f>
        <v>59</v>
      </c>
      <c r="HC302" s="34">
        <v>318</v>
      </c>
      <c r="HD302" s="35">
        <f t="shared" ref="HD302:HD308" si="8361">((HC302+HE302)/HA302)</f>
        <v>0.43665768194070081</v>
      </c>
      <c r="HE302" s="34">
        <v>6</v>
      </c>
      <c r="HF302" s="35">
        <f t="shared" ref="HF302:HF308" si="8362">HE302/(HC302+HE302)</f>
        <v>1.8518518518518517E-2</v>
      </c>
      <c r="HG302" s="36"/>
      <c r="HH302" s="34"/>
      <c r="HI302" s="34"/>
      <c r="HJ302" s="37"/>
      <c r="HK302" s="33">
        <f t="shared" ref="HK302:HK309" si="8363">+C302+O302+AA302+AM302+AY302+BK302+BW302+CI302+CU302+DG302+DS302+EE302+EQ302+FC302+FO302+GA302+GM302+GY302</f>
        <v>2</v>
      </c>
      <c r="HL302" s="34">
        <f t="shared" ref="HL302:HL309" si="8364">+D302+P302+AB302+AN302+AZ302+BL302+BX302+CJ302+CV302+DH302+DT302+EF302+ER302+FD302+FP302+GB302+GN302+GZ302</f>
        <v>0</v>
      </c>
      <c r="HM302" s="34">
        <f t="shared" ref="HM302:HM308" si="8365">+E302+Q302+AC302+AO302+BA302+BM302+BY302+CK302+CW302+DI302+DU302+EG302+ES302+FE302+FQ302+GC302+GO302+HA302</f>
        <v>11531</v>
      </c>
      <c r="HN302" s="34">
        <f t="shared" ref="HN302:HN308" si="8366">+F302+R302+AD302+AP302+BB302+BN302+BZ302+CL302+CX302+DJ302+DV302+EH302+ET302+FF302+FR302+GD302+GP302+HB302</f>
        <v>913</v>
      </c>
      <c r="HO302" s="34">
        <f t="shared" ref="HO302:HO308" si="8367">+G302+S302+AE302+AQ302+BC302+BO302+CA302+CM302+CY302+DK302+DW302+EI302+EU302+FG302+FS302+GE302+GQ302+HC302+HE302+I302+U302+AG302+AS302+BE302+BQ302+CC302+CO302+DA302+DM302+DY302+EK302+EW302+FI302+FU302+GG302+GS302</f>
        <v>5054</v>
      </c>
      <c r="HP302" s="227">
        <f t="shared" ref="HP302:HP308" si="8368">+(HO302)/HM302</f>
        <v>0.43829676524152283</v>
      </c>
      <c r="HQ302" s="48">
        <f t="shared" ref="HQ302:HQ309" si="8369">+I302+U302+AG302+AS302+BE302+BQ302+CC302+CO302+DA302+DM302+DY302+EK302+EW302+FI302+FU302+GG302+GS302+HE302</f>
        <v>157</v>
      </c>
      <c r="HR302" s="35">
        <f t="shared" ref="HR302:HR309" si="8370">+(HQ302/(HO302))</f>
        <v>3.1064503363672339E-2</v>
      </c>
      <c r="HS302" s="49">
        <v>67.599999999999994</v>
      </c>
      <c r="HT302" s="50">
        <v>4814</v>
      </c>
      <c r="HU302" s="49">
        <f t="shared" ref="HU302:HU308" si="8371">+HT302/HO302*100</f>
        <v>95.251286110011861</v>
      </c>
      <c r="HV302" s="48"/>
      <c r="HW302" s="37"/>
      <c r="HX302" s="78">
        <f t="shared" ref="HX302:HX308" si="8372">SUM(G302,I302,S302,U302,AE302,AG302,AQ302,AS302,BC302,BE302,BO302,BQ302)/SUM(E302,Q302,AC302,AO302,BA302,BM302)</f>
        <v>0.44309799789251841</v>
      </c>
      <c r="HY302" s="78">
        <f t="shared" ref="HY302:HY308" si="8373">SUM(CA302,CC302,CM302,CO302,CY302,DA302,DK302,DM302,DW302,DY302,EI302,EK302)/SUM(BY302,CK302,CW302,DI302,DU302,EG302)</f>
        <v>0.4511627906976744</v>
      </c>
      <c r="HZ302" s="78">
        <f t="shared" ref="HZ302:HZ308" si="8374">SUM(K302,EU302,EW302,FG302,FI302,FS302,FU302,GE302,GG302,GQ302,GS302,HC302,HE302)/SUM(ES302,FE302,FQ302,GC302,GO302,HA302)</f>
        <v>0.42069857697283314</v>
      </c>
    </row>
    <row r="303" spans="1:241" x14ac:dyDescent="0.25">
      <c r="A303" s="236"/>
      <c r="B303" s="41">
        <f t="shared" ref="B303:B308" si="8375">+B302+1</f>
        <v>44702</v>
      </c>
      <c r="C303" s="10"/>
      <c r="D303" s="11"/>
      <c r="E303" s="74">
        <f t="shared" ref="E303:E307" si="8376">E302-C303</f>
        <v>730</v>
      </c>
      <c r="F303" s="74">
        <f t="shared" ref="F303:F307" si="8377">F302-D303</f>
        <v>58</v>
      </c>
      <c r="G303" s="11">
        <v>316</v>
      </c>
      <c r="H303" s="12">
        <f t="shared" si="8294"/>
        <v>0.44109589041095892</v>
      </c>
      <c r="I303" s="11">
        <v>6</v>
      </c>
      <c r="J303" s="12">
        <f t="shared" ref="J303:J308" si="8378">I303/(G303+I303)</f>
        <v>1.8633540372670808E-2</v>
      </c>
      <c r="K303" s="13"/>
      <c r="L303" s="11"/>
      <c r="M303" s="11"/>
      <c r="N303" s="14"/>
      <c r="O303" s="10">
        <v>1</v>
      </c>
      <c r="P303" s="11"/>
      <c r="Q303" s="74">
        <f t="shared" ref="Q303:Q308" si="8379">Q302-O303</f>
        <v>720</v>
      </c>
      <c r="R303" s="74">
        <f t="shared" ref="R303:R308" si="8380">R302-P303</f>
        <v>56</v>
      </c>
      <c r="S303" s="11">
        <v>304</v>
      </c>
      <c r="T303" s="12">
        <f t="shared" si="8297"/>
        <v>0.43333333333333335</v>
      </c>
      <c r="U303" s="11">
        <v>8</v>
      </c>
      <c r="V303" s="12">
        <f t="shared" si="8298"/>
        <v>2.564102564102564E-2</v>
      </c>
      <c r="W303" s="13"/>
      <c r="X303" s="11"/>
      <c r="Y303" s="11"/>
      <c r="Z303" s="14"/>
      <c r="AA303" s="10"/>
      <c r="AB303" s="11"/>
      <c r="AC303" s="74">
        <f t="shared" ref="AC303:AC308" si="8381">AC302-AA303</f>
        <v>164</v>
      </c>
      <c r="AD303" s="74">
        <f t="shared" ref="AD303:AD308" si="8382">AD302-AB303</f>
        <v>14</v>
      </c>
      <c r="AE303" s="11">
        <v>71</v>
      </c>
      <c r="AF303" s="12">
        <f t="shared" si="8301"/>
        <v>0.45121951219512196</v>
      </c>
      <c r="AG303" s="11">
        <v>3</v>
      </c>
      <c r="AH303" s="12">
        <f t="shared" si="8302"/>
        <v>4.0540540540540543E-2</v>
      </c>
      <c r="AI303" s="13"/>
      <c r="AJ303" s="11"/>
      <c r="AK303" s="11"/>
      <c r="AL303" s="14"/>
      <c r="AM303" s="10"/>
      <c r="AN303" s="11"/>
      <c r="AO303" s="74">
        <f t="shared" ref="AO303:AO308" si="8383">AO302-AM303</f>
        <v>733</v>
      </c>
      <c r="AP303" s="74">
        <f t="shared" ref="AP303:AP308" si="8384">AP302-AN303</f>
        <v>58</v>
      </c>
      <c r="AQ303" s="11">
        <v>353</v>
      </c>
      <c r="AR303" s="12">
        <f t="shared" si="8305"/>
        <v>0.49249658935879947</v>
      </c>
      <c r="AS303" s="11">
        <v>8</v>
      </c>
      <c r="AT303" s="12">
        <f t="shared" si="8306"/>
        <v>2.2160664819944598E-2</v>
      </c>
      <c r="AU303" s="13"/>
      <c r="AV303" s="11"/>
      <c r="AW303" s="11"/>
      <c r="AX303" s="14"/>
      <c r="AY303" s="10"/>
      <c r="AZ303" s="11"/>
      <c r="BA303" s="74">
        <f t="shared" ref="BA303:BA308" si="8385">BA302-AY303</f>
        <v>727</v>
      </c>
      <c r="BB303" s="74">
        <f t="shared" ref="BB303:BB308" si="8386">BB302-AZ303</f>
        <v>58</v>
      </c>
      <c r="BC303" s="11">
        <v>352</v>
      </c>
      <c r="BD303" s="12">
        <f t="shared" si="8309"/>
        <v>0.49381017881705641</v>
      </c>
      <c r="BE303" s="11">
        <v>7</v>
      </c>
      <c r="BF303" s="12">
        <f t="shared" si="8310"/>
        <v>1.9498607242339833E-2</v>
      </c>
      <c r="BG303" s="13"/>
      <c r="BH303" s="11"/>
      <c r="BI303" s="11"/>
      <c r="BJ303" s="14"/>
      <c r="BK303" s="10"/>
      <c r="BL303" s="11"/>
      <c r="BM303" s="74">
        <f t="shared" ref="BM303:BM308" si="8387">BM302-BK303</f>
        <v>721</v>
      </c>
      <c r="BN303" s="74">
        <f t="shared" ref="BN303:BN308" si="8388">BN302-BL303</f>
        <v>58</v>
      </c>
      <c r="BO303" s="11">
        <v>350</v>
      </c>
      <c r="BP303" s="12">
        <f t="shared" si="8313"/>
        <v>0.50624133148404993</v>
      </c>
      <c r="BQ303" s="11">
        <v>15</v>
      </c>
      <c r="BR303" s="12">
        <f t="shared" si="8314"/>
        <v>4.1095890410958902E-2</v>
      </c>
      <c r="BS303" s="13"/>
      <c r="BT303" s="11"/>
      <c r="BU303" s="11"/>
      <c r="BV303" s="14"/>
      <c r="BW303" s="10"/>
      <c r="BX303" s="11"/>
      <c r="BY303" s="74">
        <f t="shared" ref="BY303:BY308" si="8389">BY302-BW303</f>
        <v>734</v>
      </c>
      <c r="BZ303" s="74">
        <f t="shared" ref="BZ303:BZ308" si="8390">BZ302-BX303</f>
        <v>59</v>
      </c>
      <c r="CA303" s="11">
        <v>322</v>
      </c>
      <c r="CB303" s="12">
        <f t="shared" si="8317"/>
        <v>0.44686648501362397</v>
      </c>
      <c r="CC303" s="11">
        <v>6</v>
      </c>
      <c r="CD303" s="12">
        <f t="shared" si="8318"/>
        <v>1.8292682926829267E-2</v>
      </c>
      <c r="CE303" s="13"/>
      <c r="CF303" s="11"/>
      <c r="CG303" s="11"/>
      <c r="CH303" s="14"/>
      <c r="CI303" s="10"/>
      <c r="CJ303" s="11"/>
      <c r="CK303" s="74">
        <f t="shared" ref="CK303:CK308" si="8391">CK302-CI303</f>
        <v>744</v>
      </c>
      <c r="CL303" s="74">
        <f t="shared" ref="CL303:CL308" si="8392">CL302-CJ303</f>
        <v>59</v>
      </c>
      <c r="CM303" s="11">
        <v>348</v>
      </c>
      <c r="CN303" s="12">
        <f t="shared" si="8321"/>
        <v>0.47580645161290325</v>
      </c>
      <c r="CO303" s="11">
        <v>6</v>
      </c>
      <c r="CP303" s="12">
        <f t="shared" si="8322"/>
        <v>1.6949152542372881E-2</v>
      </c>
      <c r="CQ303" s="13"/>
      <c r="CR303" s="11"/>
      <c r="CS303" s="11"/>
      <c r="CT303" s="14"/>
      <c r="CU303" s="10"/>
      <c r="CV303" s="11">
        <v>1</v>
      </c>
      <c r="CW303" s="74">
        <f t="shared" ref="CW303:CW308" si="8393">CW302-CU303</f>
        <v>162</v>
      </c>
      <c r="CX303" s="74">
        <f t="shared" ref="CX303:CX308" si="8394">CX302-CV303</f>
        <v>12</v>
      </c>
      <c r="CY303" s="11">
        <v>59</v>
      </c>
      <c r="CZ303" s="12">
        <f t="shared" si="8325"/>
        <v>0.37654320987654322</v>
      </c>
      <c r="DA303" s="11">
        <v>2</v>
      </c>
      <c r="DB303" s="12">
        <f t="shared" si="8326"/>
        <v>3.2786885245901641E-2</v>
      </c>
      <c r="DC303" s="13"/>
      <c r="DD303" s="11"/>
      <c r="DE303" s="11"/>
      <c r="DF303" s="14"/>
      <c r="DG303" s="10"/>
      <c r="DH303" s="11"/>
      <c r="DI303" s="74">
        <f t="shared" ref="DI303:DI308" si="8395">DI302-DG303</f>
        <v>745</v>
      </c>
      <c r="DJ303" s="74">
        <f t="shared" ref="DJ303:DJ308" si="8396">DJ302-DH303</f>
        <v>59</v>
      </c>
      <c r="DK303" s="11">
        <v>295</v>
      </c>
      <c r="DL303" s="12">
        <f t="shared" si="8329"/>
        <v>0.4120805369127517</v>
      </c>
      <c r="DM303" s="11">
        <v>12</v>
      </c>
      <c r="DN303" s="12">
        <f t="shared" si="8330"/>
        <v>3.9087947882736153E-2</v>
      </c>
      <c r="DO303" s="13"/>
      <c r="DP303" s="11"/>
      <c r="DQ303" s="11"/>
      <c r="DR303" s="14"/>
      <c r="DS303" s="10"/>
      <c r="DT303" s="11"/>
      <c r="DU303" s="74">
        <f t="shared" ref="DU303:DU308" si="8397">DU302-DS303</f>
        <v>743</v>
      </c>
      <c r="DV303" s="74">
        <f t="shared" ref="DV303:DV308" si="8398">DV302-DT303</f>
        <v>59</v>
      </c>
      <c r="DW303" s="11">
        <v>306</v>
      </c>
      <c r="DX303" s="12">
        <f t="shared" si="8333"/>
        <v>0.42530282637954242</v>
      </c>
      <c r="DY303" s="11">
        <v>10</v>
      </c>
      <c r="DZ303" s="12">
        <f t="shared" si="8334"/>
        <v>3.1645569620253167E-2</v>
      </c>
      <c r="EA303" s="13"/>
      <c r="EB303" s="11"/>
      <c r="EC303" s="11"/>
      <c r="ED303" s="14"/>
      <c r="EE303" s="10"/>
      <c r="EF303" s="11"/>
      <c r="EG303" s="74">
        <f t="shared" ref="EG303:EG308" si="8399">EG302-EE303</f>
        <v>742</v>
      </c>
      <c r="EH303" s="74">
        <f t="shared" ref="EH303:EH308" si="8400">EH302-EF303</f>
        <v>59</v>
      </c>
      <c r="EI303" s="11">
        <v>337</v>
      </c>
      <c r="EJ303" s="12">
        <f t="shared" si="8337"/>
        <v>0.47035040431266845</v>
      </c>
      <c r="EK303" s="11">
        <v>12</v>
      </c>
      <c r="EL303" s="12">
        <f t="shared" si="8338"/>
        <v>3.4383954154727794E-2</v>
      </c>
      <c r="EM303" s="13"/>
      <c r="EN303" s="11"/>
      <c r="EO303" s="11"/>
      <c r="EP303" s="14"/>
      <c r="EQ303" s="10"/>
      <c r="ER303" s="11">
        <v>1</v>
      </c>
      <c r="ES303" s="74">
        <f t="shared" ref="ES303:ES308" si="8401">ES302-EQ303</f>
        <v>735</v>
      </c>
      <c r="ET303" s="74">
        <f t="shared" ref="ET303:ET308" si="8402">ET302-ER303</f>
        <v>57</v>
      </c>
      <c r="EU303" s="11">
        <v>316</v>
      </c>
      <c r="EV303" s="12">
        <f t="shared" si="8341"/>
        <v>0.44353741496598642</v>
      </c>
      <c r="EW303" s="11">
        <v>10</v>
      </c>
      <c r="EX303" s="12">
        <f t="shared" si="8342"/>
        <v>3.0674846625766871E-2</v>
      </c>
      <c r="EY303" s="13"/>
      <c r="EZ303" s="11"/>
      <c r="FA303" s="11"/>
      <c r="FB303" s="14"/>
      <c r="FC303" s="10"/>
      <c r="FD303" s="11"/>
      <c r="FE303" s="74">
        <f t="shared" ref="FE303:FE308" si="8403">FE302-FC303</f>
        <v>753</v>
      </c>
      <c r="FF303" s="74">
        <f t="shared" ref="FF303:FF308" si="8404">FF302-FD303</f>
        <v>59</v>
      </c>
      <c r="FG303" s="11">
        <v>316</v>
      </c>
      <c r="FH303" s="12">
        <f t="shared" si="8345"/>
        <v>0.42231075697211157</v>
      </c>
      <c r="FI303" s="11">
        <v>2</v>
      </c>
      <c r="FJ303" s="12">
        <f t="shared" si="8346"/>
        <v>6.2893081761006293E-3</v>
      </c>
      <c r="FK303" s="13"/>
      <c r="FL303" s="11"/>
      <c r="FM303" s="11"/>
      <c r="FN303" s="14"/>
      <c r="FO303" s="10"/>
      <c r="FP303" s="11"/>
      <c r="FQ303" s="74">
        <f t="shared" ref="FQ303:FQ308" si="8405">FQ302-FO303</f>
        <v>164</v>
      </c>
      <c r="FR303" s="74">
        <f t="shared" ref="FR303:FR308" si="8406">FR302-FP303</f>
        <v>10</v>
      </c>
      <c r="FS303" s="11">
        <v>54</v>
      </c>
      <c r="FT303" s="12">
        <f t="shared" si="8349"/>
        <v>0.36585365853658536</v>
      </c>
      <c r="FU303" s="11">
        <v>6</v>
      </c>
      <c r="FV303" s="12">
        <f t="shared" si="8350"/>
        <v>0.1</v>
      </c>
      <c r="FW303" s="13"/>
      <c r="FX303" s="11"/>
      <c r="FY303" s="11"/>
      <c r="FZ303" s="14"/>
      <c r="GA303" s="10"/>
      <c r="GB303" s="11"/>
      <c r="GC303" s="74">
        <f t="shared" ref="GC303:GC308" si="8407">GC302-GA303</f>
        <v>738</v>
      </c>
      <c r="GD303" s="74">
        <f t="shared" ref="GD303:GD308" si="8408">GD302-GB303</f>
        <v>59</v>
      </c>
      <c r="GE303" s="11">
        <v>319</v>
      </c>
      <c r="GF303" s="12">
        <f t="shared" si="8353"/>
        <v>0.44173441734417346</v>
      </c>
      <c r="GG303" s="11">
        <v>7</v>
      </c>
      <c r="GH303" s="12">
        <f t="shared" si="8354"/>
        <v>2.1472392638036811E-2</v>
      </c>
      <c r="GI303" s="13"/>
      <c r="GJ303" s="11"/>
      <c r="GK303" s="11"/>
      <c r="GL303" s="14"/>
      <c r="GM303" s="10"/>
      <c r="GN303" s="11"/>
      <c r="GO303" s="74">
        <f t="shared" ref="GO303:GO308" si="8409">GO302-GM303</f>
        <v>733</v>
      </c>
      <c r="GP303" s="74">
        <f t="shared" ref="GP303:GP308" si="8410">GP302-GN303</f>
        <v>58</v>
      </c>
      <c r="GQ303" s="11">
        <v>318</v>
      </c>
      <c r="GR303" s="12">
        <f t="shared" si="8357"/>
        <v>0.43929058663028647</v>
      </c>
      <c r="GS303" s="11">
        <v>4</v>
      </c>
      <c r="GT303" s="12">
        <f t="shared" si="8358"/>
        <v>1.2422360248447204E-2</v>
      </c>
      <c r="GU303" s="13"/>
      <c r="GV303" s="11"/>
      <c r="GW303" s="11"/>
      <c r="GX303" s="14"/>
      <c r="GY303" s="10"/>
      <c r="GZ303" s="11"/>
      <c r="HA303" s="74">
        <f t="shared" ref="HA303:HA308" si="8411">HA302-GY303</f>
        <v>742</v>
      </c>
      <c r="HB303" s="74">
        <f t="shared" ref="HB303:HB308" si="8412">HB302-GZ303</f>
        <v>59</v>
      </c>
      <c r="HC303" s="11">
        <v>309</v>
      </c>
      <c r="HD303" s="12">
        <f t="shared" si="8361"/>
        <v>0.42722371967654987</v>
      </c>
      <c r="HE303" s="11">
        <v>8</v>
      </c>
      <c r="HF303" s="12">
        <f t="shared" si="8362"/>
        <v>2.5236593059936908E-2</v>
      </c>
      <c r="HG303" s="13"/>
      <c r="HH303" s="11"/>
      <c r="HI303" s="11"/>
      <c r="HJ303" s="14"/>
      <c r="HK303" s="10">
        <f t="shared" si="8363"/>
        <v>1</v>
      </c>
      <c r="HL303" s="11">
        <f t="shared" si="8364"/>
        <v>2</v>
      </c>
      <c r="HM303" s="11">
        <f t="shared" si="8365"/>
        <v>11530</v>
      </c>
      <c r="HN303" s="11">
        <f t="shared" si="8366"/>
        <v>911</v>
      </c>
      <c r="HO303" s="11">
        <f t="shared" si="8367"/>
        <v>5177</v>
      </c>
      <c r="HP303" s="228">
        <f t="shared" si="8368"/>
        <v>0.4490026019080659</v>
      </c>
      <c r="HQ303" s="15">
        <f t="shared" si="8369"/>
        <v>132</v>
      </c>
      <c r="HR303" s="12">
        <f t="shared" si="8370"/>
        <v>2.5497392312149893E-2</v>
      </c>
      <c r="HS303" s="16">
        <v>67.7</v>
      </c>
      <c r="HT303" s="17">
        <v>4973</v>
      </c>
      <c r="HU303" s="16">
        <f t="shared" si="8371"/>
        <v>96.059493915395009</v>
      </c>
      <c r="HV303" s="15"/>
      <c r="HW303" s="14"/>
      <c r="HX303" s="78">
        <f t="shared" si="8372"/>
        <v>0.47246376811594204</v>
      </c>
      <c r="HY303" s="78">
        <f t="shared" si="8373"/>
        <v>0.44315245478036175</v>
      </c>
      <c r="HZ303" s="78">
        <f t="shared" si="8374"/>
        <v>0.43182406209573093</v>
      </c>
    </row>
    <row r="304" spans="1:241" x14ac:dyDescent="0.25">
      <c r="A304" s="236"/>
      <c r="B304" s="41">
        <f t="shared" si="8375"/>
        <v>44703</v>
      </c>
      <c r="C304" s="10"/>
      <c r="D304" s="11"/>
      <c r="E304" s="74">
        <f t="shared" si="8376"/>
        <v>730</v>
      </c>
      <c r="F304" s="74">
        <f t="shared" si="8377"/>
        <v>58</v>
      </c>
      <c r="G304" s="11">
        <v>350</v>
      </c>
      <c r="H304" s="12">
        <f t="shared" si="8294"/>
        <v>0.4917808219178082</v>
      </c>
      <c r="I304" s="11">
        <v>9</v>
      </c>
      <c r="J304" s="12">
        <f t="shared" si="8378"/>
        <v>2.5069637883008356E-2</v>
      </c>
      <c r="K304" s="13"/>
      <c r="L304" s="11"/>
      <c r="M304" s="11"/>
      <c r="N304" s="14"/>
      <c r="O304" s="10"/>
      <c r="P304" s="11"/>
      <c r="Q304" s="74">
        <f t="shared" si="8379"/>
        <v>720</v>
      </c>
      <c r="R304" s="74">
        <f t="shared" si="8380"/>
        <v>56</v>
      </c>
      <c r="S304" s="11">
        <v>323</v>
      </c>
      <c r="T304" s="12">
        <f t="shared" si="8297"/>
        <v>0.4513888888888889</v>
      </c>
      <c r="U304" s="11">
        <v>2</v>
      </c>
      <c r="V304" s="12">
        <f t="shared" si="8298"/>
        <v>6.1538461538461538E-3</v>
      </c>
      <c r="W304" s="13"/>
      <c r="X304" s="11"/>
      <c r="Y304" s="11"/>
      <c r="Z304" s="14"/>
      <c r="AA304" s="10"/>
      <c r="AB304" s="11"/>
      <c r="AC304" s="74">
        <f t="shared" si="8381"/>
        <v>164</v>
      </c>
      <c r="AD304" s="74">
        <f t="shared" si="8382"/>
        <v>14</v>
      </c>
      <c r="AE304" s="11">
        <v>46</v>
      </c>
      <c r="AF304" s="12">
        <f t="shared" si="8301"/>
        <v>0.28658536585365851</v>
      </c>
      <c r="AG304" s="11">
        <v>1</v>
      </c>
      <c r="AH304" s="12">
        <f t="shared" si="8302"/>
        <v>2.1276595744680851E-2</v>
      </c>
      <c r="AI304" s="13"/>
      <c r="AJ304" s="11"/>
      <c r="AK304" s="11"/>
      <c r="AL304" s="14"/>
      <c r="AM304" s="10"/>
      <c r="AN304" s="11"/>
      <c r="AO304" s="74">
        <f t="shared" si="8383"/>
        <v>733</v>
      </c>
      <c r="AP304" s="74">
        <f t="shared" si="8384"/>
        <v>58</v>
      </c>
      <c r="AQ304" s="11">
        <v>289</v>
      </c>
      <c r="AR304" s="12">
        <f t="shared" si="8305"/>
        <v>0.40927694406548432</v>
      </c>
      <c r="AS304" s="11">
        <v>11</v>
      </c>
      <c r="AT304" s="12">
        <f t="shared" si="8306"/>
        <v>3.6666666666666667E-2</v>
      </c>
      <c r="AU304" s="13"/>
      <c r="AV304" s="11"/>
      <c r="AW304" s="11"/>
      <c r="AX304" s="14"/>
      <c r="AY304" s="10">
        <v>1</v>
      </c>
      <c r="AZ304" s="11"/>
      <c r="BA304" s="74">
        <f t="shared" si="8385"/>
        <v>726</v>
      </c>
      <c r="BB304" s="74">
        <f t="shared" si="8386"/>
        <v>58</v>
      </c>
      <c r="BC304" s="11">
        <v>302</v>
      </c>
      <c r="BD304" s="12">
        <f t="shared" si="8309"/>
        <v>0.42837465564738292</v>
      </c>
      <c r="BE304" s="11">
        <v>9</v>
      </c>
      <c r="BF304" s="12">
        <f t="shared" si="8310"/>
        <v>2.8938906752411574E-2</v>
      </c>
      <c r="BG304" s="13"/>
      <c r="BH304" s="11"/>
      <c r="BI304" s="11"/>
      <c r="BJ304" s="14"/>
      <c r="BK304" s="10"/>
      <c r="BL304" s="11"/>
      <c r="BM304" s="74">
        <f t="shared" si="8387"/>
        <v>721</v>
      </c>
      <c r="BN304" s="74">
        <f t="shared" si="8388"/>
        <v>58</v>
      </c>
      <c r="BO304" s="11">
        <v>300</v>
      </c>
      <c r="BP304" s="12">
        <f t="shared" si="8313"/>
        <v>0.43689320388349512</v>
      </c>
      <c r="BQ304" s="11">
        <v>15</v>
      </c>
      <c r="BR304" s="12">
        <f t="shared" si="8314"/>
        <v>4.7619047619047616E-2</v>
      </c>
      <c r="BS304" s="13"/>
      <c r="BT304" s="11"/>
      <c r="BU304" s="11"/>
      <c r="BV304" s="14"/>
      <c r="BW304" s="10"/>
      <c r="BX304" s="11"/>
      <c r="BY304" s="74">
        <f t="shared" si="8389"/>
        <v>734</v>
      </c>
      <c r="BZ304" s="74">
        <f t="shared" si="8390"/>
        <v>59</v>
      </c>
      <c r="CA304" s="11">
        <v>389</v>
      </c>
      <c r="CB304" s="12">
        <f t="shared" si="8317"/>
        <v>0.54768392370572205</v>
      </c>
      <c r="CC304" s="11">
        <v>13</v>
      </c>
      <c r="CD304" s="12">
        <f t="shared" si="8318"/>
        <v>3.2338308457711441E-2</v>
      </c>
      <c r="CE304" s="13"/>
      <c r="CF304" s="11"/>
      <c r="CG304" s="11"/>
      <c r="CH304" s="14"/>
      <c r="CI304" s="10"/>
      <c r="CJ304" s="11"/>
      <c r="CK304" s="74">
        <f t="shared" si="8391"/>
        <v>744</v>
      </c>
      <c r="CL304" s="74">
        <f t="shared" si="8392"/>
        <v>59</v>
      </c>
      <c r="CM304" s="11">
        <v>373</v>
      </c>
      <c r="CN304" s="12">
        <f t="shared" si="8321"/>
        <v>0.51344086021505375</v>
      </c>
      <c r="CO304" s="11">
        <v>9</v>
      </c>
      <c r="CP304" s="12">
        <f t="shared" si="8322"/>
        <v>2.356020942408377E-2</v>
      </c>
      <c r="CQ304" s="13"/>
      <c r="CR304" s="11"/>
      <c r="CS304" s="11"/>
      <c r="CT304" s="14"/>
      <c r="CU304" s="10">
        <v>1</v>
      </c>
      <c r="CV304" s="11"/>
      <c r="CW304" s="74">
        <f t="shared" si="8393"/>
        <v>161</v>
      </c>
      <c r="CX304" s="74">
        <f t="shared" si="8394"/>
        <v>12</v>
      </c>
      <c r="CY304" s="11">
        <v>54</v>
      </c>
      <c r="CZ304" s="12">
        <f t="shared" si="8325"/>
        <v>0.35403726708074534</v>
      </c>
      <c r="DA304" s="11">
        <v>3</v>
      </c>
      <c r="DB304" s="12">
        <f t="shared" si="8326"/>
        <v>5.2631578947368418E-2</v>
      </c>
      <c r="DC304" s="13"/>
      <c r="DD304" s="11"/>
      <c r="DE304" s="11"/>
      <c r="DF304" s="14"/>
      <c r="DG304" s="10"/>
      <c r="DH304" s="11"/>
      <c r="DI304" s="74">
        <f t="shared" si="8395"/>
        <v>745</v>
      </c>
      <c r="DJ304" s="74">
        <f t="shared" si="8396"/>
        <v>59</v>
      </c>
      <c r="DK304" s="11">
        <v>344</v>
      </c>
      <c r="DL304" s="12">
        <f t="shared" si="8329"/>
        <v>0.47919463087248321</v>
      </c>
      <c r="DM304" s="11">
        <v>13</v>
      </c>
      <c r="DN304" s="12">
        <f t="shared" si="8330"/>
        <v>3.6414565826330535E-2</v>
      </c>
      <c r="DO304" s="13"/>
      <c r="DP304" s="11"/>
      <c r="DQ304" s="11"/>
      <c r="DR304" s="14"/>
      <c r="DS304" s="10"/>
      <c r="DT304" s="11"/>
      <c r="DU304" s="74">
        <f t="shared" si="8397"/>
        <v>743</v>
      </c>
      <c r="DV304" s="74">
        <f t="shared" si="8398"/>
        <v>59</v>
      </c>
      <c r="DW304" s="11">
        <v>387</v>
      </c>
      <c r="DX304" s="12">
        <f t="shared" si="8333"/>
        <v>0.52893674293405113</v>
      </c>
      <c r="DY304" s="11">
        <v>6</v>
      </c>
      <c r="DZ304" s="12">
        <f t="shared" si="8334"/>
        <v>1.5267175572519083E-2</v>
      </c>
      <c r="EA304" s="13"/>
      <c r="EB304" s="11"/>
      <c r="EC304" s="11"/>
      <c r="ED304" s="14"/>
      <c r="EE304" s="10">
        <v>1</v>
      </c>
      <c r="EF304" s="11"/>
      <c r="EG304" s="74">
        <f t="shared" si="8399"/>
        <v>741</v>
      </c>
      <c r="EH304" s="74">
        <f t="shared" si="8400"/>
        <v>59</v>
      </c>
      <c r="EI304" s="11">
        <v>336</v>
      </c>
      <c r="EJ304" s="12">
        <f t="shared" si="8337"/>
        <v>0.46423751686909581</v>
      </c>
      <c r="EK304" s="11">
        <v>8</v>
      </c>
      <c r="EL304" s="12">
        <f t="shared" si="8338"/>
        <v>2.3255813953488372E-2</v>
      </c>
      <c r="EM304" s="13"/>
      <c r="EN304" s="11"/>
      <c r="EO304" s="11"/>
      <c r="EP304" s="14"/>
      <c r="EQ304" s="10"/>
      <c r="ER304" s="11"/>
      <c r="ES304" s="74">
        <f t="shared" si="8401"/>
        <v>735</v>
      </c>
      <c r="ET304" s="74">
        <f t="shared" si="8402"/>
        <v>57</v>
      </c>
      <c r="EU304" s="11">
        <v>315</v>
      </c>
      <c r="EV304" s="12">
        <f t="shared" si="8341"/>
        <v>0.44897959183673469</v>
      </c>
      <c r="EW304" s="11">
        <v>15</v>
      </c>
      <c r="EX304" s="12">
        <f t="shared" si="8342"/>
        <v>4.5454545454545456E-2</v>
      </c>
      <c r="EY304" s="13"/>
      <c r="EZ304" s="11"/>
      <c r="FA304" s="11"/>
      <c r="FB304" s="14"/>
      <c r="FC304" s="10"/>
      <c r="FD304" s="11"/>
      <c r="FE304" s="74">
        <f t="shared" si="8403"/>
        <v>753</v>
      </c>
      <c r="FF304" s="74">
        <f t="shared" si="8404"/>
        <v>59</v>
      </c>
      <c r="FG304" s="11">
        <v>288</v>
      </c>
      <c r="FH304" s="12">
        <f t="shared" si="8345"/>
        <v>0.39176626826029215</v>
      </c>
      <c r="FI304" s="11">
        <v>7</v>
      </c>
      <c r="FJ304" s="12">
        <f t="shared" si="8346"/>
        <v>2.3728813559322035E-2</v>
      </c>
      <c r="FK304" s="13"/>
      <c r="FL304" s="11"/>
      <c r="FM304" s="11"/>
      <c r="FN304" s="14"/>
      <c r="FO304" s="10"/>
      <c r="FP304" s="11"/>
      <c r="FQ304" s="74">
        <f t="shared" si="8405"/>
        <v>164</v>
      </c>
      <c r="FR304" s="74">
        <f t="shared" si="8406"/>
        <v>10</v>
      </c>
      <c r="FS304" s="11">
        <v>42</v>
      </c>
      <c r="FT304" s="12">
        <f t="shared" si="8349"/>
        <v>0.26219512195121952</v>
      </c>
      <c r="FU304" s="11">
        <v>1</v>
      </c>
      <c r="FV304" s="12">
        <f t="shared" si="8350"/>
        <v>2.3255813953488372E-2</v>
      </c>
      <c r="FW304" s="13"/>
      <c r="FX304" s="11"/>
      <c r="FY304" s="11"/>
      <c r="FZ304" s="14"/>
      <c r="GA304" s="10">
        <v>1</v>
      </c>
      <c r="GB304" s="11">
        <v>1</v>
      </c>
      <c r="GC304" s="74">
        <f t="shared" si="8407"/>
        <v>737</v>
      </c>
      <c r="GD304" s="74">
        <f t="shared" si="8408"/>
        <v>58</v>
      </c>
      <c r="GE304" s="11">
        <v>327</v>
      </c>
      <c r="GF304" s="12">
        <f t="shared" si="8353"/>
        <v>0.45318860244233378</v>
      </c>
      <c r="GG304" s="11">
        <v>7</v>
      </c>
      <c r="GH304" s="12">
        <f t="shared" si="8354"/>
        <v>2.0958083832335328E-2</v>
      </c>
      <c r="GI304" s="13"/>
      <c r="GJ304" s="11"/>
      <c r="GK304" s="11"/>
      <c r="GL304" s="14"/>
      <c r="GM304" s="10"/>
      <c r="GN304" s="11"/>
      <c r="GO304" s="74">
        <f t="shared" si="8409"/>
        <v>733</v>
      </c>
      <c r="GP304" s="74">
        <f t="shared" si="8410"/>
        <v>58</v>
      </c>
      <c r="GQ304" s="11">
        <v>300</v>
      </c>
      <c r="GR304" s="12">
        <f t="shared" si="8357"/>
        <v>0.41882673942701226</v>
      </c>
      <c r="GS304" s="11">
        <v>7</v>
      </c>
      <c r="GT304" s="12">
        <f t="shared" si="8358"/>
        <v>2.2801302931596091E-2</v>
      </c>
      <c r="GU304" s="13"/>
      <c r="GV304" s="11"/>
      <c r="GW304" s="11"/>
      <c r="GX304" s="14"/>
      <c r="GY304" s="10"/>
      <c r="GZ304" s="11"/>
      <c r="HA304" s="74">
        <f t="shared" si="8411"/>
        <v>742</v>
      </c>
      <c r="HB304" s="74">
        <f t="shared" si="8412"/>
        <v>59</v>
      </c>
      <c r="HC304" s="11">
        <v>326</v>
      </c>
      <c r="HD304" s="12">
        <f t="shared" si="8361"/>
        <v>0.45283018867924529</v>
      </c>
      <c r="HE304" s="11">
        <v>10</v>
      </c>
      <c r="HF304" s="12">
        <f t="shared" si="8362"/>
        <v>2.976190476190476E-2</v>
      </c>
      <c r="HG304" s="13"/>
      <c r="HH304" s="11"/>
      <c r="HI304" s="11"/>
      <c r="HJ304" s="14"/>
      <c r="HK304" s="10">
        <f t="shared" si="8363"/>
        <v>4</v>
      </c>
      <c r="HL304" s="11">
        <f t="shared" si="8364"/>
        <v>1</v>
      </c>
      <c r="HM304" s="11">
        <f t="shared" si="8365"/>
        <v>11526</v>
      </c>
      <c r="HN304" s="11">
        <f t="shared" si="8366"/>
        <v>910</v>
      </c>
      <c r="HO304" s="11">
        <f t="shared" si="8367"/>
        <v>5237</v>
      </c>
      <c r="HP304" s="228">
        <f t="shared" si="8368"/>
        <v>0.45436404650355716</v>
      </c>
      <c r="HQ304" s="15">
        <f t="shared" si="8369"/>
        <v>146</v>
      </c>
      <c r="HR304" s="12">
        <f t="shared" si="8370"/>
        <v>2.7878556425434409E-2</v>
      </c>
      <c r="HS304" s="16">
        <v>67.5</v>
      </c>
      <c r="HT304" s="17">
        <v>5006</v>
      </c>
      <c r="HU304" s="16">
        <f t="shared" si="8371"/>
        <v>95.589077716249761</v>
      </c>
      <c r="HV304" s="15"/>
      <c r="HW304" s="14"/>
      <c r="HX304" s="78">
        <f t="shared" si="8372"/>
        <v>0.43674222456510281</v>
      </c>
      <c r="HY304" s="78">
        <f t="shared" si="8373"/>
        <v>0.50025853154084798</v>
      </c>
      <c r="HZ304" s="78">
        <f t="shared" si="8374"/>
        <v>0.42572463768115942</v>
      </c>
    </row>
    <row r="305" spans="1:241" x14ac:dyDescent="0.25">
      <c r="A305" s="236"/>
      <c r="B305" s="41">
        <f t="shared" si="8375"/>
        <v>44704</v>
      </c>
      <c r="C305" s="10"/>
      <c r="D305" s="11"/>
      <c r="E305" s="74">
        <f t="shared" si="8376"/>
        <v>730</v>
      </c>
      <c r="F305" s="74">
        <f t="shared" si="8377"/>
        <v>58</v>
      </c>
      <c r="G305" s="11">
        <v>286</v>
      </c>
      <c r="H305" s="12">
        <f t="shared" si="8294"/>
        <v>0.41369863013698632</v>
      </c>
      <c r="I305" s="11">
        <v>16</v>
      </c>
      <c r="J305" s="12">
        <f t="shared" si="8378"/>
        <v>5.2980132450331126E-2</v>
      </c>
      <c r="K305" s="11"/>
      <c r="L305" s="11"/>
      <c r="M305" s="18"/>
      <c r="N305" s="20"/>
      <c r="O305" s="10"/>
      <c r="P305" s="11"/>
      <c r="Q305" s="74">
        <f t="shared" si="8379"/>
        <v>720</v>
      </c>
      <c r="R305" s="74">
        <f t="shared" si="8380"/>
        <v>56</v>
      </c>
      <c r="S305" s="11">
        <v>285</v>
      </c>
      <c r="T305" s="12">
        <f t="shared" si="8297"/>
        <v>0.40972222222222221</v>
      </c>
      <c r="U305" s="11">
        <v>10</v>
      </c>
      <c r="V305" s="12">
        <f t="shared" si="8298"/>
        <v>3.3898305084745763E-2</v>
      </c>
      <c r="W305" s="11"/>
      <c r="X305" s="11"/>
      <c r="Y305" s="18"/>
      <c r="Z305" s="20"/>
      <c r="AA305" s="10"/>
      <c r="AB305" s="11"/>
      <c r="AC305" s="74">
        <f t="shared" si="8381"/>
        <v>164</v>
      </c>
      <c r="AD305" s="74">
        <f t="shared" si="8382"/>
        <v>14</v>
      </c>
      <c r="AE305" s="11">
        <v>60</v>
      </c>
      <c r="AF305" s="12">
        <f t="shared" si="8301"/>
        <v>0.39634146341463417</v>
      </c>
      <c r="AG305" s="11">
        <v>5</v>
      </c>
      <c r="AH305" s="12">
        <f t="shared" si="8302"/>
        <v>7.6923076923076927E-2</v>
      </c>
      <c r="AI305" s="11"/>
      <c r="AJ305" s="11"/>
      <c r="AK305" s="18"/>
      <c r="AL305" s="20"/>
      <c r="AM305" s="10">
        <v>1</v>
      </c>
      <c r="AN305" s="11"/>
      <c r="AO305" s="74">
        <f t="shared" si="8383"/>
        <v>732</v>
      </c>
      <c r="AP305" s="74">
        <f t="shared" si="8384"/>
        <v>58</v>
      </c>
      <c r="AQ305" s="11">
        <v>304</v>
      </c>
      <c r="AR305" s="12">
        <f t="shared" si="8305"/>
        <v>0.43715846994535518</v>
      </c>
      <c r="AS305" s="11">
        <v>16</v>
      </c>
      <c r="AT305" s="12">
        <f t="shared" si="8306"/>
        <v>0.05</v>
      </c>
      <c r="AU305" s="11"/>
      <c r="AV305" s="11"/>
      <c r="AW305" s="18"/>
      <c r="AX305" s="20"/>
      <c r="AY305" s="10">
        <v>1</v>
      </c>
      <c r="AZ305" s="11"/>
      <c r="BA305" s="74">
        <f t="shared" si="8385"/>
        <v>725</v>
      </c>
      <c r="BB305" s="74">
        <f t="shared" si="8386"/>
        <v>58</v>
      </c>
      <c r="BC305" s="11">
        <v>348</v>
      </c>
      <c r="BD305" s="12">
        <f t="shared" si="8309"/>
        <v>0.49655172413793103</v>
      </c>
      <c r="BE305" s="11">
        <v>12</v>
      </c>
      <c r="BF305" s="12">
        <f t="shared" si="8310"/>
        <v>3.3333333333333333E-2</v>
      </c>
      <c r="BG305" s="11"/>
      <c r="BH305" s="11"/>
      <c r="BI305" s="18"/>
      <c r="BJ305" s="20"/>
      <c r="BK305" s="10"/>
      <c r="BL305" s="11"/>
      <c r="BM305" s="74">
        <f t="shared" si="8387"/>
        <v>721</v>
      </c>
      <c r="BN305" s="74">
        <f t="shared" si="8388"/>
        <v>58</v>
      </c>
      <c r="BO305" s="11">
        <v>320</v>
      </c>
      <c r="BP305" s="12">
        <f t="shared" si="8313"/>
        <v>0.4576976421636616</v>
      </c>
      <c r="BQ305" s="11">
        <v>10</v>
      </c>
      <c r="BR305" s="12">
        <f t="shared" si="8314"/>
        <v>3.0303030303030304E-2</v>
      </c>
      <c r="BS305" s="11"/>
      <c r="BT305" s="11"/>
      <c r="BU305" s="18"/>
      <c r="BV305" s="20"/>
      <c r="BW305" s="10"/>
      <c r="BX305" s="11"/>
      <c r="BY305" s="74">
        <f t="shared" si="8389"/>
        <v>734</v>
      </c>
      <c r="BZ305" s="74">
        <f t="shared" si="8390"/>
        <v>59</v>
      </c>
      <c r="CA305" s="11">
        <v>348</v>
      </c>
      <c r="CB305" s="12">
        <f t="shared" si="8317"/>
        <v>0.48365122615803813</v>
      </c>
      <c r="CC305" s="11">
        <v>7</v>
      </c>
      <c r="CD305" s="12">
        <f t="shared" si="8318"/>
        <v>1.9718309859154931E-2</v>
      </c>
      <c r="CE305" s="11"/>
      <c r="CF305" s="11"/>
      <c r="CG305" s="18"/>
      <c r="CH305" s="20"/>
      <c r="CI305" s="10"/>
      <c r="CJ305" s="11"/>
      <c r="CK305" s="74">
        <f t="shared" si="8391"/>
        <v>744</v>
      </c>
      <c r="CL305" s="74">
        <f t="shared" si="8392"/>
        <v>59</v>
      </c>
      <c r="CM305" s="11">
        <v>347</v>
      </c>
      <c r="CN305" s="12">
        <f t="shared" si="8321"/>
        <v>0.48118279569892475</v>
      </c>
      <c r="CO305" s="11">
        <v>11</v>
      </c>
      <c r="CP305" s="12">
        <f t="shared" si="8322"/>
        <v>3.0726256983240222E-2</v>
      </c>
      <c r="CQ305" s="11"/>
      <c r="CR305" s="11"/>
      <c r="CS305" s="18"/>
      <c r="CT305" s="20"/>
      <c r="CU305" s="10">
        <v>2</v>
      </c>
      <c r="CV305" s="11"/>
      <c r="CW305" s="74">
        <f t="shared" si="8393"/>
        <v>159</v>
      </c>
      <c r="CX305" s="74">
        <f t="shared" si="8394"/>
        <v>12</v>
      </c>
      <c r="CY305" s="11">
        <v>54</v>
      </c>
      <c r="CZ305" s="12">
        <f t="shared" si="8325"/>
        <v>0.3522012578616352</v>
      </c>
      <c r="DA305" s="11">
        <v>2</v>
      </c>
      <c r="DB305" s="12">
        <f t="shared" si="8326"/>
        <v>3.5714285714285712E-2</v>
      </c>
      <c r="DC305" s="11"/>
      <c r="DD305" s="11"/>
      <c r="DE305" s="18"/>
      <c r="DF305" s="20"/>
      <c r="DG305" s="10"/>
      <c r="DH305" s="11"/>
      <c r="DI305" s="74">
        <f t="shared" si="8395"/>
        <v>745</v>
      </c>
      <c r="DJ305" s="74">
        <f t="shared" si="8396"/>
        <v>59</v>
      </c>
      <c r="DK305" s="11">
        <v>286</v>
      </c>
      <c r="DL305" s="12">
        <f t="shared" si="8329"/>
        <v>0.40268456375838924</v>
      </c>
      <c r="DM305" s="11">
        <v>14</v>
      </c>
      <c r="DN305" s="12">
        <f t="shared" si="8330"/>
        <v>4.6666666666666669E-2</v>
      </c>
      <c r="DO305" s="11"/>
      <c r="DP305" s="11"/>
      <c r="DQ305" s="18"/>
      <c r="DR305" s="20"/>
      <c r="DS305" s="10"/>
      <c r="DT305" s="11"/>
      <c r="DU305" s="74">
        <f t="shared" si="8397"/>
        <v>743</v>
      </c>
      <c r="DV305" s="74">
        <f t="shared" si="8398"/>
        <v>59</v>
      </c>
      <c r="DW305" s="11">
        <v>332</v>
      </c>
      <c r="DX305" s="12">
        <f t="shared" si="8333"/>
        <v>0.45895020188425301</v>
      </c>
      <c r="DY305" s="11">
        <v>9</v>
      </c>
      <c r="DZ305" s="12">
        <f t="shared" si="8334"/>
        <v>2.6392961876832845E-2</v>
      </c>
      <c r="EA305" s="11"/>
      <c r="EB305" s="11"/>
      <c r="EC305" s="18"/>
      <c r="ED305" s="20"/>
      <c r="EE305" s="10"/>
      <c r="EF305" s="11"/>
      <c r="EG305" s="74">
        <f t="shared" si="8399"/>
        <v>741</v>
      </c>
      <c r="EH305" s="74">
        <f t="shared" si="8400"/>
        <v>59</v>
      </c>
      <c r="EI305" s="11">
        <v>325</v>
      </c>
      <c r="EJ305" s="12">
        <f t="shared" si="8337"/>
        <v>0.45614035087719296</v>
      </c>
      <c r="EK305" s="11">
        <v>13</v>
      </c>
      <c r="EL305" s="12">
        <f t="shared" si="8338"/>
        <v>3.8461538461538464E-2</v>
      </c>
      <c r="EM305" s="11"/>
      <c r="EN305" s="11"/>
      <c r="EO305" s="18"/>
      <c r="EP305" s="20"/>
      <c r="EQ305" s="10"/>
      <c r="ER305" s="11"/>
      <c r="ES305" s="74">
        <f t="shared" si="8401"/>
        <v>735</v>
      </c>
      <c r="ET305" s="74">
        <f t="shared" si="8402"/>
        <v>57</v>
      </c>
      <c r="EU305" s="11">
        <v>318</v>
      </c>
      <c r="EV305" s="12">
        <f t="shared" si="8341"/>
        <v>0.44761904761904764</v>
      </c>
      <c r="EW305" s="11">
        <v>11</v>
      </c>
      <c r="EX305" s="12">
        <f t="shared" si="8342"/>
        <v>3.3434650455927049E-2</v>
      </c>
      <c r="EY305" s="11"/>
      <c r="EZ305" s="11"/>
      <c r="FA305" s="18"/>
      <c r="FB305" s="20"/>
      <c r="FC305" s="10"/>
      <c r="FD305" s="11"/>
      <c r="FE305" s="74">
        <f t="shared" si="8403"/>
        <v>753</v>
      </c>
      <c r="FF305" s="74">
        <f t="shared" si="8404"/>
        <v>59</v>
      </c>
      <c r="FG305" s="11">
        <v>320</v>
      </c>
      <c r="FH305" s="12">
        <f t="shared" si="8345"/>
        <v>0.44223107569721115</v>
      </c>
      <c r="FI305" s="11">
        <v>13</v>
      </c>
      <c r="FJ305" s="12">
        <f t="shared" si="8346"/>
        <v>3.903903903903904E-2</v>
      </c>
      <c r="FK305" s="11"/>
      <c r="FL305" s="11"/>
      <c r="FM305" s="18"/>
      <c r="FN305" s="20"/>
      <c r="FO305" s="10"/>
      <c r="FP305" s="11"/>
      <c r="FQ305" s="74">
        <f t="shared" si="8405"/>
        <v>164</v>
      </c>
      <c r="FR305" s="74">
        <f t="shared" si="8406"/>
        <v>10</v>
      </c>
      <c r="FS305" s="11">
        <v>44</v>
      </c>
      <c r="FT305" s="12">
        <f t="shared" si="8349"/>
        <v>0.29268292682926828</v>
      </c>
      <c r="FU305" s="11">
        <v>4</v>
      </c>
      <c r="FV305" s="12">
        <f t="shared" si="8350"/>
        <v>8.3333333333333329E-2</v>
      </c>
      <c r="FW305" s="11"/>
      <c r="FX305" s="11"/>
      <c r="FY305" s="18"/>
      <c r="FZ305" s="20"/>
      <c r="GA305" s="10"/>
      <c r="GB305" s="11"/>
      <c r="GC305" s="74">
        <f t="shared" si="8407"/>
        <v>737</v>
      </c>
      <c r="GD305" s="74">
        <f t="shared" si="8408"/>
        <v>58</v>
      </c>
      <c r="GE305" s="11">
        <v>317</v>
      </c>
      <c r="GF305" s="12">
        <f t="shared" si="8353"/>
        <v>0.44640434192673001</v>
      </c>
      <c r="GG305" s="11">
        <v>12</v>
      </c>
      <c r="GH305" s="12">
        <f t="shared" si="8354"/>
        <v>3.64741641337386E-2</v>
      </c>
      <c r="GI305" s="11"/>
      <c r="GJ305" s="11"/>
      <c r="GK305" s="18"/>
      <c r="GL305" s="20"/>
      <c r="GM305" s="10"/>
      <c r="GN305" s="11"/>
      <c r="GO305" s="74">
        <f t="shared" si="8409"/>
        <v>733</v>
      </c>
      <c r="GP305" s="74">
        <f t="shared" si="8410"/>
        <v>58</v>
      </c>
      <c r="GQ305" s="11">
        <v>315</v>
      </c>
      <c r="GR305" s="12">
        <f t="shared" si="8357"/>
        <v>0.45429740791268758</v>
      </c>
      <c r="GS305" s="11">
        <v>18</v>
      </c>
      <c r="GT305" s="12">
        <f t="shared" si="8358"/>
        <v>5.4054054054054057E-2</v>
      </c>
      <c r="GU305" s="11"/>
      <c r="GV305" s="11"/>
      <c r="GW305" s="18"/>
      <c r="GX305" s="20"/>
      <c r="GY305" s="10"/>
      <c r="GZ305" s="11"/>
      <c r="HA305" s="74">
        <f t="shared" si="8411"/>
        <v>742</v>
      </c>
      <c r="HB305" s="74">
        <f t="shared" si="8412"/>
        <v>59</v>
      </c>
      <c r="HC305" s="11">
        <v>313</v>
      </c>
      <c r="HD305" s="12">
        <f t="shared" si="8361"/>
        <v>0.43396226415094341</v>
      </c>
      <c r="HE305" s="11">
        <v>9</v>
      </c>
      <c r="HF305" s="12">
        <f t="shared" si="8362"/>
        <v>2.7950310559006212E-2</v>
      </c>
      <c r="HG305" s="11"/>
      <c r="HH305" s="11"/>
      <c r="HI305" s="18"/>
      <c r="HJ305" s="20"/>
      <c r="HK305" s="10">
        <f t="shared" si="8363"/>
        <v>4</v>
      </c>
      <c r="HL305" s="11">
        <f t="shared" si="8364"/>
        <v>0</v>
      </c>
      <c r="HM305" s="11">
        <f t="shared" si="8365"/>
        <v>11522</v>
      </c>
      <c r="HN305" s="11">
        <f t="shared" si="8366"/>
        <v>910</v>
      </c>
      <c r="HO305" s="11">
        <f t="shared" si="8367"/>
        <v>5114</v>
      </c>
      <c r="HP305" s="228">
        <f t="shared" si="8368"/>
        <v>0.44384655441763582</v>
      </c>
      <c r="HQ305" s="15">
        <f t="shared" si="8369"/>
        <v>192</v>
      </c>
      <c r="HR305" s="12">
        <f t="shared" si="8370"/>
        <v>3.7543996871333592E-2</v>
      </c>
      <c r="HS305" s="16">
        <v>67.7</v>
      </c>
      <c r="HT305" s="17">
        <v>4853</v>
      </c>
      <c r="HU305" s="16">
        <f t="shared" si="8371"/>
        <v>94.896362925303094</v>
      </c>
      <c r="HV305" s="18"/>
      <c r="HW305" s="20"/>
      <c r="HX305" s="78">
        <f t="shared" si="8372"/>
        <v>0.44092827004219409</v>
      </c>
      <c r="HY305" s="78">
        <f t="shared" si="8373"/>
        <v>0.45214692188308331</v>
      </c>
      <c r="HZ305" s="78">
        <f t="shared" si="8374"/>
        <v>0.43840579710144928</v>
      </c>
    </row>
    <row r="306" spans="1:241" x14ac:dyDescent="0.25">
      <c r="A306" s="236"/>
      <c r="B306" s="41">
        <f>+B305+1</f>
        <v>44705</v>
      </c>
      <c r="C306" s="10">
        <v>2</v>
      </c>
      <c r="D306" s="11"/>
      <c r="E306" s="74">
        <f t="shared" si="8376"/>
        <v>728</v>
      </c>
      <c r="F306" s="74">
        <f t="shared" si="8377"/>
        <v>58</v>
      </c>
      <c r="G306" s="11">
        <v>302</v>
      </c>
      <c r="H306" s="12">
        <f t="shared" si="8294"/>
        <v>0.43269230769230771</v>
      </c>
      <c r="I306" s="11">
        <v>13</v>
      </c>
      <c r="J306" s="12">
        <f t="shared" si="8378"/>
        <v>4.1269841269841269E-2</v>
      </c>
      <c r="K306" s="13"/>
      <c r="L306" s="13"/>
      <c r="M306" s="25">
        <v>4356</v>
      </c>
      <c r="N306" s="38">
        <v>4580</v>
      </c>
      <c r="O306" s="10"/>
      <c r="P306" s="11"/>
      <c r="Q306" s="74">
        <f t="shared" si="8379"/>
        <v>720</v>
      </c>
      <c r="R306" s="74">
        <f t="shared" si="8380"/>
        <v>56</v>
      </c>
      <c r="S306" s="11">
        <v>305</v>
      </c>
      <c r="T306" s="12">
        <f t="shared" si="8297"/>
        <v>0.42916666666666664</v>
      </c>
      <c r="U306" s="11">
        <v>4</v>
      </c>
      <c r="V306" s="12">
        <f t="shared" si="8298"/>
        <v>1.2944983818770227E-2</v>
      </c>
      <c r="W306" s="13"/>
      <c r="X306" s="13"/>
      <c r="Y306" s="25">
        <v>4356</v>
      </c>
      <c r="Z306" s="38">
        <v>4580</v>
      </c>
      <c r="AA306" s="10"/>
      <c r="AB306" s="11"/>
      <c r="AC306" s="74">
        <f t="shared" si="8381"/>
        <v>164</v>
      </c>
      <c r="AD306" s="74">
        <f t="shared" si="8382"/>
        <v>14</v>
      </c>
      <c r="AE306" s="11">
        <v>63</v>
      </c>
      <c r="AF306" s="12">
        <f t="shared" si="8301"/>
        <v>0.3902439024390244</v>
      </c>
      <c r="AG306" s="11">
        <v>1</v>
      </c>
      <c r="AH306" s="12">
        <f t="shared" si="8302"/>
        <v>1.5625E-2</v>
      </c>
      <c r="AI306" s="13"/>
      <c r="AJ306" s="13"/>
      <c r="AK306" s="25">
        <v>4356</v>
      </c>
      <c r="AL306" s="38">
        <v>4580</v>
      </c>
      <c r="AM306" s="10">
        <v>2</v>
      </c>
      <c r="AN306" s="11"/>
      <c r="AO306" s="74">
        <f t="shared" si="8383"/>
        <v>730</v>
      </c>
      <c r="AP306" s="74">
        <f t="shared" si="8384"/>
        <v>58</v>
      </c>
      <c r="AQ306" s="11">
        <v>309</v>
      </c>
      <c r="AR306" s="12">
        <f t="shared" si="8305"/>
        <v>0.42876712328767125</v>
      </c>
      <c r="AS306" s="11">
        <v>4</v>
      </c>
      <c r="AT306" s="12">
        <f t="shared" si="8306"/>
        <v>1.2779552715654952E-2</v>
      </c>
      <c r="AU306" s="13"/>
      <c r="AV306" s="13"/>
      <c r="AW306" s="25">
        <v>4356</v>
      </c>
      <c r="AX306" s="38">
        <v>4580</v>
      </c>
      <c r="AY306" s="10"/>
      <c r="AZ306" s="11"/>
      <c r="BA306" s="74">
        <f t="shared" si="8385"/>
        <v>725</v>
      </c>
      <c r="BB306" s="74">
        <f t="shared" si="8386"/>
        <v>58</v>
      </c>
      <c r="BC306" s="11">
        <v>316</v>
      </c>
      <c r="BD306" s="12">
        <f t="shared" si="8309"/>
        <v>0.44689655172413795</v>
      </c>
      <c r="BE306" s="11">
        <v>8</v>
      </c>
      <c r="BF306" s="12">
        <f t="shared" si="8310"/>
        <v>2.4691358024691357E-2</v>
      </c>
      <c r="BG306" s="13"/>
      <c r="BH306" s="13"/>
      <c r="BI306" s="25">
        <v>4356</v>
      </c>
      <c r="BJ306" s="38">
        <v>4580</v>
      </c>
      <c r="BK306" s="10"/>
      <c r="BL306" s="11"/>
      <c r="BM306" s="74">
        <f t="shared" si="8387"/>
        <v>721</v>
      </c>
      <c r="BN306" s="74">
        <f t="shared" si="8388"/>
        <v>58</v>
      </c>
      <c r="BO306" s="11">
        <v>308</v>
      </c>
      <c r="BP306" s="12">
        <f t="shared" si="8313"/>
        <v>0.4563106796116505</v>
      </c>
      <c r="BQ306" s="11">
        <v>21</v>
      </c>
      <c r="BR306" s="12">
        <f t="shared" si="8314"/>
        <v>6.3829787234042548E-2</v>
      </c>
      <c r="BS306" s="13"/>
      <c r="BT306" s="13"/>
      <c r="BU306" s="25">
        <v>4356</v>
      </c>
      <c r="BV306" s="38">
        <v>4580</v>
      </c>
      <c r="BW306" s="10"/>
      <c r="BX306" s="11"/>
      <c r="BY306" s="74">
        <f t="shared" si="8389"/>
        <v>734</v>
      </c>
      <c r="BZ306" s="74">
        <f t="shared" si="8390"/>
        <v>59</v>
      </c>
      <c r="CA306" s="11">
        <v>346</v>
      </c>
      <c r="CB306" s="12">
        <f t="shared" si="8317"/>
        <v>0.47956403269754766</v>
      </c>
      <c r="CC306" s="11">
        <v>6</v>
      </c>
      <c r="CD306" s="12">
        <f t="shared" si="8318"/>
        <v>1.7045454545454544E-2</v>
      </c>
      <c r="CE306" s="13"/>
      <c r="CF306" s="13"/>
      <c r="CG306" s="25">
        <v>4356</v>
      </c>
      <c r="CH306" s="38">
        <v>4580</v>
      </c>
      <c r="CI306" s="10"/>
      <c r="CJ306" s="11"/>
      <c r="CK306" s="74">
        <f t="shared" si="8391"/>
        <v>744</v>
      </c>
      <c r="CL306" s="74">
        <f t="shared" si="8392"/>
        <v>59</v>
      </c>
      <c r="CM306" s="11">
        <v>320</v>
      </c>
      <c r="CN306" s="12">
        <f t="shared" si="8321"/>
        <v>0.43413978494623656</v>
      </c>
      <c r="CO306" s="11">
        <v>3</v>
      </c>
      <c r="CP306" s="12">
        <f t="shared" si="8322"/>
        <v>9.2879256965944269E-3</v>
      </c>
      <c r="CQ306" s="13"/>
      <c r="CR306" s="13"/>
      <c r="CS306" s="25">
        <v>4356</v>
      </c>
      <c r="CT306" s="38">
        <v>4580</v>
      </c>
      <c r="CU306" s="10"/>
      <c r="CV306" s="11"/>
      <c r="CW306" s="74">
        <f t="shared" si="8393"/>
        <v>159</v>
      </c>
      <c r="CX306" s="74">
        <f t="shared" si="8394"/>
        <v>12</v>
      </c>
      <c r="CY306" s="11">
        <v>53</v>
      </c>
      <c r="CZ306" s="12">
        <f t="shared" si="8325"/>
        <v>0.36477987421383645</v>
      </c>
      <c r="DA306" s="11">
        <v>5</v>
      </c>
      <c r="DB306" s="12">
        <f t="shared" si="8326"/>
        <v>8.6206896551724144E-2</v>
      </c>
      <c r="DC306" s="13"/>
      <c r="DD306" s="13"/>
      <c r="DE306" s="25">
        <v>4356</v>
      </c>
      <c r="DF306" s="38">
        <v>4580</v>
      </c>
      <c r="DG306" s="10"/>
      <c r="DH306" s="11"/>
      <c r="DI306" s="74">
        <f t="shared" si="8395"/>
        <v>745</v>
      </c>
      <c r="DJ306" s="74">
        <f t="shared" si="8396"/>
        <v>59</v>
      </c>
      <c r="DK306" s="11">
        <v>290</v>
      </c>
      <c r="DL306" s="12">
        <f t="shared" si="8329"/>
        <v>0.39865771812080536</v>
      </c>
      <c r="DM306" s="11">
        <v>7</v>
      </c>
      <c r="DN306" s="12">
        <f t="shared" si="8330"/>
        <v>2.3569023569023569E-2</v>
      </c>
      <c r="DO306" s="13"/>
      <c r="DP306" s="13"/>
      <c r="DQ306" s="25">
        <v>4356</v>
      </c>
      <c r="DR306" s="38">
        <v>4580</v>
      </c>
      <c r="DS306" s="10"/>
      <c r="DT306" s="11"/>
      <c r="DU306" s="74">
        <f t="shared" si="8397"/>
        <v>743</v>
      </c>
      <c r="DV306" s="74">
        <f t="shared" si="8398"/>
        <v>59</v>
      </c>
      <c r="DW306" s="11">
        <v>316</v>
      </c>
      <c r="DX306" s="12">
        <f t="shared" si="8333"/>
        <v>0.43337819650067294</v>
      </c>
      <c r="DY306" s="11">
        <v>6</v>
      </c>
      <c r="DZ306" s="12">
        <f t="shared" si="8334"/>
        <v>1.8633540372670808E-2</v>
      </c>
      <c r="EA306" s="13"/>
      <c r="EB306" s="13"/>
      <c r="EC306" s="25">
        <v>4356</v>
      </c>
      <c r="ED306" s="38">
        <v>4580</v>
      </c>
      <c r="EE306" s="10">
        <v>1</v>
      </c>
      <c r="EF306" s="11"/>
      <c r="EG306" s="74">
        <f t="shared" si="8399"/>
        <v>740</v>
      </c>
      <c r="EH306" s="74">
        <f t="shared" si="8400"/>
        <v>59</v>
      </c>
      <c r="EI306" s="11">
        <v>322</v>
      </c>
      <c r="EJ306" s="12">
        <f t="shared" si="8337"/>
        <v>0.45270270270270269</v>
      </c>
      <c r="EK306" s="11">
        <v>13</v>
      </c>
      <c r="EL306" s="12">
        <f t="shared" si="8338"/>
        <v>3.880597014925373E-2</v>
      </c>
      <c r="EM306" s="13"/>
      <c r="EN306" s="13"/>
      <c r="EO306" s="25">
        <v>4356</v>
      </c>
      <c r="EP306" s="38">
        <v>4580</v>
      </c>
      <c r="EQ306" s="10"/>
      <c r="ER306" s="11"/>
      <c r="ES306" s="74">
        <f t="shared" si="8401"/>
        <v>735</v>
      </c>
      <c r="ET306" s="74">
        <f t="shared" si="8402"/>
        <v>57</v>
      </c>
      <c r="EU306" s="11">
        <v>325</v>
      </c>
      <c r="EV306" s="12">
        <f t="shared" si="8341"/>
        <v>0.45986394557823129</v>
      </c>
      <c r="EW306" s="11">
        <v>13</v>
      </c>
      <c r="EX306" s="12">
        <f t="shared" si="8342"/>
        <v>3.8461538461538464E-2</v>
      </c>
      <c r="EY306" s="13"/>
      <c r="EZ306" s="13"/>
      <c r="FA306" s="25">
        <v>4356</v>
      </c>
      <c r="FB306" s="38">
        <v>4580</v>
      </c>
      <c r="FC306" s="10"/>
      <c r="FD306" s="11"/>
      <c r="FE306" s="74">
        <f t="shared" si="8403"/>
        <v>753</v>
      </c>
      <c r="FF306" s="74">
        <f t="shared" si="8404"/>
        <v>59</v>
      </c>
      <c r="FG306" s="11">
        <v>306</v>
      </c>
      <c r="FH306" s="12">
        <f t="shared" si="8345"/>
        <v>0.4209827357237716</v>
      </c>
      <c r="FI306" s="11">
        <v>11</v>
      </c>
      <c r="FJ306" s="12">
        <f t="shared" si="8346"/>
        <v>3.4700315457413249E-2</v>
      </c>
      <c r="FK306" s="13"/>
      <c r="FL306" s="13"/>
      <c r="FM306" s="25">
        <v>4356</v>
      </c>
      <c r="FN306" s="38">
        <v>4580</v>
      </c>
      <c r="FO306" s="10"/>
      <c r="FP306" s="11"/>
      <c r="FQ306" s="74">
        <f t="shared" si="8405"/>
        <v>164</v>
      </c>
      <c r="FR306" s="74">
        <f t="shared" si="8406"/>
        <v>10</v>
      </c>
      <c r="FS306" s="11">
        <v>45</v>
      </c>
      <c r="FT306" s="12">
        <f t="shared" si="8349"/>
        <v>0.29268292682926828</v>
      </c>
      <c r="FU306" s="11">
        <v>3</v>
      </c>
      <c r="FV306" s="12">
        <f t="shared" si="8350"/>
        <v>6.25E-2</v>
      </c>
      <c r="FW306" s="13"/>
      <c r="FX306" s="13"/>
      <c r="FY306" s="25">
        <v>4356</v>
      </c>
      <c r="FZ306" s="38">
        <v>4580</v>
      </c>
      <c r="GA306" s="10"/>
      <c r="GB306" s="11"/>
      <c r="GC306" s="74">
        <f t="shared" si="8407"/>
        <v>737</v>
      </c>
      <c r="GD306" s="74">
        <f t="shared" si="8408"/>
        <v>58</v>
      </c>
      <c r="GE306" s="11">
        <v>292</v>
      </c>
      <c r="GF306" s="12">
        <f t="shared" si="8353"/>
        <v>0.40569877883310718</v>
      </c>
      <c r="GG306" s="11">
        <v>7</v>
      </c>
      <c r="GH306" s="12">
        <f t="shared" si="8354"/>
        <v>2.3411371237458192E-2</v>
      </c>
      <c r="GI306" s="13"/>
      <c r="GJ306" s="13"/>
      <c r="GK306" s="25">
        <v>4356</v>
      </c>
      <c r="GL306" s="38">
        <v>4580</v>
      </c>
      <c r="GM306" s="10"/>
      <c r="GN306" s="11"/>
      <c r="GO306" s="74">
        <f t="shared" si="8409"/>
        <v>733</v>
      </c>
      <c r="GP306" s="74">
        <f t="shared" si="8410"/>
        <v>58</v>
      </c>
      <c r="GQ306" s="11">
        <v>292</v>
      </c>
      <c r="GR306" s="12">
        <f t="shared" si="8357"/>
        <v>0.42428376534788542</v>
      </c>
      <c r="GS306" s="11">
        <v>19</v>
      </c>
      <c r="GT306" s="12">
        <f t="shared" si="8358"/>
        <v>6.1093247588424437E-2</v>
      </c>
      <c r="GU306" s="13"/>
      <c r="GV306" s="13"/>
      <c r="GW306" s="25">
        <v>4356</v>
      </c>
      <c r="GX306" s="38">
        <v>4580</v>
      </c>
      <c r="GY306" s="10"/>
      <c r="GZ306" s="11"/>
      <c r="HA306" s="74">
        <f t="shared" si="8411"/>
        <v>742</v>
      </c>
      <c r="HB306" s="74">
        <f t="shared" si="8412"/>
        <v>59</v>
      </c>
      <c r="HC306" s="11">
        <v>286</v>
      </c>
      <c r="HD306" s="12">
        <f t="shared" si="8361"/>
        <v>0.40161725067385445</v>
      </c>
      <c r="HE306" s="11">
        <v>12</v>
      </c>
      <c r="HF306" s="12">
        <f t="shared" si="8362"/>
        <v>4.0268456375838924E-2</v>
      </c>
      <c r="HG306" s="13"/>
      <c r="HH306" s="13"/>
      <c r="HI306" s="25">
        <v>4356</v>
      </c>
      <c r="HJ306" s="38">
        <v>4580</v>
      </c>
      <c r="HK306" s="10">
        <f t="shared" si="8363"/>
        <v>5</v>
      </c>
      <c r="HL306" s="11">
        <f t="shared" si="8364"/>
        <v>0</v>
      </c>
      <c r="HM306" s="11">
        <f t="shared" si="8365"/>
        <v>11517</v>
      </c>
      <c r="HN306" s="11">
        <f t="shared" si="8366"/>
        <v>910</v>
      </c>
      <c r="HO306" s="11">
        <f t="shared" si="8367"/>
        <v>4952</v>
      </c>
      <c r="HP306" s="228">
        <f t="shared" si="8368"/>
        <v>0.42997308326821221</v>
      </c>
      <c r="HQ306" s="15">
        <f t="shared" si="8369"/>
        <v>156</v>
      </c>
      <c r="HR306" s="12">
        <f t="shared" si="8370"/>
        <v>3.1502423263327951E-2</v>
      </c>
      <c r="HS306" s="16">
        <v>67</v>
      </c>
      <c r="HT306" s="17">
        <v>4713</v>
      </c>
      <c r="HU306" s="16">
        <f t="shared" si="8371"/>
        <v>95.173667205169636</v>
      </c>
      <c r="HV306" s="23">
        <v>4356</v>
      </c>
      <c r="HW306" s="22">
        <v>4580</v>
      </c>
      <c r="HX306" s="78">
        <f t="shared" si="8372"/>
        <v>0.43664202745512143</v>
      </c>
      <c r="HY306" s="78">
        <f t="shared" si="8373"/>
        <v>0.43648124191461835</v>
      </c>
      <c r="HZ306" s="78">
        <f t="shared" si="8374"/>
        <v>0.41692546583850931</v>
      </c>
    </row>
    <row r="307" spans="1:241" x14ac:dyDescent="0.25">
      <c r="A307" s="236"/>
      <c r="B307" s="41">
        <f t="shared" si="8375"/>
        <v>44706</v>
      </c>
      <c r="C307" s="10"/>
      <c r="D307" s="11"/>
      <c r="E307" s="74">
        <f t="shared" si="8376"/>
        <v>728</v>
      </c>
      <c r="F307" s="74">
        <f t="shared" si="8377"/>
        <v>58</v>
      </c>
      <c r="G307" s="11">
        <v>336</v>
      </c>
      <c r="H307" s="12">
        <f t="shared" si="8294"/>
        <v>0.47390109890109888</v>
      </c>
      <c r="I307" s="11">
        <v>9</v>
      </c>
      <c r="J307" s="12">
        <f t="shared" si="8378"/>
        <v>2.6086956521739129E-2</v>
      </c>
      <c r="K307" s="13"/>
      <c r="L307" s="11"/>
      <c r="M307" s="25">
        <v>4592</v>
      </c>
      <c r="N307" s="38">
        <v>4514.166666666667</v>
      </c>
      <c r="O307" s="10">
        <v>1</v>
      </c>
      <c r="P307" s="11"/>
      <c r="Q307" s="74">
        <f t="shared" si="8379"/>
        <v>719</v>
      </c>
      <c r="R307" s="74">
        <f t="shared" si="8380"/>
        <v>56</v>
      </c>
      <c r="S307" s="11">
        <v>298</v>
      </c>
      <c r="T307" s="12">
        <f t="shared" si="8297"/>
        <v>0.42002781641168291</v>
      </c>
      <c r="U307" s="11">
        <v>4</v>
      </c>
      <c r="V307" s="12">
        <f t="shared" si="8298"/>
        <v>1.3245033112582781E-2</v>
      </c>
      <c r="W307" s="13"/>
      <c r="X307" s="11"/>
      <c r="Y307" s="25">
        <v>4583.6842105263158</v>
      </c>
      <c r="Z307" s="38">
        <v>4552.5</v>
      </c>
      <c r="AA307" s="10"/>
      <c r="AB307" s="11"/>
      <c r="AC307" s="74">
        <f t="shared" si="8381"/>
        <v>164</v>
      </c>
      <c r="AD307" s="74">
        <f t="shared" si="8382"/>
        <v>14</v>
      </c>
      <c r="AE307" s="11">
        <v>67</v>
      </c>
      <c r="AF307" s="12">
        <f t="shared" si="8301"/>
        <v>0.42682926829268292</v>
      </c>
      <c r="AG307" s="11">
        <v>3</v>
      </c>
      <c r="AH307" s="12">
        <f t="shared" si="8302"/>
        <v>4.2857142857142858E-2</v>
      </c>
      <c r="AI307" s="13"/>
      <c r="AJ307" s="11"/>
      <c r="AK307" s="25">
        <v>4689.25</v>
      </c>
      <c r="AL307" s="38">
        <v>4506</v>
      </c>
      <c r="AM307" s="10">
        <v>1</v>
      </c>
      <c r="AN307" s="11"/>
      <c r="AO307" s="74">
        <f t="shared" si="8383"/>
        <v>729</v>
      </c>
      <c r="AP307" s="74">
        <f t="shared" si="8384"/>
        <v>58</v>
      </c>
      <c r="AQ307" s="11">
        <v>337</v>
      </c>
      <c r="AR307" s="12">
        <f t="shared" si="8305"/>
        <v>0.47599451303155005</v>
      </c>
      <c r="AS307" s="11">
        <v>10</v>
      </c>
      <c r="AT307" s="12">
        <f t="shared" si="8306"/>
        <v>2.8818443804034581E-2</v>
      </c>
      <c r="AU307" s="13"/>
      <c r="AV307" s="11"/>
      <c r="AW307" s="25">
        <v>4671.2195121951218</v>
      </c>
      <c r="AX307" s="38">
        <v>4782.5</v>
      </c>
      <c r="AY307" s="10">
        <v>1</v>
      </c>
      <c r="AZ307" s="11"/>
      <c r="BA307" s="74">
        <f t="shared" si="8385"/>
        <v>724</v>
      </c>
      <c r="BB307" s="74">
        <f t="shared" si="8386"/>
        <v>58</v>
      </c>
      <c r="BC307" s="11">
        <v>351</v>
      </c>
      <c r="BD307" s="12">
        <f t="shared" si="8309"/>
        <v>0.49171270718232046</v>
      </c>
      <c r="BE307" s="11">
        <v>5</v>
      </c>
      <c r="BF307" s="12">
        <f t="shared" si="8310"/>
        <v>1.4044943820224719E-2</v>
      </c>
      <c r="BG307" s="13"/>
      <c r="BH307" s="11"/>
      <c r="BI307" s="25">
        <v>4701.75</v>
      </c>
      <c r="BJ307" s="38">
        <v>4761.666666666667</v>
      </c>
      <c r="BK307" s="10"/>
      <c r="BL307" s="11"/>
      <c r="BM307" s="74">
        <f t="shared" si="8387"/>
        <v>721</v>
      </c>
      <c r="BN307" s="74">
        <f t="shared" si="8388"/>
        <v>58</v>
      </c>
      <c r="BO307" s="11">
        <v>366</v>
      </c>
      <c r="BP307" s="12">
        <f t="shared" si="8313"/>
        <v>0.52704576976421635</v>
      </c>
      <c r="BQ307" s="11">
        <v>14</v>
      </c>
      <c r="BR307" s="12">
        <f t="shared" si="8314"/>
        <v>3.6842105263157891E-2</v>
      </c>
      <c r="BS307" s="13"/>
      <c r="BT307" s="11"/>
      <c r="BU307" s="25">
        <v>4880.5</v>
      </c>
      <c r="BV307" s="38">
        <v>4853.8461538461543</v>
      </c>
      <c r="BW307" s="10"/>
      <c r="BX307" s="11"/>
      <c r="BY307" s="74">
        <f t="shared" si="8389"/>
        <v>734</v>
      </c>
      <c r="BZ307" s="74">
        <f t="shared" si="8390"/>
        <v>59</v>
      </c>
      <c r="CA307" s="11">
        <v>353</v>
      </c>
      <c r="CB307" s="12">
        <f t="shared" si="8317"/>
        <v>0.49455040871934602</v>
      </c>
      <c r="CC307" s="11">
        <v>10</v>
      </c>
      <c r="CD307" s="12">
        <f t="shared" si="8318"/>
        <v>2.7548209366391185E-2</v>
      </c>
      <c r="CE307" s="13"/>
      <c r="CF307" s="11"/>
      <c r="CG307" s="25">
        <v>4757.75</v>
      </c>
      <c r="CH307" s="38">
        <v>4474.6153846153848</v>
      </c>
      <c r="CI307" s="10"/>
      <c r="CJ307" s="11"/>
      <c r="CK307" s="74">
        <f t="shared" si="8391"/>
        <v>744</v>
      </c>
      <c r="CL307" s="74">
        <f t="shared" si="8392"/>
        <v>59</v>
      </c>
      <c r="CM307" s="11">
        <v>358</v>
      </c>
      <c r="CN307" s="12">
        <f t="shared" si="8321"/>
        <v>0.4838709677419355</v>
      </c>
      <c r="CO307" s="11">
        <v>2</v>
      </c>
      <c r="CP307" s="12">
        <f t="shared" si="8322"/>
        <v>5.5555555555555558E-3</v>
      </c>
      <c r="CQ307" s="13"/>
      <c r="CR307" s="11"/>
      <c r="CS307" s="25">
        <v>4561.6216216216217</v>
      </c>
      <c r="CT307" s="38">
        <v>4520.7692307692305</v>
      </c>
      <c r="CU307" s="10"/>
      <c r="CV307" s="11"/>
      <c r="CW307" s="74">
        <f t="shared" si="8393"/>
        <v>159</v>
      </c>
      <c r="CX307" s="74">
        <f t="shared" si="8394"/>
        <v>12</v>
      </c>
      <c r="CY307" s="11">
        <v>62</v>
      </c>
      <c r="CZ307" s="12">
        <f t="shared" si="8325"/>
        <v>0.40251572327044027</v>
      </c>
      <c r="DA307" s="11">
        <v>2</v>
      </c>
      <c r="DB307" s="12">
        <f t="shared" si="8326"/>
        <v>3.125E-2</v>
      </c>
      <c r="DC307" s="13"/>
      <c r="DD307" s="11"/>
      <c r="DE307" s="25">
        <v>4955.3846153846152</v>
      </c>
      <c r="DF307" s="38">
        <v>4696</v>
      </c>
      <c r="DG307" s="10"/>
      <c r="DH307" s="11"/>
      <c r="DI307" s="74">
        <f t="shared" si="8395"/>
        <v>745</v>
      </c>
      <c r="DJ307" s="74">
        <f t="shared" si="8396"/>
        <v>59</v>
      </c>
      <c r="DK307" s="11">
        <v>336</v>
      </c>
      <c r="DL307" s="12">
        <f t="shared" si="8329"/>
        <v>0.47248322147651006</v>
      </c>
      <c r="DM307" s="11">
        <v>16</v>
      </c>
      <c r="DN307" s="12">
        <f t="shared" si="8330"/>
        <v>4.5454545454545456E-2</v>
      </c>
      <c r="DO307" s="13"/>
      <c r="DP307" s="11"/>
      <c r="DQ307" s="25">
        <v>4935.1282051282051</v>
      </c>
      <c r="DR307" s="38">
        <v>4807.6923076923076</v>
      </c>
      <c r="DS307" s="10"/>
      <c r="DT307" s="11"/>
      <c r="DU307" s="74">
        <f t="shared" si="8397"/>
        <v>743</v>
      </c>
      <c r="DV307" s="74">
        <f t="shared" si="8398"/>
        <v>59</v>
      </c>
      <c r="DW307" s="11">
        <v>356</v>
      </c>
      <c r="DX307" s="12">
        <f t="shared" si="8333"/>
        <v>0.49932705248990578</v>
      </c>
      <c r="DY307" s="11">
        <v>15</v>
      </c>
      <c r="DZ307" s="12">
        <f t="shared" si="8334"/>
        <v>4.0431266846361183E-2</v>
      </c>
      <c r="EA307" s="13"/>
      <c r="EB307" s="11"/>
      <c r="EC307" s="25">
        <v>4422.4390243902435</v>
      </c>
      <c r="ED307" s="38">
        <v>4850</v>
      </c>
      <c r="EE307" s="10"/>
      <c r="EF307" s="11"/>
      <c r="EG307" s="74">
        <f t="shared" si="8399"/>
        <v>740</v>
      </c>
      <c r="EH307" s="74">
        <f t="shared" si="8400"/>
        <v>59</v>
      </c>
      <c r="EI307" s="11">
        <v>310</v>
      </c>
      <c r="EJ307" s="12">
        <f t="shared" si="8337"/>
        <v>0.44459459459459461</v>
      </c>
      <c r="EK307" s="11">
        <v>19</v>
      </c>
      <c r="EL307" s="12">
        <f t="shared" si="8338"/>
        <v>5.7750759878419454E-2</v>
      </c>
      <c r="EM307" s="13"/>
      <c r="EN307" s="11"/>
      <c r="EO307" s="25">
        <v>5025.8536585365855</v>
      </c>
      <c r="EP307" s="38">
        <v>5134.6153846153848</v>
      </c>
      <c r="EQ307" s="10"/>
      <c r="ER307" s="11"/>
      <c r="ES307" s="74">
        <f t="shared" si="8401"/>
        <v>735</v>
      </c>
      <c r="ET307" s="74">
        <f t="shared" si="8402"/>
        <v>57</v>
      </c>
      <c r="EU307" s="11">
        <v>312</v>
      </c>
      <c r="EV307" s="12">
        <f t="shared" si="8341"/>
        <v>0.43673469387755104</v>
      </c>
      <c r="EW307" s="11">
        <v>9</v>
      </c>
      <c r="EX307" s="12">
        <f t="shared" si="8342"/>
        <v>2.8037383177570093E-2</v>
      </c>
      <c r="EY307" s="13"/>
      <c r="EZ307" s="11"/>
      <c r="FA307" s="25">
        <v>4296.666666666667</v>
      </c>
      <c r="FB307" s="38">
        <v>4608.333333333333</v>
      </c>
      <c r="FC307" s="10"/>
      <c r="FD307" s="11"/>
      <c r="FE307" s="74">
        <f t="shared" si="8403"/>
        <v>753</v>
      </c>
      <c r="FF307" s="74">
        <f t="shared" si="8404"/>
        <v>59</v>
      </c>
      <c r="FG307" s="11">
        <v>299</v>
      </c>
      <c r="FH307" s="12">
        <f t="shared" si="8345"/>
        <v>0.40903054448871184</v>
      </c>
      <c r="FI307" s="11">
        <v>9</v>
      </c>
      <c r="FJ307" s="12">
        <f t="shared" si="8346"/>
        <v>2.922077922077922E-2</v>
      </c>
      <c r="FK307" s="13"/>
      <c r="FL307" s="11"/>
      <c r="FM307" s="25">
        <v>4640.27027027027</v>
      </c>
      <c r="FN307" s="38">
        <v>4341.4285714285716</v>
      </c>
      <c r="FO307" s="10"/>
      <c r="FP307" s="11"/>
      <c r="FQ307" s="74">
        <f t="shared" si="8405"/>
        <v>164</v>
      </c>
      <c r="FR307" s="74">
        <f t="shared" si="8406"/>
        <v>10</v>
      </c>
      <c r="FS307" s="11">
        <v>51</v>
      </c>
      <c r="FT307" s="12">
        <f t="shared" si="8349"/>
        <v>0.32317073170731708</v>
      </c>
      <c r="FU307" s="11">
        <v>2</v>
      </c>
      <c r="FV307" s="12">
        <f t="shared" si="8350"/>
        <v>3.7735849056603772E-2</v>
      </c>
      <c r="FW307" s="13"/>
      <c r="FX307" s="11"/>
      <c r="FY307" s="25">
        <v>4400.833333333333</v>
      </c>
      <c r="FZ307" s="38">
        <v>4803.333333333333</v>
      </c>
      <c r="GA307" s="10"/>
      <c r="GB307" s="11"/>
      <c r="GC307" s="74">
        <f t="shared" si="8407"/>
        <v>737</v>
      </c>
      <c r="GD307" s="74">
        <f t="shared" si="8408"/>
        <v>58</v>
      </c>
      <c r="GE307" s="11">
        <v>323</v>
      </c>
      <c r="GF307" s="12">
        <f t="shared" si="8353"/>
        <v>0.44911804613297152</v>
      </c>
      <c r="GG307" s="11">
        <v>8</v>
      </c>
      <c r="GH307" s="12">
        <f t="shared" si="8354"/>
        <v>2.4169184290030211E-2</v>
      </c>
      <c r="GI307" s="13"/>
      <c r="GJ307" s="11"/>
      <c r="GK307" s="25">
        <v>4494.583333333333</v>
      </c>
      <c r="GL307" s="38">
        <v>4708.333333333333</v>
      </c>
      <c r="GM307" s="10">
        <v>1</v>
      </c>
      <c r="GN307" s="11"/>
      <c r="GO307" s="74">
        <f t="shared" si="8409"/>
        <v>732</v>
      </c>
      <c r="GP307" s="74">
        <f t="shared" si="8410"/>
        <v>58</v>
      </c>
      <c r="GQ307" s="11">
        <v>326</v>
      </c>
      <c r="GR307" s="12">
        <f t="shared" si="8357"/>
        <v>0.45491803278688525</v>
      </c>
      <c r="GS307" s="11">
        <v>7</v>
      </c>
      <c r="GT307" s="12">
        <f t="shared" si="8358"/>
        <v>2.1021021021021023E-2</v>
      </c>
      <c r="GU307" s="13"/>
      <c r="GV307" s="11"/>
      <c r="GW307" s="25">
        <v>4785.1282051282051</v>
      </c>
      <c r="GX307" s="38">
        <v>4791.666666666667</v>
      </c>
      <c r="GY307" s="10">
        <v>1</v>
      </c>
      <c r="GZ307" s="11"/>
      <c r="HA307" s="74">
        <f t="shared" si="8411"/>
        <v>741</v>
      </c>
      <c r="HB307" s="74">
        <f t="shared" si="8412"/>
        <v>59</v>
      </c>
      <c r="HC307" s="11">
        <v>272</v>
      </c>
      <c r="HD307" s="12">
        <f t="shared" si="8361"/>
        <v>0.38056680161943318</v>
      </c>
      <c r="HE307" s="11">
        <v>10</v>
      </c>
      <c r="HF307" s="12">
        <f t="shared" si="8362"/>
        <v>3.5460992907801421E-2</v>
      </c>
      <c r="HG307" s="13"/>
      <c r="HH307" s="11"/>
      <c r="HI307" s="25">
        <v>4817</v>
      </c>
      <c r="HJ307" s="38">
        <v>5110.833333333333</v>
      </c>
      <c r="HK307" s="10">
        <f t="shared" si="8363"/>
        <v>5</v>
      </c>
      <c r="HL307" s="11">
        <f t="shared" si="8364"/>
        <v>0</v>
      </c>
      <c r="HM307" s="11">
        <f t="shared" si="8365"/>
        <v>11512</v>
      </c>
      <c r="HN307" s="11">
        <f t="shared" si="8366"/>
        <v>910</v>
      </c>
      <c r="HO307" s="11">
        <f t="shared" si="8367"/>
        <v>5267</v>
      </c>
      <c r="HP307" s="228">
        <f t="shared" si="8368"/>
        <v>0.45752258512856148</v>
      </c>
      <c r="HQ307" s="15">
        <f t="shared" si="8369"/>
        <v>154</v>
      </c>
      <c r="HR307" s="12">
        <f t="shared" si="8370"/>
        <v>2.9238655781279665E-2</v>
      </c>
      <c r="HS307" s="16">
        <v>67.900000000000006</v>
      </c>
      <c r="HT307" s="17">
        <v>5023</v>
      </c>
      <c r="HU307" s="16">
        <f t="shared" si="8371"/>
        <v>95.367381811277767</v>
      </c>
      <c r="HV307" s="23">
        <v>4682.9878048780483</v>
      </c>
      <c r="HW307" s="22">
        <v>4728.5279187817259</v>
      </c>
      <c r="HX307" s="78">
        <f t="shared" si="8372"/>
        <v>0.47556142668428003</v>
      </c>
      <c r="HY307" s="78">
        <f t="shared" si="8373"/>
        <v>0.47580853816300128</v>
      </c>
      <c r="HZ307" s="78">
        <f t="shared" si="8374"/>
        <v>0.42154324184360437</v>
      </c>
    </row>
    <row r="308" spans="1:241" x14ac:dyDescent="0.25">
      <c r="A308" s="236"/>
      <c r="B308" s="41">
        <f t="shared" si="8375"/>
        <v>44707</v>
      </c>
      <c r="C308" s="10"/>
      <c r="D308" s="11"/>
      <c r="E308" s="74">
        <f>E307-C308</f>
        <v>728</v>
      </c>
      <c r="F308" s="74">
        <f>F307-D308</f>
        <v>58</v>
      </c>
      <c r="G308" s="11">
        <v>293</v>
      </c>
      <c r="H308" s="12">
        <f t="shared" si="8294"/>
        <v>0.41895604395604397</v>
      </c>
      <c r="I308" s="11">
        <v>12</v>
      </c>
      <c r="J308" s="12">
        <f t="shared" si="8378"/>
        <v>3.9344262295081971E-2</v>
      </c>
      <c r="K308" s="13"/>
      <c r="L308" s="11"/>
      <c r="M308" s="39">
        <v>90</v>
      </c>
      <c r="N308" s="43">
        <v>91.666666666666671</v>
      </c>
      <c r="O308" s="10"/>
      <c r="P308" s="11"/>
      <c r="Q308" s="74">
        <f t="shared" si="8379"/>
        <v>719</v>
      </c>
      <c r="R308" s="74">
        <f t="shared" si="8380"/>
        <v>56</v>
      </c>
      <c r="S308" s="11">
        <v>309</v>
      </c>
      <c r="T308" s="12">
        <f t="shared" si="8297"/>
        <v>0.44367176634214184</v>
      </c>
      <c r="U308" s="11">
        <v>10</v>
      </c>
      <c r="V308" s="12">
        <f t="shared" si="8298"/>
        <v>3.1347962382445138E-2</v>
      </c>
      <c r="W308" s="13"/>
      <c r="X308" s="11"/>
      <c r="Y308" s="39">
        <v>89.473684210526315</v>
      </c>
      <c r="Z308" s="43">
        <v>83.333333333333329</v>
      </c>
      <c r="AA308" s="10"/>
      <c r="AB308" s="11"/>
      <c r="AC308" s="74">
        <f t="shared" si="8381"/>
        <v>164</v>
      </c>
      <c r="AD308" s="74">
        <f t="shared" si="8382"/>
        <v>14</v>
      </c>
      <c r="AE308" s="11">
        <v>60</v>
      </c>
      <c r="AF308" s="12">
        <f t="shared" si="8301"/>
        <v>0.40853658536585363</v>
      </c>
      <c r="AG308" s="11">
        <v>7</v>
      </c>
      <c r="AH308" s="12">
        <f t="shared" si="8302"/>
        <v>0.1044776119402985</v>
      </c>
      <c r="AI308" s="13"/>
      <c r="AJ308" s="11"/>
      <c r="AK308" s="39">
        <v>92.5</v>
      </c>
      <c r="AL308" s="43">
        <v>100</v>
      </c>
      <c r="AM308" s="10">
        <v>1</v>
      </c>
      <c r="AN308" s="11"/>
      <c r="AO308" s="74">
        <f t="shared" si="8383"/>
        <v>728</v>
      </c>
      <c r="AP308" s="74">
        <f t="shared" si="8384"/>
        <v>58</v>
      </c>
      <c r="AQ308" s="11">
        <v>314</v>
      </c>
      <c r="AR308" s="12">
        <f t="shared" si="8305"/>
        <v>0.4532967032967033</v>
      </c>
      <c r="AS308" s="11">
        <v>16</v>
      </c>
      <c r="AT308" s="12">
        <f t="shared" si="8306"/>
        <v>4.8484848484848485E-2</v>
      </c>
      <c r="AU308" s="13"/>
      <c r="AV308" s="11"/>
      <c r="AW308" s="39">
        <v>92.682926829268297</v>
      </c>
      <c r="AX308" s="43">
        <v>100</v>
      </c>
      <c r="AY308" s="10"/>
      <c r="AZ308" s="11"/>
      <c r="BA308" s="74">
        <f t="shared" si="8385"/>
        <v>724</v>
      </c>
      <c r="BB308" s="74">
        <f t="shared" si="8386"/>
        <v>58</v>
      </c>
      <c r="BC308" s="11">
        <v>337</v>
      </c>
      <c r="BD308" s="12">
        <f t="shared" si="8309"/>
        <v>0.48756906077348067</v>
      </c>
      <c r="BE308" s="11">
        <v>16</v>
      </c>
      <c r="BF308" s="12">
        <f t="shared" si="8310"/>
        <v>4.5325779036827198E-2</v>
      </c>
      <c r="BG308" s="13"/>
      <c r="BH308" s="11"/>
      <c r="BI308" s="39">
        <v>82.5</v>
      </c>
      <c r="BJ308" s="43">
        <v>100</v>
      </c>
      <c r="BK308" s="10"/>
      <c r="BL308" s="11"/>
      <c r="BM308" s="74">
        <f t="shared" si="8387"/>
        <v>721</v>
      </c>
      <c r="BN308" s="74">
        <f t="shared" si="8388"/>
        <v>58</v>
      </c>
      <c r="BO308" s="11">
        <v>323</v>
      </c>
      <c r="BP308" s="12">
        <f t="shared" si="8313"/>
        <v>0.46879334257975036</v>
      </c>
      <c r="BQ308" s="11">
        <v>15</v>
      </c>
      <c r="BR308" s="12">
        <f t="shared" si="8314"/>
        <v>4.4378698224852069E-2</v>
      </c>
      <c r="BS308" s="13"/>
      <c r="BT308" s="11"/>
      <c r="BU308" s="39">
        <v>77.5</v>
      </c>
      <c r="BV308" s="43">
        <v>100</v>
      </c>
      <c r="BW308" s="10"/>
      <c r="BX308" s="11"/>
      <c r="BY308" s="74">
        <f t="shared" si="8389"/>
        <v>734</v>
      </c>
      <c r="BZ308" s="74">
        <f t="shared" si="8390"/>
        <v>59</v>
      </c>
      <c r="CA308" s="11">
        <v>305</v>
      </c>
      <c r="CB308" s="12">
        <f t="shared" si="8317"/>
        <v>0.43188010899182561</v>
      </c>
      <c r="CC308" s="11">
        <v>12</v>
      </c>
      <c r="CD308" s="12">
        <f t="shared" si="8318"/>
        <v>3.7854889589905363E-2</v>
      </c>
      <c r="CE308" s="13"/>
      <c r="CF308" s="11"/>
      <c r="CG308" s="39">
        <v>75</v>
      </c>
      <c r="CH308" s="43">
        <v>92.307692307692307</v>
      </c>
      <c r="CI308" s="10"/>
      <c r="CJ308" s="11"/>
      <c r="CK308" s="74">
        <f t="shared" si="8391"/>
        <v>744</v>
      </c>
      <c r="CL308" s="74">
        <f t="shared" si="8392"/>
        <v>59</v>
      </c>
      <c r="CM308" s="11">
        <v>363</v>
      </c>
      <c r="CN308" s="12">
        <f t="shared" si="8321"/>
        <v>0.50403225806451613</v>
      </c>
      <c r="CO308" s="11">
        <v>12</v>
      </c>
      <c r="CP308" s="12">
        <f t="shared" si="8322"/>
        <v>3.2000000000000001E-2</v>
      </c>
      <c r="CQ308" s="13"/>
      <c r="CR308" s="11"/>
      <c r="CS308" s="39">
        <v>86.486486486486484</v>
      </c>
      <c r="CT308" s="43">
        <v>100</v>
      </c>
      <c r="CU308" s="10">
        <v>2</v>
      </c>
      <c r="CV308" s="11"/>
      <c r="CW308" s="74">
        <f t="shared" si="8393"/>
        <v>157</v>
      </c>
      <c r="CX308" s="74">
        <f t="shared" si="8394"/>
        <v>12</v>
      </c>
      <c r="CY308" s="11">
        <v>41</v>
      </c>
      <c r="CZ308" s="12">
        <f t="shared" si="8325"/>
        <v>0.28025477707006369</v>
      </c>
      <c r="DA308" s="11">
        <v>3</v>
      </c>
      <c r="DB308" s="12">
        <f t="shared" si="8326"/>
        <v>6.8181818181818177E-2</v>
      </c>
      <c r="DC308" s="13"/>
      <c r="DD308" s="11"/>
      <c r="DE308" s="39">
        <v>84.615384615384613</v>
      </c>
      <c r="DF308" s="43">
        <v>40</v>
      </c>
      <c r="DG308" s="10"/>
      <c r="DH308" s="11"/>
      <c r="DI308" s="74">
        <f t="shared" si="8395"/>
        <v>745</v>
      </c>
      <c r="DJ308" s="74">
        <f t="shared" si="8396"/>
        <v>59</v>
      </c>
      <c r="DK308" s="11">
        <v>292</v>
      </c>
      <c r="DL308" s="12">
        <f t="shared" si="8329"/>
        <v>0.41342281879194631</v>
      </c>
      <c r="DM308" s="11">
        <v>16</v>
      </c>
      <c r="DN308" s="12">
        <f t="shared" si="8330"/>
        <v>5.1948051948051951E-2</v>
      </c>
      <c r="DO308" s="13"/>
      <c r="DP308" s="11"/>
      <c r="DQ308" s="39">
        <v>84.615384615384613</v>
      </c>
      <c r="DR308" s="43">
        <v>100</v>
      </c>
      <c r="DS308" s="10"/>
      <c r="DT308" s="11"/>
      <c r="DU308" s="74">
        <f t="shared" si="8397"/>
        <v>743</v>
      </c>
      <c r="DV308" s="74">
        <f t="shared" si="8398"/>
        <v>59</v>
      </c>
      <c r="DW308" s="11">
        <v>308</v>
      </c>
      <c r="DX308" s="12">
        <f t="shared" si="8333"/>
        <v>0.42664872139973081</v>
      </c>
      <c r="DY308" s="11">
        <v>9</v>
      </c>
      <c r="DZ308" s="12">
        <f t="shared" si="8334"/>
        <v>2.8391167192429023E-2</v>
      </c>
      <c r="EA308" s="13"/>
      <c r="EB308" s="11"/>
      <c r="EC308" s="39">
        <v>92.682926829268297</v>
      </c>
      <c r="ED308" s="43">
        <v>100</v>
      </c>
      <c r="EE308" s="10"/>
      <c r="EF308" s="11"/>
      <c r="EG308" s="74">
        <f t="shared" si="8399"/>
        <v>740</v>
      </c>
      <c r="EH308" s="74">
        <f t="shared" si="8400"/>
        <v>59</v>
      </c>
      <c r="EI308" s="11">
        <v>309</v>
      </c>
      <c r="EJ308" s="12">
        <f t="shared" si="8337"/>
        <v>0.43243243243243246</v>
      </c>
      <c r="EK308" s="11">
        <v>11</v>
      </c>
      <c r="EL308" s="12">
        <f t="shared" si="8338"/>
        <v>3.4375000000000003E-2</v>
      </c>
      <c r="EM308" s="13"/>
      <c r="EN308" s="11"/>
      <c r="EO308" s="39">
        <v>63.414634146341463</v>
      </c>
      <c r="EP308" s="43">
        <v>76.92307692307692</v>
      </c>
      <c r="EQ308" s="10"/>
      <c r="ER308" s="11"/>
      <c r="ES308" s="74">
        <f t="shared" si="8401"/>
        <v>735</v>
      </c>
      <c r="ET308" s="74">
        <f t="shared" si="8402"/>
        <v>57</v>
      </c>
      <c r="EU308" s="11">
        <v>302</v>
      </c>
      <c r="EV308" s="12">
        <f t="shared" si="8341"/>
        <v>0.43673469387755104</v>
      </c>
      <c r="EW308" s="11">
        <v>19</v>
      </c>
      <c r="EX308" s="12">
        <f t="shared" si="8342"/>
        <v>5.9190031152647975E-2</v>
      </c>
      <c r="EY308" s="13"/>
      <c r="EZ308" s="11"/>
      <c r="FA308" s="39">
        <v>96.666666666666671</v>
      </c>
      <c r="FB308" s="43">
        <v>100</v>
      </c>
      <c r="FC308" s="10"/>
      <c r="FD308" s="11"/>
      <c r="FE308" s="74">
        <f t="shared" si="8403"/>
        <v>753</v>
      </c>
      <c r="FF308" s="74">
        <f t="shared" si="8404"/>
        <v>59</v>
      </c>
      <c r="FG308" s="11">
        <v>313</v>
      </c>
      <c r="FH308" s="12">
        <f t="shared" si="8345"/>
        <v>0.43426294820717132</v>
      </c>
      <c r="FI308" s="11">
        <v>14</v>
      </c>
      <c r="FJ308" s="12">
        <f t="shared" si="8346"/>
        <v>4.2813455657492352E-2</v>
      </c>
      <c r="FK308" s="13"/>
      <c r="FL308" s="11"/>
      <c r="FM308" s="39">
        <v>81.081081081081081</v>
      </c>
      <c r="FN308" s="43">
        <v>100</v>
      </c>
      <c r="FO308" s="10"/>
      <c r="FP308" s="11"/>
      <c r="FQ308" s="74">
        <f t="shared" si="8405"/>
        <v>164</v>
      </c>
      <c r="FR308" s="74">
        <f t="shared" si="8406"/>
        <v>10</v>
      </c>
      <c r="FS308" s="11">
        <v>55</v>
      </c>
      <c r="FT308" s="12">
        <f t="shared" si="8349"/>
        <v>0.34756097560975607</v>
      </c>
      <c r="FU308" s="11">
        <v>2</v>
      </c>
      <c r="FV308" s="12">
        <f t="shared" si="8350"/>
        <v>3.5087719298245612E-2</v>
      </c>
      <c r="FW308" s="13"/>
      <c r="FX308" s="11"/>
      <c r="FY308" s="39">
        <v>91.666666666666671</v>
      </c>
      <c r="FZ308" s="43">
        <v>33.333333333333336</v>
      </c>
      <c r="GA308" s="10"/>
      <c r="GB308" s="11"/>
      <c r="GC308" s="74">
        <f t="shared" si="8407"/>
        <v>737</v>
      </c>
      <c r="GD308" s="74">
        <f t="shared" si="8408"/>
        <v>58</v>
      </c>
      <c r="GE308" s="11">
        <v>330</v>
      </c>
      <c r="GF308" s="12">
        <f t="shared" si="8353"/>
        <v>0.46268656716417911</v>
      </c>
      <c r="GG308" s="11">
        <v>11</v>
      </c>
      <c r="GH308" s="12">
        <f t="shared" si="8354"/>
        <v>3.2258064516129031E-2</v>
      </c>
      <c r="GI308" s="13"/>
      <c r="GJ308" s="11"/>
      <c r="GK308" s="39">
        <v>89.583333333333329</v>
      </c>
      <c r="GL308" s="43">
        <v>100</v>
      </c>
      <c r="GM308" s="10"/>
      <c r="GN308" s="11"/>
      <c r="GO308" s="74">
        <f t="shared" si="8409"/>
        <v>732</v>
      </c>
      <c r="GP308" s="74">
        <f t="shared" si="8410"/>
        <v>58</v>
      </c>
      <c r="GQ308" s="11">
        <v>306</v>
      </c>
      <c r="GR308" s="12">
        <f t="shared" si="8357"/>
        <v>0.43579234972677594</v>
      </c>
      <c r="GS308" s="11">
        <v>13</v>
      </c>
      <c r="GT308" s="12">
        <f t="shared" si="8358"/>
        <v>4.0752351097178681E-2</v>
      </c>
      <c r="GU308" s="13"/>
      <c r="GV308" s="11"/>
      <c r="GW308" s="39">
        <v>53.846153846153847</v>
      </c>
      <c r="GX308" s="43">
        <v>100</v>
      </c>
      <c r="GY308" s="10"/>
      <c r="GZ308" s="11"/>
      <c r="HA308" s="74">
        <f t="shared" si="8411"/>
        <v>741</v>
      </c>
      <c r="HB308" s="74">
        <f t="shared" si="8412"/>
        <v>59</v>
      </c>
      <c r="HC308" s="11">
        <v>318</v>
      </c>
      <c r="HD308" s="12">
        <f t="shared" si="8361"/>
        <v>0.44804318488529016</v>
      </c>
      <c r="HE308" s="11">
        <v>14</v>
      </c>
      <c r="HF308" s="12">
        <f t="shared" si="8362"/>
        <v>4.2168674698795178E-2</v>
      </c>
      <c r="HG308" s="13"/>
      <c r="HH308" s="11"/>
      <c r="HI308" s="39">
        <v>82.5</v>
      </c>
      <c r="HJ308" s="43">
        <v>100</v>
      </c>
      <c r="HK308" s="10">
        <f t="shared" si="8363"/>
        <v>3</v>
      </c>
      <c r="HL308" s="11">
        <f t="shared" si="8364"/>
        <v>0</v>
      </c>
      <c r="HM308" s="11">
        <f t="shared" si="8365"/>
        <v>11509</v>
      </c>
      <c r="HN308" s="11">
        <f t="shared" si="8366"/>
        <v>910</v>
      </c>
      <c r="HO308" s="11">
        <f t="shared" si="8367"/>
        <v>5090</v>
      </c>
      <c r="HP308" s="228">
        <f t="shared" si="8368"/>
        <v>0.44226257711356332</v>
      </c>
      <c r="HQ308" s="15">
        <f t="shared" si="8369"/>
        <v>212</v>
      </c>
      <c r="HR308" s="12">
        <f t="shared" si="8370"/>
        <v>4.1650294695481337E-2</v>
      </c>
      <c r="HS308" s="16">
        <v>67.7</v>
      </c>
      <c r="HT308" s="17">
        <v>4808</v>
      </c>
      <c r="HU308" s="16">
        <f t="shared" si="8371"/>
        <v>94.45972495088408</v>
      </c>
      <c r="HV308" s="23">
        <v>73.018292682926827</v>
      </c>
      <c r="HW308" s="22">
        <v>84.263959390862951</v>
      </c>
      <c r="HX308" s="78">
        <f t="shared" si="8372"/>
        <v>0.45243128964059198</v>
      </c>
      <c r="HY308" s="78">
        <f t="shared" si="8373"/>
        <v>0.43515402536888431</v>
      </c>
      <c r="HZ308" s="78">
        <f t="shared" si="8374"/>
        <v>0.43940963231486274</v>
      </c>
      <c r="ID308" s="85">
        <f t="shared" ref="ID308:IF308" si="8413">ID309/ID310</f>
        <v>3.4237555965235711E-3</v>
      </c>
      <c r="IE308" s="85">
        <f t="shared" si="8413"/>
        <v>2.0666494445879618E-3</v>
      </c>
      <c r="IF308" s="85">
        <f t="shared" si="8413"/>
        <v>7.7619663648124189E-4</v>
      </c>
      <c r="IG308" s="88" t="s">
        <v>43</v>
      </c>
    </row>
    <row r="309" spans="1:241" ht="19.5" thickBot="1" x14ac:dyDescent="0.3">
      <c r="A309" s="236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2193</v>
      </c>
      <c r="H309" s="28">
        <f>((G309+I309)/7)/E308</f>
        <v>0.44505494505494503</v>
      </c>
      <c r="I309" s="27">
        <f>SUM(I302:I308)</f>
        <v>75</v>
      </c>
      <c r="J309" s="28">
        <f>(I309/(I309+G309))</f>
        <v>3.3068783068783067E-2</v>
      </c>
      <c r="K309" s="27"/>
      <c r="L309" s="27"/>
      <c r="M309" s="29">
        <f>M307/M306*100-100</f>
        <v>5.4178145087236089</v>
      </c>
      <c r="N309" s="72">
        <f>N307/N306*100-100</f>
        <v>-1.4374090247452642</v>
      </c>
      <c r="O309" s="26">
        <f t="shared" ref="O309" si="8414">SUM(O302:O308)</f>
        <v>2</v>
      </c>
      <c r="P309" s="27">
        <f t="shared" ref="P309" si="8415">SUM(P302:P308)</f>
        <v>0</v>
      </c>
      <c r="Q309" s="27"/>
      <c r="R309" s="27"/>
      <c r="S309" s="27">
        <f t="shared" ref="S309" si="8416">SUM(S302:S308)</f>
        <v>2144</v>
      </c>
      <c r="T309" s="28">
        <f t="shared" ref="T309" si="8417">((S309+U309)/7)/Q308</f>
        <v>0.43393602225312933</v>
      </c>
      <c r="U309" s="27">
        <f t="shared" ref="U309" si="8418">SUM(U302:U308)</f>
        <v>40</v>
      </c>
      <c r="V309" s="28">
        <f t="shared" ref="V309" si="8419">(U309/(U309+S309))</f>
        <v>1.8315018315018316E-2</v>
      </c>
      <c r="W309" s="27"/>
      <c r="X309" s="27"/>
      <c r="Y309" s="29">
        <f t="shared" ref="Y309:Z309" si="8420">Y307/Y306*100-100</f>
        <v>5.2269102508337113</v>
      </c>
      <c r="Z309" s="72">
        <f t="shared" si="8420"/>
        <v>-0.60043668122270333</v>
      </c>
      <c r="AA309" s="26">
        <f t="shared" ref="AA309" si="8421">SUM(AA302:AA308)</f>
        <v>1</v>
      </c>
      <c r="AB309" s="27">
        <f t="shared" ref="AB309" si="8422">SUM(AB302:AB308)</f>
        <v>0</v>
      </c>
      <c r="AC309" s="27"/>
      <c r="AD309" s="27"/>
      <c r="AE309" s="27">
        <f t="shared" ref="AE309" si="8423">SUM(AE302:AE308)</f>
        <v>412</v>
      </c>
      <c r="AF309" s="28">
        <f t="shared" ref="AF309" si="8424">((AE309+AG309)/7)/AC308</f>
        <v>0.37804878048780488</v>
      </c>
      <c r="AG309" s="27">
        <f t="shared" ref="AG309" si="8425">SUM(AG302:AG308)</f>
        <v>22</v>
      </c>
      <c r="AH309" s="28">
        <f t="shared" ref="AH309" si="8426">(AG309/(AG309+AE309))</f>
        <v>5.0691244239631339E-2</v>
      </c>
      <c r="AI309" s="27"/>
      <c r="AJ309" s="27"/>
      <c r="AK309" s="29">
        <f t="shared" ref="AK309:AL309" si="8427">AK307/AK306*100-100</f>
        <v>7.6503673094582325</v>
      </c>
      <c r="AL309" s="72">
        <f t="shared" si="8427"/>
        <v>-1.6157205240174761</v>
      </c>
      <c r="AM309" s="26">
        <f t="shared" ref="AM309" si="8428">SUM(AM302:AM308)</f>
        <v>5</v>
      </c>
      <c r="AN309" s="27">
        <f t="shared" ref="AN309" si="8429">SUM(AN302:AN308)</f>
        <v>0</v>
      </c>
      <c r="AO309" s="27"/>
      <c r="AP309" s="27"/>
      <c r="AQ309" s="27">
        <f t="shared" ref="AQ309" si="8430">SUM(AQ302:AQ308)</f>
        <v>2208</v>
      </c>
      <c r="AR309" s="28">
        <f t="shared" ref="AR309" si="8431">((AQ309+AS309)/7)/AO308</f>
        <v>0.44956828885400313</v>
      </c>
      <c r="AS309" s="27">
        <f t="shared" ref="AS309" si="8432">SUM(AS302:AS308)</f>
        <v>83</v>
      </c>
      <c r="AT309" s="28">
        <f t="shared" ref="AT309" si="8433">(AS309/(AS309+AQ309))</f>
        <v>3.6228721082496723E-2</v>
      </c>
      <c r="AU309" s="27"/>
      <c r="AV309" s="27"/>
      <c r="AW309" s="29">
        <f t="shared" ref="AW309:AX309" si="8434">AW307/AW306*100-100</f>
        <v>7.2364442652690997</v>
      </c>
      <c r="AX309" s="72">
        <f t="shared" si="8434"/>
        <v>4.4213973799126762</v>
      </c>
      <c r="AY309" s="26">
        <f t="shared" ref="AY309" si="8435">SUM(AY302:AY308)</f>
        <v>3</v>
      </c>
      <c r="AZ309" s="27">
        <f t="shared" ref="AZ309" si="8436">SUM(AZ302:AZ308)</f>
        <v>0</v>
      </c>
      <c r="BA309" s="27"/>
      <c r="BB309" s="27"/>
      <c r="BC309" s="27">
        <f t="shared" ref="BC309" si="8437">SUM(BC302:BC308)</f>
        <v>2336</v>
      </c>
      <c r="BD309" s="28">
        <f t="shared" ref="BD309" si="8438">((BC309+BE309)/7)/BA308</f>
        <v>0.47395422257300712</v>
      </c>
      <c r="BE309" s="27">
        <f t="shared" ref="BE309" si="8439">SUM(BE302:BE308)</f>
        <v>66</v>
      </c>
      <c r="BF309" s="28">
        <f t="shared" ref="BF309" si="8440">(BE309/(BE309+BC309))</f>
        <v>2.7477102414654453E-2</v>
      </c>
      <c r="BG309" s="27"/>
      <c r="BH309" s="27"/>
      <c r="BI309" s="29">
        <f t="shared" ref="BI309:BJ309" si="8441">BI307/BI306*100-100</f>
        <v>7.9373278236914473</v>
      </c>
      <c r="BJ309" s="72">
        <f t="shared" si="8441"/>
        <v>3.9665211062591084</v>
      </c>
      <c r="BK309" s="26">
        <f t="shared" ref="BK309" si="8442">SUM(BK302:BK308)</f>
        <v>0</v>
      </c>
      <c r="BL309" s="27">
        <f t="shared" ref="BL309" si="8443">SUM(BL302:BL308)</f>
        <v>0</v>
      </c>
      <c r="BM309" s="27"/>
      <c r="BN309" s="27"/>
      <c r="BO309" s="27">
        <f t="shared" ref="BO309" si="8444">SUM(BO302:BO308)</f>
        <v>2294</v>
      </c>
      <c r="BP309" s="28">
        <f t="shared" ref="BP309" si="8445">((BO309+BQ309)/7)/BM308</f>
        <v>0.47374678026550426</v>
      </c>
      <c r="BQ309" s="27">
        <f t="shared" ref="BQ309" si="8446">SUM(BQ302:BQ308)</f>
        <v>97</v>
      </c>
      <c r="BR309" s="28">
        <f t="shared" ref="BR309" si="8447">(BQ309/(BQ309+BO309))</f>
        <v>4.0568799665411964E-2</v>
      </c>
      <c r="BS309" s="27"/>
      <c r="BT309" s="27"/>
      <c r="BU309" s="29">
        <f t="shared" ref="BU309:BV309" si="8448">BU307/BU306*100-100</f>
        <v>12.040863177226811</v>
      </c>
      <c r="BV309" s="72">
        <f t="shared" si="8448"/>
        <v>5.979173664763195</v>
      </c>
      <c r="BW309" s="26">
        <f t="shared" ref="BW309" si="8449">SUM(BW302:BW308)</f>
        <v>0</v>
      </c>
      <c r="BX309" s="27">
        <f t="shared" ref="BX309" si="8450">SUM(BX302:BX308)</f>
        <v>0</v>
      </c>
      <c r="BY309" s="27"/>
      <c r="BZ309" s="27"/>
      <c r="CA309" s="27">
        <f t="shared" ref="CA309" si="8451">SUM(CA302:CA308)</f>
        <v>2403</v>
      </c>
      <c r="CB309" s="28">
        <f t="shared" ref="CB309" si="8452">((CA309+CC309)/7)/BY308</f>
        <v>0.47956403269754766</v>
      </c>
      <c r="CC309" s="27">
        <f t="shared" ref="CC309" si="8453">SUM(CC302:CC308)</f>
        <v>61</v>
      </c>
      <c r="CD309" s="28">
        <f t="shared" ref="CD309" si="8454">(CC309/(CC309+CA309))</f>
        <v>2.4756493506493508E-2</v>
      </c>
      <c r="CE309" s="27"/>
      <c r="CF309" s="27"/>
      <c r="CG309" s="29">
        <f t="shared" ref="CG309:CH309" si="8455">CG307/CG306*100-100</f>
        <v>9.2229109274563683</v>
      </c>
      <c r="CH309" s="72">
        <f t="shared" si="8455"/>
        <v>-2.3009741350352755</v>
      </c>
      <c r="CI309" s="26">
        <f t="shared" ref="CI309" si="8456">SUM(CI302:CI308)</f>
        <v>0</v>
      </c>
      <c r="CJ309" s="27">
        <f t="shared" ref="CJ309" si="8457">SUM(CJ302:CJ308)</f>
        <v>0</v>
      </c>
      <c r="CK309" s="27"/>
      <c r="CL309" s="27"/>
      <c r="CM309" s="27">
        <f t="shared" ref="CM309" si="8458">SUM(CM302:CM308)</f>
        <v>2484</v>
      </c>
      <c r="CN309" s="28">
        <f t="shared" ref="CN309" si="8459">((CM309+CO309)/7)/CK308</f>
        <v>0.48751920122887865</v>
      </c>
      <c r="CO309" s="27">
        <f t="shared" ref="CO309" si="8460">SUM(CO302:CO308)</f>
        <v>55</v>
      </c>
      <c r="CP309" s="28">
        <f t="shared" ref="CP309" si="8461">(CO309/(CO309+CM309))</f>
        <v>2.1662071681764473E-2</v>
      </c>
      <c r="CQ309" s="27"/>
      <c r="CR309" s="27"/>
      <c r="CS309" s="29">
        <f t="shared" ref="CS309:CT309" si="8462">CS307/CS306*100-100</f>
        <v>4.7204229022410829</v>
      </c>
      <c r="CT309" s="72">
        <f t="shared" si="8462"/>
        <v>-1.293248236479684</v>
      </c>
      <c r="CU309" s="26">
        <f t="shared" ref="CU309" si="8463">SUM(CU302:CU308)</f>
        <v>6</v>
      </c>
      <c r="CV309" s="27">
        <f t="shared" ref="CV309" si="8464">SUM(CV302:CV308)</f>
        <v>1</v>
      </c>
      <c r="CW309" s="27"/>
      <c r="CX309" s="27"/>
      <c r="CY309" s="27">
        <f t="shared" ref="CY309" si="8465">SUM(CY302:CY308)</f>
        <v>369</v>
      </c>
      <c r="CZ309" s="28">
        <f t="shared" ref="CZ309" si="8466">((CY309+DA309)/7)/CW308</f>
        <v>0.35395814376706097</v>
      </c>
      <c r="DA309" s="27">
        <f t="shared" ref="DA309" si="8467">SUM(DA302:DA308)</f>
        <v>20</v>
      </c>
      <c r="DB309" s="28">
        <f t="shared" ref="DB309" si="8468">(DA309/(DA309+CY309))</f>
        <v>5.1413881748071981E-2</v>
      </c>
      <c r="DC309" s="27"/>
      <c r="DD309" s="27"/>
      <c r="DE309" s="29">
        <f t="shared" ref="DE309:DF309" si="8469">DE307/DE306*100-100</f>
        <v>13.759977396341029</v>
      </c>
      <c r="DF309" s="72">
        <f t="shared" si="8469"/>
        <v>2.5327510917030622</v>
      </c>
      <c r="DG309" s="26">
        <f t="shared" ref="DG309" si="8470">SUM(DG302:DG308)</f>
        <v>0</v>
      </c>
      <c r="DH309" s="27">
        <f t="shared" ref="DH309" si="8471">SUM(DH302:DH308)</f>
        <v>0</v>
      </c>
      <c r="DI309" s="27"/>
      <c r="DJ309" s="27"/>
      <c r="DK309" s="27">
        <f t="shared" ref="DK309" si="8472">SUM(DK302:DK308)</f>
        <v>2141</v>
      </c>
      <c r="DL309" s="28">
        <f t="shared" ref="DL309" si="8473">((DK309+DM309)/7)/DI308</f>
        <v>0.42895493767976989</v>
      </c>
      <c r="DM309" s="27">
        <f t="shared" ref="DM309" si="8474">SUM(DM302:DM308)</f>
        <v>96</v>
      </c>
      <c r="DN309" s="28">
        <f t="shared" ref="DN309" si="8475">(DM309/(DM309+DK309))</f>
        <v>4.2914617791685296E-2</v>
      </c>
      <c r="DO309" s="27"/>
      <c r="DP309" s="27"/>
      <c r="DQ309" s="29">
        <f t="shared" ref="DQ309:DR309" si="8476">DQ307/DQ306*100-100</f>
        <v>13.294954204045112</v>
      </c>
      <c r="DR309" s="72">
        <f t="shared" si="8476"/>
        <v>4.9714477662075893</v>
      </c>
      <c r="DS309" s="26">
        <f t="shared" ref="DS309" si="8477">SUM(DS302:DS308)</f>
        <v>0</v>
      </c>
      <c r="DT309" s="27">
        <f t="shared" ref="DT309" si="8478">SUM(DT302:DT308)</f>
        <v>0</v>
      </c>
      <c r="DU309" s="27"/>
      <c r="DV309" s="27"/>
      <c r="DW309" s="27">
        <f t="shared" ref="DW309" si="8479">SUM(DW302:DW308)</f>
        <v>2335</v>
      </c>
      <c r="DX309" s="28">
        <f t="shared" ref="DX309" si="8480">((DW309+DY309)/7)/DU308</f>
        <v>0.4608729090559508</v>
      </c>
      <c r="DY309" s="27">
        <f t="shared" ref="DY309" si="8481">SUM(DY302:DY308)</f>
        <v>62</v>
      </c>
      <c r="DZ309" s="28">
        <f t="shared" ref="DZ309" si="8482">(DY309/(DY309+DW309))</f>
        <v>2.5865665415102213E-2</v>
      </c>
      <c r="EA309" s="27"/>
      <c r="EB309" s="27"/>
      <c r="EC309" s="29">
        <f t="shared" ref="EC309:ED309" si="8483">EC307/EC306*100-100</f>
        <v>1.5252301283343428</v>
      </c>
      <c r="ED309" s="72">
        <f t="shared" si="8483"/>
        <v>5.8951965065502208</v>
      </c>
      <c r="EE309" s="26">
        <f t="shared" ref="EE309" si="8484">SUM(EE302:EE308)</f>
        <v>2</v>
      </c>
      <c r="EF309" s="27">
        <f t="shared" ref="EF309" si="8485">SUM(EF302:EF308)</f>
        <v>0</v>
      </c>
      <c r="EG309" s="27"/>
      <c r="EH309" s="27"/>
      <c r="EI309" s="27">
        <f t="shared" ref="EI309" si="8486">SUM(EI302:EI308)</f>
        <v>2228</v>
      </c>
      <c r="EJ309" s="28">
        <f t="shared" ref="EJ309" si="8487">((EI309+EK309)/7)/EG308</f>
        <v>0.44884169884169889</v>
      </c>
      <c r="EK309" s="27">
        <f t="shared" ref="EK309" si="8488">SUM(EK302:EK308)</f>
        <v>97</v>
      </c>
      <c r="EL309" s="28">
        <f t="shared" ref="EL309" si="8489">(EK309/(EK309+EI309))</f>
        <v>4.1720430107526879E-2</v>
      </c>
      <c r="EM309" s="27"/>
      <c r="EN309" s="27"/>
      <c r="EO309" s="29">
        <f t="shared" ref="EO309:EP309" si="8490">EO307/EO306*100-100</f>
        <v>15.377724025174146</v>
      </c>
      <c r="EP309" s="72">
        <f t="shared" si="8490"/>
        <v>12.109506214309704</v>
      </c>
      <c r="EQ309" s="26">
        <f t="shared" ref="EQ309" si="8491">SUM(EQ302:EQ308)</f>
        <v>0</v>
      </c>
      <c r="ER309" s="27">
        <f t="shared" ref="ER309" si="8492">SUM(ER302:ER308)</f>
        <v>1</v>
      </c>
      <c r="ES309" s="27"/>
      <c r="ET309" s="27"/>
      <c r="EU309" s="27">
        <f t="shared" ref="EU309" si="8493">SUM(EU302:EU308)</f>
        <v>2207</v>
      </c>
      <c r="EV309" s="28">
        <f t="shared" ref="EV309" si="8494">((EU309+EW309)/7)/ES308</f>
        <v>0.44567541302235175</v>
      </c>
      <c r="EW309" s="27">
        <f t="shared" ref="EW309" si="8495">SUM(EW302:EW308)</f>
        <v>86</v>
      </c>
      <c r="EX309" s="28">
        <f t="shared" ref="EX309" si="8496">(EW309/(EW309+EU309))</f>
        <v>3.7505451373746182E-2</v>
      </c>
      <c r="EY309" s="27"/>
      <c r="EZ309" s="27"/>
      <c r="FA309" s="29">
        <f t="shared" ref="FA309:FB309" si="8497">FA307/FA306*100-100</f>
        <v>-1.3621059075604478</v>
      </c>
      <c r="FB309" s="72">
        <f t="shared" si="8497"/>
        <v>0.61863173216885059</v>
      </c>
      <c r="FC309" s="26">
        <f t="shared" ref="FC309" si="8498">SUM(FC302:FC308)</f>
        <v>0</v>
      </c>
      <c r="FD309" s="27">
        <f t="shared" ref="FD309" si="8499">SUM(FD302:FD308)</f>
        <v>0</v>
      </c>
      <c r="FE309" s="27"/>
      <c r="FF309" s="27"/>
      <c r="FG309" s="27">
        <f t="shared" ref="FG309" si="8500">SUM(FG302:FG308)</f>
        <v>2131</v>
      </c>
      <c r="FH309" s="28">
        <f t="shared" ref="FH309" si="8501">((FG309+FI309)/7)/FE308</f>
        <v>0.41680895465756018</v>
      </c>
      <c r="FI309" s="27">
        <f t="shared" ref="FI309" si="8502">SUM(FI302:FI308)</f>
        <v>66</v>
      </c>
      <c r="FJ309" s="28">
        <f t="shared" ref="FJ309" si="8503">(FI309/(FI309+FG309))</f>
        <v>3.0040964952207556E-2</v>
      </c>
      <c r="FK309" s="27"/>
      <c r="FL309" s="27"/>
      <c r="FM309" s="29">
        <f t="shared" ref="FM309:FN309" si="8504">FM307/FM306*100-100</f>
        <v>6.5259474350383329</v>
      </c>
      <c r="FN309" s="72">
        <f t="shared" si="8504"/>
        <v>-5.2089831565814109</v>
      </c>
      <c r="FO309" s="26">
        <f t="shared" ref="FO309" si="8505">SUM(FO302:FO308)</f>
        <v>0</v>
      </c>
      <c r="FP309" s="27">
        <f t="shared" ref="FP309" si="8506">SUM(FP302:FP308)</f>
        <v>0</v>
      </c>
      <c r="FQ309" s="27"/>
      <c r="FR309" s="27"/>
      <c r="FS309" s="27">
        <f t="shared" ref="FS309" si="8507">SUM(FS302:FS308)</f>
        <v>334</v>
      </c>
      <c r="FT309" s="28">
        <f t="shared" ref="FT309" si="8508">((FS309+FU309)/7)/FQ308</f>
        <v>0.30836236933797906</v>
      </c>
      <c r="FU309" s="27">
        <f t="shared" ref="FU309" si="8509">SUM(FU302:FU308)</f>
        <v>20</v>
      </c>
      <c r="FV309" s="28">
        <f t="shared" ref="FV309" si="8510">(FU309/(FU309+FS309))</f>
        <v>5.6497175141242938E-2</v>
      </c>
      <c r="FW309" s="27"/>
      <c r="FX309" s="27"/>
      <c r="FY309" s="29">
        <f t="shared" ref="FY309:FZ309" si="8511">FY307/FY306*100-100</f>
        <v>1.0292317110498885</v>
      </c>
      <c r="FZ309" s="72">
        <f t="shared" si="8511"/>
        <v>4.8762736535662157</v>
      </c>
      <c r="GA309" s="26">
        <f t="shared" ref="GA309" si="8512">SUM(GA302:GA308)</f>
        <v>1</v>
      </c>
      <c r="GB309" s="27">
        <f t="shared" ref="GB309" si="8513">SUM(GB302:GB308)</f>
        <v>1</v>
      </c>
      <c r="GC309" s="27"/>
      <c r="GD309" s="27"/>
      <c r="GE309" s="27">
        <f t="shared" ref="GE309" si="8514">SUM(GE302:GE308)</f>
        <v>2225</v>
      </c>
      <c r="GF309" s="28">
        <f t="shared" ref="GF309" si="8515">((GE309+GG309)/7)/GC308</f>
        <v>0.44213994960263614</v>
      </c>
      <c r="GG309" s="27">
        <f t="shared" ref="GG309" si="8516">SUM(GG302:GG308)</f>
        <v>56</v>
      </c>
      <c r="GH309" s="28">
        <f t="shared" ref="GH309" si="8517">(GG309/(GG309+GE309))</f>
        <v>2.4550635686102586E-2</v>
      </c>
      <c r="GI309" s="27"/>
      <c r="GJ309" s="27"/>
      <c r="GK309" s="29">
        <f t="shared" ref="GK309:GL309" si="8518">GK307/GK306*100-100</f>
        <v>3.1814355677991983</v>
      </c>
      <c r="GL309" s="72">
        <f t="shared" si="8518"/>
        <v>2.8020378457059678</v>
      </c>
      <c r="GM309" s="26">
        <f t="shared" ref="GM309" si="8519">SUM(GM302:GM308)</f>
        <v>1</v>
      </c>
      <c r="GN309" s="27">
        <f t="shared" ref="GN309" si="8520">SUM(GN302:GN308)</f>
        <v>0</v>
      </c>
      <c r="GO309" s="27"/>
      <c r="GP309" s="27"/>
      <c r="GQ309" s="27">
        <f t="shared" ref="GQ309" si="8521">SUM(GQ302:GQ308)</f>
        <v>2156</v>
      </c>
      <c r="GR309" s="28">
        <f t="shared" ref="GR309" si="8522">((GQ309+GS309)/7)/GO308</f>
        <v>0.4359875097580016</v>
      </c>
      <c r="GS309" s="27">
        <f t="shared" ref="GS309" si="8523">SUM(GS302:GS308)</f>
        <v>78</v>
      </c>
      <c r="GT309" s="28">
        <f t="shared" ref="GT309" si="8524">(GS309/(GS309+GQ309))</f>
        <v>3.4914950760966873E-2</v>
      </c>
      <c r="GU309" s="27"/>
      <c r="GV309" s="27"/>
      <c r="GW309" s="29">
        <f t="shared" ref="GW309:GX309" si="8525">GW307/GW306*100-100</f>
        <v>9.8514280332462079</v>
      </c>
      <c r="GX309" s="72">
        <f t="shared" si="8525"/>
        <v>4.6215429403202393</v>
      </c>
      <c r="GY309" s="26">
        <f t="shared" ref="GY309" si="8526">SUM(GY302:GY308)</f>
        <v>1</v>
      </c>
      <c r="GZ309" s="27">
        <f t="shared" ref="GZ309" si="8527">SUM(GZ302:GZ308)</f>
        <v>0</v>
      </c>
      <c r="HA309" s="27"/>
      <c r="HB309" s="27"/>
      <c r="HC309" s="27">
        <f t="shared" ref="HC309" si="8528">SUM(HC302:HC308)</f>
        <v>2142</v>
      </c>
      <c r="HD309" s="28">
        <f t="shared" ref="HD309" si="8529">((HC309+HE309)/7)/HA308</f>
        <v>0.42625795257374199</v>
      </c>
      <c r="HE309" s="27">
        <f t="shared" ref="HE309" si="8530">SUM(HE302:HE308)</f>
        <v>69</v>
      </c>
      <c r="HF309" s="28">
        <f t="shared" ref="HF309" si="8531">(HE309/(HE309+HC309))</f>
        <v>3.1207598371777476E-2</v>
      </c>
      <c r="HG309" s="27"/>
      <c r="HH309" s="27"/>
      <c r="HI309" s="29">
        <f t="shared" ref="HI309:HJ309" si="8532">HI307/HI306*100-100</f>
        <v>10.583103764921958</v>
      </c>
      <c r="HJ309" s="72">
        <f t="shared" si="8532"/>
        <v>11.590247452692864</v>
      </c>
      <c r="HK309" s="26">
        <f t="shared" si="8363"/>
        <v>24</v>
      </c>
      <c r="HL309" s="27">
        <f t="shared" si="8364"/>
        <v>3</v>
      </c>
      <c r="HM309" s="27"/>
      <c r="HN309" s="27"/>
      <c r="HO309" s="27">
        <f t="shared" ref="HO309" si="8533">+G309+S309+AE309+AQ309+BC309+BO309+CA309+CM309+CY309+DK309+DW309+EI309+EU309+FG309+FS309+GE309+GQ309+HC309+I309+U309+AG309+AS309+BE309+BQ309+CC309+CO309+DA309+DM309+DY309+EK309+EW309+FI309+FU309+GG309+GS309+HE309</f>
        <v>35891</v>
      </c>
      <c r="HP309" s="229">
        <f t="shared" ref="HP309" si="8534">+((HO309)/HM308)/7</f>
        <v>0.44550227772054168</v>
      </c>
      <c r="HQ309" s="62">
        <f t="shared" si="8369"/>
        <v>1149</v>
      </c>
      <c r="HR309" s="52">
        <f t="shared" si="8370"/>
        <v>3.2013596723412557E-2</v>
      </c>
      <c r="HS309" s="53">
        <f t="shared" si="7002"/>
        <v>67.585714285714275</v>
      </c>
      <c r="HT309" s="54">
        <f t="shared" si="7003"/>
        <v>34190</v>
      </c>
      <c r="HU309" s="53">
        <f t="shared" si="7004"/>
        <v>95.256713519184459</v>
      </c>
      <c r="HV309" s="63">
        <f t="shared" ref="HV309:HW309" si="8535">HV307/HV306*100-100</f>
        <v>7.5066070908642786</v>
      </c>
      <c r="HW309" s="72">
        <f t="shared" si="8535"/>
        <v>3.2429676589896559</v>
      </c>
      <c r="HX309" s="78">
        <f t="shared" ref="HX309" si="8536">SUM(G309,I309,S309,U309,AE309,AG309,AQ309,AS309,BC309,BE309,BO309,BQ309)/7/SUM(E308,Q308,AC308,AO308,BA308,BM308)</f>
        <v>0.45190274841437633</v>
      </c>
      <c r="HY309" s="78">
        <f t="shared" ref="HY309" si="8537">SUM(CA309,CC309,CM309,CO309,CY309,DA309,DK309,DM309,DW309,DY309,EI309,EK309)/7/SUM(BY308,CK308,CW308,DI308,DU308,EG308)</f>
        <v>0.45675085980548052</v>
      </c>
      <c r="HZ309" s="78">
        <f t="shared" ref="HZ309" si="8538">SUM(K309,EU309,EW309,FG309,FI309,FS309,FU309,GE309,GG309,GQ309,GS309,HC309,HE309)/7/SUM(ES308,FE308,FQ308,GC308,GO308,HA308)</f>
        <v>0.42797958126803287</v>
      </c>
      <c r="IA309" s="84">
        <f t="shared" ref="IA309" si="8539">SUM(I309,U309,AG309,AS309,BE309,BQ309)/SUM(G309,I309,S309,U309,AE309,AG309,AQ309,AS309,BC309,BE309,BO309,BQ309)</f>
        <v>3.1996658312447787E-2</v>
      </c>
      <c r="IB309" s="84">
        <f t="shared" ref="IB309" si="8540">SUM(CC309,CO309,DA309,DM309,DY309,EK309)/SUM(CA309,CC309,CM309,CO309,CY309,DA309,DK309,DM309,DW309,DY309,EI309,EK309)</f>
        <v>3.165735567970205E-2</v>
      </c>
      <c r="IC309" s="84">
        <f t="shared" ref="IC309" si="8541">SUM(EW309,FI309,FU309,GG309,GS309,HE309)/SUM(EU309,EW309,FG309,FI309,FS309,FU309,GE309,GG309,GQ309,GS309,HC309,HE309)</f>
        <v>3.2411408815903195E-2</v>
      </c>
      <c r="ID309" s="86">
        <f t="shared" ref="ID309" si="8542">SUM(C309,O309,AA309,AM309,AY309,BK309)</f>
        <v>13</v>
      </c>
      <c r="IE309" s="86">
        <f t="shared" ref="IE309" si="8543">SUM(BW309,CI309,CU309,DG309,DS309,EE309)</f>
        <v>8</v>
      </c>
      <c r="IF309" s="86">
        <f t="shared" ref="IF309" si="8544">SUM(EQ309,FC309,FO309,GA309,GM309,GY309)</f>
        <v>3</v>
      </c>
      <c r="IG309" s="88" t="s">
        <v>42</v>
      </c>
    </row>
    <row r="310" spans="1:24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5">
        <f t="shared" ref="HK310:HL310" si="8545">HK309/HM299</f>
        <v>2.0809849995664614E-3</v>
      </c>
      <c r="HL310" s="68">
        <f t="shared" si="8545"/>
        <v>3.2858707557502738E-3</v>
      </c>
      <c r="HM310" s="30"/>
      <c r="HN310" s="30"/>
      <c r="HO310" s="30"/>
      <c r="HP310" s="230"/>
      <c r="HQ310" s="30"/>
      <c r="HR310" s="30"/>
      <c r="HS310" s="30"/>
      <c r="HT310" s="51"/>
      <c r="HU310" s="30"/>
      <c r="HV310" s="30"/>
      <c r="HW310" s="31"/>
      <c r="HY310" s="77"/>
      <c r="HZ310" s="77"/>
      <c r="ID310" s="86">
        <f t="shared" ref="ID310" si="8546">SUM(E299,Q299,AC299,AO299,BA299,BM299)</f>
        <v>3797</v>
      </c>
      <c r="IE310" s="86">
        <f t="shared" ref="IE310" si="8547">SUM(BY299,CK299,CW299,DI299,DU299,EG299)</f>
        <v>3871</v>
      </c>
      <c r="IF310" s="86">
        <f t="shared" ref="IF310" si="8548">SUM(ES299,FE299,FQ299,GC299,GO299,HA299)</f>
        <v>3865</v>
      </c>
      <c r="IG310" s="88" t="s">
        <v>40</v>
      </c>
    </row>
    <row r="311" spans="1:241" x14ac:dyDescent="0.25">
      <c r="A311" s="235">
        <v>59</v>
      </c>
      <c r="B311" s="73">
        <f>B308+1</f>
        <v>44708</v>
      </c>
      <c r="C311" s="33"/>
      <c r="D311" s="34"/>
      <c r="E311" s="34">
        <f>E308-C311</f>
        <v>728</v>
      </c>
      <c r="F311" s="34">
        <f>F308-D311</f>
        <v>58</v>
      </c>
      <c r="G311" s="34">
        <v>302</v>
      </c>
      <c r="H311" s="35">
        <f t="shared" ref="H311:H317" si="8549">((G311+I311)/E311)</f>
        <v>0.42857142857142855</v>
      </c>
      <c r="I311" s="34">
        <v>10</v>
      </c>
      <c r="J311" s="35">
        <f>I311/(G311+I311)</f>
        <v>3.2051282051282048E-2</v>
      </c>
      <c r="K311" s="36"/>
      <c r="L311" s="34"/>
      <c r="M311" s="34"/>
      <c r="N311" s="37"/>
      <c r="O311" s="33"/>
      <c r="P311" s="34"/>
      <c r="Q311" s="34">
        <f t="shared" ref="Q311" si="8550">Q308-O311</f>
        <v>719</v>
      </c>
      <c r="R311" s="34">
        <f t="shared" ref="R311" si="8551">R308-P311</f>
        <v>56</v>
      </c>
      <c r="S311" s="34">
        <v>282</v>
      </c>
      <c r="T311" s="35">
        <f t="shared" ref="T311:T317" si="8552">((S311+U311)/Q311)</f>
        <v>0.40055632823365783</v>
      </c>
      <c r="U311" s="34">
        <v>6</v>
      </c>
      <c r="V311" s="35">
        <f t="shared" ref="V311:V317" si="8553">U311/(S311+U311)</f>
        <v>2.0833333333333332E-2</v>
      </c>
      <c r="W311" s="36"/>
      <c r="X311" s="34"/>
      <c r="Y311" s="34"/>
      <c r="Z311" s="37"/>
      <c r="AA311" s="33">
        <v>1</v>
      </c>
      <c r="AB311" s="34"/>
      <c r="AC311" s="34">
        <f t="shared" ref="AC311" si="8554">AC308-AA311</f>
        <v>163</v>
      </c>
      <c r="AD311" s="34">
        <f t="shared" ref="AD311" si="8555">AD308-AB311</f>
        <v>14</v>
      </c>
      <c r="AE311" s="34">
        <v>63</v>
      </c>
      <c r="AF311" s="35">
        <f t="shared" ref="AF311:AF317" si="8556">((AE311+AG311)/AC311)</f>
        <v>0.41717791411042943</v>
      </c>
      <c r="AG311" s="34">
        <v>5</v>
      </c>
      <c r="AH311" s="35">
        <f t="shared" ref="AH311:AH317" si="8557">AG311/(AE311+AG311)</f>
        <v>7.3529411764705885E-2</v>
      </c>
      <c r="AI311" s="36"/>
      <c r="AJ311" s="34"/>
      <c r="AK311" s="34"/>
      <c r="AL311" s="37"/>
      <c r="AM311" s="33"/>
      <c r="AN311" s="34"/>
      <c r="AO311" s="34">
        <f t="shared" ref="AO311" si="8558">AO308-AM311</f>
        <v>728</v>
      </c>
      <c r="AP311" s="34">
        <f t="shared" ref="AP311" si="8559">AP308-AN311</f>
        <v>58</v>
      </c>
      <c r="AQ311" s="34">
        <v>291</v>
      </c>
      <c r="AR311" s="35">
        <f t="shared" ref="AR311:AR317" si="8560">((AQ311+AS311)/AO311)</f>
        <v>0.43269230769230771</v>
      </c>
      <c r="AS311" s="34">
        <v>24</v>
      </c>
      <c r="AT311" s="35">
        <f t="shared" ref="AT311:AT317" si="8561">AS311/(AQ311+AS311)</f>
        <v>7.6190476190476197E-2</v>
      </c>
      <c r="AU311" s="36"/>
      <c r="AV311" s="34"/>
      <c r="AW311" s="34"/>
      <c r="AX311" s="37"/>
      <c r="AY311" s="33">
        <v>1</v>
      </c>
      <c r="AZ311" s="34"/>
      <c r="BA311" s="34">
        <f t="shared" ref="BA311" si="8562">BA308-AY311</f>
        <v>723</v>
      </c>
      <c r="BB311" s="34">
        <f t="shared" ref="BB311" si="8563">BB308-AZ311</f>
        <v>58</v>
      </c>
      <c r="BC311" s="34">
        <v>296</v>
      </c>
      <c r="BD311" s="35">
        <f t="shared" ref="BD311:BD317" si="8564">((BC311+BE311)/BA311)</f>
        <v>0.41770401106500693</v>
      </c>
      <c r="BE311" s="34">
        <v>6</v>
      </c>
      <c r="BF311" s="35">
        <f t="shared" ref="BF311:BF317" si="8565">BE311/(BC311+BE311)</f>
        <v>1.9867549668874173E-2</v>
      </c>
      <c r="BG311" s="36"/>
      <c r="BH311" s="34"/>
      <c r="BI311" s="34"/>
      <c r="BJ311" s="37"/>
      <c r="BK311" s="33"/>
      <c r="BL311" s="34"/>
      <c r="BM311" s="34">
        <f t="shared" ref="BM311" si="8566">BM308-BK311</f>
        <v>721</v>
      </c>
      <c r="BN311" s="34">
        <f t="shared" ref="BN311" si="8567">BN308-BL311</f>
        <v>58</v>
      </c>
      <c r="BO311" s="34">
        <v>348</v>
      </c>
      <c r="BP311" s="35">
        <f t="shared" ref="BP311:BP317" si="8568">((BO311+BQ311)/BM311)</f>
        <v>0.4868238557558946</v>
      </c>
      <c r="BQ311" s="34">
        <v>3</v>
      </c>
      <c r="BR311" s="35">
        <f t="shared" ref="BR311:BR317" si="8569">BQ311/(BO311+BQ311)</f>
        <v>8.5470085470085479E-3</v>
      </c>
      <c r="BS311" s="36"/>
      <c r="BT311" s="34"/>
      <c r="BU311" s="34"/>
      <c r="BV311" s="37"/>
      <c r="BW311" s="33"/>
      <c r="BX311" s="34"/>
      <c r="BY311" s="34">
        <f t="shared" ref="BY311" si="8570">BY308-BW311</f>
        <v>734</v>
      </c>
      <c r="BZ311" s="34">
        <f t="shared" ref="BZ311" si="8571">BZ308-BX311</f>
        <v>59</v>
      </c>
      <c r="CA311" s="34">
        <v>381</v>
      </c>
      <c r="CB311" s="35">
        <f t="shared" ref="CB311:CB317" si="8572">((CA311+CC311)/BY311)</f>
        <v>0.53269754768392374</v>
      </c>
      <c r="CC311" s="34">
        <v>10</v>
      </c>
      <c r="CD311" s="35">
        <f t="shared" ref="CD311:CD317" si="8573">CC311/(CA311+CC311)</f>
        <v>2.557544757033248E-2</v>
      </c>
      <c r="CE311" s="36"/>
      <c r="CF311" s="34"/>
      <c r="CG311" s="34"/>
      <c r="CH311" s="37"/>
      <c r="CI311" s="33"/>
      <c r="CJ311" s="34"/>
      <c r="CK311" s="34">
        <f t="shared" ref="CK311" si="8574">CK308-CI311</f>
        <v>744</v>
      </c>
      <c r="CL311" s="34">
        <f t="shared" ref="CL311" si="8575">CL308-CJ311</f>
        <v>59</v>
      </c>
      <c r="CM311" s="34">
        <v>348</v>
      </c>
      <c r="CN311" s="35">
        <f t="shared" ref="CN311:CN317" si="8576">((CM311+CO311)/CK311)</f>
        <v>0.4838709677419355</v>
      </c>
      <c r="CO311" s="34">
        <v>12</v>
      </c>
      <c r="CP311" s="35">
        <f t="shared" ref="CP311:CP317" si="8577">CO311/(CM311+CO311)</f>
        <v>3.3333333333333333E-2</v>
      </c>
      <c r="CQ311" s="36"/>
      <c r="CR311" s="34"/>
      <c r="CS311" s="34"/>
      <c r="CT311" s="37"/>
      <c r="CU311" s="33"/>
      <c r="CV311" s="34"/>
      <c r="CW311" s="34">
        <f t="shared" ref="CW311" si="8578">CW308-CU311</f>
        <v>157</v>
      </c>
      <c r="CX311" s="34">
        <f t="shared" ref="CX311" si="8579">CX308-CV311</f>
        <v>12</v>
      </c>
      <c r="CY311" s="34">
        <v>59</v>
      </c>
      <c r="CZ311" s="35">
        <f t="shared" ref="CZ311:CZ317" si="8580">((CY311+DA311)/CW311)</f>
        <v>0.38216560509554143</v>
      </c>
      <c r="DA311" s="34">
        <v>1</v>
      </c>
      <c r="DB311" s="35">
        <f t="shared" ref="DB311:DB317" si="8581">DA311/(CY311+DA311)</f>
        <v>1.6666666666666666E-2</v>
      </c>
      <c r="DC311" s="36"/>
      <c r="DD311" s="34"/>
      <c r="DE311" s="34"/>
      <c r="DF311" s="37"/>
      <c r="DG311" s="33"/>
      <c r="DH311" s="34"/>
      <c r="DI311" s="34">
        <f t="shared" ref="DI311" si="8582">DI308-DG311</f>
        <v>745</v>
      </c>
      <c r="DJ311" s="34">
        <f t="shared" ref="DJ311" si="8583">DJ308-DH311</f>
        <v>59</v>
      </c>
      <c r="DK311" s="34">
        <v>323</v>
      </c>
      <c r="DL311" s="35">
        <f t="shared" ref="DL311:DL317" si="8584">((DK311+DM311)/DI311)</f>
        <v>0.46040268456375838</v>
      </c>
      <c r="DM311" s="34">
        <v>20</v>
      </c>
      <c r="DN311" s="35">
        <f t="shared" ref="DN311:DN317" si="8585">DM311/(DK311+DM311)</f>
        <v>5.8309037900874633E-2</v>
      </c>
      <c r="DO311" s="36"/>
      <c r="DP311" s="34"/>
      <c r="DQ311" s="34"/>
      <c r="DR311" s="37"/>
      <c r="DS311" s="33"/>
      <c r="DT311" s="34"/>
      <c r="DU311" s="34">
        <f t="shared" ref="DU311" si="8586">DU308-DS311</f>
        <v>743</v>
      </c>
      <c r="DV311" s="34">
        <f t="shared" ref="DV311" si="8587">DV308-DT311</f>
        <v>59</v>
      </c>
      <c r="DW311" s="34">
        <v>359</v>
      </c>
      <c r="DX311" s="35">
        <f t="shared" ref="DX311:DX317" si="8588">((DW311+DY311)/DU311)</f>
        <v>0.49663526244952894</v>
      </c>
      <c r="DY311" s="34">
        <v>10</v>
      </c>
      <c r="DZ311" s="35">
        <f t="shared" ref="DZ311:DZ317" si="8589">DY311/(DW311+DY311)</f>
        <v>2.7100271002710029E-2</v>
      </c>
      <c r="EA311" s="36"/>
      <c r="EB311" s="34"/>
      <c r="EC311" s="34"/>
      <c r="ED311" s="37"/>
      <c r="EE311" s="33">
        <v>1</v>
      </c>
      <c r="EF311" s="34"/>
      <c r="EG311" s="34">
        <f t="shared" ref="EG311" si="8590">EG308-EE311</f>
        <v>739</v>
      </c>
      <c r="EH311" s="34">
        <f t="shared" ref="EH311" si="8591">EH308-EF311</f>
        <v>59</v>
      </c>
      <c r="EI311" s="34">
        <v>327</v>
      </c>
      <c r="EJ311" s="35">
        <f t="shared" ref="EJ311:EJ317" si="8592">((EI311+EK311)/EG311)</f>
        <v>0.46008119079837617</v>
      </c>
      <c r="EK311" s="34">
        <v>13</v>
      </c>
      <c r="EL311" s="35">
        <f t="shared" ref="EL311:EL317" si="8593">EK311/(EI311+EK311)</f>
        <v>3.8235294117647062E-2</v>
      </c>
      <c r="EM311" s="36"/>
      <c r="EN311" s="34"/>
      <c r="EO311" s="34"/>
      <c r="EP311" s="37"/>
      <c r="EQ311" s="33"/>
      <c r="ER311" s="34"/>
      <c r="ES311" s="34">
        <f t="shared" ref="ES311" si="8594">ES308-EQ311</f>
        <v>735</v>
      </c>
      <c r="ET311" s="34">
        <f t="shared" ref="ET311" si="8595">ET308-ER311</f>
        <v>57</v>
      </c>
      <c r="EU311" s="34">
        <v>323</v>
      </c>
      <c r="EV311" s="35">
        <f t="shared" ref="EV311:EV317" si="8596">((EU311+EW311)/ES311)</f>
        <v>0.44761904761904764</v>
      </c>
      <c r="EW311" s="34">
        <v>6</v>
      </c>
      <c r="EX311" s="35">
        <f t="shared" ref="EX311:EX317" si="8597">EW311/(EU311+EW311)</f>
        <v>1.82370820668693E-2</v>
      </c>
      <c r="EY311" s="36"/>
      <c r="EZ311" s="34"/>
      <c r="FA311" s="34"/>
      <c r="FB311" s="37"/>
      <c r="FC311" s="33"/>
      <c r="FD311" s="34"/>
      <c r="FE311" s="34">
        <f t="shared" ref="FE311" si="8598">FE308-FC311</f>
        <v>753</v>
      </c>
      <c r="FF311" s="34">
        <f t="shared" ref="FF311" si="8599">FF308-FD311</f>
        <v>59</v>
      </c>
      <c r="FG311" s="34">
        <v>331</v>
      </c>
      <c r="FH311" s="35">
        <f t="shared" ref="FH311:FH317" si="8600">((FG311+FI311)/FE311)</f>
        <v>0.4541832669322709</v>
      </c>
      <c r="FI311" s="34">
        <v>11</v>
      </c>
      <c r="FJ311" s="35">
        <f t="shared" ref="FJ311:FJ317" si="8601">FI311/(FG311+FI311)</f>
        <v>3.2163742690058478E-2</v>
      </c>
      <c r="FK311" s="36"/>
      <c r="FL311" s="34"/>
      <c r="FM311" s="34"/>
      <c r="FN311" s="37"/>
      <c r="FO311" s="33">
        <v>1</v>
      </c>
      <c r="FP311" s="34"/>
      <c r="FQ311" s="34">
        <f t="shared" ref="FQ311" si="8602">FQ308-FO311</f>
        <v>163</v>
      </c>
      <c r="FR311" s="34">
        <f t="shared" ref="FR311" si="8603">FR308-FP311</f>
        <v>10</v>
      </c>
      <c r="FS311" s="34">
        <v>48</v>
      </c>
      <c r="FT311" s="35">
        <f t="shared" ref="FT311:FT317" si="8604">((FS311+FU311)/FQ311)</f>
        <v>0.31288343558282211</v>
      </c>
      <c r="FU311" s="34">
        <v>3</v>
      </c>
      <c r="FV311" s="35">
        <f t="shared" ref="FV311:FV317" si="8605">FU311/(FS311+FU311)</f>
        <v>5.8823529411764705E-2</v>
      </c>
      <c r="FW311" s="36"/>
      <c r="FX311" s="34"/>
      <c r="FY311" s="34"/>
      <c r="FZ311" s="37"/>
      <c r="GA311" s="33">
        <v>1</v>
      </c>
      <c r="GB311" s="34"/>
      <c r="GC311" s="34">
        <f t="shared" ref="GC311" si="8606">GC308-GA311</f>
        <v>736</v>
      </c>
      <c r="GD311" s="34">
        <f t="shared" ref="GD311" si="8607">GD308-GB311</f>
        <v>58</v>
      </c>
      <c r="GE311" s="34">
        <v>332</v>
      </c>
      <c r="GF311" s="35">
        <f t="shared" ref="GF311:GF317" si="8608">((GE311+GG311)/GC311)</f>
        <v>0.45652173913043476</v>
      </c>
      <c r="GG311" s="34">
        <v>4</v>
      </c>
      <c r="GH311" s="35">
        <f t="shared" ref="GH311:GH317" si="8609">GG311/(GE311+GG311)</f>
        <v>1.1904761904761904E-2</v>
      </c>
      <c r="GI311" s="36"/>
      <c r="GJ311" s="34"/>
      <c r="GK311" s="34"/>
      <c r="GL311" s="37"/>
      <c r="GM311" s="33">
        <v>1</v>
      </c>
      <c r="GN311" s="34"/>
      <c r="GO311" s="34">
        <f t="shared" ref="GO311" si="8610">GO308-GM311</f>
        <v>731</v>
      </c>
      <c r="GP311" s="34">
        <f t="shared" ref="GP311" si="8611">GP308-GN311</f>
        <v>58</v>
      </c>
      <c r="GQ311" s="34">
        <v>340</v>
      </c>
      <c r="GR311" s="35">
        <f t="shared" ref="GR311:GR317" si="8612">((GQ311+GS311)/GO311)</f>
        <v>0.47332421340629277</v>
      </c>
      <c r="GS311" s="34">
        <v>6</v>
      </c>
      <c r="GT311" s="35">
        <f t="shared" ref="GT311:GT317" si="8613">GS311/(GQ311+GS311)</f>
        <v>1.7341040462427744E-2</v>
      </c>
      <c r="GU311" s="36"/>
      <c r="GV311" s="34"/>
      <c r="GW311" s="34"/>
      <c r="GX311" s="37"/>
      <c r="GY311" s="33"/>
      <c r="GZ311" s="34"/>
      <c r="HA311" s="34">
        <f t="shared" ref="HA311" si="8614">HA308-GY311</f>
        <v>741</v>
      </c>
      <c r="HB311" s="34">
        <f t="shared" ref="HB311" si="8615">HB308-GZ311</f>
        <v>59</v>
      </c>
      <c r="HC311" s="34">
        <v>332</v>
      </c>
      <c r="HD311" s="35">
        <f t="shared" ref="HD311:HD317" si="8616">((HC311+HE311)/HA311)</f>
        <v>0.45614035087719296</v>
      </c>
      <c r="HE311" s="34">
        <v>6</v>
      </c>
      <c r="HF311" s="35">
        <f t="shared" ref="HF311:HF317" si="8617">HE311/(HC311+HE311)</f>
        <v>1.7751479289940829E-2</v>
      </c>
      <c r="HG311" s="36"/>
      <c r="HH311" s="34"/>
      <c r="HI311" s="34"/>
      <c r="HJ311" s="37"/>
      <c r="HK311" s="33">
        <f t="shared" ref="HK311:HK318" si="8618">+C311+O311+AA311+AM311+AY311+BK311+BW311+CI311+CU311+DG311+DS311+EE311+EQ311+FC311+FO311+GA311+GM311+GY311</f>
        <v>6</v>
      </c>
      <c r="HL311" s="34">
        <f t="shared" ref="HL311:HL318" si="8619">+D311+P311+AB311+AN311+AZ311+BL311+BX311+CJ311+CV311+DH311+DT311+EF311+ER311+FD311+FP311+GB311+GN311+GZ311</f>
        <v>0</v>
      </c>
      <c r="HM311" s="34">
        <f t="shared" ref="HM311:HM317" si="8620">+E311+Q311+AC311+AO311+BA311+BM311+BY311+CK311+CW311+DI311+DU311+EG311+ES311+FE311+FQ311+GC311+GO311+HA311</f>
        <v>11503</v>
      </c>
      <c r="HN311" s="34">
        <f t="shared" ref="HN311:HN317" si="8621">+F311+R311+AD311+AP311+BB311+BN311+BZ311+CL311+CX311+DJ311+DV311+EH311+ET311+FF311+FR311+GD311+GP311+HB311</f>
        <v>910</v>
      </c>
      <c r="HO311" s="34">
        <f t="shared" ref="HO311:HO317" si="8622">+G311+S311+AE311+AQ311+BC311+BO311+CA311+CM311+CY311+DK311+DW311+EI311+EU311+FG311+FS311+GE311+GQ311+HC311+HE311+I311+U311+AG311+AS311+BE311+BQ311+CC311+CO311+DA311+DM311+DY311+EK311+EW311+FI311+FU311+GG311+GS311</f>
        <v>5241</v>
      </c>
      <c r="HP311" s="227">
        <f t="shared" ref="HP311:HP317" si="8623">+(HO311)/HM311</f>
        <v>0.45562027297226809</v>
      </c>
      <c r="HQ311" s="48">
        <f t="shared" ref="HQ311:HQ318" si="8624">+I311+U311+AG311+AS311+BE311+BQ311+CC311+CO311+DA311+DM311+DY311+EK311+EW311+FI311+FU311+GG311+GS311+HE311</f>
        <v>156</v>
      </c>
      <c r="HR311" s="35">
        <f t="shared" ref="HR311:HR318" si="8625">+(HQ311/(HO311))</f>
        <v>2.9765311963365768E-2</v>
      </c>
      <c r="HS311" s="49">
        <v>67.5</v>
      </c>
      <c r="HT311" s="50">
        <v>5020</v>
      </c>
      <c r="HU311" s="49">
        <f t="shared" ref="HU311:HU317" si="8626">+HT311/HO311*100</f>
        <v>95.783247471856512</v>
      </c>
      <c r="HV311" s="48"/>
      <c r="HW311" s="37"/>
      <c r="HX311" s="78">
        <f t="shared" ref="HX311:HX317" si="8627">SUM(G311,I311,S311,U311,AE311,AG311,AQ311,AS311,BC311,BE311,BO311,BQ311)/SUM(E311,Q311,AC311,AO311,BA311,BM311)</f>
        <v>0.43257535695399257</v>
      </c>
      <c r="HY311" s="78">
        <f t="shared" ref="HY311:HY317" si="8628">SUM(CA311,CC311,CM311,CO311,CY311,DA311,DK311,DM311,DW311,DY311,EI311,EK311)/SUM(BY311,CK311,CW311,DI311,DU311,EG311)</f>
        <v>0.48239254272397719</v>
      </c>
      <c r="HZ311" s="78">
        <f t="shared" ref="HZ311:HZ317" si="8629">SUM(K311,EU311,EW311,FG311,FI311,FS311,FU311,GE311,GG311,GQ311,GS311,HC311,HE311)/SUM(ES311,FE311,FQ311,GC311,GO311,HA311)</f>
        <v>0.45141228297486397</v>
      </c>
    </row>
    <row r="312" spans="1:241" x14ac:dyDescent="0.25">
      <c r="A312" s="236"/>
      <c r="B312" s="41">
        <f t="shared" ref="B312:B317" si="8630">+B311+1</f>
        <v>44709</v>
      </c>
      <c r="C312" s="10"/>
      <c r="D312" s="11"/>
      <c r="E312" s="74">
        <f t="shared" ref="E312:E316" si="8631">E311-C312</f>
        <v>728</v>
      </c>
      <c r="F312" s="74">
        <f t="shared" ref="F312:F316" si="8632">F311-D312</f>
        <v>58</v>
      </c>
      <c r="G312" s="11">
        <v>305</v>
      </c>
      <c r="H312" s="12">
        <f t="shared" si="8549"/>
        <v>0.44505494505494503</v>
      </c>
      <c r="I312" s="11">
        <v>19</v>
      </c>
      <c r="J312" s="12">
        <f t="shared" ref="J312:J317" si="8633">I312/(G312+I312)</f>
        <v>5.8641975308641972E-2</v>
      </c>
      <c r="K312" s="13"/>
      <c r="L312" s="11"/>
      <c r="M312" s="11"/>
      <c r="N312" s="14"/>
      <c r="O312" s="10">
        <v>1</v>
      </c>
      <c r="P312" s="11"/>
      <c r="Q312" s="74">
        <f t="shared" ref="Q312:Q317" si="8634">Q311-O312</f>
        <v>718</v>
      </c>
      <c r="R312" s="74">
        <f t="shared" ref="R312:R317" si="8635">R311-P312</f>
        <v>56</v>
      </c>
      <c r="S312" s="11">
        <v>298</v>
      </c>
      <c r="T312" s="12">
        <f t="shared" si="8552"/>
        <v>0.42757660167130918</v>
      </c>
      <c r="U312" s="11">
        <v>9</v>
      </c>
      <c r="V312" s="12">
        <f t="shared" si="8553"/>
        <v>2.9315960912052116E-2</v>
      </c>
      <c r="W312" s="13"/>
      <c r="X312" s="11"/>
      <c r="Y312" s="11"/>
      <c r="Z312" s="14"/>
      <c r="AA312" s="10"/>
      <c r="AB312" s="11"/>
      <c r="AC312" s="74">
        <f t="shared" ref="AC312:AC317" si="8636">AC311-AA312</f>
        <v>163</v>
      </c>
      <c r="AD312" s="74">
        <f t="shared" ref="AD312:AD317" si="8637">AD311-AB312</f>
        <v>14</v>
      </c>
      <c r="AE312" s="11">
        <v>62</v>
      </c>
      <c r="AF312" s="12">
        <f t="shared" si="8556"/>
        <v>0.41104294478527609</v>
      </c>
      <c r="AG312" s="11">
        <v>5</v>
      </c>
      <c r="AH312" s="12">
        <f t="shared" si="8557"/>
        <v>7.4626865671641784E-2</v>
      </c>
      <c r="AI312" s="13"/>
      <c r="AJ312" s="11"/>
      <c r="AK312" s="11"/>
      <c r="AL312" s="14"/>
      <c r="AM312" s="10"/>
      <c r="AN312" s="11"/>
      <c r="AO312" s="74">
        <f t="shared" ref="AO312:AO317" si="8638">AO311-AM312</f>
        <v>728</v>
      </c>
      <c r="AP312" s="74">
        <f t="shared" ref="AP312:AP317" si="8639">AP311-AN312</f>
        <v>58</v>
      </c>
      <c r="AQ312" s="11">
        <v>305</v>
      </c>
      <c r="AR312" s="12">
        <f t="shared" si="8560"/>
        <v>0.45467032967032966</v>
      </c>
      <c r="AS312" s="11">
        <v>26</v>
      </c>
      <c r="AT312" s="12">
        <f t="shared" si="8561"/>
        <v>7.8549848942598186E-2</v>
      </c>
      <c r="AU312" s="13"/>
      <c r="AV312" s="11"/>
      <c r="AW312" s="11"/>
      <c r="AX312" s="14"/>
      <c r="AY312" s="10"/>
      <c r="AZ312" s="11"/>
      <c r="BA312" s="74">
        <f t="shared" ref="BA312:BA317" si="8640">BA311-AY312</f>
        <v>723</v>
      </c>
      <c r="BB312" s="74">
        <f t="shared" ref="BB312:BB317" si="8641">BB311-AZ312</f>
        <v>58</v>
      </c>
      <c r="BC312" s="11">
        <v>351</v>
      </c>
      <c r="BD312" s="12">
        <f t="shared" si="8564"/>
        <v>0.50760719225449513</v>
      </c>
      <c r="BE312" s="11">
        <v>16</v>
      </c>
      <c r="BF312" s="12">
        <f t="shared" si="8565"/>
        <v>4.3596730245231606E-2</v>
      </c>
      <c r="BG312" s="13"/>
      <c r="BH312" s="11"/>
      <c r="BI312" s="11"/>
      <c r="BJ312" s="14"/>
      <c r="BK312" s="10"/>
      <c r="BL312" s="11"/>
      <c r="BM312" s="74">
        <f t="shared" ref="BM312:BM317" si="8642">BM311-BK312</f>
        <v>721</v>
      </c>
      <c r="BN312" s="74">
        <f t="shared" ref="BN312:BN317" si="8643">BN311-BL312</f>
        <v>58</v>
      </c>
      <c r="BO312" s="11">
        <v>317</v>
      </c>
      <c r="BP312" s="12">
        <f t="shared" si="8568"/>
        <v>0.45214979195561722</v>
      </c>
      <c r="BQ312" s="11">
        <v>9</v>
      </c>
      <c r="BR312" s="12">
        <f t="shared" si="8569"/>
        <v>2.7607361963190184E-2</v>
      </c>
      <c r="BS312" s="13"/>
      <c r="BT312" s="11"/>
      <c r="BU312" s="11"/>
      <c r="BV312" s="14"/>
      <c r="BW312" s="10">
        <v>1</v>
      </c>
      <c r="BX312" s="11"/>
      <c r="BY312" s="74">
        <f t="shared" ref="BY312:BY317" si="8644">BY311-BW312</f>
        <v>733</v>
      </c>
      <c r="BZ312" s="74">
        <f t="shared" ref="BZ312:BZ317" si="8645">BZ311-BX312</f>
        <v>59</v>
      </c>
      <c r="CA312" s="11">
        <v>315</v>
      </c>
      <c r="CB312" s="12">
        <f t="shared" si="8572"/>
        <v>0.44338335607094131</v>
      </c>
      <c r="CC312" s="11">
        <v>10</v>
      </c>
      <c r="CD312" s="12">
        <f t="shared" si="8573"/>
        <v>3.0769230769230771E-2</v>
      </c>
      <c r="CE312" s="13"/>
      <c r="CF312" s="11"/>
      <c r="CG312" s="11"/>
      <c r="CH312" s="14"/>
      <c r="CI312" s="10"/>
      <c r="CJ312" s="11"/>
      <c r="CK312" s="74">
        <f t="shared" ref="CK312:CK317" si="8646">CK311-CI312</f>
        <v>744</v>
      </c>
      <c r="CL312" s="74">
        <f t="shared" ref="CL312:CL317" si="8647">CL311-CJ312</f>
        <v>59</v>
      </c>
      <c r="CM312" s="11">
        <v>338</v>
      </c>
      <c r="CN312" s="12">
        <f t="shared" si="8576"/>
        <v>0.47580645161290325</v>
      </c>
      <c r="CO312" s="11">
        <v>16</v>
      </c>
      <c r="CP312" s="12">
        <f t="shared" si="8577"/>
        <v>4.519774011299435E-2</v>
      </c>
      <c r="CQ312" s="13"/>
      <c r="CR312" s="11"/>
      <c r="CS312" s="11"/>
      <c r="CT312" s="14"/>
      <c r="CU312" s="10"/>
      <c r="CV312" s="11"/>
      <c r="CW312" s="74">
        <f t="shared" ref="CW312:CW317" si="8648">CW311-CU312</f>
        <v>157</v>
      </c>
      <c r="CX312" s="74">
        <f t="shared" ref="CX312:CX317" si="8649">CX311-CV312</f>
        <v>12</v>
      </c>
      <c r="CY312" s="11">
        <v>59</v>
      </c>
      <c r="CZ312" s="12">
        <f t="shared" si="8580"/>
        <v>0.40764331210191085</v>
      </c>
      <c r="DA312" s="11">
        <v>5</v>
      </c>
      <c r="DB312" s="12">
        <f t="shared" si="8581"/>
        <v>7.8125E-2</v>
      </c>
      <c r="DC312" s="13"/>
      <c r="DD312" s="11"/>
      <c r="DE312" s="11"/>
      <c r="DF312" s="14"/>
      <c r="DG312" s="10"/>
      <c r="DH312" s="11"/>
      <c r="DI312" s="74">
        <f t="shared" ref="DI312:DI317" si="8650">DI311-DG312</f>
        <v>745</v>
      </c>
      <c r="DJ312" s="74">
        <f t="shared" ref="DJ312:DJ317" si="8651">DJ311-DH312</f>
        <v>59</v>
      </c>
      <c r="DK312" s="11">
        <v>311</v>
      </c>
      <c r="DL312" s="12">
        <f t="shared" si="8584"/>
        <v>0.44429530201342282</v>
      </c>
      <c r="DM312" s="11">
        <v>20</v>
      </c>
      <c r="DN312" s="12">
        <f t="shared" si="8585"/>
        <v>6.0422960725075532E-2</v>
      </c>
      <c r="DO312" s="13"/>
      <c r="DP312" s="11"/>
      <c r="DQ312" s="11"/>
      <c r="DR312" s="14"/>
      <c r="DS312" s="10"/>
      <c r="DT312" s="11"/>
      <c r="DU312" s="74">
        <f t="shared" ref="DU312:DU317" si="8652">DU311-DS312</f>
        <v>743</v>
      </c>
      <c r="DV312" s="74">
        <f t="shared" ref="DV312:DV317" si="8653">DV311-DT312</f>
        <v>59</v>
      </c>
      <c r="DW312" s="11">
        <v>316</v>
      </c>
      <c r="DX312" s="12">
        <f t="shared" si="8588"/>
        <v>0.43876177658142662</v>
      </c>
      <c r="DY312" s="11">
        <v>10</v>
      </c>
      <c r="DZ312" s="12">
        <f t="shared" si="8589"/>
        <v>3.0674846625766871E-2</v>
      </c>
      <c r="EA312" s="13"/>
      <c r="EB312" s="11"/>
      <c r="EC312" s="11"/>
      <c r="ED312" s="14"/>
      <c r="EE312" s="10"/>
      <c r="EF312" s="11"/>
      <c r="EG312" s="74">
        <f t="shared" ref="EG312:EG317" si="8654">EG311-EE312</f>
        <v>739</v>
      </c>
      <c r="EH312" s="74">
        <f t="shared" ref="EH312:EH317" si="8655">EH311-EF312</f>
        <v>59</v>
      </c>
      <c r="EI312" s="11">
        <v>308</v>
      </c>
      <c r="EJ312" s="12">
        <f t="shared" si="8592"/>
        <v>0.44248985115020295</v>
      </c>
      <c r="EK312" s="11">
        <v>19</v>
      </c>
      <c r="EL312" s="12">
        <f t="shared" si="8593"/>
        <v>5.8103975535168197E-2</v>
      </c>
      <c r="EM312" s="13"/>
      <c r="EN312" s="11"/>
      <c r="EO312" s="11"/>
      <c r="EP312" s="14"/>
      <c r="EQ312" s="10"/>
      <c r="ER312" s="11"/>
      <c r="ES312" s="74">
        <f t="shared" ref="ES312:ES317" si="8656">ES311-EQ312</f>
        <v>735</v>
      </c>
      <c r="ET312" s="74">
        <f t="shared" ref="ET312:ET317" si="8657">ET311-ER312</f>
        <v>57</v>
      </c>
      <c r="EU312" s="11">
        <v>300</v>
      </c>
      <c r="EV312" s="12">
        <f t="shared" si="8596"/>
        <v>0.43265306122448982</v>
      </c>
      <c r="EW312" s="11">
        <v>18</v>
      </c>
      <c r="EX312" s="12">
        <f t="shared" si="8597"/>
        <v>5.6603773584905662E-2</v>
      </c>
      <c r="EY312" s="13"/>
      <c r="EZ312" s="11"/>
      <c r="FA312" s="11"/>
      <c r="FB312" s="14"/>
      <c r="FC312" s="10"/>
      <c r="FD312" s="11"/>
      <c r="FE312" s="74">
        <f t="shared" ref="FE312:FE317" si="8658">FE311-FC312</f>
        <v>753</v>
      </c>
      <c r="FF312" s="74">
        <f t="shared" ref="FF312:FF317" si="8659">FF311-FD312</f>
        <v>59</v>
      </c>
      <c r="FG312" s="11">
        <v>296</v>
      </c>
      <c r="FH312" s="12">
        <f t="shared" si="8600"/>
        <v>0.41035856573705182</v>
      </c>
      <c r="FI312" s="11">
        <v>13</v>
      </c>
      <c r="FJ312" s="12">
        <f t="shared" si="8601"/>
        <v>4.2071197411003236E-2</v>
      </c>
      <c r="FK312" s="13"/>
      <c r="FL312" s="11"/>
      <c r="FM312" s="11"/>
      <c r="FN312" s="14"/>
      <c r="FO312" s="10"/>
      <c r="FP312" s="11"/>
      <c r="FQ312" s="74">
        <f t="shared" ref="FQ312:FQ317" si="8660">FQ311-FO312</f>
        <v>163</v>
      </c>
      <c r="FR312" s="74">
        <f t="shared" ref="FR312:FR317" si="8661">FR311-FP312</f>
        <v>10</v>
      </c>
      <c r="FS312" s="11">
        <v>42</v>
      </c>
      <c r="FT312" s="12">
        <f t="shared" si="8604"/>
        <v>0.26380368098159507</v>
      </c>
      <c r="FU312" s="11">
        <v>1</v>
      </c>
      <c r="FV312" s="12">
        <f t="shared" si="8605"/>
        <v>2.3255813953488372E-2</v>
      </c>
      <c r="FW312" s="13"/>
      <c r="FX312" s="11"/>
      <c r="FY312" s="11"/>
      <c r="FZ312" s="14"/>
      <c r="GA312" s="10"/>
      <c r="GB312" s="11"/>
      <c r="GC312" s="74">
        <f t="shared" ref="GC312:GC317" si="8662">GC311-GA312</f>
        <v>736</v>
      </c>
      <c r="GD312" s="74">
        <f t="shared" ref="GD312:GD317" si="8663">GD311-GB312</f>
        <v>58</v>
      </c>
      <c r="GE312" s="11">
        <v>300</v>
      </c>
      <c r="GF312" s="12">
        <f t="shared" si="8608"/>
        <v>0.41304347826086957</v>
      </c>
      <c r="GG312" s="11">
        <v>4</v>
      </c>
      <c r="GH312" s="12">
        <f t="shared" si="8609"/>
        <v>1.3157894736842105E-2</v>
      </c>
      <c r="GI312" s="13"/>
      <c r="GJ312" s="11"/>
      <c r="GK312" s="11"/>
      <c r="GL312" s="14"/>
      <c r="GM312" s="10"/>
      <c r="GN312" s="11"/>
      <c r="GO312" s="74">
        <f t="shared" ref="GO312:GO317" si="8664">GO311-GM312</f>
        <v>731</v>
      </c>
      <c r="GP312" s="74">
        <f t="shared" ref="GP312:GP317" si="8665">GP311-GN312</f>
        <v>58</v>
      </c>
      <c r="GQ312" s="11">
        <v>280</v>
      </c>
      <c r="GR312" s="12">
        <f t="shared" si="8612"/>
        <v>0.40082079343365251</v>
      </c>
      <c r="GS312" s="11">
        <v>13</v>
      </c>
      <c r="GT312" s="12">
        <f t="shared" si="8613"/>
        <v>4.4368600682593858E-2</v>
      </c>
      <c r="GU312" s="13"/>
      <c r="GV312" s="11"/>
      <c r="GW312" s="11"/>
      <c r="GX312" s="14"/>
      <c r="GY312" s="10"/>
      <c r="GZ312" s="11"/>
      <c r="HA312" s="74">
        <f t="shared" ref="HA312:HA317" si="8666">HA311-GY312</f>
        <v>741</v>
      </c>
      <c r="HB312" s="74">
        <f t="shared" ref="HB312:HB317" si="8667">HB311-GZ312</f>
        <v>59</v>
      </c>
      <c r="HC312" s="11">
        <v>285</v>
      </c>
      <c r="HD312" s="12">
        <f t="shared" si="8616"/>
        <v>0.39541160593792174</v>
      </c>
      <c r="HE312" s="11">
        <v>8</v>
      </c>
      <c r="HF312" s="12">
        <f t="shared" si="8617"/>
        <v>2.7303754266211604E-2</v>
      </c>
      <c r="HG312" s="13"/>
      <c r="HH312" s="11"/>
      <c r="HI312" s="11"/>
      <c r="HJ312" s="14"/>
      <c r="HK312" s="10">
        <f t="shared" si="8618"/>
        <v>2</v>
      </c>
      <c r="HL312" s="11">
        <f t="shared" si="8619"/>
        <v>0</v>
      </c>
      <c r="HM312" s="11">
        <f t="shared" si="8620"/>
        <v>11501</v>
      </c>
      <c r="HN312" s="11">
        <f t="shared" si="8621"/>
        <v>910</v>
      </c>
      <c r="HO312" s="11">
        <f t="shared" si="8622"/>
        <v>5009</v>
      </c>
      <c r="HP312" s="228">
        <f t="shared" si="8623"/>
        <v>0.43552734544822191</v>
      </c>
      <c r="HQ312" s="15">
        <f t="shared" si="8624"/>
        <v>221</v>
      </c>
      <c r="HR312" s="12">
        <f t="shared" si="8625"/>
        <v>4.4120582950688762E-2</v>
      </c>
      <c r="HS312" s="16">
        <v>67.7</v>
      </c>
      <c r="HT312" s="17">
        <v>4723</v>
      </c>
      <c r="HU312" s="16">
        <f t="shared" si="8626"/>
        <v>94.290277500499101</v>
      </c>
      <c r="HV312" s="15"/>
      <c r="HW312" s="14"/>
      <c r="HX312" s="78">
        <f t="shared" si="8627"/>
        <v>0.45543507008727852</v>
      </c>
      <c r="HY312" s="78">
        <f t="shared" si="8628"/>
        <v>0.44729344729344728</v>
      </c>
      <c r="HZ312" s="78">
        <f t="shared" si="8629"/>
        <v>0.40424980564913188</v>
      </c>
    </row>
    <row r="313" spans="1:241" x14ac:dyDescent="0.25">
      <c r="A313" s="236"/>
      <c r="B313" s="41">
        <f t="shared" si="8630"/>
        <v>44710</v>
      </c>
      <c r="C313" s="10"/>
      <c r="D313" s="11"/>
      <c r="E313" s="74">
        <f t="shared" si="8631"/>
        <v>728</v>
      </c>
      <c r="F313" s="74">
        <f t="shared" si="8632"/>
        <v>58</v>
      </c>
      <c r="G313" s="11">
        <v>230</v>
      </c>
      <c r="H313" s="12">
        <f t="shared" si="8549"/>
        <v>0.3324175824175824</v>
      </c>
      <c r="I313" s="11">
        <v>12</v>
      </c>
      <c r="J313" s="12">
        <f t="shared" si="8633"/>
        <v>4.9586776859504134E-2</v>
      </c>
      <c r="K313" s="13"/>
      <c r="L313" s="11"/>
      <c r="M313" s="11"/>
      <c r="N313" s="14"/>
      <c r="O313" s="10"/>
      <c r="P313" s="11"/>
      <c r="Q313" s="74">
        <f t="shared" si="8634"/>
        <v>718</v>
      </c>
      <c r="R313" s="74">
        <f t="shared" si="8635"/>
        <v>56</v>
      </c>
      <c r="S313" s="11">
        <v>297</v>
      </c>
      <c r="T313" s="12">
        <f t="shared" si="8552"/>
        <v>0.435933147632312</v>
      </c>
      <c r="U313" s="11">
        <v>16</v>
      </c>
      <c r="V313" s="12">
        <f t="shared" si="8553"/>
        <v>5.1118210862619806E-2</v>
      </c>
      <c r="W313" s="13"/>
      <c r="X313" s="11"/>
      <c r="Y313" s="11"/>
      <c r="Z313" s="14"/>
      <c r="AA313" s="10"/>
      <c r="AB313" s="11"/>
      <c r="AC313" s="74">
        <f t="shared" si="8636"/>
        <v>163</v>
      </c>
      <c r="AD313" s="74">
        <f t="shared" si="8637"/>
        <v>14</v>
      </c>
      <c r="AE313" s="11">
        <v>54</v>
      </c>
      <c r="AF313" s="12">
        <f t="shared" si="8556"/>
        <v>0.3619631901840491</v>
      </c>
      <c r="AG313" s="11">
        <v>5</v>
      </c>
      <c r="AH313" s="12">
        <f t="shared" si="8557"/>
        <v>8.4745762711864403E-2</v>
      </c>
      <c r="AI313" s="13"/>
      <c r="AJ313" s="11"/>
      <c r="AK313" s="11"/>
      <c r="AL313" s="14"/>
      <c r="AM313" s="10"/>
      <c r="AN313" s="11"/>
      <c r="AO313" s="74">
        <f t="shared" si="8638"/>
        <v>728</v>
      </c>
      <c r="AP313" s="74">
        <f t="shared" si="8639"/>
        <v>58</v>
      </c>
      <c r="AQ313" s="11">
        <v>303</v>
      </c>
      <c r="AR313" s="12">
        <f t="shared" si="8560"/>
        <v>0.44368131868131866</v>
      </c>
      <c r="AS313" s="11">
        <v>20</v>
      </c>
      <c r="AT313" s="12">
        <f t="shared" si="8561"/>
        <v>6.1919504643962849E-2</v>
      </c>
      <c r="AU313" s="13"/>
      <c r="AV313" s="11"/>
      <c r="AW313" s="11"/>
      <c r="AX313" s="14"/>
      <c r="AY313" s="10"/>
      <c r="AZ313" s="11"/>
      <c r="BA313" s="74">
        <f t="shared" si="8640"/>
        <v>723</v>
      </c>
      <c r="BB313" s="74">
        <f t="shared" si="8641"/>
        <v>58</v>
      </c>
      <c r="BC313" s="11">
        <v>330</v>
      </c>
      <c r="BD313" s="12">
        <f t="shared" si="8564"/>
        <v>0.47302904564315351</v>
      </c>
      <c r="BE313" s="11">
        <v>12</v>
      </c>
      <c r="BF313" s="12">
        <f t="shared" si="8565"/>
        <v>3.5087719298245612E-2</v>
      </c>
      <c r="BG313" s="13"/>
      <c r="BH313" s="11"/>
      <c r="BI313" s="11"/>
      <c r="BJ313" s="14"/>
      <c r="BK313" s="10"/>
      <c r="BL313" s="11"/>
      <c r="BM313" s="74">
        <f t="shared" si="8642"/>
        <v>721</v>
      </c>
      <c r="BN313" s="74">
        <f t="shared" si="8643"/>
        <v>58</v>
      </c>
      <c r="BO313" s="11">
        <v>335</v>
      </c>
      <c r="BP313" s="12">
        <f t="shared" si="8568"/>
        <v>0.47850208044382803</v>
      </c>
      <c r="BQ313" s="11">
        <v>10</v>
      </c>
      <c r="BR313" s="12">
        <f t="shared" si="8569"/>
        <v>2.8985507246376812E-2</v>
      </c>
      <c r="BS313" s="13"/>
      <c r="BT313" s="11"/>
      <c r="BU313" s="11"/>
      <c r="BV313" s="14"/>
      <c r="BW313" s="10"/>
      <c r="BX313" s="11"/>
      <c r="BY313" s="74">
        <f t="shared" si="8644"/>
        <v>733</v>
      </c>
      <c r="BZ313" s="74">
        <f t="shared" si="8645"/>
        <v>59</v>
      </c>
      <c r="CA313" s="11">
        <v>316</v>
      </c>
      <c r="CB313" s="12">
        <f t="shared" si="8572"/>
        <v>0.44201909959072305</v>
      </c>
      <c r="CC313" s="11">
        <v>8</v>
      </c>
      <c r="CD313" s="12">
        <f t="shared" si="8573"/>
        <v>2.4691358024691357E-2</v>
      </c>
      <c r="CE313" s="13"/>
      <c r="CF313" s="11"/>
      <c r="CG313" s="11"/>
      <c r="CH313" s="14"/>
      <c r="CI313" s="10"/>
      <c r="CJ313" s="11"/>
      <c r="CK313" s="74">
        <f t="shared" si="8646"/>
        <v>744</v>
      </c>
      <c r="CL313" s="74">
        <f t="shared" si="8647"/>
        <v>59</v>
      </c>
      <c r="CM313" s="11">
        <v>337</v>
      </c>
      <c r="CN313" s="12">
        <f t="shared" si="8576"/>
        <v>0.46505376344086019</v>
      </c>
      <c r="CO313" s="11">
        <v>9</v>
      </c>
      <c r="CP313" s="12">
        <f t="shared" si="8577"/>
        <v>2.6011560693641619E-2</v>
      </c>
      <c r="CQ313" s="13"/>
      <c r="CR313" s="11"/>
      <c r="CS313" s="11"/>
      <c r="CT313" s="14"/>
      <c r="CU313" s="10">
        <v>1</v>
      </c>
      <c r="CV313" s="11"/>
      <c r="CW313" s="74">
        <f t="shared" si="8648"/>
        <v>156</v>
      </c>
      <c r="CX313" s="74">
        <f t="shared" si="8649"/>
        <v>12</v>
      </c>
      <c r="CY313" s="11">
        <v>45</v>
      </c>
      <c r="CZ313" s="12">
        <f t="shared" si="8580"/>
        <v>0.30128205128205127</v>
      </c>
      <c r="DA313" s="11">
        <v>2</v>
      </c>
      <c r="DB313" s="12">
        <f t="shared" si="8581"/>
        <v>4.2553191489361701E-2</v>
      </c>
      <c r="DC313" s="13"/>
      <c r="DD313" s="11"/>
      <c r="DE313" s="11"/>
      <c r="DF313" s="14"/>
      <c r="DG313" s="10"/>
      <c r="DH313" s="11"/>
      <c r="DI313" s="74">
        <f t="shared" si="8650"/>
        <v>745</v>
      </c>
      <c r="DJ313" s="74">
        <f t="shared" si="8651"/>
        <v>59</v>
      </c>
      <c r="DK313" s="11">
        <v>299</v>
      </c>
      <c r="DL313" s="12">
        <f t="shared" si="8584"/>
        <v>0.42818791946308726</v>
      </c>
      <c r="DM313" s="11">
        <v>20</v>
      </c>
      <c r="DN313" s="12">
        <f t="shared" si="8585"/>
        <v>6.2695924764890276E-2</v>
      </c>
      <c r="DO313" s="13"/>
      <c r="DP313" s="11"/>
      <c r="DQ313" s="11"/>
      <c r="DR313" s="14"/>
      <c r="DS313" s="10"/>
      <c r="DT313" s="11"/>
      <c r="DU313" s="74">
        <f t="shared" si="8652"/>
        <v>743</v>
      </c>
      <c r="DV313" s="74">
        <f t="shared" si="8653"/>
        <v>59</v>
      </c>
      <c r="DW313" s="11">
        <v>338</v>
      </c>
      <c r="DX313" s="12">
        <f t="shared" si="8588"/>
        <v>0.46837146702557203</v>
      </c>
      <c r="DY313" s="11">
        <v>10</v>
      </c>
      <c r="DZ313" s="12">
        <f t="shared" si="8589"/>
        <v>2.8735632183908046E-2</v>
      </c>
      <c r="EA313" s="13"/>
      <c r="EB313" s="11"/>
      <c r="EC313" s="11"/>
      <c r="ED313" s="14"/>
      <c r="EE313" s="10"/>
      <c r="EF313" s="11"/>
      <c r="EG313" s="74">
        <f t="shared" si="8654"/>
        <v>739</v>
      </c>
      <c r="EH313" s="74">
        <f t="shared" si="8655"/>
        <v>59</v>
      </c>
      <c r="EI313" s="11">
        <v>306</v>
      </c>
      <c r="EJ313" s="12">
        <f t="shared" si="8592"/>
        <v>0.43572395128552099</v>
      </c>
      <c r="EK313" s="11">
        <v>16</v>
      </c>
      <c r="EL313" s="12">
        <f t="shared" si="8593"/>
        <v>4.9689440993788817E-2</v>
      </c>
      <c r="EM313" s="13"/>
      <c r="EN313" s="11"/>
      <c r="EO313" s="11"/>
      <c r="EP313" s="14"/>
      <c r="EQ313" s="10"/>
      <c r="ER313" s="11"/>
      <c r="ES313" s="74">
        <f t="shared" si="8656"/>
        <v>735</v>
      </c>
      <c r="ET313" s="74">
        <f t="shared" si="8657"/>
        <v>57</v>
      </c>
      <c r="EU313" s="11">
        <v>283</v>
      </c>
      <c r="EV313" s="12">
        <f t="shared" si="8596"/>
        <v>0.40136054421768708</v>
      </c>
      <c r="EW313" s="11">
        <v>12</v>
      </c>
      <c r="EX313" s="12">
        <f t="shared" si="8597"/>
        <v>4.0677966101694912E-2</v>
      </c>
      <c r="EY313" s="13"/>
      <c r="EZ313" s="11"/>
      <c r="FA313" s="11"/>
      <c r="FB313" s="14"/>
      <c r="FC313" s="10"/>
      <c r="FD313" s="11"/>
      <c r="FE313" s="74">
        <f t="shared" si="8658"/>
        <v>753</v>
      </c>
      <c r="FF313" s="74">
        <f t="shared" si="8659"/>
        <v>59</v>
      </c>
      <c r="FG313" s="11">
        <v>285</v>
      </c>
      <c r="FH313" s="12">
        <f t="shared" si="8600"/>
        <v>0.40106241699867196</v>
      </c>
      <c r="FI313" s="11">
        <v>17</v>
      </c>
      <c r="FJ313" s="12">
        <f t="shared" si="8601"/>
        <v>5.6291390728476824E-2</v>
      </c>
      <c r="FK313" s="13"/>
      <c r="FL313" s="11"/>
      <c r="FM313" s="11"/>
      <c r="FN313" s="14"/>
      <c r="FO313" s="10"/>
      <c r="FP313" s="11"/>
      <c r="FQ313" s="74">
        <f t="shared" si="8660"/>
        <v>163</v>
      </c>
      <c r="FR313" s="74">
        <f t="shared" si="8661"/>
        <v>10</v>
      </c>
      <c r="FS313" s="11">
        <v>46</v>
      </c>
      <c r="FT313" s="12">
        <f t="shared" si="8604"/>
        <v>0.28834355828220859</v>
      </c>
      <c r="FU313" s="11">
        <v>1</v>
      </c>
      <c r="FV313" s="12">
        <f t="shared" si="8605"/>
        <v>2.1276595744680851E-2</v>
      </c>
      <c r="FW313" s="13"/>
      <c r="FX313" s="11"/>
      <c r="FY313" s="11"/>
      <c r="FZ313" s="14"/>
      <c r="GA313" s="10"/>
      <c r="GB313" s="11"/>
      <c r="GC313" s="74">
        <f t="shared" si="8662"/>
        <v>736</v>
      </c>
      <c r="GD313" s="74">
        <f t="shared" si="8663"/>
        <v>58</v>
      </c>
      <c r="GE313" s="11">
        <v>307</v>
      </c>
      <c r="GF313" s="12">
        <f t="shared" si="8608"/>
        <v>0.43342391304347827</v>
      </c>
      <c r="GG313" s="11">
        <v>12</v>
      </c>
      <c r="GH313" s="12">
        <f t="shared" si="8609"/>
        <v>3.7617554858934171E-2</v>
      </c>
      <c r="GI313" s="13"/>
      <c r="GJ313" s="11"/>
      <c r="GK313" s="11"/>
      <c r="GL313" s="14"/>
      <c r="GM313" s="10"/>
      <c r="GN313" s="11"/>
      <c r="GO313" s="74">
        <f t="shared" si="8664"/>
        <v>731</v>
      </c>
      <c r="GP313" s="74">
        <f t="shared" si="8665"/>
        <v>58</v>
      </c>
      <c r="GQ313" s="11">
        <v>287</v>
      </c>
      <c r="GR313" s="12">
        <f t="shared" si="8612"/>
        <v>0.41586867305061559</v>
      </c>
      <c r="GS313" s="11">
        <v>17</v>
      </c>
      <c r="GT313" s="12">
        <f t="shared" si="8613"/>
        <v>5.5921052631578948E-2</v>
      </c>
      <c r="GU313" s="13"/>
      <c r="GV313" s="11"/>
      <c r="GW313" s="11"/>
      <c r="GX313" s="14"/>
      <c r="GY313" s="10"/>
      <c r="GZ313" s="11"/>
      <c r="HA313" s="74">
        <f t="shared" si="8666"/>
        <v>741</v>
      </c>
      <c r="HB313" s="74">
        <f t="shared" si="8667"/>
        <v>59</v>
      </c>
      <c r="HC313" s="11">
        <v>294</v>
      </c>
      <c r="HD313" s="12">
        <f t="shared" si="8616"/>
        <v>0.41700404858299595</v>
      </c>
      <c r="HE313" s="11">
        <v>15</v>
      </c>
      <c r="HF313" s="12">
        <f t="shared" si="8617"/>
        <v>4.8543689320388349E-2</v>
      </c>
      <c r="HG313" s="13"/>
      <c r="HH313" s="11"/>
      <c r="HI313" s="11"/>
      <c r="HJ313" s="14"/>
      <c r="HK313" s="10">
        <f t="shared" si="8618"/>
        <v>1</v>
      </c>
      <c r="HL313" s="11">
        <f t="shared" si="8619"/>
        <v>0</v>
      </c>
      <c r="HM313" s="11">
        <f t="shared" si="8620"/>
        <v>11500</v>
      </c>
      <c r="HN313" s="11">
        <f t="shared" si="8621"/>
        <v>910</v>
      </c>
      <c r="HO313" s="11">
        <f t="shared" si="8622"/>
        <v>4906</v>
      </c>
      <c r="HP313" s="228">
        <f t="shared" si="8623"/>
        <v>0.42660869565217391</v>
      </c>
      <c r="HQ313" s="15">
        <f t="shared" si="8624"/>
        <v>214</v>
      </c>
      <c r="HR313" s="12">
        <f t="shared" si="8625"/>
        <v>4.3620057072971868E-2</v>
      </c>
      <c r="HS313" s="16">
        <v>67.5</v>
      </c>
      <c r="HT313" s="17">
        <v>4636</v>
      </c>
      <c r="HU313" s="16">
        <f t="shared" si="8626"/>
        <v>94.496534855279251</v>
      </c>
      <c r="HV313" s="15"/>
      <c r="HW313" s="14"/>
      <c r="HX313" s="78">
        <f t="shared" si="8627"/>
        <v>0.4295160010579212</v>
      </c>
      <c r="HY313" s="78">
        <f t="shared" si="8628"/>
        <v>0.44196891191709847</v>
      </c>
      <c r="HZ313" s="78">
        <f t="shared" si="8629"/>
        <v>0.40839595750194352</v>
      </c>
    </row>
    <row r="314" spans="1:241" x14ac:dyDescent="0.25">
      <c r="A314" s="236"/>
      <c r="B314" s="41">
        <f t="shared" si="8630"/>
        <v>44711</v>
      </c>
      <c r="C314" s="10"/>
      <c r="D314" s="11"/>
      <c r="E314" s="74">
        <f t="shared" si="8631"/>
        <v>728</v>
      </c>
      <c r="F314" s="74">
        <f t="shared" si="8632"/>
        <v>58</v>
      </c>
      <c r="G314" s="11">
        <v>337</v>
      </c>
      <c r="H314" s="12">
        <f t="shared" si="8549"/>
        <v>0.48214285714285715</v>
      </c>
      <c r="I314" s="11">
        <v>14</v>
      </c>
      <c r="J314" s="12">
        <f t="shared" si="8633"/>
        <v>3.9886039886039885E-2</v>
      </c>
      <c r="K314" s="11"/>
      <c r="L314" s="11"/>
      <c r="M314" s="18"/>
      <c r="N314" s="20"/>
      <c r="O314" s="10">
        <v>1</v>
      </c>
      <c r="P314" s="11"/>
      <c r="Q314" s="74">
        <f t="shared" si="8634"/>
        <v>717</v>
      </c>
      <c r="R314" s="74">
        <f t="shared" si="8635"/>
        <v>56</v>
      </c>
      <c r="S314" s="11">
        <v>311</v>
      </c>
      <c r="T314" s="12">
        <f t="shared" si="8552"/>
        <v>0.44072524407252439</v>
      </c>
      <c r="U314" s="11">
        <v>5</v>
      </c>
      <c r="V314" s="12">
        <f t="shared" si="8553"/>
        <v>1.5822784810126583E-2</v>
      </c>
      <c r="W314" s="11"/>
      <c r="X314" s="11"/>
      <c r="Y314" s="18"/>
      <c r="Z314" s="20"/>
      <c r="AA314" s="10"/>
      <c r="AB314" s="11"/>
      <c r="AC314" s="74">
        <f t="shared" si="8636"/>
        <v>163</v>
      </c>
      <c r="AD314" s="74">
        <f t="shared" si="8637"/>
        <v>14</v>
      </c>
      <c r="AE314" s="11">
        <v>62</v>
      </c>
      <c r="AF314" s="12">
        <f t="shared" si="8556"/>
        <v>0.38650306748466257</v>
      </c>
      <c r="AG314" s="11">
        <v>1</v>
      </c>
      <c r="AH314" s="12">
        <f t="shared" si="8557"/>
        <v>1.5873015873015872E-2</v>
      </c>
      <c r="AI314" s="11"/>
      <c r="AJ314" s="11"/>
      <c r="AK314" s="18"/>
      <c r="AL314" s="20"/>
      <c r="AM314" s="10">
        <v>1</v>
      </c>
      <c r="AN314" s="11"/>
      <c r="AO314" s="74">
        <f t="shared" si="8638"/>
        <v>727</v>
      </c>
      <c r="AP314" s="74">
        <f t="shared" si="8639"/>
        <v>58</v>
      </c>
      <c r="AQ314" s="11">
        <v>356</v>
      </c>
      <c r="AR314" s="12">
        <f t="shared" si="8560"/>
        <v>0.50894085281980739</v>
      </c>
      <c r="AS314" s="11">
        <v>14</v>
      </c>
      <c r="AT314" s="12">
        <f t="shared" si="8561"/>
        <v>3.783783783783784E-2</v>
      </c>
      <c r="AU314" s="11"/>
      <c r="AV314" s="11"/>
      <c r="AW314" s="18"/>
      <c r="AX314" s="20"/>
      <c r="AY314" s="10"/>
      <c r="AZ314" s="11"/>
      <c r="BA314" s="74">
        <f t="shared" si="8640"/>
        <v>723</v>
      </c>
      <c r="BB314" s="74">
        <f t="shared" si="8641"/>
        <v>58</v>
      </c>
      <c r="BC314" s="11">
        <v>356</v>
      </c>
      <c r="BD314" s="12">
        <f t="shared" si="8564"/>
        <v>0.49930843706777317</v>
      </c>
      <c r="BE314" s="11">
        <v>5</v>
      </c>
      <c r="BF314" s="12">
        <f t="shared" si="8565"/>
        <v>1.3850415512465374E-2</v>
      </c>
      <c r="BG314" s="11"/>
      <c r="BH314" s="11"/>
      <c r="BI314" s="18"/>
      <c r="BJ314" s="20"/>
      <c r="BK314" s="10"/>
      <c r="BL314" s="11"/>
      <c r="BM314" s="74">
        <f t="shared" si="8642"/>
        <v>721</v>
      </c>
      <c r="BN314" s="74">
        <f t="shared" si="8643"/>
        <v>58</v>
      </c>
      <c r="BO314" s="11">
        <v>332</v>
      </c>
      <c r="BP314" s="12">
        <f t="shared" si="8568"/>
        <v>0.47295423023578365</v>
      </c>
      <c r="BQ314" s="11">
        <v>9</v>
      </c>
      <c r="BR314" s="12">
        <f t="shared" si="8569"/>
        <v>2.6392961876832845E-2</v>
      </c>
      <c r="BS314" s="11"/>
      <c r="BT314" s="11"/>
      <c r="BU314" s="18"/>
      <c r="BV314" s="20"/>
      <c r="BW314" s="10"/>
      <c r="BX314" s="11"/>
      <c r="BY314" s="74">
        <f t="shared" si="8644"/>
        <v>733</v>
      </c>
      <c r="BZ314" s="74">
        <f t="shared" si="8645"/>
        <v>59</v>
      </c>
      <c r="CA314" s="11">
        <v>367</v>
      </c>
      <c r="CB314" s="12">
        <f t="shared" si="8572"/>
        <v>0.50886766712141884</v>
      </c>
      <c r="CC314" s="11">
        <v>6</v>
      </c>
      <c r="CD314" s="12">
        <f t="shared" si="8573"/>
        <v>1.6085790884718499E-2</v>
      </c>
      <c r="CE314" s="11"/>
      <c r="CF314" s="11"/>
      <c r="CG314" s="18"/>
      <c r="CH314" s="20"/>
      <c r="CI314" s="10"/>
      <c r="CJ314" s="11"/>
      <c r="CK314" s="74">
        <f t="shared" si="8646"/>
        <v>744</v>
      </c>
      <c r="CL314" s="74">
        <f t="shared" si="8647"/>
        <v>59</v>
      </c>
      <c r="CM314" s="11">
        <v>351</v>
      </c>
      <c r="CN314" s="12">
        <f t="shared" si="8576"/>
        <v>0.48252688172043012</v>
      </c>
      <c r="CO314" s="11">
        <v>8</v>
      </c>
      <c r="CP314" s="12">
        <f t="shared" si="8577"/>
        <v>2.2284122562674095E-2</v>
      </c>
      <c r="CQ314" s="11"/>
      <c r="CR314" s="11"/>
      <c r="CS314" s="18"/>
      <c r="CT314" s="20"/>
      <c r="CU314" s="10"/>
      <c r="CV314" s="11"/>
      <c r="CW314" s="74">
        <f t="shared" si="8648"/>
        <v>156</v>
      </c>
      <c r="CX314" s="74">
        <f t="shared" si="8649"/>
        <v>12</v>
      </c>
      <c r="CY314" s="11">
        <v>65</v>
      </c>
      <c r="CZ314" s="12">
        <f t="shared" si="8580"/>
        <v>0.42307692307692307</v>
      </c>
      <c r="DA314" s="11">
        <v>1</v>
      </c>
      <c r="DB314" s="12">
        <f t="shared" si="8581"/>
        <v>1.5151515151515152E-2</v>
      </c>
      <c r="DC314" s="11"/>
      <c r="DD314" s="11"/>
      <c r="DE314" s="18"/>
      <c r="DF314" s="20"/>
      <c r="DG314" s="10"/>
      <c r="DH314" s="11"/>
      <c r="DI314" s="74">
        <f t="shared" si="8650"/>
        <v>745</v>
      </c>
      <c r="DJ314" s="74">
        <f t="shared" si="8651"/>
        <v>59</v>
      </c>
      <c r="DK314" s="11">
        <v>357</v>
      </c>
      <c r="DL314" s="12">
        <f t="shared" si="8584"/>
        <v>0.49530201342281877</v>
      </c>
      <c r="DM314" s="11">
        <v>12</v>
      </c>
      <c r="DN314" s="12">
        <f t="shared" si="8585"/>
        <v>3.2520325203252036E-2</v>
      </c>
      <c r="DO314" s="11"/>
      <c r="DP314" s="11"/>
      <c r="DQ314" s="18"/>
      <c r="DR314" s="20"/>
      <c r="DS314" s="10"/>
      <c r="DT314" s="11"/>
      <c r="DU314" s="74">
        <f t="shared" si="8652"/>
        <v>743</v>
      </c>
      <c r="DV314" s="74">
        <f t="shared" si="8653"/>
        <v>59</v>
      </c>
      <c r="DW314" s="11">
        <v>334</v>
      </c>
      <c r="DX314" s="12">
        <f t="shared" si="8588"/>
        <v>0.46298788694481829</v>
      </c>
      <c r="DY314" s="11">
        <v>10</v>
      </c>
      <c r="DZ314" s="12">
        <f t="shared" si="8589"/>
        <v>2.9069767441860465E-2</v>
      </c>
      <c r="EA314" s="11"/>
      <c r="EB314" s="11"/>
      <c r="EC314" s="18"/>
      <c r="ED314" s="20"/>
      <c r="EE314" s="10"/>
      <c r="EF314" s="11"/>
      <c r="EG314" s="74">
        <f t="shared" si="8654"/>
        <v>739</v>
      </c>
      <c r="EH314" s="74">
        <f t="shared" si="8655"/>
        <v>59</v>
      </c>
      <c r="EI314" s="11">
        <v>323</v>
      </c>
      <c r="EJ314" s="12">
        <f t="shared" si="8592"/>
        <v>0.4546684709066306</v>
      </c>
      <c r="EK314" s="11">
        <v>13</v>
      </c>
      <c r="EL314" s="12">
        <f t="shared" si="8593"/>
        <v>3.8690476190476192E-2</v>
      </c>
      <c r="EM314" s="11"/>
      <c r="EN314" s="11"/>
      <c r="EO314" s="18"/>
      <c r="EP314" s="20"/>
      <c r="EQ314" s="10"/>
      <c r="ER314" s="11"/>
      <c r="ES314" s="74">
        <f t="shared" si="8656"/>
        <v>735</v>
      </c>
      <c r="ET314" s="74">
        <f t="shared" si="8657"/>
        <v>57</v>
      </c>
      <c r="EU314" s="11">
        <v>350</v>
      </c>
      <c r="EV314" s="12">
        <f t="shared" si="8596"/>
        <v>0.48707482993197276</v>
      </c>
      <c r="EW314" s="11">
        <v>8</v>
      </c>
      <c r="EX314" s="12">
        <f t="shared" si="8597"/>
        <v>2.23463687150838E-2</v>
      </c>
      <c r="EY314" s="11"/>
      <c r="EZ314" s="11"/>
      <c r="FA314" s="18"/>
      <c r="FB314" s="20"/>
      <c r="FC314" s="10"/>
      <c r="FD314" s="11"/>
      <c r="FE314" s="74">
        <f t="shared" si="8658"/>
        <v>753</v>
      </c>
      <c r="FF314" s="74">
        <f t="shared" si="8659"/>
        <v>59</v>
      </c>
      <c r="FG314" s="11">
        <v>336</v>
      </c>
      <c r="FH314" s="12">
        <f t="shared" si="8600"/>
        <v>0.45816733067729082</v>
      </c>
      <c r="FI314" s="11">
        <v>9</v>
      </c>
      <c r="FJ314" s="12">
        <f t="shared" si="8601"/>
        <v>2.6086956521739129E-2</v>
      </c>
      <c r="FK314" s="11"/>
      <c r="FL314" s="11"/>
      <c r="FM314" s="18"/>
      <c r="FN314" s="20"/>
      <c r="FO314" s="10"/>
      <c r="FP314" s="11"/>
      <c r="FQ314" s="74">
        <f t="shared" si="8660"/>
        <v>163</v>
      </c>
      <c r="FR314" s="74">
        <f t="shared" si="8661"/>
        <v>10</v>
      </c>
      <c r="FS314" s="11">
        <v>54</v>
      </c>
      <c r="FT314" s="12">
        <f t="shared" si="8604"/>
        <v>0.34355828220858897</v>
      </c>
      <c r="FU314" s="11">
        <v>2</v>
      </c>
      <c r="FV314" s="12">
        <f t="shared" si="8605"/>
        <v>3.5714285714285712E-2</v>
      </c>
      <c r="FW314" s="11"/>
      <c r="FX314" s="11"/>
      <c r="FY314" s="18"/>
      <c r="FZ314" s="20"/>
      <c r="GA314" s="10"/>
      <c r="GB314" s="11"/>
      <c r="GC314" s="74">
        <f t="shared" si="8662"/>
        <v>736</v>
      </c>
      <c r="GD314" s="74">
        <f t="shared" si="8663"/>
        <v>58</v>
      </c>
      <c r="GE314" s="11">
        <v>316</v>
      </c>
      <c r="GF314" s="12">
        <f t="shared" si="8608"/>
        <v>0.44021739130434784</v>
      </c>
      <c r="GG314" s="11">
        <v>8</v>
      </c>
      <c r="GH314" s="12">
        <f t="shared" si="8609"/>
        <v>2.4691358024691357E-2</v>
      </c>
      <c r="GI314" s="11"/>
      <c r="GJ314" s="11"/>
      <c r="GK314" s="18"/>
      <c r="GL314" s="20"/>
      <c r="GM314" s="10"/>
      <c r="GN314" s="11"/>
      <c r="GO314" s="74">
        <f t="shared" si="8664"/>
        <v>731</v>
      </c>
      <c r="GP314" s="74">
        <f t="shared" si="8665"/>
        <v>58</v>
      </c>
      <c r="GQ314" s="11">
        <v>331</v>
      </c>
      <c r="GR314" s="12">
        <f t="shared" si="8612"/>
        <v>0.46238030095759236</v>
      </c>
      <c r="GS314" s="11">
        <v>7</v>
      </c>
      <c r="GT314" s="12">
        <f t="shared" si="8613"/>
        <v>2.0710059171597635E-2</v>
      </c>
      <c r="GU314" s="11"/>
      <c r="GV314" s="11"/>
      <c r="GW314" s="18"/>
      <c r="GX314" s="20"/>
      <c r="GY314" s="10"/>
      <c r="GZ314" s="11"/>
      <c r="HA314" s="74">
        <f t="shared" si="8666"/>
        <v>741</v>
      </c>
      <c r="HB314" s="74">
        <f t="shared" si="8667"/>
        <v>59</v>
      </c>
      <c r="HC314" s="11">
        <v>320</v>
      </c>
      <c r="HD314" s="12">
        <f t="shared" si="8616"/>
        <v>0.44129554655870445</v>
      </c>
      <c r="HE314" s="11">
        <v>7</v>
      </c>
      <c r="HF314" s="12">
        <f t="shared" si="8617"/>
        <v>2.1406727828746176E-2</v>
      </c>
      <c r="HG314" s="11"/>
      <c r="HH314" s="11"/>
      <c r="HI314" s="18"/>
      <c r="HJ314" s="20"/>
      <c r="HK314" s="10">
        <f t="shared" si="8618"/>
        <v>2</v>
      </c>
      <c r="HL314" s="11">
        <f t="shared" si="8619"/>
        <v>0</v>
      </c>
      <c r="HM314" s="11">
        <f t="shared" si="8620"/>
        <v>11498</v>
      </c>
      <c r="HN314" s="11">
        <f t="shared" si="8621"/>
        <v>910</v>
      </c>
      <c r="HO314" s="11">
        <f t="shared" si="8622"/>
        <v>5397</v>
      </c>
      <c r="HP314" s="228">
        <f t="shared" si="8623"/>
        <v>0.46938598017046446</v>
      </c>
      <c r="HQ314" s="15">
        <f t="shared" si="8624"/>
        <v>139</v>
      </c>
      <c r="HR314" s="12">
        <f t="shared" si="8625"/>
        <v>2.5755049101352602E-2</v>
      </c>
      <c r="HS314" s="16">
        <v>67.599999999999994</v>
      </c>
      <c r="HT314" s="17">
        <v>5152</v>
      </c>
      <c r="HU314" s="16">
        <f t="shared" si="8626"/>
        <v>95.460440985732816</v>
      </c>
      <c r="HV314" s="18"/>
      <c r="HW314" s="20"/>
      <c r="HX314" s="78">
        <f t="shared" si="8627"/>
        <v>0.47684572638264089</v>
      </c>
      <c r="HY314" s="78">
        <f t="shared" si="8628"/>
        <v>0.47849740932642487</v>
      </c>
      <c r="HZ314" s="78">
        <f t="shared" si="8629"/>
        <v>0.45296708991966833</v>
      </c>
    </row>
    <row r="315" spans="1:241" x14ac:dyDescent="0.25">
      <c r="A315" s="236"/>
      <c r="B315" s="41">
        <f>+B314+1</f>
        <v>44712</v>
      </c>
      <c r="C315" s="10"/>
      <c r="D315" s="11"/>
      <c r="E315" s="74">
        <f t="shared" si="8631"/>
        <v>728</v>
      </c>
      <c r="F315" s="74">
        <f t="shared" si="8632"/>
        <v>58</v>
      </c>
      <c r="G315" s="11">
        <v>305</v>
      </c>
      <c r="H315" s="12">
        <f t="shared" si="8549"/>
        <v>0.43269230769230771</v>
      </c>
      <c r="I315" s="11">
        <v>10</v>
      </c>
      <c r="J315" s="12">
        <f t="shared" si="8633"/>
        <v>3.1746031746031744E-2</v>
      </c>
      <c r="K315" s="13"/>
      <c r="L315" s="13"/>
      <c r="M315" s="25"/>
      <c r="N315" s="38">
        <v>4595</v>
      </c>
      <c r="O315" s="10"/>
      <c r="P315" s="11"/>
      <c r="Q315" s="74">
        <f t="shared" si="8634"/>
        <v>717</v>
      </c>
      <c r="R315" s="74">
        <f t="shared" si="8635"/>
        <v>56</v>
      </c>
      <c r="S315" s="11">
        <v>304</v>
      </c>
      <c r="T315" s="12">
        <f t="shared" si="8552"/>
        <v>0.43514644351464438</v>
      </c>
      <c r="U315" s="11">
        <v>8</v>
      </c>
      <c r="V315" s="12">
        <f t="shared" si="8553"/>
        <v>2.564102564102564E-2</v>
      </c>
      <c r="W315" s="13"/>
      <c r="X315" s="13"/>
      <c r="Y315" s="25"/>
      <c r="Z315" s="38">
        <v>4595</v>
      </c>
      <c r="AA315" s="10">
        <v>1</v>
      </c>
      <c r="AB315" s="11"/>
      <c r="AC315" s="74">
        <f t="shared" si="8636"/>
        <v>162</v>
      </c>
      <c r="AD315" s="74">
        <f t="shared" si="8637"/>
        <v>14</v>
      </c>
      <c r="AE315" s="11">
        <v>55</v>
      </c>
      <c r="AF315" s="12">
        <f t="shared" si="8556"/>
        <v>0.35802469135802467</v>
      </c>
      <c r="AG315" s="11">
        <v>3</v>
      </c>
      <c r="AH315" s="12">
        <f t="shared" si="8557"/>
        <v>5.1724137931034482E-2</v>
      </c>
      <c r="AI315" s="13"/>
      <c r="AJ315" s="13"/>
      <c r="AK315" s="25"/>
      <c r="AL315" s="38">
        <v>4595</v>
      </c>
      <c r="AM315" s="10"/>
      <c r="AN315" s="11"/>
      <c r="AO315" s="74">
        <f t="shared" si="8638"/>
        <v>727</v>
      </c>
      <c r="AP315" s="74">
        <f t="shared" si="8639"/>
        <v>58</v>
      </c>
      <c r="AQ315" s="11">
        <v>309</v>
      </c>
      <c r="AR315" s="12">
        <f t="shared" si="8560"/>
        <v>0.43603851444291608</v>
      </c>
      <c r="AS315" s="11">
        <v>8</v>
      </c>
      <c r="AT315" s="12">
        <f t="shared" si="8561"/>
        <v>2.5236593059936908E-2</v>
      </c>
      <c r="AU315" s="13"/>
      <c r="AV315" s="13"/>
      <c r="AW315" s="25"/>
      <c r="AX315" s="38">
        <v>4595</v>
      </c>
      <c r="AY315" s="10"/>
      <c r="AZ315" s="11"/>
      <c r="BA315" s="74">
        <f t="shared" si="8640"/>
        <v>723</v>
      </c>
      <c r="BB315" s="74">
        <f t="shared" si="8641"/>
        <v>58</v>
      </c>
      <c r="BC315" s="11">
        <v>321</v>
      </c>
      <c r="BD315" s="12">
        <f t="shared" si="8564"/>
        <v>0.45366528354080221</v>
      </c>
      <c r="BE315" s="11">
        <v>7</v>
      </c>
      <c r="BF315" s="12">
        <f t="shared" si="8565"/>
        <v>2.1341463414634148E-2</v>
      </c>
      <c r="BG315" s="13"/>
      <c r="BH315" s="13"/>
      <c r="BI315" s="25"/>
      <c r="BJ315" s="38">
        <v>4595</v>
      </c>
      <c r="BK315" s="10">
        <v>1</v>
      </c>
      <c r="BL315" s="11"/>
      <c r="BM315" s="74">
        <f t="shared" si="8642"/>
        <v>720</v>
      </c>
      <c r="BN315" s="74">
        <f t="shared" si="8643"/>
        <v>58</v>
      </c>
      <c r="BO315" s="11">
        <v>325</v>
      </c>
      <c r="BP315" s="12">
        <f t="shared" si="8568"/>
        <v>0.46250000000000002</v>
      </c>
      <c r="BQ315" s="11">
        <v>8</v>
      </c>
      <c r="BR315" s="12">
        <f t="shared" si="8569"/>
        <v>2.4024024024024024E-2</v>
      </c>
      <c r="BS315" s="13"/>
      <c r="BT315" s="13"/>
      <c r="BU315" s="25"/>
      <c r="BV315" s="38">
        <v>4595</v>
      </c>
      <c r="BW315" s="10">
        <v>1</v>
      </c>
      <c r="BX315" s="11"/>
      <c r="BY315" s="74">
        <f t="shared" si="8644"/>
        <v>732</v>
      </c>
      <c r="BZ315" s="74">
        <f t="shared" si="8645"/>
        <v>59</v>
      </c>
      <c r="CA315" s="11">
        <v>343</v>
      </c>
      <c r="CB315" s="12">
        <f t="shared" si="8572"/>
        <v>0.47950819672131145</v>
      </c>
      <c r="CC315" s="11">
        <v>8</v>
      </c>
      <c r="CD315" s="12">
        <f t="shared" si="8573"/>
        <v>2.2792022792022793E-2</v>
      </c>
      <c r="CE315" s="13"/>
      <c r="CF315" s="13"/>
      <c r="CG315" s="25"/>
      <c r="CH315" s="38">
        <v>4595</v>
      </c>
      <c r="CI315" s="10"/>
      <c r="CJ315" s="11"/>
      <c r="CK315" s="74">
        <f t="shared" si="8646"/>
        <v>744</v>
      </c>
      <c r="CL315" s="74">
        <f t="shared" si="8647"/>
        <v>59</v>
      </c>
      <c r="CM315" s="11">
        <v>339</v>
      </c>
      <c r="CN315" s="12">
        <f t="shared" si="8576"/>
        <v>0.46102150537634407</v>
      </c>
      <c r="CO315" s="11">
        <v>4</v>
      </c>
      <c r="CP315" s="12">
        <f t="shared" si="8577"/>
        <v>1.1661807580174927E-2</v>
      </c>
      <c r="CQ315" s="13"/>
      <c r="CR315" s="13"/>
      <c r="CS315" s="25"/>
      <c r="CT315" s="38">
        <v>4595</v>
      </c>
      <c r="CU315" s="10">
        <v>1</v>
      </c>
      <c r="CV315" s="11"/>
      <c r="CW315" s="74">
        <f t="shared" si="8648"/>
        <v>155</v>
      </c>
      <c r="CX315" s="74">
        <f t="shared" si="8649"/>
        <v>12</v>
      </c>
      <c r="CY315" s="11">
        <v>67</v>
      </c>
      <c r="CZ315" s="12">
        <f t="shared" si="8580"/>
        <v>0.43870967741935485</v>
      </c>
      <c r="DA315" s="11">
        <v>1</v>
      </c>
      <c r="DB315" s="12">
        <f t="shared" si="8581"/>
        <v>1.4705882352941176E-2</v>
      </c>
      <c r="DC315" s="13"/>
      <c r="DD315" s="13"/>
      <c r="DE315" s="25"/>
      <c r="DF315" s="38">
        <v>4595</v>
      </c>
      <c r="DG315" s="10"/>
      <c r="DH315" s="11"/>
      <c r="DI315" s="74">
        <f t="shared" si="8650"/>
        <v>745</v>
      </c>
      <c r="DJ315" s="74">
        <f t="shared" si="8651"/>
        <v>59</v>
      </c>
      <c r="DK315" s="11">
        <v>324</v>
      </c>
      <c r="DL315" s="12">
        <f t="shared" si="8584"/>
        <v>0.4483221476510067</v>
      </c>
      <c r="DM315" s="11">
        <v>10</v>
      </c>
      <c r="DN315" s="12">
        <f t="shared" si="8585"/>
        <v>2.9940119760479042E-2</v>
      </c>
      <c r="DO315" s="13"/>
      <c r="DP315" s="13"/>
      <c r="DQ315" s="25"/>
      <c r="DR315" s="38">
        <v>4595</v>
      </c>
      <c r="DS315" s="10"/>
      <c r="DT315" s="11"/>
      <c r="DU315" s="74">
        <f t="shared" si="8652"/>
        <v>743</v>
      </c>
      <c r="DV315" s="74">
        <f t="shared" si="8653"/>
        <v>59</v>
      </c>
      <c r="DW315" s="11">
        <v>334</v>
      </c>
      <c r="DX315" s="12">
        <f t="shared" si="8588"/>
        <v>0.45491251682368777</v>
      </c>
      <c r="DY315" s="11">
        <v>4</v>
      </c>
      <c r="DZ315" s="12">
        <f t="shared" si="8589"/>
        <v>1.1834319526627219E-2</v>
      </c>
      <c r="EA315" s="13"/>
      <c r="EB315" s="13"/>
      <c r="EC315" s="25"/>
      <c r="ED315" s="38">
        <v>4595</v>
      </c>
      <c r="EE315" s="10"/>
      <c r="EF315" s="11"/>
      <c r="EG315" s="74">
        <f t="shared" si="8654"/>
        <v>739</v>
      </c>
      <c r="EH315" s="74">
        <f t="shared" si="8655"/>
        <v>59</v>
      </c>
      <c r="EI315" s="11">
        <v>325</v>
      </c>
      <c r="EJ315" s="12">
        <f t="shared" si="8592"/>
        <v>0.4506089309878214</v>
      </c>
      <c r="EK315" s="11">
        <v>8</v>
      </c>
      <c r="EL315" s="12">
        <f t="shared" si="8593"/>
        <v>2.4024024024024024E-2</v>
      </c>
      <c r="EM315" s="13"/>
      <c r="EN315" s="13"/>
      <c r="EO315" s="25"/>
      <c r="EP315" s="38">
        <v>4595</v>
      </c>
      <c r="EQ315" s="10"/>
      <c r="ER315" s="11"/>
      <c r="ES315" s="74">
        <f t="shared" si="8656"/>
        <v>735</v>
      </c>
      <c r="ET315" s="74">
        <f t="shared" si="8657"/>
        <v>57</v>
      </c>
      <c r="EU315" s="11">
        <v>320</v>
      </c>
      <c r="EV315" s="12">
        <f t="shared" si="8596"/>
        <v>0.46530612244897956</v>
      </c>
      <c r="EW315" s="11">
        <v>22</v>
      </c>
      <c r="EX315" s="12">
        <f t="shared" si="8597"/>
        <v>6.4327485380116955E-2</v>
      </c>
      <c r="EY315" s="13"/>
      <c r="EZ315" s="13"/>
      <c r="FA315" s="25"/>
      <c r="FB315" s="38">
        <v>4595</v>
      </c>
      <c r="FC315" s="10">
        <v>1</v>
      </c>
      <c r="FD315" s="11"/>
      <c r="FE315" s="74">
        <f t="shared" si="8658"/>
        <v>752</v>
      </c>
      <c r="FF315" s="74">
        <f t="shared" si="8659"/>
        <v>59</v>
      </c>
      <c r="FG315" s="11">
        <v>312</v>
      </c>
      <c r="FH315" s="12">
        <f t="shared" si="8600"/>
        <v>0.42952127659574468</v>
      </c>
      <c r="FI315" s="11">
        <v>11</v>
      </c>
      <c r="FJ315" s="12">
        <f t="shared" si="8601"/>
        <v>3.4055727554179564E-2</v>
      </c>
      <c r="FK315" s="13"/>
      <c r="FL315" s="13"/>
      <c r="FM315" s="25"/>
      <c r="FN315" s="38">
        <v>4595</v>
      </c>
      <c r="FO315" s="10"/>
      <c r="FP315" s="11"/>
      <c r="FQ315" s="74">
        <f t="shared" si="8660"/>
        <v>163</v>
      </c>
      <c r="FR315" s="74">
        <f t="shared" si="8661"/>
        <v>10</v>
      </c>
      <c r="FS315" s="11">
        <v>49</v>
      </c>
      <c r="FT315" s="12">
        <f t="shared" si="8604"/>
        <v>0.31288343558282211</v>
      </c>
      <c r="FU315" s="11">
        <v>2</v>
      </c>
      <c r="FV315" s="12">
        <f t="shared" si="8605"/>
        <v>3.9215686274509803E-2</v>
      </c>
      <c r="FW315" s="13"/>
      <c r="FX315" s="13"/>
      <c r="FY315" s="25"/>
      <c r="FZ315" s="38">
        <v>4595</v>
      </c>
      <c r="GA315" s="10">
        <v>2</v>
      </c>
      <c r="GB315" s="11"/>
      <c r="GC315" s="74">
        <f t="shared" si="8662"/>
        <v>734</v>
      </c>
      <c r="GD315" s="74">
        <f t="shared" si="8663"/>
        <v>58</v>
      </c>
      <c r="GE315" s="11">
        <v>331</v>
      </c>
      <c r="GF315" s="12">
        <f t="shared" si="8608"/>
        <v>0.4645776566757493</v>
      </c>
      <c r="GG315" s="11">
        <v>10</v>
      </c>
      <c r="GH315" s="12">
        <f t="shared" si="8609"/>
        <v>2.932551319648094E-2</v>
      </c>
      <c r="GI315" s="13"/>
      <c r="GJ315" s="13"/>
      <c r="GK315" s="25"/>
      <c r="GL315" s="38">
        <v>4595</v>
      </c>
      <c r="GM315" s="10"/>
      <c r="GN315" s="11"/>
      <c r="GO315" s="74">
        <f t="shared" si="8664"/>
        <v>731</v>
      </c>
      <c r="GP315" s="74">
        <f t="shared" si="8665"/>
        <v>58</v>
      </c>
      <c r="GQ315" s="11">
        <v>330</v>
      </c>
      <c r="GR315" s="12">
        <f t="shared" si="8612"/>
        <v>0.4637482900136799</v>
      </c>
      <c r="GS315" s="11">
        <v>9</v>
      </c>
      <c r="GT315" s="12">
        <f t="shared" si="8613"/>
        <v>2.6548672566371681E-2</v>
      </c>
      <c r="GU315" s="13"/>
      <c r="GV315" s="13"/>
      <c r="GW315" s="25"/>
      <c r="GX315" s="38">
        <v>4595</v>
      </c>
      <c r="GY315" s="10"/>
      <c r="GZ315" s="11"/>
      <c r="HA315" s="74">
        <f t="shared" si="8666"/>
        <v>741</v>
      </c>
      <c r="HB315" s="74">
        <f t="shared" si="8667"/>
        <v>59</v>
      </c>
      <c r="HC315" s="11">
        <v>309</v>
      </c>
      <c r="HD315" s="12">
        <f t="shared" si="8616"/>
        <v>0.42780026990553305</v>
      </c>
      <c r="HE315" s="11">
        <v>8</v>
      </c>
      <c r="HF315" s="12">
        <f t="shared" si="8617"/>
        <v>2.5236593059936908E-2</v>
      </c>
      <c r="HG315" s="13"/>
      <c r="HH315" s="13"/>
      <c r="HI315" s="25"/>
      <c r="HJ315" s="38">
        <v>4595</v>
      </c>
      <c r="HK315" s="10">
        <f t="shared" si="8618"/>
        <v>7</v>
      </c>
      <c r="HL315" s="11">
        <f t="shared" si="8619"/>
        <v>0</v>
      </c>
      <c r="HM315" s="11">
        <f t="shared" si="8620"/>
        <v>11491</v>
      </c>
      <c r="HN315" s="11">
        <f t="shared" si="8621"/>
        <v>910</v>
      </c>
      <c r="HO315" s="11">
        <f t="shared" si="8622"/>
        <v>5143</v>
      </c>
      <c r="HP315" s="228">
        <f t="shared" si="8623"/>
        <v>0.44756766164824646</v>
      </c>
      <c r="HQ315" s="15">
        <f t="shared" si="8624"/>
        <v>141</v>
      </c>
      <c r="HR315" s="12">
        <f t="shared" si="8625"/>
        <v>2.7415905113746839E-2</v>
      </c>
      <c r="HS315" s="16">
        <v>67.900000000000006</v>
      </c>
      <c r="HT315" s="17">
        <v>4927</v>
      </c>
      <c r="HU315" s="16">
        <f t="shared" si="8626"/>
        <v>95.80011666342601</v>
      </c>
      <c r="HV315" s="23"/>
      <c r="HW315" s="22">
        <v>4595</v>
      </c>
      <c r="HX315" s="78">
        <f t="shared" si="8627"/>
        <v>0.44029653163886684</v>
      </c>
      <c r="HY315" s="78">
        <f t="shared" si="8628"/>
        <v>0.45800933125972004</v>
      </c>
      <c r="HZ315" s="78">
        <f t="shared" si="8629"/>
        <v>0.44424273858921159</v>
      </c>
    </row>
    <row r="316" spans="1:241" x14ac:dyDescent="0.25">
      <c r="A316" s="236"/>
      <c r="B316" s="41">
        <f t="shared" si="8630"/>
        <v>44713</v>
      </c>
      <c r="C316" s="10"/>
      <c r="D316" s="11"/>
      <c r="E316" s="74">
        <f t="shared" si="8631"/>
        <v>728</v>
      </c>
      <c r="F316" s="74">
        <f t="shared" si="8632"/>
        <v>58</v>
      </c>
      <c r="G316" s="11">
        <v>318</v>
      </c>
      <c r="H316" s="12">
        <f t="shared" si="8549"/>
        <v>0.44780219780219782</v>
      </c>
      <c r="I316" s="11">
        <v>8</v>
      </c>
      <c r="J316" s="12">
        <f t="shared" si="8633"/>
        <v>2.4539877300613498E-2</v>
      </c>
      <c r="K316" s="13"/>
      <c r="L316" s="11"/>
      <c r="M316" s="25"/>
      <c r="N316" s="38">
        <v>4371.666666666667</v>
      </c>
      <c r="O316" s="10"/>
      <c r="P316" s="11"/>
      <c r="Q316" s="74">
        <f t="shared" si="8634"/>
        <v>717</v>
      </c>
      <c r="R316" s="74">
        <f t="shared" si="8635"/>
        <v>56</v>
      </c>
      <c r="S316" s="11">
        <v>327</v>
      </c>
      <c r="T316" s="12">
        <f t="shared" si="8552"/>
        <v>0.46443514644351463</v>
      </c>
      <c r="U316" s="11">
        <v>6</v>
      </c>
      <c r="V316" s="12">
        <f t="shared" si="8553"/>
        <v>1.8018018018018018E-2</v>
      </c>
      <c r="W316" s="13"/>
      <c r="X316" s="11"/>
      <c r="Y316" s="25"/>
      <c r="Z316" s="38">
        <v>4467.5</v>
      </c>
      <c r="AA316" s="10"/>
      <c r="AB316" s="11"/>
      <c r="AC316" s="74">
        <f t="shared" si="8636"/>
        <v>162</v>
      </c>
      <c r="AD316" s="74">
        <f t="shared" si="8637"/>
        <v>14</v>
      </c>
      <c r="AE316" s="11">
        <v>65</v>
      </c>
      <c r="AF316" s="12">
        <f t="shared" si="8556"/>
        <v>0.41975308641975306</v>
      </c>
      <c r="AG316" s="11">
        <v>3</v>
      </c>
      <c r="AH316" s="12">
        <f t="shared" si="8557"/>
        <v>4.4117647058823532E-2</v>
      </c>
      <c r="AI316" s="13"/>
      <c r="AJ316" s="11"/>
      <c r="AK316" s="25"/>
      <c r="AL316" s="38">
        <v>4357.5</v>
      </c>
      <c r="AM316" s="10"/>
      <c r="AN316" s="11"/>
      <c r="AO316" s="74">
        <f t="shared" si="8638"/>
        <v>727</v>
      </c>
      <c r="AP316" s="74">
        <f t="shared" si="8639"/>
        <v>58</v>
      </c>
      <c r="AQ316" s="11">
        <v>347</v>
      </c>
      <c r="AR316" s="12">
        <f t="shared" si="8560"/>
        <v>0.48418156808803303</v>
      </c>
      <c r="AS316" s="11">
        <v>5</v>
      </c>
      <c r="AT316" s="12">
        <f t="shared" si="8561"/>
        <v>1.4204545454545454E-2</v>
      </c>
      <c r="AU316" s="13"/>
      <c r="AV316" s="11"/>
      <c r="AW316" s="25"/>
      <c r="AX316" s="38">
        <v>4717.6923076923076</v>
      </c>
      <c r="AY316" s="10"/>
      <c r="AZ316" s="11"/>
      <c r="BA316" s="74">
        <f t="shared" si="8640"/>
        <v>723</v>
      </c>
      <c r="BB316" s="74">
        <f t="shared" si="8641"/>
        <v>58</v>
      </c>
      <c r="BC316" s="11">
        <v>337</v>
      </c>
      <c r="BD316" s="12">
        <f t="shared" si="8564"/>
        <v>0.47579529737206083</v>
      </c>
      <c r="BE316" s="11">
        <v>7</v>
      </c>
      <c r="BF316" s="12">
        <f t="shared" si="8565"/>
        <v>2.0348837209302327E-2</v>
      </c>
      <c r="BG316" s="13"/>
      <c r="BH316" s="11"/>
      <c r="BI316" s="25"/>
      <c r="BJ316" s="38">
        <v>4763.333333333333</v>
      </c>
      <c r="BK316" s="10"/>
      <c r="BL316" s="11"/>
      <c r="BM316" s="74">
        <f t="shared" si="8642"/>
        <v>720</v>
      </c>
      <c r="BN316" s="74">
        <f t="shared" si="8643"/>
        <v>58</v>
      </c>
      <c r="BO316" s="11">
        <v>325</v>
      </c>
      <c r="BP316" s="12">
        <f t="shared" si="8568"/>
        <v>0.4597222222222222</v>
      </c>
      <c r="BQ316" s="11">
        <v>6</v>
      </c>
      <c r="BR316" s="12">
        <f t="shared" si="8569"/>
        <v>1.812688821752266E-2</v>
      </c>
      <c r="BS316" s="13"/>
      <c r="BT316" s="11"/>
      <c r="BU316" s="25"/>
      <c r="BV316" s="38">
        <v>4922.5</v>
      </c>
      <c r="BW316" s="10"/>
      <c r="BX316" s="11"/>
      <c r="BY316" s="74">
        <f t="shared" si="8644"/>
        <v>732</v>
      </c>
      <c r="BZ316" s="74">
        <f t="shared" si="8645"/>
        <v>59</v>
      </c>
      <c r="CA316" s="11">
        <v>351</v>
      </c>
      <c r="CB316" s="12">
        <f t="shared" si="8572"/>
        <v>0.49180327868852458</v>
      </c>
      <c r="CC316" s="11">
        <v>9</v>
      </c>
      <c r="CD316" s="12">
        <f t="shared" si="8573"/>
        <v>2.5000000000000001E-2</v>
      </c>
      <c r="CE316" s="13"/>
      <c r="CF316" s="11"/>
      <c r="CG316" s="25"/>
      <c r="CH316" s="38">
        <v>4405</v>
      </c>
      <c r="CI316" s="10"/>
      <c r="CJ316" s="11"/>
      <c r="CK316" s="74">
        <f t="shared" si="8646"/>
        <v>744</v>
      </c>
      <c r="CL316" s="74">
        <f t="shared" si="8647"/>
        <v>59</v>
      </c>
      <c r="CM316" s="11">
        <v>354</v>
      </c>
      <c r="CN316" s="12">
        <f t="shared" si="8576"/>
        <v>0.48790322580645162</v>
      </c>
      <c r="CO316" s="11">
        <v>9</v>
      </c>
      <c r="CP316" s="12">
        <f t="shared" si="8577"/>
        <v>2.4793388429752067E-2</v>
      </c>
      <c r="CQ316" s="13"/>
      <c r="CR316" s="11"/>
      <c r="CS316" s="25"/>
      <c r="CT316" s="38">
        <v>4550.833333333333</v>
      </c>
      <c r="CU316" s="10"/>
      <c r="CV316" s="11"/>
      <c r="CW316" s="74">
        <f t="shared" si="8648"/>
        <v>155</v>
      </c>
      <c r="CX316" s="74">
        <f t="shared" si="8649"/>
        <v>12</v>
      </c>
      <c r="CY316" s="11">
        <v>68</v>
      </c>
      <c r="CZ316" s="12">
        <f t="shared" si="8580"/>
        <v>0.44516129032258067</v>
      </c>
      <c r="DA316" s="11">
        <v>1</v>
      </c>
      <c r="DB316" s="12">
        <f t="shared" si="8581"/>
        <v>1.4492753623188406E-2</v>
      </c>
      <c r="DC316" s="13"/>
      <c r="DD316" s="11"/>
      <c r="DE316" s="25"/>
      <c r="DF316" s="38">
        <v>4650</v>
      </c>
      <c r="DG316" s="10"/>
      <c r="DH316" s="11"/>
      <c r="DI316" s="74">
        <f t="shared" si="8650"/>
        <v>745</v>
      </c>
      <c r="DJ316" s="74">
        <f t="shared" si="8651"/>
        <v>59</v>
      </c>
      <c r="DK316" s="11">
        <v>317</v>
      </c>
      <c r="DL316" s="12">
        <f t="shared" si="8584"/>
        <v>0.44563758389261743</v>
      </c>
      <c r="DM316" s="11">
        <v>15</v>
      </c>
      <c r="DN316" s="12">
        <f t="shared" si="8585"/>
        <v>4.5180722891566265E-2</v>
      </c>
      <c r="DO316" s="13"/>
      <c r="DP316" s="11"/>
      <c r="DQ316" s="25"/>
      <c r="DR316" s="38">
        <v>4851.666666666667</v>
      </c>
      <c r="DS316" s="10"/>
      <c r="DT316" s="11"/>
      <c r="DU316" s="74">
        <f t="shared" si="8652"/>
        <v>743</v>
      </c>
      <c r="DV316" s="74">
        <f t="shared" si="8653"/>
        <v>59</v>
      </c>
      <c r="DW316" s="11">
        <v>336</v>
      </c>
      <c r="DX316" s="12">
        <f t="shared" si="8588"/>
        <v>0.46298788694481829</v>
      </c>
      <c r="DY316" s="11">
        <v>8</v>
      </c>
      <c r="DZ316" s="12">
        <f t="shared" si="8589"/>
        <v>2.3255813953488372E-2</v>
      </c>
      <c r="EA316" s="13"/>
      <c r="EB316" s="11"/>
      <c r="EC316" s="25"/>
      <c r="ED316" s="38">
        <v>4886.666666666667</v>
      </c>
      <c r="EE316" s="10"/>
      <c r="EF316" s="11"/>
      <c r="EG316" s="74">
        <f t="shared" si="8654"/>
        <v>739</v>
      </c>
      <c r="EH316" s="74">
        <f t="shared" si="8655"/>
        <v>59</v>
      </c>
      <c r="EI316" s="11">
        <v>337</v>
      </c>
      <c r="EJ316" s="12">
        <f t="shared" si="8592"/>
        <v>0.48308525033829497</v>
      </c>
      <c r="EK316" s="11">
        <v>20</v>
      </c>
      <c r="EL316" s="12">
        <f t="shared" si="8593"/>
        <v>5.6022408963585436E-2</v>
      </c>
      <c r="EM316" s="13"/>
      <c r="EN316" s="11"/>
      <c r="EO316" s="25"/>
      <c r="EP316" s="38">
        <v>5178.333333333333</v>
      </c>
      <c r="EQ316" s="10"/>
      <c r="ER316" s="11"/>
      <c r="ES316" s="74">
        <f t="shared" si="8656"/>
        <v>735</v>
      </c>
      <c r="ET316" s="74">
        <f t="shared" si="8657"/>
        <v>57</v>
      </c>
      <c r="EU316" s="11">
        <v>320</v>
      </c>
      <c r="EV316" s="12">
        <f t="shared" si="8596"/>
        <v>0.45034013605442175</v>
      </c>
      <c r="EW316" s="11">
        <v>11</v>
      </c>
      <c r="EX316" s="12">
        <f t="shared" si="8597"/>
        <v>3.3232628398791542E-2</v>
      </c>
      <c r="EY316" s="13"/>
      <c r="EZ316" s="11"/>
      <c r="FA316" s="25"/>
      <c r="FB316" s="38">
        <v>4349.166666666667</v>
      </c>
      <c r="FC316" s="10"/>
      <c r="FD316" s="11"/>
      <c r="FE316" s="74">
        <f t="shared" si="8658"/>
        <v>752</v>
      </c>
      <c r="FF316" s="74">
        <f t="shared" si="8659"/>
        <v>59</v>
      </c>
      <c r="FG316" s="11">
        <v>300</v>
      </c>
      <c r="FH316" s="12">
        <f t="shared" si="8600"/>
        <v>0.41489361702127658</v>
      </c>
      <c r="FI316" s="11">
        <v>12</v>
      </c>
      <c r="FJ316" s="12">
        <f t="shared" si="8601"/>
        <v>3.8461538461538464E-2</v>
      </c>
      <c r="FK316" s="13"/>
      <c r="FL316" s="11"/>
      <c r="FM316" s="25"/>
      <c r="FN316" s="38">
        <v>4461.818181818182</v>
      </c>
      <c r="FO316" s="10"/>
      <c r="FP316" s="11"/>
      <c r="FQ316" s="74">
        <f t="shared" si="8660"/>
        <v>163</v>
      </c>
      <c r="FR316" s="74">
        <f t="shared" si="8661"/>
        <v>10</v>
      </c>
      <c r="FS316" s="11">
        <v>57</v>
      </c>
      <c r="FT316" s="12">
        <f t="shared" si="8604"/>
        <v>0.36809815950920244</v>
      </c>
      <c r="FU316" s="11">
        <v>3</v>
      </c>
      <c r="FV316" s="12">
        <f t="shared" si="8605"/>
        <v>0.05</v>
      </c>
      <c r="FW316" s="13"/>
      <c r="FX316" s="11"/>
      <c r="FY316" s="25"/>
      <c r="FZ316" s="38">
        <v>4956.666666666667</v>
      </c>
      <c r="GA316" s="10"/>
      <c r="GB316" s="11"/>
      <c r="GC316" s="74">
        <f t="shared" si="8662"/>
        <v>734</v>
      </c>
      <c r="GD316" s="74">
        <f t="shared" si="8663"/>
        <v>58</v>
      </c>
      <c r="GE316" s="11">
        <v>324</v>
      </c>
      <c r="GF316" s="12">
        <f t="shared" si="8608"/>
        <v>0.45095367847411444</v>
      </c>
      <c r="GG316" s="11">
        <v>7</v>
      </c>
      <c r="GH316" s="12">
        <f t="shared" si="8609"/>
        <v>2.1148036253776436E-2</v>
      </c>
      <c r="GI316" s="13"/>
      <c r="GJ316" s="11"/>
      <c r="GK316" s="25"/>
      <c r="GL316" s="38">
        <v>4706.666666666667</v>
      </c>
      <c r="GM316" s="10"/>
      <c r="GN316" s="11"/>
      <c r="GO316" s="74">
        <f t="shared" si="8664"/>
        <v>731</v>
      </c>
      <c r="GP316" s="74">
        <f t="shared" si="8665"/>
        <v>58</v>
      </c>
      <c r="GQ316" s="11">
        <v>298</v>
      </c>
      <c r="GR316" s="12">
        <f t="shared" si="8612"/>
        <v>0.42407660738714092</v>
      </c>
      <c r="GS316" s="11">
        <v>12</v>
      </c>
      <c r="GT316" s="12">
        <f t="shared" si="8613"/>
        <v>3.870967741935484E-2</v>
      </c>
      <c r="GU316" s="13"/>
      <c r="GV316" s="11"/>
      <c r="GW316" s="25"/>
      <c r="GX316" s="38">
        <v>4921.666666666667</v>
      </c>
      <c r="GY316" s="10"/>
      <c r="GZ316" s="11"/>
      <c r="HA316" s="74">
        <f t="shared" si="8666"/>
        <v>741</v>
      </c>
      <c r="HB316" s="74">
        <f t="shared" si="8667"/>
        <v>59</v>
      </c>
      <c r="HC316" s="11">
        <v>312</v>
      </c>
      <c r="HD316" s="12">
        <f t="shared" si="8616"/>
        <v>0.43859649122807015</v>
      </c>
      <c r="HE316" s="11">
        <v>13</v>
      </c>
      <c r="HF316" s="12">
        <f t="shared" si="8617"/>
        <v>0.04</v>
      </c>
      <c r="HG316" s="13"/>
      <c r="HH316" s="11"/>
      <c r="HI316" s="25"/>
      <c r="HJ316" s="38">
        <v>5010.833333333333</v>
      </c>
      <c r="HK316" s="10">
        <f t="shared" si="8618"/>
        <v>0</v>
      </c>
      <c r="HL316" s="11">
        <f t="shared" si="8619"/>
        <v>0</v>
      </c>
      <c r="HM316" s="11">
        <f t="shared" si="8620"/>
        <v>11491</v>
      </c>
      <c r="HN316" s="11">
        <f t="shared" si="8621"/>
        <v>910</v>
      </c>
      <c r="HO316" s="11">
        <f t="shared" si="8622"/>
        <v>5248</v>
      </c>
      <c r="HP316" s="228">
        <f t="shared" si="8623"/>
        <v>0.45670524758506659</v>
      </c>
      <c r="HQ316" s="15">
        <f t="shared" si="8624"/>
        <v>155</v>
      </c>
      <c r="HR316" s="12">
        <f t="shared" si="8625"/>
        <v>2.9535060975609755E-2</v>
      </c>
      <c r="HS316" s="16">
        <v>68.3</v>
      </c>
      <c r="HT316" s="17">
        <v>4996</v>
      </c>
      <c r="HU316" s="16">
        <f t="shared" si="8626"/>
        <v>95.198170731707322</v>
      </c>
      <c r="HV316" s="23"/>
      <c r="HW316" s="22">
        <v>4701.2565445026175</v>
      </c>
      <c r="HX316" s="78">
        <f t="shared" si="8627"/>
        <v>0.4643897272967964</v>
      </c>
      <c r="HY316" s="78">
        <f t="shared" si="8628"/>
        <v>0.47304302747537585</v>
      </c>
      <c r="HZ316" s="78">
        <f t="shared" si="8629"/>
        <v>0.4328319502074689</v>
      </c>
    </row>
    <row r="317" spans="1:241" x14ac:dyDescent="0.25">
      <c r="A317" s="236"/>
      <c r="B317" s="41">
        <f t="shared" si="8630"/>
        <v>44714</v>
      </c>
      <c r="C317" s="10"/>
      <c r="D317" s="11"/>
      <c r="E317" s="74">
        <f>E316-C317</f>
        <v>728</v>
      </c>
      <c r="F317" s="74">
        <f>F316-D317</f>
        <v>58</v>
      </c>
      <c r="G317" s="11">
        <v>318</v>
      </c>
      <c r="H317" s="12">
        <f t="shared" si="8549"/>
        <v>0.44780219780219782</v>
      </c>
      <c r="I317" s="11">
        <v>8</v>
      </c>
      <c r="J317" s="12">
        <f t="shared" si="8633"/>
        <v>2.4539877300613498E-2</v>
      </c>
      <c r="K317" s="13"/>
      <c r="L317" s="11"/>
      <c r="M317" s="39"/>
      <c r="N317" s="43">
        <v>100</v>
      </c>
      <c r="O317" s="10"/>
      <c r="P317" s="11"/>
      <c r="Q317" s="74">
        <f t="shared" si="8634"/>
        <v>717</v>
      </c>
      <c r="R317" s="74">
        <f t="shared" si="8635"/>
        <v>56</v>
      </c>
      <c r="S317" s="11">
        <v>265</v>
      </c>
      <c r="T317" s="12">
        <f t="shared" si="8552"/>
        <v>0.37796373779637377</v>
      </c>
      <c r="U317" s="11">
        <v>6</v>
      </c>
      <c r="V317" s="12">
        <f t="shared" si="8553"/>
        <v>2.2140221402214021E-2</v>
      </c>
      <c r="W317" s="13"/>
      <c r="X317" s="11"/>
      <c r="Y317" s="39"/>
      <c r="Z317" s="43">
        <v>100</v>
      </c>
      <c r="AA317" s="10"/>
      <c r="AB317" s="11"/>
      <c r="AC317" s="74">
        <f t="shared" si="8636"/>
        <v>162</v>
      </c>
      <c r="AD317" s="74">
        <f t="shared" si="8637"/>
        <v>14</v>
      </c>
      <c r="AE317" s="11">
        <v>65</v>
      </c>
      <c r="AF317" s="12">
        <f t="shared" si="8556"/>
        <v>0.41358024691358025</v>
      </c>
      <c r="AG317" s="11">
        <v>2</v>
      </c>
      <c r="AH317" s="12">
        <f t="shared" si="8557"/>
        <v>2.9850746268656716E-2</v>
      </c>
      <c r="AI317" s="13"/>
      <c r="AJ317" s="11"/>
      <c r="AK317" s="39"/>
      <c r="AL317" s="43">
        <v>100</v>
      </c>
      <c r="AM317" s="10"/>
      <c r="AN317" s="11"/>
      <c r="AO317" s="74">
        <f t="shared" si="8638"/>
        <v>727</v>
      </c>
      <c r="AP317" s="74">
        <f t="shared" si="8639"/>
        <v>58</v>
      </c>
      <c r="AQ317" s="11">
        <v>281</v>
      </c>
      <c r="AR317" s="12">
        <f t="shared" si="8560"/>
        <v>0.4126547455295736</v>
      </c>
      <c r="AS317" s="11">
        <v>19</v>
      </c>
      <c r="AT317" s="12">
        <f t="shared" si="8561"/>
        <v>6.3333333333333339E-2</v>
      </c>
      <c r="AU317" s="13"/>
      <c r="AV317" s="11"/>
      <c r="AW317" s="39"/>
      <c r="AX317" s="43">
        <v>100</v>
      </c>
      <c r="AY317" s="10"/>
      <c r="AZ317" s="11"/>
      <c r="BA317" s="74">
        <f t="shared" si="8640"/>
        <v>723</v>
      </c>
      <c r="BB317" s="74">
        <f t="shared" si="8641"/>
        <v>58</v>
      </c>
      <c r="BC317" s="11">
        <v>319</v>
      </c>
      <c r="BD317" s="12">
        <f t="shared" si="8564"/>
        <v>0.45781466113416319</v>
      </c>
      <c r="BE317" s="11">
        <v>12</v>
      </c>
      <c r="BF317" s="12">
        <f t="shared" si="8565"/>
        <v>3.6253776435045321E-2</v>
      </c>
      <c r="BG317" s="13"/>
      <c r="BH317" s="11"/>
      <c r="BI317" s="39"/>
      <c r="BJ317" s="43">
        <v>100</v>
      </c>
      <c r="BK317" s="10"/>
      <c r="BL317" s="11"/>
      <c r="BM317" s="74">
        <f t="shared" si="8642"/>
        <v>720</v>
      </c>
      <c r="BN317" s="74">
        <f t="shared" si="8643"/>
        <v>58</v>
      </c>
      <c r="BO317" s="11">
        <v>330</v>
      </c>
      <c r="BP317" s="12">
        <f t="shared" si="8568"/>
        <v>0.47222222222222221</v>
      </c>
      <c r="BQ317" s="11">
        <v>10</v>
      </c>
      <c r="BR317" s="12">
        <f t="shared" si="8569"/>
        <v>2.9411764705882353E-2</v>
      </c>
      <c r="BS317" s="13"/>
      <c r="BT317" s="11"/>
      <c r="BU317" s="39"/>
      <c r="BV317" s="43">
        <v>100</v>
      </c>
      <c r="BW317" s="10"/>
      <c r="BX317" s="11"/>
      <c r="BY317" s="74">
        <f t="shared" si="8644"/>
        <v>732</v>
      </c>
      <c r="BZ317" s="74">
        <f t="shared" si="8645"/>
        <v>59</v>
      </c>
      <c r="CA317" s="11">
        <v>347</v>
      </c>
      <c r="CB317" s="12">
        <f t="shared" si="8572"/>
        <v>0.48360655737704916</v>
      </c>
      <c r="CC317" s="11">
        <v>7</v>
      </c>
      <c r="CD317" s="12">
        <f t="shared" si="8573"/>
        <v>1.977401129943503E-2</v>
      </c>
      <c r="CE317" s="13"/>
      <c r="CF317" s="11"/>
      <c r="CG317" s="39"/>
      <c r="CH317" s="43">
        <v>100</v>
      </c>
      <c r="CI317" s="10"/>
      <c r="CJ317" s="11"/>
      <c r="CK317" s="74">
        <f t="shared" si="8646"/>
        <v>744</v>
      </c>
      <c r="CL317" s="74">
        <f t="shared" si="8647"/>
        <v>59</v>
      </c>
      <c r="CM317" s="11">
        <v>336</v>
      </c>
      <c r="CN317" s="12">
        <f t="shared" si="8576"/>
        <v>0.46639784946236557</v>
      </c>
      <c r="CO317" s="11">
        <v>11</v>
      </c>
      <c r="CP317" s="12">
        <f t="shared" si="8577"/>
        <v>3.1700288184438041E-2</v>
      </c>
      <c r="CQ317" s="13"/>
      <c r="CR317" s="11"/>
      <c r="CS317" s="39"/>
      <c r="CT317" s="43">
        <v>100</v>
      </c>
      <c r="CU317" s="10"/>
      <c r="CV317" s="11"/>
      <c r="CW317" s="74">
        <f t="shared" si="8648"/>
        <v>155</v>
      </c>
      <c r="CX317" s="74">
        <f t="shared" si="8649"/>
        <v>12</v>
      </c>
      <c r="CY317" s="11">
        <v>56</v>
      </c>
      <c r="CZ317" s="12">
        <f t="shared" si="8580"/>
        <v>0.36774193548387096</v>
      </c>
      <c r="DA317" s="11">
        <v>1</v>
      </c>
      <c r="DB317" s="12">
        <f t="shared" si="8581"/>
        <v>1.7543859649122806E-2</v>
      </c>
      <c r="DC317" s="13"/>
      <c r="DD317" s="11"/>
      <c r="DE317" s="39"/>
      <c r="DF317" s="43">
        <v>75</v>
      </c>
      <c r="DG317" s="10"/>
      <c r="DH317" s="11"/>
      <c r="DI317" s="74">
        <f t="shared" si="8650"/>
        <v>745</v>
      </c>
      <c r="DJ317" s="74">
        <f t="shared" si="8651"/>
        <v>59</v>
      </c>
      <c r="DK317" s="11">
        <v>315</v>
      </c>
      <c r="DL317" s="12">
        <f t="shared" si="8584"/>
        <v>0.43221476510067114</v>
      </c>
      <c r="DM317" s="11">
        <v>7</v>
      </c>
      <c r="DN317" s="12">
        <f t="shared" si="8585"/>
        <v>2.1739130434782608E-2</v>
      </c>
      <c r="DO317" s="13"/>
      <c r="DP317" s="11"/>
      <c r="DQ317" s="39"/>
      <c r="DR317" s="43">
        <v>100</v>
      </c>
      <c r="DS317" s="10"/>
      <c r="DT317" s="11"/>
      <c r="DU317" s="74">
        <f t="shared" si="8652"/>
        <v>743</v>
      </c>
      <c r="DV317" s="74">
        <f t="shared" si="8653"/>
        <v>59</v>
      </c>
      <c r="DW317" s="11">
        <v>324</v>
      </c>
      <c r="DX317" s="12">
        <f t="shared" si="8588"/>
        <v>0.44952893674293404</v>
      </c>
      <c r="DY317" s="11">
        <v>10</v>
      </c>
      <c r="DZ317" s="12">
        <f t="shared" si="8589"/>
        <v>2.9940119760479042E-2</v>
      </c>
      <c r="EA317" s="13"/>
      <c r="EB317" s="11"/>
      <c r="EC317" s="39"/>
      <c r="ED317" s="43">
        <v>100</v>
      </c>
      <c r="EE317" s="10"/>
      <c r="EF317" s="11"/>
      <c r="EG317" s="74">
        <f t="shared" si="8654"/>
        <v>739</v>
      </c>
      <c r="EH317" s="74">
        <f t="shared" si="8655"/>
        <v>59</v>
      </c>
      <c r="EI317" s="11">
        <v>317</v>
      </c>
      <c r="EJ317" s="12">
        <f t="shared" si="8592"/>
        <v>0.44519621109607577</v>
      </c>
      <c r="EK317" s="11">
        <v>12</v>
      </c>
      <c r="EL317" s="12">
        <f t="shared" si="8593"/>
        <v>3.64741641337386E-2</v>
      </c>
      <c r="EM317" s="13"/>
      <c r="EN317" s="11"/>
      <c r="EO317" s="39"/>
      <c r="EP317" s="43">
        <v>100</v>
      </c>
      <c r="EQ317" s="10"/>
      <c r="ER317" s="11"/>
      <c r="ES317" s="74">
        <f t="shared" si="8656"/>
        <v>735</v>
      </c>
      <c r="ET317" s="74">
        <f t="shared" si="8657"/>
        <v>57</v>
      </c>
      <c r="EU317" s="11">
        <v>340</v>
      </c>
      <c r="EV317" s="12">
        <f t="shared" si="8596"/>
        <v>0.47346938775510206</v>
      </c>
      <c r="EW317" s="11">
        <v>8</v>
      </c>
      <c r="EX317" s="12">
        <f t="shared" si="8597"/>
        <v>2.2988505747126436E-2</v>
      </c>
      <c r="EY317" s="13"/>
      <c r="EZ317" s="11"/>
      <c r="FA317" s="39"/>
      <c r="FB317" s="43">
        <v>100</v>
      </c>
      <c r="FC317" s="10"/>
      <c r="FD317" s="11"/>
      <c r="FE317" s="74">
        <f t="shared" si="8658"/>
        <v>752</v>
      </c>
      <c r="FF317" s="74">
        <f t="shared" si="8659"/>
        <v>59</v>
      </c>
      <c r="FG317" s="11">
        <v>303</v>
      </c>
      <c r="FH317" s="12">
        <f t="shared" si="8600"/>
        <v>0.42154255319148937</v>
      </c>
      <c r="FI317" s="11">
        <v>14</v>
      </c>
      <c r="FJ317" s="12">
        <f t="shared" si="8601"/>
        <v>4.4164037854889593E-2</v>
      </c>
      <c r="FK317" s="13"/>
      <c r="FL317" s="11"/>
      <c r="FM317" s="39"/>
      <c r="FN317" s="43">
        <v>100</v>
      </c>
      <c r="FO317" s="10"/>
      <c r="FP317" s="11"/>
      <c r="FQ317" s="74">
        <f t="shared" si="8660"/>
        <v>163</v>
      </c>
      <c r="FR317" s="74">
        <f t="shared" si="8661"/>
        <v>10</v>
      </c>
      <c r="FS317" s="11">
        <v>40</v>
      </c>
      <c r="FT317" s="12">
        <f t="shared" si="8604"/>
        <v>0.25766871165644173</v>
      </c>
      <c r="FU317" s="11">
        <v>2</v>
      </c>
      <c r="FV317" s="12">
        <f t="shared" si="8605"/>
        <v>4.7619047619047616E-2</v>
      </c>
      <c r="FW317" s="13"/>
      <c r="FX317" s="11"/>
      <c r="FY317" s="39"/>
      <c r="FZ317" s="43">
        <v>33.333333333333336</v>
      </c>
      <c r="GA317" s="10"/>
      <c r="GB317" s="11"/>
      <c r="GC317" s="74">
        <f t="shared" si="8662"/>
        <v>734</v>
      </c>
      <c r="GD317" s="74">
        <f t="shared" si="8663"/>
        <v>58</v>
      </c>
      <c r="GE317" s="11">
        <v>305</v>
      </c>
      <c r="GF317" s="12">
        <f t="shared" si="8608"/>
        <v>0.43188010899182561</v>
      </c>
      <c r="GG317" s="11">
        <v>12</v>
      </c>
      <c r="GH317" s="12">
        <f t="shared" si="8609"/>
        <v>3.7854889589905363E-2</v>
      </c>
      <c r="GI317" s="13"/>
      <c r="GJ317" s="11"/>
      <c r="GK317" s="39"/>
      <c r="GL317" s="43">
        <v>100</v>
      </c>
      <c r="GM317" s="10"/>
      <c r="GN317" s="11"/>
      <c r="GO317" s="74">
        <f t="shared" si="8664"/>
        <v>731</v>
      </c>
      <c r="GP317" s="74">
        <f t="shared" si="8665"/>
        <v>58</v>
      </c>
      <c r="GQ317" s="11">
        <v>286</v>
      </c>
      <c r="GR317" s="12">
        <f t="shared" si="8612"/>
        <v>0.41039671682626538</v>
      </c>
      <c r="GS317" s="11">
        <v>14</v>
      </c>
      <c r="GT317" s="12">
        <f t="shared" si="8613"/>
        <v>4.6666666666666669E-2</v>
      </c>
      <c r="GU317" s="13"/>
      <c r="GV317" s="11"/>
      <c r="GW317" s="39"/>
      <c r="GX317" s="43">
        <v>100</v>
      </c>
      <c r="GY317" s="10"/>
      <c r="GZ317" s="11"/>
      <c r="HA317" s="74">
        <f t="shared" si="8666"/>
        <v>741</v>
      </c>
      <c r="HB317" s="74">
        <f t="shared" si="8667"/>
        <v>59</v>
      </c>
      <c r="HC317" s="11">
        <v>299</v>
      </c>
      <c r="HD317" s="12">
        <f t="shared" si="8616"/>
        <v>0.4224021592442645</v>
      </c>
      <c r="HE317" s="11">
        <v>14</v>
      </c>
      <c r="HF317" s="12">
        <f t="shared" si="8617"/>
        <v>4.472843450479233E-2</v>
      </c>
      <c r="HG317" s="13"/>
      <c r="HH317" s="11"/>
      <c r="HI317" s="39"/>
      <c r="HJ317" s="43">
        <v>100</v>
      </c>
      <c r="HK317" s="10">
        <f t="shared" si="8618"/>
        <v>0</v>
      </c>
      <c r="HL317" s="11">
        <f t="shared" si="8619"/>
        <v>0</v>
      </c>
      <c r="HM317" s="11">
        <f t="shared" si="8620"/>
        <v>11491</v>
      </c>
      <c r="HN317" s="11">
        <f t="shared" si="8621"/>
        <v>910</v>
      </c>
      <c r="HO317" s="11">
        <f t="shared" si="8622"/>
        <v>5015</v>
      </c>
      <c r="HP317" s="228">
        <f t="shared" si="8623"/>
        <v>0.43642850926812288</v>
      </c>
      <c r="HQ317" s="15">
        <f t="shared" si="8624"/>
        <v>169</v>
      </c>
      <c r="HR317" s="12">
        <f t="shared" si="8625"/>
        <v>3.369890329012961E-2</v>
      </c>
      <c r="HS317" s="16">
        <v>68.3</v>
      </c>
      <c r="HT317" s="17">
        <v>4755</v>
      </c>
      <c r="HU317" s="16">
        <f t="shared" si="8626"/>
        <v>94.815553339980056</v>
      </c>
      <c r="HV317" s="23"/>
      <c r="HW317" s="22">
        <v>82.198952879581157</v>
      </c>
      <c r="HX317" s="78">
        <f t="shared" si="8627"/>
        <v>0.43288324066719619</v>
      </c>
      <c r="HY317" s="78">
        <f t="shared" si="8628"/>
        <v>0.45178849144634525</v>
      </c>
      <c r="HZ317" s="78">
        <f t="shared" si="8629"/>
        <v>0.42453319502074688</v>
      </c>
      <c r="ID317" s="85">
        <f t="shared" ref="ID317:IF317" si="8668">ID318/ID319</f>
        <v>1.8498942917547568E-3</v>
      </c>
      <c r="IE317" s="85">
        <f t="shared" si="8668"/>
        <v>1.2943308309603934E-3</v>
      </c>
      <c r="IF317" s="85">
        <f t="shared" si="8668"/>
        <v>1.5535991714137752E-3</v>
      </c>
      <c r="IG317" s="88" t="s">
        <v>43</v>
      </c>
    </row>
    <row r="318" spans="1:241" ht="19.5" thickBot="1" x14ac:dyDescent="0.3">
      <c r="A318" s="236"/>
      <c r="B318" s="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2115</v>
      </c>
      <c r="H318" s="28">
        <f>((G318+I318)/7)/E317</f>
        <v>0.43092621664050235</v>
      </c>
      <c r="I318" s="27">
        <f>SUM(I311:I317)</f>
        <v>81</v>
      </c>
      <c r="J318" s="28">
        <f>(I318/(I318+G318))</f>
        <v>3.6885245901639344E-2</v>
      </c>
      <c r="K318" s="27"/>
      <c r="L318" s="27"/>
      <c r="M318" s="29" t="e">
        <f>M316/M315*100-100</f>
        <v>#DIV/0!</v>
      </c>
      <c r="N318" s="72">
        <f>N316/N315*100-100</f>
        <v>-4.8603554588320605</v>
      </c>
      <c r="O318" s="26">
        <f t="shared" ref="O318" si="8669">SUM(O311:O317)</f>
        <v>2</v>
      </c>
      <c r="P318" s="27">
        <f t="shared" ref="P318" si="8670">SUM(P311:P317)</f>
        <v>0</v>
      </c>
      <c r="Q318" s="27"/>
      <c r="R318" s="27"/>
      <c r="S318" s="27">
        <f t="shared" ref="S318" si="8671">SUM(S311:S317)</f>
        <v>2084</v>
      </c>
      <c r="T318" s="28">
        <f t="shared" ref="T318" si="8672">((S318+U318)/7)/Q317</f>
        <v>0.42637975692369001</v>
      </c>
      <c r="U318" s="27">
        <f t="shared" ref="U318" si="8673">SUM(U311:U317)</f>
        <v>56</v>
      </c>
      <c r="V318" s="28">
        <f t="shared" ref="V318" si="8674">(U318/(U318+S318))</f>
        <v>2.6168224299065422E-2</v>
      </c>
      <c r="W318" s="27"/>
      <c r="X318" s="27"/>
      <c r="Y318" s="29" t="e">
        <f t="shared" ref="Y318:Z318" si="8675">Y316/Y315*100-100</f>
        <v>#DIV/0!</v>
      </c>
      <c r="Z318" s="72">
        <f t="shared" si="8675"/>
        <v>-2.774755168661585</v>
      </c>
      <c r="AA318" s="26">
        <f t="shared" ref="AA318" si="8676">SUM(AA311:AA317)</f>
        <v>2</v>
      </c>
      <c r="AB318" s="27">
        <f t="shared" ref="AB318" si="8677">SUM(AB311:AB317)</f>
        <v>0</v>
      </c>
      <c r="AC318" s="27"/>
      <c r="AD318" s="27"/>
      <c r="AE318" s="27">
        <f t="shared" ref="AE318" si="8678">SUM(AE311:AE317)</f>
        <v>426</v>
      </c>
      <c r="AF318" s="28">
        <f t="shared" ref="AF318" si="8679">((AE318+AG318)/7)/AC317</f>
        <v>0.39682539682539686</v>
      </c>
      <c r="AG318" s="27">
        <f t="shared" ref="AG318" si="8680">SUM(AG311:AG317)</f>
        <v>24</v>
      </c>
      <c r="AH318" s="28">
        <f t="shared" ref="AH318" si="8681">(AG318/(AG318+AE318))</f>
        <v>5.3333333333333337E-2</v>
      </c>
      <c r="AI318" s="27"/>
      <c r="AJ318" s="27"/>
      <c r="AK318" s="29" t="e">
        <f t="shared" ref="AK318:AL318" si="8682">AK316/AK315*100-100</f>
        <v>#DIV/0!</v>
      </c>
      <c r="AL318" s="72">
        <f t="shared" si="8682"/>
        <v>-5.1686615886833494</v>
      </c>
      <c r="AM318" s="26">
        <f t="shared" ref="AM318" si="8683">SUM(AM311:AM317)</f>
        <v>1</v>
      </c>
      <c r="AN318" s="27">
        <f t="shared" ref="AN318" si="8684">SUM(AN311:AN317)</f>
        <v>0</v>
      </c>
      <c r="AO318" s="27"/>
      <c r="AP318" s="27"/>
      <c r="AQ318" s="27">
        <f t="shared" ref="AQ318" si="8685">SUM(AQ311:AQ317)</f>
        <v>2192</v>
      </c>
      <c r="AR318" s="28">
        <f t="shared" ref="AR318" si="8686">((AQ318+AS318)/7)/AO317</f>
        <v>0.45352721556297898</v>
      </c>
      <c r="AS318" s="27">
        <f t="shared" ref="AS318" si="8687">SUM(AS311:AS317)</f>
        <v>116</v>
      </c>
      <c r="AT318" s="28">
        <f t="shared" ref="AT318" si="8688">(AS318/(AS318+AQ318))</f>
        <v>5.0259965337954939E-2</v>
      </c>
      <c r="AU318" s="27"/>
      <c r="AV318" s="27"/>
      <c r="AW318" s="29" t="e">
        <f t="shared" ref="AW318:AX318" si="8689">AW316/AW315*100-100</f>
        <v>#DIV/0!</v>
      </c>
      <c r="AX318" s="72">
        <f t="shared" si="8689"/>
        <v>2.6701263915627464</v>
      </c>
      <c r="AY318" s="26">
        <f t="shared" ref="AY318" si="8690">SUM(AY311:AY317)</f>
        <v>1</v>
      </c>
      <c r="AZ318" s="27">
        <f t="shared" ref="AZ318" si="8691">SUM(AZ311:AZ317)</f>
        <v>0</v>
      </c>
      <c r="BA318" s="27"/>
      <c r="BB318" s="27"/>
      <c r="BC318" s="27">
        <f t="shared" ref="BC318" si="8692">SUM(BC311:BC317)</f>
        <v>2310</v>
      </c>
      <c r="BD318" s="28">
        <f t="shared" ref="BD318" si="8693">((BC318+BE318)/7)/BA317</f>
        <v>0.46927484686820786</v>
      </c>
      <c r="BE318" s="27">
        <f t="shared" ref="BE318" si="8694">SUM(BE311:BE317)</f>
        <v>65</v>
      </c>
      <c r="BF318" s="28">
        <f t="shared" ref="BF318" si="8695">(BE318/(BE318+BC318))</f>
        <v>2.736842105263158E-2</v>
      </c>
      <c r="BG318" s="27"/>
      <c r="BH318" s="27"/>
      <c r="BI318" s="29" t="e">
        <f t="shared" ref="BI318:BJ318" si="8696">BI316/BI315*100-100</f>
        <v>#DIV/0!</v>
      </c>
      <c r="BJ318" s="72">
        <f t="shared" si="8696"/>
        <v>3.6634022488211855</v>
      </c>
      <c r="BK318" s="26">
        <f t="shared" ref="BK318" si="8697">SUM(BK311:BK317)</f>
        <v>1</v>
      </c>
      <c r="BL318" s="27">
        <f t="shared" ref="BL318" si="8698">SUM(BL311:BL317)</f>
        <v>0</v>
      </c>
      <c r="BM318" s="27"/>
      <c r="BN318" s="27"/>
      <c r="BO318" s="27">
        <f t="shared" ref="BO318" si="8699">SUM(BO311:BO317)</f>
        <v>2312</v>
      </c>
      <c r="BP318" s="28">
        <f t="shared" ref="BP318" si="8700">((BO318+BQ318)/7)/BM317</f>
        <v>0.4696428571428572</v>
      </c>
      <c r="BQ318" s="27">
        <f t="shared" ref="BQ318" si="8701">SUM(BQ311:BQ317)</f>
        <v>55</v>
      </c>
      <c r="BR318" s="28">
        <f t="shared" ref="BR318" si="8702">(BQ318/(BQ318+BO318))</f>
        <v>2.3236163920574569E-2</v>
      </c>
      <c r="BS318" s="27"/>
      <c r="BT318" s="27"/>
      <c r="BU318" s="29" t="e">
        <f t="shared" ref="BU318:BV318" si="8703">BU316/BU315*100-100</f>
        <v>#DIV/0!</v>
      </c>
      <c r="BV318" s="72">
        <f t="shared" si="8703"/>
        <v>7.1273122959738799</v>
      </c>
      <c r="BW318" s="26">
        <f t="shared" ref="BW318" si="8704">SUM(BW311:BW317)</f>
        <v>2</v>
      </c>
      <c r="BX318" s="27">
        <f t="shared" ref="BX318" si="8705">SUM(BX311:BX317)</f>
        <v>0</v>
      </c>
      <c r="BY318" s="27"/>
      <c r="BZ318" s="27"/>
      <c r="CA318" s="27">
        <f t="shared" ref="CA318" si="8706">SUM(CA311:CA317)</f>
        <v>2420</v>
      </c>
      <c r="CB318" s="28">
        <f t="shared" ref="CB318" si="8707">((CA318+CC318)/7)/BY317</f>
        <v>0.48360655737704916</v>
      </c>
      <c r="CC318" s="27">
        <f t="shared" ref="CC318" si="8708">SUM(CC311:CC317)</f>
        <v>58</v>
      </c>
      <c r="CD318" s="28">
        <f t="shared" ref="CD318" si="8709">(CC318/(CC318+CA318))</f>
        <v>2.3405972558514933E-2</v>
      </c>
      <c r="CE318" s="27"/>
      <c r="CF318" s="27"/>
      <c r="CG318" s="29" t="e">
        <f t="shared" ref="CG318:CH318" si="8710">CG316/CG315*100-100</f>
        <v>#DIV/0!</v>
      </c>
      <c r="CH318" s="72">
        <f t="shared" si="8710"/>
        <v>-4.1349292709466852</v>
      </c>
      <c r="CI318" s="26">
        <f t="shared" ref="CI318" si="8711">SUM(CI311:CI317)</f>
        <v>0</v>
      </c>
      <c r="CJ318" s="27">
        <f t="shared" ref="CJ318" si="8712">SUM(CJ311:CJ317)</f>
        <v>0</v>
      </c>
      <c r="CK318" s="27"/>
      <c r="CL318" s="27"/>
      <c r="CM318" s="27">
        <f t="shared" ref="CM318" si="8713">SUM(CM311:CM317)</f>
        <v>2403</v>
      </c>
      <c r="CN318" s="28">
        <f t="shared" ref="CN318" si="8714">((CM318+CO318)/7)/CK317</f>
        <v>0.47465437788018439</v>
      </c>
      <c r="CO318" s="27">
        <f t="shared" ref="CO318" si="8715">SUM(CO311:CO317)</f>
        <v>69</v>
      </c>
      <c r="CP318" s="28">
        <f t="shared" ref="CP318" si="8716">(CO318/(CO318+CM318))</f>
        <v>2.7912621359223302E-2</v>
      </c>
      <c r="CQ318" s="27"/>
      <c r="CR318" s="27"/>
      <c r="CS318" s="29" t="e">
        <f t="shared" ref="CS318:CT318" si="8717">CS316/CS315*100-100</f>
        <v>#DIV/0!</v>
      </c>
      <c r="CT318" s="72">
        <f t="shared" si="8717"/>
        <v>-0.96118969894814654</v>
      </c>
      <c r="CU318" s="26">
        <f t="shared" ref="CU318" si="8718">SUM(CU311:CU317)</f>
        <v>2</v>
      </c>
      <c r="CV318" s="27">
        <f t="shared" ref="CV318" si="8719">SUM(CV311:CV317)</f>
        <v>0</v>
      </c>
      <c r="CW318" s="27"/>
      <c r="CX318" s="27"/>
      <c r="CY318" s="27">
        <f t="shared" ref="CY318" si="8720">SUM(CY311:CY317)</f>
        <v>419</v>
      </c>
      <c r="CZ318" s="28">
        <f t="shared" ref="CZ318" si="8721">((CY318+DA318)/7)/CW317</f>
        <v>0.39723502304147462</v>
      </c>
      <c r="DA318" s="27">
        <f t="shared" ref="DA318" si="8722">SUM(DA311:DA317)</f>
        <v>12</v>
      </c>
      <c r="DB318" s="28">
        <f t="shared" ref="DB318" si="8723">(DA318/(DA318+CY318))</f>
        <v>2.7842227378190254E-2</v>
      </c>
      <c r="DC318" s="27"/>
      <c r="DD318" s="27"/>
      <c r="DE318" s="29" t="e">
        <f t="shared" ref="DE318:DF318" si="8724">DE316/DE315*100-100</f>
        <v>#DIV/0!</v>
      </c>
      <c r="DF318" s="72">
        <f t="shared" si="8724"/>
        <v>1.1969532100108751</v>
      </c>
      <c r="DG318" s="26">
        <f t="shared" ref="DG318" si="8725">SUM(DG311:DG317)</f>
        <v>0</v>
      </c>
      <c r="DH318" s="27">
        <f t="shared" ref="DH318" si="8726">SUM(DH311:DH317)</f>
        <v>0</v>
      </c>
      <c r="DI318" s="27"/>
      <c r="DJ318" s="27"/>
      <c r="DK318" s="27">
        <f t="shared" ref="DK318" si="8727">SUM(DK311:DK317)</f>
        <v>2246</v>
      </c>
      <c r="DL318" s="28">
        <f t="shared" ref="DL318" si="8728">((DK318+DM318)/7)/DI317</f>
        <v>0.45062320230105468</v>
      </c>
      <c r="DM318" s="27">
        <f t="shared" ref="DM318" si="8729">SUM(DM311:DM317)</f>
        <v>104</v>
      </c>
      <c r="DN318" s="28">
        <f t="shared" ref="DN318" si="8730">(DM318/(DM318+DK318))</f>
        <v>4.425531914893617E-2</v>
      </c>
      <c r="DO318" s="27"/>
      <c r="DP318" s="27"/>
      <c r="DQ318" s="29" t="e">
        <f t="shared" ref="DQ318:DR318" si="8731">DQ316/DQ315*100-100</f>
        <v>#DIV/0!</v>
      </c>
      <c r="DR318" s="72">
        <f t="shared" si="8731"/>
        <v>5.5857816467174644</v>
      </c>
      <c r="DS318" s="26">
        <f t="shared" ref="DS318" si="8732">SUM(DS311:DS317)</f>
        <v>0</v>
      </c>
      <c r="DT318" s="27">
        <f t="shared" ref="DT318" si="8733">SUM(DT311:DT317)</f>
        <v>0</v>
      </c>
      <c r="DU318" s="27"/>
      <c r="DV318" s="27"/>
      <c r="DW318" s="27">
        <f t="shared" ref="DW318" si="8734">SUM(DW311:DW317)</f>
        <v>2341</v>
      </c>
      <c r="DX318" s="28">
        <f t="shared" ref="DX318" si="8735">((DW318+DY318)/7)/DU317</f>
        <v>0.46202653335896943</v>
      </c>
      <c r="DY318" s="27">
        <f t="shared" ref="DY318" si="8736">SUM(DY311:DY317)</f>
        <v>62</v>
      </c>
      <c r="DZ318" s="28">
        <f t="shared" ref="DZ318" si="8737">(DY318/(DY318+DW318))</f>
        <v>2.5801081980857263E-2</v>
      </c>
      <c r="EA318" s="27"/>
      <c r="EB318" s="27"/>
      <c r="EC318" s="29" t="e">
        <f t="shared" ref="EC318:ED318" si="8738">EC316/EC315*100-100</f>
        <v>#DIV/0!</v>
      </c>
      <c r="ED318" s="72">
        <f t="shared" si="8738"/>
        <v>6.3474791439971199</v>
      </c>
      <c r="EE318" s="26">
        <f t="shared" ref="EE318" si="8739">SUM(EE311:EE317)</f>
        <v>1</v>
      </c>
      <c r="EF318" s="27">
        <f t="shared" ref="EF318" si="8740">SUM(EF311:EF317)</f>
        <v>0</v>
      </c>
      <c r="EG318" s="27"/>
      <c r="EH318" s="27"/>
      <c r="EI318" s="27">
        <f t="shared" ref="EI318" si="8741">SUM(EI311:EI317)</f>
        <v>2243</v>
      </c>
      <c r="EJ318" s="28">
        <f t="shared" ref="EJ318" si="8742">((EI318+EK318)/7)/EG317</f>
        <v>0.45312197950898897</v>
      </c>
      <c r="EK318" s="27">
        <f t="shared" ref="EK318" si="8743">SUM(EK311:EK317)</f>
        <v>101</v>
      </c>
      <c r="EL318" s="28">
        <f t="shared" ref="EL318" si="8744">(EK318/(EK318+EI318))</f>
        <v>4.308873720136519E-2</v>
      </c>
      <c r="EM318" s="27"/>
      <c r="EN318" s="27"/>
      <c r="EO318" s="29" t="e">
        <f t="shared" ref="EO318:EP318" si="8745">EO316/EO315*100-100</f>
        <v>#DIV/0!</v>
      </c>
      <c r="EP318" s="72">
        <f t="shared" si="8745"/>
        <v>12.694958287994183</v>
      </c>
      <c r="EQ318" s="26">
        <f t="shared" ref="EQ318" si="8746">SUM(EQ311:EQ317)</f>
        <v>0</v>
      </c>
      <c r="ER318" s="27">
        <f t="shared" ref="ER318" si="8747">SUM(ER311:ER317)</f>
        <v>0</v>
      </c>
      <c r="ES318" s="27"/>
      <c r="ET318" s="27"/>
      <c r="EU318" s="27">
        <f t="shared" ref="EU318" si="8748">SUM(EU311:EU317)</f>
        <v>2236</v>
      </c>
      <c r="EV318" s="28">
        <f t="shared" ref="EV318" si="8749">((EU318+EW318)/7)/ES317</f>
        <v>0.45111758989310008</v>
      </c>
      <c r="EW318" s="27">
        <f t="shared" ref="EW318" si="8750">SUM(EW311:EW317)</f>
        <v>85</v>
      </c>
      <c r="EX318" s="28">
        <f t="shared" ref="EX318" si="8751">(EW318/(EW318+EU318))</f>
        <v>3.6622145626884962E-2</v>
      </c>
      <c r="EY318" s="27"/>
      <c r="EZ318" s="27"/>
      <c r="FA318" s="29" t="e">
        <f t="shared" ref="FA318:FB318" si="8752">FA316/FA315*100-100</f>
        <v>#DIV/0!</v>
      </c>
      <c r="FB318" s="72">
        <f t="shared" si="8752"/>
        <v>-5.3500181356546932</v>
      </c>
      <c r="FC318" s="26">
        <f t="shared" ref="FC318" si="8753">SUM(FC311:FC317)</f>
        <v>1</v>
      </c>
      <c r="FD318" s="27">
        <f t="shared" ref="FD318" si="8754">SUM(FD311:FD317)</f>
        <v>0</v>
      </c>
      <c r="FE318" s="27"/>
      <c r="FF318" s="27"/>
      <c r="FG318" s="27">
        <f t="shared" ref="FG318" si="8755">SUM(FG311:FG317)</f>
        <v>2163</v>
      </c>
      <c r="FH318" s="28">
        <f t="shared" ref="FH318" si="8756">((FG318+FI318)/7)/FE317</f>
        <v>0.42743161094224924</v>
      </c>
      <c r="FI318" s="27">
        <f t="shared" ref="FI318" si="8757">SUM(FI311:FI317)</f>
        <v>87</v>
      </c>
      <c r="FJ318" s="28">
        <f t="shared" ref="FJ318" si="8758">(FI318/(FI318+FG318))</f>
        <v>3.8666666666666669E-2</v>
      </c>
      <c r="FK318" s="27"/>
      <c r="FL318" s="27"/>
      <c r="FM318" s="29" t="e">
        <f t="shared" ref="FM318:FN318" si="8759">FM316/FM315*100-100</f>
        <v>#DIV/0!</v>
      </c>
      <c r="FN318" s="72">
        <f t="shared" si="8759"/>
        <v>-2.8984073597784032</v>
      </c>
      <c r="FO318" s="26">
        <f t="shared" ref="FO318" si="8760">SUM(FO311:FO317)</f>
        <v>1</v>
      </c>
      <c r="FP318" s="27">
        <f t="shared" ref="FP318" si="8761">SUM(FP311:FP317)</f>
        <v>0</v>
      </c>
      <c r="FQ318" s="27"/>
      <c r="FR318" s="27"/>
      <c r="FS318" s="27">
        <f t="shared" ref="FS318" si="8762">SUM(FS311:FS317)</f>
        <v>336</v>
      </c>
      <c r="FT318" s="28">
        <f t="shared" ref="FT318" si="8763">((FS318+FU318)/7)/FQ317</f>
        <v>0.30674846625766872</v>
      </c>
      <c r="FU318" s="27">
        <f t="shared" ref="FU318" si="8764">SUM(FU311:FU317)</f>
        <v>14</v>
      </c>
      <c r="FV318" s="28">
        <f t="shared" ref="FV318" si="8765">(FU318/(FU318+FS318))</f>
        <v>0.04</v>
      </c>
      <c r="FW318" s="27"/>
      <c r="FX318" s="27"/>
      <c r="FY318" s="29" t="e">
        <f t="shared" ref="FY318:FZ318" si="8766">FY316/FY315*100-100</f>
        <v>#DIV/0!</v>
      </c>
      <c r="FZ318" s="72">
        <f t="shared" si="8766"/>
        <v>7.8708741385564025</v>
      </c>
      <c r="GA318" s="26">
        <f t="shared" ref="GA318" si="8767">SUM(GA311:GA317)</f>
        <v>3</v>
      </c>
      <c r="GB318" s="27">
        <f t="shared" ref="GB318" si="8768">SUM(GB311:GB317)</f>
        <v>0</v>
      </c>
      <c r="GC318" s="27"/>
      <c r="GD318" s="27"/>
      <c r="GE318" s="27">
        <f t="shared" ref="GE318" si="8769">SUM(GE311:GE317)</f>
        <v>2215</v>
      </c>
      <c r="GF318" s="28">
        <f t="shared" ref="GF318" si="8770">((GE318+GG318)/7)/GC317</f>
        <v>0.4421954067730634</v>
      </c>
      <c r="GG318" s="27">
        <f t="shared" ref="GG318" si="8771">SUM(GG311:GG317)</f>
        <v>57</v>
      </c>
      <c r="GH318" s="28">
        <f t="shared" ref="GH318" si="8772">(GG318/(GG318+GE318))</f>
        <v>2.5088028169014086E-2</v>
      </c>
      <c r="GI318" s="27"/>
      <c r="GJ318" s="27"/>
      <c r="GK318" s="29" t="e">
        <f t="shared" ref="GK318:GL318" si="8773">GK316/GK315*100-100</f>
        <v>#DIV/0!</v>
      </c>
      <c r="GL318" s="72">
        <f t="shared" si="8773"/>
        <v>2.4301777294160303</v>
      </c>
      <c r="GM318" s="26">
        <f t="shared" ref="GM318" si="8774">SUM(GM311:GM317)</f>
        <v>1</v>
      </c>
      <c r="GN318" s="27">
        <f t="shared" ref="GN318" si="8775">SUM(GN311:GN317)</f>
        <v>0</v>
      </c>
      <c r="GO318" s="27"/>
      <c r="GP318" s="27"/>
      <c r="GQ318" s="27">
        <f t="shared" ref="GQ318" si="8776">SUM(GQ311:GQ317)</f>
        <v>2152</v>
      </c>
      <c r="GR318" s="28">
        <f t="shared" ref="GR318" si="8777">((GQ318+GS318)/7)/GO317</f>
        <v>0.4358022278678913</v>
      </c>
      <c r="GS318" s="27">
        <f t="shared" ref="GS318" si="8778">SUM(GS311:GS317)</f>
        <v>78</v>
      </c>
      <c r="GT318" s="28">
        <f t="shared" ref="GT318" si="8779">(GS318/(GS318+GQ318))</f>
        <v>3.4977578475336321E-2</v>
      </c>
      <c r="GU318" s="27"/>
      <c r="GV318" s="27"/>
      <c r="GW318" s="29" t="e">
        <f t="shared" ref="GW318:GX318" si="8780">GW316/GW315*100-100</f>
        <v>#DIV/0!</v>
      </c>
      <c r="GX318" s="72">
        <f t="shared" si="8780"/>
        <v>7.109176641276747</v>
      </c>
      <c r="GY318" s="26">
        <f t="shared" ref="GY318" si="8781">SUM(GY311:GY317)</f>
        <v>0</v>
      </c>
      <c r="GZ318" s="27">
        <f t="shared" ref="GZ318" si="8782">SUM(GZ311:GZ317)</f>
        <v>0</v>
      </c>
      <c r="HA318" s="27"/>
      <c r="HB318" s="27"/>
      <c r="HC318" s="27">
        <f t="shared" ref="HC318" si="8783">SUM(HC311:HC317)</f>
        <v>2151</v>
      </c>
      <c r="HD318" s="28">
        <f t="shared" ref="HD318" si="8784">((HC318+HE318)/7)/HA317</f>
        <v>0.4283786389049547</v>
      </c>
      <c r="HE318" s="27">
        <f t="shared" ref="HE318" si="8785">SUM(HE311:HE317)</f>
        <v>71</v>
      </c>
      <c r="HF318" s="28">
        <f t="shared" ref="HF318" si="8786">(HE318/(HE318+HC318))</f>
        <v>3.1953195319531953E-2</v>
      </c>
      <c r="HG318" s="27"/>
      <c r="HH318" s="27"/>
      <c r="HI318" s="29" t="e">
        <f t="shared" ref="HI318:HJ318" si="8787">HI316/HI315*100-100</f>
        <v>#DIV/0!</v>
      </c>
      <c r="HJ318" s="72">
        <f t="shared" si="8787"/>
        <v>9.0496916938701304</v>
      </c>
      <c r="HK318" s="26">
        <f t="shared" si="8618"/>
        <v>18</v>
      </c>
      <c r="HL318" s="27">
        <f t="shared" si="8619"/>
        <v>0</v>
      </c>
      <c r="HM318" s="27"/>
      <c r="HN318" s="27"/>
      <c r="HO318" s="27">
        <f t="shared" ref="HO318" si="8788">+G318+S318+AE318+AQ318+BC318+BO318+CA318+CM318+CY318+DK318+DW318+EI318+EU318+FG318+FS318+GE318+GQ318+HC318+I318+U318+AG318+AS318+BE318+BQ318+CC318+CO318+DA318+DM318+DY318+EK318+EW318+FI318+FU318+GG318+GS318+HE318</f>
        <v>35959</v>
      </c>
      <c r="HP318" s="229">
        <f t="shared" ref="HP318" si="8789">+((HO318)/HM317)/7</f>
        <v>0.44704551388042818</v>
      </c>
      <c r="HQ318" s="62">
        <f t="shared" si="8624"/>
        <v>1195</v>
      </c>
      <c r="HR318" s="52">
        <f t="shared" si="8625"/>
        <v>3.3232292332934732E-2</v>
      </c>
      <c r="HS318" s="53">
        <f t="shared" si="7002"/>
        <v>67.828571428571422</v>
      </c>
      <c r="HT318" s="54">
        <f t="shared" si="7003"/>
        <v>34209</v>
      </c>
      <c r="HU318" s="53">
        <f t="shared" si="7004"/>
        <v>95.120620221211581</v>
      </c>
      <c r="HV318" s="63" t="e">
        <f t="shared" ref="HV318:HW318" si="8790">HV316/HV315*100-100</f>
        <v>#DIV/0!</v>
      </c>
      <c r="HW318" s="72">
        <f t="shared" si="8790"/>
        <v>2.3124384004922263</v>
      </c>
      <c r="HX318" s="78">
        <f t="shared" ref="HX318" si="8791">SUM(G318,I318,S318,U318,AE318,AG318,AQ318,AS318,BC318,BE318,BO318,BQ318)/7/SUM(E317,Q317,AC317,AO317,BA317,BM317)</f>
        <v>0.44767199969741672</v>
      </c>
      <c r="HY318" s="78">
        <f t="shared" ref="HY318" si="8792">SUM(CA318,CC318,CM318,CO318,CY318,DA318,DK318,DM318,DW318,DY318,EI318,EK318)/7/SUM(BY317,CK317,CW317,DI317,DU317,EG317)</f>
        <v>0.46204547137673113</v>
      </c>
      <c r="HZ318" s="78">
        <f t="shared" ref="HZ318" si="8793">SUM(K318,EU318,EW318,FG318,FI318,FS318,FU318,GE318,GG318,GQ318,GS318,HC318,HE318)/7/SUM(ES317,FE317,FQ317,GC317,GO317,HA317)</f>
        <v>0.43142412566686428</v>
      </c>
      <c r="IA318" s="84">
        <f t="shared" ref="IA318" si="8794">SUM(I318,U318,AG318,AS318,BE318,BQ318)/SUM(G318,I318,S318,U318,AE318,AG318,AQ318,AS318,BC318,BE318,BO318,BQ318)</f>
        <v>3.354173707333559E-2</v>
      </c>
      <c r="IB318" s="84">
        <f t="shared" ref="IB318" si="8795">SUM(CC318,CO318,DA318,DM318,DY318,EK318)/SUM(CA318,CC318,CM318,CO318,CY318,DA318,DK318,DM318,DW318,DY318,EI318,EK318)</f>
        <v>3.2537265587433882E-2</v>
      </c>
      <c r="IC318" s="84">
        <f t="shared" ref="IC318" si="8796">SUM(EW318,FI318,FU318,GG318,GS318,HE318)/SUM(EU318,EW318,FG318,FI318,FS318,FU318,GE318,GG318,GQ318,GS318,HC318,HE318)</f>
        <v>3.3662516101331044E-2</v>
      </c>
      <c r="ID318" s="86">
        <f t="shared" ref="ID318" si="8797">SUM(C318,O318,AA318,AM318,AY318,BK318)</f>
        <v>7</v>
      </c>
      <c r="IE318" s="86">
        <f t="shared" ref="IE318" si="8798">SUM(BW318,CI318,CU318,DG318,DS318,EE318)</f>
        <v>5</v>
      </c>
      <c r="IF318" s="86">
        <f t="shared" ref="IF318" si="8799">SUM(EQ318,FC318,FO318,GA318,GM318,GY318)</f>
        <v>6</v>
      </c>
      <c r="IG318" s="88" t="s">
        <v>42</v>
      </c>
    </row>
    <row r="319" spans="1:24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5">
        <f t="shared" ref="HK319:HL319" si="8800">HK318/HM308</f>
        <v>1.563993396472326E-3</v>
      </c>
      <c r="HL319" s="68">
        <f t="shared" si="8800"/>
        <v>0</v>
      </c>
      <c r="HM319" s="30"/>
      <c r="HN319" s="30"/>
      <c r="HO319" s="30"/>
      <c r="HP319" s="230"/>
      <c r="HQ319" s="30"/>
      <c r="HR319" s="30"/>
      <c r="HS319" s="30"/>
      <c r="HT319" s="51"/>
      <c r="HU319" s="30"/>
      <c r="HV319" s="30"/>
      <c r="HW319" s="31"/>
      <c r="HY319" s="77"/>
      <c r="HZ319" s="77"/>
      <c r="ID319" s="86">
        <f t="shared" ref="ID319" si="8801">SUM(E308,Q308,AC308,AO308,BA308,BM308)</f>
        <v>3784</v>
      </c>
      <c r="IE319" s="86">
        <f t="shared" ref="IE319" si="8802">SUM(BY308,CK308,CW308,DI308,DU308,EG308)</f>
        <v>3863</v>
      </c>
      <c r="IF319" s="86">
        <f t="shared" ref="IF319" si="8803">SUM(ES308,FE308,FQ308,GC308,GO308,HA308)</f>
        <v>3862</v>
      </c>
      <c r="IG319" s="88" t="s">
        <v>40</v>
      </c>
    </row>
    <row r="320" spans="1:241" x14ac:dyDescent="0.25">
      <c r="A320" s="235">
        <v>60</v>
      </c>
      <c r="B320" s="73">
        <f>B317+1</f>
        <v>44715</v>
      </c>
      <c r="C320" s="33"/>
      <c r="D320" s="34"/>
      <c r="E320" s="34">
        <f>E317-C320</f>
        <v>728</v>
      </c>
      <c r="F320" s="34">
        <f>F317-D320</f>
        <v>58</v>
      </c>
      <c r="G320" s="34">
        <v>296</v>
      </c>
      <c r="H320" s="35">
        <f t="shared" ref="H320:H326" si="8804">((G320+I320)/E320)</f>
        <v>0.42032967032967034</v>
      </c>
      <c r="I320" s="34">
        <v>10</v>
      </c>
      <c r="J320" s="35">
        <f>I320/(G320+I320)</f>
        <v>3.2679738562091505E-2</v>
      </c>
      <c r="K320" s="36"/>
      <c r="L320" s="34"/>
      <c r="M320" s="34"/>
      <c r="N320" s="37"/>
      <c r="O320" s="33"/>
      <c r="P320" s="34"/>
      <c r="Q320" s="34">
        <f t="shared" ref="Q320" si="8805">Q317-O320</f>
        <v>717</v>
      </c>
      <c r="R320" s="34">
        <f t="shared" ref="R320" si="8806">R317-P320</f>
        <v>56</v>
      </c>
      <c r="S320" s="34">
        <v>338</v>
      </c>
      <c r="T320" s="35">
        <f t="shared" ref="T320:T326" si="8807">((S320+U320)/Q320)</f>
        <v>0.47559274755927478</v>
      </c>
      <c r="U320" s="34">
        <v>3</v>
      </c>
      <c r="V320" s="35">
        <f t="shared" ref="V320:V326" si="8808">U320/(S320+U320)</f>
        <v>8.7976539589442824E-3</v>
      </c>
      <c r="W320" s="36"/>
      <c r="X320" s="34"/>
      <c r="Y320" s="34"/>
      <c r="Z320" s="37"/>
      <c r="AA320" s="33"/>
      <c r="AB320" s="34"/>
      <c r="AC320" s="34">
        <f t="shared" ref="AC320" si="8809">AC317-AA320</f>
        <v>162</v>
      </c>
      <c r="AD320" s="34">
        <f t="shared" ref="AD320" si="8810">AD317-AB320</f>
        <v>14</v>
      </c>
      <c r="AE320" s="34">
        <v>66</v>
      </c>
      <c r="AF320" s="35">
        <f t="shared" ref="AF320:AF326" si="8811">((AE320+AG320)/AC320)</f>
        <v>0.41358024691358025</v>
      </c>
      <c r="AG320" s="34">
        <v>1</v>
      </c>
      <c r="AH320" s="35">
        <f t="shared" ref="AH320:AH326" si="8812">AG320/(AE320+AG320)</f>
        <v>1.4925373134328358E-2</v>
      </c>
      <c r="AI320" s="36"/>
      <c r="AJ320" s="34"/>
      <c r="AK320" s="34"/>
      <c r="AL320" s="37"/>
      <c r="AM320" s="33">
        <v>2</v>
      </c>
      <c r="AN320" s="34"/>
      <c r="AO320" s="34">
        <f t="shared" ref="AO320" si="8813">AO317-AM320</f>
        <v>725</v>
      </c>
      <c r="AP320" s="34">
        <f t="shared" ref="AP320" si="8814">AP317-AN320</f>
        <v>58</v>
      </c>
      <c r="AQ320" s="34">
        <v>343</v>
      </c>
      <c r="AR320" s="35">
        <f t="shared" ref="AR320:AR326" si="8815">((AQ320+AS320)/AO320)</f>
        <v>0.48689655172413793</v>
      </c>
      <c r="AS320" s="34">
        <v>10</v>
      </c>
      <c r="AT320" s="35">
        <f t="shared" ref="AT320:AT326" si="8816">AS320/(AQ320+AS320)</f>
        <v>2.8328611898016998E-2</v>
      </c>
      <c r="AU320" s="36"/>
      <c r="AV320" s="34"/>
      <c r="AW320" s="34"/>
      <c r="AX320" s="37"/>
      <c r="AY320" s="33"/>
      <c r="AZ320" s="34"/>
      <c r="BA320" s="34">
        <f t="shared" ref="BA320" si="8817">BA317-AY320</f>
        <v>723</v>
      </c>
      <c r="BB320" s="34">
        <f t="shared" ref="BB320" si="8818">BB317-AZ320</f>
        <v>58</v>
      </c>
      <c r="BC320" s="34">
        <v>376</v>
      </c>
      <c r="BD320" s="35">
        <f t="shared" ref="BD320:BD326" si="8819">((BC320+BE320)/BA320)</f>
        <v>0.52973720608575381</v>
      </c>
      <c r="BE320" s="34">
        <v>7</v>
      </c>
      <c r="BF320" s="35">
        <f t="shared" ref="BF320:BF326" si="8820">BE320/(BC320+BE320)</f>
        <v>1.8276762402088774E-2</v>
      </c>
      <c r="BG320" s="36"/>
      <c r="BH320" s="34"/>
      <c r="BI320" s="34"/>
      <c r="BJ320" s="37"/>
      <c r="BK320" s="33"/>
      <c r="BL320" s="34"/>
      <c r="BM320" s="34">
        <f t="shared" ref="BM320" si="8821">BM317-BK320</f>
        <v>720</v>
      </c>
      <c r="BN320" s="34">
        <f t="shared" ref="BN320" si="8822">BN317-BL320</f>
        <v>58</v>
      </c>
      <c r="BO320" s="34">
        <v>345</v>
      </c>
      <c r="BP320" s="35">
        <f t="shared" ref="BP320:BP326" si="8823">((BO320+BQ320)/BM320)</f>
        <v>0.49305555555555558</v>
      </c>
      <c r="BQ320" s="34">
        <v>10</v>
      </c>
      <c r="BR320" s="35">
        <f t="shared" ref="BR320:BR326" si="8824">BQ320/(BO320+BQ320)</f>
        <v>2.8169014084507043E-2</v>
      </c>
      <c r="BS320" s="36"/>
      <c r="BT320" s="34"/>
      <c r="BU320" s="34"/>
      <c r="BV320" s="37"/>
      <c r="BW320" s="33"/>
      <c r="BX320" s="34"/>
      <c r="BY320" s="34">
        <f t="shared" ref="BY320" si="8825">BY317-BW320</f>
        <v>732</v>
      </c>
      <c r="BZ320" s="34">
        <f t="shared" ref="BZ320" si="8826">BZ317-BX320</f>
        <v>59</v>
      </c>
      <c r="CA320" s="34">
        <v>377</v>
      </c>
      <c r="CB320" s="35">
        <f t="shared" ref="CB320:CB326" si="8827">((CA320+CC320)/BY320)</f>
        <v>0.52049180327868849</v>
      </c>
      <c r="CC320" s="34">
        <v>4</v>
      </c>
      <c r="CD320" s="35">
        <f t="shared" ref="CD320:CD326" si="8828">CC320/(CA320+CC320)</f>
        <v>1.0498687664041995E-2</v>
      </c>
      <c r="CE320" s="36"/>
      <c r="CF320" s="34"/>
      <c r="CG320" s="34"/>
      <c r="CH320" s="37"/>
      <c r="CI320" s="33"/>
      <c r="CJ320" s="34"/>
      <c r="CK320" s="34">
        <f t="shared" ref="CK320" si="8829">CK317-CI320</f>
        <v>744</v>
      </c>
      <c r="CL320" s="34">
        <f t="shared" ref="CL320" si="8830">CL317-CJ320</f>
        <v>59</v>
      </c>
      <c r="CM320" s="34">
        <v>344</v>
      </c>
      <c r="CN320" s="35">
        <f t="shared" ref="CN320:CN326" si="8831">((CM320+CO320)/CK320)</f>
        <v>0.4731182795698925</v>
      </c>
      <c r="CO320" s="34">
        <v>8</v>
      </c>
      <c r="CP320" s="35">
        <f t="shared" ref="CP320:CP326" si="8832">CO320/(CM320+CO320)</f>
        <v>2.2727272727272728E-2</v>
      </c>
      <c r="CQ320" s="36"/>
      <c r="CR320" s="34"/>
      <c r="CS320" s="34"/>
      <c r="CT320" s="37"/>
      <c r="CU320" s="33"/>
      <c r="CV320" s="34"/>
      <c r="CW320" s="34">
        <f t="shared" ref="CW320" si="8833">CW317-CU320</f>
        <v>155</v>
      </c>
      <c r="CX320" s="34">
        <f t="shared" ref="CX320" si="8834">CX317-CV320</f>
        <v>12</v>
      </c>
      <c r="CY320" s="34">
        <v>69</v>
      </c>
      <c r="CZ320" s="35">
        <f t="shared" ref="CZ320:CZ326" si="8835">((CY320+DA320)/CW320)</f>
        <v>0.45806451612903226</v>
      </c>
      <c r="DA320" s="34">
        <v>2</v>
      </c>
      <c r="DB320" s="35">
        <f t="shared" ref="DB320:DB326" si="8836">DA320/(CY320+DA320)</f>
        <v>2.8169014084507043E-2</v>
      </c>
      <c r="DC320" s="36"/>
      <c r="DD320" s="34"/>
      <c r="DE320" s="34"/>
      <c r="DF320" s="37"/>
      <c r="DG320" s="33"/>
      <c r="DH320" s="34"/>
      <c r="DI320" s="34">
        <f t="shared" ref="DI320" si="8837">DI317-DG320</f>
        <v>745</v>
      </c>
      <c r="DJ320" s="34">
        <f t="shared" ref="DJ320" si="8838">DJ317-DH320</f>
        <v>59</v>
      </c>
      <c r="DK320" s="34">
        <v>331</v>
      </c>
      <c r="DL320" s="35">
        <f t="shared" ref="DL320:DL326" si="8839">((DK320+DM320)/DI320)</f>
        <v>0.45771812080536911</v>
      </c>
      <c r="DM320" s="34">
        <v>10</v>
      </c>
      <c r="DN320" s="35">
        <f t="shared" ref="DN320:DN326" si="8840">DM320/(DK320+DM320)</f>
        <v>2.932551319648094E-2</v>
      </c>
      <c r="DO320" s="36"/>
      <c r="DP320" s="34"/>
      <c r="DQ320" s="34"/>
      <c r="DR320" s="37"/>
      <c r="DS320" s="33"/>
      <c r="DT320" s="34"/>
      <c r="DU320" s="34">
        <f t="shared" ref="DU320" si="8841">DU317-DS320</f>
        <v>743</v>
      </c>
      <c r="DV320" s="34">
        <f t="shared" ref="DV320" si="8842">DV317-DT320</f>
        <v>59</v>
      </c>
      <c r="DW320" s="34">
        <v>277</v>
      </c>
      <c r="DX320" s="35">
        <f t="shared" ref="DX320:DX326" si="8843">((DW320+DY320)/DU320)</f>
        <v>0.38223418573351281</v>
      </c>
      <c r="DY320" s="34">
        <v>7</v>
      </c>
      <c r="DZ320" s="35">
        <f t="shared" ref="DZ320:DZ326" si="8844">DY320/(DW320+DY320)</f>
        <v>2.464788732394366E-2</v>
      </c>
      <c r="EA320" s="36"/>
      <c r="EB320" s="34"/>
      <c r="EC320" s="34"/>
      <c r="ED320" s="37"/>
      <c r="EE320" s="33"/>
      <c r="EF320" s="34"/>
      <c r="EG320" s="34">
        <f t="shared" ref="EG320" si="8845">EG317-EE320</f>
        <v>739</v>
      </c>
      <c r="EH320" s="34">
        <f t="shared" ref="EH320" si="8846">EH317-EF320</f>
        <v>59</v>
      </c>
      <c r="EI320" s="34">
        <v>360</v>
      </c>
      <c r="EJ320" s="35">
        <f t="shared" ref="EJ320:EJ326" si="8847">((EI320+EK320)/EG320)</f>
        <v>0.50744248985115026</v>
      </c>
      <c r="EK320" s="34">
        <v>15</v>
      </c>
      <c r="EL320" s="35">
        <f t="shared" ref="EL320:EL326" si="8848">EK320/(EI320+EK320)</f>
        <v>0.04</v>
      </c>
      <c r="EM320" s="36"/>
      <c r="EN320" s="34"/>
      <c r="EO320" s="34"/>
      <c r="EP320" s="37"/>
      <c r="EQ320" s="33"/>
      <c r="ER320" s="34"/>
      <c r="ES320" s="34">
        <f t="shared" ref="ES320" si="8849">ES317-EQ320</f>
        <v>735</v>
      </c>
      <c r="ET320" s="34">
        <f t="shared" ref="ET320" si="8850">ET317-ER320</f>
        <v>57</v>
      </c>
      <c r="EU320" s="34">
        <v>311</v>
      </c>
      <c r="EV320" s="35">
        <f t="shared" ref="EV320:EV326" si="8851">((EU320+EW320)/ES320)</f>
        <v>0.43265306122448982</v>
      </c>
      <c r="EW320" s="34">
        <v>7</v>
      </c>
      <c r="EX320" s="35">
        <f t="shared" ref="EX320:EX326" si="8852">EW320/(EU320+EW320)</f>
        <v>2.20125786163522E-2</v>
      </c>
      <c r="EY320" s="36"/>
      <c r="EZ320" s="34"/>
      <c r="FA320" s="34"/>
      <c r="FB320" s="37"/>
      <c r="FC320" s="33"/>
      <c r="FD320" s="34"/>
      <c r="FE320" s="34">
        <f t="shared" ref="FE320" si="8853">FE317-FC320</f>
        <v>752</v>
      </c>
      <c r="FF320" s="34">
        <f t="shared" ref="FF320" si="8854">FF317-FD320</f>
        <v>59</v>
      </c>
      <c r="FG320" s="34">
        <v>303</v>
      </c>
      <c r="FH320" s="35">
        <f t="shared" ref="FH320:FH326" si="8855">((FG320+FI320)/FE320)</f>
        <v>0.42420212765957449</v>
      </c>
      <c r="FI320" s="34">
        <v>16</v>
      </c>
      <c r="FJ320" s="35">
        <f t="shared" ref="FJ320:FJ326" si="8856">FI320/(FG320+FI320)</f>
        <v>5.0156739811912224E-2</v>
      </c>
      <c r="FK320" s="36"/>
      <c r="FL320" s="34"/>
      <c r="FM320" s="34"/>
      <c r="FN320" s="37"/>
      <c r="FO320" s="33">
        <v>1</v>
      </c>
      <c r="FP320" s="34"/>
      <c r="FQ320" s="34">
        <f t="shared" ref="FQ320" si="8857">FQ317-FO320</f>
        <v>162</v>
      </c>
      <c r="FR320" s="34">
        <f t="shared" ref="FR320" si="8858">FR317-FP320</f>
        <v>10</v>
      </c>
      <c r="FS320" s="34">
        <v>46</v>
      </c>
      <c r="FT320" s="35">
        <f t="shared" ref="FT320:FT326" si="8859">((FS320+FU320)/FQ320)</f>
        <v>0.29629629629629628</v>
      </c>
      <c r="FU320" s="34">
        <v>2</v>
      </c>
      <c r="FV320" s="35">
        <f t="shared" ref="FV320:FV326" si="8860">FU320/(FS320+FU320)</f>
        <v>4.1666666666666664E-2</v>
      </c>
      <c r="FW320" s="36"/>
      <c r="FX320" s="34"/>
      <c r="FY320" s="34"/>
      <c r="FZ320" s="37"/>
      <c r="GA320" s="33"/>
      <c r="GB320" s="34"/>
      <c r="GC320" s="34">
        <f t="shared" ref="GC320" si="8861">GC317-GA320</f>
        <v>734</v>
      </c>
      <c r="GD320" s="34">
        <f t="shared" ref="GD320" si="8862">GD317-GB320</f>
        <v>58</v>
      </c>
      <c r="GE320" s="34">
        <v>306</v>
      </c>
      <c r="GF320" s="35">
        <f t="shared" ref="GF320:GF326" si="8863">((GE320+GG320)/GC320)</f>
        <v>0.43596730245231607</v>
      </c>
      <c r="GG320" s="34">
        <v>14</v>
      </c>
      <c r="GH320" s="35">
        <f t="shared" ref="GH320:GH326" si="8864">GG320/(GE320+GG320)</f>
        <v>4.3749999999999997E-2</v>
      </c>
      <c r="GI320" s="36"/>
      <c r="GJ320" s="34"/>
      <c r="GK320" s="34"/>
      <c r="GL320" s="37"/>
      <c r="GM320" s="33"/>
      <c r="GN320" s="34"/>
      <c r="GO320" s="34">
        <f t="shared" ref="GO320" si="8865">GO317-GM320</f>
        <v>731</v>
      </c>
      <c r="GP320" s="34">
        <f t="shared" ref="GP320" si="8866">GP317-GN320</f>
        <v>58</v>
      </c>
      <c r="GQ320" s="34">
        <v>314</v>
      </c>
      <c r="GR320" s="35">
        <f t="shared" ref="GR320:GR326" si="8867">((GQ320+GS320)/GO320)</f>
        <v>0.45143638850889195</v>
      </c>
      <c r="GS320" s="34">
        <v>16</v>
      </c>
      <c r="GT320" s="35">
        <f t="shared" ref="GT320:GT326" si="8868">GS320/(GQ320+GS320)</f>
        <v>4.8484848484848485E-2</v>
      </c>
      <c r="GU320" s="36"/>
      <c r="GV320" s="34"/>
      <c r="GW320" s="34"/>
      <c r="GX320" s="37"/>
      <c r="GY320" s="33"/>
      <c r="GZ320" s="34"/>
      <c r="HA320" s="34">
        <f t="shared" ref="HA320" si="8869">HA317-GY320</f>
        <v>741</v>
      </c>
      <c r="HB320" s="34">
        <f t="shared" ref="HB320" si="8870">HB317-GZ320</f>
        <v>59</v>
      </c>
      <c r="HC320" s="34">
        <v>291</v>
      </c>
      <c r="HD320" s="35">
        <f t="shared" ref="HD320:HD326" si="8871">((HC320+HE320)/HA320)</f>
        <v>0.41160593792172739</v>
      </c>
      <c r="HE320" s="34">
        <v>14</v>
      </c>
      <c r="HF320" s="35">
        <f t="shared" ref="HF320:HF326" si="8872">HE320/(HC320+HE320)</f>
        <v>4.5901639344262293E-2</v>
      </c>
      <c r="HG320" s="36"/>
      <c r="HH320" s="34"/>
      <c r="HI320" s="34"/>
      <c r="HJ320" s="37"/>
      <c r="HK320" s="33">
        <f t="shared" ref="HK320:HK327" si="8873">+C320+O320+AA320+AM320+AY320+BK320+BW320+CI320+CU320+DG320+DS320+EE320+EQ320+FC320+FO320+GA320+GM320+GY320</f>
        <v>3</v>
      </c>
      <c r="HL320" s="34">
        <f t="shared" ref="HL320:HL327" si="8874">+D320+P320+AB320+AN320+AZ320+BL320+BX320+CJ320+CV320+DH320+DT320+EF320+ER320+FD320+FP320+GB320+GN320+GZ320</f>
        <v>0</v>
      </c>
      <c r="HM320" s="34">
        <f t="shared" ref="HM320:HM326" si="8875">+E320+Q320+AC320+AO320+BA320+BM320+BY320+CK320+CW320+DI320+DU320+EG320+ES320+FE320+FQ320+GC320+GO320+HA320</f>
        <v>11488</v>
      </c>
      <c r="HN320" s="34">
        <f t="shared" ref="HN320:HN326" si="8876">+F320+R320+AD320+AP320+BB320+BN320+BZ320+CL320+CX320+DJ320+DV320+EH320+ET320+FF320+FR320+GD320+GP320+HB320</f>
        <v>910</v>
      </c>
      <c r="HO320" s="34">
        <f t="shared" ref="HO320:HO326" si="8877">+G320+S320+AE320+AQ320+BC320+BO320+CA320+CM320+CY320+DK320+DW320+EI320+EU320+FG320+FS320+GE320+GQ320+HC320+HE320+I320+U320+AG320+AS320+BE320+BQ320+CC320+CO320+DA320+DM320+DY320+EK320+EW320+FI320+FU320+GG320+GS320</f>
        <v>5249</v>
      </c>
      <c r="HP320" s="227">
        <f t="shared" ref="HP320:HP326" si="8878">+(HO320)/HM320</f>
        <v>0.4569115598885794</v>
      </c>
      <c r="HQ320" s="48">
        <f t="shared" ref="HQ320:HQ327" si="8879">+I320+U320+AG320+AS320+BE320+BQ320+CC320+CO320+DA320+DM320+DY320+EK320+EW320+FI320+FU320+GG320+GS320+HE320</f>
        <v>156</v>
      </c>
      <c r="HR320" s="35">
        <f t="shared" ref="HR320:HR327" si="8880">+(HQ320/(HO320))</f>
        <v>2.9719946656505999E-2</v>
      </c>
      <c r="HS320" s="49">
        <v>68.5</v>
      </c>
      <c r="HT320" s="50">
        <v>5003</v>
      </c>
      <c r="HU320" s="49">
        <f t="shared" ref="HU320:HU326" si="8881">+HT320/HO320*100</f>
        <v>95.313393027243293</v>
      </c>
      <c r="HV320" s="48"/>
      <c r="HW320" s="37"/>
      <c r="HX320" s="78">
        <f t="shared" ref="HX320:HX326" si="8882">SUM(G320,I320,S320,U320,AE320,AG320,AQ320,AS320,BC320,BE320,BO320,BQ320)/SUM(E320,Q320,AC320,AO320,BA320,BM320)</f>
        <v>0.4781456953642384</v>
      </c>
      <c r="HY320" s="78">
        <f t="shared" ref="HY320:HY326" si="8883">SUM(CA320,CC320,CM320,CO320,CY320,DA320,DK320,DM320,DW320,DY320,EI320,EK320)/SUM(BY320,CK320,CW320,DI320,DU320,EG320)</f>
        <v>0.46759979263867291</v>
      </c>
      <c r="HZ320" s="78">
        <f t="shared" ref="HZ320:HZ326" si="8884">SUM(K320,EU320,EW320,FG320,FI320,FS320,FU320,GE320,GG320,GQ320,GS320,HC320,HE320)/SUM(ES320,FE320,FQ320,GC320,GO320,HA320)</f>
        <v>0.42542153047989623</v>
      </c>
    </row>
    <row r="321" spans="1:241" x14ac:dyDescent="0.25">
      <c r="A321" s="236"/>
      <c r="B321" s="41">
        <f t="shared" ref="B321:B326" si="8885">+B320+1</f>
        <v>44716</v>
      </c>
      <c r="C321" s="10"/>
      <c r="D321" s="11"/>
      <c r="E321" s="74">
        <f t="shared" ref="E321:E325" si="8886">E320-C321</f>
        <v>728</v>
      </c>
      <c r="F321" s="74">
        <f t="shared" ref="F321:F325" si="8887">F320-D321</f>
        <v>58</v>
      </c>
      <c r="G321" s="11">
        <v>339</v>
      </c>
      <c r="H321" s="12">
        <f t="shared" si="8804"/>
        <v>0.47527472527472525</v>
      </c>
      <c r="I321" s="11">
        <v>7</v>
      </c>
      <c r="J321" s="12">
        <f t="shared" ref="J321:J326" si="8888">I321/(G321+I321)</f>
        <v>2.023121387283237E-2</v>
      </c>
      <c r="K321" s="13"/>
      <c r="L321" s="11"/>
      <c r="M321" s="11"/>
      <c r="N321" s="14"/>
      <c r="O321" s="10"/>
      <c r="P321" s="11"/>
      <c r="Q321" s="74">
        <f t="shared" ref="Q321:Q326" si="8889">Q320-O321</f>
        <v>717</v>
      </c>
      <c r="R321" s="74">
        <f t="shared" ref="R321:R326" si="8890">R320-P321</f>
        <v>56</v>
      </c>
      <c r="S321" s="11">
        <v>310</v>
      </c>
      <c r="T321" s="12">
        <f t="shared" si="8807"/>
        <v>0.44351464435146443</v>
      </c>
      <c r="U321" s="11">
        <v>8</v>
      </c>
      <c r="V321" s="12">
        <f t="shared" si="8808"/>
        <v>2.5157232704402517E-2</v>
      </c>
      <c r="W321" s="13"/>
      <c r="X321" s="11"/>
      <c r="Y321" s="11"/>
      <c r="Z321" s="14"/>
      <c r="AA321" s="10"/>
      <c r="AB321" s="11"/>
      <c r="AC321" s="74">
        <f t="shared" ref="AC321:AC326" si="8891">AC320-AA321</f>
        <v>162</v>
      </c>
      <c r="AD321" s="74">
        <f t="shared" ref="AD321:AD326" si="8892">AD320-AB321</f>
        <v>14</v>
      </c>
      <c r="AE321" s="11">
        <v>53</v>
      </c>
      <c r="AF321" s="12">
        <f t="shared" si="8811"/>
        <v>0.37037037037037035</v>
      </c>
      <c r="AG321" s="11">
        <v>7</v>
      </c>
      <c r="AH321" s="12">
        <f t="shared" si="8812"/>
        <v>0.11666666666666667</v>
      </c>
      <c r="AI321" s="13"/>
      <c r="AJ321" s="11"/>
      <c r="AK321" s="11"/>
      <c r="AL321" s="14"/>
      <c r="AM321" s="10"/>
      <c r="AN321" s="11"/>
      <c r="AO321" s="74">
        <f t="shared" ref="AO321:AO326" si="8893">AO320-AM321</f>
        <v>725</v>
      </c>
      <c r="AP321" s="74">
        <f t="shared" ref="AP321:AP326" si="8894">AP320-AN321</f>
        <v>58</v>
      </c>
      <c r="AQ321" s="11">
        <v>328</v>
      </c>
      <c r="AR321" s="12">
        <f t="shared" si="8815"/>
        <v>0.46620689655172415</v>
      </c>
      <c r="AS321" s="11">
        <v>10</v>
      </c>
      <c r="AT321" s="12">
        <f t="shared" si="8816"/>
        <v>2.9585798816568046E-2</v>
      </c>
      <c r="AU321" s="13"/>
      <c r="AV321" s="11"/>
      <c r="AW321" s="11"/>
      <c r="AX321" s="14"/>
      <c r="AY321" s="10"/>
      <c r="AZ321" s="11"/>
      <c r="BA321" s="74">
        <f t="shared" ref="BA321:BA326" si="8895">BA320-AY321</f>
        <v>723</v>
      </c>
      <c r="BB321" s="74">
        <f t="shared" ref="BB321:BB326" si="8896">BB320-AZ321</f>
        <v>58</v>
      </c>
      <c r="BC321" s="11">
        <v>335</v>
      </c>
      <c r="BD321" s="12">
        <f t="shared" si="8819"/>
        <v>0.47994467496542187</v>
      </c>
      <c r="BE321" s="11">
        <v>12</v>
      </c>
      <c r="BF321" s="12">
        <f t="shared" si="8820"/>
        <v>3.4582132564841501E-2</v>
      </c>
      <c r="BG321" s="13"/>
      <c r="BH321" s="11"/>
      <c r="BI321" s="11"/>
      <c r="BJ321" s="14"/>
      <c r="BK321" s="10"/>
      <c r="BL321" s="11"/>
      <c r="BM321" s="74">
        <f t="shared" ref="BM321:BM326" si="8897">BM320-BK321</f>
        <v>720</v>
      </c>
      <c r="BN321" s="74">
        <f t="shared" ref="BN321:BN326" si="8898">BN320-BL321</f>
        <v>58</v>
      </c>
      <c r="BO321" s="11">
        <v>320</v>
      </c>
      <c r="BP321" s="12">
        <f t="shared" si="8823"/>
        <v>0.4597222222222222</v>
      </c>
      <c r="BQ321" s="11">
        <v>11</v>
      </c>
      <c r="BR321" s="12">
        <f t="shared" si="8824"/>
        <v>3.3232628398791542E-2</v>
      </c>
      <c r="BS321" s="13"/>
      <c r="BT321" s="11"/>
      <c r="BU321" s="11"/>
      <c r="BV321" s="14"/>
      <c r="BW321" s="10"/>
      <c r="BX321" s="11"/>
      <c r="BY321" s="74">
        <f t="shared" ref="BY321:BY326" si="8899">BY320-BW321</f>
        <v>732</v>
      </c>
      <c r="BZ321" s="74">
        <f t="shared" ref="BZ321:BZ326" si="8900">BZ320-BX321</f>
        <v>59</v>
      </c>
      <c r="CA321" s="11">
        <v>330</v>
      </c>
      <c r="CB321" s="12">
        <f t="shared" si="8827"/>
        <v>0.46584699453551914</v>
      </c>
      <c r="CC321" s="11">
        <v>11</v>
      </c>
      <c r="CD321" s="12">
        <f t="shared" si="8828"/>
        <v>3.2258064516129031E-2</v>
      </c>
      <c r="CE321" s="13"/>
      <c r="CF321" s="11"/>
      <c r="CG321" s="11"/>
      <c r="CH321" s="14"/>
      <c r="CI321" s="10"/>
      <c r="CJ321" s="11"/>
      <c r="CK321" s="74">
        <f t="shared" ref="CK321:CK326" si="8901">CK320-CI321</f>
        <v>744</v>
      </c>
      <c r="CL321" s="74">
        <f t="shared" ref="CL321:CL326" si="8902">CL320-CJ321</f>
        <v>59</v>
      </c>
      <c r="CM321" s="11">
        <v>329</v>
      </c>
      <c r="CN321" s="12">
        <f t="shared" si="8831"/>
        <v>0.45026881720430106</v>
      </c>
      <c r="CO321" s="11">
        <v>6</v>
      </c>
      <c r="CP321" s="12">
        <f t="shared" si="8832"/>
        <v>1.7910447761194031E-2</v>
      </c>
      <c r="CQ321" s="13"/>
      <c r="CR321" s="11"/>
      <c r="CS321" s="11"/>
      <c r="CT321" s="14"/>
      <c r="CU321" s="10"/>
      <c r="CV321" s="11"/>
      <c r="CW321" s="74">
        <f t="shared" ref="CW321:CW326" si="8903">CW320-CU321</f>
        <v>155</v>
      </c>
      <c r="CX321" s="74">
        <f t="shared" ref="CX321:CX326" si="8904">CX320-CV321</f>
        <v>12</v>
      </c>
      <c r="CY321" s="11">
        <v>54</v>
      </c>
      <c r="CZ321" s="12">
        <f t="shared" si="8835"/>
        <v>0.37419354838709679</v>
      </c>
      <c r="DA321" s="11">
        <v>4</v>
      </c>
      <c r="DB321" s="12">
        <f t="shared" si="8836"/>
        <v>6.8965517241379309E-2</v>
      </c>
      <c r="DC321" s="13"/>
      <c r="DD321" s="11"/>
      <c r="DE321" s="11"/>
      <c r="DF321" s="14"/>
      <c r="DG321" s="10"/>
      <c r="DH321" s="11"/>
      <c r="DI321" s="74">
        <f t="shared" ref="DI321:DI326" si="8905">DI320-DG321</f>
        <v>745</v>
      </c>
      <c r="DJ321" s="74">
        <f t="shared" ref="DJ321:DJ326" si="8906">DJ320-DH321</f>
        <v>59</v>
      </c>
      <c r="DK321" s="11">
        <v>301</v>
      </c>
      <c r="DL321" s="12">
        <f t="shared" si="8839"/>
        <v>0.41073825503355704</v>
      </c>
      <c r="DM321" s="11">
        <v>5</v>
      </c>
      <c r="DN321" s="12">
        <f t="shared" si="8840"/>
        <v>1.6339869281045753E-2</v>
      </c>
      <c r="DO321" s="13"/>
      <c r="DP321" s="11"/>
      <c r="DQ321" s="11"/>
      <c r="DR321" s="14"/>
      <c r="DS321" s="10"/>
      <c r="DT321" s="11"/>
      <c r="DU321" s="74">
        <f t="shared" ref="DU321:DU326" si="8907">DU320-DS321</f>
        <v>743</v>
      </c>
      <c r="DV321" s="74">
        <f t="shared" ref="DV321:DV326" si="8908">DV320-DT321</f>
        <v>59</v>
      </c>
      <c r="DW321" s="11">
        <v>320</v>
      </c>
      <c r="DX321" s="12">
        <f t="shared" si="8843"/>
        <v>0.45087483176312249</v>
      </c>
      <c r="DY321" s="11">
        <v>15</v>
      </c>
      <c r="DZ321" s="12">
        <f t="shared" si="8844"/>
        <v>4.4776119402985072E-2</v>
      </c>
      <c r="EA321" s="13"/>
      <c r="EB321" s="11"/>
      <c r="EC321" s="11"/>
      <c r="ED321" s="14"/>
      <c r="EE321" s="10"/>
      <c r="EF321" s="11"/>
      <c r="EG321" s="74">
        <f t="shared" ref="EG321:EG326" si="8909">EG320-EE321</f>
        <v>739</v>
      </c>
      <c r="EH321" s="74">
        <f t="shared" ref="EH321:EH326" si="8910">EH320-EF321</f>
        <v>59</v>
      </c>
      <c r="EI321" s="11">
        <v>327</v>
      </c>
      <c r="EJ321" s="12">
        <f t="shared" si="8847"/>
        <v>0.45872801082543979</v>
      </c>
      <c r="EK321" s="11">
        <v>12</v>
      </c>
      <c r="EL321" s="12">
        <f t="shared" si="8848"/>
        <v>3.5398230088495575E-2</v>
      </c>
      <c r="EM321" s="13"/>
      <c r="EN321" s="11"/>
      <c r="EO321" s="11"/>
      <c r="EP321" s="14"/>
      <c r="EQ321" s="10"/>
      <c r="ER321" s="11"/>
      <c r="ES321" s="74">
        <f t="shared" ref="ES321:ES326" si="8911">ES320-EQ321</f>
        <v>735</v>
      </c>
      <c r="ET321" s="74">
        <f t="shared" ref="ET321:ET326" si="8912">ET320-ER321</f>
        <v>57</v>
      </c>
      <c r="EU321" s="11">
        <v>326</v>
      </c>
      <c r="EV321" s="12">
        <f t="shared" si="8851"/>
        <v>0.45170068027210886</v>
      </c>
      <c r="EW321" s="11">
        <v>6</v>
      </c>
      <c r="EX321" s="12">
        <f t="shared" si="8852"/>
        <v>1.8072289156626505E-2</v>
      </c>
      <c r="EY321" s="13"/>
      <c r="EZ321" s="11"/>
      <c r="FA321" s="11"/>
      <c r="FB321" s="14"/>
      <c r="FC321" s="10"/>
      <c r="FD321" s="11"/>
      <c r="FE321" s="74">
        <f t="shared" ref="FE321:FE326" si="8913">FE320-FC321</f>
        <v>752</v>
      </c>
      <c r="FF321" s="74">
        <f t="shared" ref="FF321:FF326" si="8914">FF320-FD321</f>
        <v>59</v>
      </c>
      <c r="FG321" s="11">
        <v>300</v>
      </c>
      <c r="FH321" s="12">
        <f t="shared" si="8855"/>
        <v>0.41755319148936171</v>
      </c>
      <c r="FI321" s="11">
        <v>14</v>
      </c>
      <c r="FJ321" s="12">
        <f t="shared" si="8856"/>
        <v>4.4585987261146494E-2</v>
      </c>
      <c r="FK321" s="13"/>
      <c r="FL321" s="11"/>
      <c r="FM321" s="11"/>
      <c r="FN321" s="14"/>
      <c r="FO321" s="10"/>
      <c r="FP321" s="11"/>
      <c r="FQ321" s="74">
        <f t="shared" ref="FQ321:FQ326" si="8915">FQ320-FO321</f>
        <v>162</v>
      </c>
      <c r="FR321" s="74">
        <f t="shared" ref="FR321:FR326" si="8916">FR320-FP321</f>
        <v>10</v>
      </c>
      <c r="FS321" s="11">
        <v>51</v>
      </c>
      <c r="FT321" s="12">
        <f t="shared" si="8859"/>
        <v>0.33950617283950618</v>
      </c>
      <c r="FU321" s="11">
        <v>4</v>
      </c>
      <c r="FV321" s="12">
        <f t="shared" si="8860"/>
        <v>7.2727272727272724E-2</v>
      </c>
      <c r="FW321" s="13"/>
      <c r="FX321" s="11"/>
      <c r="FY321" s="11"/>
      <c r="FZ321" s="14"/>
      <c r="GA321" s="10"/>
      <c r="GB321" s="11"/>
      <c r="GC321" s="74">
        <f t="shared" ref="GC321:GC326" si="8917">GC320-GA321</f>
        <v>734</v>
      </c>
      <c r="GD321" s="74">
        <f t="shared" ref="GD321:GD326" si="8918">GD320-GB321</f>
        <v>58</v>
      </c>
      <c r="GE321" s="11">
        <v>311</v>
      </c>
      <c r="GF321" s="12">
        <f t="shared" si="8863"/>
        <v>0.43869209809264303</v>
      </c>
      <c r="GG321" s="11">
        <v>11</v>
      </c>
      <c r="GH321" s="12">
        <f t="shared" si="8864"/>
        <v>3.4161490683229816E-2</v>
      </c>
      <c r="GI321" s="13"/>
      <c r="GJ321" s="11"/>
      <c r="GK321" s="11"/>
      <c r="GL321" s="14"/>
      <c r="GM321" s="10"/>
      <c r="GN321" s="11"/>
      <c r="GO321" s="74">
        <f t="shared" ref="GO321:GO326" si="8919">GO320-GM321</f>
        <v>731</v>
      </c>
      <c r="GP321" s="74">
        <f t="shared" ref="GP321:GP326" si="8920">GP320-GN321</f>
        <v>58</v>
      </c>
      <c r="GQ321" s="11">
        <v>300</v>
      </c>
      <c r="GR321" s="12">
        <f t="shared" si="8867"/>
        <v>0.4322845417236662</v>
      </c>
      <c r="GS321" s="11">
        <v>16</v>
      </c>
      <c r="GT321" s="12">
        <f t="shared" si="8868"/>
        <v>5.0632911392405063E-2</v>
      </c>
      <c r="GU321" s="13"/>
      <c r="GV321" s="11"/>
      <c r="GW321" s="11"/>
      <c r="GX321" s="14"/>
      <c r="GY321" s="10"/>
      <c r="GZ321" s="11"/>
      <c r="HA321" s="74">
        <f t="shared" ref="HA321:HA326" si="8921">HA320-GY321</f>
        <v>741</v>
      </c>
      <c r="HB321" s="74">
        <f t="shared" ref="HB321:HB326" si="8922">HB320-GZ321</f>
        <v>59</v>
      </c>
      <c r="HC321" s="11">
        <v>307</v>
      </c>
      <c r="HD321" s="12">
        <f t="shared" si="8871"/>
        <v>0.43454790823211875</v>
      </c>
      <c r="HE321" s="11">
        <v>15</v>
      </c>
      <c r="HF321" s="12">
        <f t="shared" si="8872"/>
        <v>4.6583850931677016E-2</v>
      </c>
      <c r="HG321" s="13"/>
      <c r="HH321" s="11"/>
      <c r="HI321" s="11"/>
      <c r="HJ321" s="14"/>
      <c r="HK321" s="10">
        <f t="shared" si="8873"/>
        <v>0</v>
      </c>
      <c r="HL321" s="11">
        <f t="shared" si="8874"/>
        <v>0</v>
      </c>
      <c r="HM321" s="11">
        <f t="shared" si="8875"/>
        <v>11488</v>
      </c>
      <c r="HN321" s="11">
        <f t="shared" si="8876"/>
        <v>910</v>
      </c>
      <c r="HO321" s="11">
        <f t="shared" si="8877"/>
        <v>5115</v>
      </c>
      <c r="HP321" s="228">
        <f t="shared" si="8878"/>
        <v>0.44524721448467969</v>
      </c>
      <c r="HQ321" s="15">
        <f t="shared" si="8879"/>
        <v>174</v>
      </c>
      <c r="HR321" s="12">
        <f t="shared" si="8880"/>
        <v>3.401759530791789E-2</v>
      </c>
      <c r="HS321" s="16">
        <v>68.400000000000006</v>
      </c>
      <c r="HT321" s="17">
        <v>4868</v>
      </c>
      <c r="HU321" s="16">
        <f t="shared" si="8881"/>
        <v>95.17106549364614</v>
      </c>
      <c r="HV321" s="15"/>
      <c r="HW321" s="14"/>
      <c r="HX321" s="78">
        <f t="shared" si="8882"/>
        <v>0.46092715231788078</v>
      </c>
      <c r="HY321" s="78">
        <f t="shared" si="8883"/>
        <v>0.44427164333851737</v>
      </c>
      <c r="HZ321" s="78">
        <f t="shared" si="8884"/>
        <v>0.43086900129701688</v>
      </c>
    </row>
    <row r="322" spans="1:241" x14ac:dyDescent="0.25">
      <c r="A322" s="236"/>
      <c r="B322" s="41">
        <f t="shared" si="8885"/>
        <v>44717</v>
      </c>
      <c r="C322" s="10"/>
      <c r="D322" s="11"/>
      <c r="E322" s="74">
        <f t="shared" si="8886"/>
        <v>728</v>
      </c>
      <c r="F322" s="74">
        <f t="shared" si="8887"/>
        <v>58</v>
      </c>
      <c r="G322" s="11">
        <v>320</v>
      </c>
      <c r="H322" s="12">
        <f t="shared" si="8804"/>
        <v>0.45054945054945056</v>
      </c>
      <c r="I322" s="11">
        <v>8</v>
      </c>
      <c r="J322" s="12">
        <f t="shared" si="8888"/>
        <v>2.4390243902439025E-2</v>
      </c>
      <c r="K322" s="13"/>
      <c r="L322" s="11"/>
      <c r="M322" s="11"/>
      <c r="N322" s="14"/>
      <c r="O322" s="10"/>
      <c r="P322" s="11"/>
      <c r="Q322" s="74">
        <f t="shared" si="8889"/>
        <v>717</v>
      </c>
      <c r="R322" s="74">
        <f t="shared" si="8890"/>
        <v>56</v>
      </c>
      <c r="S322" s="11">
        <v>308</v>
      </c>
      <c r="T322" s="12">
        <f t="shared" si="8807"/>
        <v>0.43793584379358436</v>
      </c>
      <c r="U322" s="11">
        <v>6</v>
      </c>
      <c r="V322" s="12">
        <f t="shared" si="8808"/>
        <v>1.9108280254777069E-2</v>
      </c>
      <c r="W322" s="13"/>
      <c r="X322" s="11"/>
      <c r="Y322" s="11"/>
      <c r="Z322" s="14"/>
      <c r="AA322" s="10"/>
      <c r="AB322" s="11"/>
      <c r="AC322" s="74">
        <f t="shared" si="8891"/>
        <v>162</v>
      </c>
      <c r="AD322" s="74">
        <f t="shared" si="8892"/>
        <v>14</v>
      </c>
      <c r="AE322" s="11">
        <v>59</v>
      </c>
      <c r="AF322" s="12">
        <f t="shared" si="8811"/>
        <v>0.37654320987654322</v>
      </c>
      <c r="AG322" s="11">
        <v>2</v>
      </c>
      <c r="AH322" s="12">
        <f t="shared" si="8812"/>
        <v>3.2786885245901641E-2</v>
      </c>
      <c r="AI322" s="13"/>
      <c r="AJ322" s="11"/>
      <c r="AK322" s="11"/>
      <c r="AL322" s="14"/>
      <c r="AM322" s="10"/>
      <c r="AN322" s="11"/>
      <c r="AO322" s="74">
        <f t="shared" si="8893"/>
        <v>725</v>
      </c>
      <c r="AP322" s="74">
        <f t="shared" si="8894"/>
        <v>58</v>
      </c>
      <c r="AQ322" s="11">
        <v>325</v>
      </c>
      <c r="AR322" s="12">
        <f t="shared" si="8815"/>
        <v>0.4593103448275862</v>
      </c>
      <c r="AS322" s="11">
        <v>8</v>
      </c>
      <c r="AT322" s="12">
        <f t="shared" si="8816"/>
        <v>2.4024024024024024E-2</v>
      </c>
      <c r="AU322" s="13"/>
      <c r="AV322" s="11"/>
      <c r="AW322" s="11"/>
      <c r="AX322" s="14"/>
      <c r="AY322" s="10"/>
      <c r="AZ322" s="11"/>
      <c r="BA322" s="74">
        <f t="shared" si="8895"/>
        <v>723</v>
      </c>
      <c r="BB322" s="74">
        <f t="shared" si="8896"/>
        <v>58</v>
      </c>
      <c r="BC322" s="11">
        <v>324</v>
      </c>
      <c r="BD322" s="12">
        <f t="shared" si="8819"/>
        <v>0.45366528354080221</v>
      </c>
      <c r="BE322" s="11">
        <v>4</v>
      </c>
      <c r="BF322" s="12">
        <f t="shared" si="8820"/>
        <v>1.2195121951219513E-2</v>
      </c>
      <c r="BG322" s="13"/>
      <c r="BH322" s="11"/>
      <c r="BI322" s="11"/>
      <c r="BJ322" s="14"/>
      <c r="BK322" s="10">
        <v>1</v>
      </c>
      <c r="BL322" s="11"/>
      <c r="BM322" s="74">
        <f t="shared" si="8897"/>
        <v>719</v>
      </c>
      <c r="BN322" s="74">
        <f t="shared" si="8898"/>
        <v>58</v>
      </c>
      <c r="BO322" s="11">
        <v>350</v>
      </c>
      <c r="BP322" s="12">
        <f t="shared" si="8823"/>
        <v>0.49652294853963841</v>
      </c>
      <c r="BQ322" s="11">
        <v>7</v>
      </c>
      <c r="BR322" s="12">
        <f t="shared" si="8824"/>
        <v>1.9607843137254902E-2</v>
      </c>
      <c r="BS322" s="13"/>
      <c r="BT322" s="11"/>
      <c r="BU322" s="11"/>
      <c r="BV322" s="14"/>
      <c r="BW322" s="10">
        <v>1</v>
      </c>
      <c r="BX322" s="11"/>
      <c r="BY322" s="74">
        <f t="shared" si="8899"/>
        <v>731</v>
      </c>
      <c r="BZ322" s="74">
        <f t="shared" si="8900"/>
        <v>59</v>
      </c>
      <c r="CA322" s="11">
        <v>371</v>
      </c>
      <c r="CB322" s="12">
        <f t="shared" si="8827"/>
        <v>0.51436388508891928</v>
      </c>
      <c r="CC322" s="11">
        <v>5</v>
      </c>
      <c r="CD322" s="12">
        <f t="shared" si="8828"/>
        <v>1.3297872340425532E-2</v>
      </c>
      <c r="CE322" s="13"/>
      <c r="CF322" s="11"/>
      <c r="CG322" s="11"/>
      <c r="CH322" s="14"/>
      <c r="CI322" s="10"/>
      <c r="CJ322" s="11"/>
      <c r="CK322" s="74">
        <f t="shared" si="8901"/>
        <v>744</v>
      </c>
      <c r="CL322" s="74">
        <f t="shared" si="8902"/>
        <v>59</v>
      </c>
      <c r="CM322" s="11">
        <v>339</v>
      </c>
      <c r="CN322" s="12">
        <f t="shared" si="8831"/>
        <v>0.47446236559139787</v>
      </c>
      <c r="CO322" s="11">
        <v>14</v>
      </c>
      <c r="CP322" s="12">
        <f t="shared" si="8832"/>
        <v>3.9660056657223795E-2</v>
      </c>
      <c r="CQ322" s="13"/>
      <c r="CR322" s="11"/>
      <c r="CS322" s="11"/>
      <c r="CT322" s="14"/>
      <c r="CU322" s="10"/>
      <c r="CV322" s="11"/>
      <c r="CW322" s="74">
        <f t="shared" si="8903"/>
        <v>155</v>
      </c>
      <c r="CX322" s="74">
        <f t="shared" si="8904"/>
        <v>12</v>
      </c>
      <c r="CY322" s="11">
        <v>61</v>
      </c>
      <c r="CZ322" s="12">
        <f t="shared" si="8835"/>
        <v>0.4258064516129032</v>
      </c>
      <c r="DA322" s="11">
        <v>5</v>
      </c>
      <c r="DB322" s="12">
        <f t="shared" si="8836"/>
        <v>7.575757575757576E-2</v>
      </c>
      <c r="DC322" s="13"/>
      <c r="DD322" s="11"/>
      <c r="DE322" s="11"/>
      <c r="DF322" s="14"/>
      <c r="DG322" s="10"/>
      <c r="DH322" s="11"/>
      <c r="DI322" s="74">
        <f t="shared" si="8905"/>
        <v>745</v>
      </c>
      <c r="DJ322" s="74">
        <f t="shared" si="8906"/>
        <v>59</v>
      </c>
      <c r="DK322" s="11">
        <v>310</v>
      </c>
      <c r="DL322" s="12">
        <f t="shared" si="8839"/>
        <v>0.43892617449664428</v>
      </c>
      <c r="DM322" s="11">
        <v>17</v>
      </c>
      <c r="DN322" s="12">
        <f t="shared" si="8840"/>
        <v>5.1987767584097858E-2</v>
      </c>
      <c r="DO322" s="13"/>
      <c r="DP322" s="11"/>
      <c r="DQ322" s="11"/>
      <c r="DR322" s="14"/>
      <c r="DS322" s="10"/>
      <c r="DT322" s="11"/>
      <c r="DU322" s="74">
        <f t="shared" si="8907"/>
        <v>743</v>
      </c>
      <c r="DV322" s="74">
        <f t="shared" si="8908"/>
        <v>59</v>
      </c>
      <c r="DW322" s="11">
        <v>348</v>
      </c>
      <c r="DX322" s="12">
        <f t="shared" si="8843"/>
        <v>0.47913862718707939</v>
      </c>
      <c r="DY322" s="11">
        <v>8</v>
      </c>
      <c r="DZ322" s="12">
        <f t="shared" si="8844"/>
        <v>2.247191011235955E-2</v>
      </c>
      <c r="EA322" s="13"/>
      <c r="EB322" s="11"/>
      <c r="EC322" s="11"/>
      <c r="ED322" s="14"/>
      <c r="EE322" s="10"/>
      <c r="EF322" s="11"/>
      <c r="EG322" s="74">
        <f t="shared" si="8909"/>
        <v>739</v>
      </c>
      <c r="EH322" s="74">
        <f t="shared" si="8910"/>
        <v>59</v>
      </c>
      <c r="EI322" s="11">
        <v>311</v>
      </c>
      <c r="EJ322" s="12">
        <f t="shared" si="8847"/>
        <v>0.43707713125845737</v>
      </c>
      <c r="EK322" s="11">
        <v>12</v>
      </c>
      <c r="EL322" s="12">
        <f t="shared" si="8848"/>
        <v>3.7151702786377708E-2</v>
      </c>
      <c r="EM322" s="13"/>
      <c r="EN322" s="11"/>
      <c r="EO322" s="11"/>
      <c r="EP322" s="14"/>
      <c r="EQ322" s="10"/>
      <c r="ER322" s="11"/>
      <c r="ES322" s="74">
        <f t="shared" si="8911"/>
        <v>735</v>
      </c>
      <c r="ET322" s="74">
        <f t="shared" si="8912"/>
        <v>57</v>
      </c>
      <c r="EU322" s="11">
        <v>311</v>
      </c>
      <c r="EV322" s="12">
        <f t="shared" si="8851"/>
        <v>0.43265306122448982</v>
      </c>
      <c r="EW322" s="11">
        <v>7</v>
      </c>
      <c r="EX322" s="12">
        <f t="shared" si="8852"/>
        <v>2.20125786163522E-2</v>
      </c>
      <c r="EY322" s="13"/>
      <c r="EZ322" s="11"/>
      <c r="FA322" s="11"/>
      <c r="FB322" s="14"/>
      <c r="FC322" s="10"/>
      <c r="FD322" s="11"/>
      <c r="FE322" s="74">
        <f t="shared" si="8913"/>
        <v>752</v>
      </c>
      <c r="FF322" s="74">
        <f t="shared" si="8914"/>
        <v>59</v>
      </c>
      <c r="FG322" s="11">
        <v>335</v>
      </c>
      <c r="FH322" s="12">
        <f t="shared" si="8855"/>
        <v>0.46276595744680848</v>
      </c>
      <c r="FI322" s="11">
        <v>13</v>
      </c>
      <c r="FJ322" s="12">
        <f t="shared" si="8856"/>
        <v>3.7356321839080463E-2</v>
      </c>
      <c r="FK322" s="13"/>
      <c r="FL322" s="11"/>
      <c r="FM322" s="11"/>
      <c r="FN322" s="14"/>
      <c r="FO322" s="10"/>
      <c r="FP322" s="11"/>
      <c r="FQ322" s="74">
        <f t="shared" si="8915"/>
        <v>162</v>
      </c>
      <c r="FR322" s="74">
        <f t="shared" si="8916"/>
        <v>10</v>
      </c>
      <c r="FS322" s="11">
        <v>59</v>
      </c>
      <c r="FT322" s="12">
        <f t="shared" si="8859"/>
        <v>0.38271604938271603</v>
      </c>
      <c r="FU322" s="11">
        <v>3</v>
      </c>
      <c r="FV322" s="12">
        <f t="shared" si="8860"/>
        <v>4.8387096774193547E-2</v>
      </c>
      <c r="FW322" s="13"/>
      <c r="FX322" s="11"/>
      <c r="FY322" s="11"/>
      <c r="FZ322" s="14"/>
      <c r="GA322" s="10"/>
      <c r="GB322" s="11"/>
      <c r="GC322" s="74">
        <f t="shared" si="8917"/>
        <v>734</v>
      </c>
      <c r="GD322" s="74">
        <f t="shared" si="8918"/>
        <v>58</v>
      </c>
      <c r="GE322" s="11">
        <v>306</v>
      </c>
      <c r="GF322" s="12">
        <f t="shared" si="8863"/>
        <v>0.43460490463215257</v>
      </c>
      <c r="GG322" s="11">
        <v>13</v>
      </c>
      <c r="GH322" s="12">
        <f t="shared" si="8864"/>
        <v>4.0752351097178681E-2</v>
      </c>
      <c r="GI322" s="13"/>
      <c r="GJ322" s="11"/>
      <c r="GK322" s="11"/>
      <c r="GL322" s="14"/>
      <c r="GM322" s="10"/>
      <c r="GN322" s="11"/>
      <c r="GO322" s="74">
        <f t="shared" si="8919"/>
        <v>731</v>
      </c>
      <c r="GP322" s="74">
        <f t="shared" si="8920"/>
        <v>58</v>
      </c>
      <c r="GQ322" s="11">
        <v>323</v>
      </c>
      <c r="GR322" s="12">
        <f t="shared" si="8867"/>
        <v>0.45827633378932969</v>
      </c>
      <c r="GS322" s="11">
        <v>12</v>
      </c>
      <c r="GT322" s="12">
        <f t="shared" si="8868"/>
        <v>3.5820895522388062E-2</v>
      </c>
      <c r="GU322" s="13"/>
      <c r="GV322" s="11"/>
      <c r="GW322" s="11"/>
      <c r="GX322" s="14"/>
      <c r="GY322" s="10"/>
      <c r="GZ322" s="11"/>
      <c r="HA322" s="74">
        <f t="shared" si="8921"/>
        <v>741</v>
      </c>
      <c r="HB322" s="74">
        <f t="shared" si="8922"/>
        <v>59</v>
      </c>
      <c r="HC322" s="11">
        <v>323</v>
      </c>
      <c r="HD322" s="12">
        <f t="shared" si="8871"/>
        <v>0.44939271255060731</v>
      </c>
      <c r="HE322" s="11">
        <v>10</v>
      </c>
      <c r="HF322" s="12">
        <f t="shared" si="8872"/>
        <v>3.003003003003003E-2</v>
      </c>
      <c r="HG322" s="13"/>
      <c r="HH322" s="11"/>
      <c r="HI322" s="11"/>
      <c r="HJ322" s="14"/>
      <c r="HK322" s="10">
        <f t="shared" si="8873"/>
        <v>2</v>
      </c>
      <c r="HL322" s="11">
        <f t="shared" si="8874"/>
        <v>0</v>
      </c>
      <c r="HM322" s="11">
        <f t="shared" si="8875"/>
        <v>11486</v>
      </c>
      <c r="HN322" s="11">
        <f t="shared" si="8876"/>
        <v>910</v>
      </c>
      <c r="HO322" s="11">
        <f t="shared" si="8877"/>
        <v>5237</v>
      </c>
      <c r="HP322" s="228">
        <f t="shared" si="8878"/>
        <v>0.4559463694932962</v>
      </c>
      <c r="HQ322" s="15">
        <f t="shared" si="8879"/>
        <v>154</v>
      </c>
      <c r="HR322" s="12">
        <f t="shared" si="8880"/>
        <v>2.9406148558334923E-2</v>
      </c>
      <c r="HS322" s="16">
        <v>68.400000000000006</v>
      </c>
      <c r="HT322" s="17">
        <v>5022</v>
      </c>
      <c r="HU322" s="16">
        <f t="shared" si="8881"/>
        <v>95.894596142829869</v>
      </c>
      <c r="HV322" s="15"/>
      <c r="HW322" s="14"/>
      <c r="HX322" s="78">
        <f t="shared" si="8882"/>
        <v>0.45601483836777956</v>
      </c>
      <c r="HY322" s="78">
        <f t="shared" si="8883"/>
        <v>0.4669432201192637</v>
      </c>
      <c r="HZ322" s="78">
        <f t="shared" si="8884"/>
        <v>0.44487678339818415</v>
      </c>
    </row>
    <row r="323" spans="1:241" x14ac:dyDescent="0.25">
      <c r="A323" s="236"/>
      <c r="B323" s="41">
        <f t="shared" si="8885"/>
        <v>44718</v>
      </c>
      <c r="C323" s="10"/>
      <c r="D323" s="11"/>
      <c r="E323" s="74">
        <f t="shared" si="8886"/>
        <v>728</v>
      </c>
      <c r="F323" s="74">
        <f t="shared" si="8887"/>
        <v>58</v>
      </c>
      <c r="G323" s="11">
        <v>280</v>
      </c>
      <c r="H323" s="12">
        <f t="shared" si="8804"/>
        <v>0.39148351648351648</v>
      </c>
      <c r="I323" s="11">
        <v>5</v>
      </c>
      <c r="J323" s="12">
        <f t="shared" si="8888"/>
        <v>1.7543859649122806E-2</v>
      </c>
      <c r="K323" s="11"/>
      <c r="L323" s="11"/>
      <c r="M323" s="18"/>
      <c r="N323" s="20"/>
      <c r="O323" s="10"/>
      <c r="P323" s="11"/>
      <c r="Q323" s="74">
        <f t="shared" si="8889"/>
        <v>717</v>
      </c>
      <c r="R323" s="74">
        <f t="shared" si="8890"/>
        <v>56</v>
      </c>
      <c r="S323" s="11">
        <v>291</v>
      </c>
      <c r="T323" s="12">
        <f t="shared" si="8807"/>
        <v>0.41143654114365413</v>
      </c>
      <c r="U323" s="11">
        <v>4</v>
      </c>
      <c r="V323" s="12">
        <f t="shared" si="8808"/>
        <v>1.3559322033898305E-2</v>
      </c>
      <c r="W323" s="11"/>
      <c r="X323" s="11"/>
      <c r="Y323" s="18"/>
      <c r="Z323" s="20"/>
      <c r="AA323" s="10">
        <v>1</v>
      </c>
      <c r="AB323" s="11"/>
      <c r="AC323" s="74">
        <f t="shared" si="8891"/>
        <v>161</v>
      </c>
      <c r="AD323" s="74">
        <f t="shared" si="8892"/>
        <v>14</v>
      </c>
      <c r="AE323" s="11">
        <v>61</v>
      </c>
      <c r="AF323" s="12">
        <f t="shared" si="8811"/>
        <v>0.39751552795031053</v>
      </c>
      <c r="AG323" s="11">
        <v>3</v>
      </c>
      <c r="AH323" s="12">
        <f t="shared" si="8812"/>
        <v>4.6875E-2</v>
      </c>
      <c r="AI323" s="11"/>
      <c r="AJ323" s="11"/>
      <c r="AK323" s="18"/>
      <c r="AL323" s="20"/>
      <c r="AM323" s="10"/>
      <c r="AN323" s="11"/>
      <c r="AO323" s="74">
        <f t="shared" si="8893"/>
        <v>725</v>
      </c>
      <c r="AP323" s="74">
        <f t="shared" si="8894"/>
        <v>58</v>
      </c>
      <c r="AQ323" s="11">
        <v>304</v>
      </c>
      <c r="AR323" s="12">
        <f t="shared" si="8815"/>
        <v>0.42896551724137932</v>
      </c>
      <c r="AS323" s="11">
        <v>7</v>
      </c>
      <c r="AT323" s="12">
        <f t="shared" si="8816"/>
        <v>2.2508038585209004E-2</v>
      </c>
      <c r="AU323" s="11"/>
      <c r="AV323" s="11"/>
      <c r="AW323" s="18"/>
      <c r="AX323" s="20"/>
      <c r="AY323" s="10"/>
      <c r="AZ323" s="11"/>
      <c r="BA323" s="74">
        <f t="shared" si="8895"/>
        <v>723</v>
      </c>
      <c r="BB323" s="74">
        <f t="shared" si="8896"/>
        <v>58</v>
      </c>
      <c r="BC323" s="11">
        <v>323</v>
      </c>
      <c r="BD323" s="12">
        <f t="shared" si="8819"/>
        <v>0.46473029045643155</v>
      </c>
      <c r="BE323" s="11">
        <v>13</v>
      </c>
      <c r="BF323" s="12">
        <f t="shared" si="8820"/>
        <v>3.8690476190476192E-2</v>
      </c>
      <c r="BG323" s="11"/>
      <c r="BH323" s="11"/>
      <c r="BI323" s="18"/>
      <c r="BJ323" s="20"/>
      <c r="BK323" s="10"/>
      <c r="BL323" s="11"/>
      <c r="BM323" s="74">
        <f t="shared" si="8897"/>
        <v>719</v>
      </c>
      <c r="BN323" s="74">
        <f t="shared" si="8898"/>
        <v>58</v>
      </c>
      <c r="BO323" s="11">
        <v>308</v>
      </c>
      <c r="BP323" s="12">
        <f t="shared" si="8823"/>
        <v>0.43810848400556329</v>
      </c>
      <c r="BQ323" s="11">
        <v>7</v>
      </c>
      <c r="BR323" s="12">
        <f t="shared" si="8824"/>
        <v>2.2222222222222223E-2</v>
      </c>
      <c r="BS323" s="11"/>
      <c r="BT323" s="11"/>
      <c r="BU323" s="18"/>
      <c r="BV323" s="20"/>
      <c r="BW323" s="10"/>
      <c r="BX323" s="11"/>
      <c r="BY323" s="74">
        <f t="shared" si="8899"/>
        <v>731</v>
      </c>
      <c r="BZ323" s="74">
        <f t="shared" si="8900"/>
        <v>59</v>
      </c>
      <c r="CA323" s="11">
        <v>351</v>
      </c>
      <c r="CB323" s="12">
        <f t="shared" si="8827"/>
        <v>0.49110807113543092</v>
      </c>
      <c r="CC323" s="11">
        <v>8</v>
      </c>
      <c r="CD323" s="12">
        <f t="shared" si="8828"/>
        <v>2.2284122562674095E-2</v>
      </c>
      <c r="CE323" s="11"/>
      <c r="CF323" s="11"/>
      <c r="CG323" s="18"/>
      <c r="CH323" s="20"/>
      <c r="CI323" s="10"/>
      <c r="CJ323" s="11"/>
      <c r="CK323" s="74">
        <f t="shared" si="8901"/>
        <v>744</v>
      </c>
      <c r="CL323" s="74">
        <f t="shared" si="8902"/>
        <v>59</v>
      </c>
      <c r="CM323" s="11">
        <v>334</v>
      </c>
      <c r="CN323" s="12">
        <f t="shared" si="8831"/>
        <v>0.46370967741935482</v>
      </c>
      <c r="CO323" s="11">
        <v>11</v>
      </c>
      <c r="CP323" s="12">
        <f t="shared" si="8832"/>
        <v>3.1884057971014491E-2</v>
      </c>
      <c r="CQ323" s="11"/>
      <c r="CR323" s="11"/>
      <c r="CS323" s="18"/>
      <c r="CT323" s="20"/>
      <c r="CU323" s="10"/>
      <c r="CV323" s="11"/>
      <c r="CW323" s="74">
        <f t="shared" si="8903"/>
        <v>155</v>
      </c>
      <c r="CX323" s="74">
        <f t="shared" si="8904"/>
        <v>12</v>
      </c>
      <c r="CY323" s="11">
        <v>59</v>
      </c>
      <c r="CZ323" s="12">
        <f t="shared" si="8835"/>
        <v>0.4</v>
      </c>
      <c r="DA323" s="11">
        <v>3</v>
      </c>
      <c r="DB323" s="12">
        <f t="shared" si="8836"/>
        <v>4.8387096774193547E-2</v>
      </c>
      <c r="DC323" s="11"/>
      <c r="DD323" s="11"/>
      <c r="DE323" s="18"/>
      <c r="DF323" s="20"/>
      <c r="DG323" s="10"/>
      <c r="DH323" s="11"/>
      <c r="DI323" s="74">
        <f t="shared" si="8905"/>
        <v>745</v>
      </c>
      <c r="DJ323" s="74">
        <f t="shared" si="8906"/>
        <v>59</v>
      </c>
      <c r="DK323" s="11">
        <v>318</v>
      </c>
      <c r="DL323" s="12">
        <f t="shared" si="8839"/>
        <v>0.45234899328859063</v>
      </c>
      <c r="DM323" s="11">
        <v>19</v>
      </c>
      <c r="DN323" s="12">
        <f t="shared" si="8840"/>
        <v>5.637982195845697E-2</v>
      </c>
      <c r="DO323" s="11"/>
      <c r="DP323" s="11"/>
      <c r="DQ323" s="18"/>
      <c r="DR323" s="20"/>
      <c r="DS323" s="10"/>
      <c r="DT323" s="11"/>
      <c r="DU323" s="74">
        <f t="shared" si="8907"/>
        <v>743</v>
      </c>
      <c r="DV323" s="74">
        <f t="shared" si="8908"/>
        <v>59</v>
      </c>
      <c r="DW323" s="11">
        <v>352</v>
      </c>
      <c r="DX323" s="12">
        <f t="shared" si="8843"/>
        <v>0.48721399730820997</v>
      </c>
      <c r="DY323" s="11">
        <v>10</v>
      </c>
      <c r="DZ323" s="12">
        <f t="shared" si="8844"/>
        <v>2.7624309392265192E-2</v>
      </c>
      <c r="EA323" s="11"/>
      <c r="EB323" s="11"/>
      <c r="EC323" s="18"/>
      <c r="ED323" s="20"/>
      <c r="EE323" s="10"/>
      <c r="EF323" s="11"/>
      <c r="EG323" s="74">
        <f t="shared" si="8909"/>
        <v>739</v>
      </c>
      <c r="EH323" s="74">
        <f t="shared" si="8910"/>
        <v>59</v>
      </c>
      <c r="EI323" s="11">
        <v>348</v>
      </c>
      <c r="EJ323" s="12">
        <f t="shared" si="8847"/>
        <v>0.4925575101488498</v>
      </c>
      <c r="EK323" s="11">
        <v>16</v>
      </c>
      <c r="EL323" s="12">
        <f t="shared" si="8848"/>
        <v>4.3956043956043959E-2</v>
      </c>
      <c r="EM323" s="11"/>
      <c r="EN323" s="11"/>
      <c r="EO323" s="18"/>
      <c r="EP323" s="20"/>
      <c r="EQ323" s="10"/>
      <c r="ER323" s="11"/>
      <c r="ES323" s="74">
        <f t="shared" si="8911"/>
        <v>735</v>
      </c>
      <c r="ET323" s="74">
        <f t="shared" si="8912"/>
        <v>57</v>
      </c>
      <c r="EU323" s="11">
        <v>319</v>
      </c>
      <c r="EV323" s="12">
        <f t="shared" si="8851"/>
        <v>0.46258503401360546</v>
      </c>
      <c r="EW323" s="11">
        <v>21</v>
      </c>
      <c r="EX323" s="12">
        <f t="shared" si="8852"/>
        <v>6.1764705882352944E-2</v>
      </c>
      <c r="EY323" s="11"/>
      <c r="EZ323" s="11"/>
      <c r="FA323" s="18"/>
      <c r="FB323" s="20"/>
      <c r="FC323" s="10"/>
      <c r="FD323" s="11"/>
      <c r="FE323" s="74">
        <f t="shared" si="8913"/>
        <v>752</v>
      </c>
      <c r="FF323" s="74">
        <f t="shared" si="8914"/>
        <v>59</v>
      </c>
      <c r="FG323" s="11">
        <v>333</v>
      </c>
      <c r="FH323" s="12">
        <f t="shared" si="8855"/>
        <v>0.45877659574468083</v>
      </c>
      <c r="FI323" s="11">
        <v>12</v>
      </c>
      <c r="FJ323" s="12">
        <f t="shared" si="8856"/>
        <v>3.4782608695652174E-2</v>
      </c>
      <c r="FK323" s="11"/>
      <c r="FL323" s="11"/>
      <c r="FM323" s="18"/>
      <c r="FN323" s="20"/>
      <c r="FO323" s="10"/>
      <c r="FP323" s="11"/>
      <c r="FQ323" s="74">
        <f t="shared" si="8915"/>
        <v>162</v>
      </c>
      <c r="FR323" s="74">
        <f t="shared" si="8916"/>
        <v>10</v>
      </c>
      <c r="FS323" s="11">
        <v>55</v>
      </c>
      <c r="FT323" s="12">
        <f t="shared" si="8859"/>
        <v>0.37654320987654322</v>
      </c>
      <c r="FU323" s="11">
        <v>6</v>
      </c>
      <c r="FV323" s="12">
        <f t="shared" si="8860"/>
        <v>9.8360655737704916E-2</v>
      </c>
      <c r="FW323" s="11"/>
      <c r="FX323" s="11"/>
      <c r="FY323" s="18"/>
      <c r="FZ323" s="20"/>
      <c r="GA323" s="10"/>
      <c r="GB323" s="11"/>
      <c r="GC323" s="74">
        <f t="shared" si="8917"/>
        <v>734</v>
      </c>
      <c r="GD323" s="74">
        <f t="shared" si="8918"/>
        <v>58</v>
      </c>
      <c r="GE323" s="11">
        <v>289</v>
      </c>
      <c r="GF323" s="12">
        <f t="shared" si="8863"/>
        <v>0.40599455040871935</v>
      </c>
      <c r="GG323" s="11">
        <v>9</v>
      </c>
      <c r="GH323" s="12">
        <f t="shared" si="8864"/>
        <v>3.0201342281879196E-2</v>
      </c>
      <c r="GI323" s="11"/>
      <c r="GJ323" s="11"/>
      <c r="GK323" s="18"/>
      <c r="GL323" s="20"/>
      <c r="GM323" s="10"/>
      <c r="GN323" s="11"/>
      <c r="GO323" s="74">
        <f t="shared" si="8919"/>
        <v>731</v>
      </c>
      <c r="GP323" s="74">
        <f t="shared" si="8920"/>
        <v>58</v>
      </c>
      <c r="GQ323" s="11">
        <v>279</v>
      </c>
      <c r="GR323" s="12">
        <f t="shared" si="8867"/>
        <v>0.39398084815321477</v>
      </c>
      <c r="GS323" s="11">
        <v>9</v>
      </c>
      <c r="GT323" s="12">
        <f t="shared" si="8868"/>
        <v>3.125E-2</v>
      </c>
      <c r="GU323" s="11"/>
      <c r="GV323" s="11"/>
      <c r="GW323" s="18"/>
      <c r="GX323" s="20"/>
      <c r="GY323" s="10"/>
      <c r="GZ323" s="11"/>
      <c r="HA323" s="74">
        <f t="shared" si="8921"/>
        <v>741</v>
      </c>
      <c r="HB323" s="74">
        <f t="shared" si="8922"/>
        <v>59</v>
      </c>
      <c r="HC323" s="11">
        <v>305</v>
      </c>
      <c r="HD323" s="12">
        <f t="shared" si="8871"/>
        <v>0.42375168690958165</v>
      </c>
      <c r="HE323" s="11">
        <v>9</v>
      </c>
      <c r="HF323" s="12">
        <f t="shared" si="8872"/>
        <v>2.8662420382165606E-2</v>
      </c>
      <c r="HG323" s="11"/>
      <c r="HH323" s="11"/>
      <c r="HI323" s="18"/>
      <c r="HJ323" s="20"/>
      <c r="HK323" s="10">
        <f t="shared" si="8873"/>
        <v>1</v>
      </c>
      <c r="HL323" s="11">
        <f t="shared" si="8874"/>
        <v>0</v>
      </c>
      <c r="HM323" s="11">
        <f t="shared" si="8875"/>
        <v>11485</v>
      </c>
      <c r="HN323" s="11">
        <f t="shared" si="8876"/>
        <v>910</v>
      </c>
      <c r="HO323" s="11">
        <f t="shared" si="8877"/>
        <v>5081</v>
      </c>
      <c r="HP323" s="228">
        <f t="shared" si="8878"/>
        <v>0.44240313452329127</v>
      </c>
      <c r="HQ323" s="15">
        <f t="shared" si="8879"/>
        <v>172</v>
      </c>
      <c r="HR323" s="12">
        <f t="shared" si="8880"/>
        <v>3.3851604014957688E-2</v>
      </c>
      <c r="HS323" s="16">
        <v>68.5</v>
      </c>
      <c r="HT323" s="17">
        <v>4825</v>
      </c>
      <c r="HU323" s="16">
        <f t="shared" si="8881"/>
        <v>94.961621728006293</v>
      </c>
      <c r="HV323" s="18"/>
      <c r="HW323" s="20"/>
      <c r="HX323" s="78">
        <f t="shared" si="8882"/>
        <v>0.42565597667638483</v>
      </c>
      <c r="HY323" s="78">
        <f t="shared" si="8883"/>
        <v>0.47420274824993519</v>
      </c>
      <c r="HZ323" s="78">
        <f t="shared" si="8884"/>
        <v>0.42697795071335926</v>
      </c>
    </row>
    <row r="324" spans="1:241" x14ac:dyDescent="0.25">
      <c r="A324" s="236"/>
      <c r="B324" s="41">
        <f>+B323+1</f>
        <v>44719</v>
      </c>
      <c r="C324" s="10">
        <v>1</v>
      </c>
      <c r="D324" s="11"/>
      <c r="E324" s="74">
        <f t="shared" si="8886"/>
        <v>727</v>
      </c>
      <c r="F324" s="74">
        <f t="shared" si="8887"/>
        <v>58</v>
      </c>
      <c r="G324" s="11">
        <v>270</v>
      </c>
      <c r="H324" s="12">
        <f t="shared" si="8804"/>
        <v>0.38101788170563961</v>
      </c>
      <c r="I324" s="11">
        <v>7</v>
      </c>
      <c r="J324" s="12">
        <f t="shared" si="8888"/>
        <v>2.5270758122743681E-2</v>
      </c>
      <c r="K324" s="13"/>
      <c r="L324" s="13"/>
      <c r="M324" s="25">
        <v>4392</v>
      </c>
      <c r="N324" s="38">
        <v>4610</v>
      </c>
      <c r="O324" s="10">
        <v>1</v>
      </c>
      <c r="P324" s="11"/>
      <c r="Q324" s="74">
        <f t="shared" si="8889"/>
        <v>716</v>
      </c>
      <c r="R324" s="74">
        <f t="shared" si="8890"/>
        <v>56</v>
      </c>
      <c r="S324" s="11">
        <v>286</v>
      </c>
      <c r="T324" s="12">
        <f t="shared" si="8807"/>
        <v>0.41899441340782123</v>
      </c>
      <c r="U324" s="11">
        <v>14</v>
      </c>
      <c r="V324" s="12">
        <f t="shared" si="8808"/>
        <v>4.6666666666666669E-2</v>
      </c>
      <c r="W324" s="13"/>
      <c r="X324" s="13"/>
      <c r="Y324" s="25">
        <v>4392</v>
      </c>
      <c r="Z324" s="38">
        <v>4610</v>
      </c>
      <c r="AA324" s="10"/>
      <c r="AB324" s="11"/>
      <c r="AC324" s="74">
        <f t="shared" si="8891"/>
        <v>161</v>
      </c>
      <c r="AD324" s="74">
        <f t="shared" si="8892"/>
        <v>14</v>
      </c>
      <c r="AE324" s="11">
        <v>53</v>
      </c>
      <c r="AF324" s="12">
        <f t="shared" si="8811"/>
        <v>0.34782608695652173</v>
      </c>
      <c r="AG324" s="11">
        <v>3</v>
      </c>
      <c r="AH324" s="12">
        <f t="shared" si="8812"/>
        <v>5.3571428571428568E-2</v>
      </c>
      <c r="AI324" s="13"/>
      <c r="AJ324" s="13"/>
      <c r="AK324" s="25">
        <v>4392</v>
      </c>
      <c r="AL324" s="38">
        <v>4610</v>
      </c>
      <c r="AM324" s="10"/>
      <c r="AN324" s="11"/>
      <c r="AO324" s="74">
        <f t="shared" si="8893"/>
        <v>725</v>
      </c>
      <c r="AP324" s="74">
        <f t="shared" si="8894"/>
        <v>58</v>
      </c>
      <c r="AQ324" s="11">
        <v>293</v>
      </c>
      <c r="AR324" s="12">
        <f t="shared" si="8815"/>
        <v>0.43448275862068964</v>
      </c>
      <c r="AS324" s="11">
        <v>22</v>
      </c>
      <c r="AT324" s="12">
        <f t="shared" si="8816"/>
        <v>6.9841269841269843E-2</v>
      </c>
      <c r="AU324" s="13"/>
      <c r="AV324" s="13"/>
      <c r="AW324" s="25">
        <v>4392</v>
      </c>
      <c r="AX324" s="38">
        <v>4610</v>
      </c>
      <c r="AY324" s="10">
        <v>1</v>
      </c>
      <c r="AZ324" s="11"/>
      <c r="BA324" s="74">
        <f t="shared" si="8895"/>
        <v>722</v>
      </c>
      <c r="BB324" s="74">
        <f t="shared" si="8896"/>
        <v>58</v>
      </c>
      <c r="BC324" s="11">
        <v>310</v>
      </c>
      <c r="BD324" s="12">
        <f t="shared" si="8819"/>
        <v>0.45567867036011078</v>
      </c>
      <c r="BE324" s="11">
        <v>19</v>
      </c>
      <c r="BF324" s="12">
        <f t="shared" si="8820"/>
        <v>5.7750759878419454E-2</v>
      </c>
      <c r="BG324" s="13"/>
      <c r="BH324" s="13"/>
      <c r="BI324" s="25">
        <v>4392</v>
      </c>
      <c r="BJ324" s="38">
        <v>4610</v>
      </c>
      <c r="BK324" s="10"/>
      <c r="BL324" s="11"/>
      <c r="BM324" s="74">
        <f t="shared" si="8897"/>
        <v>719</v>
      </c>
      <c r="BN324" s="74">
        <f t="shared" si="8898"/>
        <v>58</v>
      </c>
      <c r="BO324" s="11">
        <v>300</v>
      </c>
      <c r="BP324" s="12">
        <f t="shared" si="8823"/>
        <v>0.43949930458970793</v>
      </c>
      <c r="BQ324" s="11">
        <v>16</v>
      </c>
      <c r="BR324" s="12">
        <f t="shared" si="8824"/>
        <v>5.0632911392405063E-2</v>
      </c>
      <c r="BS324" s="13"/>
      <c r="BT324" s="13"/>
      <c r="BU324" s="25">
        <v>4392</v>
      </c>
      <c r="BV324" s="38">
        <v>4610</v>
      </c>
      <c r="BW324" s="10"/>
      <c r="BX324" s="11"/>
      <c r="BY324" s="74">
        <f t="shared" si="8899"/>
        <v>731</v>
      </c>
      <c r="BZ324" s="74">
        <f t="shared" si="8900"/>
        <v>59</v>
      </c>
      <c r="CA324" s="11">
        <v>330</v>
      </c>
      <c r="CB324" s="12">
        <f t="shared" si="8827"/>
        <v>0.46101231190150477</v>
      </c>
      <c r="CC324" s="11">
        <v>7</v>
      </c>
      <c r="CD324" s="12">
        <f t="shared" si="8828"/>
        <v>2.0771513353115726E-2</v>
      </c>
      <c r="CE324" s="13"/>
      <c r="CF324" s="13"/>
      <c r="CG324" s="25">
        <v>4392</v>
      </c>
      <c r="CH324" s="38">
        <v>4610</v>
      </c>
      <c r="CI324" s="10"/>
      <c r="CJ324" s="11"/>
      <c r="CK324" s="74">
        <f t="shared" si="8901"/>
        <v>744</v>
      </c>
      <c r="CL324" s="74">
        <f t="shared" si="8902"/>
        <v>59</v>
      </c>
      <c r="CM324" s="11">
        <v>300</v>
      </c>
      <c r="CN324" s="12">
        <f t="shared" si="8831"/>
        <v>0.41935483870967744</v>
      </c>
      <c r="CO324" s="11">
        <v>12</v>
      </c>
      <c r="CP324" s="12">
        <f t="shared" si="8832"/>
        <v>3.8461538461538464E-2</v>
      </c>
      <c r="CQ324" s="13"/>
      <c r="CR324" s="13"/>
      <c r="CS324" s="25">
        <v>4392</v>
      </c>
      <c r="CT324" s="38">
        <v>4610</v>
      </c>
      <c r="CU324" s="10"/>
      <c r="CV324" s="11"/>
      <c r="CW324" s="74">
        <f t="shared" si="8903"/>
        <v>155</v>
      </c>
      <c r="CX324" s="74">
        <f t="shared" si="8904"/>
        <v>12</v>
      </c>
      <c r="CY324" s="11">
        <v>59</v>
      </c>
      <c r="CZ324" s="12">
        <f t="shared" si="8835"/>
        <v>0.38709677419354838</v>
      </c>
      <c r="DA324" s="11">
        <v>1</v>
      </c>
      <c r="DB324" s="12">
        <f t="shared" si="8836"/>
        <v>1.6666666666666666E-2</v>
      </c>
      <c r="DC324" s="13"/>
      <c r="DD324" s="13"/>
      <c r="DE324" s="25">
        <v>4392</v>
      </c>
      <c r="DF324" s="38">
        <v>4610</v>
      </c>
      <c r="DG324" s="10"/>
      <c r="DH324" s="11"/>
      <c r="DI324" s="74">
        <f t="shared" si="8905"/>
        <v>745</v>
      </c>
      <c r="DJ324" s="74">
        <f t="shared" si="8906"/>
        <v>59</v>
      </c>
      <c r="DK324" s="11">
        <v>281</v>
      </c>
      <c r="DL324" s="12">
        <f t="shared" si="8839"/>
        <v>0.4</v>
      </c>
      <c r="DM324" s="11">
        <v>17</v>
      </c>
      <c r="DN324" s="12">
        <f t="shared" si="8840"/>
        <v>5.7046979865771813E-2</v>
      </c>
      <c r="DO324" s="13"/>
      <c r="DP324" s="13"/>
      <c r="DQ324" s="25">
        <v>4392</v>
      </c>
      <c r="DR324" s="38">
        <v>4610</v>
      </c>
      <c r="DS324" s="10"/>
      <c r="DT324" s="11"/>
      <c r="DU324" s="74">
        <f t="shared" si="8907"/>
        <v>743</v>
      </c>
      <c r="DV324" s="74">
        <f t="shared" si="8908"/>
        <v>59</v>
      </c>
      <c r="DW324" s="11">
        <v>329</v>
      </c>
      <c r="DX324" s="12">
        <f t="shared" si="8843"/>
        <v>0.45491251682368777</v>
      </c>
      <c r="DY324" s="11">
        <v>9</v>
      </c>
      <c r="DZ324" s="12">
        <f t="shared" si="8844"/>
        <v>2.6627218934911243E-2</v>
      </c>
      <c r="EA324" s="13"/>
      <c r="EB324" s="13"/>
      <c r="EC324" s="25">
        <v>4392</v>
      </c>
      <c r="ED324" s="38">
        <v>4610</v>
      </c>
      <c r="EE324" s="10"/>
      <c r="EF324" s="11"/>
      <c r="EG324" s="74">
        <f t="shared" si="8909"/>
        <v>739</v>
      </c>
      <c r="EH324" s="74">
        <f t="shared" si="8910"/>
        <v>59</v>
      </c>
      <c r="EI324" s="11">
        <v>319</v>
      </c>
      <c r="EJ324" s="12">
        <f t="shared" si="8847"/>
        <v>0.4506089309878214</v>
      </c>
      <c r="EK324" s="11">
        <v>14</v>
      </c>
      <c r="EL324" s="12">
        <f t="shared" si="8848"/>
        <v>4.2042042042042045E-2</v>
      </c>
      <c r="EM324" s="13"/>
      <c r="EN324" s="13"/>
      <c r="EO324" s="25">
        <v>4392</v>
      </c>
      <c r="EP324" s="38">
        <v>4610</v>
      </c>
      <c r="EQ324" s="10"/>
      <c r="ER324" s="11"/>
      <c r="ES324" s="74">
        <f t="shared" si="8911"/>
        <v>735</v>
      </c>
      <c r="ET324" s="74">
        <f t="shared" si="8912"/>
        <v>57</v>
      </c>
      <c r="EU324" s="11">
        <v>285</v>
      </c>
      <c r="EV324" s="12">
        <f t="shared" si="8851"/>
        <v>0.39863945578231291</v>
      </c>
      <c r="EW324" s="11">
        <v>8</v>
      </c>
      <c r="EX324" s="12">
        <f t="shared" si="8852"/>
        <v>2.7303754266211604E-2</v>
      </c>
      <c r="EY324" s="13"/>
      <c r="EZ324" s="13"/>
      <c r="FA324" s="25">
        <v>4392</v>
      </c>
      <c r="FB324" s="38">
        <v>4610</v>
      </c>
      <c r="FC324" s="10"/>
      <c r="FD324" s="11"/>
      <c r="FE324" s="74">
        <f t="shared" si="8913"/>
        <v>752</v>
      </c>
      <c r="FF324" s="74">
        <f t="shared" si="8914"/>
        <v>59</v>
      </c>
      <c r="FG324" s="11">
        <v>312</v>
      </c>
      <c r="FH324" s="12">
        <f t="shared" si="8855"/>
        <v>0.43218085106382981</v>
      </c>
      <c r="FI324" s="11">
        <v>13</v>
      </c>
      <c r="FJ324" s="12">
        <f t="shared" si="8856"/>
        <v>0.04</v>
      </c>
      <c r="FK324" s="13"/>
      <c r="FL324" s="13"/>
      <c r="FM324" s="25">
        <v>4392</v>
      </c>
      <c r="FN324" s="38">
        <v>4610</v>
      </c>
      <c r="FO324" s="10"/>
      <c r="FP324" s="11"/>
      <c r="FQ324" s="74">
        <f t="shared" si="8915"/>
        <v>162</v>
      </c>
      <c r="FR324" s="74">
        <f t="shared" si="8916"/>
        <v>10</v>
      </c>
      <c r="FS324" s="11">
        <v>50</v>
      </c>
      <c r="FT324" s="12">
        <f t="shared" si="8859"/>
        <v>0.3271604938271605</v>
      </c>
      <c r="FU324" s="11">
        <v>3</v>
      </c>
      <c r="FV324" s="12">
        <f t="shared" si="8860"/>
        <v>5.6603773584905662E-2</v>
      </c>
      <c r="FW324" s="13"/>
      <c r="FX324" s="13"/>
      <c r="FY324" s="25">
        <v>4392</v>
      </c>
      <c r="FZ324" s="38">
        <v>4610</v>
      </c>
      <c r="GA324" s="10"/>
      <c r="GB324" s="11"/>
      <c r="GC324" s="74">
        <f t="shared" si="8917"/>
        <v>734</v>
      </c>
      <c r="GD324" s="74">
        <f t="shared" si="8918"/>
        <v>58</v>
      </c>
      <c r="GE324" s="11">
        <v>302</v>
      </c>
      <c r="GF324" s="12">
        <f t="shared" si="8863"/>
        <v>0.41825613079019075</v>
      </c>
      <c r="GG324" s="11">
        <v>5</v>
      </c>
      <c r="GH324" s="12">
        <f t="shared" si="8864"/>
        <v>1.6286644951140065E-2</v>
      </c>
      <c r="GI324" s="13"/>
      <c r="GJ324" s="13"/>
      <c r="GK324" s="25">
        <v>4392</v>
      </c>
      <c r="GL324" s="38">
        <v>4610</v>
      </c>
      <c r="GM324" s="10">
        <v>1</v>
      </c>
      <c r="GN324" s="11"/>
      <c r="GO324" s="74">
        <f t="shared" si="8919"/>
        <v>730</v>
      </c>
      <c r="GP324" s="74">
        <f t="shared" si="8920"/>
        <v>58</v>
      </c>
      <c r="GQ324" s="11">
        <v>305</v>
      </c>
      <c r="GR324" s="12">
        <f t="shared" si="8867"/>
        <v>0.44383561643835617</v>
      </c>
      <c r="GS324" s="11">
        <v>19</v>
      </c>
      <c r="GT324" s="12">
        <f t="shared" si="8868"/>
        <v>5.8641975308641972E-2</v>
      </c>
      <c r="GU324" s="13"/>
      <c r="GV324" s="13"/>
      <c r="GW324" s="25">
        <v>4392</v>
      </c>
      <c r="GX324" s="38">
        <v>4610</v>
      </c>
      <c r="GY324" s="10"/>
      <c r="GZ324" s="11"/>
      <c r="HA324" s="74">
        <f t="shared" si="8921"/>
        <v>741</v>
      </c>
      <c r="HB324" s="74">
        <f t="shared" si="8922"/>
        <v>59</v>
      </c>
      <c r="HC324" s="11">
        <v>314</v>
      </c>
      <c r="HD324" s="12">
        <f t="shared" si="8871"/>
        <v>0.44129554655870445</v>
      </c>
      <c r="HE324" s="11">
        <v>13</v>
      </c>
      <c r="HF324" s="12">
        <f t="shared" si="8872"/>
        <v>3.9755351681957186E-2</v>
      </c>
      <c r="HG324" s="13"/>
      <c r="HH324" s="13"/>
      <c r="HI324" s="25">
        <v>4392</v>
      </c>
      <c r="HJ324" s="38">
        <v>4610</v>
      </c>
      <c r="HK324" s="10">
        <f t="shared" si="8873"/>
        <v>4</v>
      </c>
      <c r="HL324" s="11">
        <f t="shared" si="8874"/>
        <v>0</v>
      </c>
      <c r="HM324" s="11">
        <f t="shared" si="8875"/>
        <v>11481</v>
      </c>
      <c r="HN324" s="11">
        <f t="shared" si="8876"/>
        <v>910</v>
      </c>
      <c r="HO324" s="11">
        <f t="shared" si="8877"/>
        <v>4900</v>
      </c>
      <c r="HP324" s="228">
        <f t="shared" si="8878"/>
        <v>0.42679209128124729</v>
      </c>
      <c r="HQ324" s="15">
        <f t="shared" si="8879"/>
        <v>202</v>
      </c>
      <c r="HR324" s="12">
        <f t="shared" si="8880"/>
        <v>4.1224489795918369E-2</v>
      </c>
      <c r="HS324" s="16">
        <v>68.25</v>
      </c>
      <c r="HT324" s="17">
        <v>4630</v>
      </c>
      <c r="HU324" s="16">
        <f t="shared" si="8881"/>
        <v>94.489795918367349</v>
      </c>
      <c r="HV324" s="23">
        <v>4392</v>
      </c>
      <c r="HW324" s="22">
        <v>4610</v>
      </c>
      <c r="HX324" s="78">
        <f t="shared" si="8882"/>
        <v>0.42254641909814322</v>
      </c>
      <c r="HY324" s="78">
        <f t="shared" si="8883"/>
        <v>0.43505315011667101</v>
      </c>
      <c r="HZ324" s="78">
        <f t="shared" si="8884"/>
        <v>0.42267773741567205</v>
      </c>
    </row>
    <row r="325" spans="1:241" x14ac:dyDescent="0.25">
      <c r="A325" s="236"/>
      <c r="B325" s="41">
        <f t="shared" si="8885"/>
        <v>44720</v>
      </c>
      <c r="C325" s="10">
        <v>1</v>
      </c>
      <c r="D325" s="11"/>
      <c r="E325" s="74">
        <f t="shared" si="8886"/>
        <v>726</v>
      </c>
      <c r="F325" s="74">
        <f t="shared" si="8887"/>
        <v>58</v>
      </c>
      <c r="G325" s="11">
        <v>312</v>
      </c>
      <c r="H325" s="12">
        <f t="shared" si="8804"/>
        <v>0.44490358126721763</v>
      </c>
      <c r="I325" s="11">
        <v>11</v>
      </c>
      <c r="J325" s="12">
        <f t="shared" si="8888"/>
        <v>3.4055727554179564E-2</v>
      </c>
      <c r="K325" s="13"/>
      <c r="L325" s="11"/>
      <c r="M325" s="25">
        <v>4498.9189189189192</v>
      </c>
      <c r="N325" s="38">
        <v>4484.166666666667</v>
      </c>
      <c r="O325" s="10"/>
      <c r="P325" s="11"/>
      <c r="Q325" s="74">
        <f t="shared" si="8889"/>
        <v>716</v>
      </c>
      <c r="R325" s="74">
        <f t="shared" si="8890"/>
        <v>56</v>
      </c>
      <c r="S325" s="11">
        <v>326</v>
      </c>
      <c r="T325" s="12">
        <f t="shared" si="8807"/>
        <v>0.46368715083798884</v>
      </c>
      <c r="U325" s="11">
        <v>6</v>
      </c>
      <c r="V325" s="12">
        <f t="shared" si="8808"/>
        <v>1.8072289156626505E-2</v>
      </c>
      <c r="W325" s="13"/>
      <c r="X325" s="11"/>
      <c r="Y325" s="25">
        <v>4560.7142857142853</v>
      </c>
      <c r="Z325" s="38">
        <v>4519.166666666667</v>
      </c>
      <c r="AA325" s="10"/>
      <c r="AB325" s="11"/>
      <c r="AC325" s="74">
        <f t="shared" si="8891"/>
        <v>161</v>
      </c>
      <c r="AD325" s="74">
        <f t="shared" si="8892"/>
        <v>14</v>
      </c>
      <c r="AE325" s="11">
        <v>69</v>
      </c>
      <c r="AF325" s="12">
        <f t="shared" si="8811"/>
        <v>0.453416149068323</v>
      </c>
      <c r="AG325" s="11">
        <v>4</v>
      </c>
      <c r="AH325" s="12">
        <f t="shared" si="8812"/>
        <v>5.4794520547945202E-2</v>
      </c>
      <c r="AI325" s="13"/>
      <c r="AJ325" s="11"/>
      <c r="AK325" s="25">
        <v>4797.8571428571431</v>
      </c>
      <c r="AL325" s="38">
        <v>4657.5</v>
      </c>
      <c r="AM325" s="10">
        <v>1</v>
      </c>
      <c r="AN325" s="11"/>
      <c r="AO325" s="74">
        <f t="shared" si="8893"/>
        <v>724</v>
      </c>
      <c r="AP325" s="74">
        <f t="shared" si="8894"/>
        <v>58</v>
      </c>
      <c r="AQ325" s="11">
        <v>349</v>
      </c>
      <c r="AR325" s="12">
        <f t="shared" si="8815"/>
        <v>0.50138121546961323</v>
      </c>
      <c r="AS325" s="11">
        <v>14</v>
      </c>
      <c r="AT325" s="12">
        <f t="shared" si="8816"/>
        <v>3.8567493112947659E-2</v>
      </c>
      <c r="AU325" s="13"/>
      <c r="AV325" s="11"/>
      <c r="AW325" s="25">
        <v>4856.7441860465115</v>
      </c>
      <c r="AX325" s="38">
        <v>4761.666666666667</v>
      </c>
      <c r="AY325" s="10"/>
      <c r="AZ325" s="11"/>
      <c r="BA325" s="74">
        <f t="shared" si="8895"/>
        <v>722</v>
      </c>
      <c r="BB325" s="74">
        <f t="shared" si="8896"/>
        <v>58</v>
      </c>
      <c r="BC325" s="11">
        <v>359</v>
      </c>
      <c r="BD325" s="12">
        <f t="shared" si="8819"/>
        <v>0.5110803324099723</v>
      </c>
      <c r="BE325" s="11">
        <v>10</v>
      </c>
      <c r="BF325" s="12">
        <f t="shared" si="8820"/>
        <v>2.7100271002710029E-2</v>
      </c>
      <c r="BG325" s="13"/>
      <c r="BH325" s="11"/>
      <c r="BI325" s="25">
        <v>4719.318181818182</v>
      </c>
      <c r="BJ325" s="38">
        <v>4781.666666666667</v>
      </c>
      <c r="BK325" s="10"/>
      <c r="BL325" s="11"/>
      <c r="BM325" s="74">
        <f t="shared" si="8897"/>
        <v>719</v>
      </c>
      <c r="BN325" s="74">
        <f t="shared" si="8898"/>
        <v>58</v>
      </c>
      <c r="BO325" s="11">
        <v>351</v>
      </c>
      <c r="BP325" s="12">
        <f t="shared" si="8823"/>
        <v>0.49930458970792768</v>
      </c>
      <c r="BQ325" s="11">
        <v>8</v>
      </c>
      <c r="BR325" s="12">
        <f t="shared" si="8824"/>
        <v>2.2284122562674095E-2</v>
      </c>
      <c r="BS325" s="13"/>
      <c r="BT325" s="11"/>
      <c r="BU325" s="25">
        <v>4933.5</v>
      </c>
      <c r="BV325" s="38">
        <v>4962.8571428571431</v>
      </c>
      <c r="BW325" s="10"/>
      <c r="BX325" s="11"/>
      <c r="BY325" s="74">
        <f t="shared" si="8899"/>
        <v>731</v>
      </c>
      <c r="BZ325" s="74">
        <f t="shared" si="8900"/>
        <v>59</v>
      </c>
      <c r="CA325" s="11">
        <v>372</v>
      </c>
      <c r="CB325" s="12">
        <f t="shared" si="8827"/>
        <v>0.5239398084815321</v>
      </c>
      <c r="CC325" s="11">
        <v>11</v>
      </c>
      <c r="CD325" s="12">
        <f t="shared" si="8828"/>
        <v>2.8720626631853787E-2</v>
      </c>
      <c r="CE325" s="13"/>
      <c r="CF325" s="11"/>
      <c r="CG325" s="25">
        <v>4798.9189189189192</v>
      </c>
      <c r="CH325" s="38">
        <v>4770</v>
      </c>
      <c r="CI325" s="10"/>
      <c r="CJ325" s="11"/>
      <c r="CK325" s="74">
        <f t="shared" si="8901"/>
        <v>744</v>
      </c>
      <c r="CL325" s="74">
        <f t="shared" si="8902"/>
        <v>59</v>
      </c>
      <c r="CM325" s="11">
        <v>353</v>
      </c>
      <c r="CN325" s="12">
        <f t="shared" si="8831"/>
        <v>0.49327956989247312</v>
      </c>
      <c r="CO325" s="11">
        <v>14</v>
      </c>
      <c r="CP325" s="12">
        <f t="shared" si="8832"/>
        <v>3.8147138964577658E-2</v>
      </c>
      <c r="CQ325" s="13"/>
      <c r="CR325" s="11"/>
      <c r="CS325" s="25">
        <v>4560.5</v>
      </c>
      <c r="CT325" s="38">
        <v>4499.2307692307695</v>
      </c>
      <c r="CU325" s="10">
        <v>1</v>
      </c>
      <c r="CV325" s="11"/>
      <c r="CW325" s="74">
        <f t="shared" si="8903"/>
        <v>154</v>
      </c>
      <c r="CX325" s="74">
        <f t="shared" si="8904"/>
        <v>12</v>
      </c>
      <c r="CY325" s="11">
        <v>61</v>
      </c>
      <c r="CZ325" s="12">
        <f t="shared" si="8835"/>
        <v>0.40909090909090912</v>
      </c>
      <c r="DA325" s="11">
        <v>2</v>
      </c>
      <c r="DB325" s="12">
        <f t="shared" si="8836"/>
        <v>3.1746031746031744E-2</v>
      </c>
      <c r="DC325" s="13"/>
      <c r="DD325" s="11"/>
      <c r="DE325" s="25">
        <v>4682.5</v>
      </c>
      <c r="DF325" s="38">
        <v>4487.5</v>
      </c>
      <c r="DG325" s="10"/>
      <c r="DH325" s="11"/>
      <c r="DI325" s="74">
        <f t="shared" si="8905"/>
        <v>745</v>
      </c>
      <c r="DJ325" s="74">
        <f t="shared" si="8906"/>
        <v>59</v>
      </c>
      <c r="DK325" s="11">
        <v>346</v>
      </c>
      <c r="DL325" s="12">
        <f t="shared" si="8839"/>
        <v>0.48590604026845635</v>
      </c>
      <c r="DM325" s="11">
        <v>16</v>
      </c>
      <c r="DN325" s="12">
        <f t="shared" si="8840"/>
        <v>4.4198895027624308E-2</v>
      </c>
      <c r="DO325" s="13"/>
      <c r="DP325" s="11"/>
      <c r="DQ325" s="25">
        <v>4704.25</v>
      </c>
      <c r="DR325" s="38">
        <v>4836.9230769230771</v>
      </c>
      <c r="DS325" s="10"/>
      <c r="DT325" s="11"/>
      <c r="DU325" s="74">
        <f t="shared" si="8907"/>
        <v>743</v>
      </c>
      <c r="DV325" s="74">
        <f t="shared" si="8908"/>
        <v>59</v>
      </c>
      <c r="DW325" s="11">
        <v>354</v>
      </c>
      <c r="DX325" s="12">
        <f t="shared" si="8843"/>
        <v>0.4939434724091521</v>
      </c>
      <c r="DY325" s="11">
        <v>13</v>
      </c>
      <c r="DZ325" s="12">
        <f t="shared" si="8844"/>
        <v>3.5422343324250684E-2</v>
      </c>
      <c r="EA325" s="13"/>
      <c r="EB325" s="11"/>
      <c r="EC325" s="25">
        <v>4630.6976744186049</v>
      </c>
      <c r="ED325" s="38">
        <v>4847.6923076923076</v>
      </c>
      <c r="EE325" s="10"/>
      <c r="EF325" s="11"/>
      <c r="EG325" s="74">
        <f t="shared" si="8909"/>
        <v>739</v>
      </c>
      <c r="EH325" s="74">
        <f t="shared" si="8910"/>
        <v>59</v>
      </c>
      <c r="EI325" s="11">
        <v>353</v>
      </c>
      <c r="EJ325" s="12">
        <f t="shared" si="8847"/>
        <v>0.49120433017591342</v>
      </c>
      <c r="EK325" s="11">
        <v>10</v>
      </c>
      <c r="EL325" s="12">
        <f t="shared" si="8848"/>
        <v>2.7548209366391185E-2</v>
      </c>
      <c r="EM325" s="13"/>
      <c r="EN325" s="11"/>
      <c r="EO325" s="25">
        <v>4793.1707317073169</v>
      </c>
      <c r="EP325" s="38">
        <v>5084.166666666667</v>
      </c>
      <c r="EQ325" s="10"/>
      <c r="ER325" s="11"/>
      <c r="ES325" s="74">
        <f t="shared" si="8911"/>
        <v>735</v>
      </c>
      <c r="ET325" s="74">
        <f t="shared" si="8912"/>
        <v>57</v>
      </c>
      <c r="EU325" s="11">
        <v>309</v>
      </c>
      <c r="EV325" s="12">
        <f t="shared" si="8851"/>
        <v>0.43265306122448982</v>
      </c>
      <c r="EW325" s="11">
        <v>9</v>
      </c>
      <c r="EX325" s="12">
        <f t="shared" si="8852"/>
        <v>2.8301886792452831E-2</v>
      </c>
      <c r="EY325" s="13"/>
      <c r="EZ325" s="11"/>
      <c r="FA325" s="25">
        <v>4464.5</v>
      </c>
      <c r="FB325" s="38">
        <v>4481.666666666667</v>
      </c>
      <c r="FC325" s="10"/>
      <c r="FD325" s="11"/>
      <c r="FE325" s="74">
        <f t="shared" si="8913"/>
        <v>752</v>
      </c>
      <c r="FF325" s="74">
        <f t="shared" si="8914"/>
        <v>59</v>
      </c>
      <c r="FG325" s="11">
        <v>313</v>
      </c>
      <c r="FH325" s="12">
        <f t="shared" si="8855"/>
        <v>0.42819148936170215</v>
      </c>
      <c r="FI325" s="11">
        <v>9</v>
      </c>
      <c r="FJ325" s="12">
        <f t="shared" si="8856"/>
        <v>2.7950310559006212E-2</v>
      </c>
      <c r="FK325" s="13"/>
      <c r="FL325" s="11"/>
      <c r="FM325" s="25">
        <v>4688.1395348837214</v>
      </c>
      <c r="FN325" s="38">
        <v>4444.166666666667</v>
      </c>
      <c r="FO325" s="10"/>
      <c r="FP325" s="11"/>
      <c r="FQ325" s="74">
        <f t="shared" si="8915"/>
        <v>162</v>
      </c>
      <c r="FR325" s="74">
        <f t="shared" si="8916"/>
        <v>10</v>
      </c>
      <c r="FS325" s="11">
        <v>52</v>
      </c>
      <c r="FT325" s="12">
        <f t="shared" si="8859"/>
        <v>0.33333333333333331</v>
      </c>
      <c r="FU325" s="11">
        <v>2</v>
      </c>
      <c r="FV325" s="12">
        <f t="shared" si="8860"/>
        <v>3.7037037037037035E-2</v>
      </c>
      <c r="FW325" s="13"/>
      <c r="FX325" s="11"/>
      <c r="FY325" s="25">
        <v>4467.5</v>
      </c>
      <c r="FZ325" s="38">
        <v>4713.333333333333</v>
      </c>
      <c r="GA325" s="10"/>
      <c r="GB325" s="11"/>
      <c r="GC325" s="74">
        <f t="shared" si="8917"/>
        <v>734</v>
      </c>
      <c r="GD325" s="74">
        <f t="shared" si="8918"/>
        <v>58</v>
      </c>
      <c r="GE325" s="11">
        <v>328</v>
      </c>
      <c r="GF325" s="12">
        <f t="shared" si="8863"/>
        <v>0.45912806539509537</v>
      </c>
      <c r="GG325" s="11">
        <v>9</v>
      </c>
      <c r="GH325" s="12">
        <f t="shared" si="8864"/>
        <v>2.6706231454005934E-2</v>
      </c>
      <c r="GI325" s="13"/>
      <c r="GJ325" s="11"/>
      <c r="GK325" s="25">
        <v>4817.8048780487807</v>
      </c>
      <c r="GL325" s="38">
        <v>4719.166666666667</v>
      </c>
      <c r="GM325" s="10"/>
      <c r="GN325" s="11"/>
      <c r="GO325" s="74">
        <f t="shared" si="8919"/>
        <v>730</v>
      </c>
      <c r="GP325" s="74">
        <f t="shared" si="8920"/>
        <v>58</v>
      </c>
      <c r="GQ325" s="11">
        <v>297</v>
      </c>
      <c r="GR325" s="12">
        <f t="shared" si="8867"/>
        <v>0.426027397260274</v>
      </c>
      <c r="GS325" s="11">
        <v>14</v>
      </c>
      <c r="GT325" s="12">
        <f t="shared" si="8868"/>
        <v>4.5016077170418008E-2</v>
      </c>
      <c r="GU325" s="13"/>
      <c r="GV325" s="11"/>
      <c r="GW325" s="25">
        <v>4991.4285714285716</v>
      </c>
      <c r="GX325" s="38">
        <v>4864.166666666667</v>
      </c>
      <c r="GY325" s="10"/>
      <c r="GZ325" s="11"/>
      <c r="HA325" s="74">
        <f t="shared" si="8921"/>
        <v>741</v>
      </c>
      <c r="HB325" s="74">
        <f t="shared" si="8922"/>
        <v>59</v>
      </c>
      <c r="HC325" s="11">
        <v>331</v>
      </c>
      <c r="HD325" s="12">
        <f t="shared" si="8871"/>
        <v>0.45614035087719296</v>
      </c>
      <c r="HE325" s="11">
        <v>7</v>
      </c>
      <c r="HF325" s="12">
        <f t="shared" si="8872"/>
        <v>2.0710059171597635E-2</v>
      </c>
      <c r="HG325" s="13"/>
      <c r="HH325" s="11"/>
      <c r="HI325" s="25">
        <v>5029.0476190476193</v>
      </c>
      <c r="HJ325" s="38">
        <v>5122.5</v>
      </c>
      <c r="HK325" s="10">
        <f t="shared" si="8873"/>
        <v>3</v>
      </c>
      <c r="HL325" s="11">
        <f t="shared" si="8874"/>
        <v>0</v>
      </c>
      <c r="HM325" s="11">
        <f t="shared" si="8875"/>
        <v>11478</v>
      </c>
      <c r="HN325" s="11">
        <f t="shared" si="8876"/>
        <v>910</v>
      </c>
      <c r="HO325" s="11">
        <f t="shared" si="8877"/>
        <v>5404</v>
      </c>
      <c r="HP325" s="228">
        <f t="shared" si="8878"/>
        <v>0.47081373061508974</v>
      </c>
      <c r="HQ325" s="15">
        <f t="shared" si="8879"/>
        <v>169</v>
      </c>
      <c r="HR325" s="12">
        <f t="shared" si="8880"/>
        <v>3.1273131014063656E-2</v>
      </c>
      <c r="HS325" s="16">
        <v>68.400000000000006</v>
      </c>
      <c r="HT325" s="17">
        <v>5150</v>
      </c>
      <c r="HU325" s="16">
        <f t="shared" si="8881"/>
        <v>95.299777942264981</v>
      </c>
      <c r="HV325" s="23">
        <v>4739.2575039494468</v>
      </c>
      <c r="HW325" s="22">
        <v>4739.8477157360403</v>
      </c>
      <c r="HX325" s="78">
        <f t="shared" si="8882"/>
        <v>0.48274946921443734</v>
      </c>
      <c r="HY325" s="78">
        <f t="shared" si="8883"/>
        <v>0.49403526970954359</v>
      </c>
      <c r="HZ325" s="78">
        <f t="shared" si="8884"/>
        <v>0.43591074208614428</v>
      </c>
    </row>
    <row r="326" spans="1:241" x14ac:dyDescent="0.25">
      <c r="A326" s="236"/>
      <c r="B326" s="41">
        <f t="shared" si="8885"/>
        <v>44721</v>
      </c>
      <c r="C326" s="10"/>
      <c r="D326" s="11"/>
      <c r="E326" s="74">
        <f>E325-C326</f>
        <v>726</v>
      </c>
      <c r="F326" s="74">
        <f>F325-D326</f>
        <v>58</v>
      </c>
      <c r="G326" s="11">
        <v>306</v>
      </c>
      <c r="H326" s="12">
        <f t="shared" si="8804"/>
        <v>0.42837465564738292</v>
      </c>
      <c r="I326" s="11">
        <v>5</v>
      </c>
      <c r="J326" s="12">
        <f t="shared" si="8888"/>
        <v>1.607717041800643E-2</v>
      </c>
      <c r="K326" s="13"/>
      <c r="L326" s="11"/>
      <c r="M326" s="39">
        <v>97.297297297297291</v>
      </c>
      <c r="N326" s="43">
        <v>100</v>
      </c>
      <c r="O326" s="10"/>
      <c r="P326" s="11"/>
      <c r="Q326" s="74">
        <f t="shared" si="8889"/>
        <v>716</v>
      </c>
      <c r="R326" s="74">
        <f t="shared" si="8890"/>
        <v>56</v>
      </c>
      <c r="S326" s="11">
        <v>309</v>
      </c>
      <c r="T326" s="12">
        <f t="shared" si="8807"/>
        <v>0.43854748603351956</v>
      </c>
      <c r="U326" s="11">
        <v>5</v>
      </c>
      <c r="V326" s="12">
        <f t="shared" si="8808"/>
        <v>1.5923566878980892E-2</v>
      </c>
      <c r="W326" s="13"/>
      <c r="X326" s="11"/>
      <c r="Y326" s="39">
        <v>97.61904761904762</v>
      </c>
      <c r="Z326" s="43">
        <v>91.666666666666671</v>
      </c>
      <c r="AA326" s="10"/>
      <c r="AB326" s="11"/>
      <c r="AC326" s="74">
        <f t="shared" si="8891"/>
        <v>161</v>
      </c>
      <c r="AD326" s="74">
        <f t="shared" si="8892"/>
        <v>14</v>
      </c>
      <c r="AE326" s="11">
        <v>56</v>
      </c>
      <c r="AF326" s="12">
        <f t="shared" si="8811"/>
        <v>0.37267080745341613</v>
      </c>
      <c r="AG326" s="11">
        <v>4</v>
      </c>
      <c r="AH326" s="12">
        <f t="shared" si="8812"/>
        <v>6.6666666666666666E-2</v>
      </c>
      <c r="AI326" s="13"/>
      <c r="AJ326" s="11"/>
      <c r="AK326" s="39">
        <v>71.428571428571431</v>
      </c>
      <c r="AL326" s="43">
        <v>100</v>
      </c>
      <c r="AM326" s="10"/>
      <c r="AN326" s="11"/>
      <c r="AO326" s="74">
        <f t="shared" si="8893"/>
        <v>724</v>
      </c>
      <c r="AP326" s="74">
        <f t="shared" si="8894"/>
        <v>58</v>
      </c>
      <c r="AQ326" s="11">
        <v>310</v>
      </c>
      <c r="AR326" s="12">
        <f t="shared" si="8815"/>
        <v>0.44198895027624308</v>
      </c>
      <c r="AS326" s="11">
        <v>10</v>
      </c>
      <c r="AT326" s="12">
        <f t="shared" si="8816"/>
        <v>3.125E-2</v>
      </c>
      <c r="AU326" s="13"/>
      <c r="AV326" s="11"/>
      <c r="AW326" s="39">
        <v>72.093023255813947</v>
      </c>
      <c r="AX326" s="43">
        <v>100</v>
      </c>
      <c r="AY326" s="10"/>
      <c r="AZ326" s="11"/>
      <c r="BA326" s="74">
        <f t="shared" si="8895"/>
        <v>722</v>
      </c>
      <c r="BB326" s="74">
        <f t="shared" si="8896"/>
        <v>58</v>
      </c>
      <c r="BC326" s="11">
        <v>337</v>
      </c>
      <c r="BD326" s="12">
        <f t="shared" si="8819"/>
        <v>0.47506925207756234</v>
      </c>
      <c r="BE326" s="11">
        <v>6</v>
      </c>
      <c r="BF326" s="12">
        <f t="shared" si="8820"/>
        <v>1.7492711370262391E-2</v>
      </c>
      <c r="BG326" s="13"/>
      <c r="BH326" s="11"/>
      <c r="BI326" s="39">
        <v>93.181818181818187</v>
      </c>
      <c r="BJ326" s="43">
        <v>100</v>
      </c>
      <c r="BK326" s="10"/>
      <c r="BL326" s="11"/>
      <c r="BM326" s="74">
        <f t="shared" si="8897"/>
        <v>719</v>
      </c>
      <c r="BN326" s="74">
        <f t="shared" si="8898"/>
        <v>58</v>
      </c>
      <c r="BO326" s="11">
        <v>305</v>
      </c>
      <c r="BP326" s="12">
        <f t="shared" si="8823"/>
        <v>0.44506258692628653</v>
      </c>
      <c r="BQ326" s="11">
        <v>15</v>
      </c>
      <c r="BR326" s="12">
        <f t="shared" si="8824"/>
        <v>4.6875E-2</v>
      </c>
      <c r="BS326" s="13"/>
      <c r="BT326" s="11"/>
      <c r="BU326" s="39">
        <v>82.5</v>
      </c>
      <c r="BV326" s="43">
        <v>100</v>
      </c>
      <c r="BW326" s="10"/>
      <c r="BX326" s="11"/>
      <c r="BY326" s="74">
        <f t="shared" si="8899"/>
        <v>731</v>
      </c>
      <c r="BZ326" s="74">
        <f t="shared" si="8900"/>
        <v>59</v>
      </c>
      <c r="CA326" s="11">
        <v>329</v>
      </c>
      <c r="CB326" s="12">
        <f t="shared" si="8827"/>
        <v>0.45690834473324216</v>
      </c>
      <c r="CC326" s="11">
        <v>5</v>
      </c>
      <c r="CD326" s="12">
        <f t="shared" si="8828"/>
        <v>1.4970059880239521E-2</v>
      </c>
      <c r="CE326" s="13"/>
      <c r="CF326" s="11"/>
      <c r="CG326" s="39">
        <v>86.486486486486484</v>
      </c>
      <c r="CH326" s="43">
        <v>61.53846153846154</v>
      </c>
      <c r="CI326" s="10"/>
      <c r="CJ326" s="11">
        <v>1</v>
      </c>
      <c r="CK326" s="74">
        <f t="shared" si="8901"/>
        <v>744</v>
      </c>
      <c r="CL326" s="74">
        <f t="shared" si="8902"/>
        <v>58</v>
      </c>
      <c r="CM326" s="11">
        <v>360</v>
      </c>
      <c r="CN326" s="12">
        <f t="shared" si="8831"/>
        <v>0.49596774193548387</v>
      </c>
      <c r="CO326" s="11">
        <v>9</v>
      </c>
      <c r="CP326" s="12">
        <f t="shared" si="8832"/>
        <v>2.4390243902439025E-2</v>
      </c>
      <c r="CQ326" s="13"/>
      <c r="CR326" s="11"/>
      <c r="CS326" s="39">
        <v>90</v>
      </c>
      <c r="CT326" s="43">
        <v>92.307692307692307</v>
      </c>
      <c r="CU326" s="10"/>
      <c r="CV326" s="11"/>
      <c r="CW326" s="74">
        <f t="shared" si="8903"/>
        <v>154</v>
      </c>
      <c r="CX326" s="74">
        <f t="shared" si="8904"/>
        <v>12</v>
      </c>
      <c r="CY326" s="11">
        <v>62</v>
      </c>
      <c r="CZ326" s="12">
        <f t="shared" si="8835"/>
        <v>0.42207792207792205</v>
      </c>
      <c r="DA326" s="11">
        <v>3</v>
      </c>
      <c r="DB326" s="12">
        <f t="shared" si="8836"/>
        <v>4.6153846153846156E-2</v>
      </c>
      <c r="DC326" s="13"/>
      <c r="DD326" s="11"/>
      <c r="DE326" s="39">
        <v>75</v>
      </c>
      <c r="DF326" s="43">
        <v>75</v>
      </c>
      <c r="DG326" s="10"/>
      <c r="DH326" s="11"/>
      <c r="DI326" s="74">
        <f t="shared" si="8905"/>
        <v>745</v>
      </c>
      <c r="DJ326" s="74">
        <f t="shared" si="8906"/>
        <v>59</v>
      </c>
      <c r="DK326" s="11">
        <v>328</v>
      </c>
      <c r="DL326" s="12">
        <f t="shared" si="8839"/>
        <v>0.45771812080536911</v>
      </c>
      <c r="DM326" s="11">
        <v>13</v>
      </c>
      <c r="DN326" s="12">
        <f t="shared" si="8840"/>
        <v>3.8123167155425221E-2</v>
      </c>
      <c r="DO326" s="13"/>
      <c r="DP326" s="11"/>
      <c r="DQ326" s="39">
        <v>92.5</v>
      </c>
      <c r="DR326" s="43">
        <v>100</v>
      </c>
      <c r="DS326" s="10"/>
      <c r="DT326" s="11"/>
      <c r="DU326" s="74">
        <f t="shared" si="8907"/>
        <v>743</v>
      </c>
      <c r="DV326" s="74">
        <f t="shared" si="8908"/>
        <v>59</v>
      </c>
      <c r="DW326" s="11">
        <v>334</v>
      </c>
      <c r="DX326" s="12">
        <f t="shared" si="8843"/>
        <v>0.46433378196500674</v>
      </c>
      <c r="DY326" s="11">
        <v>11</v>
      </c>
      <c r="DZ326" s="12">
        <f t="shared" si="8844"/>
        <v>3.1884057971014491E-2</v>
      </c>
      <c r="EA326" s="13"/>
      <c r="EB326" s="11"/>
      <c r="EC326" s="39">
        <v>90.697674418604649</v>
      </c>
      <c r="ED326" s="43">
        <v>100</v>
      </c>
      <c r="EE326" s="10"/>
      <c r="EF326" s="11"/>
      <c r="EG326" s="74">
        <f t="shared" si="8909"/>
        <v>739</v>
      </c>
      <c r="EH326" s="74">
        <f t="shared" si="8910"/>
        <v>59</v>
      </c>
      <c r="EI326" s="11">
        <v>306</v>
      </c>
      <c r="EJ326" s="12">
        <f t="shared" si="8847"/>
        <v>0.4316644113667118</v>
      </c>
      <c r="EK326" s="11">
        <v>13</v>
      </c>
      <c r="EL326" s="12">
        <f t="shared" si="8848"/>
        <v>4.0752351097178681E-2</v>
      </c>
      <c r="EM326" s="13"/>
      <c r="EN326" s="11"/>
      <c r="EO326" s="39">
        <v>73.170731707317074</v>
      </c>
      <c r="EP326" s="43">
        <v>91.666666666666671</v>
      </c>
      <c r="EQ326" s="10"/>
      <c r="ER326" s="11"/>
      <c r="ES326" s="74">
        <f t="shared" si="8911"/>
        <v>735</v>
      </c>
      <c r="ET326" s="74">
        <f t="shared" si="8912"/>
        <v>57</v>
      </c>
      <c r="EU326" s="11">
        <v>308</v>
      </c>
      <c r="EV326" s="12">
        <f t="shared" si="8851"/>
        <v>0.42585034013605444</v>
      </c>
      <c r="EW326" s="11">
        <v>5</v>
      </c>
      <c r="EX326" s="12">
        <f t="shared" si="8852"/>
        <v>1.5974440894568689E-2</v>
      </c>
      <c r="EY326" s="13"/>
      <c r="EZ326" s="11"/>
      <c r="FA326" s="39">
        <v>95</v>
      </c>
      <c r="FB326" s="43">
        <v>100</v>
      </c>
      <c r="FC326" s="10"/>
      <c r="FD326" s="11"/>
      <c r="FE326" s="74">
        <f t="shared" si="8913"/>
        <v>752</v>
      </c>
      <c r="FF326" s="74">
        <f t="shared" si="8914"/>
        <v>59</v>
      </c>
      <c r="FG326" s="11">
        <v>310</v>
      </c>
      <c r="FH326" s="12">
        <f t="shared" si="8855"/>
        <v>0.42952127659574468</v>
      </c>
      <c r="FI326" s="11">
        <v>13</v>
      </c>
      <c r="FJ326" s="12">
        <f t="shared" si="8856"/>
        <v>4.0247678018575851E-2</v>
      </c>
      <c r="FK326" s="13"/>
      <c r="FL326" s="11"/>
      <c r="FM326" s="39">
        <v>86.04651162790698</v>
      </c>
      <c r="FN326" s="43">
        <v>91.666666666666671</v>
      </c>
      <c r="FO326" s="10"/>
      <c r="FP326" s="11"/>
      <c r="FQ326" s="74">
        <f t="shared" si="8915"/>
        <v>162</v>
      </c>
      <c r="FR326" s="74">
        <f t="shared" si="8916"/>
        <v>10</v>
      </c>
      <c r="FS326" s="11">
        <v>55</v>
      </c>
      <c r="FT326" s="12">
        <f t="shared" si="8859"/>
        <v>0.37654320987654322</v>
      </c>
      <c r="FU326" s="11">
        <v>6</v>
      </c>
      <c r="FV326" s="12">
        <f t="shared" si="8860"/>
        <v>9.8360655737704916E-2</v>
      </c>
      <c r="FW326" s="13"/>
      <c r="FX326" s="11"/>
      <c r="FY326" s="39">
        <v>100</v>
      </c>
      <c r="FZ326" s="43">
        <v>100</v>
      </c>
      <c r="GA326" s="10"/>
      <c r="GB326" s="11"/>
      <c r="GC326" s="74">
        <f t="shared" si="8917"/>
        <v>734</v>
      </c>
      <c r="GD326" s="74">
        <f t="shared" si="8918"/>
        <v>58</v>
      </c>
      <c r="GE326" s="11">
        <v>312</v>
      </c>
      <c r="GF326" s="12">
        <f t="shared" si="8863"/>
        <v>0.44005449591280654</v>
      </c>
      <c r="GG326" s="11">
        <v>11</v>
      </c>
      <c r="GH326" s="12">
        <f t="shared" si="8864"/>
        <v>3.4055727554179564E-2</v>
      </c>
      <c r="GI326" s="13"/>
      <c r="GJ326" s="11"/>
      <c r="GK326" s="39">
        <v>90.243902439024396</v>
      </c>
      <c r="GL326" s="43">
        <v>100</v>
      </c>
      <c r="GM326" s="10"/>
      <c r="GN326" s="11"/>
      <c r="GO326" s="74">
        <f t="shared" si="8919"/>
        <v>730</v>
      </c>
      <c r="GP326" s="74">
        <f t="shared" si="8920"/>
        <v>58</v>
      </c>
      <c r="GQ326" s="11">
        <v>308</v>
      </c>
      <c r="GR326" s="12">
        <f t="shared" si="8867"/>
        <v>0.44109589041095892</v>
      </c>
      <c r="GS326" s="11">
        <v>14</v>
      </c>
      <c r="GT326" s="12">
        <f t="shared" si="8868"/>
        <v>4.3478260869565216E-2</v>
      </c>
      <c r="GU326" s="13"/>
      <c r="GV326" s="11"/>
      <c r="GW326" s="39">
        <v>90.476190476190482</v>
      </c>
      <c r="GX326" s="43">
        <v>100</v>
      </c>
      <c r="GY326" s="10"/>
      <c r="GZ326" s="11"/>
      <c r="HA326" s="74">
        <f t="shared" si="8921"/>
        <v>741</v>
      </c>
      <c r="HB326" s="74">
        <f t="shared" si="8922"/>
        <v>59</v>
      </c>
      <c r="HC326" s="11">
        <v>309</v>
      </c>
      <c r="HD326" s="12">
        <f t="shared" si="8871"/>
        <v>0.42780026990553305</v>
      </c>
      <c r="HE326" s="11">
        <v>8</v>
      </c>
      <c r="HF326" s="12">
        <f t="shared" si="8872"/>
        <v>2.5236593059936908E-2</v>
      </c>
      <c r="HG326" s="13"/>
      <c r="HH326" s="11"/>
      <c r="HI326" s="39">
        <v>83.333333333333329</v>
      </c>
      <c r="HJ326" s="43">
        <v>91.666666666666671</v>
      </c>
      <c r="HK326" s="10">
        <f t="shared" si="8873"/>
        <v>0</v>
      </c>
      <c r="HL326" s="11">
        <f t="shared" si="8874"/>
        <v>1</v>
      </c>
      <c r="HM326" s="11">
        <f t="shared" si="8875"/>
        <v>11478</v>
      </c>
      <c r="HN326" s="11">
        <f t="shared" si="8876"/>
        <v>909</v>
      </c>
      <c r="HO326" s="11">
        <f t="shared" si="8877"/>
        <v>5100</v>
      </c>
      <c r="HP326" s="228">
        <f t="shared" si="8878"/>
        <v>0.4443282801881861</v>
      </c>
      <c r="HQ326" s="15">
        <f t="shared" si="8879"/>
        <v>156</v>
      </c>
      <c r="HR326" s="12">
        <f t="shared" si="8880"/>
        <v>3.0588235294117649E-2</v>
      </c>
      <c r="HS326" s="16">
        <v>68.400000000000006</v>
      </c>
      <c r="HT326" s="17">
        <v>4863</v>
      </c>
      <c r="HU326" s="16">
        <f t="shared" si="8881"/>
        <v>95.35294117647058</v>
      </c>
      <c r="HV326" s="23">
        <v>77.567140600315952</v>
      </c>
      <c r="HW326" s="22">
        <v>82.741116751269033</v>
      </c>
      <c r="HX326" s="78">
        <f t="shared" si="8882"/>
        <v>0.4426751592356688</v>
      </c>
      <c r="HY326" s="78">
        <f t="shared" si="8883"/>
        <v>0.45980290456431533</v>
      </c>
      <c r="HZ326" s="78">
        <f t="shared" si="8884"/>
        <v>0.43046185781006746</v>
      </c>
      <c r="ID326" s="85">
        <f t="shared" ref="ID326:IF326" si="8923">ID327/ID328</f>
        <v>2.3828435266084196E-3</v>
      </c>
      <c r="IE326" s="85">
        <f t="shared" si="8923"/>
        <v>5.184033177812338E-4</v>
      </c>
      <c r="IF326" s="85">
        <f t="shared" si="8923"/>
        <v>5.1867219917012448E-4</v>
      </c>
      <c r="IG326" s="88" t="s">
        <v>43</v>
      </c>
    </row>
    <row r="327" spans="1:241" ht="19.5" thickBot="1" x14ac:dyDescent="0.3">
      <c r="A327" s="236"/>
      <c r="B327" s="42"/>
      <c r="C327" s="26">
        <f>SUM(C320:C326)</f>
        <v>2</v>
      </c>
      <c r="D327" s="27">
        <f>SUM(D320:D326)</f>
        <v>0</v>
      </c>
      <c r="E327" s="27"/>
      <c r="F327" s="27"/>
      <c r="G327" s="27">
        <f>SUM(G320:G326)</f>
        <v>2123</v>
      </c>
      <c r="H327" s="28">
        <f>((G327+I327)/7)/E326</f>
        <v>0.42817788272333723</v>
      </c>
      <c r="I327" s="27">
        <f>SUM(I320:I326)</f>
        <v>53</v>
      </c>
      <c r="J327" s="28">
        <f>(I327/(I327+G327))</f>
        <v>2.4356617647058824E-2</v>
      </c>
      <c r="K327" s="27"/>
      <c r="L327" s="27"/>
      <c r="M327" s="29">
        <f>M325/M324*100-100</f>
        <v>2.4344016147294951</v>
      </c>
      <c r="N327" s="72">
        <f>N325/N324*100-100</f>
        <v>-2.7295733911785902</v>
      </c>
      <c r="O327" s="26">
        <f t="shared" ref="O327" si="8924">SUM(O320:O326)</f>
        <v>1</v>
      </c>
      <c r="P327" s="27">
        <f t="shared" ref="P327" si="8925">SUM(P320:P326)</f>
        <v>0</v>
      </c>
      <c r="Q327" s="27"/>
      <c r="R327" s="27"/>
      <c r="S327" s="27">
        <f t="shared" ref="S327" si="8926">SUM(S320:S326)</f>
        <v>2168</v>
      </c>
      <c r="T327" s="28">
        <f t="shared" ref="T327" si="8927">((S327+U327)/7)/Q326</f>
        <v>0.44173982442138865</v>
      </c>
      <c r="U327" s="27">
        <f t="shared" ref="U327" si="8928">SUM(U320:U326)</f>
        <v>46</v>
      </c>
      <c r="V327" s="28">
        <f t="shared" ref="V327" si="8929">(U327/(U327+S327))</f>
        <v>2.077687443541102E-2</v>
      </c>
      <c r="W327" s="27"/>
      <c r="X327" s="27"/>
      <c r="Y327" s="29">
        <f t="shared" ref="Y327:Z327" si="8930">Y325/Y324*100-100</f>
        <v>3.8413999479573135</v>
      </c>
      <c r="Z327" s="72">
        <f t="shared" si="8930"/>
        <v>-1.9703543022414891</v>
      </c>
      <c r="AA327" s="26">
        <f t="shared" ref="AA327" si="8931">SUM(AA320:AA326)</f>
        <v>1</v>
      </c>
      <c r="AB327" s="27">
        <f t="shared" ref="AB327" si="8932">SUM(AB320:AB326)</f>
        <v>0</v>
      </c>
      <c r="AC327" s="27"/>
      <c r="AD327" s="27"/>
      <c r="AE327" s="27">
        <f t="shared" ref="AE327" si="8933">SUM(AE320:AE326)</f>
        <v>417</v>
      </c>
      <c r="AF327" s="28">
        <f t="shared" ref="AF327" si="8934">((AE327+AG327)/7)/AC326</f>
        <v>0.39130434782608697</v>
      </c>
      <c r="AG327" s="27">
        <f t="shared" ref="AG327" si="8935">SUM(AG320:AG326)</f>
        <v>24</v>
      </c>
      <c r="AH327" s="28">
        <f t="shared" ref="AH327" si="8936">(AG327/(AG327+AE327))</f>
        <v>5.4421768707482991E-2</v>
      </c>
      <c r="AI327" s="27"/>
      <c r="AJ327" s="27"/>
      <c r="AK327" s="29">
        <f t="shared" ref="AK327:AL327" si="8937">AK325/AK324*100-100</f>
        <v>9.2408274785324096</v>
      </c>
      <c r="AL327" s="72">
        <f t="shared" si="8937"/>
        <v>1.0303687635574903</v>
      </c>
      <c r="AM327" s="26">
        <f t="shared" ref="AM327" si="8938">SUM(AM320:AM326)</f>
        <v>3</v>
      </c>
      <c r="AN327" s="27">
        <f t="shared" ref="AN327" si="8939">SUM(AN320:AN326)</f>
        <v>0</v>
      </c>
      <c r="AO327" s="27"/>
      <c r="AP327" s="27"/>
      <c r="AQ327" s="27">
        <f t="shared" ref="AQ327" si="8940">SUM(AQ320:AQ326)</f>
        <v>2252</v>
      </c>
      <c r="AR327" s="28">
        <f t="shared" ref="AR327" si="8941">((AQ327+AS327)/7)/AO326</f>
        <v>0.46033938437253352</v>
      </c>
      <c r="AS327" s="27">
        <f t="shared" ref="AS327" si="8942">SUM(AS320:AS326)</f>
        <v>81</v>
      </c>
      <c r="AT327" s="28">
        <f t="shared" ref="AT327" si="8943">(AS327/(AS327+AQ327))</f>
        <v>3.4719245606515216E-2</v>
      </c>
      <c r="AU327" s="27"/>
      <c r="AV327" s="27"/>
      <c r="AW327" s="29">
        <f t="shared" ref="AW327:AX327" si="8944">AW325/AW324*100-100</f>
        <v>10.58160715042149</v>
      </c>
      <c r="AX327" s="72">
        <f t="shared" si="8944"/>
        <v>3.2899493853940811</v>
      </c>
      <c r="AY327" s="26">
        <f t="shared" ref="AY327" si="8945">SUM(AY320:AY326)</f>
        <v>1</v>
      </c>
      <c r="AZ327" s="27">
        <f t="shared" ref="AZ327" si="8946">SUM(AZ320:AZ326)</f>
        <v>0</v>
      </c>
      <c r="BA327" s="27"/>
      <c r="BB327" s="27"/>
      <c r="BC327" s="27">
        <f t="shared" ref="BC327" si="8947">SUM(BC320:BC326)</f>
        <v>2364</v>
      </c>
      <c r="BD327" s="28">
        <f t="shared" ref="BD327" si="8948">((BC327+BE327)/7)/BA326</f>
        <v>0.48179659675504549</v>
      </c>
      <c r="BE327" s="27">
        <f t="shared" ref="BE327" si="8949">SUM(BE320:BE326)</f>
        <v>71</v>
      </c>
      <c r="BF327" s="28">
        <f t="shared" ref="BF327" si="8950">(BE327/(BE327+BC327))</f>
        <v>2.9158110882956879E-2</v>
      </c>
      <c r="BG327" s="27"/>
      <c r="BH327" s="27"/>
      <c r="BI327" s="29">
        <f t="shared" ref="BI327:BJ327" si="8951">BI325/BI324*100-100</f>
        <v>7.4525997681735419</v>
      </c>
      <c r="BJ327" s="72">
        <f t="shared" si="8951"/>
        <v>3.7237888647866981</v>
      </c>
      <c r="BK327" s="26">
        <f t="shared" ref="BK327" si="8952">SUM(BK320:BK326)</f>
        <v>1</v>
      </c>
      <c r="BL327" s="27">
        <f t="shared" ref="BL327" si="8953">SUM(BL320:BL326)</f>
        <v>0</v>
      </c>
      <c r="BM327" s="27"/>
      <c r="BN327" s="27"/>
      <c r="BO327" s="27">
        <f t="shared" ref="BO327" si="8954">SUM(BO320:BO326)</f>
        <v>2279</v>
      </c>
      <c r="BP327" s="28">
        <f t="shared" ref="BP327" si="8955">((BO327+BQ327)/7)/BM326</f>
        <v>0.4675144049274787</v>
      </c>
      <c r="BQ327" s="27">
        <f t="shared" ref="BQ327" si="8956">SUM(BQ320:BQ326)</f>
        <v>74</v>
      </c>
      <c r="BR327" s="28">
        <f t="shared" ref="BR327" si="8957">(BQ327/(BQ327+BO327))</f>
        <v>3.1449213769655759E-2</v>
      </c>
      <c r="BS327" s="27"/>
      <c r="BT327" s="27"/>
      <c r="BU327" s="29">
        <f t="shared" ref="BU327:BV327" si="8958">BU325/BU324*100-100</f>
        <v>12.329234972677597</v>
      </c>
      <c r="BV327" s="72">
        <f t="shared" si="8958"/>
        <v>7.6541679578556057</v>
      </c>
      <c r="BW327" s="26">
        <f t="shared" ref="BW327" si="8959">SUM(BW320:BW326)</f>
        <v>1</v>
      </c>
      <c r="BX327" s="27">
        <f t="shared" ref="BX327" si="8960">SUM(BX320:BX326)</f>
        <v>0</v>
      </c>
      <c r="BY327" s="27"/>
      <c r="BZ327" s="27"/>
      <c r="CA327" s="27">
        <f t="shared" ref="CA327" si="8961">SUM(CA320:CA326)</f>
        <v>2460</v>
      </c>
      <c r="CB327" s="28">
        <f t="shared" ref="CB327" si="8962">((CA327+CC327)/7)/BY326</f>
        <v>0.49071721711940591</v>
      </c>
      <c r="CC327" s="27">
        <f t="shared" ref="CC327" si="8963">SUM(CC320:CC326)</f>
        <v>51</v>
      </c>
      <c r="CD327" s="28">
        <f t="shared" ref="CD327" si="8964">(CC327/(CC327+CA327))</f>
        <v>2.0310633213859019E-2</v>
      </c>
      <c r="CE327" s="27"/>
      <c r="CF327" s="27"/>
      <c r="CG327" s="29">
        <f t="shared" ref="CG327:CH327" si="8965">CG325/CG324*100-100</f>
        <v>9.2650027076256691</v>
      </c>
      <c r="CH327" s="72">
        <f t="shared" si="8965"/>
        <v>3.4707158351410072</v>
      </c>
      <c r="CI327" s="26">
        <f t="shared" ref="CI327" si="8966">SUM(CI320:CI326)</f>
        <v>0</v>
      </c>
      <c r="CJ327" s="27">
        <f t="shared" ref="CJ327" si="8967">SUM(CJ320:CJ326)</f>
        <v>1</v>
      </c>
      <c r="CK327" s="27"/>
      <c r="CL327" s="27"/>
      <c r="CM327" s="27">
        <f t="shared" ref="CM327" si="8968">SUM(CM320:CM326)</f>
        <v>2359</v>
      </c>
      <c r="CN327" s="28">
        <f t="shared" ref="CN327" si="8969">((CM327+CO327)/7)/CK326</f>
        <v>0.46716589861751151</v>
      </c>
      <c r="CO327" s="27">
        <f t="shared" ref="CO327" si="8970">SUM(CO320:CO326)</f>
        <v>74</v>
      </c>
      <c r="CP327" s="28">
        <f t="shared" ref="CP327" si="8971">(CO327/(CO327+CM327))</f>
        <v>3.0415125359638306E-2</v>
      </c>
      <c r="CQ327" s="27"/>
      <c r="CR327" s="27"/>
      <c r="CS327" s="29">
        <f t="shared" ref="CS327:CT327" si="8972">CS325/CS324*100-100</f>
        <v>3.8365209471766804</v>
      </c>
      <c r="CT327" s="72">
        <f t="shared" si="8972"/>
        <v>-2.4028032704822238</v>
      </c>
      <c r="CU327" s="26">
        <f t="shared" ref="CU327" si="8973">SUM(CU320:CU326)</f>
        <v>1</v>
      </c>
      <c r="CV327" s="27">
        <f t="shared" ref="CV327" si="8974">SUM(CV320:CV326)</f>
        <v>0</v>
      </c>
      <c r="CW327" s="27"/>
      <c r="CX327" s="27"/>
      <c r="CY327" s="27">
        <f t="shared" ref="CY327" si="8975">SUM(CY320:CY326)</f>
        <v>425</v>
      </c>
      <c r="CZ327" s="28">
        <f t="shared" ref="CZ327" si="8976">((CY327+DA327)/7)/CW326</f>
        <v>0.41280148423005564</v>
      </c>
      <c r="DA327" s="27">
        <f t="shared" ref="DA327" si="8977">SUM(DA320:DA326)</f>
        <v>20</v>
      </c>
      <c r="DB327" s="28">
        <f t="shared" ref="DB327" si="8978">(DA327/(DA327+CY327))</f>
        <v>4.49438202247191E-2</v>
      </c>
      <c r="DC327" s="27"/>
      <c r="DD327" s="27"/>
      <c r="DE327" s="29">
        <f t="shared" ref="DE327:DF327" si="8979">DE325/DE324*100-100</f>
        <v>6.614298724954466</v>
      </c>
      <c r="DF327" s="72">
        <f t="shared" si="8979"/>
        <v>-2.6572668112798254</v>
      </c>
      <c r="DG327" s="26">
        <f t="shared" ref="DG327" si="8980">SUM(DG320:DG326)</f>
        <v>0</v>
      </c>
      <c r="DH327" s="27">
        <f t="shared" ref="DH327" si="8981">SUM(DH320:DH326)</f>
        <v>0</v>
      </c>
      <c r="DI327" s="27"/>
      <c r="DJ327" s="27"/>
      <c r="DK327" s="27">
        <f t="shared" ref="DK327" si="8982">SUM(DK320:DK326)</f>
        <v>2215</v>
      </c>
      <c r="DL327" s="28">
        <f t="shared" ref="DL327" si="8983">((DK327+DM327)/7)/DI326</f>
        <v>0.4433365292425695</v>
      </c>
      <c r="DM327" s="27">
        <f t="shared" ref="DM327" si="8984">SUM(DM320:DM326)</f>
        <v>97</v>
      </c>
      <c r="DN327" s="28">
        <f t="shared" ref="DN327" si="8985">(DM327/(DM327+DK327))</f>
        <v>4.195501730103806E-2</v>
      </c>
      <c r="DO327" s="27"/>
      <c r="DP327" s="27"/>
      <c r="DQ327" s="29">
        <f t="shared" ref="DQ327:DR327" si="8986">DQ325/DQ324*100-100</f>
        <v>7.1095173041894242</v>
      </c>
      <c r="DR327" s="72">
        <f t="shared" si="8986"/>
        <v>4.9224094777240168</v>
      </c>
      <c r="DS327" s="26">
        <f t="shared" ref="DS327" si="8987">SUM(DS320:DS326)</f>
        <v>0</v>
      </c>
      <c r="DT327" s="27">
        <f t="shared" ref="DT327" si="8988">SUM(DT320:DT326)</f>
        <v>0</v>
      </c>
      <c r="DU327" s="27"/>
      <c r="DV327" s="27"/>
      <c r="DW327" s="27">
        <f t="shared" ref="DW327" si="8989">SUM(DW320:DW326)</f>
        <v>2314</v>
      </c>
      <c r="DX327" s="28">
        <f t="shared" ref="DX327" si="8990">((DW327+DY327)/7)/DU326</f>
        <v>0.45895020188425301</v>
      </c>
      <c r="DY327" s="27">
        <f t="shared" ref="DY327" si="8991">SUM(DY320:DY326)</f>
        <v>73</v>
      </c>
      <c r="DZ327" s="28">
        <f t="shared" ref="DZ327" si="8992">(DY327/(DY327+DW327))</f>
        <v>3.0582320904901549E-2</v>
      </c>
      <c r="EA327" s="27"/>
      <c r="EB327" s="27"/>
      <c r="EC327" s="29">
        <f t="shared" ref="EC327:ED327" si="8993">EC325/EC324*100-100</f>
        <v>5.4348286525183198</v>
      </c>
      <c r="ED327" s="72">
        <f t="shared" si="8993"/>
        <v>5.156015351243127</v>
      </c>
      <c r="EE327" s="26">
        <f t="shared" ref="EE327" si="8994">SUM(EE320:EE326)</f>
        <v>0</v>
      </c>
      <c r="EF327" s="27">
        <f t="shared" ref="EF327" si="8995">SUM(EF320:EF326)</f>
        <v>0</v>
      </c>
      <c r="EG327" s="27"/>
      <c r="EH327" s="27"/>
      <c r="EI327" s="27">
        <f t="shared" ref="EI327" si="8996">SUM(EI320:EI326)</f>
        <v>2324</v>
      </c>
      <c r="EJ327" s="28">
        <f t="shared" ref="EJ327" si="8997">((EI327+EK327)/7)/EG326</f>
        <v>0.46704040208776343</v>
      </c>
      <c r="EK327" s="27">
        <f t="shared" ref="EK327" si="8998">SUM(EK320:EK326)</f>
        <v>92</v>
      </c>
      <c r="EL327" s="28">
        <f t="shared" ref="EL327" si="8999">(EK327/(EK327+EI327))</f>
        <v>3.8079470198675497E-2</v>
      </c>
      <c r="EM327" s="27"/>
      <c r="EN327" s="27"/>
      <c r="EO327" s="29">
        <f t="shared" ref="EO327:EP327" si="9000">EO325/EO324*100-100</f>
        <v>9.1341241281265297</v>
      </c>
      <c r="EP327" s="72">
        <f t="shared" si="9000"/>
        <v>10.285610990600148</v>
      </c>
      <c r="EQ327" s="26">
        <f t="shared" ref="EQ327" si="9001">SUM(EQ320:EQ326)</f>
        <v>0</v>
      </c>
      <c r="ER327" s="27">
        <f t="shared" ref="ER327" si="9002">SUM(ER320:ER326)</f>
        <v>0</v>
      </c>
      <c r="ES327" s="27"/>
      <c r="ET327" s="27"/>
      <c r="EU327" s="27">
        <f t="shared" ref="EU327" si="9003">SUM(EU320:EU326)</f>
        <v>2169</v>
      </c>
      <c r="EV327" s="28">
        <f t="shared" ref="EV327" si="9004">((EU327+EW327)/7)/ES326</f>
        <v>0.43381924198250726</v>
      </c>
      <c r="EW327" s="27">
        <f t="shared" ref="EW327" si="9005">SUM(EW320:EW326)</f>
        <v>63</v>
      </c>
      <c r="EX327" s="28">
        <f t="shared" ref="EX327" si="9006">(EW327/(EW327+EU327))</f>
        <v>2.8225806451612902E-2</v>
      </c>
      <c r="EY327" s="27"/>
      <c r="EZ327" s="27"/>
      <c r="FA327" s="29">
        <f t="shared" ref="FA327:FB327" si="9007">FA325/FA324*100-100</f>
        <v>1.6507285974498984</v>
      </c>
      <c r="FB327" s="72">
        <f t="shared" si="9007"/>
        <v>-2.7838033261026709</v>
      </c>
      <c r="FC327" s="26">
        <f t="shared" ref="FC327" si="9008">SUM(FC320:FC326)</f>
        <v>0</v>
      </c>
      <c r="FD327" s="27">
        <f t="shared" ref="FD327" si="9009">SUM(FD320:FD326)</f>
        <v>0</v>
      </c>
      <c r="FE327" s="27"/>
      <c r="FF327" s="27"/>
      <c r="FG327" s="27">
        <f t="shared" ref="FG327" si="9010">SUM(FG320:FG326)</f>
        <v>2206</v>
      </c>
      <c r="FH327" s="28">
        <f t="shared" ref="FH327" si="9011">((FG327+FI327)/7)/FE326</f>
        <v>0.43617021276595747</v>
      </c>
      <c r="FI327" s="27">
        <f t="shared" ref="FI327" si="9012">SUM(FI320:FI326)</f>
        <v>90</v>
      </c>
      <c r="FJ327" s="28">
        <f t="shared" ref="FJ327" si="9013">(FI327/(FI327+FG327))</f>
        <v>3.9198606271777001E-2</v>
      </c>
      <c r="FK327" s="27"/>
      <c r="FL327" s="27"/>
      <c r="FM327" s="29">
        <f t="shared" ref="FM327:FN327" si="9014">FM325/FM324*100-100</f>
        <v>6.742703435421717</v>
      </c>
      <c r="FN327" s="72">
        <f t="shared" si="9014"/>
        <v>-3.5972523499638385</v>
      </c>
      <c r="FO327" s="26">
        <f t="shared" ref="FO327" si="9015">SUM(FO320:FO326)</f>
        <v>1</v>
      </c>
      <c r="FP327" s="27">
        <f t="shared" ref="FP327" si="9016">SUM(FP320:FP326)</f>
        <v>0</v>
      </c>
      <c r="FQ327" s="27"/>
      <c r="FR327" s="27"/>
      <c r="FS327" s="27">
        <f t="shared" ref="FS327" si="9017">SUM(FS320:FS326)</f>
        <v>368</v>
      </c>
      <c r="FT327" s="28">
        <f t="shared" ref="FT327" si="9018">((FS327+FU327)/7)/FQ326</f>
        <v>0.34744268077601409</v>
      </c>
      <c r="FU327" s="27">
        <f t="shared" ref="FU327" si="9019">SUM(FU320:FU326)</f>
        <v>26</v>
      </c>
      <c r="FV327" s="28">
        <f t="shared" ref="FV327" si="9020">(FU327/(FU327+FS327))</f>
        <v>6.5989847715736044E-2</v>
      </c>
      <c r="FW327" s="27"/>
      <c r="FX327" s="27"/>
      <c r="FY327" s="29">
        <f t="shared" ref="FY327:FZ327" si="9021">FY325/FY324*100-100</f>
        <v>1.7190346083788768</v>
      </c>
      <c r="FZ327" s="72">
        <f t="shared" si="9021"/>
        <v>2.2415039768618925</v>
      </c>
      <c r="GA327" s="26">
        <f t="shared" ref="GA327" si="9022">SUM(GA320:GA326)</f>
        <v>0</v>
      </c>
      <c r="GB327" s="27">
        <f t="shared" ref="GB327" si="9023">SUM(GB320:GB326)</f>
        <v>0</v>
      </c>
      <c r="GC327" s="27"/>
      <c r="GD327" s="27"/>
      <c r="GE327" s="27">
        <f t="shared" ref="GE327" si="9024">SUM(GE320:GE326)</f>
        <v>2154</v>
      </c>
      <c r="GF327" s="28">
        <f t="shared" ref="GF327" si="9025">((GE327+GG327)/7)/GC326</f>
        <v>0.43324250681198911</v>
      </c>
      <c r="GG327" s="27">
        <f t="shared" ref="GG327" si="9026">SUM(GG320:GG326)</f>
        <v>72</v>
      </c>
      <c r="GH327" s="28">
        <f t="shared" ref="GH327" si="9027">(GG327/(GG327+GE327))</f>
        <v>3.2345013477088951E-2</v>
      </c>
      <c r="GI327" s="27"/>
      <c r="GJ327" s="27"/>
      <c r="GK327" s="29">
        <f t="shared" ref="GK327:GL327" si="9028">GK325/GK324*100-100</f>
        <v>9.6950108845350798</v>
      </c>
      <c r="GL327" s="72">
        <f t="shared" si="9028"/>
        <v>2.3680404916847522</v>
      </c>
      <c r="GM327" s="26">
        <f t="shared" ref="GM327" si="9029">SUM(GM320:GM326)</f>
        <v>1</v>
      </c>
      <c r="GN327" s="27">
        <f t="shared" ref="GN327" si="9030">SUM(GN320:GN326)</f>
        <v>0</v>
      </c>
      <c r="GO327" s="27"/>
      <c r="GP327" s="27"/>
      <c r="GQ327" s="27">
        <f t="shared" ref="GQ327" si="9031">SUM(GQ320:GQ326)</f>
        <v>2126</v>
      </c>
      <c r="GR327" s="28">
        <f t="shared" ref="GR327" si="9032">((GQ327+GS327)/7)/GO326</f>
        <v>0.43561643835616437</v>
      </c>
      <c r="GS327" s="27">
        <f t="shared" ref="GS327" si="9033">SUM(GS320:GS326)</f>
        <v>100</v>
      </c>
      <c r="GT327" s="28">
        <f t="shared" ref="GT327" si="9034">(GS327/(GS327+GQ327))</f>
        <v>4.4923629829290206E-2</v>
      </c>
      <c r="GU327" s="27"/>
      <c r="GV327" s="27"/>
      <c r="GW327" s="29">
        <f t="shared" ref="GW327:GX327" si="9035">GW325/GW324*100-100</f>
        <v>13.648191517043969</v>
      </c>
      <c r="GX327" s="72">
        <f t="shared" si="9035"/>
        <v>5.5133767172812753</v>
      </c>
      <c r="GY327" s="26">
        <f t="shared" ref="GY327" si="9036">SUM(GY320:GY326)</f>
        <v>0</v>
      </c>
      <c r="GZ327" s="27">
        <f t="shared" ref="GZ327" si="9037">SUM(GZ320:GZ326)</f>
        <v>0</v>
      </c>
      <c r="HA327" s="27"/>
      <c r="HB327" s="27"/>
      <c r="HC327" s="27">
        <f t="shared" ref="HC327" si="9038">SUM(HC320:HC326)</f>
        <v>2180</v>
      </c>
      <c r="HD327" s="28">
        <f t="shared" ref="HD327" si="9039">((HC327+HE327)/7)/HA326</f>
        <v>0.4349334875650665</v>
      </c>
      <c r="HE327" s="27">
        <f t="shared" ref="HE327" si="9040">SUM(HE320:HE326)</f>
        <v>76</v>
      </c>
      <c r="HF327" s="28">
        <f t="shared" ref="HF327" si="9041">(HE327/(HE327+HC327))</f>
        <v>3.3687943262411348E-2</v>
      </c>
      <c r="HG327" s="27"/>
      <c r="HH327" s="27"/>
      <c r="HI327" s="29">
        <f t="shared" ref="HI327:HJ327" si="9042">HI325/HI324*100-100</f>
        <v>14.504727209645239</v>
      </c>
      <c r="HJ327" s="72">
        <f t="shared" si="9042"/>
        <v>11.117136659436014</v>
      </c>
      <c r="HK327" s="26">
        <f t="shared" si="8873"/>
        <v>13</v>
      </c>
      <c r="HL327" s="27">
        <f t="shared" si="8874"/>
        <v>1</v>
      </c>
      <c r="HM327" s="27"/>
      <c r="HN327" s="27"/>
      <c r="HO327" s="27">
        <f t="shared" ref="HO327" si="9043">+G327+S327+AE327+AQ327+BC327+BO327+CA327+CM327+CY327+DK327+DW327+EI327+EU327+FG327+FS327+GE327+GQ327+HC327+I327+U327+AG327+AS327+BE327+BQ327+CC327+CO327+DA327+DM327+DY327+EK327+EW327+FI327+FU327+GG327+GS327+HE327</f>
        <v>36086</v>
      </c>
      <c r="HP327" s="229">
        <f t="shared" ref="HP327" si="9044">+((HO327)/HM326)/7</f>
        <v>0.44913250192915644</v>
      </c>
      <c r="HQ327" s="62">
        <f t="shared" si="8879"/>
        <v>1183</v>
      </c>
      <c r="HR327" s="52">
        <f t="shared" si="8880"/>
        <v>3.2782796652441389E-2</v>
      </c>
      <c r="HS327" s="53">
        <f t="shared" ref="HS327:HS354" si="9045">SUM(HS320:HS326)/7</f>
        <v>68.407142857142858</v>
      </c>
      <c r="HT327" s="54">
        <f t="shared" ref="HT327:HT354" si="9046">SUM(HT320:HT326)</f>
        <v>34361</v>
      </c>
      <c r="HU327" s="53">
        <f t="shared" ref="HU327:HU354" si="9047">AVERAGE(HU320:HU326)</f>
        <v>95.211884489832656</v>
      </c>
      <c r="HV327" s="63">
        <f t="shared" ref="HV327:HW327" si="9048">HV325/HV324*100-100</f>
        <v>7.9065916199782862</v>
      </c>
      <c r="HW327" s="72">
        <f t="shared" si="9048"/>
        <v>2.8166532697622557</v>
      </c>
      <c r="HX327" s="78">
        <f t="shared" ref="HX327" si="9049">SUM(G327,I327,S327,U327,AE327,AG327,AQ327,AS327,BC327,BE327,BO327,BQ327)/7/SUM(E326,Q326,AC326,AO326,BA326,BM326)</f>
        <v>0.45313921747042762</v>
      </c>
      <c r="HY327" s="78">
        <f t="shared" ref="HY327" si="9050">SUM(CA327,CC327,CM327,CO327,CY327,DA327,DK327,DM327,DW327,DY327,EI327,EK327)/7/SUM(BY326,CK326,CW326,DI326,DU326,EG326)</f>
        <v>0.463248369887374</v>
      </c>
      <c r="HZ327" s="78">
        <f t="shared" ref="HZ327" si="9051">SUM(K327,EU327,EW327,FG327,FI327,FS327,FU327,GE327,GG327,GQ327,GS327,HC327,HE327)/7/SUM(ES326,FE326,FQ326,GC326,GO326,HA326)</f>
        <v>0.43109200088961375</v>
      </c>
      <c r="IA327" s="84">
        <f t="shared" ref="IA327" si="9052">SUM(I327,U327,AG327,AS327,BE327,BQ327)/SUM(G327,I327,S327,U327,AE327,AG327,AQ327,AS327,BC327,BE327,BO327,BQ327)</f>
        <v>2.9200133868808566E-2</v>
      </c>
      <c r="IB327" s="84">
        <f t="shared" ref="IB327" si="9053">SUM(CC327,CO327,DA327,DM327,DY327,EK327)/SUM(CA327,CC327,CM327,CO327,CY327,DA327,DK327,DM327,DW327,DY327,EI327,EK327)</f>
        <v>3.2549584133077417E-2</v>
      </c>
      <c r="IC327" s="84">
        <f t="shared" ref="IC327" si="9054">SUM(EW327,FI327,FU327,GG327,GS327,HE327)/SUM(EU327,EW327,FG327,FI327,FS327,FU327,GE327,GG327,GQ327,GS327,HC327,HE327)</f>
        <v>3.6715391229578676E-2</v>
      </c>
      <c r="ID327" s="86">
        <f t="shared" ref="ID327" si="9055">SUM(C327,O327,AA327,AM327,AY327,BK327)</f>
        <v>9</v>
      </c>
      <c r="IE327" s="86">
        <f t="shared" ref="IE327" si="9056">SUM(BW327,CI327,CU327,DG327,DS327,EE327)</f>
        <v>2</v>
      </c>
      <c r="IF327" s="86">
        <f t="shared" ref="IF327" si="9057">SUM(EQ327,FC327,FO327,GA327,GM327,GY327)</f>
        <v>2</v>
      </c>
      <c r="IG327" s="88" t="s">
        <v>42</v>
      </c>
    </row>
    <row r="328" spans="1:24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5">
        <f t="shared" ref="HK328:HL328" si="9058">HK327/HM317</f>
        <v>1.1313201636063005E-3</v>
      </c>
      <c r="HL328" s="68">
        <f t="shared" si="9058"/>
        <v>1.0989010989010989E-3</v>
      </c>
      <c r="HM328" s="30"/>
      <c r="HN328" s="30"/>
      <c r="HO328" s="30"/>
      <c r="HP328" s="230"/>
      <c r="HQ328" s="30"/>
      <c r="HR328" s="30"/>
      <c r="HS328" s="30"/>
      <c r="HT328" s="51"/>
      <c r="HU328" s="30"/>
      <c r="HV328" s="30"/>
      <c r="HW328" s="31"/>
      <c r="HY328" s="77"/>
      <c r="HZ328" s="77"/>
      <c r="ID328" s="86">
        <f t="shared" ref="ID328" si="9059">SUM(E317,Q317,AC317,AO317,BA317,BM317)</f>
        <v>3777</v>
      </c>
      <c r="IE328" s="86">
        <f t="shared" ref="IE328" si="9060">SUM(BY317,CK317,CW317,DI317,DU317,EG317)</f>
        <v>3858</v>
      </c>
      <c r="IF328" s="86">
        <f t="shared" ref="IF328" si="9061">SUM(ES317,FE317,FQ317,GC317,GO317,HA317)</f>
        <v>3856</v>
      </c>
      <c r="IG328" s="88" t="s">
        <v>40</v>
      </c>
    </row>
    <row r="329" spans="1:241" x14ac:dyDescent="0.25">
      <c r="A329" s="235">
        <v>61</v>
      </c>
      <c r="B329" s="73">
        <f>B326+1</f>
        <v>44722</v>
      </c>
      <c r="C329" s="33">
        <v>1</v>
      </c>
      <c r="D329" s="34"/>
      <c r="E329" s="34">
        <f>E326-C329</f>
        <v>725</v>
      </c>
      <c r="F329" s="34">
        <f>F326-D329</f>
        <v>58</v>
      </c>
      <c r="G329" s="34">
        <v>294</v>
      </c>
      <c r="H329" s="35">
        <f t="shared" ref="H329:H335" si="9062">((G329+I329)/E329)</f>
        <v>0.41655172413793101</v>
      </c>
      <c r="I329" s="34">
        <v>8</v>
      </c>
      <c r="J329" s="35">
        <f>I329/(G329+I329)</f>
        <v>2.6490066225165563E-2</v>
      </c>
      <c r="K329" s="36"/>
      <c r="L329" s="34"/>
      <c r="M329" s="34"/>
      <c r="N329" s="37"/>
      <c r="O329" s="33"/>
      <c r="P329" s="34"/>
      <c r="Q329" s="34">
        <f t="shared" ref="Q329" si="9063">Q326-O329</f>
        <v>716</v>
      </c>
      <c r="R329" s="34">
        <f t="shared" ref="R329" si="9064">R326-P329</f>
        <v>56</v>
      </c>
      <c r="S329" s="34">
        <v>299</v>
      </c>
      <c r="T329" s="35">
        <f t="shared" ref="T329:T335" si="9065">((S329+U329)/Q329)</f>
        <v>0.43156424581005587</v>
      </c>
      <c r="U329" s="34">
        <v>10</v>
      </c>
      <c r="V329" s="35">
        <f t="shared" ref="V329:V335" si="9066">U329/(S329+U329)</f>
        <v>3.2362459546925564E-2</v>
      </c>
      <c r="W329" s="36"/>
      <c r="X329" s="34"/>
      <c r="Y329" s="34"/>
      <c r="Z329" s="37"/>
      <c r="AA329" s="33"/>
      <c r="AB329" s="34"/>
      <c r="AC329" s="34">
        <f t="shared" ref="AC329" si="9067">AC326-AA329</f>
        <v>161</v>
      </c>
      <c r="AD329" s="34">
        <f t="shared" ref="AD329" si="9068">AD326-AB329</f>
        <v>14</v>
      </c>
      <c r="AE329" s="34">
        <v>56</v>
      </c>
      <c r="AF329" s="35">
        <f t="shared" ref="AF329:AF335" si="9069">((AE329+AG329)/AC329)</f>
        <v>0.35403726708074534</v>
      </c>
      <c r="AG329" s="34">
        <v>1</v>
      </c>
      <c r="AH329" s="35">
        <f t="shared" ref="AH329:AH335" si="9070">AG329/(AE329+AG329)</f>
        <v>1.7543859649122806E-2</v>
      </c>
      <c r="AI329" s="36"/>
      <c r="AJ329" s="34"/>
      <c r="AK329" s="34"/>
      <c r="AL329" s="37"/>
      <c r="AM329" s="33">
        <v>1</v>
      </c>
      <c r="AN329" s="34"/>
      <c r="AO329" s="34">
        <f t="shared" ref="AO329" si="9071">AO326-AM329</f>
        <v>723</v>
      </c>
      <c r="AP329" s="34">
        <f t="shared" ref="AP329" si="9072">AP326-AN329</f>
        <v>58</v>
      </c>
      <c r="AQ329" s="34">
        <v>324</v>
      </c>
      <c r="AR329" s="35">
        <f t="shared" ref="AR329:AR335" si="9073">((AQ329+AS329)/AO329)</f>
        <v>0.46611341632088521</v>
      </c>
      <c r="AS329" s="34">
        <v>13</v>
      </c>
      <c r="AT329" s="35">
        <f t="shared" ref="AT329:AT335" si="9074">AS329/(AQ329+AS329)</f>
        <v>3.857566765578635E-2</v>
      </c>
      <c r="AU329" s="36"/>
      <c r="AV329" s="34"/>
      <c r="AW329" s="34"/>
      <c r="AX329" s="37"/>
      <c r="AY329" s="33"/>
      <c r="AZ329" s="34"/>
      <c r="BA329" s="34">
        <f t="shared" ref="BA329" si="9075">BA326-AY329</f>
        <v>722</v>
      </c>
      <c r="BB329" s="34">
        <f t="shared" ref="BB329" si="9076">BB326-AZ329</f>
        <v>58</v>
      </c>
      <c r="BC329" s="34">
        <v>343</v>
      </c>
      <c r="BD329" s="35">
        <f t="shared" ref="BD329:BD335" si="9077">((BC329+BE329)/BA329)</f>
        <v>0.48476454293628807</v>
      </c>
      <c r="BE329" s="34">
        <v>7</v>
      </c>
      <c r="BF329" s="35">
        <f t="shared" ref="BF329:BF335" si="9078">BE329/(BC329+BE329)</f>
        <v>0.02</v>
      </c>
      <c r="BG329" s="36"/>
      <c r="BH329" s="34"/>
      <c r="BI329" s="34"/>
      <c r="BJ329" s="37"/>
      <c r="BK329" s="33"/>
      <c r="BL329" s="34"/>
      <c r="BM329" s="34">
        <f t="shared" ref="BM329" si="9079">BM326-BK329</f>
        <v>719</v>
      </c>
      <c r="BN329" s="34">
        <f t="shared" ref="BN329" si="9080">BN326-BL329</f>
        <v>58</v>
      </c>
      <c r="BO329" s="34">
        <v>328</v>
      </c>
      <c r="BP329" s="35">
        <f t="shared" ref="BP329:BP335" si="9081">((BO329+BQ329)/BM329)</f>
        <v>0.46870653685674546</v>
      </c>
      <c r="BQ329" s="34">
        <v>9</v>
      </c>
      <c r="BR329" s="35">
        <f t="shared" ref="BR329:BR335" si="9082">BQ329/(BO329+BQ329)</f>
        <v>2.6706231454005934E-2</v>
      </c>
      <c r="BS329" s="36"/>
      <c r="BT329" s="34"/>
      <c r="BU329" s="34"/>
      <c r="BV329" s="37"/>
      <c r="BW329" s="33">
        <v>1</v>
      </c>
      <c r="BX329" s="34"/>
      <c r="BY329" s="34">
        <f t="shared" ref="BY329" si="9083">BY326-BW329</f>
        <v>730</v>
      </c>
      <c r="BZ329" s="34">
        <f t="shared" ref="BZ329" si="9084">BZ326-BX329</f>
        <v>59</v>
      </c>
      <c r="CA329" s="34">
        <v>351</v>
      </c>
      <c r="CB329" s="35">
        <f t="shared" ref="CB329:CB335" si="9085">((CA329+CC329)/BY329)</f>
        <v>0.48904109589041095</v>
      </c>
      <c r="CC329" s="34">
        <v>6</v>
      </c>
      <c r="CD329" s="35">
        <f t="shared" ref="CD329:CD335" si="9086">CC329/(CA329+CC329)</f>
        <v>1.680672268907563E-2</v>
      </c>
      <c r="CE329" s="36"/>
      <c r="CF329" s="34"/>
      <c r="CG329" s="34"/>
      <c r="CH329" s="37"/>
      <c r="CI329" s="33"/>
      <c r="CJ329" s="34"/>
      <c r="CK329" s="34">
        <f t="shared" ref="CK329" si="9087">CK326-CI329</f>
        <v>744</v>
      </c>
      <c r="CL329" s="34">
        <f t="shared" ref="CL329" si="9088">CL326-CJ329</f>
        <v>58</v>
      </c>
      <c r="CM329" s="34">
        <v>315</v>
      </c>
      <c r="CN329" s="35">
        <f t="shared" ref="CN329:CN335" si="9089">((CM329+CO329)/CK329)</f>
        <v>0.43817204301075269</v>
      </c>
      <c r="CO329" s="34">
        <v>11</v>
      </c>
      <c r="CP329" s="35">
        <f t="shared" ref="CP329:CP335" si="9090">CO329/(CM329+CO329)</f>
        <v>3.3742331288343558E-2</v>
      </c>
      <c r="CQ329" s="36"/>
      <c r="CR329" s="34"/>
      <c r="CS329" s="34"/>
      <c r="CT329" s="37"/>
      <c r="CU329" s="33">
        <v>1</v>
      </c>
      <c r="CV329" s="34"/>
      <c r="CW329" s="34">
        <f t="shared" ref="CW329" si="9091">CW326-CU329</f>
        <v>153</v>
      </c>
      <c r="CX329" s="34">
        <f t="shared" ref="CX329" si="9092">CX326-CV329</f>
        <v>12</v>
      </c>
      <c r="CY329" s="34">
        <v>61</v>
      </c>
      <c r="CZ329" s="35">
        <f t="shared" ref="CZ329:CZ335" si="9093">((CY329+DA329)/CW329)</f>
        <v>0.42483660130718953</v>
      </c>
      <c r="DA329" s="34">
        <v>4</v>
      </c>
      <c r="DB329" s="35">
        <f t="shared" ref="DB329:DB335" si="9094">DA329/(CY329+DA329)</f>
        <v>6.1538461538461542E-2</v>
      </c>
      <c r="DC329" s="36"/>
      <c r="DD329" s="34"/>
      <c r="DE329" s="34"/>
      <c r="DF329" s="37"/>
      <c r="DG329" s="33"/>
      <c r="DH329" s="34"/>
      <c r="DI329" s="34">
        <f t="shared" ref="DI329" si="9095">DI326-DG329</f>
        <v>745</v>
      </c>
      <c r="DJ329" s="34">
        <f t="shared" ref="DJ329" si="9096">DJ326-DH329</f>
        <v>59</v>
      </c>
      <c r="DK329" s="34">
        <v>308</v>
      </c>
      <c r="DL329" s="35">
        <f t="shared" ref="DL329:DL335" si="9097">((DK329+DM329)/DI329)</f>
        <v>0.42416107382550333</v>
      </c>
      <c r="DM329" s="34">
        <v>8</v>
      </c>
      <c r="DN329" s="35">
        <f t="shared" ref="DN329:DN335" si="9098">DM329/(DK329+DM329)</f>
        <v>2.5316455696202531E-2</v>
      </c>
      <c r="DO329" s="36"/>
      <c r="DP329" s="34"/>
      <c r="DQ329" s="34"/>
      <c r="DR329" s="37"/>
      <c r="DS329" s="33"/>
      <c r="DT329" s="34"/>
      <c r="DU329" s="34">
        <f t="shared" ref="DU329" si="9099">DU326-DS329</f>
        <v>743</v>
      </c>
      <c r="DV329" s="34">
        <f t="shared" ref="DV329" si="9100">DV326-DT329</f>
        <v>59</v>
      </c>
      <c r="DW329" s="34">
        <v>329</v>
      </c>
      <c r="DX329" s="35">
        <f t="shared" ref="DX329:DX335" si="9101">((DW329+DY329)/DU329)</f>
        <v>0.45760430686406461</v>
      </c>
      <c r="DY329" s="34">
        <v>11</v>
      </c>
      <c r="DZ329" s="35">
        <f t="shared" ref="DZ329:DZ335" si="9102">DY329/(DW329+DY329)</f>
        <v>3.2352941176470591E-2</v>
      </c>
      <c r="EA329" s="36"/>
      <c r="EB329" s="34"/>
      <c r="EC329" s="34"/>
      <c r="ED329" s="37"/>
      <c r="EE329" s="33"/>
      <c r="EF329" s="34"/>
      <c r="EG329" s="34">
        <f t="shared" ref="EG329" si="9103">EG326-EE329</f>
        <v>739</v>
      </c>
      <c r="EH329" s="34">
        <f t="shared" ref="EH329" si="9104">EH326-EF329</f>
        <v>59</v>
      </c>
      <c r="EI329" s="34">
        <v>311</v>
      </c>
      <c r="EJ329" s="35">
        <f t="shared" ref="EJ329:EJ335" si="9105">((EI329+EK329)/EG329)</f>
        <v>0.43437077131258456</v>
      </c>
      <c r="EK329" s="34">
        <v>10</v>
      </c>
      <c r="EL329" s="35">
        <f t="shared" ref="EL329:EL335" si="9106">EK329/(EI329+EK329)</f>
        <v>3.1152647975077882E-2</v>
      </c>
      <c r="EM329" s="36"/>
      <c r="EN329" s="34"/>
      <c r="EO329" s="34"/>
      <c r="EP329" s="37"/>
      <c r="EQ329" s="33"/>
      <c r="ER329" s="34"/>
      <c r="ES329" s="34">
        <f t="shared" ref="ES329" si="9107">ES326-EQ329</f>
        <v>735</v>
      </c>
      <c r="ET329" s="34">
        <f t="shared" ref="ET329" si="9108">ET326-ER329</f>
        <v>57</v>
      </c>
      <c r="EU329" s="34">
        <v>317</v>
      </c>
      <c r="EV329" s="35">
        <f t="shared" ref="EV329:EV335" si="9109">((EU329+EW329)/ES329)</f>
        <v>0.43945578231292515</v>
      </c>
      <c r="EW329" s="34">
        <v>6</v>
      </c>
      <c r="EX329" s="35">
        <f t="shared" ref="EX329:EX335" si="9110">EW329/(EU329+EW329)</f>
        <v>1.8575851393188854E-2</v>
      </c>
      <c r="EY329" s="36"/>
      <c r="EZ329" s="34"/>
      <c r="FA329" s="34"/>
      <c r="FB329" s="37"/>
      <c r="FC329" s="33"/>
      <c r="FD329" s="34"/>
      <c r="FE329" s="34">
        <f t="shared" ref="FE329" si="9111">FE326-FC329</f>
        <v>752</v>
      </c>
      <c r="FF329" s="34">
        <f t="shared" ref="FF329" si="9112">FF326-FD329</f>
        <v>59</v>
      </c>
      <c r="FG329" s="34">
        <v>325</v>
      </c>
      <c r="FH329" s="35">
        <f t="shared" ref="FH329:FH335" si="9113">((FG329+FI329)/FE329)</f>
        <v>0.44148936170212766</v>
      </c>
      <c r="FI329" s="34">
        <v>7</v>
      </c>
      <c r="FJ329" s="35">
        <f t="shared" ref="FJ329:FJ335" si="9114">FI329/(FG329+FI329)</f>
        <v>2.1084337349397589E-2</v>
      </c>
      <c r="FK329" s="36"/>
      <c r="FL329" s="34"/>
      <c r="FM329" s="34"/>
      <c r="FN329" s="37"/>
      <c r="FO329" s="33"/>
      <c r="FP329" s="34"/>
      <c r="FQ329" s="34">
        <f t="shared" ref="FQ329" si="9115">FQ326-FO329</f>
        <v>162</v>
      </c>
      <c r="FR329" s="34">
        <f t="shared" ref="FR329" si="9116">FR326-FP329</f>
        <v>10</v>
      </c>
      <c r="FS329" s="34">
        <v>60</v>
      </c>
      <c r="FT329" s="35">
        <f t="shared" ref="FT329:FT335" si="9117">((FS329+FU329)/FQ329)</f>
        <v>0.38271604938271603</v>
      </c>
      <c r="FU329" s="34">
        <v>2</v>
      </c>
      <c r="FV329" s="35">
        <f t="shared" ref="FV329:FV335" si="9118">FU329/(FS329+FU329)</f>
        <v>3.2258064516129031E-2</v>
      </c>
      <c r="FW329" s="36"/>
      <c r="FX329" s="34"/>
      <c r="FY329" s="34"/>
      <c r="FZ329" s="37"/>
      <c r="GA329" s="33"/>
      <c r="GB329" s="34"/>
      <c r="GC329" s="34">
        <f t="shared" ref="GC329" si="9119">GC326-GA329</f>
        <v>734</v>
      </c>
      <c r="GD329" s="34">
        <f t="shared" ref="GD329" si="9120">GD326-GB329</f>
        <v>58</v>
      </c>
      <c r="GE329" s="34">
        <v>323</v>
      </c>
      <c r="GF329" s="35">
        <f t="shared" ref="GF329:GF335" si="9121">((GE329+GG329)/GC329)</f>
        <v>0.44414168937329701</v>
      </c>
      <c r="GG329" s="34">
        <v>3</v>
      </c>
      <c r="GH329" s="35">
        <f t="shared" ref="GH329:GH335" si="9122">GG329/(GE329+GG329)</f>
        <v>9.202453987730062E-3</v>
      </c>
      <c r="GI329" s="36"/>
      <c r="GJ329" s="34"/>
      <c r="GK329" s="34"/>
      <c r="GL329" s="37"/>
      <c r="GM329" s="33"/>
      <c r="GN329" s="34"/>
      <c r="GO329" s="34">
        <f t="shared" ref="GO329" si="9123">GO326-GM329</f>
        <v>730</v>
      </c>
      <c r="GP329" s="34">
        <f t="shared" ref="GP329" si="9124">GP326-GN329</f>
        <v>58</v>
      </c>
      <c r="GQ329" s="34">
        <v>323</v>
      </c>
      <c r="GR329" s="35">
        <f t="shared" ref="GR329:GR335" si="9125">((GQ329+GS329)/GO329)</f>
        <v>0.45479452054794522</v>
      </c>
      <c r="GS329" s="34">
        <v>9</v>
      </c>
      <c r="GT329" s="35">
        <f t="shared" ref="GT329:GT335" si="9126">GS329/(GQ329+GS329)</f>
        <v>2.710843373493976E-2</v>
      </c>
      <c r="GU329" s="36"/>
      <c r="GV329" s="34"/>
      <c r="GW329" s="34"/>
      <c r="GX329" s="37"/>
      <c r="GY329" s="33"/>
      <c r="GZ329" s="34"/>
      <c r="HA329" s="34">
        <f t="shared" ref="HA329" si="9127">HA326-GY329</f>
        <v>741</v>
      </c>
      <c r="HB329" s="34">
        <f t="shared" ref="HB329" si="9128">HB326-GZ329</f>
        <v>59</v>
      </c>
      <c r="HC329" s="34">
        <v>320</v>
      </c>
      <c r="HD329" s="35">
        <f t="shared" ref="HD329:HD335" si="9129">((HC329+HE329)/HA329)</f>
        <v>0.44264507422402161</v>
      </c>
      <c r="HE329" s="34">
        <v>8</v>
      </c>
      <c r="HF329" s="35">
        <f t="shared" ref="HF329:HF335" si="9130">HE329/(HC329+HE329)</f>
        <v>2.4390243902439025E-2</v>
      </c>
      <c r="HG329" s="36"/>
      <c r="HH329" s="34"/>
      <c r="HI329" s="34"/>
      <c r="HJ329" s="37"/>
      <c r="HK329" s="33">
        <f t="shared" ref="HK329:HK336" si="9131">+C329+O329+AA329+AM329+AY329+BK329+BW329+CI329+CU329+DG329+DS329+EE329+EQ329+FC329+FO329+GA329+GM329+GY329</f>
        <v>4</v>
      </c>
      <c r="HL329" s="34">
        <f t="shared" ref="HL329:HL336" si="9132">+D329+P329+AB329+AN329+AZ329+BL329+BX329+CJ329+CV329+DH329+DT329+EF329+ER329+FD329+FP329+GB329+GN329+GZ329</f>
        <v>0</v>
      </c>
      <c r="HM329" s="34">
        <f t="shared" ref="HM329:HM335" si="9133">+E329+Q329+AC329+AO329+BA329+BM329+BY329+CK329+CW329+DI329+DU329+EG329+ES329+FE329+FQ329+GC329+GO329+HA329</f>
        <v>11474</v>
      </c>
      <c r="HN329" s="34">
        <f t="shared" ref="HN329:HN335" si="9134">+F329+R329+AD329+AP329+BB329+BN329+BZ329+CL329+CX329+DJ329+DV329+EH329+ET329+FF329+FR329+GD329+GP329+HB329</f>
        <v>909</v>
      </c>
      <c r="HO329" s="34">
        <f t="shared" ref="HO329:HO335" si="9135">+G329+S329+AE329+AQ329+BC329+BO329+CA329+CM329+CY329+DK329+DW329+EI329+EU329+FG329+FS329+GE329+GQ329+HC329+HE329+I329+U329+AG329+AS329+BE329+BQ329+CC329+CO329+DA329+DM329+DY329+EK329+EW329+FI329+FU329+GG329+GS329</f>
        <v>5120</v>
      </c>
      <c r="HP329" s="227">
        <f t="shared" ref="HP329:HP335" si="9136">+(HO329)/HM329</f>
        <v>0.44622625065365173</v>
      </c>
      <c r="HQ329" s="48">
        <f t="shared" ref="HQ329:HQ336" si="9137">+I329+U329+AG329+AS329+BE329+BQ329+CC329+CO329+DA329+DM329+DY329+EK329+EW329+FI329+FU329+GG329+GS329+HE329</f>
        <v>133</v>
      </c>
      <c r="HR329" s="35">
        <f t="shared" ref="HR329:HR336" si="9138">+(HQ329/(HO329))</f>
        <v>2.5976562500000001E-2</v>
      </c>
      <c r="HS329" s="49">
        <v>68.5</v>
      </c>
      <c r="HT329" s="50">
        <v>4917</v>
      </c>
      <c r="HU329" s="49">
        <f t="shared" ref="HU329:HU335" si="9139">+HT329/HO329*100</f>
        <v>96.03515625</v>
      </c>
      <c r="HV329" s="48"/>
      <c r="HW329" s="37"/>
      <c r="HX329" s="78">
        <f t="shared" ref="HX329:HX335" si="9140">SUM(G329,I329,S329,U329,AE329,AG329,AQ329,AS329,BC329,BE329,BO329,BQ329)/SUM(E329,Q329,AC329,AO329,BA329,BM329)</f>
        <v>0.44928305894848647</v>
      </c>
      <c r="HY329" s="78">
        <f t="shared" ref="HY329:HY335" si="9141">SUM(CA329,CC329,CM329,CO329,CY329,DA329,DK329,DM329,DW329,DY329,EI329,EK329)/SUM(BY329,CK329,CW329,DI329,DU329,EG329)</f>
        <v>0.44758692267773742</v>
      </c>
      <c r="HZ329" s="78">
        <f t="shared" ref="HZ329:HZ335" si="9142">SUM(K329,EU329,EW329,FG329,FI329,FS329,FU329,GE329,GG329,GQ329,GS329,HC329,HE329)/SUM(ES329,FE329,FQ329,GC329,GO329,HA329)</f>
        <v>0.44187856772184742</v>
      </c>
    </row>
    <row r="330" spans="1:241" x14ac:dyDescent="0.25">
      <c r="A330" s="236"/>
      <c r="B330" s="41">
        <f t="shared" ref="B330:B335" si="9143">+B329+1</f>
        <v>44723</v>
      </c>
      <c r="C330" s="10"/>
      <c r="D330" s="11"/>
      <c r="E330" s="74">
        <f t="shared" ref="E330:E334" si="9144">E329-C330</f>
        <v>725</v>
      </c>
      <c r="F330" s="74">
        <f t="shared" ref="F330:F334" si="9145">F329-D330</f>
        <v>58</v>
      </c>
      <c r="G330" s="11">
        <v>285</v>
      </c>
      <c r="H330" s="12">
        <f t="shared" si="9062"/>
        <v>0.40965517241379312</v>
      </c>
      <c r="I330" s="11">
        <v>12</v>
      </c>
      <c r="J330" s="12">
        <f t="shared" ref="J330:J335" si="9146">I330/(G330+I330)</f>
        <v>4.0404040404040407E-2</v>
      </c>
      <c r="K330" s="13"/>
      <c r="L330" s="11"/>
      <c r="M330" s="11"/>
      <c r="N330" s="14"/>
      <c r="O330" s="10"/>
      <c r="P330" s="11"/>
      <c r="Q330" s="74">
        <f t="shared" ref="Q330:Q335" si="9147">Q329-O330</f>
        <v>716</v>
      </c>
      <c r="R330" s="74">
        <f t="shared" ref="R330:R335" si="9148">R329-P330</f>
        <v>56</v>
      </c>
      <c r="S330" s="11">
        <v>293</v>
      </c>
      <c r="T330" s="12">
        <f t="shared" si="9065"/>
        <v>0.41620111731843573</v>
      </c>
      <c r="U330" s="11">
        <v>5</v>
      </c>
      <c r="V330" s="12">
        <f t="shared" si="9066"/>
        <v>1.6778523489932886E-2</v>
      </c>
      <c r="W330" s="13"/>
      <c r="X330" s="11"/>
      <c r="Y330" s="11"/>
      <c r="Z330" s="14"/>
      <c r="AA330" s="10"/>
      <c r="AB330" s="11"/>
      <c r="AC330" s="74">
        <f t="shared" ref="AC330:AC335" si="9149">AC329-AA330</f>
        <v>161</v>
      </c>
      <c r="AD330" s="74">
        <f t="shared" ref="AD330:AD335" si="9150">AD329-AB330</f>
        <v>14</v>
      </c>
      <c r="AE330" s="11">
        <v>59</v>
      </c>
      <c r="AF330" s="12">
        <f t="shared" si="9069"/>
        <v>0.39751552795031053</v>
      </c>
      <c r="AG330" s="11">
        <v>5</v>
      </c>
      <c r="AH330" s="12">
        <f t="shared" si="9070"/>
        <v>7.8125E-2</v>
      </c>
      <c r="AI330" s="13"/>
      <c r="AJ330" s="11"/>
      <c r="AK330" s="11"/>
      <c r="AL330" s="14"/>
      <c r="AM330" s="10">
        <v>1</v>
      </c>
      <c r="AN330" s="11"/>
      <c r="AO330" s="74">
        <f t="shared" ref="AO330:AO335" si="9151">AO329-AM330</f>
        <v>722</v>
      </c>
      <c r="AP330" s="74">
        <f t="shared" ref="AP330:AP335" si="9152">AP329-AN330</f>
        <v>58</v>
      </c>
      <c r="AQ330" s="11">
        <v>304</v>
      </c>
      <c r="AR330" s="12">
        <f t="shared" si="9073"/>
        <v>0.45013850415512463</v>
      </c>
      <c r="AS330" s="11">
        <v>21</v>
      </c>
      <c r="AT330" s="12">
        <f t="shared" si="9074"/>
        <v>6.4615384615384616E-2</v>
      </c>
      <c r="AU330" s="13"/>
      <c r="AV330" s="11"/>
      <c r="AW330" s="11"/>
      <c r="AX330" s="14"/>
      <c r="AY330" s="10"/>
      <c r="AZ330" s="11"/>
      <c r="BA330" s="74">
        <f t="shared" ref="BA330:BA335" si="9153">BA329-AY330</f>
        <v>722</v>
      </c>
      <c r="BB330" s="74">
        <f t="shared" ref="BB330:BB335" si="9154">BB329-AZ330</f>
        <v>58</v>
      </c>
      <c r="BC330" s="11">
        <v>318</v>
      </c>
      <c r="BD330" s="12">
        <f t="shared" si="9077"/>
        <v>0.45429362880886426</v>
      </c>
      <c r="BE330" s="11">
        <v>10</v>
      </c>
      <c r="BF330" s="12">
        <f t="shared" si="9078"/>
        <v>3.048780487804878E-2</v>
      </c>
      <c r="BG330" s="13"/>
      <c r="BH330" s="11"/>
      <c r="BI330" s="11"/>
      <c r="BJ330" s="14"/>
      <c r="BK330" s="10"/>
      <c r="BL330" s="11"/>
      <c r="BM330" s="74">
        <f t="shared" ref="BM330:BM335" si="9155">BM329-BK330</f>
        <v>719</v>
      </c>
      <c r="BN330" s="74">
        <f t="shared" ref="BN330:BN335" si="9156">BN329-BL330</f>
        <v>58</v>
      </c>
      <c r="BO330" s="11">
        <v>312</v>
      </c>
      <c r="BP330" s="12">
        <f t="shared" si="9081"/>
        <v>0.44923504867872044</v>
      </c>
      <c r="BQ330" s="11">
        <v>11</v>
      </c>
      <c r="BR330" s="12">
        <f t="shared" si="9082"/>
        <v>3.4055727554179564E-2</v>
      </c>
      <c r="BS330" s="13"/>
      <c r="BT330" s="11"/>
      <c r="BU330" s="11"/>
      <c r="BV330" s="14"/>
      <c r="BW330" s="10"/>
      <c r="BX330" s="11"/>
      <c r="BY330" s="74">
        <f t="shared" ref="BY330:BY335" si="9157">BY329-BW330</f>
        <v>730</v>
      </c>
      <c r="BZ330" s="74">
        <f t="shared" ref="BZ330:BZ335" si="9158">BZ329-BX330</f>
        <v>59</v>
      </c>
      <c r="CA330" s="11">
        <v>296</v>
      </c>
      <c r="CB330" s="12">
        <f t="shared" si="9085"/>
        <v>0.41917808219178082</v>
      </c>
      <c r="CC330" s="11">
        <v>10</v>
      </c>
      <c r="CD330" s="12">
        <f t="shared" si="9086"/>
        <v>3.2679738562091505E-2</v>
      </c>
      <c r="CE330" s="13"/>
      <c r="CF330" s="11"/>
      <c r="CG330" s="11"/>
      <c r="CH330" s="14"/>
      <c r="CI330" s="10"/>
      <c r="CJ330" s="11"/>
      <c r="CK330" s="74">
        <f t="shared" ref="CK330:CK335" si="9159">CK329-CI330</f>
        <v>744</v>
      </c>
      <c r="CL330" s="74">
        <f t="shared" ref="CL330:CL335" si="9160">CL329-CJ330</f>
        <v>58</v>
      </c>
      <c r="CM330" s="11">
        <v>334</v>
      </c>
      <c r="CN330" s="12">
        <f t="shared" si="9089"/>
        <v>0.46639784946236557</v>
      </c>
      <c r="CO330" s="11">
        <v>13</v>
      </c>
      <c r="CP330" s="12">
        <f t="shared" si="9090"/>
        <v>3.7463976945244955E-2</v>
      </c>
      <c r="CQ330" s="13"/>
      <c r="CR330" s="11"/>
      <c r="CS330" s="11"/>
      <c r="CT330" s="14"/>
      <c r="CU330" s="10">
        <v>1</v>
      </c>
      <c r="CV330" s="11"/>
      <c r="CW330" s="74">
        <f t="shared" ref="CW330:CW335" si="9161">CW329-CU330</f>
        <v>152</v>
      </c>
      <c r="CX330" s="74">
        <f t="shared" ref="CX330:CX335" si="9162">CX329-CV330</f>
        <v>12</v>
      </c>
      <c r="CY330" s="11">
        <v>52</v>
      </c>
      <c r="CZ330" s="12">
        <f t="shared" si="9093"/>
        <v>0.34868421052631576</v>
      </c>
      <c r="DA330" s="11">
        <v>1</v>
      </c>
      <c r="DB330" s="12">
        <f t="shared" si="9094"/>
        <v>1.8867924528301886E-2</v>
      </c>
      <c r="DC330" s="13"/>
      <c r="DD330" s="11"/>
      <c r="DE330" s="11"/>
      <c r="DF330" s="14"/>
      <c r="DG330" s="10"/>
      <c r="DH330" s="11"/>
      <c r="DI330" s="74">
        <f t="shared" ref="DI330:DI335" si="9163">DI329-DG330</f>
        <v>745</v>
      </c>
      <c r="DJ330" s="74">
        <f t="shared" ref="DJ330:DJ335" si="9164">DJ329-DH330</f>
        <v>59</v>
      </c>
      <c r="DK330" s="11">
        <v>302</v>
      </c>
      <c r="DL330" s="12">
        <f t="shared" si="9097"/>
        <v>0.43355704697986575</v>
      </c>
      <c r="DM330" s="11">
        <v>21</v>
      </c>
      <c r="DN330" s="12">
        <f t="shared" si="9098"/>
        <v>6.5015479876160992E-2</v>
      </c>
      <c r="DO330" s="13"/>
      <c r="DP330" s="11"/>
      <c r="DQ330" s="11"/>
      <c r="DR330" s="14"/>
      <c r="DS330" s="10"/>
      <c r="DT330" s="11"/>
      <c r="DU330" s="74">
        <f t="shared" ref="DU330:DU335" si="9165">DU329-DS330</f>
        <v>743</v>
      </c>
      <c r="DV330" s="74">
        <f t="shared" ref="DV330:DV335" si="9166">DV329-DT330</f>
        <v>59</v>
      </c>
      <c r="DW330" s="11">
        <v>361</v>
      </c>
      <c r="DX330" s="12">
        <f t="shared" si="9101"/>
        <v>0.49663526244952894</v>
      </c>
      <c r="DY330" s="11">
        <v>8</v>
      </c>
      <c r="DZ330" s="12">
        <f t="shared" si="9102"/>
        <v>2.1680216802168022E-2</v>
      </c>
      <c r="EA330" s="13"/>
      <c r="EB330" s="11"/>
      <c r="EC330" s="11"/>
      <c r="ED330" s="14"/>
      <c r="EE330" s="10"/>
      <c r="EF330" s="11"/>
      <c r="EG330" s="74">
        <f t="shared" ref="EG330:EG335" si="9167">EG329-EE330</f>
        <v>739</v>
      </c>
      <c r="EH330" s="74">
        <f t="shared" ref="EH330:EH335" si="9168">EH329-EF330</f>
        <v>59</v>
      </c>
      <c r="EI330" s="11">
        <v>338</v>
      </c>
      <c r="EJ330" s="12">
        <f t="shared" si="9105"/>
        <v>0.469553450608931</v>
      </c>
      <c r="EK330" s="11">
        <v>9</v>
      </c>
      <c r="EL330" s="12">
        <f t="shared" si="9106"/>
        <v>2.5936599423631124E-2</v>
      </c>
      <c r="EM330" s="13"/>
      <c r="EN330" s="11"/>
      <c r="EO330" s="11"/>
      <c r="EP330" s="14"/>
      <c r="EQ330" s="10"/>
      <c r="ER330" s="11"/>
      <c r="ES330" s="74">
        <f t="shared" ref="ES330:ES335" si="9169">ES329-EQ330</f>
        <v>735</v>
      </c>
      <c r="ET330" s="74">
        <f t="shared" ref="ET330:ET335" si="9170">ET329-ER330</f>
        <v>57</v>
      </c>
      <c r="EU330" s="11">
        <v>311</v>
      </c>
      <c r="EV330" s="12">
        <f t="shared" si="9109"/>
        <v>0.43401360544217688</v>
      </c>
      <c r="EW330" s="11">
        <v>8</v>
      </c>
      <c r="EX330" s="12">
        <f t="shared" si="9110"/>
        <v>2.5078369905956112E-2</v>
      </c>
      <c r="EY330" s="13"/>
      <c r="EZ330" s="11"/>
      <c r="FA330" s="11"/>
      <c r="FB330" s="14"/>
      <c r="FC330" s="10"/>
      <c r="FD330" s="11"/>
      <c r="FE330" s="74">
        <f t="shared" ref="FE330:FE335" si="9171">FE329-FC330</f>
        <v>752</v>
      </c>
      <c r="FF330" s="74">
        <f t="shared" ref="FF330:FF335" si="9172">FF329-FD330</f>
        <v>59</v>
      </c>
      <c r="FG330" s="11">
        <v>318</v>
      </c>
      <c r="FH330" s="12">
        <f t="shared" si="9113"/>
        <v>0.43218085106382981</v>
      </c>
      <c r="FI330" s="11">
        <v>7</v>
      </c>
      <c r="FJ330" s="12">
        <f t="shared" si="9114"/>
        <v>2.1538461538461538E-2</v>
      </c>
      <c r="FK330" s="13"/>
      <c r="FL330" s="11"/>
      <c r="FM330" s="11"/>
      <c r="FN330" s="14"/>
      <c r="FO330" s="10"/>
      <c r="FP330" s="11"/>
      <c r="FQ330" s="74">
        <f t="shared" ref="FQ330:FQ335" si="9173">FQ329-FO330</f>
        <v>162</v>
      </c>
      <c r="FR330" s="74">
        <f t="shared" ref="FR330:FR335" si="9174">FR329-FP330</f>
        <v>10</v>
      </c>
      <c r="FS330" s="11">
        <v>51</v>
      </c>
      <c r="FT330" s="12">
        <f t="shared" si="9117"/>
        <v>0.33333333333333331</v>
      </c>
      <c r="FU330" s="11">
        <v>3</v>
      </c>
      <c r="FV330" s="12">
        <f t="shared" si="9118"/>
        <v>5.5555555555555552E-2</v>
      </c>
      <c r="FW330" s="13"/>
      <c r="FX330" s="11"/>
      <c r="FY330" s="11"/>
      <c r="FZ330" s="14"/>
      <c r="GA330" s="10">
        <v>1</v>
      </c>
      <c r="GB330" s="11"/>
      <c r="GC330" s="74">
        <f t="shared" ref="GC330:GC335" si="9175">GC329-GA330</f>
        <v>733</v>
      </c>
      <c r="GD330" s="74">
        <f t="shared" ref="GD330:GD335" si="9176">GD329-GB330</f>
        <v>58</v>
      </c>
      <c r="GE330" s="11">
        <v>314</v>
      </c>
      <c r="GF330" s="12">
        <f t="shared" si="9121"/>
        <v>0.43519781718963163</v>
      </c>
      <c r="GG330" s="11">
        <v>5</v>
      </c>
      <c r="GH330" s="12">
        <f t="shared" si="9122"/>
        <v>1.5673981191222569E-2</v>
      </c>
      <c r="GI330" s="13"/>
      <c r="GJ330" s="11"/>
      <c r="GK330" s="11"/>
      <c r="GL330" s="14"/>
      <c r="GM330" s="10"/>
      <c r="GN330" s="11"/>
      <c r="GO330" s="74">
        <f t="shared" ref="GO330:GO335" si="9177">GO329-GM330</f>
        <v>730</v>
      </c>
      <c r="GP330" s="74">
        <f t="shared" ref="GP330:GP335" si="9178">GP329-GN330</f>
        <v>58</v>
      </c>
      <c r="GQ330" s="11">
        <v>305</v>
      </c>
      <c r="GR330" s="12">
        <f t="shared" si="9125"/>
        <v>0.43561643835616437</v>
      </c>
      <c r="GS330" s="11">
        <v>13</v>
      </c>
      <c r="GT330" s="12">
        <f t="shared" si="9126"/>
        <v>4.0880503144654086E-2</v>
      </c>
      <c r="GU330" s="13"/>
      <c r="GV330" s="11"/>
      <c r="GW330" s="11"/>
      <c r="GX330" s="14"/>
      <c r="GY330" s="10"/>
      <c r="GZ330" s="11"/>
      <c r="HA330" s="74">
        <f t="shared" ref="HA330:HA335" si="9179">HA329-GY330</f>
        <v>741</v>
      </c>
      <c r="HB330" s="74">
        <f t="shared" ref="HB330:HB335" si="9180">HB329-GZ330</f>
        <v>59</v>
      </c>
      <c r="HC330" s="11">
        <v>320</v>
      </c>
      <c r="HD330" s="12">
        <f t="shared" si="9129"/>
        <v>0.44534412955465585</v>
      </c>
      <c r="HE330" s="11">
        <v>10</v>
      </c>
      <c r="HF330" s="12">
        <f t="shared" si="9130"/>
        <v>3.0303030303030304E-2</v>
      </c>
      <c r="HG330" s="13"/>
      <c r="HH330" s="11"/>
      <c r="HI330" s="11"/>
      <c r="HJ330" s="14"/>
      <c r="HK330" s="10">
        <f t="shared" si="9131"/>
        <v>3</v>
      </c>
      <c r="HL330" s="11">
        <f t="shared" si="9132"/>
        <v>0</v>
      </c>
      <c r="HM330" s="11">
        <f t="shared" si="9133"/>
        <v>11471</v>
      </c>
      <c r="HN330" s="11">
        <f t="shared" si="9134"/>
        <v>909</v>
      </c>
      <c r="HO330" s="11">
        <f t="shared" si="9135"/>
        <v>5045</v>
      </c>
      <c r="HP330" s="228">
        <f t="shared" si="9136"/>
        <v>0.43980472495859124</v>
      </c>
      <c r="HQ330" s="15">
        <f t="shared" si="9137"/>
        <v>172</v>
      </c>
      <c r="HR330" s="12">
        <f t="shared" si="9138"/>
        <v>3.4093161546085236E-2</v>
      </c>
      <c r="HS330" s="16">
        <v>68.599999999999994</v>
      </c>
      <c r="HT330" s="17">
        <v>4809</v>
      </c>
      <c r="HU330" s="16">
        <f t="shared" si="9139"/>
        <v>95.322101090188312</v>
      </c>
      <c r="HV330" s="15"/>
      <c r="HW330" s="14"/>
      <c r="HX330" s="78">
        <f t="shared" si="9140"/>
        <v>0.43426294820717132</v>
      </c>
      <c r="HY330" s="78">
        <f t="shared" si="9141"/>
        <v>0.45289384894887103</v>
      </c>
      <c r="HZ330" s="78">
        <f t="shared" si="9142"/>
        <v>0.43213080716324942</v>
      </c>
    </row>
    <row r="331" spans="1:241" x14ac:dyDescent="0.25">
      <c r="A331" s="236"/>
      <c r="B331" s="41">
        <f t="shared" si="9143"/>
        <v>44724</v>
      </c>
      <c r="C331" s="10">
        <v>1</v>
      </c>
      <c r="D331" s="11"/>
      <c r="E331" s="74">
        <f t="shared" si="9144"/>
        <v>724</v>
      </c>
      <c r="F331" s="74">
        <f t="shared" si="9145"/>
        <v>58</v>
      </c>
      <c r="G331" s="11">
        <v>299</v>
      </c>
      <c r="H331" s="12">
        <f t="shared" si="9062"/>
        <v>0.42403314917127072</v>
      </c>
      <c r="I331" s="11">
        <v>8</v>
      </c>
      <c r="J331" s="12">
        <f t="shared" si="9146"/>
        <v>2.6058631921824105E-2</v>
      </c>
      <c r="K331" s="13"/>
      <c r="L331" s="11"/>
      <c r="M331" s="11"/>
      <c r="N331" s="14"/>
      <c r="O331" s="10"/>
      <c r="P331" s="11"/>
      <c r="Q331" s="74">
        <f t="shared" si="9147"/>
        <v>716</v>
      </c>
      <c r="R331" s="74">
        <f t="shared" si="9148"/>
        <v>56</v>
      </c>
      <c r="S331" s="11">
        <v>332</v>
      </c>
      <c r="T331" s="12">
        <f t="shared" si="9065"/>
        <v>0.47765363128491622</v>
      </c>
      <c r="U331" s="11">
        <v>10</v>
      </c>
      <c r="V331" s="12">
        <f t="shared" si="9066"/>
        <v>2.9239766081871343E-2</v>
      </c>
      <c r="W331" s="13"/>
      <c r="X331" s="11"/>
      <c r="Y331" s="11"/>
      <c r="Z331" s="14"/>
      <c r="AA331" s="10"/>
      <c r="AB331" s="11"/>
      <c r="AC331" s="74">
        <f t="shared" si="9149"/>
        <v>161</v>
      </c>
      <c r="AD331" s="74">
        <f t="shared" si="9150"/>
        <v>14</v>
      </c>
      <c r="AE331" s="11">
        <v>45</v>
      </c>
      <c r="AF331" s="12">
        <f t="shared" si="9069"/>
        <v>0.34782608695652173</v>
      </c>
      <c r="AG331" s="11">
        <v>11</v>
      </c>
      <c r="AH331" s="12">
        <f t="shared" si="9070"/>
        <v>0.19642857142857142</v>
      </c>
      <c r="AI331" s="13"/>
      <c r="AJ331" s="11"/>
      <c r="AK331" s="11"/>
      <c r="AL331" s="14"/>
      <c r="AM331" s="10"/>
      <c r="AN331" s="11"/>
      <c r="AO331" s="74">
        <f t="shared" si="9151"/>
        <v>722</v>
      </c>
      <c r="AP331" s="74">
        <f t="shared" si="9152"/>
        <v>58</v>
      </c>
      <c r="AQ331" s="11">
        <v>327</v>
      </c>
      <c r="AR331" s="12">
        <f t="shared" si="9073"/>
        <v>0.46952908587257619</v>
      </c>
      <c r="AS331" s="11">
        <v>12</v>
      </c>
      <c r="AT331" s="12">
        <f t="shared" si="9074"/>
        <v>3.5398230088495575E-2</v>
      </c>
      <c r="AU331" s="13"/>
      <c r="AV331" s="11"/>
      <c r="AW331" s="11"/>
      <c r="AX331" s="14"/>
      <c r="AY331" s="10"/>
      <c r="AZ331" s="11"/>
      <c r="BA331" s="74">
        <f t="shared" si="9153"/>
        <v>722</v>
      </c>
      <c r="BB331" s="74">
        <f t="shared" si="9154"/>
        <v>58</v>
      </c>
      <c r="BC331" s="11">
        <v>334</v>
      </c>
      <c r="BD331" s="12">
        <f t="shared" si="9077"/>
        <v>0.47506925207756234</v>
      </c>
      <c r="BE331" s="11">
        <v>9</v>
      </c>
      <c r="BF331" s="12">
        <f t="shared" si="9078"/>
        <v>2.6239067055393587E-2</v>
      </c>
      <c r="BG331" s="13"/>
      <c r="BH331" s="11"/>
      <c r="BI331" s="11"/>
      <c r="BJ331" s="14"/>
      <c r="BK331" s="10">
        <v>1</v>
      </c>
      <c r="BL331" s="11"/>
      <c r="BM331" s="74">
        <f t="shared" si="9155"/>
        <v>718</v>
      </c>
      <c r="BN331" s="74">
        <f t="shared" si="9156"/>
        <v>58</v>
      </c>
      <c r="BO331" s="11">
        <v>316</v>
      </c>
      <c r="BP331" s="12">
        <f t="shared" si="9081"/>
        <v>0.45543175487465182</v>
      </c>
      <c r="BQ331" s="11">
        <v>11</v>
      </c>
      <c r="BR331" s="12">
        <f t="shared" si="9082"/>
        <v>3.3639143730886847E-2</v>
      </c>
      <c r="BS331" s="13"/>
      <c r="BT331" s="11"/>
      <c r="BU331" s="11"/>
      <c r="BV331" s="14"/>
      <c r="BW331" s="10"/>
      <c r="BX331" s="11"/>
      <c r="BY331" s="74">
        <f t="shared" si="9157"/>
        <v>730</v>
      </c>
      <c r="BZ331" s="74">
        <f t="shared" si="9158"/>
        <v>59</v>
      </c>
      <c r="CA331" s="11">
        <v>353</v>
      </c>
      <c r="CB331" s="12">
        <f t="shared" si="9085"/>
        <v>0.4945205479452055</v>
      </c>
      <c r="CC331" s="11">
        <v>8</v>
      </c>
      <c r="CD331" s="12">
        <f t="shared" si="9086"/>
        <v>2.2160664819944598E-2</v>
      </c>
      <c r="CE331" s="13"/>
      <c r="CF331" s="11"/>
      <c r="CG331" s="11"/>
      <c r="CH331" s="14"/>
      <c r="CI331" s="10"/>
      <c r="CJ331" s="11"/>
      <c r="CK331" s="74">
        <f t="shared" si="9159"/>
        <v>744</v>
      </c>
      <c r="CL331" s="74">
        <f t="shared" si="9160"/>
        <v>58</v>
      </c>
      <c r="CM331" s="11">
        <v>349</v>
      </c>
      <c r="CN331" s="12">
        <f t="shared" si="9089"/>
        <v>0.48118279569892475</v>
      </c>
      <c r="CO331" s="11">
        <v>9</v>
      </c>
      <c r="CP331" s="12">
        <f t="shared" si="9090"/>
        <v>2.5139664804469275E-2</v>
      </c>
      <c r="CQ331" s="13"/>
      <c r="CR331" s="11"/>
      <c r="CS331" s="11"/>
      <c r="CT331" s="14"/>
      <c r="CU331" s="10"/>
      <c r="CV331" s="11"/>
      <c r="CW331" s="74">
        <f t="shared" si="9161"/>
        <v>152</v>
      </c>
      <c r="CX331" s="74">
        <f t="shared" si="9162"/>
        <v>12</v>
      </c>
      <c r="CY331" s="11">
        <v>63</v>
      </c>
      <c r="CZ331" s="12">
        <f t="shared" si="9093"/>
        <v>0.44736842105263158</v>
      </c>
      <c r="DA331" s="11">
        <v>5</v>
      </c>
      <c r="DB331" s="12">
        <f t="shared" si="9094"/>
        <v>7.3529411764705885E-2</v>
      </c>
      <c r="DC331" s="13"/>
      <c r="DD331" s="11"/>
      <c r="DE331" s="11"/>
      <c r="DF331" s="14"/>
      <c r="DG331" s="10"/>
      <c r="DH331" s="11"/>
      <c r="DI331" s="74">
        <f t="shared" si="9163"/>
        <v>745</v>
      </c>
      <c r="DJ331" s="74">
        <f t="shared" si="9164"/>
        <v>59</v>
      </c>
      <c r="DK331" s="11">
        <v>331</v>
      </c>
      <c r="DL331" s="12">
        <f t="shared" si="9097"/>
        <v>0.4563758389261745</v>
      </c>
      <c r="DM331" s="11">
        <v>9</v>
      </c>
      <c r="DN331" s="12">
        <f t="shared" si="9098"/>
        <v>2.6470588235294117E-2</v>
      </c>
      <c r="DO331" s="13"/>
      <c r="DP331" s="11"/>
      <c r="DQ331" s="11"/>
      <c r="DR331" s="14"/>
      <c r="DS331" s="10"/>
      <c r="DT331" s="11"/>
      <c r="DU331" s="74">
        <f t="shared" si="9165"/>
        <v>743</v>
      </c>
      <c r="DV331" s="74">
        <f t="shared" si="9166"/>
        <v>59</v>
      </c>
      <c r="DW331" s="11">
        <v>352</v>
      </c>
      <c r="DX331" s="12">
        <f t="shared" si="9101"/>
        <v>0.49259757738896365</v>
      </c>
      <c r="DY331" s="11">
        <v>14</v>
      </c>
      <c r="DZ331" s="12">
        <f t="shared" si="9102"/>
        <v>3.825136612021858E-2</v>
      </c>
      <c r="EA331" s="13"/>
      <c r="EB331" s="11"/>
      <c r="EC331" s="11"/>
      <c r="ED331" s="14"/>
      <c r="EE331" s="10"/>
      <c r="EF331" s="11"/>
      <c r="EG331" s="74">
        <f t="shared" si="9167"/>
        <v>739</v>
      </c>
      <c r="EH331" s="74">
        <f t="shared" si="9168"/>
        <v>59</v>
      </c>
      <c r="EI331" s="11">
        <v>349</v>
      </c>
      <c r="EJ331" s="12">
        <f t="shared" si="9105"/>
        <v>0.48714479025710422</v>
      </c>
      <c r="EK331" s="11">
        <v>11</v>
      </c>
      <c r="EL331" s="12">
        <f t="shared" si="9106"/>
        <v>3.0555555555555555E-2</v>
      </c>
      <c r="EM331" s="13"/>
      <c r="EN331" s="11"/>
      <c r="EO331" s="11"/>
      <c r="EP331" s="14"/>
      <c r="EQ331" s="10"/>
      <c r="ER331" s="11"/>
      <c r="ES331" s="74">
        <f t="shared" si="9169"/>
        <v>735</v>
      </c>
      <c r="ET331" s="74">
        <f t="shared" si="9170"/>
        <v>57</v>
      </c>
      <c r="EU331" s="11">
        <v>297</v>
      </c>
      <c r="EV331" s="12">
        <f t="shared" si="9109"/>
        <v>0.42040816326530611</v>
      </c>
      <c r="EW331" s="11">
        <v>12</v>
      </c>
      <c r="EX331" s="12">
        <f t="shared" si="9110"/>
        <v>3.8834951456310676E-2</v>
      </c>
      <c r="EY331" s="13"/>
      <c r="EZ331" s="11"/>
      <c r="FA331" s="11"/>
      <c r="FB331" s="14"/>
      <c r="FC331" s="10">
        <v>1</v>
      </c>
      <c r="FD331" s="11"/>
      <c r="FE331" s="74">
        <f t="shared" si="9171"/>
        <v>751</v>
      </c>
      <c r="FF331" s="74">
        <f t="shared" si="9172"/>
        <v>59</v>
      </c>
      <c r="FG331" s="11">
        <v>315</v>
      </c>
      <c r="FH331" s="12">
        <f t="shared" si="9113"/>
        <v>0.44207723035952062</v>
      </c>
      <c r="FI331" s="11">
        <v>17</v>
      </c>
      <c r="FJ331" s="12">
        <f t="shared" si="9114"/>
        <v>5.1204819277108432E-2</v>
      </c>
      <c r="FK331" s="13"/>
      <c r="FL331" s="11"/>
      <c r="FM331" s="11"/>
      <c r="FN331" s="14"/>
      <c r="FO331" s="10"/>
      <c r="FP331" s="11"/>
      <c r="FQ331" s="74">
        <f t="shared" si="9173"/>
        <v>162</v>
      </c>
      <c r="FR331" s="74">
        <f t="shared" si="9174"/>
        <v>10</v>
      </c>
      <c r="FS331" s="11">
        <v>53</v>
      </c>
      <c r="FT331" s="12">
        <f t="shared" si="9117"/>
        <v>0.36419753086419754</v>
      </c>
      <c r="FU331" s="11">
        <v>6</v>
      </c>
      <c r="FV331" s="12">
        <f t="shared" si="9118"/>
        <v>0.10169491525423729</v>
      </c>
      <c r="FW331" s="13"/>
      <c r="FX331" s="11"/>
      <c r="FY331" s="11"/>
      <c r="FZ331" s="14"/>
      <c r="GA331" s="10"/>
      <c r="GB331" s="11"/>
      <c r="GC331" s="74">
        <f t="shared" si="9175"/>
        <v>733</v>
      </c>
      <c r="GD331" s="74">
        <f t="shared" si="9176"/>
        <v>58</v>
      </c>
      <c r="GE331" s="11">
        <v>324</v>
      </c>
      <c r="GF331" s="12">
        <f t="shared" si="9121"/>
        <v>0.44747612551159616</v>
      </c>
      <c r="GG331" s="11">
        <v>4</v>
      </c>
      <c r="GH331" s="12">
        <f t="shared" si="9122"/>
        <v>1.2195121951219513E-2</v>
      </c>
      <c r="GI331" s="13"/>
      <c r="GJ331" s="11"/>
      <c r="GK331" s="11"/>
      <c r="GL331" s="14"/>
      <c r="GM331" s="10"/>
      <c r="GN331" s="11"/>
      <c r="GO331" s="74">
        <f t="shared" si="9177"/>
        <v>730</v>
      </c>
      <c r="GP331" s="74">
        <f t="shared" si="9178"/>
        <v>58</v>
      </c>
      <c r="GQ331" s="11">
        <v>319</v>
      </c>
      <c r="GR331" s="12">
        <f t="shared" si="9125"/>
        <v>0.45616438356164385</v>
      </c>
      <c r="GS331" s="11">
        <v>14</v>
      </c>
      <c r="GT331" s="12">
        <f t="shared" si="9126"/>
        <v>4.2042042042042045E-2</v>
      </c>
      <c r="GU331" s="13"/>
      <c r="GV331" s="11"/>
      <c r="GW331" s="11"/>
      <c r="GX331" s="14"/>
      <c r="GY331" s="10"/>
      <c r="GZ331" s="11"/>
      <c r="HA331" s="74">
        <f t="shared" si="9179"/>
        <v>741</v>
      </c>
      <c r="HB331" s="74">
        <f t="shared" si="9180"/>
        <v>59</v>
      </c>
      <c r="HC331" s="11">
        <v>319</v>
      </c>
      <c r="HD331" s="12">
        <f t="shared" si="9129"/>
        <v>0.44669365721997301</v>
      </c>
      <c r="HE331" s="11">
        <v>12</v>
      </c>
      <c r="HF331" s="12">
        <f t="shared" si="9130"/>
        <v>3.6253776435045321E-2</v>
      </c>
      <c r="HG331" s="13"/>
      <c r="HH331" s="11"/>
      <c r="HI331" s="11"/>
      <c r="HJ331" s="14"/>
      <c r="HK331" s="10">
        <f t="shared" si="9131"/>
        <v>3</v>
      </c>
      <c r="HL331" s="11">
        <f t="shared" si="9132"/>
        <v>0</v>
      </c>
      <c r="HM331" s="11">
        <f t="shared" si="9133"/>
        <v>11468</v>
      </c>
      <c r="HN331" s="11">
        <f t="shared" si="9134"/>
        <v>909</v>
      </c>
      <c r="HO331" s="11">
        <f t="shared" si="9135"/>
        <v>5259</v>
      </c>
      <c r="HP331" s="228">
        <f t="shared" si="9136"/>
        <v>0.45858039762818276</v>
      </c>
      <c r="HQ331" s="15">
        <f t="shared" si="9137"/>
        <v>182</v>
      </c>
      <c r="HR331" s="12">
        <f t="shared" si="9138"/>
        <v>3.4607339798440766E-2</v>
      </c>
      <c r="HS331" s="16">
        <v>68.2</v>
      </c>
      <c r="HT331" s="17">
        <v>5002</v>
      </c>
      <c r="HU331" s="16">
        <f t="shared" si="9139"/>
        <v>95.113139380110283</v>
      </c>
      <c r="HV331" s="15"/>
      <c r="HW331" s="14"/>
      <c r="HX331" s="78">
        <f t="shared" si="9140"/>
        <v>0.45548764283816107</v>
      </c>
      <c r="HY331" s="78">
        <f t="shared" si="9141"/>
        <v>0.48092395535946014</v>
      </c>
      <c r="HZ331" s="78">
        <f t="shared" si="9142"/>
        <v>0.43925233644859812</v>
      </c>
    </row>
    <row r="332" spans="1:241" x14ac:dyDescent="0.25">
      <c r="A332" s="236"/>
      <c r="B332" s="41">
        <f t="shared" si="9143"/>
        <v>44725</v>
      </c>
      <c r="C332" s="10">
        <v>1</v>
      </c>
      <c r="D332" s="11"/>
      <c r="E332" s="74">
        <f t="shared" si="9144"/>
        <v>723</v>
      </c>
      <c r="F332" s="74">
        <f t="shared" si="9145"/>
        <v>58</v>
      </c>
      <c r="G332" s="11">
        <v>320</v>
      </c>
      <c r="H332" s="12">
        <f t="shared" si="9062"/>
        <v>0.46058091286307051</v>
      </c>
      <c r="I332" s="11">
        <v>13</v>
      </c>
      <c r="J332" s="12">
        <f t="shared" si="9146"/>
        <v>3.903903903903904E-2</v>
      </c>
      <c r="K332" s="11"/>
      <c r="L332" s="11"/>
      <c r="M332" s="18"/>
      <c r="N332" s="20"/>
      <c r="O332" s="10">
        <v>1</v>
      </c>
      <c r="P332" s="11"/>
      <c r="Q332" s="74">
        <f t="shared" si="9147"/>
        <v>715</v>
      </c>
      <c r="R332" s="74">
        <f t="shared" si="9148"/>
        <v>56</v>
      </c>
      <c r="S332" s="11">
        <v>299</v>
      </c>
      <c r="T332" s="12">
        <f t="shared" si="9065"/>
        <v>0.43076923076923079</v>
      </c>
      <c r="U332" s="11">
        <v>9</v>
      </c>
      <c r="V332" s="12">
        <f t="shared" si="9066"/>
        <v>2.922077922077922E-2</v>
      </c>
      <c r="W332" s="11"/>
      <c r="X332" s="11"/>
      <c r="Y332" s="18"/>
      <c r="Z332" s="20"/>
      <c r="AA332" s="10">
        <v>2</v>
      </c>
      <c r="AB332" s="11">
        <v>1</v>
      </c>
      <c r="AC332" s="74">
        <f t="shared" si="9149"/>
        <v>159</v>
      </c>
      <c r="AD332" s="74">
        <f t="shared" si="9150"/>
        <v>13</v>
      </c>
      <c r="AE332" s="11">
        <v>64</v>
      </c>
      <c r="AF332" s="12">
        <f t="shared" si="9069"/>
        <v>0.43396226415094341</v>
      </c>
      <c r="AG332" s="11">
        <v>5</v>
      </c>
      <c r="AH332" s="12">
        <f t="shared" si="9070"/>
        <v>7.2463768115942032E-2</v>
      </c>
      <c r="AI332" s="11"/>
      <c r="AJ332" s="11"/>
      <c r="AK332" s="18"/>
      <c r="AL332" s="20"/>
      <c r="AM332" s="10"/>
      <c r="AN332" s="11"/>
      <c r="AO332" s="74">
        <f t="shared" si="9151"/>
        <v>722</v>
      </c>
      <c r="AP332" s="74">
        <f t="shared" si="9152"/>
        <v>58</v>
      </c>
      <c r="AQ332" s="11">
        <v>327</v>
      </c>
      <c r="AR332" s="12">
        <f t="shared" si="9073"/>
        <v>0.4806094182825485</v>
      </c>
      <c r="AS332" s="11">
        <v>20</v>
      </c>
      <c r="AT332" s="12">
        <f t="shared" si="9074"/>
        <v>5.7636887608069162E-2</v>
      </c>
      <c r="AU332" s="11"/>
      <c r="AV332" s="11"/>
      <c r="AW332" s="18"/>
      <c r="AX332" s="20"/>
      <c r="AY332" s="10"/>
      <c r="AZ332" s="11"/>
      <c r="BA332" s="74">
        <f t="shared" si="9153"/>
        <v>722</v>
      </c>
      <c r="BB332" s="74">
        <f t="shared" si="9154"/>
        <v>58</v>
      </c>
      <c r="BC332" s="11">
        <v>317</v>
      </c>
      <c r="BD332" s="12">
        <f t="shared" si="9077"/>
        <v>0.45706371191135736</v>
      </c>
      <c r="BE332" s="11">
        <v>13</v>
      </c>
      <c r="BF332" s="12">
        <f t="shared" si="9078"/>
        <v>3.9393939393939391E-2</v>
      </c>
      <c r="BG332" s="11"/>
      <c r="BH332" s="11"/>
      <c r="BI332" s="18"/>
      <c r="BJ332" s="20"/>
      <c r="BK332" s="10"/>
      <c r="BL332" s="11"/>
      <c r="BM332" s="74">
        <f t="shared" si="9155"/>
        <v>718</v>
      </c>
      <c r="BN332" s="74">
        <f t="shared" si="9156"/>
        <v>58</v>
      </c>
      <c r="BO332" s="11">
        <v>296</v>
      </c>
      <c r="BP332" s="12">
        <f t="shared" si="9081"/>
        <v>0.45125348189415043</v>
      </c>
      <c r="BQ332" s="11">
        <v>28</v>
      </c>
      <c r="BR332" s="12">
        <f t="shared" si="9082"/>
        <v>8.6419753086419748E-2</v>
      </c>
      <c r="BS332" s="11"/>
      <c r="BT332" s="11"/>
      <c r="BU332" s="18"/>
      <c r="BV332" s="20"/>
      <c r="BW332" s="10"/>
      <c r="BX332" s="11"/>
      <c r="BY332" s="74">
        <f t="shared" si="9157"/>
        <v>730</v>
      </c>
      <c r="BZ332" s="74">
        <f t="shared" si="9158"/>
        <v>59</v>
      </c>
      <c r="CA332" s="11">
        <v>356</v>
      </c>
      <c r="CB332" s="12">
        <f t="shared" si="9085"/>
        <v>0.49863013698630138</v>
      </c>
      <c r="CC332" s="11">
        <v>8</v>
      </c>
      <c r="CD332" s="12">
        <f t="shared" si="9086"/>
        <v>2.197802197802198E-2</v>
      </c>
      <c r="CE332" s="11"/>
      <c r="CF332" s="11"/>
      <c r="CG332" s="18"/>
      <c r="CH332" s="20"/>
      <c r="CI332" s="10"/>
      <c r="CJ332" s="11"/>
      <c r="CK332" s="74">
        <f t="shared" si="9159"/>
        <v>744</v>
      </c>
      <c r="CL332" s="74">
        <f t="shared" si="9160"/>
        <v>58</v>
      </c>
      <c r="CM332" s="11">
        <v>315</v>
      </c>
      <c r="CN332" s="12">
        <f t="shared" si="9089"/>
        <v>0.43279569892473119</v>
      </c>
      <c r="CO332" s="11">
        <v>7</v>
      </c>
      <c r="CP332" s="12">
        <f t="shared" si="9090"/>
        <v>2.1739130434782608E-2</v>
      </c>
      <c r="CQ332" s="11"/>
      <c r="CR332" s="11"/>
      <c r="CS332" s="18"/>
      <c r="CT332" s="20"/>
      <c r="CU332" s="10">
        <v>2</v>
      </c>
      <c r="CV332" s="11"/>
      <c r="CW332" s="74">
        <f t="shared" si="9161"/>
        <v>150</v>
      </c>
      <c r="CX332" s="74">
        <f t="shared" si="9162"/>
        <v>12</v>
      </c>
      <c r="CY332" s="11">
        <v>61</v>
      </c>
      <c r="CZ332" s="12">
        <f t="shared" si="9093"/>
        <v>0.42</v>
      </c>
      <c r="DA332" s="11">
        <v>2</v>
      </c>
      <c r="DB332" s="12">
        <f t="shared" si="9094"/>
        <v>3.1746031746031744E-2</v>
      </c>
      <c r="DC332" s="11"/>
      <c r="DD332" s="11"/>
      <c r="DE332" s="18"/>
      <c r="DF332" s="20"/>
      <c r="DG332" s="10">
        <v>1</v>
      </c>
      <c r="DH332" s="11"/>
      <c r="DI332" s="74">
        <f t="shared" si="9163"/>
        <v>744</v>
      </c>
      <c r="DJ332" s="74">
        <f t="shared" si="9164"/>
        <v>59</v>
      </c>
      <c r="DK332" s="11">
        <v>305</v>
      </c>
      <c r="DL332" s="12">
        <f t="shared" si="9097"/>
        <v>0.42876344086021506</v>
      </c>
      <c r="DM332" s="11">
        <v>14</v>
      </c>
      <c r="DN332" s="12">
        <f t="shared" si="9098"/>
        <v>4.3887147335423198E-2</v>
      </c>
      <c r="DO332" s="11"/>
      <c r="DP332" s="11"/>
      <c r="DQ332" s="18"/>
      <c r="DR332" s="20"/>
      <c r="DS332" s="10"/>
      <c r="DT332" s="11"/>
      <c r="DU332" s="74">
        <f t="shared" si="9165"/>
        <v>743</v>
      </c>
      <c r="DV332" s="74">
        <f t="shared" si="9166"/>
        <v>59</v>
      </c>
      <c r="DW332" s="11">
        <v>358</v>
      </c>
      <c r="DX332" s="12">
        <f t="shared" si="9101"/>
        <v>0.49528936742934049</v>
      </c>
      <c r="DY332" s="11">
        <v>10</v>
      </c>
      <c r="DZ332" s="12">
        <f t="shared" si="9102"/>
        <v>2.717391304347826E-2</v>
      </c>
      <c r="EA332" s="11"/>
      <c r="EB332" s="11"/>
      <c r="EC332" s="18"/>
      <c r="ED332" s="20"/>
      <c r="EE332" s="10"/>
      <c r="EF332" s="11"/>
      <c r="EG332" s="74">
        <f t="shared" si="9167"/>
        <v>739</v>
      </c>
      <c r="EH332" s="74">
        <f t="shared" si="9168"/>
        <v>59</v>
      </c>
      <c r="EI332" s="11">
        <v>321</v>
      </c>
      <c r="EJ332" s="12">
        <f t="shared" si="9105"/>
        <v>0.4506089309878214</v>
      </c>
      <c r="EK332" s="11">
        <v>12</v>
      </c>
      <c r="EL332" s="12">
        <f t="shared" si="9106"/>
        <v>3.6036036036036036E-2</v>
      </c>
      <c r="EM332" s="11"/>
      <c r="EN332" s="11"/>
      <c r="EO332" s="18"/>
      <c r="EP332" s="20"/>
      <c r="EQ332" s="10"/>
      <c r="ER332" s="11"/>
      <c r="ES332" s="74">
        <f t="shared" si="9169"/>
        <v>735</v>
      </c>
      <c r="ET332" s="74">
        <f t="shared" si="9170"/>
        <v>57</v>
      </c>
      <c r="EU332" s="11">
        <v>308</v>
      </c>
      <c r="EV332" s="12">
        <f t="shared" si="9109"/>
        <v>0.42721088435374149</v>
      </c>
      <c r="EW332" s="11">
        <v>6</v>
      </c>
      <c r="EX332" s="12">
        <f t="shared" si="9110"/>
        <v>1.9108280254777069E-2</v>
      </c>
      <c r="EY332" s="11"/>
      <c r="EZ332" s="11"/>
      <c r="FA332" s="18"/>
      <c r="FB332" s="20"/>
      <c r="FC332" s="10"/>
      <c r="FD332" s="11"/>
      <c r="FE332" s="74">
        <f t="shared" si="9171"/>
        <v>751</v>
      </c>
      <c r="FF332" s="74">
        <f t="shared" si="9172"/>
        <v>59</v>
      </c>
      <c r="FG332" s="11">
        <v>300</v>
      </c>
      <c r="FH332" s="12">
        <f t="shared" si="9113"/>
        <v>0.41544607190412786</v>
      </c>
      <c r="FI332" s="11">
        <v>12</v>
      </c>
      <c r="FJ332" s="12">
        <f t="shared" si="9114"/>
        <v>3.8461538461538464E-2</v>
      </c>
      <c r="FK332" s="11"/>
      <c r="FL332" s="11"/>
      <c r="FM332" s="18"/>
      <c r="FN332" s="20"/>
      <c r="FO332" s="10"/>
      <c r="FP332" s="11"/>
      <c r="FQ332" s="74">
        <f t="shared" si="9173"/>
        <v>162</v>
      </c>
      <c r="FR332" s="74">
        <f t="shared" si="9174"/>
        <v>10</v>
      </c>
      <c r="FS332" s="11">
        <v>51</v>
      </c>
      <c r="FT332" s="12">
        <f t="shared" si="9117"/>
        <v>0.35185185185185186</v>
      </c>
      <c r="FU332" s="11">
        <v>6</v>
      </c>
      <c r="FV332" s="12">
        <f t="shared" si="9118"/>
        <v>0.10526315789473684</v>
      </c>
      <c r="FW332" s="11"/>
      <c r="FX332" s="11"/>
      <c r="FY332" s="18"/>
      <c r="FZ332" s="20"/>
      <c r="GA332" s="10"/>
      <c r="GB332" s="11"/>
      <c r="GC332" s="74">
        <f t="shared" si="9175"/>
        <v>733</v>
      </c>
      <c r="GD332" s="74">
        <f t="shared" si="9176"/>
        <v>58</v>
      </c>
      <c r="GE332" s="11">
        <v>302</v>
      </c>
      <c r="GF332" s="12">
        <f t="shared" si="9121"/>
        <v>0.42155525238744884</v>
      </c>
      <c r="GG332" s="11">
        <v>7</v>
      </c>
      <c r="GH332" s="12">
        <f t="shared" si="9122"/>
        <v>2.2653721682847898E-2</v>
      </c>
      <c r="GI332" s="11"/>
      <c r="GJ332" s="11"/>
      <c r="GK332" s="18"/>
      <c r="GL332" s="20"/>
      <c r="GM332" s="10"/>
      <c r="GN332" s="11"/>
      <c r="GO332" s="74">
        <f t="shared" si="9177"/>
        <v>730</v>
      </c>
      <c r="GP332" s="74">
        <f t="shared" si="9178"/>
        <v>58</v>
      </c>
      <c r="GQ332" s="11">
        <v>301</v>
      </c>
      <c r="GR332" s="12">
        <f t="shared" si="9125"/>
        <v>0.43013698630136987</v>
      </c>
      <c r="GS332" s="11">
        <v>13</v>
      </c>
      <c r="GT332" s="12">
        <f t="shared" si="9126"/>
        <v>4.1401273885350316E-2</v>
      </c>
      <c r="GU332" s="11"/>
      <c r="GV332" s="11"/>
      <c r="GW332" s="18"/>
      <c r="GX332" s="20"/>
      <c r="GY332" s="10"/>
      <c r="GZ332" s="11"/>
      <c r="HA332" s="74">
        <f t="shared" si="9179"/>
        <v>741</v>
      </c>
      <c r="HB332" s="74">
        <f t="shared" si="9180"/>
        <v>59</v>
      </c>
      <c r="HC332" s="11">
        <v>318</v>
      </c>
      <c r="HD332" s="12">
        <f t="shared" si="9129"/>
        <v>0.45074224021592441</v>
      </c>
      <c r="HE332" s="11">
        <v>16</v>
      </c>
      <c r="HF332" s="12">
        <f t="shared" si="9130"/>
        <v>4.790419161676647E-2</v>
      </c>
      <c r="HG332" s="11"/>
      <c r="HH332" s="11"/>
      <c r="HI332" s="18"/>
      <c r="HJ332" s="20"/>
      <c r="HK332" s="10">
        <f t="shared" si="9131"/>
        <v>7</v>
      </c>
      <c r="HL332" s="11">
        <f t="shared" si="9132"/>
        <v>1</v>
      </c>
      <c r="HM332" s="11">
        <f t="shared" si="9133"/>
        <v>11461</v>
      </c>
      <c r="HN332" s="11">
        <f t="shared" si="9134"/>
        <v>908</v>
      </c>
      <c r="HO332" s="11">
        <f t="shared" si="9135"/>
        <v>5120</v>
      </c>
      <c r="HP332" s="228">
        <f t="shared" si="9136"/>
        <v>0.44673239682401189</v>
      </c>
      <c r="HQ332" s="15">
        <f t="shared" si="9137"/>
        <v>201</v>
      </c>
      <c r="HR332" s="12">
        <f t="shared" si="9138"/>
        <v>3.9257812500000003E-2</v>
      </c>
      <c r="HS332" s="16">
        <v>68.5</v>
      </c>
      <c r="HT332" s="17">
        <v>4847</v>
      </c>
      <c r="HU332" s="16">
        <f t="shared" si="9139"/>
        <v>94.66796875</v>
      </c>
      <c r="HV332" s="18"/>
      <c r="HW332" s="20"/>
      <c r="HX332" s="78">
        <f t="shared" si="9140"/>
        <v>0.45517424847033788</v>
      </c>
      <c r="HY332" s="78">
        <f t="shared" si="9141"/>
        <v>0.45948051948051949</v>
      </c>
      <c r="HZ332" s="78">
        <f t="shared" si="9142"/>
        <v>0.42575285565939769</v>
      </c>
    </row>
    <row r="333" spans="1:241" x14ac:dyDescent="0.25">
      <c r="A333" s="236"/>
      <c r="B333" s="41">
        <f>+B332+1</f>
        <v>44726</v>
      </c>
      <c r="C333" s="10"/>
      <c r="D333" s="11"/>
      <c r="E333" s="74">
        <f t="shared" si="9144"/>
        <v>723</v>
      </c>
      <c r="F333" s="74">
        <f t="shared" si="9145"/>
        <v>58</v>
      </c>
      <c r="G333" s="11">
        <v>301</v>
      </c>
      <c r="H333" s="12">
        <f t="shared" si="9062"/>
        <v>0.43430152143845091</v>
      </c>
      <c r="I333" s="11">
        <v>13</v>
      </c>
      <c r="J333" s="12">
        <f t="shared" si="9146"/>
        <v>4.1401273885350316E-2</v>
      </c>
      <c r="K333" s="13"/>
      <c r="L333" s="13"/>
      <c r="M333" s="25"/>
      <c r="N333" s="38">
        <v>4625</v>
      </c>
      <c r="O333" s="10"/>
      <c r="P333" s="11"/>
      <c r="Q333" s="74">
        <f t="shared" si="9147"/>
        <v>715</v>
      </c>
      <c r="R333" s="74">
        <f t="shared" si="9148"/>
        <v>56</v>
      </c>
      <c r="S333" s="11">
        <v>296</v>
      </c>
      <c r="T333" s="12">
        <f t="shared" si="9065"/>
        <v>0.42657342657342656</v>
      </c>
      <c r="U333" s="11">
        <v>9</v>
      </c>
      <c r="V333" s="12">
        <f t="shared" si="9066"/>
        <v>2.9508196721311476E-2</v>
      </c>
      <c r="W333" s="13"/>
      <c r="X333" s="13"/>
      <c r="Y333" s="25"/>
      <c r="Z333" s="38">
        <v>4625</v>
      </c>
      <c r="AA333" s="10"/>
      <c r="AB333" s="11">
        <v>1</v>
      </c>
      <c r="AC333" s="74">
        <f t="shared" si="9149"/>
        <v>159</v>
      </c>
      <c r="AD333" s="74">
        <f t="shared" si="9150"/>
        <v>12</v>
      </c>
      <c r="AE333" s="11">
        <v>67</v>
      </c>
      <c r="AF333" s="12">
        <f t="shared" si="9069"/>
        <v>0.44654088050314467</v>
      </c>
      <c r="AG333" s="11">
        <v>4</v>
      </c>
      <c r="AH333" s="12">
        <f t="shared" si="9070"/>
        <v>5.6338028169014086E-2</v>
      </c>
      <c r="AI333" s="13"/>
      <c r="AJ333" s="13"/>
      <c r="AK333" s="25"/>
      <c r="AL333" s="38">
        <v>4625</v>
      </c>
      <c r="AM333" s="10"/>
      <c r="AN333" s="11"/>
      <c r="AO333" s="74">
        <f t="shared" si="9151"/>
        <v>722</v>
      </c>
      <c r="AP333" s="74">
        <f t="shared" si="9152"/>
        <v>58</v>
      </c>
      <c r="AQ333" s="11">
        <v>294</v>
      </c>
      <c r="AR333" s="12">
        <f t="shared" si="9073"/>
        <v>0.4293628808864266</v>
      </c>
      <c r="AS333" s="11">
        <v>16</v>
      </c>
      <c r="AT333" s="12">
        <f t="shared" si="9074"/>
        <v>5.1612903225806452E-2</v>
      </c>
      <c r="AU333" s="13"/>
      <c r="AV333" s="13"/>
      <c r="AW333" s="25"/>
      <c r="AX333" s="38">
        <v>4625</v>
      </c>
      <c r="AY333" s="10"/>
      <c r="AZ333" s="11"/>
      <c r="BA333" s="74">
        <f t="shared" si="9153"/>
        <v>722</v>
      </c>
      <c r="BB333" s="74">
        <f t="shared" si="9154"/>
        <v>58</v>
      </c>
      <c r="BC333" s="11">
        <v>324</v>
      </c>
      <c r="BD333" s="12">
        <f t="shared" si="9077"/>
        <v>0.45983379501385041</v>
      </c>
      <c r="BE333" s="11">
        <v>8</v>
      </c>
      <c r="BF333" s="12">
        <f t="shared" si="9078"/>
        <v>2.4096385542168676E-2</v>
      </c>
      <c r="BG333" s="13"/>
      <c r="BH333" s="13"/>
      <c r="BI333" s="25"/>
      <c r="BJ333" s="38">
        <v>4625</v>
      </c>
      <c r="BK333" s="10"/>
      <c r="BL333" s="11"/>
      <c r="BM333" s="74">
        <f t="shared" si="9155"/>
        <v>718</v>
      </c>
      <c r="BN333" s="74">
        <f t="shared" si="9156"/>
        <v>58</v>
      </c>
      <c r="BO333" s="11">
        <v>325</v>
      </c>
      <c r="BP333" s="12">
        <f t="shared" si="9081"/>
        <v>0.47075208913649025</v>
      </c>
      <c r="BQ333" s="11">
        <v>13</v>
      </c>
      <c r="BR333" s="12">
        <f t="shared" si="9082"/>
        <v>3.8461538461538464E-2</v>
      </c>
      <c r="BS333" s="13"/>
      <c r="BT333" s="13"/>
      <c r="BU333" s="25"/>
      <c r="BV333" s="38">
        <v>4625</v>
      </c>
      <c r="BW333" s="10"/>
      <c r="BX333" s="11"/>
      <c r="BY333" s="74">
        <f t="shared" si="9157"/>
        <v>730</v>
      </c>
      <c r="BZ333" s="74">
        <f t="shared" si="9158"/>
        <v>59</v>
      </c>
      <c r="CA333" s="11">
        <v>338</v>
      </c>
      <c r="CB333" s="12">
        <f t="shared" si="9085"/>
        <v>0.4671232876712329</v>
      </c>
      <c r="CC333" s="11">
        <v>3</v>
      </c>
      <c r="CD333" s="12">
        <f t="shared" si="9086"/>
        <v>8.7976539589442824E-3</v>
      </c>
      <c r="CE333" s="13"/>
      <c r="CF333" s="13"/>
      <c r="CG333" s="25"/>
      <c r="CH333" s="38">
        <v>4625</v>
      </c>
      <c r="CI333" s="10"/>
      <c r="CJ333" s="11"/>
      <c r="CK333" s="74">
        <f t="shared" si="9159"/>
        <v>744</v>
      </c>
      <c r="CL333" s="74">
        <f t="shared" si="9160"/>
        <v>58</v>
      </c>
      <c r="CM333" s="11">
        <v>340</v>
      </c>
      <c r="CN333" s="12">
        <f t="shared" si="9089"/>
        <v>0.47043010752688175</v>
      </c>
      <c r="CO333" s="11">
        <v>10</v>
      </c>
      <c r="CP333" s="12">
        <f t="shared" si="9090"/>
        <v>2.8571428571428571E-2</v>
      </c>
      <c r="CQ333" s="13"/>
      <c r="CR333" s="13"/>
      <c r="CS333" s="25"/>
      <c r="CT333" s="38">
        <v>4625</v>
      </c>
      <c r="CU333" s="10"/>
      <c r="CV333" s="11"/>
      <c r="CW333" s="74">
        <f t="shared" si="9161"/>
        <v>150</v>
      </c>
      <c r="CX333" s="74">
        <f t="shared" si="9162"/>
        <v>12</v>
      </c>
      <c r="CY333" s="11">
        <v>55</v>
      </c>
      <c r="CZ333" s="12">
        <f t="shared" si="9093"/>
        <v>0.37333333333333335</v>
      </c>
      <c r="DA333" s="11">
        <v>1</v>
      </c>
      <c r="DB333" s="12">
        <f t="shared" si="9094"/>
        <v>1.7857142857142856E-2</v>
      </c>
      <c r="DC333" s="13"/>
      <c r="DD333" s="13"/>
      <c r="DE333" s="25"/>
      <c r="DF333" s="38">
        <v>4625</v>
      </c>
      <c r="DG333" s="10"/>
      <c r="DH333" s="11"/>
      <c r="DI333" s="74">
        <f t="shared" si="9163"/>
        <v>744</v>
      </c>
      <c r="DJ333" s="74">
        <f t="shared" si="9164"/>
        <v>59</v>
      </c>
      <c r="DK333" s="11">
        <v>317</v>
      </c>
      <c r="DL333" s="12">
        <f t="shared" si="9097"/>
        <v>0.44086021505376344</v>
      </c>
      <c r="DM333" s="11">
        <v>11</v>
      </c>
      <c r="DN333" s="12">
        <f t="shared" si="9098"/>
        <v>3.3536585365853661E-2</v>
      </c>
      <c r="DO333" s="13"/>
      <c r="DP333" s="13"/>
      <c r="DQ333" s="25"/>
      <c r="DR333" s="38">
        <v>4625</v>
      </c>
      <c r="DS333" s="10"/>
      <c r="DT333" s="11"/>
      <c r="DU333" s="74">
        <f t="shared" si="9165"/>
        <v>743</v>
      </c>
      <c r="DV333" s="74">
        <f t="shared" si="9166"/>
        <v>59</v>
      </c>
      <c r="DW333" s="11">
        <v>339</v>
      </c>
      <c r="DX333" s="12">
        <f t="shared" si="9101"/>
        <v>0.46837146702557203</v>
      </c>
      <c r="DY333" s="11">
        <v>9</v>
      </c>
      <c r="DZ333" s="12">
        <f t="shared" si="9102"/>
        <v>2.5862068965517241E-2</v>
      </c>
      <c r="EA333" s="13"/>
      <c r="EB333" s="13"/>
      <c r="EC333" s="25"/>
      <c r="ED333" s="38">
        <v>4625</v>
      </c>
      <c r="EE333" s="10">
        <v>1</v>
      </c>
      <c r="EF333" s="11"/>
      <c r="EG333" s="74">
        <f t="shared" si="9167"/>
        <v>738</v>
      </c>
      <c r="EH333" s="74">
        <f t="shared" si="9168"/>
        <v>59</v>
      </c>
      <c r="EI333" s="11">
        <v>340</v>
      </c>
      <c r="EJ333" s="12">
        <f t="shared" si="9105"/>
        <v>0.47696476964769646</v>
      </c>
      <c r="EK333" s="11">
        <v>12</v>
      </c>
      <c r="EL333" s="12">
        <f t="shared" si="9106"/>
        <v>3.4090909090909088E-2</v>
      </c>
      <c r="EM333" s="13"/>
      <c r="EN333" s="13"/>
      <c r="EO333" s="25"/>
      <c r="EP333" s="38">
        <v>4625</v>
      </c>
      <c r="EQ333" s="10"/>
      <c r="ER333" s="11"/>
      <c r="ES333" s="74">
        <f t="shared" si="9169"/>
        <v>735</v>
      </c>
      <c r="ET333" s="74">
        <f t="shared" si="9170"/>
        <v>57</v>
      </c>
      <c r="EU333" s="11">
        <v>302</v>
      </c>
      <c r="EV333" s="12">
        <f t="shared" si="9109"/>
        <v>0.42585034013605444</v>
      </c>
      <c r="EW333" s="11">
        <v>11</v>
      </c>
      <c r="EX333" s="12">
        <f t="shared" si="9110"/>
        <v>3.5143769968051117E-2</v>
      </c>
      <c r="EY333" s="13"/>
      <c r="EZ333" s="13"/>
      <c r="FA333" s="25"/>
      <c r="FB333" s="38">
        <v>4625</v>
      </c>
      <c r="FC333" s="10">
        <v>2</v>
      </c>
      <c r="FD333" s="11"/>
      <c r="FE333" s="74">
        <f t="shared" si="9171"/>
        <v>749</v>
      </c>
      <c r="FF333" s="74">
        <f t="shared" si="9172"/>
        <v>59</v>
      </c>
      <c r="FG333" s="11">
        <v>294</v>
      </c>
      <c r="FH333" s="12">
        <f t="shared" si="9113"/>
        <v>0.41655540720961282</v>
      </c>
      <c r="FI333" s="11">
        <v>18</v>
      </c>
      <c r="FJ333" s="12">
        <f t="shared" si="9114"/>
        <v>5.7692307692307696E-2</v>
      </c>
      <c r="FK333" s="13"/>
      <c r="FL333" s="13"/>
      <c r="FM333" s="25"/>
      <c r="FN333" s="38">
        <v>4625</v>
      </c>
      <c r="FO333" s="10"/>
      <c r="FP333" s="11"/>
      <c r="FQ333" s="74">
        <f t="shared" si="9173"/>
        <v>162</v>
      </c>
      <c r="FR333" s="74">
        <f t="shared" si="9174"/>
        <v>10</v>
      </c>
      <c r="FS333" s="11">
        <v>52</v>
      </c>
      <c r="FT333" s="12">
        <f t="shared" si="9117"/>
        <v>0.35802469135802467</v>
      </c>
      <c r="FU333" s="11">
        <v>6</v>
      </c>
      <c r="FV333" s="12">
        <f t="shared" si="9118"/>
        <v>0.10344827586206896</v>
      </c>
      <c r="FW333" s="13"/>
      <c r="FX333" s="13"/>
      <c r="FY333" s="25"/>
      <c r="FZ333" s="38">
        <v>4625</v>
      </c>
      <c r="GA333" s="10"/>
      <c r="GB333" s="11"/>
      <c r="GC333" s="74">
        <f t="shared" si="9175"/>
        <v>733</v>
      </c>
      <c r="GD333" s="74">
        <f t="shared" si="9176"/>
        <v>58</v>
      </c>
      <c r="GE333" s="11">
        <v>308</v>
      </c>
      <c r="GF333" s="12">
        <f t="shared" si="9121"/>
        <v>0.43383356070941337</v>
      </c>
      <c r="GG333" s="11">
        <v>10</v>
      </c>
      <c r="GH333" s="12">
        <f t="shared" si="9122"/>
        <v>3.1446540880503145E-2</v>
      </c>
      <c r="GI333" s="13"/>
      <c r="GJ333" s="13"/>
      <c r="GK333" s="25"/>
      <c r="GL333" s="38">
        <v>4625</v>
      </c>
      <c r="GM333" s="10">
        <v>1</v>
      </c>
      <c r="GN333" s="11"/>
      <c r="GO333" s="74">
        <f t="shared" si="9177"/>
        <v>729</v>
      </c>
      <c r="GP333" s="74">
        <f t="shared" si="9178"/>
        <v>58</v>
      </c>
      <c r="GQ333" s="11">
        <v>296</v>
      </c>
      <c r="GR333" s="12">
        <f t="shared" si="9125"/>
        <v>0.42524005486968453</v>
      </c>
      <c r="GS333" s="11">
        <v>14</v>
      </c>
      <c r="GT333" s="12">
        <f t="shared" si="9126"/>
        <v>4.5161290322580643E-2</v>
      </c>
      <c r="GU333" s="13"/>
      <c r="GV333" s="13"/>
      <c r="GW333" s="25"/>
      <c r="GX333" s="38">
        <v>4625</v>
      </c>
      <c r="GY333" s="10"/>
      <c r="GZ333" s="11"/>
      <c r="HA333" s="74">
        <f t="shared" si="9179"/>
        <v>741</v>
      </c>
      <c r="HB333" s="74">
        <f t="shared" si="9180"/>
        <v>59</v>
      </c>
      <c r="HC333" s="11">
        <v>301</v>
      </c>
      <c r="HD333" s="12">
        <f t="shared" si="9129"/>
        <v>0.42645074224021595</v>
      </c>
      <c r="HE333" s="11">
        <v>15</v>
      </c>
      <c r="HF333" s="12">
        <f t="shared" si="9130"/>
        <v>4.746835443037975E-2</v>
      </c>
      <c r="HG333" s="13"/>
      <c r="HH333" s="13"/>
      <c r="HI333" s="25"/>
      <c r="HJ333" s="38">
        <v>4625</v>
      </c>
      <c r="HK333" s="10">
        <f t="shared" si="9131"/>
        <v>4</v>
      </c>
      <c r="HL333" s="11">
        <f t="shared" si="9132"/>
        <v>1</v>
      </c>
      <c r="HM333" s="11">
        <f t="shared" si="9133"/>
        <v>11457</v>
      </c>
      <c r="HN333" s="11">
        <f t="shared" si="9134"/>
        <v>907</v>
      </c>
      <c r="HO333" s="11">
        <f t="shared" si="9135"/>
        <v>5072</v>
      </c>
      <c r="HP333" s="228">
        <f t="shared" si="9136"/>
        <v>0.4426987867679148</v>
      </c>
      <c r="HQ333" s="15">
        <f t="shared" si="9137"/>
        <v>183</v>
      </c>
      <c r="HR333" s="12">
        <f t="shared" si="9138"/>
        <v>3.6080441640378547E-2</v>
      </c>
      <c r="HS333" s="16">
        <v>68.5</v>
      </c>
      <c r="HT333" s="17">
        <v>4807</v>
      </c>
      <c r="HU333" s="16">
        <f t="shared" si="9139"/>
        <v>94.775236593059944</v>
      </c>
      <c r="HV333" s="23"/>
      <c r="HW333" s="22">
        <v>4625</v>
      </c>
      <c r="HX333" s="78">
        <f t="shared" si="9140"/>
        <v>0.44426709231178507</v>
      </c>
      <c r="HY333" s="78">
        <f t="shared" si="9141"/>
        <v>0.46115874253052741</v>
      </c>
      <c r="HZ333" s="78">
        <f t="shared" si="9142"/>
        <v>0.42270719667446088</v>
      </c>
    </row>
    <row r="334" spans="1:241" x14ac:dyDescent="0.25">
      <c r="A334" s="236"/>
      <c r="B334" s="41">
        <f t="shared" si="9143"/>
        <v>44727</v>
      </c>
      <c r="C334" s="10"/>
      <c r="D334" s="11"/>
      <c r="E334" s="74">
        <f t="shared" si="9144"/>
        <v>723</v>
      </c>
      <c r="F334" s="74">
        <f t="shared" si="9145"/>
        <v>58</v>
      </c>
      <c r="G334" s="11">
        <v>322</v>
      </c>
      <c r="H334" s="12">
        <f t="shared" si="9062"/>
        <v>0.46611341632088521</v>
      </c>
      <c r="I334" s="11">
        <v>15</v>
      </c>
      <c r="J334" s="12">
        <f t="shared" si="9146"/>
        <v>4.4510385756676561E-2</v>
      </c>
      <c r="K334" s="13"/>
      <c r="L334" s="11"/>
      <c r="M334" s="25"/>
      <c r="N334" s="38">
        <v>4407.5</v>
      </c>
      <c r="O334" s="10"/>
      <c r="P334" s="11"/>
      <c r="Q334" s="74">
        <f t="shared" si="9147"/>
        <v>715</v>
      </c>
      <c r="R334" s="74">
        <f t="shared" si="9148"/>
        <v>56</v>
      </c>
      <c r="S334" s="11">
        <v>295</v>
      </c>
      <c r="T334" s="12">
        <f t="shared" si="9065"/>
        <v>0.42517482517482519</v>
      </c>
      <c r="U334" s="11">
        <v>9</v>
      </c>
      <c r="V334" s="12">
        <f t="shared" si="9066"/>
        <v>2.9605263157894735E-2</v>
      </c>
      <c r="W334" s="13"/>
      <c r="X334" s="11"/>
      <c r="Y334" s="25"/>
      <c r="Z334" s="38">
        <v>4621.666666666667</v>
      </c>
      <c r="AA334" s="10"/>
      <c r="AB334" s="11"/>
      <c r="AC334" s="74">
        <f t="shared" si="9149"/>
        <v>159</v>
      </c>
      <c r="AD334" s="74">
        <f t="shared" si="9150"/>
        <v>12</v>
      </c>
      <c r="AE334" s="11">
        <v>56</v>
      </c>
      <c r="AF334" s="12">
        <f t="shared" si="9069"/>
        <v>0.36477987421383645</v>
      </c>
      <c r="AG334" s="11">
        <v>2</v>
      </c>
      <c r="AH334" s="12">
        <f t="shared" si="9070"/>
        <v>3.4482758620689655E-2</v>
      </c>
      <c r="AI334" s="13"/>
      <c r="AJ334" s="11"/>
      <c r="AK334" s="25"/>
      <c r="AL334" s="38">
        <v>4216.666666666667</v>
      </c>
      <c r="AM334" s="10"/>
      <c r="AN334" s="11"/>
      <c r="AO334" s="74">
        <f t="shared" si="9151"/>
        <v>722</v>
      </c>
      <c r="AP334" s="74">
        <f t="shared" si="9152"/>
        <v>58</v>
      </c>
      <c r="AQ334" s="11">
        <v>325</v>
      </c>
      <c r="AR334" s="12">
        <f t="shared" si="9073"/>
        <v>0.46952908587257619</v>
      </c>
      <c r="AS334" s="11">
        <v>14</v>
      </c>
      <c r="AT334" s="12">
        <f t="shared" si="9074"/>
        <v>4.1297935103244837E-2</v>
      </c>
      <c r="AU334" s="13"/>
      <c r="AV334" s="11"/>
      <c r="AW334" s="25"/>
      <c r="AX334" s="38">
        <v>4750.833333333333</v>
      </c>
      <c r="AY334" s="10"/>
      <c r="AZ334" s="11"/>
      <c r="BA334" s="74">
        <f t="shared" si="9153"/>
        <v>722</v>
      </c>
      <c r="BB334" s="74">
        <f t="shared" si="9154"/>
        <v>58</v>
      </c>
      <c r="BC334" s="11">
        <v>330</v>
      </c>
      <c r="BD334" s="12">
        <f t="shared" si="9077"/>
        <v>0.47506925207756234</v>
      </c>
      <c r="BE334" s="11">
        <v>13</v>
      </c>
      <c r="BF334" s="12">
        <f t="shared" si="9078"/>
        <v>3.7900874635568516E-2</v>
      </c>
      <c r="BG334" s="13"/>
      <c r="BH334" s="11"/>
      <c r="BI334" s="25"/>
      <c r="BJ334" s="38">
        <v>4865</v>
      </c>
      <c r="BK334" s="10">
        <v>2</v>
      </c>
      <c r="BL334" s="11"/>
      <c r="BM334" s="74">
        <f t="shared" si="9155"/>
        <v>716</v>
      </c>
      <c r="BN334" s="74">
        <f t="shared" si="9156"/>
        <v>58</v>
      </c>
      <c r="BO334" s="11">
        <v>325</v>
      </c>
      <c r="BP334" s="12">
        <f t="shared" si="9081"/>
        <v>0.46787709497206703</v>
      </c>
      <c r="BQ334" s="11">
        <v>10</v>
      </c>
      <c r="BR334" s="12">
        <f t="shared" si="9082"/>
        <v>2.9850746268656716E-2</v>
      </c>
      <c r="BS334" s="13"/>
      <c r="BT334" s="11"/>
      <c r="BU334" s="25"/>
      <c r="BV334" s="38">
        <v>5083.333333333333</v>
      </c>
      <c r="BW334" s="10"/>
      <c r="BX334" s="11"/>
      <c r="BY334" s="74">
        <f t="shared" si="9157"/>
        <v>730</v>
      </c>
      <c r="BZ334" s="74">
        <f t="shared" si="9158"/>
        <v>59</v>
      </c>
      <c r="CA334" s="11">
        <v>345</v>
      </c>
      <c r="CB334" s="12">
        <f t="shared" si="9085"/>
        <v>0.4808219178082192</v>
      </c>
      <c r="CC334" s="11">
        <v>6</v>
      </c>
      <c r="CD334" s="12">
        <f t="shared" si="9086"/>
        <v>1.7094017094017096E-2</v>
      </c>
      <c r="CE334" s="13"/>
      <c r="CF334" s="11"/>
      <c r="CG334" s="25"/>
      <c r="CH334" s="38">
        <v>4313.333333333333</v>
      </c>
      <c r="CI334" s="10">
        <v>1</v>
      </c>
      <c r="CJ334" s="11"/>
      <c r="CK334" s="74">
        <f t="shared" si="9159"/>
        <v>743</v>
      </c>
      <c r="CL334" s="74">
        <f t="shared" si="9160"/>
        <v>58</v>
      </c>
      <c r="CM334" s="11">
        <v>340</v>
      </c>
      <c r="CN334" s="12">
        <f t="shared" si="9089"/>
        <v>0.46837146702557203</v>
      </c>
      <c r="CO334" s="11">
        <v>8</v>
      </c>
      <c r="CP334" s="12">
        <f t="shared" si="9090"/>
        <v>2.2988505747126436E-2</v>
      </c>
      <c r="CQ334" s="13"/>
      <c r="CR334" s="11"/>
      <c r="CS334" s="25"/>
      <c r="CT334" s="38">
        <v>4232.5</v>
      </c>
      <c r="CU334" s="10">
        <v>1</v>
      </c>
      <c r="CV334" s="11"/>
      <c r="CW334" s="74">
        <f t="shared" si="9161"/>
        <v>149</v>
      </c>
      <c r="CX334" s="74">
        <f t="shared" si="9162"/>
        <v>12</v>
      </c>
      <c r="CY334" s="11">
        <v>64</v>
      </c>
      <c r="CZ334" s="12">
        <f t="shared" si="9093"/>
        <v>0.46308724832214765</v>
      </c>
      <c r="DA334" s="11">
        <v>5</v>
      </c>
      <c r="DB334" s="12">
        <f t="shared" si="9094"/>
        <v>7.2463768115942032E-2</v>
      </c>
      <c r="DC334" s="13"/>
      <c r="DD334" s="11"/>
      <c r="DE334" s="25"/>
      <c r="DF334" s="38">
        <v>4200</v>
      </c>
      <c r="DG334" s="10"/>
      <c r="DH334" s="11"/>
      <c r="DI334" s="74">
        <f t="shared" si="9163"/>
        <v>744</v>
      </c>
      <c r="DJ334" s="74">
        <f t="shared" si="9164"/>
        <v>59</v>
      </c>
      <c r="DK334" s="11">
        <v>314</v>
      </c>
      <c r="DL334" s="12">
        <f t="shared" si="9097"/>
        <v>0.44220430107526881</v>
      </c>
      <c r="DM334" s="11">
        <v>15</v>
      </c>
      <c r="DN334" s="12">
        <f t="shared" si="9098"/>
        <v>4.5592705167173252E-2</v>
      </c>
      <c r="DO334" s="13"/>
      <c r="DP334" s="11"/>
      <c r="DQ334" s="25"/>
      <c r="DR334" s="38">
        <v>4387.1428571428569</v>
      </c>
      <c r="DS334" s="10"/>
      <c r="DT334" s="11"/>
      <c r="DU334" s="74">
        <f t="shared" si="9165"/>
        <v>743</v>
      </c>
      <c r="DV334" s="74">
        <f t="shared" si="9166"/>
        <v>59</v>
      </c>
      <c r="DW334" s="11">
        <v>337</v>
      </c>
      <c r="DX334" s="12">
        <f t="shared" si="9101"/>
        <v>0.46433378196500674</v>
      </c>
      <c r="DY334" s="11">
        <v>8</v>
      </c>
      <c r="DZ334" s="12">
        <f t="shared" si="9102"/>
        <v>2.318840579710145E-2</v>
      </c>
      <c r="EA334" s="13"/>
      <c r="EB334" s="11"/>
      <c r="EC334" s="25"/>
      <c r="ED334" s="38">
        <v>4811.818181818182</v>
      </c>
      <c r="EE334" s="10"/>
      <c r="EF334" s="11"/>
      <c r="EG334" s="74">
        <f t="shared" si="9167"/>
        <v>738</v>
      </c>
      <c r="EH334" s="74">
        <f t="shared" si="9168"/>
        <v>59</v>
      </c>
      <c r="EI334" s="11">
        <v>331</v>
      </c>
      <c r="EJ334" s="12">
        <f t="shared" si="9105"/>
        <v>0.45934959349593496</v>
      </c>
      <c r="EK334" s="11">
        <v>8</v>
      </c>
      <c r="EL334" s="12">
        <f t="shared" si="9106"/>
        <v>2.359882005899705E-2</v>
      </c>
      <c r="EM334" s="13"/>
      <c r="EN334" s="11"/>
      <c r="EO334" s="25"/>
      <c r="EP334" s="38">
        <v>5077.5</v>
      </c>
      <c r="EQ334" s="10"/>
      <c r="ER334" s="11"/>
      <c r="ES334" s="74">
        <f t="shared" si="9169"/>
        <v>735</v>
      </c>
      <c r="ET334" s="74">
        <f t="shared" si="9170"/>
        <v>57</v>
      </c>
      <c r="EU334" s="11">
        <v>319</v>
      </c>
      <c r="EV334" s="12">
        <f t="shared" si="9109"/>
        <v>0.44217687074829931</v>
      </c>
      <c r="EW334" s="11">
        <v>6</v>
      </c>
      <c r="EX334" s="12">
        <f t="shared" si="9110"/>
        <v>1.8461538461538463E-2</v>
      </c>
      <c r="EY334" s="13"/>
      <c r="EZ334" s="11"/>
      <c r="FA334" s="25"/>
      <c r="FB334" s="38">
        <v>4491.666666666667</v>
      </c>
      <c r="FC334" s="10">
        <v>1</v>
      </c>
      <c r="FD334" s="11"/>
      <c r="FE334" s="74">
        <f t="shared" si="9171"/>
        <v>748</v>
      </c>
      <c r="FF334" s="74">
        <f t="shared" si="9172"/>
        <v>59</v>
      </c>
      <c r="FG334" s="11">
        <v>292</v>
      </c>
      <c r="FH334" s="12">
        <f t="shared" si="9113"/>
        <v>0.42112299465240643</v>
      </c>
      <c r="FI334" s="11">
        <v>23</v>
      </c>
      <c r="FJ334" s="12">
        <f t="shared" si="9114"/>
        <v>7.301587301587302E-2</v>
      </c>
      <c r="FK334" s="13"/>
      <c r="FL334" s="11"/>
      <c r="FM334" s="25"/>
      <c r="FN334" s="38">
        <v>4555.833333333333</v>
      </c>
      <c r="FO334" s="10"/>
      <c r="FP334" s="11"/>
      <c r="FQ334" s="74">
        <f t="shared" si="9173"/>
        <v>162</v>
      </c>
      <c r="FR334" s="74">
        <f t="shared" si="9174"/>
        <v>10</v>
      </c>
      <c r="FS334" s="11">
        <v>47</v>
      </c>
      <c r="FT334" s="12">
        <f t="shared" si="9117"/>
        <v>0.34567901234567899</v>
      </c>
      <c r="FU334" s="11">
        <v>9</v>
      </c>
      <c r="FV334" s="12">
        <f t="shared" si="9118"/>
        <v>0.16071428571428573</v>
      </c>
      <c r="FW334" s="13"/>
      <c r="FX334" s="11"/>
      <c r="FY334" s="25"/>
      <c r="FZ334" s="38">
        <v>4323.333333333333</v>
      </c>
      <c r="GA334" s="10"/>
      <c r="GB334" s="11"/>
      <c r="GC334" s="74">
        <f t="shared" si="9175"/>
        <v>733</v>
      </c>
      <c r="GD334" s="74">
        <f t="shared" si="9176"/>
        <v>58</v>
      </c>
      <c r="GE334" s="11">
        <v>308</v>
      </c>
      <c r="GF334" s="12">
        <f t="shared" si="9121"/>
        <v>0.44338335607094131</v>
      </c>
      <c r="GG334" s="11">
        <v>17</v>
      </c>
      <c r="GH334" s="12">
        <f t="shared" si="9122"/>
        <v>5.2307692307692305E-2</v>
      </c>
      <c r="GI334" s="13"/>
      <c r="GJ334" s="11"/>
      <c r="GK334" s="25"/>
      <c r="GL334" s="38">
        <v>4781.5384615384619</v>
      </c>
      <c r="GM334" s="10"/>
      <c r="GN334" s="11"/>
      <c r="GO334" s="74">
        <f t="shared" si="9177"/>
        <v>729</v>
      </c>
      <c r="GP334" s="74">
        <f t="shared" si="9178"/>
        <v>58</v>
      </c>
      <c r="GQ334" s="11">
        <v>300</v>
      </c>
      <c r="GR334" s="12">
        <f t="shared" si="9125"/>
        <v>0.43072702331961593</v>
      </c>
      <c r="GS334" s="11">
        <v>14</v>
      </c>
      <c r="GT334" s="12">
        <f t="shared" si="9126"/>
        <v>4.4585987261146494E-2</v>
      </c>
      <c r="GU334" s="13"/>
      <c r="GV334" s="11"/>
      <c r="GW334" s="25"/>
      <c r="GX334" s="38">
        <v>5000</v>
      </c>
      <c r="GY334" s="10"/>
      <c r="GZ334" s="11"/>
      <c r="HA334" s="74">
        <f t="shared" si="9179"/>
        <v>741</v>
      </c>
      <c r="HB334" s="74">
        <f t="shared" si="9180"/>
        <v>59</v>
      </c>
      <c r="HC334" s="11">
        <v>300</v>
      </c>
      <c r="HD334" s="12">
        <f t="shared" si="9129"/>
        <v>0.43049932523616735</v>
      </c>
      <c r="HE334" s="11">
        <v>19</v>
      </c>
      <c r="HF334" s="12">
        <f t="shared" si="9130"/>
        <v>5.9561128526645767E-2</v>
      </c>
      <c r="HG334" s="13"/>
      <c r="HH334" s="11"/>
      <c r="HI334" s="25"/>
      <c r="HJ334" s="38">
        <v>5189.166666666667</v>
      </c>
      <c r="HK334" s="10">
        <f t="shared" si="9131"/>
        <v>5</v>
      </c>
      <c r="HL334" s="11">
        <f t="shared" si="9132"/>
        <v>0</v>
      </c>
      <c r="HM334" s="11">
        <f t="shared" si="9133"/>
        <v>11452</v>
      </c>
      <c r="HN334" s="11">
        <f t="shared" si="9134"/>
        <v>907</v>
      </c>
      <c r="HO334" s="11">
        <f t="shared" si="9135"/>
        <v>5151</v>
      </c>
      <c r="HP334" s="228">
        <f t="shared" si="9136"/>
        <v>0.44979042961928045</v>
      </c>
      <c r="HQ334" s="15">
        <f t="shared" si="9137"/>
        <v>201</v>
      </c>
      <c r="HR334" s="12">
        <f t="shared" si="9138"/>
        <v>3.9021549213744906E-2</v>
      </c>
      <c r="HS334" s="16">
        <v>68.599999999999994</v>
      </c>
      <c r="HT334" s="17">
        <v>4853</v>
      </c>
      <c r="HU334" s="16">
        <f t="shared" si="9139"/>
        <v>94.21471558920598</v>
      </c>
      <c r="HV334" s="23"/>
      <c r="HW334" s="22">
        <v>4679.5287958115186</v>
      </c>
      <c r="HX334" s="78">
        <f t="shared" si="9140"/>
        <v>0.45674740484429066</v>
      </c>
      <c r="HY334" s="78">
        <f t="shared" si="9141"/>
        <v>0.46295814920717443</v>
      </c>
      <c r="HZ334" s="78">
        <f t="shared" si="9142"/>
        <v>0.42983367983367982</v>
      </c>
    </row>
    <row r="335" spans="1:241" x14ac:dyDescent="0.25">
      <c r="A335" s="236"/>
      <c r="B335" s="41">
        <f t="shared" si="9143"/>
        <v>44728</v>
      </c>
      <c r="C335" s="10"/>
      <c r="D335" s="11"/>
      <c r="E335" s="74">
        <f>E334-C335</f>
        <v>723</v>
      </c>
      <c r="F335" s="74">
        <f>F334-D335</f>
        <v>58</v>
      </c>
      <c r="G335" s="11">
        <v>334</v>
      </c>
      <c r="H335" s="12">
        <f t="shared" si="9062"/>
        <v>0.46887966804979253</v>
      </c>
      <c r="I335" s="11">
        <v>5</v>
      </c>
      <c r="J335" s="12">
        <f t="shared" si="9146"/>
        <v>1.4749262536873156E-2</v>
      </c>
      <c r="K335" s="13"/>
      <c r="L335" s="11"/>
      <c r="M335" s="39"/>
      <c r="N335" s="43">
        <v>100</v>
      </c>
      <c r="O335" s="10"/>
      <c r="P335" s="11"/>
      <c r="Q335" s="74">
        <f t="shared" si="9147"/>
        <v>715</v>
      </c>
      <c r="R335" s="74">
        <f t="shared" si="9148"/>
        <v>56</v>
      </c>
      <c r="S335" s="11">
        <v>276</v>
      </c>
      <c r="T335" s="12">
        <f t="shared" si="9065"/>
        <v>0.4013986013986014</v>
      </c>
      <c r="U335" s="11">
        <v>11</v>
      </c>
      <c r="V335" s="12">
        <f t="shared" si="9066"/>
        <v>3.8327526132404179E-2</v>
      </c>
      <c r="W335" s="13"/>
      <c r="X335" s="11"/>
      <c r="Y335" s="39"/>
      <c r="Z335" s="43">
        <v>100</v>
      </c>
      <c r="AA335" s="10"/>
      <c r="AB335" s="11"/>
      <c r="AC335" s="74">
        <f t="shared" si="9149"/>
        <v>159</v>
      </c>
      <c r="AD335" s="74">
        <f t="shared" si="9150"/>
        <v>12</v>
      </c>
      <c r="AE335" s="11">
        <v>57</v>
      </c>
      <c r="AF335" s="12">
        <f t="shared" si="9069"/>
        <v>0.37106918238993708</v>
      </c>
      <c r="AG335" s="11">
        <v>2</v>
      </c>
      <c r="AH335" s="12">
        <f t="shared" si="9070"/>
        <v>3.3898305084745763E-2</v>
      </c>
      <c r="AI335" s="13"/>
      <c r="AJ335" s="11"/>
      <c r="AK335" s="39"/>
      <c r="AL335" s="43">
        <v>100</v>
      </c>
      <c r="AM335" s="10"/>
      <c r="AN335" s="11"/>
      <c r="AO335" s="74">
        <f t="shared" si="9151"/>
        <v>722</v>
      </c>
      <c r="AP335" s="74">
        <f t="shared" si="9152"/>
        <v>58</v>
      </c>
      <c r="AQ335" s="11">
        <v>320</v>
      </c>
      <c r="AR335" s="12">
        <f t="shared" si="9073"/>
        <v>0.46537396121883656</v>
      </c>
      <c r="AS335" s="11">
        <v>16</v>
      </c>
      <c r="AT335" s="12">
        <f t="shared" si="9074"/>
        <v>4.7619047619047616E-2</v>
      </c>
      <c r="AU335" s="13"/>
      <c r="AV335" s="11"/>
      <c r="AW335" s="39"/>
      <c r="AX335" s="43">
        <v>100</v>
      </c>
      <c r="AY335" s="10"/>
      <c r="AZ335" s="11"/>
      <c r="BA335" s="74">
        <f t="shared" si="9153"/>
        <v>722</v>
      </c>
      <c r="BB335" s="74">
        <f t="shared" si="9154"/>
        <v>58</v>
      </c>
      <c r="BC335" s="11">
        <v>312</v>
      </c>
      <c r="BD335" s="12">
        <f t="shared" si="9077"/>
        <v>0.44044321329639891</v>
      </c>
      <c r="BE335" s="11">
        <v>6</v>
      </c>
      <c r="BF335" s="12">
        <f t="shared" si="9078"/>
        <v>1.8867924528301886E-2</v>
      </c>
      <c r="BG335" s="13"/>
      <c r="BH335" s="11"/>
      <c r="BI335" s="39"/>
      <c r="BJ335" s="43">
        <v>91.666666666666671</v>
      </c>
      <c r="BK335" s="10">
        <v>1</v>
      </c>
      <c r="BL335" s="11"/>
      <c r="BM335" s="74">
        <f t="shared" si="9155"/>
        <v>715</v>
      </c>
      <c r="BN335" s="74">
        <f t="shared" si="9156"/>
        <v>58</v>
      </c>
      <c r="BO335" s="11">
        <v>302</v>
      </c>
      <c r="BP335" s="12">
        <f t="shared" si="9081"/>
        <v>0.43496503496503497</v>
      </c>
      <c r="BQ335" s="11">
        <v>9</v>
      </c>
      <c r="BR335" s="12">
        <f t="shared" si="9082"/>
        <v>2.8938906752411574E-2</v>
      </c>
      <c r="BS335" s="13"/>
      <c r="BT335" s="11"/>
      <c r="BU335" s="39"/>
      <c r="BV335" s="43">
        <v>100</v>
      </c>
      <c r="BW335" s="10"/>
      <c r="BX335" s="11"/>
      <c r="BY335" s="74">
        <f t="shared" si="9157"/>
        <v>730</v>
      </c>
      <c r="BZ335" s="74">
        <f t="shared" si="9158"/>
        <v>59</v>
      </c>
      <c r="CA335" s="11">
        <v>366</v>
      </c>
      <c r="CB335" s="12">
        <f t="shared" si="9085"/>
        <v>0.51506849315068493</v>
      </c>
      <c r="CC335" s="11">
        <v>10</v>
      </c>
      <c r="CD335" s="12">
        <f t="shared" si="9086"/>
        <v>2.6595744680851064E-2</v>
      </c>
      <c r="CE335" s="13"/>
      <c r="CF335" s="11"/>
      <c r="CG335" s="39"/>
      <c r="CH335" s="43">
        <v>100</v>
      </c>
      <c r="CI335" s="10"/>
      <c r="CJ335" s="11"/>
      <c r="CK335" s="74">
        <f t="shared" si="9159"/>
        <v>743</v>
      </c>
      <c r="CL335" s="74">
        <f t="shared" si="9160"/>
        <v>58</v>
      </c>
      <c r="CM335" s="11">
        <v>298</v>
      </c>
      <c r="CN335" s="12">
        <f t="shared" si="9089"/>
        <v>0.41318977119784656</v>
      </c>
      <c r="CO335" s="11">
        <v>9</v>
      </c>
      <c r="CP335" s="12">
        <f t="shared" si="9090"/>
        <v>2.9315960912052116E-2</v>
      </c>
      <c r="CQ335" s="13"/>
      <c r="CR335" s="11"/>
      <c r="CS335" s="39"/>
      <c r="CT335" s="43">
        <v>100</v>
      </c>
      <c r="CU335" s="10">
        <v>1</v>
      </c>
      <c r="CV335" s="11"/>
      <c r="CW335" s="74">
        <f t="shared" si="9161"/>
        <v>148</v>
      </c>
      <c r="CX335" s="74">
        <f t="shared" si="9162"/>
        <v>12</v>
      </c>
      <c r="CY335" s="11">
        <v>64</v>
      </c>
      <c r="CZ335" s="12">
        <f t="shared" si="9093"/>
        <v>0.44594594594594594</v>
      </c>
      <c r="DA335" s="11">
        <v>2</v>
      </c>
      <c r="DB335" s="12">
        <f t="shared" si="9094"/>
        <v>3.0303030303030304E-2</v>
      </c>
      <c r="DC335" s="13"/>
      <c r="DD335" s="11"/>
      <c r="DE335" s="39"/>
      <c r="DF335" s="43">
        <v>100</v>
      </c>
      <c r="DG335" s="10"/>
      <c r="DH335" s="11"/>
      <c r="DI335" s="74">
        <f t="shared" si="9163"/>
        <v>744</v>
      </c>
      <c r="DJ335" s="74">
        <f t="shared" si="9164"/>
        <v>59</v>
      </c>
      <c r="DK335" s="11">
        <v>310</v>
      </c>
      <c r="DL335" s="12">
        <f t="shared" si="9097"/>
        <v>0.43279569892473119</v>
      </c>
      <c r="DM335" s="11">
        <v>12</v>
      </c>
      <c r="DN335" s="12">
        <f t="shared" si="9098"/>
        <v>3.7267080745341616E-2</v>
      </c>
      <c r="DO335" s="13"/>
      <c r="DP335" s="11"/>
      <c r="DQ335" s="39"/>
      <c r="DR335" s="43">
        <v>100</v>
      </c>
      <c r="DS335" s="10"/>
      <c r="DT335" s="11"/>
      <c r="DU335" s="74">
        <f t="shared" si="9165"/>
        <v>743</v>
      </c>
      <c r="DV335" s="74">
        <f t="shared" si="9166"/>
        <v>59</v>
      </c>
      <c r="DW335" s="11">
        <v>362</v>
      </c>
      <c r="DX335" s="12">
        <f t="shared" si="9101"/>
        <v>0.49663526244952894</v>
      </c>
      <c r="DY335" s="11">
        <v>7</v>
      </c>
      <c r="DZ335" s="12">
        <f t="shared" si="9102"/>
        <v>1.8970189701897018E-2</v>
      </c>
      <c r="EA335" s="13"/>
      <c r="EB335" s="11"/>
      <c r="EC335" s="39"/>
      <c r="ED335" s="43">
        <v>100</v>
      </c>
      <c r="EE335" s="10"/>
      <c r="EF335" s="11"/>
      <c r="EG335" s="74">
        <f t="shared" si="9167"/>
        <v>738</v>
      </c>
      <c r="EH335" s="74">
        <f t="shared" si="9168"/>
        <v>59</v>
      </c>
      <c r="EI335" s="11">
        <v>317</v>
      </c>
      <c r="EJ335" s="12">
        <f t="shared" si="9105"/>
        <v>0.44308943089430897</v>
      </c>
      <c r="EK335" s="11">
        <v>10</v>
      </c>
      <c r="EL335" s="12">
        <f t="shared" si="9106"/>
        <v>3.0581039755351681E-2</v>
      </c>
      <c r="EM335" s="13"/>
      <c r="EN335" s="11"/>
      <c r="EO335" s="39"/>
      <c r="EP335" s="43">
        <v>100</v>
      </c>
      <c r="EQ335" s="10"/>
      <c r="ER335" s="11"/>
      <c r="ES335" s="74">
        <f t="shared" si="9169"/>
        <v>735</v>
      </c>
      <c r="ET335" s="74">
        <f t="shared" si="9170"/>
        <v>57</v>
      </c>
      <c r="EU335" s="11">
        <v>311</v>
      </c>
      <c r="EV335" s="12">
        <f t="shared" si="9109"/>
        <v>0.43673469387755104</v>
      </c>
      <c r="EW335" s="11">
        <v>10</v>
      </c>
      <c r="EX335" s="12">
        <f t="shared" si="9110"/>
        <v>3.1152647975077882E-2</v>
      </c>
      <c r="EY335" s="13"/>
      <c r="EZ335" s="11"/>
      <c r="FA335" s="39"/>
      <c r="FB335" s="43">
        <v>100</v>
      </c>
      <c r="FC335" s="10"/>
      <c r="FD335" s="11"/>
      <c r="FE335" s="74">
        <f t="shared" si="9171"/>
        <v>748</v>
      </c>
      <c r="FF335" s="74">
        <f t="shared" si="9172"/>
        <v>59</v>
      </c>
      <c r="FG335" s="11">
        <v>314</v>
      </c>
      <c r="FH335" s="12">
        <f t="shared" si="9113"/>
        <v>0.42513368983957217</v>
      </c>
      <c r="FI335" s="11">
        <v>4</v>
      </c>
      <c r="FJ335" s="12">
        <f t="shared" si="9114"/>
        <v>1.2578616352201259E-2</v>
      </c>
      <c r="FK335" s="13"/>
      <c r="FL335" s="11"/>
      <c r="FM335" s="39"/>
      <c r="FN335" s="43">
        <v>100</v>
      </c>
      <c r="FO335" s="10"/>
      <c r="FP335" s="11"/>
      <c r="FQ335" s="74">
        <f t="shared" si="9173"/>
        <v>162</v>
      </c>
      <c r="FR335" s="74">
        <f t="shared" si="9174"/>
        <v>10</v>
      </c>
      <c r="FS335" s="11">
        <v>64</v>
      </c>
      <c r="FT335" s="12">
        <f t="shared" si="9117"/>
        <v>0.40740740740740738</v>
      </c>
      <c r="FU335" s="11">
        <v>2</v>
      </c>
      <c r="FV335" s="12">
        <f t="shared" si="9118"/>
        <v>3.0303030303030304E-2</v>
      </c>
      <c r="FW335" s="13"/>
      <c r="FX335" s="11"/>
      <c r="FY335" s="39"/>
      <c r="FZ335" s="43">
        <v>100</v>
      </c>
      <c r="GA335" s="10"/>
      <c r="GB335" s="11"/>
      <c r="GC335" s="74">
        <f t="shared" si="9175"/>
        <v>733</v>
      </c>
      <c r="GD335" s="74">
        <f t="shared" si="9176"/>
        <v>58</v>
      </c>
      <c r="GE335" s="11">
        <v>289</v>
      </c>
      <c r="GF335" s="12">
        <f t="shared" si="9121"/>
        <v>0.40654843110504774</v>
      </c>
      <c r="GG335" s="11">
        <v>9</v>
      </c>
      <c r="GH335" s="12">
        <f t="shared" si="9122"/>
        <v>3.0201342281879196E-2</v>
      </c>
      <c r="GI335" s="13"/>
      <c r="GJ335" s="11"/>
      <c r="GK335" s="39"/>
      <c r="GL335" s="43">
        <v>100</v>
      </c>
      <c r="GM335" s="10"/>
      <c r="GN335" s="11"/>
      <c r="GO335" s="74">
        <f t="shared" si="9177"/>
        <v>729</v>
      </c>
      <c r="GP335" s="74">
        <f t="shared" si="9178"/>
        <v>58</v>
      </c>
      <c r="GQ335" s="11">
        <v>319</v>
      </c>
      <c r="GR335" s="12">
        <f t="shared" si="9125"/>
        <v>0.45130315500685869</v>
      </c>
      <c r="GS335" s="11">
        <v>10</v>
      </c>
      <c r="GT335" s="12">
        <f t="shared" si="9126"/>
        <v>3.0395136778115502E-2</v>
      </c>
      <c r="GU335" s="13"/>
      <c r="GV335" s="11"/>
      <c r="GW335" s="39"/>
      <c r="GX335" s="43">
        <v>100</v>
      </c>
      <c r="GY335" s="10"/>
      <c r="GZ335" s="11"/>
      <c r="HA335" s="74">
        <f t="shared" si="9179"/>
        <v>741</v>
      </c>
      <c r="HB335" s="74">
        <f t="shared" si="9180"/>
        <v>59</v>
      </c>
      <c r="HC335" s="11">
        <v>300</v>
      </c>
      <c r="HD335" s="12">
        <f t="shared" si="9129"/>
        <v>0.41160593792172739</v>
      </c>
      <c r="HE335" s="11">
        <v>5</v>
      </c>
      <c r="HF335" s="12">
        <f t="shared" si="9130"/>
        <v>1.6393442622950821E-2</v>
      </c>
      <c r="HG335" s="13"/>
      <c r="HH335" s="11"/>
      <c r="HI335" s="39"/>
      <c r="HJ335" s="43">
        <v>100</v>
      </c>
      <c r="HK335" s="10">
        <f t="shared" si="9131"/>
        <v>2</v>
      </c>
      <c r="HL335" s="11">
        <f t="shared" si="9132"/>
        <v>0</v>
      </c>
      <c r="HM335" s="11">
        <f t="shared" si="9133"/>
        <v>11450</v>
      </c>
      <c r="HN335" s="11">
        <f t="shared" si="9134"/>
        <v>907</v>
      </c>
      <c r="HO335" s="11">
        <f t="shared" si="9135"/>
        <v>5054</v>
      </c>
      <c r="HP335" s="228">
        <f t="shared" si="9136"/>
        <v>0.44139737991266376</v>
      </c>
      <c r="HQ335" s="15">
        <f t="shared" si="9137"/>
        <v>139</v>
      </c>
      <c r="HR335" s="12">
        <f t="shared" si="9138"/>
        <v>2.7502967946181244E-2</v>
      </c>
      <c r="HS335" s="16">
        <v>68.7</v>
      </c>
      <c r="HT335" s="17">
        <v>4815</v>
      </c>
      <c r="HU335" s="16">
        <f t="shared" si="9139"/>
        <v>95.271072417886828</v>
      </c>
      <c r="HV335" s="23"/>
      <c r="HW335" s="22">
        <v>76.439790575916234</v>
      </c>
      <c r="HX335" s="78">
        <f t="shared" si="9140"/>
        <v>0.43929712460063897</v>
      </c>
      <c r="HY335" s="78">
        <f t="shared" si="9141"/>
        <v>0.45943837753510142</v>
      </c>
      <c r="HZ335" s="78">
        <f t="shared" si="9142"/>
        <v>0.4254158004158004</v>
      </c>
      <c r="ID335" s="85">
        <f t="shared" ref="ID335:IF335" si="9181">ID336/ID337</f>
        <v>3.1847133757961785E-3</v>
      </c>
      <c r="IE335" s="85">
        <f t="shared" si="9181"/>
        <v>2.5933609958506223E-3</v>
      </c>
      <c r="IF335" s="85">
        <f t="shared" si="9181"/>
        <v>1.5568240788790867E-3</v>
      </c>
      <c r="IG335" s="88" t="s">
        <v>43</v>
      </c>
    </row>
    <row r="336" spans="1:241" ht="19.5" thickBot="1" x14ac:dyDescent="0.3">
      <c r="A336" s="236"/>
      <c r="B336" s="42"/>
      <c r="C336" s="26">
        <f>SUM(C329:C335)</f>
        <v>3</v>
      </c>
      <c r="D336" s="27">
        <f>SUM(D329:D335)</f>
        <v>0</v>
      </c>
      <c r="E336" s="27"/>
      <c r="F336" s="27"/>
      <c r="G336" s="27">
        <f>SUM(G329:G335)</f>
        <v>2155</v>
      </c>
      <c r="H336" s="28">
        <f>((G336+I336)/7)/E335</f>
        <v>0.4404267931238886</v>
      </c>
      <c r="I336" s="27">
        <f>SUM(I329:I335)</f>
        <v>74</v>
      </c>
      <c r="J336" s="28">
        <f>(I336/(I336+G336))</f>
        <v>3.3198743831314492E-2</v>
      </c>
      <c r="K336" s="27"/>
      <c r="L336" s="27"/>
      <c r="M336" s="29" t="e">
        <f>M334/M333*100-100</f>
        <v>#DIV/0!</v>
      </c>
      <c r="N336" s="72">
        <f>N334/N333*100-100</f>
        <v>-4.7027027027026946</v>
      </c>
      <c r="O336" s="26">
        <f t="shared" ref="O336" si="9182">SUM(O329:O335)</f>
        <v>1</v>
      </c>
      <c r="P336" s="27">
        <f t="shared" ref="P336" si="9183">SUM(P329:P335)</f>
        <v>0</v>
      </c>
      <c r="Q336" s="27"/>
      <c r="R336" s="27"/>
      <c r="S336" s="27">
        <f t="shared" ref="S336" si="9184">SUM(S329:S335)</f>
        <v>2090</v>
      </c>
      <c r="T336" s="28">
        <f t="shared" ref="T336" si="9185">((S336+U336)/7)/Q335</f>
        <v>0.43016983016983013</v>
      </c>
      <c r="U336" s="27">
        <f t="shared" ref="U336" si="9186">SUM(U329:U335)</f>
        <v>63</v>
      </c>
      <c r="V336" s="28">
        <f t="shared" ref="V336" si="9187">(U336/(U336+S336))</f>
        <v>2.9261495587552252E-2</v>
      </c>
      <c r="W336" s="27"/>
      <c r="X336" s="27"/>
      <c r="Y336" s="29" t="e">
        <f t="shared" ref="Y336:Z336" si="9188">Y334/Y333*100-100</f>
        <v>#DIV/0!</v>
      </c>
      <c r="Z336" s="72">
        <f t="shared" si="9188"/>
        <v>-7.2072072072060678E-2</v>
      </c>
      <c r="AA336" s="26">
        <f t="shared" ref="AA336" si="9189">SUM(AA329:AA335)</f>
        <v>2</v>
      </c>
      <c r="AB336" s="27">
        <f t="shared" ref="AB336" si="9190">SUM(AB329:AB335)</f>
        <v>2</v>
      </c>
      <c r="AC336" s="27"/>
      <c r="AD336" s="27"/>
      <c r="AE336" s="27">
        <f t="shared" ref="AE336" si="9191">SUM(AE329:AE335)</f>
        <v>404</v>
      </c>
      <c r="AF336" s="28">
        <f t="shared" ref="AF336" si="9192">((AE336+AG336)/7)/AC335</f>
        <v>0.38993710691823902</v>
      </c>
      <c r="AG336" s="27">
        <f t="shared" ref="AG336" si="9193">SUM(AG329:AG335)</f>
        <v>30</v>
      </c>
      <c r="AH336" s="28">
        <f t="shared" ref="AH336" si="9194">(AG336/(AG336+AE336))</f>
        <v>6.9124423963133647E-2</v>
      </c>
      <c r="AI336" s="27"/>
      <c r="AJ336" s="27"/>
      <c r="AK336" s="29" t="e">
        <f t="shared" ref="AK336:AL336" si="9195">AK334/AK333*100-100</f>
        <v>#DIV/0!</v>
      </c>
      <c r="AL336" s="72">
        <f t="shared" si="9195"/>
        <v>-8.8288288288288328</v>
      </c>
      <c r="AM336" s="26">
        <f t="shared" ref="AM336" si="9196">SUM(AM329:AM335)</f>
        <v>2</v>
      </c>
      <c r="AN336" s="27">
        <f t="shared" ref="AN336" si="9197">SUM(AN329:AN335)</f>
        <v>0</v>
      </c>
      <c r="AO336" s="27"/>
      <c r="AP336" s="27"/>
      <c r="AQ336" s="27">
        <f t="shared" ref="AQ336" si="9198">SUM(AQ329:AQ335)</f>
        <v>2221</v>
      </c>
      <c r="AR336" s="28">
        <f t="shared" ref="AR336" si="9199">((AQ336+AS336)/7)/AO335</f>
        <v>0.46161456272259593</v>
      </c>
      <c r="AS336" s="27">
        <f t="shared" ref="AS336" si="9200">SUM(AS329:AS335)</f>
        <v>112</v>
      </c>
      <c r="AT336" s="28">
        <f t="shared" ref="AT336" si="9201">(AS336/(AS336+AQ336))</f>
        <v>4.8006858122588938E-2</v>
      </c>
      <c r="AU336" s="27"/>
      <c r="AV336" s="27"/>
      <c r="AW336" s="29" t="e">
        <f t="shared" ref="AW336:AX336" si="9202">AW334/AW333*100-100</f>
        <v>#DIV/0!</v>
      </c>
      <c r="AX336" s="72">
        <f t="shared" si="9202"/>
        <v>2.7207207207207205</v>
      </c>
      <c r="AY336" s="26">
        <f t="shared" ref="AY336" si="9203">SUM(AY329:AY335)</f>
        <v>0</v>
      </c>
      <c r="AZ336" s="27">
        <f t="shared" ref="AZ336" si="9204">SUM(AZ329:AZ335)</f>
        <v>0</v>
      </c>
      <c r="BA336" s="27"/>
      <c r="BB336" s="27"/>
      <c r="BC336" s="27">
        <f t="shared" ref="BC336" si="9205">SUM(BC329:BC335)</f>
        <v>2278</v>
      </c>
      <c r="BD336" s="28">
        <f t="shared" ref="BD336" si="9206">((BC336+BE336)/7)/BA335</f>
        <v>0.46379105658884051</v>
      </c>
      <c r="BE336" s="27">
        <f t="shared" ref="BE336" si="9207">SUM(BE329:BE335)</f>
        <v>66</v>
      </c>
      <c r="BF336" s="28">
        <f t="shared" ref="BF336" si="9208">(BE336/(BE336+BC336))</f>
        <v>2.8156996587030716E-2</v>
      </c>
      <c r="BG336" s="27"/>
      <c r="BH336" s="27"/>
      <c r="BI336" s="29" t="e">
        <f t="shared" ref="BI336:BJ336" si="9209">BI334/BI333*100-100</f>
        <v>#DIV/0!</v>
      </c>
      <c r="BJ336" s="72">
        <f t="shared" si="9209"/>
        <v>5.1891891891891788</v>
      </c>
      <c r="BK336" s="26">
        <f t="shared" ref="BK336" si="9210">SUM(BK329:BK335)</f>
        <v>4</v>
      </c>
      <c r="BL336" s="27">
        <f t="shared" ref="BL336" si="9211">SUM(BL329:BL335)</f>
        <v>0</v>
      </c>
      <c r="BM336" s="27"/>
      <c r="BN336" s="27"/>
      <c r="BO336" s="27">
        <f t="shared" ref="BO336" si="9212">SUM(BO329:BO335)</f>
        <v>2204</v>
      </c>
      <c r="BP336" s="28">
        <f t="shared" ref="BP336" si="9213">((BO336+BQ336)/7)/BM335</f>
        <v>0.4585414585414585</v>
      </c>
      <c r="BQ336" s="27">
        <f t="shared" ref="BQ336" si="9214">SUM(BQ329:BQ335)</f>
        <v>91</v>
      </c>
      <c r="BR336" s="28">
        <f t="shared" ref="BR336" si="9215">(BQ336/(BQ336+BO336))</f>
        <v>3.965141612200436E-2</v>
      </c>
      <c r="BS336" s="27"/>
      <c r="BT336" s="27"/>
      <c r="BU336" s="29" t="e">
        <f t="shared" ref="BU336:BV336" si="9216">BU334/BU333*100-100</f>
        <v>#DIV/0!</v>
      </c>
      <c r="BV336" s="72">
        <f t="shared" si="9216"/>
        <v>9.9099099099098993</v>
      </c>
      <c r="BW336" s="26">
        <f t="shared" ref="BW336" si="9217">SUM(BW329:BW335)</f>
        <v>1</v>
      </c>
      <c r="BX336" s="27">
        <f t="shared" ref="BX336" si="9218">SUM(BX329:BX335)</f>
        <v>0</v>
      </c>
      <c r="BY336" s="27"/>
      <c r="BZ336" s="27"/>
      <c r="CA336" s="27">
        <f t="shared" ref="CA336" si="9219">SUM(CA329:CA335)</f>
        <v>2405</v>
      </c>
      <c r="CB336" s="28">
        <f t="shared" ref="CB336" si="9220">((CA336+CC336)/7)/BY335</f>
        <v>0.4806262230919765</v>
      </c>
      <c r="CC336" s="27">
        <f t="shared" ref="CC336" si="9221">SUM(CC329:CC335)</f>
        <v>51</v>
      </c>
      <c r="CD336" s="28">
        <f t="shared" ref="CD336" si="9222">(CC336/(CC336+CA336))</f>
        <v>2.0765472312703582E-2</v>
      </c>
      <c r="CE336" s="27"/>
      <c r="CF336" s="27"/>
      <c r="CG336" s="29" t="e">
        <f t="shared" ref="CG336:CH336" si="9223">CG334/CG333*100-100</f>
        <v>#DIV/0!</v>
      </c>
      <c r="CH336" s="72">
        <f t="shared" si="9223"/>
        <v>-6.7387387387387463</v>
      </c>
      <c r="CI336" s="26">
        <f t="shared" ref="CI336" si="9224">SUM(CI329:CI335)</f>
        <v>1</v>
      </c>
      <c r="CJ336" s="27">
        <f t="shared" ref="CJ336" si="9225">SUM(CJ329:CJ335)</f>
        <v>0</v>
      </c>
      <c r="CK336" s="27"/>
      <c r="CL336" s="27"/>
      <c r="CM336" s="27">
        <f t="shared" ref="CM336" si="9226">SUM(CM329:CM335)</f>
        <v>2291</v>
      </c>
      <c r="CN336" s="28">
        <f t="shared" ref="CN336" si="9227">((CM336+CO336)/7)/CK335</f>
        <v>0.45337435108632951</v>
      </c>
      <c r="CO336" s="27">
        <f t="shared" ref="CO336" si="9228">SUM(CO329:CO335)</f>
        <v>67</v>
      </c>
      <c r="CP336" s="28">
        <f t="shared" ref="CP336" si="9229">(CO336/(CO336+CM336))</f>
        <v>2.8413910093299407E-2</v>
      </c>
      <c r="CQ336" s="27"/>
      <c r="CR336" s="27"/>
      <c r="CS336" s="29" t="e">
        <f t="shared" ref="CS336:CT336" si="9230">CS334/CS333*100-100</f>
        <v>#DIV/0!</v>
      </c>
      <c r="CT336" s="72">
        <f t="shared" si="9230"/>
        <v>-8.4864864864864842</v>
      </c>
      <c r="CU336" s="26">
        <f t="shared" ref="CU336" si="9231">SUM(CU329:CU335)</f>
        <v>6</v>
      </c>
      <c r="CV336" s="27">
        <f t="shared" ref="CV336" si="9232">SUM(CV329:CV335)</f>
        <v>0</v>
      </c>
      <c r="CW336" s="27"/>
      <c r="CX336" s="27"/>
      <c r="CY336" s="27">
        <f t="shared" ref="CY336" si="9233">SUM(CY329:CY335)</f>
        <v>420</v>
      </c>
      <c r="CZ336" s="28">
        <f t="shared" ref="CZ336" si="9234">((CY336+DA336)/7)/CW335</f>
        <v>0.42471042471042469</v>
      </c>
      <c r="DA336" s="27">
        <f t="shared" ref="DA336" si="9235">SUM(DA329:DA335)</f>
        <v>20</v>
      </c>
      <c r="DB336" s="28">
        <f t="shared" ref="DB336" si="9236">(DA336/(DA336+CY336))</f>
        <v>4.5454545454545456E-2</v>
      </c>
      <c r="DC336" s="27"/>
      <c r="DD336" s="27"/>
      <c r="DE336" s="29" t="e">
        <f t="shared" ref="DE336:DF336" si="9237">DE334/DE333*100-100</f>
        <v>#DIV/0!</v>
      </c>
      <c r="DF336" s="72">
        <f t="shared" si="9237"/>
        <v>-9.1891891891891788</v>
      </c>
      <c r="DG336" s="26">
        <f t="shared" ref="DG336" si="9238">SUM(DG329:DG335)</f>
        <v>1</v>
      </c>
      <c r="DH336" s="27">
        <f t="shared" ref="DH336" si="9239">SUM(DH329:DH335)</f>
        <v>0</v>
      </c>
      <c r="DI336" s="27"/>
      <c r="DJ336" s="27"/>
      <c r="DK336" s="27">
        <f t="shared" ref="DK336" si="9240">SUM(DK329:DK335)</f>
        <v>2187</v>
      </c>
      <c r="DL336" s="28">
        <f t="shared" ref="DL336" si="9241">((DK336+DM336)/7)/DI335</f>
        <v>0.43721198156682028</v>
      </c>
      <c r="DM336" s="27">
        <f t="shared" ref="DM336" si="9242">SUM(DM329:DM335)</f>
        <v>90</v>
      </c>
      <c r="DN336" s="28">
        <f t="shared" ref="DN336" si="9243">(DM336/(DM336+DK336))</f>
        <v>3.9525691699604744E-2</v>
      </c>
      <c r="DO336" s="27"/>
      <c r="DP336" s="27"/>
      <c r="DQ336" s="29" t="e">
        <f t="shared" ref="DQ336:DR336" si="9244">DQ334/DQ333*100-100</f>
        <v>#DIV/0!</v>
      </c>
      <c r="DR336" s="72">
        <f t="shared" si="9244"/>
        <v>-5.142857142857153</v>
      </c>
      <c r="DS336" s="26">
        <f t="shared" ref="DS336" si="9245">SUM(DS329:DS335)</f>
        <v>0</v>
      </c>
      <c r="DT336" s="27">
        <f t="shared" ref="DT336" si="9246">SUM(DT329:DT335)</f>
        <v>0</v>
      </c>
      <c r="DU336" s="27"/>
      <c r="DV336" s="27"/>
      <c r="DW336" s="27">
        <f t="shared" ref="DW336" si="9247">SUM(DW329:DW335)</f>
        <v>2438</v>
      </c>
      <c r="DX336" s="28">
        <f t="shared" ref="DX336" si="9248">((DW336+DY336)/7)/DU335</f>
        <v>0.48163814651028647</v>
      </c>
      <c r="DY336" s="27">
        <f t="shared" ref="DY336" si="9249">SUM(DY329:DY335)</f>
        <v>67</v>
      </c>
      <c r="DZ336" s="28">
        <f t="shared" ref="DZ336" si="9250">(DY336/(DY336+DW336))</f>
        <v>2.6746506986027943E-2</v>
      </c>
      <c r="EA336" s="27"/>
      <c r="EB336" s="27"/>
      <c r="EC336" s="29" t="e">
        <f t="shared" ref="EC336:ED336" si="9251">EC334/EC333*100-100</f>
        <v>#DIV/0!</v>
      </c>
      <c r="ED336" s="72">
        <f t="shared" si="9251"/>
        <v>4.0393120393120512</v>
      </c>
      <c r="EE336" s="26">
        <f t="shared" ref="EE336" si="9252">SUM(EE329:EE335)</f>
        <v>1</v>
      </c>
      <c r="EF336" s="27">
        <f t="shared" ref="EF336" si="9253">SUM(EF329:EF335)</f>
        <v>0</v>
      </c>
      <c r="EG336" s="27"/>
      <c r="EH336" s="27"/>
      <c r="EI336" s="27">
        <f t="shared" ref="EI336" si="9254">SUM(EI329:EI335)</f>
        <v>2307</v>
      </c>
      <c r="EJ336" s="28">
        <f t="shared" ref="EJ336" si="9255">((EI336+EK336)/7)/EG335</f>
        <v>0.46051103368176538</v>
      </c>
      <c r="EK336" s="27">
        <f t="shared" ref="EK336" si="9256">SUM(EK329:EK335)</f>
        <v>72</v>
      </c>
      <c r="EL336" s="28">
        <f t="shared" ref="EL336" si="9257">(EK336/(EK336+EI336))</f>
        <v>3.0264817150063052E-2</v>
      </c>
      <c r="EM336" s="27"/>
      <c r="EN336" s="27"/>
      <c r="EO336" s="29" t="e">
        <f t="shared" ref="EO336:EP336" si="9258">EO334/EO333*100-100</f>
        <v>#DIV/0!</v>
      </c>
      <c r="EP336" s="72">
        <f t="shared" si="9258"/>
        <v>9.7837837837837895</v>
      </c>
      <c r="EQ336" s="26">
        <f t="shared" ref="EQ336" si="9259">SUM(EQ329:EQ335)</f>
        <v>0</v>
      </c>
      <c r="ER336" s="27">
        <f t="shared" ref="ER336" si="9260">SUM(ER329:ER335)</f>
        <v>0</v>
      </c>
      <c r="ES336" s="27"/>
      <c r="ET336" s="27"/>
      <c r="EU336" s="27">
        <f t="shared" ref="EU336" si="9261">SUM(EU329:EU335)</f>
        <v>2165</v>
      </c>
      <c r="EV336" s="28">
        <f t="shared" ref="EV336" si="9262">((EU336+EW336)/7)/ES335</f>
        <v>0.43226433430515065</v>
      </c>
      <c r="EW336" s="27">
        <f t="shared" ref="EW336" si="9263">SUM(EW329:EW335)</f>
        <v>59</v>
      </c>
      <c r="EX336" s="28">
        <f t="shared" ref="EX336" si="9264">(EW336/(EW336+EU336))</f>
        <v>2.6528776978417268E-2</v>
      </c>
      <c r="EY336" s="27"/>
      <c r="EZ336" s="27"/>
      <c r="FA336" s="29" t="e">
        <f t="shared" ref="FA336:FB336" si="9265">FA334/FA333*100-100</f>
        <v>#DIV/0!</v>
      </c>
      <c r="FB336" s="72">
        <f t="shared" si="9265"/>
        <v>-2.8828828828828819</v>
      </c>
      <c r="FC336" s="26">
        <f t="shared" ref="FC336" si="9266">SUM(FC329:FC335)</f>
        <v>4</v>
      </c>
      <c r="FD336" s="27">
        <f t="shared" ref="FD336" si="9267">SUM(FD329:FD335)</f>
        <v>0</v>
      </c>
      <c r="FE336" s="27"/>
      <c r="FF336" s="27"/>
      <c r="FG336" s="27">
        <f t="shared" ref="FG336" si="9268">SUM(FG329:FG335)</f>
        <v>2158</v>
      </c>
      <c r="FH336" s="28">
        <f t="shared" ref="FH336" si="9269">((FG336+FI336)/7)/FE335</f>
        <v>0.42895339954163481</v>
      </c>
      <c r="FI336" s="27">
        <f t="shared" ref="FI336" si="9270">SUM(FI329:FI335)</f>
        <v>88</v>
      </c>
      <c r="FJ336" s="28">
        <f t="shared" ref="FJ336" si="9271">(FI336/(FI336+FG336))</f>
        <v>3.9180765805877114E-2</v>
      </c>
      <c r="FK336" s="27"/>
      <c r="FL336" s="27"/>
      <c r="FM336" s="29" t="e">
        <f t="shared" ref="FM336:FN336" si="9272">FM334/FM333*100-100</f>
        <v>#DIV/0!</v>
      </c>
      <c r="FN336" s="72">
        <f t="shared" si="9272"/>
        <v>-1.4954954954955042</v>
      </c>
      <c r="FO336" s="26">
        <f t="shared" ref="FO336" si="9273">SUM(FO329:FO335)</f>
        <v>0</v>
      </c>
      <c r="FP336" s="27">
        <f t="shared" ref="FP336" si="9274">SUM(FP329:FP335)</f>
        <v>0</v>
      </c>
      <c r="FQ336" s="27"/>
      <c r="FR336" s="27"/>
      <c r="FS336" s="27">
        <f t="shared" ref="FS336" si="9275">SUM(FS329:FS335)</f>
        <v>378</v>
      </c>
      <c r="FT336" s="28">
        <f t="shared" ref="FT336" si="9276">((FS336+FU336)/7)/FQ335</f>
        <v>0.36331569664902996</v>
      </c>
      <c r="FU336" s="27">
        <f t="shared" ref="FU336" si="9277">SUM(FU329:FU335)</f>
        <v>34</v>
      </c>
      <c r="FV336" s="28">
        <f t="shared" ref="FV336" si="9278">(FU336/(FU336+FS336))</f>
        <v>8.2524271844660199E-2</v>
      </c>
      <c r="FW336" s="27"/>
      <c r="FX336" s="27"/>
      <c r="FY336" s="29" t="e">
        <f t="shared" ref="FY336:FZ336" si="9279">FY334/FY333*100-100</f>
        <v>#DIV/0!</v>
      </c>
      <c r="FZ336" s="72">
        <f t="shared" si="9279"/>
        <v>-6.5225225225225358</v>
      </c>
      <c r="GA336" s="26">
        <f t="shared" ref="GA336" si="9280">SUM(GA329:GA335)</f>
        <v>1</v>
      </c>
      <c r="GB336" s="27">
        <f t="shared" ref="GB336" si="9281">SUM(GB329:GB335)</f>
        <v>0</v>
      </c>
      <c r="GC336" s="27"/>
      <c r="GD336" s="27"/>
      <c r="GE336" s="27">
        <f t="shared" ref="GE336" si="9282">SUM(GE329:GE335)</f>
        <v>2168</v>
      </c>
      <c r="GF336" s="28">
        <f t="shared" ref="GF336" si="9283">((GE336+GG336)/7)/GC335</f>
        <v>0.43324887936074835</v>
      </c>
      <c r="GG336" s="27">
        <f t="shared" ref="GG336" si="9284">SUM(GG329:GG335)</f>
        <v>55</v>
      </c>
      <c r="GH336" s="28">
        <f t="shared" ref="GH336" si="9285">(GG336/(GG336+GE336))</f>
        <v>2.4741340530814216E-2</v>
      </c>
      <c r="GI336" s="27"/>
      <c r="GJ336" s="27"/>
      <c r="GK336" s="29" t="e">
        <f t="shared" ref="GK336:GL336" si="9286">GK334/GK333*100-100</f>
        <v>#DIV/0!</v>
      </c>
      <c r="GL336" s="72">
        <f t="shared" si="9286"/>
        <v>3.3846153846153868</v>
      </c>
      <c r="GM336" s="26">
        <f t="shared" ref="GM336" si="9287">SUM(GM329:GM335)</f>
        <v>1</v>
      </c>
      <c r="GN336" s="27">
        <f t="shared" ref="GN336" si="9288">SUM(GN329:GN335)</f>
        <v>0</v>
      </c>
      <c r="GO336" s="27"/>
      <c r="GP336" s="27"/>
      <c r="GQ336" s="27">
        <f t="shared" ref="GQ336" si="9289">SUM(GQ329:GQ335)</f>
        <v>2163</v>
      </c>
      <c r="GR336" s="28">
        <f t="shared" ref="GR336" si="9290">((GQ336+GS336)/7)/GO335</f>
        <v>0.44091710758377428</v>
      </c>
      <c r="GS336" s="27">
        <f t="shared" ref="GS336" si="9291">SUM(GS329:GS335)</f>
        <v>87</v>
      </c>
      <c r="GT336" s="28">
        <f t="shared" ref="GT336" si="9292">(GS336/(GS336+GQ336))</f>
        <v>3.8666666666666669E-2</v>
      </c>
      <c r="GU336" s="27"/>
      <c r="GV336" s="27"/>
      <c r="GW336" s="29" t="e">
        <f t="shared" ref="GW336:GX336" si="9293">GW334/GW333*100-100</f>
        <v>#DIV/0!</v>
      </c>
      <c r="GX336" s="72">
        <f t="shared" si="9293"/>
        <v>8.1081081081081123</v>
      </c>
      <c r="GY336" s="26">
        <f t="shared" ref="GY336" si="9294">SUM(GY329:GY335)</f>
        <v>0</v>
      </c>
      <c r="GZ336" s="27">
        <f t="shared" ref="GZ336" si="9295">SUM(GZ329:GZ335)</f>
        <v>0</v>
      </c>
      <c r="HA336" s="27"/>
      <c r="HB336" s="27"/>
      <c r="HC336" s="27">
        <f t="shared" ref="HC336" si="9296">SUM(HC329:HC335)</f>
        <v>2178</v>
      </c>
      <c r="HD336" s="28">
        <f t="shared" ref="HD336" si="9297">((HC336+HE336)/7)/HA335</f>
        <v>0.43628301523038365</v>
      </c>
      <c r="HE336" s="27">
        <f t="shared" ref="HE336" si="9298">SUM(HE329:HE335)</f>
        <v>85</v>
      </c>
      <c r="HF336" s="28">
        <f t="shared" ref="HF336" si="9299">(HE336/(HE336+HC336))</f>
        <v>3.7560760053026956E-2</v>
      </c>
      <c r="HG336" s="27"/>
      <c r="HH336" s="27"/>
      <c r="HI336" s="29" t="e">
        <f t="shared" ref="HI336:HJ336" si="9300">HI334/HI333*100-100</f>
        <v>#DIV/0!</v>
      </c>
      <c r="HJ336" s="72">
        <f t="shared" si="9300"/>
        <v>12.198198198198213</v>
      </c>
      <c r="HK336" s="26">
        <f t="shared" si="9131"/>
        <v>28</v>
      </c>
      <c r="HL336" s="27">
        <f t="shared" si="9132"/>
        <v>2</v>
      </c>
      <c r="HM336" s="27"/>
      <c r="HN336" s="27"/>
      <c r="HO336" s="27">
        <f t="shared" ref="HO336" si="9301">+G336+S336+AE336+AQ336+BC336+BO336+CA336+CM336+CY336+DK336+DW336+EI336+EU336+FG336+FS336+GE336+GQ336+HC336+I336+U336+AG336+AS336+BE336+BQ336+CC336+CO336+DA336+DM336+DY336+EK336+EW336+FI336+FU336+GG336+GS336+HE336</f>
        <v>35821</v>
      </c>
      <c r="HP336" s="229">
        <f t="shared" ref="HP336" si="9302">+((HO336)/HM335)/7</f>
        <v>0.44692451653150345</v>
      </c>
      <c r="HQ336" s="62">
        <f t="shared" si="9137"/>
        <v>1211</v>
      </c>
      <c r="HR336" s="52">
        <f t="shared" si="9138"/>
        <v>3.380698472962787E-2</v>
      </c>
      <c r="HS336" s="53">
        <f t="shared" si="9045"/>
        <v>68.514285714285705</v>
      </c>
      <c r="HT336" s="54">
        <f t="shared" si="9046"/>
        <v>34050</v>
      </c>
      <c r="HU336" s="53">
        <f t="shared" si="9047"/>
        <v>95.057055724350192</v>
      </c>
      <c r="HV336" s="63" t="e">
        <f t="shared" ref="HV336:HW336" si="9303">HV334/HV333*100-100</f>
        <v>#DIV/0!</v>
      </c>
      <c r="HW336" s="72">
        <f t="shared" si="9303"/>
        <v>1.1790009905193273</v>
      </c>
      <c r="HX336" s="78">
        <f t="shared" ref="HX336" si="9304">SUM(G336,I336,S336,U336,AE336,AG336,AQ336,AS336,BC336,BE336,BO336,BQ336)/7/SUM(E335,Q335,AC335,AO335,BA335,BM335)</f>
        <v>0.44834930777422788</v>
      </c>
      <c r="HY336" s="78">
        <f t="shared" ref="HY336" si="9305">SUM(CA336,CC336,CM336,CO336,CY336,DA336,DK336,DM336,DW336,DY336,EI336,EK336)/7/SUM(BY335,CK335,CW335,DI335,DU335,EG335)</f>
        <v>0.46114701730926383</v>
      </c>
      <c r="HZ336" s="78">
        <f t="shared" ref="HZ336" si="9306">SUM(K336,EU336,EW336,FG336,FI336,FS336,FU336,GE336,GG336,GQ336,GS336,HC336,HE336)/7/SUM(ES335,FE335,FQ335,GC335,GO335,HA335)</f>
        <v>0.43131868131868134</v>
      </c>
      <c r="IA336" s="84">
        <f t="shared" ref="IA336" si="9307">SUM(I336,U336,AG336,AS336,BE336,BQ336)/SUM(G336,I336,S336,U336,AE336,AG336,AQ336,AS336,BC336,BE336,BO336,BQ336)</f>
        <v>3.6986766202918221E-2</v>
      </c>
      <c r="IB336" s="84">
        <f t="shared" ref="IB336" si="9308">SUM(CC336,CO336,DA336,DM336,DY336,EK336)/SUM(CA336,CC336,CM336,CO336,CY336,DA336,DK336,DM336,DW336,DY336,EI336,EK336)</f>
        <v>2.9561014901329036E-2</v>
      </c>
      <c r="IC336" s="84">
        <f t="shared" ref="IC336" si="9309">SUM(EW336,FI336,FU336,GG336,GS336,HE336)/SUM(EU336,EW336,FG336,FI336,FS336,FU336,GE336,GG336,GQ336,GS336,HC336,HE336)</f>
        <v>3.5117920468238938E-2</v>
      </c>
      <c r="ID336" s="86">
        <f t="shared" ref="ID336" si="9310">SUM(C336,O336,AA336,AM336,AY336,BK336)</f>
        <v>12</v>
      </c>
      <c r="IE336" s="86">
        <f t="shared" ref="IE336" si="9311">SUM(BW336,CI336,CU336,DG336,DS336,EE336)</f>
        <v>10</v>
      </c>
      <c r="IF336" s="86">
        <f t="shared" ref="IF336" si="9312">SUM(EQ336,FC336,FO336,GA336,GM336,GY336)</f>
        <v>6</v>
      </c>
      <c r="IG336" s="88" t="s">
        <v>42</v>
      </c>
    </row>
    <row r="337" spans="1:24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5">
        <f t="shared" ref="HK337:HL337" si="9313">HK336/HM326</f>
        <v>2.4394493814253355E-3</v>
      </c>
      <c r="HL337" s="68">
        <f t="shared" si="9313"/>
        <v>2.2002200220022001E-3</v>
      </c>
      <c r="HM337" s="30"/>
      <c r="HN337" s="30"/>
      <c r="HO337" s="30"/>
      <c r="HP337" s="230"/>
      <c r="HQ337" s="30"/>
      <c r="HR337" s="30"/>
      <c r="HS337" s="30"/>
      <c r="HT337" s="51"/>
      <c r="HU337" s="30"/>
      <c r="HV337" s="30"/>
      <c r="HW337" s="31"/>
      <c r="HY337" s="77"/>
      <c r="HZ337" s="77"/>
      <c r="ID337" s="86">
        <f t="shared" ref="ID337" si="9314">SUM(E326,Q326,AC326,AO326,BA326,BM326)</f>
        <v>3768</v>
      </c>
      <c r="IE337" s="86">
        <f t="shared" ref="IE337" si="9315">SUM(BY326,CK326,CW326,DI326,DU326,EG326)</f>
        <v>3856</v>
      </c>
      <c r="IF337" s="86">
        <f t="shared" ref="IF337" si="9316">SUM(ES326,FE326,FQ326,GC326,GO326,HA326)</f>
        <v>3854</v>
      </c>
      <c r="IG337" s="88" t="s">
        <v>40</v>
      </c>
    </row>
    <row r="338" spans="1:241" x14ac:dyDescent="0.25">
      <c r="A338" s="235">
        <v>62</v>
      </c>
      <c r="B338" s="73">
        <f>B335+1</f>
        <v>44729</v>
      </c>
      <c r="C338" s="33"/>
      <c r="D338" s="34"/>
      <c r="E338" s="34">
        <f>E335-C338</f>
        <v>723</v>
      </c>
      <c r="F338" s="34">
        <f>F335-D338</f>
        <v>58</v>
      </c>
      <c r="G338" s="34">
        <v>307</v>
      </c>
      <c r="H338" s="35">
        <f t="shared" ref="H338:H344" si="9317">((G338+I338)/E338)</f>
        <v>0.44121715076071921</v>
      </c>
      <c r="I338" s="34">
        <v>12</v>
      </c>
      <c r="J338" s="35">
        <f>I338/(G338+I338)</f>
        <v>3.7617554858934171E-2</v>
      </c>
      <c r="K338" s="36"/>
      <c r="L338" s="34"/>
      <c r="M338" s="34"/>
      <c r="N338" s="37"/>
      <c r="O338" s="33"/>
      <c r="P338" s="34"/>
      <c r="Q338" s="34">
        <f t="shared" ref="Q338" si="9318">Q335-O338</f>
        <v>715</v>
      </c>
      <c r="R338" s="34">
        <f t="shared" ref="R338" si="9319">R335-P338</f>
        <v>56</v>
      </c>
      <c r="S338" s="34">
        <v>274</v>
      </c>
      <c r="T338" s="35">
        <f t="shared" ref="T338:T344" si="9320">((S338+U338)/Q338)</f>
        <v>0.38881118881118881</v>
      </c>
      <c r="U338" s="34">
        <v>4</v>
      </c>
      <c r="V338" s="35">
        <f t="shared" ref="V338:V344" si="9321">U338/(S338+U338)</f>
        <v>1.4388489208633094E-2</v>
      </c>
      <c r="W338" s="36"/>
      <c r="X338" s="34"/>
      <c r="Y338" s="34"/>
      <c r="Z338" s="37"/>
      <c r="AA338" s="33"/>
      <c r="AB338" s="34"/>
      <c r="AC338" s="34">
        <f t="shared" ref="AC338" si="9322">AC335-AA338</f>
        <v>159</v>
      </c>
      <c r="AD338" s="34">
        <f t="shared" ref="AD338" si="9323">AD335-AB338</f>
        <v>12</v>
      </c>
      <c r="AE338" s="34">
        <v>64</v>
      </c>
      <c r="AF338" s="35">
        <f t="shared" ref="AF338:AF344" si="9324">((AE338+AG338)/AC338)</f>
        <v>0.41509433962264153</v>
      </c>
      <c r="AG338" s="34">
        <v>2</v>
      </c>
      <c r="AH338" s="35">
        <f t="shared" ref="AH338:AH344" si="9325">AG338/(AE338+AG338)</f>
        <v>3.0303030303030304E-2</v>
      </c>
      <c r="AI338" s="36"/>
      <c r="AJ338" s="34"/>
      <c r="AK338" s="34"/>
      <c r="AL338" s="37"/>
      <c r="AM338" s="33"/>
      <c r="AN338" s="34"/>
      <c r="AO338" s="34">
        <f t="shared" ref="AO338" si="9326">AO335-AM338</f>
        <v>722</v>
      </c>
      <c r="AP338" s="34">
        <f t="shared" ref="AP338" si="9327">AP335-AN338</f>
        <v>58</v>
      </c>
      <c r="AQ338" s="34">
        <v>310</v>
      </c>
      <c r="AR338" s="35">
        <f t="shared" ref="AR338:AR344" si="9328">((AQ338+AS338)/AO338)</f>
        <v>0.43905817174515238</v>
      </c>
      <c r="AS338" s="34">
        <v>7</v>
      </c>
      <c r="AT338" s="35">
        <f t="shared" ref="AT338:AT344" si="9329">AS338/(AQ338+AS338)</f>
        <v>2.2082018927444796E-2</v>
      </c>
      <c r="AU338" s="36"/>
      <c r="AV338" s="34"/>
      <c r="AW338" s="34"/>
      <c r="AX338" s="37"/>
      <c r="AY338" s="33"/>
      <c r="AZ338" s="34"/>
      <c r="BA338" s="34">
        <f t="shared" ref="BA338" si="9330">BA335-AY338</f>
        <v>722</v>
      </c>
      <c r="BB338" s="34">
        <f t="shared" ref="BB338" si="9331">BB335-AZ338</f>
        <v>58</v>
      </c>
      <c r="BC338" s="34">
        <v>319</v>
      </c>
      <c r="BD338" s="35">
        <f t="shared" ref="BD338:BD344" si="9332">((BC338+BE338)/BA338)</f>
        <v>0.44736842105263158</v>
      </c>
      <c r="BE338" s="34">
        <v>4</v>
      </c>
      <c r="BF338" s="35">
        <f t="shared" ref="BF338:BF344" si="9333">BE338/(BC338+BE338)</f>
        <v>1.238390092879257E-2</v>
      </c>
      <c r="BG338" s="36"/>
      <c r="BH338" s="34"/>
      <c r="BI338" s="34"/>
      <c r="BJ338" s="37"/>
      <c r="BK338" s="33"/>
      <c r="BL338" s="34"/>
      <c r="BM338" s="34">
        <f t="shared" ref="BM338" si="9334">BM335-BK338</f>
        <v>715</v>
      </c>
      <c r="BN338" s="34">
        <f t="shared" ref="BN338" si="9335">BN335-BL338</f>
        <v>58</v>
      </c>
      <c r="BO338" s="34">
        <v>333</v>
      </c>
      <c r="BP338" s="35">
        <f t="shared" ref="BP338:BP344" si="9336">((BO338+BQ338)/BM338)</f>
        <v>0.47412587412587415</v>
      </c>
      <c r="BQ338" s="34">
        <v>6</v>
      </c>
      <c r="BR338" s="35">
        <f t="shared" ref="BR338:BR344" si="9337">BQ338/(BO338+BQ338)</f>
        <v>1.7699115044247787E-2</v>
      </c>
      <c r="BS338" s="36"/>
      <c r="BT338" s="34"/>
      <c r="BU338" s="34"/>
      <c r="BV338" s="37"/>
      <c r="BW338" s="33"/>
      <c r="BX338" s="34"/>
      <c r="BY338" s="34">
        <f t="shared" ref="BY338" si="9338">BY335-BW338</f>
        <v>730</v>
      </c>
      <c r="BZ338" s="34">
        <f t="shared" ref="BZ338" si="9339">BZ335-BX338</f>
        <v>59</v>
      </c>
      <c r="CA338" s="34">
        <v>355</v>
      </c>
      <c r="CB338" s="35">
        <f t="shared" ref="CB338:CB344" si="9340">((CA338+CC338)/BY338)</f>
        <v>0.48904109589041095</v>
      </c>
      <c r="CC338" s="34">
        <v>2</v>
      </c>
      <c r="CD338" s="35">
        <f t="shared" ref="CD338:CD344" si="9341">CC338/(CA338+CC338)</f>
        <v>5.6022408963585435E-3</v>
      </c>
      <c r="CE338" s="36"/>
      <c r="CF338" s="34"/>
      <c r="CG338" s="34"/>
      <c r="CH338" s="37"/>
      <c r="CI338" s="33"/>
      <c r="CJ338" s="34"/>
      <c r="CK338" s="34">
        <f t="shared" ref="CK338" si="9342">CK335-CI338</f>
        <v>743</v>
      </c>
      <c r="CL338" s="34">
        <f t="shared" ref="CL338" si="9343">CL335-CJ338</f>
        <v>58</v>
      </c>
      <c r="CM338" s="34">
        <v>317</v>
      </c>
      <c r="CN338" s="35">
        <f t="shared" ref="CN338:CN344" si="9344">((CM338+CO338)/CK338)</f>
        <v>0.43472409152086139</v>
      </c>
      <c r="CO338" s="34">
        <v>6</v>
      </c>
      <c r="CP338" s="35">
        <f t="shared" ref="CP338:CP344" si="9345">CO338/(CM338+CO338)</f>
        <v>1.8575851393188854E-2</v>
      </c>
      <c r="CQ338" s="36"/>
      <c r="CR338" s="34"/>
      <c r="CS338" s="34"/>
      <c r="CT338" s="37"/>
      <c r="CU338" s="33"/>
      <c r="CV338" s="34"/>
      <c r="CW338" s="34">
        <f t="shared" ref="CW338" si="9346">CW335-CU338</f>
        <v>148</v>
      </c>
      <c r="CX338" s="34">
        <f t="shared" ref="CX338" si="9347">CX335-CV338</f>
        <v>12</v>
      </c>
      <c r="CY338" s="34">
        <v>63</v>
      </c>
      <c r="CZ338" s="35">
        <f t="shared" ref="CZ338:CZ344" si="9348">((CY338+DA338)/CW338)</f>
        <v>0.44594594594594594</v>
      </c>
      <c r="DA338" s="34">
        <v>3</v>
      </c>
      <c r="DB338" s="35">
        <f t="shared" ref="DB338:DB344" si="9349">DA338/(CY338+DA338)</f>
        <v>4.5454545454545456E-2</v>
      </c>
      <c r="DC338" s="36"/>
      <c r="DD338" s="34"/>
      <c r="DE338" s="34"/>
      <c r="DF338" s="37"/>
      <c r="DG338" s="33"/>
      <c r="DH338" s="34"/>
      <c r="DI338" s="34">
        <f t="shared" ref="DI338" si="9350">DI335-DG338</f>
        <v>744</v>
      </c>
      <c r="DJ338" s="34">
        <f t="shared" ref="DJ338" si="9351">DJ335-DH338</f>
        <v>59</v>
      </c>
      <c r="DK338" s="34">
        <v>317</v>
      </c>
      <c r="DL338" s="35">
        <f t="shared" ref="DL338:DL344" si="9352">((DK338+DM338)/DI338)</f>
        <v>0.44086021505376344</v>
      </c>
      <c r="DM338" s="34">
        <v>11</v>
      </c>
      <c r="DN338" s="35">
        <f t="shared" ref="DN338:DN344" si="9353">DM338/(DK338+DM338)</f>
        <v>3.3536585365853661E-2</v>
      </c>
      <c r="DO338" s="36"/>
      <c r="DP338" s="34"/>
      <c r="DQ338" s="34"/>
      <c r="DR338" s="37"/>
      <c r="DS338" s="33"/>
      <c r="DT338" s="34"/>
      <c r="DU338" s="34">
        <f t="shared" ref="DU338" si="9354">DU335-DS338</f>
        <v>743</v>
      </c>
      <c r="DV338" s="34">
        <f t="shared" ref="DV338" si="9355">DV335-DT338</f>
        <v>59</v>
      </c>
      <c r="DW338" s="34">
        <v>339</v>
      </c>
      <c r="DX338" s="35">
        <f t="shared" ref="DX338:DX344" si="9356">((DW338+DY338)/DU338)</f>
        <v>0.46837146702557203</v>
      </c>
      <c r="DY338" s="34">
        <v>9</v>
      </c>
      <c r="DZ338" s="35">
        <f t="shared" ref="DZ338:DZ344" si="9357">DY338/(DW338+DY338)</f>
        <v>2.5862068965517241E-2</v>
      </c>
      <c r="EA338" s="36"/>
      <c r="EB338" s="34"/>
      <c r="EC338" s="34"/>
      <c r="ED338" s="37"/>
      <c r="EE338" s="33"/>
      <c r="EF338" s="34"/>
      <c r="EG338" s="34">
        <f t="shared" ref="EG338" si="9358">EG335-EE338</f>
        <v>738</v>
      </c>
      <c r="EH338" s="34">
        <f t="shared" ref="EH338" si="9359">EH335-EF338</f>
        <v>59</v>
      </c>
      <c r="EI338" s="34">
        <v>329</v>
      </c>
      <c r="EJ338" s="35">
        <f t="shared" ref="EJ338:EJ344" si="9360">((EI338+EK338)/EG338)</f>
        <v>0.46070460704607047</v>
      </c>
      <c r="EK338" s="34">
        <v>11</v>
      </c>
      <c r="EL338" s="35">
        <f t="shared" ref="EL338:EL344" si="9361">EK338/(EI338+EK338)</f>
        <v>3.2352941176470591E-2</v>
      </c>
      <c r="EM338" s="36"/>
      <c r="EN338" s="34"/>
      <c r="EO338" s="34"/>
      <c r="EP338" s="37"/>
      <c r="EQ338" s="33">
        <v>1</v>
      </c>
      <c r="ER338" s="34"/>
      <c r="ES338" s="34">
        <f t="shared" ref="ES338" si="9362">ES335-EQ338</f>
        <v>734</v>
      </c>
      <c r="ET338" s="34">
        <f t="shared" ref="ET338" si="9363">ET335-ER338</f>
        <v>57</v>
      </c>
      <c r="EU338" s="34">
        <v>266</v>
      </c>
      <c r="EV338" s="35">
        <f t="shared" ref="EV338:EV344" si="9364">((EU338+EW338)/ES338)</f>
        <v>0.36512261580381472</v>
      </c>
      <c r="EW338" s="34">
        <v>2</v>
      </c>
      <c r="EX338" s="35">
        <f t="shared" ref="EX338:EX344" si="9365">EW338/(EU338+EW338)</f>
        <v>7.462686567164179E-3</v>
      </c>
      <c r="EY338" s="36"/>
      <c r="EZ338" s="34"/>
      <c r="FA338" s="34"/>
      <c r="FB338" s="37"/>
      <c r="FC338" s="33"/>
      <c r="FD338" s="34"/>
      <c r="FE338" s="34">
        <f t="shared" ref="FE338" si="9366">FE335-FC338</f>
        <v>748</v>
      </c>
      <c r="FF338" s="34">
        <f t="shared" ref="FF338" si="9367">FF335-FD338</f>
        <v>59</v>
      </c>
      <c r="FG338" s="34">
        <v>310</v>
      </c>
      <c r="FH338" s="35">
        <f t="shared" ref="FH338:FH344" si="9368">((FG338+FI338)/FE338)</f>
        <v>0.42780748663101603</v>
      </c>
      <c r="FI338" s="34">
        <v>10</v>
      </c>
      <c r="FJ338" s="35">
        <f t="shared" ref="FJ338:FJ344" si="9369">FI338/(FG338+FI338)</f>
        <v>3.125E-2</v>
      </c>
      <c r="FK338" s="36"/>
      <c r="FL338" s="34"/>
      <c r="FM338" s="34"/>
      <c r="FN338" s="37"/>
      <c r="FO338" s="33"/>
      <c r="FP338" s="34"/>
      <c r="FQ338" s="34">
        <f t="shared" ref="FQ338" si="9370">FQ335-FO338</f>
        <v>162</v>
      </c>
      <c r="FR338" s="34">
        <f t="shared" ref="FR338" si="9371">FR335-FP338</f>
        <v>10</v>
      </c>
      <c r="FS338" s="34">
        <v>57</v>
      </c>
      <c r="FT338" s="35">
        <f t="shared" ref="FT338:FT344" si="9372">((FS338+FU338)/FQ338)</f>
        <v>0.35802469135802467</v>
      </c>
      <c r="FU338" s="34">
        <v>1</v>
      </c>
      <c r="FV338" s="35">
        <f t="shared" ref="FV338:FV344" si="9373">FU338/(FS338+FU338)</f>
        <v>1.7241379310344827E-2</v>
      </c>
      <c r="FW338" s="36"/>
      <c r="FX338" s="34"/>
      <c r="FY338" s="34"/>
      <c r="FZ338" s="37"/>
      <c r="GA338" s="33"/>
      <c r="GB338" s="34"/>
      <c r="GC338" s="34">
        <f t="shared" ref="GC338" si="9374">GC335-GA338</f>
        <v>733</v>
      </c>
      <c r="GD338" s="34">
        <f t="shared" ref="GD338" si="9375">GD335-GB338</f>
        <v>58</v>
      </c>
      <c r="GE338" s="34">
        <v>305</v>
      </c>
      <c r="GF338" s="35">
        <f t="shared" ref="GF338:GF344" si="9376">((GE338+GG338)/GC338)</f>
        <v>0.4229195088676671</v>
      </c>
      <c r="GG338" s="34">
        <v>5</v>
      </c>
      <c r="GH338" s="35">
        <f t="shared" ref="GH338:GH344" si="9377">GG338/(GE338+GG338)</f>
        <v>1.6129032258064516E-2</v>
      </c>
      <c r="GI338" s="36"/>
      <c r="GJ338" s="34"/>
      <c r="GK338" s="34"/>
      <c r="GL338" s="37"/>
      <c r="GM338" s="33"/>
      <c r="GN338" s="34"/>
      <c r="GO338" s="34">
        <f t="shared" ref="GO338" si="9378">GO335-GM338</f>
        <v>729</v>
      </c>
      <c r="GP338" s="34">
        <f t="shared" ref="GP338" si="9379">GP335-GN338</f>
        <v>58</v>
      </c>
      <c r="GQ338" s="34">
        <v>291</v>
      </c>
      <c r="GR338" s="35">
        <f t="shared" ref="GR338:GR344" si="9380">((GQ338+GS338)/GO338)</f>
        <v>0.41426611796982166</v>
      </c>
      <c r="GS338" s="34">
        <v>11</v>
      </c>
      <c r="GT338" s="35">
        <f t="shared" ref="GT338:GT344" si="9381">GS338/(GQ338+GS338)</f>
        <v>3.6423841059602648E-2</v>
      </c>
      <c r="GU338" s="36"/>
      <c r="GV338" s="34"/>
      <c r="GW338" s="34"/>
      <c r="GX338" s="37"/>
      <c r="GY338" s="33"/>
      <c r="GZ338" s="34"/>
      <c r="HA338" s="34">
        <f t="shared" ref="HA338" si="9382">HA335-GY338</f>
        <v>741</v>
      </c>
      <c r="HB338" s="34">
        <f t="shared" ref="HB338" si="9383">HB335-GZ338</f>
        <v>59</v>
      </c>
      <c r="HC338" s="34">
        <v>276</v>
      </c>
      <c r="HD338" s="35">
        <f t="shared" ref="HD338:HD344" si="9384">((HC338+HE338)/HA338)</f>
        <v>0.38866396761133604</v>
      </c>
      <c r="HE338" s="34">
        <v>12</v>
      </c>
      <c r="HF338" s="35">
        <f t="shared" ref="HF338:HF344" si="9385">HE338/(HC338+HE338)</f>
        <v>4.1666666666666664E-2</v>
      </c>
      <c r="HG338" s="36"/>
      <c r="HH338" s="34"/>
      <c r="HI338" s="34"/>
      <c r="HJ338" s="37"/>
      <c r="HK338" s="33">
        <f t="shared" ref="HK338:HK345" si="9386">+C338+O338+AA338+AM338+AY338+BK338+BW338+CI338+CU338+DG338+DS338+EE338+EQ338+FC338+FO338+GA338+GM338+GY338</f>
        <v>1</v>
      </c>
      <c r="HL338" s="34">
        <f t="shared" ref="HL338:HL345" si="9387">+D338+P338+AB338+AN338+AZ338+BL338+BX338+CJ338+CV338+DH338+DT338+EF338+ER338+FD338+FP338+GB338+GN338+GZ338</f>
        <v>0</v>
      </c>
      <c r="HM338" s="34">
        <f t="shared" ref="HM338:HM344" si="9388">+E338+Q338+AC338+AO338+BA338+BM338+BY338+CK338+CW338+DI338+DU338+EG338+ES338+FE338+FQ338+GC338+GO338+HA338</f>
        <v>11449</v>
      </c>
      <c r="HN338" s="34">
        <f t="shared" ref="HN338:HN344" si="9389">+F338+R338+AD338+AP338+BB338+BN338+BZ338+CL338+CX338+DJ338+DV338+EH338+ET338+FF338+FR338+GD338+GP338+HB338</f>
        <v>907</v>
      </c>
      <c r="HO338" s="34">
        <f t="shared" ref="HO338:HO344" si="9390">+G338+S338+AE338+AQ338+BC338+BO338+CA338+CM338+CY338+DK338+DW338+EI338+EU338+FG338+FS338+GE338+GQ338+HC338+HE338+I338+U338+AG338+AS338+BE338+BQ338+CC338+CO338+DA338+DM338+DY338+EK338+EW338+FI338+FU338+GG338+GS338</f>
        <v>4950</v>
      </c>
      <c r="HP338" s="227">
        <f t="shared" ref="HP338:HP344" si="9391">+(HO338)/HM338</f>
        <v>0.43235217049523977</v>
      </c>
      <c r="HQ338" s="48">
        <f t="shared" ref="HQ338:HQ345" si="9392">+I338+U338+AG338+AS338+BE338+BQ338+CC338+CO338+DA338+DM338+DY338+EK338+EW338+FI338+FU338+GG338+GS338+HE338</f>
        <v>118</v>
      </c>
      <c r="HR338" s="35">
        <f t="shared" ref="HR338:HR345" si="9393">+(HQ338/(HO338))</f>
        <v>2.3838383838383839E-2</v>
      </c>
      <c r="HS338" s="49">
        <v>68.8</v>
      </c>
      <c r="HT338" s="50">
        <v>4750</v>
      </c>
      <c r="HU338" s="49">
        <f t="shared" ref="HU338:HU344" si="9394">+HT338/HO338*100</f>
        <v>95.959595959595958</v>
      </c>
      <c r="HV338" s="48"/>
      <c r="HW338" s="37"/>
      <c r="HX338" s="78">
        <f t="shared" ref="HX338:HX344" si="9395">SUM(G338,I338,S338,U338,AE338,AG338,AQ338,AS338,BC338,BE338,BO338,BQ338)/SUM(E338,Q338,AC338,AO338,BA338,BM338)</f>
        <v>0.43716719914802982</v>
      </c>
      <c r="HY338" s="78">
        <f t="shared" ref="HY338:HY344" si="9396">SUM(CA338,CC338,CM338,CO338,CY338,DA338,DK338,DM338,DW338,DY338,EI338,EK338)/SUM(BY338,CK338,CW338,DI338,DU338,EG338)</f>
        <v>0.45813832553302131</v>
      </c>
      <c r="HZ338" s="78">
        <f t="shared" ref="HZ338:HZ344" si="9397">SUM(K338,EU338,EW338,FG338,FI338,FS338,FU338,GE338,GG338,GQ338,GS338,HC338,HE338)/SUM(ES338,FE338,FQ338,GC338,GO338,HA338)</f>
        <v>0.40187158825058489</v>
      </c>
    </row>
    <row r="339" spans="1:241" x14ac:dyDescent="0.25">
      <c r="A339" s="236"/>
      <c r="B339" s="41">
        <f t="shared" ref="B339:B344" si="9398">+B338+1</f>
        <v>44730</v>
      </c>
      <c r="C339" s="10"/>
      <c r="D339" s="11"/>
      <c r="E339" s="74">
        <f t="shared" ref="E339:E343" si="9399">E338-C339</f>
        <v>723</v>
      </c>
      <c r="F339" s="74">
        <f t="shared" ref="F339:F343" si="9400">F338-D339</f>
        <v>58</v>
      </c>
      <c r="G339" s="11">
        <v>332</v>
      </c>
      <c r="H339" s="12">
        <f t="shared" si="9317"/>
        <v>0.48271092669432919</v>
      </c>
      <c r="I339" s="11">
        <v>17</v>
      </c>
      <c r="J339" s="12">
        <f t="shared" ref="J339:J344" si="9401">I339/(G339+I339)</f>
        <v>4.8710601719197708E-2</v>
      </c>
      <c r="K339" s="13"/>
      <c r="L339" s="11"/>
      <c r="M339" s="11"/>
      <c r="N339" s="14"/>
      <c r="O339" s="10"/>
      <c r="P339" s="11"/>
      <c r="Q339" s="74">
        <f t="shared" ref="Q339:Q344" si="9402">Q338-O339</f>
        <v>715</v>
      </c>
      <c r="R339" s="74">
        <f t="shared" ref="R339:R344" si="9403">R338-P339</f>
        <v>56</v>
      </c>
      <c r="S339" s="11">
        <v>235</v>
      </c>
      <c r="T339" s="12">
        <f t="shared" si="9320"/>
        <v>0.34545454545454546</v>
      </c>
      <c r="U339" s="11">
        <v>12</v>
      </c>
      <c r="V339" s="12">
        <f t="shared" si="9321"/>
        <v>4.8582995951417005E-2</v>
      </c>
      <c r="W339" s="13"/>
      <c r="X339" s="11"/>
      <c r="Y339" s="11"/>
      <c r="Z339" s="14"/>
      <c r="AA339" s="10"/>
      <c r="AB339" s="11"/>
      <c r="AC339" s="74">
        <f t="shared" ref="AC339:AC344" si="9404">AC338-AA339</f>
        <v>159</v>
      </c>
      <c r="AD339" s="74">
        <f t="shared" ref="AD339:AD344" si="9405">AD338-AB339</f>
        <v>12</v>
      </c>
      <c r="AE339" s="11">
        <v>64</v>
      </c>
      <c r="AF339" s="12">
        <f t="shared" si="9324"/>
        <v>0.42767295597484278</v>
      </c>
      <c r="AG339" s="11">
        <v>4</v>
      </c>
      <c r="AH339" s="12">
        <f t="shared" si="9325"/>
        <v>5.8823529411764705E-2</v>
      </c>
      <c r="AI339" s="13"/>
      <c r="AJ339" s="11"/>
      <c r="AK339" s="11"/>
      <c r="AL339" s="14"/>
      <c r="AM339" s="10">
        <v>1</v>
      </c>
      <c r="AN339" s="11"/>
      <c r="AO339" s="74">
        <f t="shared" ref="AO339:AO344" si="9406">AO338-AM339</f>
        <v>721</v>
      </c>
      <c r="AP339" s="74">
        <f t="shared" ref="AP339:AP344" si="9407">AP338-AN339</f>
        <v>58</v>
      </c>
      <c r="AQ339" s="11">
        <v>307</v>
      </c>
      <c r="AR339" s="12">
        <f t="shared" si="9328"/>
        <v>0.45492371705963941</v>
      </c>
      <c r="AS339" s="11">
        <v>21</v>
      </c>
      <c r="AT339" s="12">
        <f t="shared" si="9329"/>
        <v>6.402439024390244E-2</v>
      </c>
      <c r="AU339" s="13"/>
      <c r="AV339" s="11"/>
      <c r="AW339" s="11"/>
      <c r="AX339" s="14"/>
      <c r="AY339" s="10">
        <v>1</v>
      </c>
      <c r="AZ339" s="11"/>
      <c r="BA339" s="74">
        <f t="shared" ref="BA339:BA344" si="9408">BA338-AY339</f>
        <v>721</v>
      </c>
      <c r="BB339" s="74">
        <f t="shared" ref="BB339:BB344" si="9409">BB338-AZ339</f>
        <v>58</v>
      </c>
      <c r="BC339" s="11">
        <v>308</v>
      </c>
      <c r="BD339" s="12">
        <f t="shared" si="9332"/>
        <v>0.44105409153952846</v>
      </c>
      <c r="BE339" s="11">
        <v>10</v>
      </c>
      <c r="BF339" s="12">
        <f t="shared" si="9333"/>
        <v>3.1446540880503145E-2</v>
      </c>
      <c r="BG339" s="13"/>
      <c r="BH339" s="11"/>
      <c r="BI339" s="11"/>
      <c r="BJ339" s="14"/>
      <c r="BK339" s="10"/>
      <c r="BL339" s="11"/>
      <c r="BM339" s="74">
        <f t="shared" ref="BM339:BM344" si="9410">BM338-BK339</f>
        <v>715</v>
      </c>
      <c r="BN339" s="74">
        <f t="shared" ref="BN339:BN344" si="9411">BN338-BL339</f>
        <v>58</v>
      </c>
      <c r="BO339" s="11">
        <v>303</v>
      </c>
      <c r="BP339" s="12">
        <f t="shared" si="9336"/>
        <v>0.43076923076923079</v>
      </c>
      <c r="BQ339" s="11">
        <v>5</v>
      </c>
      <c r="BR339" s="12">
        <f t="shared" si="9337"/>
        <v>1.6233766233766232E-2</v>
      </c>
      <c r="BS339" s="13"/>
      <c r="BT339" s="11"/>
      <c r="BU339" s="11"/>
      <c r="BV339" s="14"/>
      <c r="BW339" s="10"/>
      <c r="BX339" s="11"/>
      <c r="BY339" s="74">
        <f t="shared" ref="BY339:BY344" si="9412">BY338-BW339</f>
        <v>730</v>
      </c>
      <c r="BZ339" s="74">
        <f t="shared" ref="BZ339:BZ344" si="9413">BZ338-BX339</f>
        <v>59</v>
      </c>
      <c r="CA339" s="11">
        <v>368</v>
      </c>
      <c r="CB339" s="12">
        <f t="shared" si="9340"/>
        <v>0.510958904109589</v>
      </c>
      <c r="CC339" s="11">
        <v>5</v>
      </c>
      <c r="CD339" s="12">
        <f t="shared" si="9341"/>
        <v>1.3404825737265416E-2</v>
      </c>
      <c r="CE339" s="13"/>
      <c r="CF339" s="11"/>
      <c r="CG339" s="11"/>
      <c r="CH339" s="14"/>
      <c r="CI339" s="10"/>
      <c r="CJ339" s="11"/>
      <c r="CK339" s="74">
        <f t="shared" ref="CK339:CK344" si="9414">CK338-CI339</f>
        <v>743</v>
      </c>
      <c r="CL339" s="74">
        <f t="shared" ref="CL339:CL344" si="9415">CL338-CJ339</f>
        <v>58</v>
      </c>
      <c r="CM339" s="11">
        <v>304</v>
      </c>
      <c r="CN339" s="12">
        <f t="shared" si="9344"/>
        <v>0.41991924629878868</v>
      </c>
      <c r="CO339" s="11">
        <v>8</v>
      </c>
      <c r="CP339" s="12">
        <f t="shared" si="9345"/>
        <v>2.564102564102564E-2</v>
      </c>
      <c r="CQ339" s="13"/>
      <c r="CR339" s="11"/>
      <c r="CS339" s="11"/>
      <c r="CT339" s="14"/>
      <c r="CU339" s="10"/>
      <c r="CV339" s="11"/>
      <c r="CW339" s="74">
        <f t="shared" ref="CW339:CW344" si="9416">CW338-CU339</f>
        <v>148</v>
      </c>
      <c r="CX339" s="74">
        <f t="shared" ref="CX339:CX344" si="9417">CX338-CV339</f>
        <v>12</v>
      </c>
      <c r="CY339" s="11">
        <v>69</v>
      </c>
      <c r="CZ339" s="12">
        <f t="shared" si="9348"/>
        <v>0.47972972972972971</v>
      </c>
      <c r="DA339" s="11">
        <v>2</v>
      </c>
      <c r="DB339" s="12">
        <f t="shared" si="9349"/>
        <v>2.8169014084507043E-2</v>
      </c>
      <c r="DC339" s="13"/>
      <c r="DD339" s="11"/>
      <c r="DE339" s="11"/>
      <c r="DF339" s="14"/>
      <c r="DG339" s="10"/>
      <c r="DH339" s="11"/>
      <c r="DI339" s="74">
        <f t="shared" ref="DI339:DI344" si="9418">DI338-DG339</f>
        <v>744</v>
      </c>
      <c r="DJ339" s="74">
        <f t="shared" ref="DJ339:DJ344" si="9419">DJ338-DH339</f>
        <v>59</v>
      </c>
      <c r="DK339" s="11">
        <v>308</v>
      </c>
      <c r="DL339" s="12">
        <f t="shared" si="9352"/>
        <v>0.43279569892473119</v>
      </c>
      <c r="DM339" s="11">
        <v>14</v>
      </c>
      <c r="DN339" s="12">
        <f t="shared" si="9353"/>
        <v>4.3478260869565216E-2</v>
      </c>
      <c r="DO339" s="13"/>
      <c r="DP339" s="11"/>
      <c r="DQ339" s="11"/>
      <c r="DR339" s="14"/>
      <c r="DS339" s="10"/>
      <c r="DT339" s="11"/>
      <c r="DU339" s="74">
        <f t="shared" ref="DU339:DU344" si="9420">DU338-DS339</f>
        <v>743</v>
      </c>
      <c r="DV339" s="74">
        <f t="shared" ref="DV339:DV344" si="9421">DV338-DT339</f>
        <v>59</v>
      </c>
      <c r="DW339" s="11">
        <v>354</v>
      </c>
      <c r="DX339" s="12">
        <f t="shared" si="9356"/>
        <v>0.48990578734858681</v>
      </c>
      <c r="DY339" s="11">
        <v>10</v>
      </c>
      <c r="DZ339" s="12">
        <f t="shared" si="9357"/>
        <v>2.7472527472527472E-2</v>
      </c>
      <c r="EA339" s="13"/>
      <c r="EB339" s="11"/>
      <c r="EC339" s="11"/>
      <c r="ED339" s="14"/>
      <c r="EE339" s="10"/>
      <c r="EF339" s="11"/>
      <c r="EG339" s="74">
        <f t="shared" ref="EG339:EG344" si="9422">EG338-EE339</f>
        <v>738</v>
      </c>
      <c r="EH339" s="74">
        <f t="shared" ref="EH339:EH344" si="9423">EH338-EF339</f>
        <v>59</v>
      </c>
      <c r="EI339" s="11">
        <v>323</v>
      </c>
      <c r="EJ339" s="12">
        <f t="shared" si="9360"/>
        <v>0.45121951219512196</v>
      </c>
      <c r="EK339" s="11">
        <v>10</v>
      </c>
      <c r="EL339" s="12">
        <f t="shared" si="9361"/>
        <v>3.003003003003003E-2</v>
      </c>
      <c r="EM339" s="13"/>
      <c r="EN339" s="11"/>
      <c r="EO339" s="11"/>
      <c r="EP339" s="14"/>
      <c r="EQ339" s="10">
        <v>1</v>
      </c>
      <c r="ER339" s="11"/>
      <c r="ES339" s="74">
        <f t="shared" ref="ES339:ES344" si="9424">ES338-EQ339</f>
        <v>733</v>
      </c>
      <c r="ET339" s="74">
        <f t="shared" ref="ET339:ET344" si="9425">ET338-ER339</f>
        <v>57</v>
      </c>
      <c r="EU339" s="11">
        <v>282</v>
      </c>
      <c r="EV339" s="12">
        <f t="shared" si="9364"/>
        <v>0.38744884038199179</v>
      </c>
      <c r="EW339" s="11">
        <v>2</v>
      </c>
      <c r="EX339" s="12">
        <f t="shared" si="9365"/>
        <v>7.0422535211267607E-3</v>
      </c>
      <c r="EY339" s="13"/>
      <c r="EZ339" s="11"/>
      <c r="FA339" s="11"/>
      <c r="FB339" s="14"/>
      <c r="FC339" s="10"/>
      <c r="FD339" s="11"/>
      <c r="FE339" s="74">
        <f t="shared" ref="FE339:FE344" si="9426">FE338-FC339</f>
        <v>748</v>
      </c>
      <c r="FF339" s="74">
        <f t="shared" ref="FF339:FF344" si="9427">FF338-FD339</f>
        <v>59</v>
      </c>
      <c r="FG339" s="11">
        <v>304</v>
      </c>
      <c r="FH339" s="12">
        <f t="shared" si="9368"/>
        <v>0.42513368983957217</v>
      </c>
      <c r="FI339" s="11">
        <v>14</v>
      </c>
      <c r="FJ339" s="12">
        <f t="shared" si="9369"/>
        <v>4.40251572327044E-2</v>
      </c>
      <c r="FK339" s="13"/>
      <c r="FL339" s="11"/>
      <c r="FM339" s="11"/>
      <c r="FN339" s="14"/>
      <c r="FO339" s="10"/>
      <c r="FP339" s="11"/>
      <c r="FQ339" s="74">
        <f t="shared" ref="FQ339:FQ344" si="9428">FQ338-FO339</f>
        <v>162</v>
      </c>
      <c r="FR339" s="74">
        <f t="shared" ref="FR339:FR344" si="9429">FR338-FP339</f>
        <v>10</v>
      </c>
      <c r="FS339" s="11">
        <v>44</v>
      </c>
      <c r="FT339" s="12">
        <f t="shared" si="9372"/>
        <v>0.29629629629629628</v>
      </c>
      <c r="FU339" s="11">
        <v>4</v>
      </c>
      <c r="FV339" s="12">
        <f t="shared" si="9373"/>
        <v>8.3333333333333329E-2</v>
      </c>
      <c r="FW339" s="13"/>
      <c r="FX339" s="11"/>
      <c r="FY339" s="11"/>
      <c r="FZ339" s="14"/>
      <c r="GA339" s="10"/>
      <c r="GB339" s="11"/>
      <c r="GC339" s="74">
        <f t="shared" ref="GC339:GC344" si="9430">GC338-GA339</f>
        <v>733</v>
      </c>
      <c r="GD339" s="74">
        <f t="shared" ref="GD339:GD344" si="9431">GD338-GB339</f>
        <v>58</v>
      </c>
      <c r="GE339" s="11">
        <v>294</v>
      </c>
      <c r="GF339" s="12">
        <f t="shared" si="9376"/>
        <v>0.4229195088676671</v>
      </c>
      <c r="GG339" s="11">
        <v>16</v>
      </c>
      <c r="GH339" s="12">
        <f t="shared" si="9377"/>
        <v>5.1612903225806452E-2</v>
      </c>
      <c r="GI339" s="13"/>
      <c r="GJ339" s="11"/>
      <c r="GK339" s="11"/>
      <c r="GL339" s="14"/>
      <c r="GM339" s="10"/>
      <c r="GN339" s="11"/>
      <c r="GO339" s="74">
        <f t="shared" ref="GO339:GO344" si="9432">GO338-GM339</f>
        <v>729</v>
      </c>
      <c r="GP339" s="74">
        <f t="shared" ref="GP339:GP344" si="9433">GP338-GN339</f>
        <v>58</v>
      </c>
      <c r="GQ339" s="11">
        <v>286</v>
      </c>
      <c r="GR339" s="12">
        <f t="shared" si="9380"/>
        <v>0.40877914951989025</v>
      </c>
      <c r="GS339" s="11">
        <v>12</v>
      </c>
      <c r="GT339" s="12">
        <f t="shared" si="9381"/>
        <v>4.0268456375838924E-2</v>
      </c>
      <c r="GU339" s="13"/>
      <c r="GV339" s="11"/>
      <c r="GW339" s="11"/>
      <c r="GX339" s="14"/>
      <c r="GY339" s="10"/>
      <c r="GZ339" s="11"/>
      <c r="HA339" s="74">
        <f t="shared" ref="HA339:HA344" si="9434">HA338-GY339</f>
        <v>741</v>
      </c>
      <c r="HB339" s="74">
        <f t="shared" ref="HB339:HB344" si="9435">HB338-GZ339</f>
        <v>59</v>
      </c>
      <c r="HC339" s="11">
        <v>299</v>
      </c>
      <c r="HD339" s="12">
        <f t="shared" si="9384"/>
        <v>0.4251012145748988</v>
      </c>
      <c r="HE339" s="11">
        <v>16</v>
      </c>
      <c r="HF339" s="12">
        <f t="shared" si="9385"/>
        <v>5.0793650793650794E-2</v>
      </c>
      <c r="HG339" s="13"/>
      <c r="HH339" s="11"/>
      <c r="HI339" s="11"/>
      <c r="HJ339" s="14"/>
      <c r="HK339" s="10">
        <f t="shared" si="9386"/>
        <v>3</v>
      </c>
      <c r="HL339" s="11">
        <f t="shared" si="9387"/>
        <v>0</v>
      </c>
      <c r="HM339" s="11">
        <f t="shared" si="9388"/>
        <v>11446</v>
      </c>
      <c r="HN339" s="11">
        <f t="shared" si="9389"/>
        <v>907</v>
      </c>
      <c r="HO339" s="11">
        <f t="shared" si="9390"/>
        <v>4966</v>
      </c>
      <c r="HP339" s="228">
        <f t="shared" si="9391"/>
        <v>0.43386335837847284</v>
      </c>
      <c r="HQ339" s="15">
        <f t="shared" si="9392"/>
        <v>182</v>
      </c>
      <c r="HR339" s="12">
        <f t="shared" si="9393"/>
        <v>3.6649214659685861E-2</v>
      </c>
      <c r="HS339" s="16">
        <v>68.7</v>
      </c>
      <c r="HT339" s="17">
        <v>4669</v>
      </c>
      <c r="HU339" s="16">
        <f t="shared" si="9394"/>
        <v>94.019331453886423</v>
      </c>
      <c r="HV339" s="15"/>
      <c r="HW339" s="14"/>
      <c r="HX339" s="78">
        <f t="shared" si="9395"/>
        <v>0.43100692594565798</v>
      </c>
      <c r="HY339" s="78">
        <f t="shared" si="9396"/>
        <v>0.46151846073842956</v>
      </c>
      <c r="HZ339" s="78">
        <f t="shared" si="9397"/>
        <v>0.4089963598543942</v>
      </c>
    </row>
    <row r="340" spans="1:241" x14ac:dyDescent="0.25">
      <c r="A340" s="236"/>
      <c r="B340" s="41">
        <f t="shared" si="9398"/>
        <v>44731</v>
      </c>
      <c r="C340" s="10"/>
      <c r="D340" s="11"/>
      <c r="E340" s="74">
        <f t="shared" si="9399"/>
        <v>723</v>
      </c>
      <c r="F340" s="74">
        <f t="shared" si="9400"/>
        <v>58</v>
      </c>
      <c r="G340" s="11">
        <v>326</v>
      </c>
      <c r="H340" s="12">
        <f t="shared" si="9317"/>
        <v>0.46334716459197789</v>
      </c>
      <c r="I340" s="11">
        <v>9</v>
      </c>
      <c r="J340" s="12">
        <f t="shared" si="9401"/>
        <v>2.6865671641791045E-2</v>
      </c>
      <c r="K340" s="13"/>
      <c r="L340" s="11"/>
      <c r="M340" s="11"/>
      <c r="N340" s="14"/>
      <c r="O340" s="10">
        <v>2</v>
      </c>
      <c r="P340" s="11"/>
      <c r="Q340" s="74">
        <f t="shared" si="9402"/>
        <v>713</v>
      </c>
      <c r="R340" s="74">
        <f t="shared" si="9403"/>
        <v>56</v>
      </c>
      <c r="S340" s="11">
        <v>246</v>
      </c>
      <c r="T340" s="12">
        <f t="shared" si="9320"/>
        <v>0.35203366058906033</v>
      </c>
      <c r="U340" s="11">
        <v>5</v>
      </c>
      <c r="V340" s="12">
        <f t="shared" si="9321"/>
        <v>1.9920318725099601E-2</v>
      </c>
      <c r="W340" s="13"/>
      <c r="X340" s="11"/>
      <c r="Y340" s="11"/>
      <c r="Z340" s="14"/>
      <c r="AA340" s="10"/>
      <c r="AB340" s="11"/>
      <c r="AC340" s="74">
        <f t="shared" si="9404"/>
        <v>159</v>
      </c>
      <c r="AD340" s="74">
        <f t="shared" si="9405"/>
        <v>12</v>
      </c>
      <c r="AE340" s="11">
        <v>57</v>
      </c>
      <c r="AF340" s="12">
        <f t="shared" si="9324"/>
        <v>0.36477987421383645</v>
      </c>
      <c r="AG340" s="11">
        <v>1</v>
      </c>
      <c r="AH340" s="12">
        <f t="shared" si="9325"/>
        <v>1.7241379310344827E-2</v>
      </c>
      <c r="AI340" s="13"/>
      <c r="AJ340" s="11"/>
      <c r="AK340" s="11"/>
      <c r="AL340" s="14"/>
      <c r="AM340" s="10"/>
      <c r="AN340" s="11"/>
      <c r="AO340" s="74">
        <f t="shared" si="9406"/>
        <v>721</v>
      </c>
      <c r="AP340" s="74">
        <f t="shared" si="9407"/>
        <v>58</v>
      </c>
      <c r="AQ340" s="11">
        <v>273</v>
      </c>
      <c r="AR340" s="12">
        <f t="shared" si="9328"/>
        <v>0.3869625520110957</v>
      </c>
      <c r="AS340" s="11">
        <v>6</v>
      </c>
      <c r="AT340" s="12">
        <f t="shared" si="9329"/>
        <v>2.1505376344086023E-2</v>
      </c>
      <c r="AU340" s="13"/>
      <c r="AV340" s="11"/>
      <c r="AW340" s="11"/>
      <c r="AX340" s="14"/>
      <c r="AY340" s="10"/>
      <c r="AZ340" s="11"/>
      <c r="BA340" s="74">
        <f t="shared" si="9408"/>
        <v>721</v>
      </c>
      <c r="BB340" s="74">
        <f t="shared" si="9409"/>
        <v>58</v>
      </c>
      <c r="BC340" s="11">
        <v>318</v>
      </c>
      <c r="BD340" s="12">
        <f t="shared" si="9332"/>
        <v>0.45353675450762831</v>
      </c>
      <c r="BE340" s="11">
        <v>9</v>
      </c>
      <c r="BF340" s="12">
        <f t="shared" si="9333"/>
        <v>2.7522935779816515E-2</v>
      </c>
      <c r="BG340" s="13"/>
      <c r="BH340" s="11"/>
      <c r="BI340" s="11"/>
      <c r="BJ340" s="14"/>
      <c r="BK340" s="10"/>
      <c r="BL340" s="11"/>
      <c r="BM340" s="74">
        <f t="shared" si="9410"/>
        <v>715</v>
      </c>
      <c r="BN340" s="74">
        <f t="shared" si="9411"/>
        <v>58</v>
      </c>
      <c r="BO340" s="11">
        <v>295</v>
      </c>
      <c r="BP340" s="12">
        <f t="shared" si="9336"/>
        <v>0.41678321678321678</v>
      </c>
      <c r="BQ340" s="11">
        <v>3</v>
      </c>
      <c r="BR340" s="12">
        <f t="shared" si="9337"/>
        <v>1.0067114093959731E-2</v>
      </c>
      <c r="BS340" s="13"/>
      <c r="BT340" s="11"/>
      <c r="BU340" s="11"/>
      <c r="BV340" s="14"/>
      <c r="BW340" s="10"/>
      <c r="BX340" s="11"/>
      <c r="BY340" s="74">
        <f t="shared" si="9412"/>
        <v>730</v>
      </c>
      <c r="BZ340" s="74">
        <f t="shared" si="9413"/>
        <v>59</v>
      </c>
      <c r="CA340" s="11">
        <v>362</v>
      </c>
      <c r="CB340" s="12">
        <f t="shared" si="9340"/>
        <v>0.50684931506849318</v>
      </c>
      <c r="CC340" s="11">
        <v>8</v>
      </c>
      <c r="CD340" s="12">
        <f t="shared" si="9341"/>
        <v>2.1621621621621623E-2</v>
      </c>
      <c r="CE340" s="13"/>
      <c r="CF340" s="11"/>
      <c r="CG340" s="11"/>
      <c r="CH340" s="14"/>
      <c r="CI340" s="10"/>
      <c r="CJ340" s="11"/>
      <c r="CK340" s="74">
        <f t="shared" si="9414"/>
        <v>743</v>
      </c>
      <c r="CL340" s="74">
        <f t="shared" si="9415"/>
        <v>58</v>
      </c>
      <c r="CM340" s="11">
        <v>314</v>
      </c>
      <c r="CN340" s="12">
        <f t="shared" si="9344"/>
        <v>0.43606998654104978</v>
      </c>
      <c r="CO340" s="11">
        <v>10</v>
      </c>
      <c r="CP340" s="12">
        <f t="shared" si="9345"/>
        <v>3.0864197530864196E-2</v>
      </c>
      <c r="CQ340" s="13"/>
      <c r="CR340" s="11"/>
      <c r="CS340" s="11"/>
      <c r="CT340" s="14"/>
      <c r="CU340" s="10"/>
      <c r="CV340" s="11"/>
      <c r="CW340" s="74">
        <f t="shared" si="9416"/>
        <v>148</v>
      </c>
      <c r="CX340" s="74">
        <f t="shared" si="9417"/>
        <v>12</v>
      </c>
      <c r="CY340" s="11">
        <v>64</v>
      </c>
      <c r="CZ340" s="12">
        <f t="shared" si="9348"/>
        <v>0.45270270270270269</v>
      </c>
      <c r="DA340" s="11">
        <v>3</v>
      </c>
      <c r="DB340" s="12">
        <f t="shared" si="9349"/>
        <v>4.4776119402985072E-2</v>
      </c>
      <c r="DC340" s="13"/>
      <c r="DD340" s="11"/>
      <c r="DE340" s="11"/>
      <c r="DF340" s="14"/>
      <c r="DG340" s="10"/>
      <c r="DH340" s="11"/>
      <c r="DI340" s="74">
        <f t="shared" si="9418"/>
        <v>744</v>
      </c>
      <c r="DJ340" s="74">
        <f t="shared" si="9419"/>
        <v>59</v>
      </c>
      <c r="DK340" s="11">
        <v>285</v>
      </c>
      <c r="DL340" s="12">
        <f t="shared" si="9352"/>
        <v>0.40456989247311825</v>
      </c>
      <c r="DM340" s="11">
        <v>16</v>
      </c>
      <c r="DN340" s="12">
        <f t="shared" si="9353"/>
        <v>5.3156146179401995E-2</v>
      </c>
      <c r="DO340" s="13"/>
      <c r="DP340" s="11"/>
      <c r="DQ340" s="11"/>
      <c r="DR340" s="14"/>
      <c r="DS340" s="10"/>
      <c r="DT340" s="11"/>
      <c r="DU340" s="74">
        <f t="shared" si="9420"/>
        <v>743</v>
      </c>
      <c r="DV340" s="74">
        <f t="shared" si="9421"/>
        <v>59</v>
      </c>
      <c r="DW340" s="11">
        <v>332</v>
      </c>
      <c r="DX340" s="12">
        <f t="shared" si="9356"/>
        <v>0.46567967698519513</v>
      </c>
      <c r="DY340" s="11">
        <v>14</v>
      </c>
      <c r="DZ340" s="12">
        <f t="shared" si="9357"/>
        <v>4.046242774566474E-2</v>
      </c>
      <c r="EA340" s="13"/>
      <c r="EB340" s="11"/>
      <c r="EC340" s="11"/>
      <c r="ED340" s="14"/>
      <c r="EE340" s="10"/>
      <c r="EF340" s="11"/>
      <c r="EG340" s="74">
        <f t="shared" si="9422"/>
        <v>738</v>
      </c>
      <c r="EH340" s="74">
        <f t="shared" si="9423"/>
        <v>59</v>
      </c>
      <c r="EI340" s="11">
        <v>305</v>
      </c>
      <c r="EJ340" s="12">
        <f t="shared" si="9360"/>
        <v>0.43360433604336046</v>
      </c>
      <c r="EK340" s="11">
        <v>15</v>
      </c>
      <c r="EL340" s="12">
        <f t="shared" si="9361"/>
        <v>4.6875E-2</v>
      </c>
      <c r="EM340" s="13"/>
      <c r="EN340" s="11"/>
      <c r="EO340" s="11"/>
      <c r="EP340" s="14"/>
      <c r="EQ340" s="10"/>
      <c r="ER340" s="11"/>
      <c r="ES340" s="74">
        <f t="shared" si="9424"/>
        <v>733</v>
      </c>
      <c r="ET340" s="74">
        <f t="shared" si="9425"/>
        <v>57</v>
      </c>
      <c r="EU340" s="11">
        <v>288</v>
      </c>
      <c r="EV340" s="12">
        <f t="shared" si="9364"/>
        <v>0.40654843110504774</v>
      </c>
      <c r="EW340" s="11">
        <v>10</v>
      </c>
      <c r="EX340" s="12">
        <f t="shared" si="9365"/>
        <v>3.3557046979865772E-2</v>
      </c>
      <c r="EY340" s="13"/>
      <c r="EZ340" s="11"/>
      <c r="FA340" s="11"/>
      <c r="FB340" s="14"/>
      <c r="FC340" s="10"/>
      <c r="FD340" s="11"/>
      <c r="FE340" s="74">
        <f t="shared" si="9426"/>
        <v>748</v>
      </c>
      <c r="FF340" s="74">
        <f t="shared" si="9427"/>
        <v>59</v>
      </c>
      <c r="FG340" s="11">
        <v>267</v>
      </c>
      <c r="FH340" s="12">
        <f t="shared" si="9368"/>
        <v>0.36764705882352944</v>
      </c>
      <c r="FI340" s="11">
        <v>8</v>
      </c>
      <c r="FJ340" s="12">
        <f t="shared" si="9369"/>
        <v>2.9090909090909091E-2</v>
      </c>
      <c r="FK340" s="13"/>
      <c r="FL340" s="11"/>
      <c r="FM340" s="11"/>
      <c r="FN340" s="14"/>
      <c r="FO340" s="10"/>
      <c r="FP340" s="11"/>
      <c r="FQ340" s="74">
        <f t="shared" si="9428"/>
        <v>162</v>
      </c>
      <c r="FR340" s="74">
        <f t="shared" si="9429"/>
        <v>10</v>
      </c>
      <c r="FS340" s="11">
        <v>54</v>
      </c>
      <c r="FT340" s="12">
        <f t="shared" si="9372"/>
        <v>0.34567901234567899</v>
      </c>
      <c r="FU340" s="11">
        <v>2</v>
      </c>
      <c r="FV340" s="12">
        <f t="shared" si="9373"/>
        <v>3.5714285714285712E-2</v>
      </c>
      <c r="FW340" s="13"/>
      <c r="FX340" s="11"/>
      <c r="FY340" s="11"/>
      <c r="FZ340" s="14"/>
      <c r="GA340" s="10"/>
      <c r="GB340" s="11"/>
      <c r="GC340" s="74">
        <f t="shared" si="9430"/>
        <v>733</v>
      </c>
      <c r="GD340" s="74">
        <f t="shared" si="9431"/>
        <v>58</v>
      </c>
      <c r="GE340" s="11">
        <v>288</v>
      </c>
      <c r="GF340" s="12">
        <f t="shared" si="9376"/>
        <v>0.40109140518417463</v>
      </c>
      <c r="GG340" s="11">
        <v>6</v>
      </c>
      <c r="GH340" s="12">
        <f t="shared" si="9377"/>
        <v>2.0408163265306121E-2</v>
      </c>
      <c r="GI340" s="13"/>
      <c r="GJ340" s="11"/>
      <c r="GK340" s="11"/>
      <c r="GL340" s="14"/>
      <c r="GM340" s="10"/>
      <c r="GN340" s="11"/>
      <c r="GO340" s="74">
        <f t="shared" si="9432"/>
        <v>729</v>
      </c>
      <c r="GP340" s="74">
        <f t="shared" si="9433"/>
        <v>58</v>
      </c>
      <c r="GQ340" s="11">
        <v>284</v>
      </c>
      <c r="GR340" s="12">
        <f t="shared" si="9380"/>
        <v>0.40329218106995884</v>
      </c>
      <c r="GS340" s="11">
        <v>10</v>
      </c>
      <c r="GT340" s="12">
        <f t="shared" si="9381"/>
        <v>3.4013605442176874E-2</v>
      </c>
      <c r="GU340" s="13"/>
      <c r="GV340" s="11"/>
      <c r="GW340" s="11"/>
      <c r="GX340" s="14"/>
      <c r="GY340" s="10"/>
      <c r="GZ340" s="11"/>
      <c r="HA340" s="74">
        <f t="shared" si="9434"/>
        <v>741</v>
      </c>
      <c r="HB340" s="74">
        <f t="shared" si="9435"/>
        <v>59</v>
      </c>
      <c r="HC340" s="11">
        <v>295</v>
      </c>
      <c r="HD340" s="12">
        <f t="shared" si="9384"/>
        <v>0.41025641025641024</v>
      </c>
      <c r="HE340" s="11">
        <v>9</v>
      </c>
      <c r="HF340" s="12">
        <f t="shared" si="9385"/>
        <v>2.9605263157894735E-2</v>
      </c>
      <c r="HG340" s="13"/>
      <c r="HH340" s="11"/>
      <c r="HI340" s="11"/>
      <c r="HJ340" s="14"/>
      <c r="HK340" s="10">
        <f t="shared" si="9386"/>
        <v>2</v>
      </c>
      <c r="HL340" s="11">
        <f t="shared" si="9387"/>
        <v>0</v>
      </c>
      <c r="HM340" s="11">
        <f t="shared" si="9388"/>
        <v>11444</v>
      </c>
      <c r="HN340" s="11">
        <f t="shared" si="9389"/>
        <v>907</v>
      </c>
      <c r="HO340" s="11">
        <f t="shared" si="9390"/>
        <v>4797</v>
      </c>
      <c r="HP340" s="228">
        <f t="shared" si="9391"/>
        <v>0.41917161831527439</v>
      </c>
      <c r="HQ340" s="15">
        <f t="shared" si="9392"/>
        <v>144</v>
      </c>
      <c r="HR340" s="12">
        <f t="shared" si="9393"/>
        <v>3.0018761726078799E-2</v>
      </c>
      <c r="HS340" s="16">
        <v>68.8</v>
      </c>
      <c r="HT340" s="17">
        <v>4584</v>
      </c>
      <c r="HU340" s="16">
        <f t="shared" si="9394"/>
        <v>95.559724828017508</v>
      </c>
      <c r="HV340" s="15"/>
      <c r="HW340" s="14"/>
      <c r="HX340" s="78">
        <f t="shared" si="9395"/>
        <v>0.41257995735607678</v>
      </c>
      <c r="HY340" s="78">
        <f t="shared" si="9396"/>
        <v>0.44929797191887677</v>
      </c>
      <c r="HZ340" s="78">
        <f t="shared" si="9397"/>
        <v>0.3954758190327613</v>
      </c>
    </row>
    <row r="341" spans="1:241" x14ac:dyDescent="0.25">
      <c r="A341" s="236"/>
      <c r="B341" s="41">
        <f t="shared" si="9398"/>
        <v>44732</v>
      </c>
      <c r="C341" s="10"/>
      <c r="D341" s="11"/>
      <c r="E341" s="74">
        <f t="shared" si="9399"/>
        <v>723</v>
      </c>
      <c r="F341" s="74">
        <f t="shared" si="9400"/>
        <v>58</v>
      </c>
      <c r="G341" s="11">
        <v>324</v>
      </c>
      <c r="H341" s="12">
        <f t="shared" si="9317"/>
        <v>0.46058091286307051</v>
      </c>
      <c r="I341" s="11">
        <v>9</v>
      </c>
      <c r="J341" s="12">
        <f t="shared" si="9401"/>
        <v>2.7027027027027029E-2</v>
      </c>
      <c r="K341" s="11"/>
      <c r="L341" s="11"/>
      <c r="M341" s="18"/>
      <c r="N341" s="20"/>
      <c r="O341" s="10"/>
      <c r="P341" s="11"/>
      <c r="Q341" s="74">
        <f t="shared" si="9402"/>
        <v>713</v>
      </c>
      <c r="R341" s="74">
        <f t="shared" si="9403"/>
        <v>56</v>
      </c>
      <c r="S341" s="11">
        <v>258</v>
      </c>
      <c r="T341" s="12">
        <f t="shared" si="9320"/>
        <v>0.37307152875175315</v>
      </c>
      <c r="U341" s="11">
        <v>8</v>
      </c>
      <c r="V341" s="12">
        <f t="shared" si="9321"/>
        <v>3.007518796992481E-2</v>
      </c>
      <c r="W341" s="11"/>
      <c r="X341" s="11"/>
      <c r="Y341" s="18"/>
      <c r="Z341" s="20"/>
      <c r="AA341" s="10"/>
      <c r="AB341" s="11"/>
      <c r="AC341" s="74">
        <f t="shared" si="9404"/>
        <v>159</v>
      </c>
      <c r="AD341" s="74">
        <f t="shared" si="9405"/>
        <v>12</v>
      </c>
      <c r="AE341" s="11">
        <v>57</v>
      </c>
      <c r="AF341" s="12">
        <f t="shared" si="9324"/>
        <v>0.35849056603773582</v>
      </c>
      <c r="AG341" s="11">
        <v>0</v>
      </c>
      <c r="AH341" s="12">
        <f t="shared" si="9325"/>
        <v>0</v>
      </c>
      <c r="AI341" s="11"/>
      <c r="AJ341" s="11"/>
      <c r="AK341" s="18"/>
      <c r="AL341" s="20"/>
      <c r="AM341" s="10"/>
      <c r="AN341" s="11"/>
      <c r="AO341" s="74">
        <f t="shared" si="9406"/>
        <v>721</v>
      </c>
      <c r="AP341" s="74">
        <f t="shared" si="9407"/>
        <v>58</v>
      </c>
      <c r="AQ341" s="11">
        <v>317</v>
      </c>
      <c r="AR341" s="12">
        <f t="shared" si="9328"/>
        <v>0.4590846047156727</v>
      </c>
      <c r="AS341" s="11">
        <v>14</v>
      </c>
      <c r="AT341" s="12">
        <f t="shared" si="9329"/>
        <v>4.2296072507552872E-2</v>
      </c>
      <c r="AU341" s="11"/>
      <c r="AV341" s="11"/>
      <c r="AW341" s="18"/>
      <c r="AX341" s="20"/>
      <c r="AY341" s="10"/>
      <c r="AZ341" s="11"/>
      <c r="BA341" s="74">
        <f t="shared" si="9408"/>
        <v>721</v>
      </c>
      <c r="BB341" s="74">
        <f t="shared" si="9409"/>
        <v>58</v>
      </c>
      <c r="BC341" s="11">
        <v>325</v>
      </c>
      <c r="BD341" s="12">
        <f t="shared" si="9332"/>
        <v>0.4590846047156727</v>
      </c>
      <c r="BE341" s="11">
        <v>6</v>
      </c>
      <c r="BF341" s="12">
        <f t="shared" si="9333"/>
        <v>1.812688821752266E-2</v>
      </c>
      <c r="BG341" s="11"/>
      <c r="BH341" s="11"/>
      <c r="BI341" s="18"/>
      <c r="BJ341" s="20"/>
      <c r="BK341" s="10"/>
      <c r="BL341" s="11"/>
      <c r="BM341" s="74">
        <f t="shared" si="9410"/>
        <v>715</v>
      </c>
      <c r="BN341" s="74">
        <f t="shared" si="9411"/>
        <v>58</v>
      </c>
      <c r="BO341" s="11">
        <v>292</v>
      </c>
      <c r="BP341" s="12">
        <f t="shared" si="9336"/>
        <v>0.41958041958041958</v>
      </c>
      <c r="BQ341" s="11">
        <v>8</v>
      </c>
      <c r="BR341" s="12">
        <f t="shared" si="9337"/>
        <v>2.6666666666666668E-2</v>
      </c>
      <c r="BS341" s="11"/>
      <c r="BT341" s="11"/>
      <c r="BU341" s="18"/>
      <c r="BV341" s="20"/>
      <c r="BW341" s="10"/>
      <c r="BX341" s="11"/>
      <c r="BY341" s="74">
        <f t="shared" si="9412"/>
        <v>730</v>
      </c>
      <c r="BZ341" s="74">
        <f t="shared" si="9413"/>
        <v>59</v>
      </c>
      <c r="CA341" s="11">
        <v>346</v>
      </c>
      <c r="CB341" s="12">
        <f t="shared" si="9340"/>
        <v>0.48356164383561645</v>
      </c>
      <c r="CC341" s="11">
        <v>7</v>
      </c>
      <c r="CD341" s="12">
        <f t="shared" si="9341"/>
        <v>1.9830028328611898E-2</v>
      </c>
      <c r="CE341" s="11"/>
      <c r="CF341" s="11"/>
      <c r="CG341" s="18"/>
      <c r="CH341" s="20"/>
      <c r="CI341" s="10"/>
      <c r="CJ341" s="11"/>
      <c r="CK341" s="74">
        <f t="shared" si="9414"/>
        <v>743</v>
      </c>
      <c r="CL341" s="74">
        <f t="shared" si="9415"/>
        <v>58</v>
      </c>
      <c r="CM341" s="11">
        <v>304</v>
      </c>
      <c r="CN341" s="12">
        <f t="shared" si="9344"/>
        <v>0.42126514131897713</v>
      </c>
      <c r="CO341" s="11">
        <v>9</v>
      </c>
      <c r="CP341" s="12">
        <f t="shared" si="9345"/>
        <v>2.8753993610223641E-2</v>
      </c>
      <c r="CQ341" s="11"/>
      <c r="CR341" s="11"/>
      <c r="CS341" s="18"/>
      <c r="CT341" s="20"/>
      <c r="CU341" s="10"/>
      <c r="CV341" s="11"/>
      <c r="CW341" s="74">
        <f t="shared" si="9416"/>
        <v>148</v>
      </c>
      <c r="CX341" s="74">
        <f t="shared" si="9417"/>
        <v>12</v>
      </c>
      <c r="CY341" s="11">
        <v>62</v>
      </c>
      <c r="CZ341" s="12">
        <f t="shared" si="9348"/>
        <v>0.4391891891891892</v>
      </c>
      <c r="DA341" s="11">
        <v>3</v>
      </c>
      <c r="DB341" s="12">
        <f t="shared" si="9349"/>
        <v>4.6153846153846156E-2</v>
      </c>
      <c r="DC341" s="11"/>
      <c r="DD341" s="11"/>
      <c r="DE341" s="18"/>
      <c r="DF341" s="20"/>
      <c r="DG341" s="10">
        <v>1</v>
      </c>
      <c r="DH341" s="11"/>
      <c r="DI341" s="74">
        <f t="shared" si="9418"/>
        <v>743</v>
      </c>
      <c r="DJ341" s="74">
        <f t="shared" si="9419"/>
        <v>59</v>
      </c>
      <c r="DK341" s="11">
        <v>320</v>
      </c>
      <c r="DL341" s="12">
        <f t="shared" si="9352"/>
        <v>0.44414535666218036</v>
      </c>
      <c r="DM341" s="11">
        <v>10</v>
      </c>
      <c r="DN341" s="12">
        <f t="shared" si="9353"/>
        <v>3.0303030303030304E-2</v>
      </c>
      <c r="DO341" s="11"/>
      <c r="DP341" s="11"/>
      <c r="DQ341" s="18"/>
      <c r="DR341" s="20"/>
      <c r="DS341" s="10"/>
      <c r="DT341" s="11"/>
      <c r="DU341" s="74">
        <f t="shared" si="9420"/>
        <v>743</v>
      </c>
      <c r="DV341" s="74">
        <f t="shared" si="9421"/>
        <v>59</v>
      </c>
      <c r="DW341" s="11">
        <v>322</v>
      </c>
      <c r="DX341" s="12">
        <f t="shared" si="9356"/>
        <v>0.4468371467025572</v>
      </c>
      <c r="DY341" s="11">
        <v>10</v>
      </c>
      <c r="DZ341" s="12">
        <f t="shared" si="9357"/>
        <v>3.0120481927710843E-2</v>
      </c>
      <c r="EA341" s="11"/>
      <c r="EB341" s="11"/>
      <c r="EC341" s="18"/>
      <c r="ED341" s="20"/>
      <c r="EE341" s="10"/>
      <c r="EF341" s="11"/>
      <c r="EG341" s="74">
        <f t="shared" si="9422"/>
        <v>738</v>
      </c>
      <c r="EH341" s="74">
        <f t="shared" si="9423"/>
        <v>59</v>
      </c>
      <c r="EI341" s="11">
        <v>308</v>
      </c>
      <c r="EJ341" s="12">
        <f t="shared" si="9360"/>
        <v>0.43902439024390244</v>
      </c>
      <c r="EK341" s="11">
        <v>16</v>
      </c>
      <c r="EL341" s="12">
        <f t="shared" si="9361"/>
        <v>4.9382716049382713E-2</v>
      </c>
      <c r="EM341" s="11"/>
      <c r="EN341" s="11"/>
      <c r="EO341" s="18"/>
      <c r="EP341" s="20"/>
      <c r="EQ341" s="10"/>
      <c r="ER341" s="11"/>
      <c r="ES341" s="74">
        <f t="shared" si="9424"/>
        <v>733</v>
      </c>
      <c r="ET341" s="74">
        <f t="shared" si="9425"/>
        <v>57</v>
      </c>
      <c r="EU341" s="11">
        <v>304</v>
      </c>
      <c r="EV341" s="12">
        <f t="shared" si="9364"/>
        <v>0.43383356070941337</v>
      </c>
      <c r="EW341" s="11">
        <v>14</v>
      </c>
      <c r="EX341" s="12">
        <f t="shared" si="9365"/>
        <v>4.40251572327044E-2</v>
      </c>
      <c r="EY341" s="11"/>
      <c r="EZ341" s="11"/>
      <c r="FA341" s="18"/>
      <c r="FB341" s="20"/>
      <c r="FC341" s="10"/>
      <c r="FD341" s="11"/>
      <c r="FE341" s="74">
        <f t="shared" si="9426"/>
        <v>748</v>
      </c>
      <c r="FF341" s="74">
        <f t="shared" si="9427"/>
        <v>59</v>
      </c>
      <c r="FG341" s="11">
        <v>308</v>
      </c>
      <c r="FH341" s="12">
        <f t="shared" si="9368"/>
        <v>0.43983957219251335</v>
      </c>
      <c r="FI341" s="11">
        <v>21</v>
      </c>
      <c r="FJ341" s="12">
        <f t="shared" si="9369"/>
        <v>6.3829787234042548E-2</v>
      </c>
      <c r="FK341" s="11"/>
      <c r="FL341" s="11"/>
      <c r="FM341" s="18"/>
      <c r="FN341" s="20"/>
      <c r="FO341" s="10"/>
      <c r="FP341" s="11"/>
      <c r="FQ341" s="74">
        <f t="shared" si="9428"/>
        <v>162</v>
      </c>
      <c r="FR341" s="74">
        <f t="shared" si="9429"/>
        <v>10</v>
      </c>
      <c r="FS341" s="11">
        <v>56</v>
      </c>
      <c r="FT341" s="12">
        <f t="shared" si="9372"/>
        <v>0.37037037037037035</v>
      </c>
      <c r="FU341" s="11">
        <v>4</v>
      </c>
      <c r="FV341" s="12">
        <f t="shared" si="9373"/>
        <v>6.6666666666666666E-2</v>
      </c>
      <c r="FW341" s="11"/>
      <c r="FX341" s="11"/>
      <c r="FY341" s="18"/>
      <c r="FZ341" s="20"/>
      <c r="GA341" s="10"/>
      <c r="GB341" s="11"/>
      <c r="GC341" s="74">
        <f t="shared" si="9430"/>
        <v>733</v>
      </c>
      <c r="GD341" s="74">
        <f t="shared" si="9431"/>
        <v>58</v>
      </c>
      <c r="GE341" s="11">
        <v>306</v>
      </c>
      <c r="GF341" s="12">
        <f t="shared" si="9376"/>
        <v>0.42974079126875853</v>
      </c>
      <c r="GG341" s="11">
        <v>9</v>
      </c>
      <c r="GH341" s="12">
        <f t="shared" si="9377"/>
        <v>2.8571428571428571E-2</v>
      </c>
      <c r="GI341" s="11"/>
      <c r="GJ341" s="11"/>
      <c r="GK341" s="18"/>
      <c r="GL341" s="20"/>
      <c r="GM341" s="10"/>
      <c r="GN341" s="11"/>
      <c r="GO341" s="74">
        <f t="shared" si="9432"/>
        <v>729</v>
      </c>
      <c r="GP341" s="74">
        <f t="shared" si="9433"/>
        <v>58</v>
      </c>
      <c r="GQ341" s="11">
        <v>295</v>
      </c>
      <c r="GR341" s="12">
        <f t="shared" si="9380"/>
        <v>0.42661179698216734</v>
      </c>
      <c r="GS341" s="11">
        <v>16</v>
      </c>
      <c r="GT341" s="12">
        <f t="shared" si="9381"/>
        <v>5.1446945337620578E-2</v>
      </c>
      <c r="GU341" s="11"/>
      <c r="GV341" s="11"/>
      <c r="GW341" s="18"/>
      <c r="GX341" s="20"/>
      <c r="GY341" s="10"/>
      <c r="GZ341" s="11"/>
      <c r="HA341" s="74">
        <f t="shared" si="9434"/>
        <v>741</v>
      </c>
      <c r="HB341" s="74">
        <f t="shared" si="9435"/>
        <v>59</v>
      </c>
      <c r="HC341" s="11">
        <v>302</v>
      </c>
      <c r="HD341" s="12">
        <f t="shared" si="9384"/>
        <v>0.4251012145748988</v>
      </c>
      <c r="HE341" s="11">
        <v>13</v>
      </c>
      <c r="HF341" s="12">
        <f t="shared" si="9385"/>
        <v>4.1269841269841269E-2</v>
      </c>
      <c r="HG341" s="11"/>
      <c r="HH341" s="11"/>
      <c r="HI341" s="18"/>
      <c r="HJ341" s="20"/>
      <c r="HK341" s="10">
        <f t="shared" si="9386"/>
        <v>1</v>
      </c>
      <c r="HL341" s="11">
        <f t="shared" si="9387"/>
        <v>0</v>
      </c>
      <c r="HM341" s="11">
        <f t="shared" si="9388"/>
        <v>11443</v>
      </c>
      <c r="HN341" s="11">
        <f t="shared" si="9389"/>
        <v>907</v>
      </c>
      <c r="HO341" s="11">
        <f t="shared" si="9390"/>
        <v>4983</v>
      </c>
      <c r="HP341" s="228">
        <f t="shared" si="9391"/>
        <v>0.4354627283055143</v>
      </c>
      <c r="HQ341" s="15">
        <f t="shared" si="9392"/>
        <v>177</v>
      </c>
      <c r="HR341" s="12">
        <f t="shared" si="9393"/>
        <v>3.5520770620108368E-2</v>
      </c>
      <c r="HS341" s="16">
        <v>68.8</v>
      </c>
      <c r="HT341" s="17">
        <v>4699</v>
      </c>
      <c r="HU341" s="16">
        <f t="shared" si="9394"/>
        <v>94.300622115191658</v>
      </c>
      <c r="HV341" s="18"/>
      <c r="HW341" s="20"/>
      <c r="HX341" s="78">
        <f t="shared" si="9395"/>
        <v>0.43123667377398722</v>
      </c>
      <c r="HY341" s="78">
        <f t="shared" si="9396"/>
        <v>0.44655396618985693</v>
      </c>
      <c r="HZ341" s="78">
        <f t="shared" si="9397"/>
        <v>0.4284971398855954</v>
      </c>
    </row>
    <row r="342" spans="1:241" x14ac:dyDescent="0.25">
      <c r="A342" s="236"/>
      <c r="B342" s="41">
        <f>+B341+1</f>
        <v>44733</v>
      </c>
      <c r="C342" s="10"/>
      <c r="D342" s="11"/>
      <c r="E342" s="74">
        <f t="shared" si="9399"/>
        <v>723</v>
      </c>
      <c r="F342" s="74">
        <f t="shared" si="9400"/>
        <v>58</v>
      </c>
      <c r="G342" s="11">
        <v>300</v>
      </c>
      <c r="H342" s="12">
        <f t="shared" si="9317"/>
        <v>0.43015214384508993</v>
      </c>
      <c r="I342" s="11">
        <v>11</v>
      </c>
      <c r="J342" s="12">
        <f t="shared" si="9401"/>
        <v>3.5369774919614148E-2</v>
      </c>
      <c r="K342" s="13"/>
      <c r="L342" s="13"/>
      <c r="M342" s="25">
        <v>4428</v>
      </c>
      <c r="N342" s="38">
        <v>4640</v>
      </c>
      <c r="O342" s="10">
        <v>1</v>
      </c>
      <c r="P342" s="11"/>
      <c r="Q342" s="74">
        <f t="shared" si="9402"/>
        <v>712</v>
      </c>
      <c r="R342" s="74">
        <f t="shared" si="9403"/>
        <v>56</v>
      </c>
      <c r="S342" s="11">
        <v>260</v>
      </c>
      <c r="T342" s="12">
        <f t="shared" si="9320"/>
        <v>0.3806179775280899</v>
      </c>
      <c r="U342" s="11">
        <v>11</v>
      </c>
      <c r="V342" s="12">
        <f t="shared" si="9321"/>
        <v>4.0590405904059039E-2</v>
      </c>
      <c r="W342" s="13"/>
      <c r="X342" s="13"/>
      <c r="Y342" s="25">
        <v>4428</v>
      </c>
      <c r="Z342" s="38">
        <v>4640</v>
      </c>
      <c r="AA342" s="10"/>
      <c r="AB342" s="11"/>
      <c r="AC342" s="74">
        <f t="shared" si="9404"/>
        <v>159</v>
      </c>
      <c r="AD342" s="74">
        <f t="shared" si="9405"/>
        <v>12</v>
      </c>
      <c r="AE342" s="11">
        <v>58</v>
      </c>
      <c r="AF342" s="12">
        <f t="shared" si="9324"/>
        <v>0.39622641509433965</v>
      </c>
      <c r="AG342" s="11">
        <v>5</v>
      </c>
      <c r="AH342" s="12">
        <f t="shared" si="9325"/>
        <v>7.9365079365079361E-2</v>
      </c>
      <c r="AI342" s="13"/>
      <c r="AJ342" s="13"/>
      <c r="AK342" s="25">
        <v>4428</v>
      </c>
      <c r="AL342" s="38">
        <v>4640</v>
      </c>
      <c r="AM342" s="10"/>
      <c r="AN342" s="11"/>
      <c r="AO342" s="74">
        <f t="shared" si="9406"/>
        <v>721</v>
      </c>
      <c r="AP342" s="74">
        <f t="shared" si="9407"/>
        <v>58</v>
      </c>
      <c r="AQ342" s="11">
        <v>264</v>
      </c>
      <c r="AR342" s="12">
        <f t="shared" si="9328"/>
        <v>0.39389736477115117</v>
      </c>
      <c r="AS342" s="11">
        <v>20</v>
      </c>
      <c r="AT342" s="12">
        <f t="shared" si="9329"/>
        <v>7.0422535211267609E-2</v>
      </c>
      <c r="AU342" s="13"/>
      <c r="AV342" s="13"/>
      <c r="AW342" s="25">
        <v>4428</v>
      </c>
      <c r="AX342" s="38">
        <v>4640</v>
      </c>
      <c r="AY342" s="10"/>
      <c r="AZ342" s="11"/>
      <c r="BA342" s="74">
        <f t="shared" si="9408"/>
        <v>721</v>
      </c>
      <c r="BB342" s="74">
        <f t="shared" si="9409"/>
        <v>58</v>
      </c>
      <c r="BC342" s="11">
        <v>305</v>
      </c>
      <c r="BD342" s="12">
        <f t="shared" si="9332"/>
        <v>0.43550624133148402</v>
      </c>
      <c r="BE342" s="11">
        <v>9</v>
      </c>
      <c r="BF342" s="12">
        <f t="shared" si="9333"/>
        <v>2.8662420382165606E-2</v>
      </c>
      <c r="BG342" s="13"/>
      <c r="BH342" s="13"/>
      <c r="BI342" s="25">
        <v>4428</v>
      </c>
      <c r="BJ342" s="38">
        <v>4640</v>
      </c>
      <c r="BK342" s="10"/>
      <c r="BL342" s="11"/>
      <c r="BM342" s="74">
        <f t="shared" si="9410"/>
        <v>715</v>
      </c>
      <c r="BN342" s="74">
        <f t="shared" si="9411"/>
        <v>58</v>
      </c>
      <c r="BO342" s="11">
        <v>292</v>
      </c>
      <c r="BP342" s="12">
        <f t="shared" si="9336"/>
        <v>0.43776223776223777</v>
      </c>
      <c r="BQ342" s="11">
        <v>21</v>
      </c>
      <c r="BR342" s="12">
        <f t="shared" si="9337"/>
        <v>6.7092651757188496E-2</v>
      </c>
      <c r="BS342" s="13"/>
      <c r="BT342" s="13"/>
      <c r="BU342" s="25">
        <v>4428</v>
      </c>
      <c r="BV342" s="38">
        <v>4640</v>
      </c>
      <c r="BW342" s="10"/>
      <c r="BX342" s="11"/>
      <c r="BY342" s="74">
        <f t="shared" si="9412"/>
        <v>730</v>
      </c>
      <c r="BZ342" s="74">
        <f t="shared" si="9413"/>
        <v>59</v>
      </c>
      <c r="CA342" s="11">
        <v>336</v>
      </c>
      <c r="CB342" s="12">
        <f t="shared" si="9340"/>
        <v>0.4671232876712329</v>
      </c>
      <c r="CC342" s="11">
        <v>5</v>
      </c>
      <c r="CD342" s="12">
        <f t="shared" si="9341"/>
        <v>1.466275659824047E-2</v>
      </c>
      <c r="CE342" s="13"/>
      <c r="CF342" s="13"/>
      <c r="CG342" s="25">
        <v>4428</v>
      </c>
      <c r="CH342" s="38">
        <v>4640</v>
      </c>
      <c r="CI342" s="10"/>
      <c r="CJ342" s="11"/>
      <c r="CK342" s="74">
        <f t="shared" si="9414"/>
        <v>743</v>
      </c>
      <c r="CL342" s="74">
        <f t="shared" si="9415"/>
        <v>58</v>
      </c>
      <c r="CM342" s="11">
        <v>329</v>
      </c>
      <c r="CN342" s="12">
        <f t="shared" si="9344"/>
        <v>0.44952893674293404</v>
      </c>
      <c r="CO342" s="11">
        <v>5</v>
      </c>
      <c r="CP342" s="12">
        <f t="shared" si="9345"/>
        <v>1.4970059880239521E-2</v>
      </c>
      <c r="CQ342" s="13"/>
      <c r="CR342" s="13"/>
      <c r="CS342" s="25">
        <v>4428</v>
      </c>
      <c r="CT342" s="38">
        <v>4640</v>
      </c>
      <c r="CU342" s="10">
        <v>1</v>
      </c>
      <c r="CV342" s="11"/>
      <c r="CW342" s="74">
        <f t="shared" si="9416"/>
        <v>147</v>
      </c>
      <c r="CX342" s="74">
        <f t="shared" si="9417"/>
        <v>12</v>
      </c>
      <c r="CY342" s="11">
        <v>59</v>
      </c>
      <c r="CZ342" s="12">
        <f t="shared" si="9348"/>
        <v>0.40816326530612246</v>
      </c>
      <c r="DA342" s="11">
        <v>1</v>
      </c>
      <c r="DB342" s="12">
        <f t="shared" si="9349"/>
        <v>1.6666666666666666E-2</v>
      </c>
      <c r="DC342" s="13"/>
      <c r="DD342" s="13"/>
      <c r="DE342" s="25">
        <v>4428</v>
      </c>
      <c r="DF342" s="38">
        <v>4640</v>
      </c>
      <c r="DG342" s="10">
        <v>1</v>
      </c>
      <c r="DH342" s="11"/>
      <c r="DI342" s="74">
        <f t="shared" si="9418"/>
        <v>742</v>
      </c>
      <c r="DJ342" s="74">
        <f t="shared" si="9419"/>
        <v>59</v>
      </c>
      <c r="DK342" s="11">
        <v>323</v>
      </c>
      <c r="DL342" s="12">
        <f t="shared" si="9352"/>
        <v>0.45013477088948789</v>
      </c>
      <c r="DM342" s="11">
        <v>11</v>
      </c>
      <c r="DN342" s="12">
        <f t="shared" si="9353"/>
        <v>3.2934131736526949E-2</v>
      </c>
      <c r="DO342" s="13"/>
      <c r="DP342" s="13"/>
      <c r="DQ342" s="25">
        <v>4428</v>
      </c>
      <c r="DR342" s="38">
        <v>4640</v>
      </c>
      <c r="DS342" s="10"/>
      <c r="DT342" s="11"/>
      <c r="DU342" s="74">
        <f t="shared" si="9420"/>
        <v>743</v>
      </c>
      <c r="DV342" s="74">
        <f t="shared" si="9421"/>
        <v>59</v>
      </c>
      <c r="DW342" s="11">
        <v>332</v>
      </c>
      <c r="DX342" s="12">
        <f t="shared" si="9356"/>
        <v>0.46298788694481829</v>
      </c>
      <c r="DY342" s="11">
        <v>12</v>
      </c>
      <c r="DZ342" s="12">
        <f t="shared" si="9357"/>
        <v>3.4883720930232558E-2</v>
      </c>
      <c r="EA342" s="13"/>
      <c r="EB342" s="13"/>
      <c r="EC342" s="25">
        <v>4428</v>
      </c>
      <c r="ED342" s="38">
        <v>4640</v>
      </c>
      <c r="EE342" s="10"/>
      <c r="EF342" s="11"/>
      <c r="EG342" s="74">
        <f t="shared" si="9422"/>
        <v>738</v>
      </c>
      <c r="EH342" s="74">
        <f t="shared" si="9423"/>
        <v>59</v>
      </c>
      <c r="EI342" s="11">
        <v>326</v>
      </c>
      <c r="EJ342" s="12">
        <f t="shared" si="9360"/>
        <v>0.45392953929539298</v>
      </c>
      <c r="EK342" s="11">
        <v>9</v>
      </c>
      <c r="EL342" s="12">
        <f t="shared" si="9361"/>
        <v>2.6865671641791045E-2</v>
      </c>
      <c r="EM342" s="13"/>
      <c r="EN342" s="13"/>
      <c r="EO342" s="25">
        <v>4428</v>
      </c>
      <c r="EP342" s="38">
        <v>4640</v>
      </c>
      <c r="EQ342" s="10"/>
      <c r="ER342" s="11"/>
      <c r="ES342" s="74">
        <f t="shared" si="9424"/>
        <v>733</v>
      </c>
      <c r="ET342" s="74">
        <f t="shared" si="9425"/>
        <v>57</v>
      </c>
      <c r="EU342" s="11">
        <v>302</v>
      </c>
      <c r="EV342" s="12">
        <f t="shared" si="9364"/>
        <v>0.4229195088676671</v>
      </c>
      <c r="EW342" s="11">
        <v>8</v>
      </c>
      <c r="EX342" s="12">
        <f t="shared" si="9365"/>
        <v>2.5806451612903226E-2</v>
      </c>
      <c r="EY342" s="13"/>
      <c r="EZ342" s="13"/>
      <c r="FA342" s="25">
        <v>4428</v>
      </c>
      <c r="FB342" s="38">
        <v>4640</v>
      </c>
      <c r="FC342" s="10">
        <v>1</v>
      </c>
      <c r="FD342" s="11"/>
      <c r="FE342" s="74">
        <f t="shared" si="9426"/>
        <v>747</v>
      </c>
      <c r="FF342" s="74">
        <f t="shared" si="9427"/>
        <v>59</v>
      </c>
      <c r="FG342" s="11">
        <v>308</v>
      </c>
      <c r="FH342" s="12">
        <f t="shared" si="9368"/>
        <v>0.42570281124497994</v>
      </c>
      <c r="FI342" s="11">
        <v>10</v>
      </c>
      <c r="FJ342" s="12">
        <f t="shared" si="9369"/>
        <v>3.1446540880503145E-2</v>
      </c>
      <c r="FK342" s="13"/>
      <c r="FL342" s="13"/>
      <c r="FM342" s="25">
        <v>4428</v>
      </c>
      <c r="FN342" s="38">
        <v>4640</v>
      </c>
      <c r="FO342" s="10"/>
      <c r="FP342" s="11"/>
      <c r="FQ342" s="74">
        <f t="shared" si="9428"/>
        <v>162</v>
      </c>
      <c r="FR342" s="74">
        <f t="shared" si="9429"/>
        <v>10</v>
      </c>
      <c r="FS342" s="11">
        <v>50</v>
      </c>
      <c r="FT342" s="12">
        <f t="shared" si="9372"/>
        <v>0.34567901234567899</v>
      </c>
      <c r="FU342" s="11">
        <v>6</v>
      </c>
      <c r="FV342" s="12">
        <f t="shared" si="9373"/>
        <v>0.10714285714285714</v>
      </c>
      <c r="FW342" s="13"/>
      <c r="FX342" s="13"/>
      <c r="FY342" s="25">
        <v>4428</v>
      </c>
      <c r="FZ342" s="38">
        <v>4640</v>
      </c>
      <c r="GA342" s="10"/>
      <c r="GB342" s="11"/>
      <c r="GC342" s="74">
        <f t="shared" si="9430"/>
        <v>733</v>
      </c>
      <c r="GD342" s="74">
        <f t="shared" si="9431"/>
        <v>58</v>
      </c>
      <c r="GE342" s="11">
        <v>311</v>
      </c>
      <c r="GF342" s="12">
        <f t="shared" si="9376"/>
        <v>0.43656207366984995</v>
      </c>
      <c r="GG342" s="11">
        <v>9</v>
      </c>
      <c r="GH342" s="12">
        <f t="shared" si="9377"/>
        <v>2.8125000000000001E-2</v>
      </c>
      <c r="GI342" s="13"/>
      <c r="GJ342" s="13"/>
      <c r="GK342" s="25">
        <v>4428</v>
      </c>
      <c r="GL342" s="38">
        <v>4640</v>
      </c>
      <c r="GM342" s="10"/>
      <c r="GN342" s="11"/>
      <c r="GO342" s="74">
        <f t="shared" si="9432"/>
        <v>729</v>
      </c>
      <c r="GP342" s="74">
        <f t="shared" si="9433"/>
        <v>58</v>
      </c>
      <c r="GQ342" s="11">
        <v>302</v>
      </c>
      <c r="GR342" s="12">
        <f t="shared" si="9380"/>
        <v>0.42661179698216734</v>
      </c>
      <c r="GS342" s="11">
        <v>9</v>
      </c>
      <c r="GT342" s="12">
        <f t="shared" si="9381"/>
        <v>2.8938906752411574E-2</v>
      </c>
      <c r="GU342" s="13"/>
      <c r="GV342" s="13"/>
      <c r="GW342" s="25">
        <v>4428</v>
      </c>
      <c r="GX342" s="38">
        <v>4640</v>
      </c>
      <c r="GY342" s="10"/>
      <c r="GZ342" s="11"/>
      <c r="HA342" s="74">
        <f t="shared" si="9434"/>
        <v>741</v>
      </c>
      <c r="HB342" s="74">
        <f t="shared" si="9435"/>
        <v>59</v>
      </c>
      <c r="HC342" s="11">
        <v>319</v>
      </c>
      <c r="HD342" s="12">
        <f t="shared" si="9384"/>
        <v>0.44264507422402161</v>
      </c>
      <c r="HE342" s="11">
        <v>9</v>
      </c>
      <c r="HF342" s="12">
        <f t="shared" si="9385"/>
        <v>2.7439024390243903E-2</v>
      </c>
      <c r="HG342" s="13"/>
      <c r="HH342" s="13"/>
      <c r="HI342" s="25">
        <v>4428</v>
      </c>
      <c r="HJ342" s="38">
        <v>4640</v>
      </c>
      <c r="HK342" s="10">
        <f t="shared" si="9386"/>
        <v>4</v>
      </c>
      <c r="HL342" s="11">
        <f t="shared" si="9387"/>
        <v>0</v>
      </c>
      <c r="HM342" s="11">
        <f t="shared" si="9388"/>
        <v>11439</v>
      </c>
      <c r="HN342" s="11">
        <f t="shared" si="9389"/>
        <v>907</v>
      </c>
      <c r="HO342" s="11">
        <f t="shared" si="9390"/>
        <v>4947</v>
      </c>
      <c r="HP342" s="228">
        <f t="shared" si="9391"/>
        <v>0.43246787306582746</v>
      </c>
      <c r="HQ342" s="15">
        <f t="shared" si="9392"/>
        <v>171</v>
      </c>
      <c r="HR342" s="12">
        <f t="shared" si="9393"/>
        <v>3.4566403881140087E-2</v>
      </c>
      <c r="HS342" s="16">
        <v>69.2</v>
      </c>
      <c r="HT342" s="17">
        <v>4709</v>
      </c>
      <c r="HU342" s="16">
        <f t="shared" si="9394"/>
        <v>95.189003436426106</v>
      </c>
      <c r="HV342" s="23">
        <v>4428</v>
      </c>
      <c r="HW342" s="22">
        <v>4640</v>
      </c>
      <c r="HX342" s="78">
        <f t="shared" si="9395"/>
        <v>0.41482271394294856</v>
      </c>
      <c r="HY342" s="78">
        <f t="shared" si="9396"/>
        <v>0.4548529794431434</v>
      </c>
      <c r="HZ342" s="78">
        <f t="shared" si="9397"/>
        <v>0.42730819245773732</v>
      </c>
    </row>
    <row r="343" spans="1:241" x14ac:dyDescent="0.25">
      <c r="A343" s="236"/>
      <c r="B343" s="41">
        <f t="shared" si="9398"/>
        <v>44734</v>
      </c>
      <c r="C343" s="10"/>
      <c r="D343" s="11"/>
      <c r="E343" s="74">
        <f t="shared" si="9399"/>
        <v>723</v>
      </c>
      <c r="F343" s="74">
        <f t="shared" si="9400"/>
        <v>58</v>
      </c>
      <c r="G343" s="11">
        <v>321</v>
      </c>
      <c r="H343" s="12">
        <f t="shared" si="9317"/>
        <v>0.45781466113416319</v>
      </c>
      <c r="I343" s="11">
        <v>10</v>
      </c>
      <c r="J343" s="12">
        <f t="shared" si="9401"/>
        <v>3.0211480362537766E-2</v>
      </c>
      <c r="K343" s="13"/>
      <c r="L343" s="11"/>
      <c r="M343" s="25">
        <v>4638.4210526315792</v>
      </c>
      <c r="N343" s="38">
        <v>4457.6923076923076</v>
      </c>
      <c r="O343" s="10"/>
      <c r="P343" s="11"/>
      <c r="Q343" s="74">
        <f t="shared" si="9402"/>
        <v>712</v>
      </c>
      <c r="R343" s="74">
        <f t="shared" si="9403"/>
        <v>56</v>
      </c>
      <c r="S343" s="11">
        <v>279</v>
      </c>
      <c r="T343" s="12">
        <f t="shared" si="9320"/>
        <v>0.4044943820224719</v>
      </c>
      <c r="U343" s="11">
        <v>9</v>
      </c>
      <c r="V343" s="12">
        <f t="shared" si="9321"/>
        <v>3.125E-2</v>
      </c>
      <c r="W343" s="13"/>
      <c r="X343" s="11"/>
      <c r="Y343" s="25">
        <v>4806.3414634146338</v>
      </c>
      <c r="Z343" s="38">
        <v>4576.25</v>
      </c>
      <c r="AA343" s="10"/>
      <c r="AB343" s="11"/>
      <c r="AC343" s="74">
        <f t="shared" si="9404"/>
        <v>159</v>
      </c>
      <c r="AD343" s="74">
        <f t="shared" si="9405"/>
        <v>12</v>
      </c>
      <c r="AE343" s="11">
        <v>57</v>
      </c>
      <c r="AF343" s="12">
        <f t="shared" si="9324"/>
        <v>0.38364779874213839</v>
      </c>
      <c r="AG343" s="11">
        <v>4</v>
      </c>
      <c r="AH343" s="12">
        <f t="shared" si="9325"/>
        <v>6.5573770491803282E-2</v>
      </c>
      <c r="AI343" s="13"/>
      <c r="AJ343" s="11"/>
      <c r="AK343" s="25">
        <v>4673.5714285714284</v>
      </c>
      <c r="AL343" s="38">
        <v>4672.5</v>
      </c>
      <c r="AM343" s="10">
        <v>1</v>
      </c>
      <c r="AN343" s="11"/>
      <c r="AO343" s="74">
        <f t="shared" si="9406"/>
        <v>720</v>
      </c>
      <c r="AP343" s="74">
        <f t="shared" si="9407"/>
        <v>58</v>
      </c>
      <c r="AQ343" s="11">
        <v>304</v>
      </c>
      <c r="AR343" s="12">
        <f t="shared" si="9328"/>
        <v>0.44722222222222224</v>
      </c>
      <c r="AS343" s="11">
        <v>18</v>
      </c>
      <c r="AT343" s="12">
        <f t="shared" si="9329"/>
        <v>5.5900621118012424E-2</v>
      </c>
      <c r="AU343" s="13"/>
      <c r="AV343" s="11"/>
      <c r="AW343" s="25">
        <v>4782.5</v>
      </c>
      <c r="AX343" s="38">
        <v>4732.2222222222226</v>
      </c>
      <c r="AY343" s="10">
        <v>1</v>
      </c>
      <c r="AZ343" s="11"/>
      <c r="BA343" s="74">
        <f t="shared" si="9408"/>
        <v>720</v>
      </c>
      <c r="BB343" s="74">
        <f t="shared" si="9409"/>
        <v>58</v>
      </c>
      <c r="BC343" s="11">
        <v>321</v>
      </c>
      <c r="BD343" s="12">
        <f t="shared" si="9332"/>
        <v>0.45694444444444443</v>
      </c>
      <c r="BE343" s="11">
        <v>8</v>
      </c>
      <c r="BF343" s="12">
        <f t="shared" si="9333"/>
        <v>2.4316109422492401E-2</v>
      </c>
      <c r="BG343" s="13"/>
      <c r="BH343" s="11"/>
      <c r="BI343" s="25">
        <v>4953.4146341463411</v>
      </c>
      <c r="BJ343" s="38">
        <v>4865.3846153846152</v>
      </c>
      <c r="BK343" s="10"/>
      <c r="BL343" s="11"/>
      <c r="BM343" s="74">
        <f t="shared" si="9410"/>
        <v>715</v>
      </c>
      <c r="BN343" s="74">
        <f t="shared" si="9411"/>
        <v>58</v>
      </c>
      <c r="BO343" s="11">
        <v>273</v>
      </c>
      <c r="BP343" s="12">
        <f t="shared" si="9336"/>
        <v>0.406993006993007</v>
      </c>
      <c r="BQ343" s="11">
        <v>18</v>
      </c>
      <c r="BR343" s="12">
        <f t="shared" si="9337"/>
        <v>6.1855670103092786E-2</v>
      </c>
      <c r="BS343" s="13"/>
      <c r="BT343" s="11"/>
      <c r="BU343" s="25">
        <v>4883.5897435897432</v>
      </c>
      <c r="BV343" s="38">
        <v>4924.2857142857147</v>
      </c>
      <c r="BW343" s="10"/>
      <c r="BX343" s="11"/>
      <c r="BY343" s="74">
        <f t="shared" si="9412"/>
        <v>730</v>
      </c>
      <c r="BZ343" s="74">
        <f t="shared" si="9413"/>
        <v>59</v>
      </c>
      <c r="CA343" s="11">
        <v>352</v>
      </c>
      <c r="CB343" s="12">
        <f t="shared" si="9340"/>
        <v>0.4917808219178082</v>
      </c>
      <c r="CC343" s="11">
        <v>7</v>
      </c>
      <c r="CD343" s="12">
        <f t="shared" si="9341"/>
        <v>1.9498607242339833E-2</v>
      </c>
      <c r="CE343" s="13"/>
      <c r="CF343" s="11"/>
      <c r="CG343" s="25">
        <v>4739.4871794871797</v>
      </c>
      <c r="CH343" s="38">
        <v>4530.7142857142853</v>
      </c>
      <c r="CI343" s="10"/>
      <c r="CJ343" s="11"/>
      <c r="CK343" s="74">
        <f t="shared" si="9414"/>
        <v>743</v>
      </c>
      <c r="CL343" s="74">
        <f t="shared" si="9415"/>
        <v>58</v>
      </c>
      <c r="CM343" s="11">
        <v>308</v>
      </c>
      <c r="CN343" s="12">
        <f t="shared" si="9344"/>
        <v>0.42530282637954242</v>
      </c>
      <c r="CO343" s="11">
        <v>8</v>
      </c>
      <c r="CP343" s="12">
        <f t="shared" si="9345"/>
        <v>2.5316455696202531E-2</v>
      </c>
      <c r="CQ343" s="13"/>
      <c r="CR343" s="11"/>
      <c r="CS343" s="25">
        <v>4508.5365853658541</v>
      </c>
      <c r="CT343" s="38">
        <v>4636.666666666667</v>
      </c>
      <c r="CU343" s="10"/>
      <c r="CV343" s="11"/>
      <c r="CW343" s="74">
        <f t="shared" si="9416"/>
        <v>147</v>
      </c>
      <c r="CX343" s="74">
        <f t="shared" si="9417"/>
        <v>12</v>
      </c>
      <c r="CY343" s="11">
        <v>69</v>
      </c>
      <c r="CZ343" s="12">
        <f t="shared" si="9348"/>
        <v>0.48299319727891155</v>
      </c>
      <c r="DA343" s="11">
        <v>2</v>
      </c>
      <c r="DB343" s="12">
        <f t="shared" si="9349"/>
        <v>2.8169014084507043E-2</v>
      </c>
      <c r="DC343" s="13"/>
      <c r="DD343" s="11"/>
      <c r="DE343" s="25">
        <v>4887.333333333333</v>
      </c>
      <c r="DF343" s="38">
        <v>4845</v>
      </c>
      <c r="DG343" s="10">
        <v>1</v>
      </c>
      <c r="DH343" s="11"/>
      <c r="DI343" s="74">
        <f t="shared" si="9418"/>
        <v>741</v>
      </c>
      <c r="DJ343" s="74">
        <f t="shared" si="9419"/>
        <v>59</v>
      </c>
      <c r="DK343" s="11">
        <v>300</v>
      </c>
      <c r="DL343" s="12">
        <f t="shared" si="9352"/>
        <v>0.41565452091767879</v>
      </c>
      <c r="DM343" s="11">
        <v>8</v>
      </c>
      <c r="DN343" s="12">
        <f t="shared" si="9353"/>
        <v>2.5974025974025976E-2</v>
      </c>
      <c r="DO343" s="13"/>
      <c r="DP343" s="11"/>
      <c r="DQ343" s="25">
        <v>5056.8292682926831</v>
      </c>
      <c r="DR343" s="38">
        <v>4693.0769230769229</v>
      </c>
      <c r="DS343" s="10"/>
      <c r="DT343" s="11"/>
      <c r="DU343" s="74">
        <f t="shared" si="9420"/>
        <v>743</v>
      </c>
      <c r="DV343" s="74">
        <f t="shared" si="9421"/>
        <v>59</v>
      </c>
      <c r="DW343" s="11">
        <v>335</v>
      </c>
      <c r="DX343" s="12">
        <f t="shared" si="9356"/>
        <v>0.46298788694481829</v>
      </c>
      <c r="DY343" s="11">
        <v>9</v>
      </c>
      <c r="DZ343" s="12">
        <f t="shared" si="9357"/>
        <v>2.616279069767442E-2</v>
      </c>
      <c r="EA343" s="13"/>
      <c r="EB343" s="11"/>
      <c r="EC343" s="25">
        <v>4789.2682926829266</v>
      </c>
      <c r="ED343" s="38">
        <v>4845.7142857142853</v>
      </c>
      <c r="EE343" s="10">
        <v>1</v>
      </c>
      <c r="EF343" s="11"/>
      <c r="EG343" s="74">
        <f t="shared" si="9422"/>
        <v>737</v>
      </c>
      <c r="EH343" s="74">
        <f t="shared" si="9423"/>
        <v>59</v>
      </c>
      <c r="EI343" s="11">
        <v>295</v>
      </c>
      <c r="EJ343" s="12">
        <f t="shared" si="9360"/>
        <v>0.41655359565807326</v>
      </c>
      <c r="EK343" s="11">
        <v>12</v>
      </c>
      <c r="EL343" s="12">
        <f t="shared" si="9361"/>
        <v>3.9087947882736153E-2</v>
      </c>
      <c r="EM343" s="13"/>
      <c r="EN343" s="11"/>
      <c r="EO343" s="25">
        <v>5062.272727272727</v>
      </c>
      <c r="EP343" s="38">
        <v>4975.833333333333</v>
      </c>
      <c r="EQ343" s="10"/>
      <c r="ER343" s="11"/>
      <c r="ES343" s="74">
        <f t="shared" si="9424"/>
        <v>733</v>
      </c>
      <c r="ET343" s="74">
        <f t="shared" si="9425"/>
        <v>57</v>
      </c>
      <c r="EU343" s="11">
        <v>313</v>
      </c>
      <c r="EV343" s="12">
        <f t="shared" si="9364"/>
        <v>0.44338335607094131</v>
      </c>
      <c r="EW343" s="11">
        <v>12</v>
      </c>
      <c r="EX343" s="12">
        <f t="shared" si="9365"/>
        <v>3.6923076923076927E-2</v>
      </c>
      <c r="EY343" s="13"/>
      <c r="EZ343" s="11"/>
      <c r="FA343" s="25">
        <v>4413.4146341463411</v>
      </c>
      <c r="FB343" s="38">
        <v>4381.5384615384619</v>
      </c>
      <c r="FC343" s="10"/>
      <c r="FD343" s="11"/>
      <c r="FE343" s="74">
        <f t="shared" si="9426"/>
        <v>747</v>
      </c>
      <c r="FF343" s="74">
        <f t="shared" si="9427"/>
        <v>59</v>
      </c>
      <c r="FG343" s="11">
        <v>316</v>
      </c>
      <c r="FH343" s="12">
        <f t="shared" si="9368"/>
        <v>0.43908969210174031</v>
      </c>
      <c r="FI343" s="11">
        <v>12</v>
      </c>
      <c r="FJ343" s="12">
        <f t="shared" si="9369"/>
        <v>3.6585365853658534E-2</v>
      </c>
      <c r="FK343" s="13"/>
      <c r="FL343" s="11"/>
      <c r="FM343" s="25">
        <v>4548.1395348837214</v>
      </c>
      <c r="FN343" s="38">
        <v>4448.333333333333</v>
      </c>
      <c r="FO343" s="10"/>
      <c r="FP343" s="11"/>
      <c r="FQ343" s="74">
        <f t="shared" si="9428"/>
        <v>162</v>
      </c>
      <c r="FR343" s="74">
        <f t="shared" si="9429"/>
        <v>10</v>
      </c>
      <c r="FS343" s="11">
        <v>48</v>
      </c>
      <c r="FT343" s="12">
        <f t="shared" si="9372"/>
        <v>0.31481481481481483</v>
      </c>
      <c r="FU343" s="11">
        <v>3</v>
      </c>
      <c r="FV343" s="12">
        <f t="shared" si="9373"/>
        <v>5.8823529411764705E-2</v>
      </c>
      <c r="FW343" s="13"/>
      <c r="FX343" s="11"/>
      <c r="FY343" s="25">
        <v>4402.5</v>
      </c>
      <c r="FZ343" s="38">
        <v>4376.666666666667</v>
      </c>
      <c r="GA343" s="10"/>
      <c r="GB343" s="11"/>
      <c r="GC343" s="74">
        <f t="shared" si="9430"/>
        <v>733</v>
      </c>
      <c r="GD343" s="74">
        <f t="shared" si="9431"/>
        <v>58</v>
      </c>
      <c r="GE343" s="11">
        <v>335</v>
      </c>
      <c r="GF343" s="12">
        <f t="shared" si="9376"/>
        <v>0.46248294679399726</v>
      </c>
      <c r="GG343" s="11">
        <v>4</v>
      </c>
      <c r="GH343" s="12">
        <f t="shared" si="9377"/>
        <v>1.1799410029498525E-2</v>
      </c>
      <c r="GI343" s="13"/>
      <c r="GJ343" s="11"/>
      <c r="GK343" s="25">
        <v>4791</v>
      </c>
      <c r="GL343" s="38">
        <v>4765.833333333333</v>
      </c>
      <c r="GM343" s="10"/>
      <c r="GN343" s="11"/>
      <c r="GO343" s="74">
        <f t="shared" si="9432"/>
        <v>729</v>
      </c>
      <c r="GP343" s="74">
        <f t="shared" si="9433"/>
        <v>58</v>
      </c>
      <c r="GQ343" s="11">
        <v>301</v>
      </c>
      <c r="GR343" s="12">
        <f t="shared" si="9380"/>
        <v>0.4279835390946502</v>
      </c>
      <c r="GS343" s="11">
        <v>11</v>
      </c>
      <c r="GT343" s="12">
        <f t="shared" si="9381"/>
        <v>3.5256410256410256E-2</v>
      </c>
      <c r="GU343" s="13"/>
      <c r="GV343" s="11"/>
      <c r="GW343" s="25">
        <v>4809</v>
      </c>
      <c r="GX343" s="38">
        <v>5000.833333333333</v>
      </c>
      <c r="GY343" s="10"/>
      <c r="GZ343" s="11"/>
      <c r="HA343" s="74">
        <f t="shared" si="9434"/>
        <v>741</v>
      </c>
      <c r="HB343" s="74">
        <f t="shared" si="9435"/>
        <v>59</v>
      </c>
      <c r="HC343" s="11">
        <v>317</v>
      </c>
      <c r="HD343" s="12">
        <f t="shared" si="9384"/>
        <v>0.43859649122807015</v>
      </c>
      <c r="HE343" s="11">
        <v>8</v>
      </c>
      <c r="HF343" s="12">
        <f t="shared" si="9385"/>
        <v>2.4615384615384615E-2</v>
      </c>
      <c r="HG343" s="13"/>
      <c r="HH343" s="11"/>
      <c r="HI343" s="25">
        <v>4963.4146341463411</v>
      </c>
      <c r="HJ343" s="38">
        <v>5164.166666666667</v>
      </c>
      <c r="HK343" s="10">
        <f t="shared" si="9386"/>
        <v>4</v>
      </c>
      <c r="HL343" s="11">
        <f t="shared" si="9387"/>
        <v>0</v>
      </c>
      <c r="HM343" s="11">
        <f t="shared" si="9388"/>
        <v>11435</v>
      </c>
      <c r="HN343" s="11">
        <f t="shared" si="9389"/>
        <v>907</v>
      </c>
      <c r="HO343" s="11">
        <f t="shared" si="9390"/>
        <v>5007</v>
      </c>
      <c r="HP343" s="228">
        <f t="shared" si="9391"/>
        <v>0.4378662002623524</v>
      </c>
      <c r="HQ343" s="15">
        <f t="shared" si="9392"/>
        <v>163</v>
      </c>
      <c r="HR343" s="12">
        <f t="shared" si="9393"/>
        <v>3.255442380667066E-2</v>
      </c>
      <c r="HS343" s="16">
        <v>68.599999999999994</v>
      </c>
      <c r="HT343" s="17">
        <v>4779</v>
      </c>
      <c r="HU343" s="16">
        <f t="shared" si="9394"/>
        <v>95.446375074895144</v>
      </c>
      <c r="HV343" s="23">
        <v>4779.397217928903</v>
      </c>
      <c r="HW343" s="22">
        <v>4730.3092783505153</v>
      </c>
      <c r="HX343" s="78">
        <f t="shared" si="9395"/>
        <v>0.43264870632168578</v>
      </c>
      <c r="HY343" s="78">
        <f t="shared" si="9396"/>
        <v>0.44389481905753708</v>
      </c>
      <c r="HZ343" s="78">
        <f t="shared" si="9397"/>
        <v>0.43693107932379716</v>
      </c>
    </row>
    <row r="344" spans="1:241" x14ac:dyDescent="0.25">
      <c r="A344" s="236"/>
      <c r="B344" s="41">
        <f t="shared" si="9398"/>
        <v>44735</v>
      </c>
      <c r="C344" s="10"/>
      <c r="D344" s="11"/>
      <c r="E344" s="74">
        <f>E343-C344</f>
        <v>723</v>
      </c>
      <c r="F344" s="74">
        <f>F343-D344</f>
        <v>58</v>
      </c>
      <c r="G344" s="11">
        <v>302</v>
      </c>
      <c r="H344" s="12">
        <f t="shared" si="9317"/>
        <v>0.44121715076071921</v>
      </c>
      <c r="I344" s="11">
        <v>17</v>
      </c>
      <c r="J344" s="12">
        <f t="shared" si="9401"/>
        <v>5.329153605015674E-2</v>
      </c>
      <c r="K344" s="13"/>
      <c r="L344" s="11"/>
      <c r="M344" s="39">
        <v>89.473684210526315</v>
      </c>
      <c r="N344" s="43">
        <v>100</v>
      </c>
      <c r="O344" s="10"/>
      <c r="P344" s="11"/>
      <c r="Q344" s="74">
        <f t="shared" si="9402"/>
        <v>712</v>
      </c>
      <c r="R344" s="74">
        <f t="shared" si="9403"/>
        <v>56</v>
      </c>
      <c r="S344" s="11">
        <v>250</v>
      </c>
      <c r="T344" s="12">
        <f t="shared" si="9320"/>
        <v>0.3651685393258427</v>
      </c>
      <c r="U344" s="11">
        <v>10</v>
      </c>
      <c r="V344" s="12">
        <f t="shared" si="9321"/>
        <v>3.8461538461538464E-2</v>
      </c>
      <c r="W344" s="13"/>
      <c r="X344" s="11"/>
      <c r="Y344" s="39">
        <v>80.487804878048777</v>
      </c>
      <c r="Z344" s="43">
        <v>100</v>
      </c>
      <c r="AA344" s="10"/>
      <c r="AB344" s="11"/>
      <c r="AC344" s="74">
        <f t="shared" si="9404"/>
        <v>159</v>
      </c>
      <c r="AD344" s="74">
        <f t="shared" si="9405"/>
        <v>12</v>
      </c>
      <c r="AE344" s="11">
        <v>59</v>
      </c>
      <c r="AF344" s="12">
        <f t="shared" si="9324"/>
        <v>0.37735849056603776</v>
      </c>
      <c r="AG344" s="11">
        <v>1</v>
      </c>
      <c r="AH344" s="12">
        <f t="shared" si="9325"/>
        <v>1.6666666666666666E-2</v>
      </c>
      <c r="AI344" s="13"/>
      <c r="AJ344" s="11"/>
      <c r="AK344" s="39">
        <v>100</v>
      </c>
      <c r="AL344" s="43">
        <v>100</v>
      </c>
      <c r="AM344" s="10"/>
      <c r="AN344" s="11"/>
      <c r="AO344" s="74">
        <f t="shared" si="9406"/>
        <v>720</v>
      </c>
      <c r="AP344" s="74">
        <f t="shared" si="9407"/>
        <v>58</v>
      </c>
      <c r="AQ344" s="11">
        <v>290</v>
      </c>
      <c r="AR344" s="12">
        <f t="shared" si="9328"/>
        <v>0.42499999999999999</v>
      </c>
      <c r="AS344" s="11">
        <v>16</v>
      </c>
      <c r="AT344" s="12">
        <f t="shared" si="9329"/>
        <v>5.2287581699346407E-2</v>
      </c>
      <c r="AU344" s="13"/>
      <c r="AV344" s="11"/>
      <c r="AW344" s="39">
        <v>77.5</v>
      </c>
      <c r="AX344" s="43">
        <v>100</v>
      </c>
      <c r="AY344" s="10"/>
      <c r="AZ344" s="11"/>
      <c r="BA344" s="74">
        <f t="shared" si="9408"/>
        <v>720</v>
      </c>
      <c r="BB344" s="74">
        <f t="shared" si="9409"/>
        <v>58</v>
      </c>
      <c r="BC344" s="11">
        <v>312</v>
      </c>
      <c r="BD344" s="12">
        <f t="shared" si="9332"/>
        <v>0.45416666666666666</v>
      </c>
      <c r="BE344" s="11">
        <v>15</v>
      </c>
      <c r="BF344" s="12">
        <f t="shared" si="9333"/>
        <v>4.5871559633027525E-2</v>
      </c>
      <c r="BG344" s="13"/>
      <c r="BH344" s="11"/>
      <c r="BI344" s="39">
        <v>85.365853658536579</v>
      </c>
      <c r="BJ344" s="43">
        <v>100</v>
      </c>
      <c r="BK344" s="10"/>
      <c r="BL344" s="11"/>
      <c r="BM344" s="74">
        <f t="shared" si="9410"/>
        <v>715</v>
      </c>
      <c r="BN344" s="74">
        <f t="shared" si="9411"/>
        <v>58</v>
      </c>
      <c r="BO344" s="11">
        <v>303</v>
      </c>
      <c r="BP344" s="12">
        <f t="shared" si="9336"/>
        <v>0.43216783216783217</v>
      </c>
      <c r="BQ344" s="11">
        <v>6</v>
      </c>
      <c r="BR344" s="12">
        <f t="shared" si="9337"/>
        <v>1.9417475728155338E-2</v>
      </c>
      <c r="BS344" s="13"/>
      <c r="BT344" s="11"/>
      <c r="BU344" s="39">
        <v>82.051282051282058</v>
      </c>
      <c r="BV344" s="43">
        <v>85.714285714285708</v>
      </c>
      <c r="BW344" s="10"/>
      <c r="BX344" s="11"/>
      <c r="BY344" s="74">
        <f t="shared" si="9412"/>
        <v>730</v>
      </c>
      <c r="BZ344" s="74">
        <f t="shared" si="9413"/>
        <v>59</v>
      </c>
      <c r="CA344" s="11">
        <v>341</v>
      </c>
      <c r="CB344" s="12">
        <f t="shared" si="9340"/>
        <v>0.4780821917808219</v>
      </c>
      <c r="CC344" s="11">
        <v>8</v>
      </c>
      <c r="CD344" s="12">
        <f t="shared" si="9341"/>
        <v>2.2922636103151862E-2</v>
      </c>
      <c r="CE344" s="13"/>
      <c r="CF344" s="11"/>
      <c r="CG344" s="39">
        <v>79.487179487179489</v>
      </c>
      <c r="CH344" s="43">
        <v>85.714285714285708</v>
      </c>
      <c r="CI344" s="10"/>
      <c r="CJ344" s="11"/>
      <c r="CK344" s="74">
        <f t="shared" si="9414"/>
        <v>743</v>
      </c>
      <c r="CL344" s="74">
        <f t="shared" si="9415"/>
        <v>58</v>
      </c>
      <c r="CM344" s="11">
        <v>317</v>
      </c>
      <c r="CN344" s="12">
        <f t="shared" si="9344"/>
        <v>0.43741588156123823</v>
      </c>
      <c r="CO344" s="11">
        <v>8</v>
      </c>
      <c r="CP344" s="12">
        <f t="shared" si="9345"/>
        <v>2.4615384615384615E-2</v>
      </c>
      <c r="CQ344" s="13"/>
      <c r="CR344" s="11"/>
      <c r="CS344" s="39">
        <v>97.560975609756099</v>
      </c>
      <c r="CT344" s="43">
        <v>100</v>
      </c>
      <c r="CU344" s="10"/>
      <c r="CV344" s="11"/>
      <c r="CW344" s="74">
        <f t="shared" si="9416"/>
        <v>147</v>
      </c>
      <c r="CX344" s="74">
        <f t="shared" si="9417"/>
        <v>12</v>
      </c>
      <c r="CY344" s="11">
        <v>61</v>
      </c>
      <c r="CZ344" s="12">
        <f t="shared" si="9348"/>
        <v>0.42176870748299322</v>
      </c>
      <c r="DA344" s="11">
        <v>1</v>
      </c>
      <c r="DB344" s="12">
        <f t="shared" si="9349"/>
        <v>1.6129032258064516E-2</v>
      </c>
      <c r="DC344" s="13"/>
      <c r="DD344" s="11"/>
      <c r="DE344" s="39">
        <v>100</v>
      </c>
      <c r="DF344" s="43">
        <v>75</v>
      </c>
      <c r="DG344" s="10"/>
      <c r="DH344" s="11"/>
      <c r="DI344" s="74">
        <f t="shared" si="9418"/>
        <v>741</v>
      </c>
      <c r="DJ344" s="74">
        <f t="shared" si="9419"/>
        <v>59</v>
      </c>
      <c r="DK344" s="11">
        <v>300</v>
      </c>
      <c r="DL344" s="12">
        <f t="shared" si="9352"/>
        <v>0.41970310391363025</v>
      </c>
      <c r="DM344" s="11">
        <v>11</v>
      </c>
      <c r="DN344" s="12">
        <f t="shared" si="9353"/>
        <v>3.5369774919614148E-2</v>
      </c>
      <c r="DO344" s="13"/>
      <c r="DP344" s="11"/>
      <c r="DQ344" s="39">
        <v>65.853658536585371</v>
      </c>
      <c r="DR344" s="43">
        <v>100</v>
      </c>
      <c r="DS344" s="10"/>
      <c r="DT344" s="11"/>
      <c r="DU344" s="74">
        <f t="shared" si="9420"/>
        <v>743</v>
      </c>
      <c r="DV344" s="74">
        <f t="shared" si="9421"/>
        <v>59</v>
      </c>
      <c r="DW344" s="11">
        <v>317</v>
      </c>
      <c r="DX344" s="12">
        <f t="shared" si="9356"/>
        <v>0.43876177658142662</v>
      </c>
      <c r="DY344" s="11">
        <v>9</v>
      </c>
      <c r="DZ344" s="12">
        <f t="shared" si="9357"/>
        <v>2.7607361963190184E-2</v>
      </c>
      <c r="EA344" s="13"/>
      <c r="EB344" s="11"/>
      <c r="EC344" s="39">
        <v>82.926829268292678</v>
      </c>
      <c r="ED344" s="43">
        <v>100</v>
      </c>
      <c r="EE344" s="10"/>
      <c r="EF344" s="11"/>
      <c r="EG344" s="74">
        <f t="shared" si="9422"/>
        <v>737</v>
      </c>
      <c r="EH344" s="74">
        <f t="shared" si="9423"/>
        <v>59</v>
      </c>
      <c r="EI344" s="11">
        <v>307</v>
      </c>
      <c r="EJ344" s="12">
        <f t="shared" si="9360"/>
        <v>0.43554952510176392</v>
      </c>
      <c r="EK344" s="11">
        <v>14</v>
      </c>
      <c r="EL344" s="12">
        <f t="shared" si="9361"/>
        <v>4.3613707165109032E-2</v>
      </c>
      <c r="EM344" s="13"/>
      <c r="EN344" s="11"/>
      <c r="EO344" s="39">
        <v>84.090909090909093</v>
      </c>
      <c r="EP344" s="43">
        <v>91.666666666666671</v>
      </c>
      <c r="EQ344" s="10"/>
      <c r="ER344" s="11"/>
      <c r="ES344" s="74">
        <f t="shared" si="9424"/>
        <v>733</v>
      </c>
      <c r="ET344" s="74">
        <f t="shared" si="9425"/>
        <v>57</v>
      </c>
      <c r="EU344" s="11">
        <v>286</v>
      </c>
      <c r="EV344" s="12">
        <f t="shared" si="9364"/>
        <v>0.40109140518417463</v>
      </c>
      <c r="EW344" s="11">
        <v>8</v>
      </c>
      <c r="EX344" s="12">
        <f t="shared" si="9365"/>
        <v>2.7210884353741496E-2</v>
      </c>
      <c r="EY344" s="13"/>
      <c r="EZ344" s="11"/>
      <c r="FA344" s="39">
        <v>100</v>
      </c>
      <c r="FB344" s="43">
        <v>100</v>
      </c>
      <c r="FC344" s="10"/>
      <c r="FD344" s="11"/>
      <c r="FE344" s="74">
        <f t="shared" si="9426"/>
        <v>747</v>
      </c>
      <c r="FF344" s="74">
        <f t="shared" si="9427"/>
        <v>59</v>
      </c>
      <c r="FG344" s="11">
        <v>292</v>
      </c>
      <c r="FH344" s="12">
        <f t="shared" si="9368"/>
        <v>0.40026773761713519</v>
      </c>
      <c r="FI344" s="11">
        <v>7</v>
      </c>
      <c r="FJ344" s="12">
        <f t="shared" si="9369"/>
        <v>2.3411371237458192E-2</v>
      </c>
      <c r="FK344" s="13"/>
      <c r="FL344" s="11"/>
      <c r="FM344" s="39">
        <v>93.023255813953483</v>
      </c>
      <c r="FN344" s="43">
        <v>100</v>
      </c>
      <c r="FO344" s="10"/>
      <c r="FP344" s="11"/>
      <c r="FQ344" s="74">
        <f t="shared" si="9428"/>
        <v>162</v>
      </c>
      <c r="FR344" s="74">
        <f t="shared" si="9429"/>
        <v>10</v>
      </c>
      <c r="FS344" s="11">
        <v>65</v>
      </c>
      <c r="FT344" s="12">
        <f t="shared" si="9372"/>
        <v>0.42592592592592593</v>
      </c>
      <c r="FU344" s="11">
        <v>4</v>
      </c>
      <c r="FV344" s="12">
        <f t="shared" si="9373"/>
        <v>5.7971014492753624E-2</v>
      </c>
      <c r="FW344" s="13"/>
      <c r="FX344" s="11"/>
      <c r="FY344" s="39">
        <v>100</v>
      </c>
      <c r="FZ344" s="43">
        <v>100</v>
      </c>
      <c r="GA344" s="10">
        <v>1</v>
      </c>
      <c r="GB344" s="11"/>
      <c r="GC344" s="74">
        <f t="shared" si="9430"/>
        <v>732</v>
      </c>
      <c r="GD344" s="74">
        <f t="shared" si="9431"/>
        <v>58</v>
      </c>
      <c r="GE344" s="11">
        <v>317</v>
      </c>
      <c r="GF344" s="12">
        <f t="shared" si="9376"/>
        <v>0.4453551912568306</v>
      </c>
      <c r="GG344" s="11">
        <v>9</v>
      </c>
      <c r="GH344" s="12">
        <f t="shared" si="9377"/>
        <v>2.7607361963190184E-2</v>
      </c>
      <c r="GI344" s="13"/>
      <c r="GJ344" s="11"/>
      <c r="GK344" s="39">
        <v>85</v>
      </c>
      <c r="GL344" s="43">
        <v>100</v>
      </c>
      <c r="GM344" s="10">
        <v>1</v>
      </c>
      <c r="GN344" s="11"/>
      <c r="GO344" s="74">
        <f t="shared" si="9432"/>
        <v>728</v>
      </c>
      <c r="GP344" s="74">
        <f t="shared" si="9433"/>
        <v>58</v>
      </c>
      <c r="GQ344" s="11">
        <v>298</v>
      </c>
      <c r="GR344" s="12">
        <f t="shared" si="9380"/>
        <v>0.4175824175824176</v>
      </c>
      <c r="GS344" s="11">
        <v>6</v>
      </c>
      <c r="GT344" s="12">
        <f t="shared" si="9381"/>
        <v>1.9736842105263157E-2</v>
      </c>
      <c r="GU344" s="13"/>
      <c r="GV344" s="11"/>
      <c r="GW344" s="39">
        <v>95</v>
      </c>
      <c r="GX344" s="43">
        <v>100</v>
      </c>
      <c r="GY344" s="10">
        <v>1</v>
      </c>
      <c r="GZ344" s="11"/>
      <c r="HA344" s="74">
        <f t="shared" si="9434"/>
        <v>740</v>
      </c>
      <c r="HB344" s="74">
        <f t="shared" si="9435"/>
        <v>59</v>
      </c>
      <c r="HC344" s="11">
        <v>299</v>
      </c>
      <c r="HD344" s="12">
        <f t="shared" si="9384"/>
        <v>0.41486486486486485</v>
      </c>
      <c r="HE344" s="11">
        <v>8</v>
      </c>
      <c r="HF344" s="12">
        <f t="shared" si="9385"/>
        <v>2.6058631921824105E-2</v>
      </c>
      <c r="HG344" s="13"/>
      <c r="HH344" s="11"/>
      <c r="HI344" s="39">
        <v>95.121951219512198</v>
      </c>
      <c r="HJ344" s="43">
        <v>100</v>
      </c>
      <c r="HK344" s="10">
        <f t="shared" si="9386"/>
        <v>3</v>
      </c>
      <c r="HL344" s="11">
        <f t="shared" si="9387"/>
        <v>0</v>
      </c>
      <c r="HM344" s="11">
        <f t="shared" si="9388"/>
        <v>11432</v>
      </c>
      <c r="HN344" s="11">
        <f t="shared" si="9389"/>
        <v>907</v>
      </c>
      <c r="HO344" s="11">
        <f t="shared" si="9390"/>
        <v>4874</v>
      </c>
      <c r="HP344" s="228">
        <f t="shared" si="9391"/>
        <v>0.42634709587123865</v>
      </c>
      <c r="HQ344" s="15">
        <f t="shared" si="9392"/>
        <v>158</v>
      </c>
      <c r="HR344" s="12">
        <f t="shared" si="9393"/>
        <v>3.2416906032006566E-2</v>
      </c>
      <c r="HS344" s="16">
        <v>68.8</v>
      </c>
      <c r="HT344" s="17">
        <v>4651</v>
      </c>
      <c r="HU344" s="16">
        <f t="shared" si="9394"/>
        <v>95.424702503077555</v>
      </c>
      <c r="HV344" s="23">
        <v>74.961360123647609</v>
      </c>
      <c r="HW344" s="22">
        <v>85.051546391752581</v>
      </c>
      <c r="HX344" s="78">
        <f t="shared" si="9395"/>
        <v>0.42171245665510804</v>
      </c>
      <c r="HY344" s="78">
        <f t="shared" si="9396"/>
        <v>0.4410309815152304</v>
      </c>
      <c r="HZ344" s="78">
        <f t="shared" si="9397"/>
        <v>0.41618948464341488</v>
      </c>
      <c r="ID344" s="85">
        <f t="shared" ref="ID344:IF344" si="9436">ID345/ID346</f>
        <v>1.8636847710330139E-3</v>
      </c>
      <c r="IE344" s="85">
        <f t="shared" si="9436"/>
        <v>1.3000520020800832E-3</v>
      </c>
      <c r="IF344" s="85">
        <f t="shared" si="9436"/>
        <v>1.5592515592515593E-3</v>
      </c>
      <c r="IG344" s="88" t="s">
        <v>43</v>
      </c>
    </row>
    <row r="345" spans="1:241" ht="19.5" thickBot="1" x14ac:dyDescent="0.3">
      <c r="A345" s="236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2212</v>
      </c>
      <c r="H345" s="28">
        <f>((G345+I345)/7)/E344</f>
        <v>0.45386287295000993</v>
      </c>
      <c r="I345" s="27">
        <f>SUM(I338:I344)</f>
        <v>85</v>
      </c>
      <c r="J345" s="28">
        <f>(I345/(I345+G345))</f>
        <v>3.7004788855028295E-2</v>
      </c>
      <c r="K345" s="27"/>
      <c r="L345" s="27"/>
      <c r="M345" s="29">
        <f>M343/M342*100-100</f>
        <v>4.7520562924927532</v>
      </c>
      <c r="N345" s="72">
        <f>N343/N342*100-100</f>
        <v>-3.9290450928382086</v>
      </c>
      <c r="O345" s="26">
        <f t="shared" ref="O345" si="9437">SUM(O338:O344)</f>
        <v>3</v>
      </c>
      <c r="P345" s="27">
        <f t="shared" ref="P345" si="9438">SUM(P338:P344)</f>
        <v>0</v>
      </c>
      <c r="Q345" s="27"/>
      <c r="R345" s="27"/>
      <c r="S345" s="27">
        <f t="shared" ref="S345" si="9439">SUM(S338:S344)</f>
        <v>1802</v>
      </c>
      <c r="T345" s="28">
        <f t="shared" ref="T345" si="9440">((S345+U345)/7)/Q344</f>
        <v>0.37339486356340285</v>
      </c>
      <c r="U345" s="27">
        <f t="shared" ref="U345" si="9441">SUM(U338:U344)</f>
        <v>59</v>
      </c>
      <c r="V345" s="28">
        <f t="shared" ref="V345" si="9442">(U345/(U345+S345))</f>
        <v>3.1703385276732943E-2</v>
      </c>
      <c r="W345" s="27"/>
      <c r="X345" s="27"/>
      <c r="Y345" s="29">
        <f t="shared" ref="Y345:Z345" si="9443">Y343/Y342*100-100</f>
        <v>8.5442968250820712</v>
      </c>
      <c r="Z345" s="72">
        <f t="shared" si="9443"/>
        <v>-1.3739224137931103</v>
      </c>
      <c r="AA345" s="26">
        <f t="shared" ref="AA345" si="9444">SUM(AA338:AA344)</f>
        <v>0</v>
      </c>
      <c r="AB345" s="27">
        <f t="shared" ref="AB345" si="9445">SUM(AB338:AB344)</f>
        <v>0</v>
      </c>
      <c r="AC345" s="27"/>
      <c r="AD345" s="27"/>
      <c r="AE345" s="27">
        <f t="shared" ref="AE345" si="9446">SUM(AE338:AE344)</f>
        <v>416</v>
      </c>
      <c r="AF345" s="28">
        <f t="shared" ref="AF345" si="9447">((AE345+AG345)/7)/AC344</f>
        <v>0.38903863432165314</v>
      </c>
      <c r="AG345" s="27">
        <f t="shared" ref="AG345" si="9448">SUM(AG338:AG344)</f>
        <v>17</v>
      </c>
      <c r="AH345" s="28">
        <f t="shared" ref="AH345" si="9449">(AG345/(AG345+AE345))</f>
        <v>3.9260969976905313E-2</v>
      </c>
      <c r="AI345" s="27"/>
      <c r="AJ345" s="27"/>
      <c r="AK345" s="29">
        <f t="shared" ref="AK345:AL345" si="9450">AK343/AK342*100-100</f>
        <v>5.5458768873402988</v>
      </c>
      <c r="AL345" s="72">
        <f t="shared" si="9450"/>
        <v>0.70043103448276156</v>
      </c>
      <c r="AM345" s="26">
        <f t="shared" ref="AM345" si="9451">SUM(AM338:AM344)</f>
        <v>2</v>
      </c>
      <c r="AN345" s="27">
        <f t="shared" ref="AN345" si="9452">SUM(AN338:AN344)</f>
        <v>0</v>
      </c>
      <c r="AO345" s="27"/>
      <c r="AP345" s="27"/>
      <c r="AQ345" s="27">
        <f t="shared" ref="AQ345" si="9453">SUM(AQ338:AQ344)</f>
        <v>2065</v>
      </c>
      <c r="AR345" s="28">
        <f t="shared" ref="AR345" si="9454">((AQ345+AS345)/7)/AO344</f>
        <v>0.42996031746031743</v>
      </c>
      <c r="AS345" s="27">
        <f t="shared" ref="AS345" si="9455">SUM(AS338:AS344)</f>
        <v>102</v>
      </c>
      <c r="AT345" s="28">
        <f t="shared" ref="AT345" si="9456">(AS345/(AS345+AQ345))</f>
        <v>4.7069681587448085E-2</v>
      </c>
      <c r="AU345" s="27"/>
      <c r="AV345" s="27"/>
      <c r="AW345" s="29">
        <f t="shared" ref="AW345:AX345" si="9457">AW343/AW342*100-100</f>
        <v>8.005871725383912</v>
      </c>
      <c r="AX345" s="72">
        <f t="shared" si="9457"/>
        <v>1.9875478927203147</v>
      </c>
      <c r="AY345" s="26">
        <f t="shared" ref="AY345" si="9458">SUM(AY338:AY344)</f>
        <v>2</v>
      </c>
      <c r="AZ345" s="27">
        <f t="shared" ref="AZ345" si="9459">SUM(AZ338:AZ344)</f>
        <v>0</v>
      </c>
      <c r="BA345" s="27"/>
      <c r="BB345" s="27"/>
      <c r="BC345" s="27">
        <f t="shared" ref="BC345" si="9460">SUM(BC338:BC344)</f>
        <v>2208</v>
      </c>
      <c r="BD345" s="28">
        <f t="shared" ref="BD345" si="9461">((BC345+BE345)/7)/BA344</f>
        <v>0.45019841269841271</v>
      </c>
      <c r="BE345" s="27">
        <f t="shared" ref="BE345" si="9462">SUM(BE338:BE344)</f>
        <v>61</v>
      </c>
      <c r="BF345" s="28">
        <f t="shared" ref="BF345" si="9463">(BE345/(BE345+BC345))</f>
        <v>2.6884089907448214E-2</v>
      </c>
      <c r="BG345" s="27"/>
      <c r="BH345" s="27"/>
      <c r="BI345" s="29">
        <f t="shared" ref="BI345:BJ345" si="9464">BI343/BI342*100-100</f>
        <v>11.865732478462988</v>
      </c>
      <c r="BJ345" s="72">
        <f t="shared" si="9464"/>
        <v>4.8574270557029138</v>
      </c>
      <c r="BK345" s="26">
        <f t="shared" ref="BK345" si="9465">SUM(BK338:BK344)</f>
        <v>0</v>
      </c>
      <c r="BL345" s="27">
        <f t="shared" ref="BL345" si="9466">SUM(BL338:BL344)</f>
        <v>0</v>
      </c>
      <c r="BM345" s="27"/>
      <c r="BN345" s="27"/>
      <c r="BO345" s="27">
        <f t="shared" ref="BO345" si="9467">SUM(BO338:BO344)</f>
        <v>2091</v>
      </c>
      <c r="BP345" s="28">
        <f t="shared" ref="BP345" si="9468">((BO345+BQ345)/7)/BM344</f>
        <v>0.43116883116883115</v>
      </c>
      <c r="BQ345" s="27">
        <f t="shared" ref="BQ345" si="9469">SUM(BQ338:BQ344)</f>
        <v>67</v>
      </c>
      <c r="BR345" s="28">
        <f t="shared" ref="BR345" si="9470">(BQ345/(BQ345+BO345))</f>
        <v>3.1047265987025022E-2</v>
      </c>
      <c r="BS345" s="27"/>
      <c r="BT345" s="27"/>
      <c r="BU345" s="29">
        <f t="shared" ref="BU345:BV345" si="9471">BU343/BU342*100-100</f>
        <v>10.288837931114344</v>
      </c>
      <c r="BV345" s="72">
        <f t="shared" si="9471"/>
        <v>6.1268472906403986</v>
      </c>
      <c r="BW345" s="26">
        <f t="shared" ref="BW345" si="9472">SUM(BW338:BW344)</f>
        <v>0</v>
      </c>
      <c r="BX345" s="27">
        <f t="shared" ref="BX345" si="9473">SUM(BX338:BX344)</f>
        <v>0</v>
      </c>
      <c r="BY345" s="27"/>
      <c r="BZ345" s="27"/>
      <c r="CA345" s="27">
        <f t="shared" ref="CA345" si="9474">SUM(CA338:CA344)</f>
        <v>2460</v>
      </c>
      <c r="CB345" s="28">
        <f t="shared" ref="CB345" si="9475">((CA345+CC345)/7)/BY344</f>
        <v>0.48962818003913894</v>
      </c>
      <c r="CC345" s="27">
        <f t="shared" ref="CC345" si="9476">SUM(CC338:CC344)</f>
        <v>42</v>
      </c>
      <c r="CD345" s="28">
        <f t="shared" ref="CD345" si="9477">(CC345/(CC345+CA345))</f>
        <v>1.6786570743405275E-2</v>
      </c>
      <c r="CE345" s="27"/>
      <c r="CF345" s="27"/>
      <c r="CG345" s="29">
        <f t="shared" ref="CG345:CH345" si="9478">CG343/CG342*100-100</f>
        <v>7.0344891483102856</v>
      </c>
      <c r="CH345" s="72">
        <f t="shared" si="9478"/>
        <v>-2.3552955665024626</v>
      </c>
      <c r="CI345" s="26">
        <f t="shared" ref="CI345" si="9479">SUM(CI338:CI344)</f>
        <v>0</v>
      </c>
      <c r="CJ345" s="27">
        <f t="shared" ref="CJ345" si="9480">SUM(CJ338:CJ344)</f>
        <v>0</v>
      </c>
      <c r="CK345" s="27"/>
      <c r="CL345" s="27"/>
      <c r="CM345" s="27">
        <f t="shared" ref="CM345" si="9481">SUM(CM338:CM344)</f>
        <v>2193</v>
      </c>
      <c r="CN345" s="28">
        <f t="shared" ref="CN345" si="9482">((CM345+CO345)/7)/CK344</f>
        <v>0.43203230148048455</v>
      </c>
      <c r="CO345" s="27">
        <f t="shared" ref="CO345" si="9483">SUM(CO338:CO344)</f>
        <v>54</v>
      </c>
      <c r="CP345" s="28">
        <f t="shared" ref="CP345" si="9484">(CO345/(CO345+CM345))</f>
        <v>2.4032042723631509E-2</v>
      </c>
      <c r="CQ345" s="27"/>
      <c r="CR345" s="27"/>
      <c r="CS345" s="29">
        <f t="shared" ref="CS345:CT345" si="9485">CS343/CS342*100-100</f>
        <v>1.8188027408729397</v>
      </c>
      <c r="CT345" s="72">
        <f t="shared" si="9485"/>
        <v>-7.1839080459767501E-2</v>
      </c>
      <c r="CU345" s="26">
        <f t="shared" ref="CU345" si="9486">SUM(CU338:CU344)</f>
        <v>1</v>
      </c>
      <c r="CV345" s="27">
        <f t="shared" ref="CV345" si="9487">SUM(CV338:CV344)</f>
        <v>0</v>
      </c>
      <c r="CW345" s="27"/>
      <c r="CX345" s="27"/>
      <c r="CY345" s="27">
        <f t="shared" ref="CY345" si="9488">SUM(CY338:CY344)</f>
        <v>447</v>
      </c>
      <c r="CZ345" s="28">
        <f t="shared" ref="CZ345" si="9489">((CY345+DA345)/7)/CW344</f>
        <v>0.44897959183673469</v>
      </c>
      <c r="DA345" s="27">
        <f t="shared" ref="DA345" si="9490">SUM(DA338:DA344)</f>
        <v>15</v>
      </c>
      <c r="DB345" s="28">
        <f t="shared" ref="DB345" si="9491">(DA345/(DA345+CY345))</f>
        <v>3.2467532467532464E-2</v>
      </c>
      <c r="DC345" s="27"/>
      <c r="DD345" s="27"/>
      <c r="DE345" s="29">
        <f t="shared" ref="DE345:DF345" si="9492">DE343/DE342*100-100</f>
        <v>10.373381511592882</v>
      </c>
      <c r="DF345" s="72">
        <f t="shared" si="9492"/>
        <v>4.4181034482758719</v>
      </c>
      <c r="DG345" s="26">
        <f t="shared" ref="DG345" si="9493">SUM(DG338:DG344)</f>
        <v>3</v>
      </c>
      <c r="DH345" s="27">
        <f t="shared" ref="DH345" si="9494">SUM(DH338:DH344)</f>
        <v>0</v>
      </c>
      <c r="DI345" s="27"/>
      <c r="DJ345" s="27"/>
      <c r="DK345" s="27">
        <f t="shared" ref="DK345" si="9495">SUM(DK338:DK344)</f>
        <v>2153</v>
      </c>
      <c r="DL345" s="28">
        <f t="shared" ref="DL345" si="9496">((DK345+DM345)/7)/DI344</f>
        <v>0.43069211490264125</v>
      </c>
      <c r="DM345" s="27">
        <f t="shared" ref="DM345" si="9497">SUM(DM338:DM344)</f>
        <v>81</v>
      </c>
      <c r="DN345" s="28">
        <f t="shared" ref="DN345" si="9498">(DM345/(DM345+DK345))</f>
        <v>3.6257833482542523E-2</v>
      </c>
      <c r="DO345" s="27"/>
      <c r="DP345" s="27"/>
      <c r="DQ345" s="29">
        <f t="shared" ref="DQ345:DR345" si="9499">DQ343/DQ342*100-100</f>
        <v>14.201202987639633</v>
      </c>
      <c r="DR345" s="72">
        <f t="shared" si="9499"/>
        <v>1.1438992042440219</v>
      </c>
      <c r="DS345" s="26">
        <f t="shared" ref="DS345" si="9500">SUM(DS338:DS344)</f>
        <v>0</v>
      </c>
      <c r="DT345" s="27">
        <f t="shared" ref="DT345" si="9501">SUM(DT338:DT344)</f>
        <v>0</v>
      </c>
      <c r="DU345" s="27"/>
      <c r="DV345" s="27"/>
      <c r="DW345" s="27">
        <f t="shared" ref="DW345" si="9502">SUM(DW338:DW344)</f>
        <v>2331</v>
      </c>
      <c r="DX345" s="28">
        <f t="shared" ref="DX345" si="9503">((DW345+DY345)/7)/DU344</f>
        <v>0.46221880407613924</v>
      </c>
      <c r="DY345" s="27">
        <f t="shared" ref="DY345" si="9504">SUM(DY338:DY344)</f>
        <v>73</v>
      </c>
      <c r="DZ345" s="28">
        <f t="shared" ref="DZ345" si="9505">(DY345/(DY345+DW345))</f>
        <v>3.0366056572379369E-2</v>
      </c>
      <c r="EA345" s="27"/>
      <c r="EB345" s="27"/>
      <c r="EC345" s="29">
        <f t="shared" ref="EC345:ED345" si="9506">EC343/EC342*100-100</f>
        <v>8.1587238636613932</v>
      </c>
      <c r="ED345" s="72">
        <f t="shared" si="9506"/>
        <v>4.4334975369457936</v>
      </c>
      <c r="EE345" s="26">
        <f t="shared" ref="EE345" si="9507">SUM(EE338:EE344)</f>
        <v>1</v>
      </c>
      <c r="EF345" s="27">
        <f t="shared" ref="EF345" si="9508">SUM(EF338:EF344)</f>
        <v>0</v>
      </c>
      <c r="EG345" s="27"/>
      <c r="EH345" s="27"/>
      <c r="EI345" s="27">
        <f t="shared" ref="EI345" si="9509">SUM(EI338:EI344)</f>
        <v>2193</v>
      </c>
      <c r="EJ345" s="28">
        <f t="shared" ref="EJ345" si="9510">((EI345+EK345)/7)/EG344</f>
        <v>0.44194611358790464</v>
      </c>
      <c r="EK345" s="27">
        <f t="shared" ref="EK345" si="9511">SUM(EK338:EK344)</f>
        <v>87</v>
      </c>
      <c r="EL345" s="28">
        <f t="shared" ref="EL345" si="9512">(EK345/(EK345+EI345))</f>
        <v>3.8157894736842106E-2</v>
      </c>
      <c r="EM345" s="27"/>
      <c r="EN345" s="27"/>
      <c r="EO345" s="29">
        <f t="shared" ref="EO345:EP345" si="9513">EO343/EO342*100-100</f>
        <v>14.324135665599073</v>
      </c>
      <c r="EP345" s="72">
        <f t="shared" si="9513"/>
        <v>7.2377873563218316</v>
      </c>
      <c r="EQ345" s="26">
        <f t="shared" ref="EQ345" si="9514">SUM(EQ338:EQ344)</f>
        <v>2</v>
      </c>
      <c r="ER345" s="27">
        <f t="shared" ref="ER345" si="9515">SUM(ER338:ER344)</f>
        <v>0</v>
      </c>
      <c r="ES345" s="27"/>
      <c r="ET345" s="27"/>
      <c r="EU345" s="27">
        <f t="shared" ref="EU345" si="9516">SUM(EU338:EU344)</f>
        <v>2041</v>
      </c>
      <c r="EV345" s="28">
        <f t="shared" ref="EV345" si="9517">((EU345+EW345)/7)/ES344</f>
        <v>0.4086922627168193</v>
      </c>
      <c r="EW345" s="27">
        <f t="shared" ref="EW345" si="9518">SUM(EW338:EW344)</f>
        <v>56</v>
      </c>
      <c r="EX345" s="28">
        <f t="shared" ref="EX345" si="9519">(EW345/(EW345+EU345))</f>
        <v>2.6704816404387221E-2</v>
      </c>
      <c r="EY345" s="27"/>
      <c r="EZ345" s="27"/>
      <c r="FA345" s="29">
        <f t="shared" ref="FA345:FB345" si="9520">FA343/FA342*100-100</f>
        <v>-0.32938947275653163</v>
      </c>
      <c r="FB345" s="72">
        <f t="shared" si="9520"/>
        <v>-5.5702917771883165</v>
      </c>
      <c r="FC345" s="26">
        <f t="shared" ref="FC345" si="9521">SUM(FC338:FC344)</f>
        <v>1</v>
      </c>
      <c r="FD345" s="27">
        <f t="shared" ref="FD345" si="9522">SUM(FD338:FD344)</f>
        <v>0</v>
      </c>
      <c r="FE345" s="27"/>
      <c r="FF345" s="27"/>
      <c r="FG345" s="27">
        <f t="shared" ref="FG345" si="9523">SUM(FG338:FG344)</f>
        <v>2105</v>
      </c>
      <c r="FH345" s="28">
        <f t="shared" ref="FH345" si="9524">((FG345+FI345)/7)/FE344</f>
        <v>0.41824440619621345</v>
      </c>
      <c r="FI345" s="27">
        <f t="shared" ref="FI345" si="9525">SUM(FI338:FI344)</f>
        <v>82</v>
      </c>
      <c r="FJ345" s="28">
        <f t="shared" ref="FJ345" si="9526">(FI345/(FI345+FG345))</f>
        <v>3.7494284407864654E-2</v>
      </c>
      <c r="FK345" s="27"/>
      <c r="FL345" s="27"/>
      <c r="FM345" s="29">
        <f t="shared" ref="FM345:FN345" si="9527">FM343/FM342*100-100</f>
        <v>2.7131782945736518</v>
      </c>
      <c r="FN345" s="72">
        <f t="shared" si="9527"/>
        <v>-4.1307471264367877</v>
      </c>
      <c r="FO345" s="26">
        <f t="shared" ref="FO345" si="9528">SUM(FO338:FO344)</f>
        <v>0</v>
      </c>
      <c r="FP345" s="27">
        <f t="shared" ref="FP345" si="9529">SUM(FP338:FP344)</f>
        <v>0</v>
      </c>
      <c r="FQ345" s="27"/>
      <c r="FR345" s="27"/>
      <c r="FS345" s="27">
        <f t="shared" ref="FS345" si="9530">SUM(FS338:FS344)</f>
        <v>374</v>
      </c>
      <c r="FT345" s="28">
        <f t="shared" ref="FT345" si="9531">((FS345+FU345)/7)/FQ344</f>
        <v>0.35097001763668428</v>
      </c>
      <c r="FU345" s="27">
        <f t="shared" ref="FU345" si="9532">SUM(FU338:FU344)</f>
        <v>24</v>
      </c>
      <c r="FV345" s="28">
        <f t="shared" ref="FV345" si="9533">(FU345/(FU345+FS345))</f>
        <v>6.030150753768844E-2</v>
      </c>
      <c r="FW345" s="27"/>
      <c r="FX345" s="27"/>
      <c r="FY345" s="29">
        <f t="shared" ref="FY345:FZ345" si="9534">FY343/FY342*100-100</f>
        <v>-0.57588075880758538</v>
      </c>
      <c r="FZ345" s="72">
        <f t="shared" si="9534"/>
        <v>-5.6752873563218316</v>
      </c>
      <c r="GA345" s="26">
        <f t="shared" ref="GA345" si="9535">SUM(GA338:GA344)</f>
        <v>1</v>
      </c>
      <c r="GB345" s="27">
        <f t="shared" ref="GB345" si="9536">SUM(GB338:GB344)</f>
        <v>0</v>
      </c>
      <c r="GC345" s="27"/>
      <c r="GD345" s="27"/>
      <c r="GE345" s="27">
        <f t="shared" ref="GE345" si="9537">SUM(GE338:GE344)</f>
        <v>2156</v>
      </c>
      <c r="GF345" s="28">
        <f t="shared" ref="GF345" si="9538">((GE345+GG345)/7)/GC344</f>
        <v>0.43208430913348944</v>
      </c>
      <c r="GG345" s="27">
        <f t="shared" ref="GG345" si="9539">SUM(GG338:GG344)</f>
        <v>58</v>
      </c>
      <c r="GH345" s="28">
        <f t="shared" ref="GH345" si="9540">(GG345/(GG345+GE345))</f>
        <v>2.6196928635953028E-2</v>
      </c>
      <c r="GI345" s="27"/>
      <c r="GJ345" s="27"/>
      <c r="GK345" s="29">
        <f t="shared" ref="GK345:GL345" si="9541">GK343/GK342*100-100</f>
        <v>8.1978319783197833</v>
      </c>
      <c r="GL345" s="72">
        <f t="shared" si="9541"/>
        <v>2.7119252873563084</v>
      </c>
      <c r="GM345" s="26">
        <f t="shared" ref="GM345" si="9542">SUM(GM338:GM344)</f>
        <v>1</v>
      </c>
      <c r="GN345" s="27">
        <f t="shared" ref="GN345" si="9543">SUM(GN338:GN344)</f>
        <v>0</v>
      </c>
      <c r="GO345" s="27"/>
      <c r="GP345" s="27"/>
      <c r="GQ345" s="27">
        <f t="shared" ref="GQ345" si="9544">SUM(GQ338:GQ344)</f>
        <v>2057</v>
      </c>
      <c r="GR345" s="28">
        <f t="shared" ref="GR345" si="9545">((GQ345+GS345)/7)/GO344</f>
        <v>0.41836734693877548</v>
      </c>
      <c r="GS345" s="27">
        <f t="shared" ref="GS345" si="9546">SUM(GS338:GS344)</f>
        <v>75</v>
      </c>
      <c r="GT345" s="28">
        <f t="shared" ref="GT345" si="9547">(GS345/(GS345+GQ345))</f>
        <v>3.5178236397748593E-2</v>
      </c>
      <c r="GU345" s="27"/>
      <c r="GV345" s="27"/>
      <c r="GW345" s="29">
        <f t="shared" ref="GW345:GX345" si="9548">GW343/GW342*100-100</f>
        <v>8.6043360433604335</v>
      </c>
      <c r="GX345" s="72">
        <f t="shared" si="9548"/>
        <v>7.776580459770102</v>
      </c>
      <c r="GY345" s="26">
        <f t="shared" ref="GY345" si="9549">SUM(GY338:GY344)</f>
        <v>1</v>
      </c>
      <c r="GZ345" s="27">
        <f t="shared" ref="GZ345" si="9550">SUM(GZ338:GZ344)</f>
        <v>0</v>
      </c>
      <c r="HA345" s="27"/>
      <c r="HB345" s="27"/>
      <c r="HC345" s="27">
        <f t="shared" ref="HC345" si="9551">SUM(HC338:HC344)</f>
        <v>2107</v>
      </c>
      <c r="HD345" s="28">
        <f t="shared" ref="HD345" si="9552">((HC345+HE345)/7)/HA344</f>
        <v>0.42123552123552127</v>
      </c>
      <c r="HE345" s="27">
        <f t="shared" ref="HE345" si="9553">SUM(HE338:HE344)</f>
        <v>75</v>
      </c>
      <c r="HF345" s="28">
        <f t="shared" ref="HF345" si="9554">(HE345/(HE345+HC345))</f>
        <v>3.4372135655362054E-2</v>
      </c>
      <c r="HG345" s="27"/>
      <c r="HH345" s="27"/>
      <c r="HI345" s="29">
        <f t="shared" ref="HI345:HJ345" si="9555">HI343/HI342*100-100</f>
        <v>12.091568070152235</v>
      </c>
      <c r="HJ345" s="72">
        <f t="shared" si="9555"/>
        <v>11.296695402298852</v>
      </c>
      <c r="HK345" s="26">
        <f t="shared" si="9386"/>
        <v>18</v>
      </c>
      <c r="HL345" s="27">
        <f t="shared" si="9387"/>
        <v>0</v>
      </c>
      <c r="HM345" s="27"/>
      <c r="HN345" s="27"/>
      <c r="HO345" s="27">
        <f t="shared" ref="HO345" si="9556">+G345+S345+AE345+AQ345+BC345+BO345+CA345+CM345+CY345+DK345+DW345+EI345+EU345+FG345+FS345+GE345+GQ345+HC345+I345+U345+AG345+AS345+BE345+BQ345+CC345+CO345+DA345+DM345+DY345+EK345+EW345+FI345+FU345+GG345+GS345+HE345</f>
        <v>34524</v>
      </c>
      <c r="HP345" s="229">
        <f t="shared" ref="HP345" si="9557">+((HO345)/HM344)/7</f>
        <v>0.43142057382785165</v>
      </c>
      <c r="HQ345" s="62">
        <f t="shared" si="9392"/>
        <v>1113</v>
      </c>
      <c r="HR345" s="52">
        <f t="shared" si="9393"/>
        <v>3.223844282238443E-2</v>
      </c>
      <c r="HS345" s="53">
        <f t="shared" si="9045"/>
        <v>68.814285714285717</v>
      </c>
      <c r="HT345" s="54">
        <f t="shared" si="9046"/>
        <v>32841</v>
      </c>
      <c r="HU345" s="53">
        <f t="shared" si="9047"/>
        <v>95.128479338727203</v>
      </c>
      <c r="HV345" s="63">
        <f t="shared" ref="HV345:HW345" si="9558">HV343/HV342*100-100</f>
        <v>7.9357998628930346</v>
      </c>
      <c r="HW345" s="72">
        <f t="shared" si="9558"/>
        <v>1.9463206541059321</v>
      </c>
      <c r="HX345" s="78">
        <f t="shared" ref="HX345" si="9559">SUM(G345,I345,S345,U345,AE345,AG345,AQ345,AS345,BC345,BE345,BO345,BQ345)/7/SUM(E344,Q344,AC344,AO344,BA344,BM344)</f>
        <v>0.42620889380025151</v>
      </c>
      <c r="HY345" s="78">
        <f t="shared" ref="HY345" si="9560">SUM(CA345,CC345,CM345,CO345,CY345,DA345,DK345,DM345,DW345,DY345,EI345,EK345)/7/SUM(BY344,CK344,CW344,DI344,DU344,EG344)</f>
        <v>0.45111020195633578</v>
      </c>
      <c r="HZ345" s="78">
        <f t="shared" ref="HZ345" si="9561">SUM(K345,EU345,EW345,FG345,FI345,FS345,FU345,GE345,GG345,GQ345,GS345,HC345,HE345)/7/SUM(ES344,FE344,FQ344,GC344,GO344,HA344)</f>
        <v>0.41682159589499512</v>
      </c>
      <c r="IA345" s="84">
        <f t="shared" ref="IA345" si="9562">SUM(I345,U345,AG345,AS345,BE345,BQ345)/SUM(G345,I345,S345,U345,AE345,AG345,AQ345,AS345,BC345,BE345,BO345,BQ345)</f>
        <v>3.495753240947698E-2</v>
      </c>
      <c r="IB345" s="84">
        <f t="shared" ref="IB345" si="9563">SUM(CC345,CO345,DA345,DM345,DY345,EK345)/SUM(CA345,CC345,CM345,CO345,CY345,DA345,DK345,DM345,DW345,DY345,EI345,EK345)</f>
        <v>2.9021353780196223E-2</v>
      </c>
      <c r="IC345" s="84">
        <f t="shared" ref="IC345" si="9564">SUM(EW345,FI345,FU345,GG345,GS345,HE345)/SUM(EU345,EW345,FG345,FI345,FS345,FU345,GE345,GG345,GQ345,GS345,HC345,HE345)</f>
        <v>3.3006244424620877E-2</v>
      </c>
      <c r="ID345" s="86">
        <f t="shared" ref="ID345" si="9565">SUM(C345,O345,AA345,AM345,AY345,BK345)</f>
        <v>7</v>
      </c>
      <c r="IE345" s="86">
        <f t="shared" ref="IE345" si="9566">SUM(BW345,CI345,CU345,DG345,DS345,EE345)</f>
        <v>5</v>
      </c>
      <c r="IF345" s="86">
        <f t="shared" ref="IF345" si="9567">SUM(EQ345,FC345,FO345,GA345,GM345,GY345)</f>
        <v>6</v>
      </c>
      <c r="IG345" s="88" t="s">
        <v>42</v>
      </c>
    </row>
    <row r="346" spans="1:24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5">
        <f t="shared" ref="HK346:HL346" si="9568">HK345/HM335</f>
        <v>1.5720524017467249E-3</v>
      </c>
      <c r="HL346" s="68">
        <f t="shared" si="9568"/>
        <v>0</v>
      </c>
      <c r="HM346" s="30"/>
      <c r="HN346" s="30"/>
      <c r="HO346" s="30"/>
      <c r="HP346" s="230"/>
      <c r="HQ346" s="30"/>
      <c r="HR346" s="30"/>
      <c r="HS346" s="30"/>
      <c r="HT346" s="51"/>
      <c r="HU346" s="30"/>
      <c r="HV346" s="30"/>
      <c r="HW346" s="31"/>
      <c r="HY346" s="77"/>
      <c r="HZ346" s="77"/>
      <c r="ID346" s="86">
        <f t="shared" ref="ID346" si="9569">SUM(E335,Q335,AC335,AO335,BA335,BM335)</f>
        <v>3756</v>
      </c>
      <c r="IE346" s="86">
        <f t="shared" ref="IE346" si="9570">SUM(BY335,CK335,CW335,DI335,DU335,EG335)</f>
        <v>3846</v>
      </c>
      <c r="IF346" s="86">
        <f t="shared" ref="IF346" si="9571">SUM(ES335,FE335,FQ335,GC335,GO335,HA335)</f>
        <v>3848</v>
      </c>
      <c r="IG346" s="88" t="s">
        <v>40</v>
      </c>
    </row>
    <row r="347" spans="1:241" x14ac:dyDescent="0.25">
      <c r="A347" s="235">
        <v>63</v>
      </c>
      <c r="B347" s="73">
        <f>B344+1</f>
        <v>44736</v>
      </c>
      <c r="C347" s="33"/>
      <c r="D347" s="34"/>
      <c r="E347" s="34">
        <f>E344-C347</f>
        <v>723</v>
      </c>
      <c r="F347" s="34">
        <f>F344-D347</f>
        <v>58</v>
      </c>
      <c r="G347" s="34">
        <v>319</v>
      </c>
      <c r="H347" s="35">
        <f t="shared" ref="H347:H353" si="9572">((G347+I347)/E347)</f>
        <v>0.44951590594744123</v>
      </c>
      <c r="I347" s="34">
        <v>6</v>
      </c>
      <c r="J347" s="35">
        <f>I347/(G347+I347)</f>
        <v>1.8461538461538463E-2</v>
      </c>
      <c r="K347" s="36"/>
      <c r="L347" s="34"/>
      <c r="M347" s="34"/>
      <c r="N347" s="37"/>
      <c r="O347" s="33"/>
      <c r="P347" s="34"/>
      <c r="Q347" s="34">
        <f t="shared" ref="Q347" si="9573">Q344-O347</f>
        <v>712</v>
      </c>
      <c r="R347" s="34">
        <f t="shared" ref="R347" si="9574">R344-P347</f>
        <v>56</v>
      </c>
      <c r="S347" s="34">
        <v>264</v>
      </c>
      <c r="T347" s="35">
        <f t="shared" ref="T347:T353" si="9575">((S347+U347)/Q347)</f>
        <v>0.3806179775280899</v>
      </c>
      <c r="U347" s="34">
        <v>7</v>
      </c>
      <c r="V347" s="35">
        <f t="shared" ref="V347:V353" si="9576">U347/(S347+U347)</f>
        <v>2.5830258302583026E-2</v>
      </c>
      <c r="W347" s="36"/>
      <c r="X347" s="34"/>
      <c r="Y347" s="34"/>
      <c r="Z347" s="37"/>
      <c r="AA347" s="33"/>
      <c r="AB347" s="34"/>
      <c r="AC347" s="34">
        <f t="shared" ref="AC347" si="9577">AC344-AA347</f>
        <v>159</v>
      </c>
      <c r="AD347" s="34">
        <f t="shared" ref="AD347" si="9578">AD344-AB347</f>
        <v>12</v>
      </c>
      <c r="AE347" s="34">
        <v>63</v>
      </c>
      <c r="AF347" s="35">
        <f t="shared" ref="AF347:AF353" si="9579">((AE347+AG347)/AC347)</f>
        <v>0.40251572327044027</v>
      </c>
      <c r="AG347" s="34">
        <v>1</v>
      </c>
      <c r="AH347" s="35">
        <f t="shared" ref="AH347:AH353" si="9580">AG347/(AE347+AG347)</f>
        <v>1.5625E-2</v>
      </c>
      <c r="AI347" s="36"/>
      <c r="AJ347" s="34"/>
      <c r="AK347" s="34"/>
      <c r="AL347" s="37"/>
      <c r="AM347" s="33"/>
      <c r="AN347" s="34"/>
      <c r="AO347" s="34">
        <f t="shared" ref="AO347" si="9581">AO344-AM347</f>
        <v>720</v>
      </c>
      <c r="AP347" s="34">
        <f t="shared" ref="AP347" si="9582">AP344-AN347</f>
        <v>58</v>
      </c>
      <c r="AQ347" s="34">
        <v>305</v>
      </c>
      <c r="AR347" s="35">
        <f t="shared" ref="AR347:AR353" si="9583">((AQ347+AS347)/AO347)</f>
        <v>0.44722222222222224</v>
      </c>
      <c r="AS347" s="34">
        <v>17</v>
      </c>
      <c r="AT347" s="35">
        <f t="shared" ref="AT347:AT353" si="9584">AS347/(AQ347+AS347)</f>
        <v>5.2795031055900624E-2</v>
      </c>
      <c r="AU347" s="36"/>
      <c r="AV347" s="34"/>
      <c r="AW347" s="34"/>
      <c r="AX347" s="37"/>
      <c r="AY347" s="33"/>
      <c r="AZ347" s="34"/>
      <c r="BA347" s="34">
        <f t="shared" ref="BA347" si="9585">BA344-AY347</f>
        <v>720</v>
      </c>
      <c r="BB347" s="34">
        <f t="shared" ref="BB347" si="9586">BB344-AZ347</f>
        <v>58</v>
      </c>
      <c r="BC347" s="34">
        <v>322</v>
      </c>
      <c r="BD347" s="35">
        <f t="shared" ref="BD347:BD353" si="9587">((BC347+BE347)/BA347)</f>
        <v>0.46250000000000002</v>
      </c>
      <c r="BE347" s="34">
        <v>11</v>
      </c>
      <c r="BF347" s="35">
        <f t="shared" ref="BF347:BF353" si="9588">BE347/(BC347+BE347)</f>
        <v>3.3033033033033031E-2</v>
      </c>
      <c r="BG347" s="36"/>
      <c r="BH347" s="34"/>
      <c r="BI347" s="34"/>
      <c r="BJ347" s="37"/>
      <c r="BK347" s="33"/>
      <c r="BL347" s="34"/>
      <c r="BM347" s="34">
        <f t="shared" ref="BM347" si="9589">BM344-BK347</f>
        <v>715</v>
      </c>
      <c r="BN347" s="34">
        <f t="shared" ref="BN347" si="9590">BN344-BL347</f>
        <v>58</v>
      </c>
      <c r="BO347" s="34">
        <v>317</v>
      </c>
      <c r="BP347" s="35">
        <f t="shared" ref="BP347:BP353" si="9591">((BO347+BQ347)/BM347)</f>
        <v>0.45314685314685316</v>
      </c>
      <c r="BQ347" s="34">
        <v>7</v>
      </c>
      <c r="BR347" s="35">
        <f t="shared" ref="BR347:BR353" si="9592">BQ347/(BO347+BQ347)</f>
        <v>2.1604938271604937E-2</v>
      </c>
      <c r="BS347" s="36"/>
      <c r="BT347" s="34"/>
      <c r="BU347" s="34"/>
      <c r="BV347" s="37"/>
      <c r="BW347" s="33"/>
      <c r="BX347" s="34"/>
      <c r="BY347" s="34">
        <f t="shared" ref="BY347" si="9593">BY344-BW347</f>
        <v>730</v>
      </c>
      <c r="BZ347" s="34">
        <f t="shared" ref="BZ347" si="9594">BZ344-BX347</f>
        <v>59</v>
      </c>
      <c r="CA347" s="34">
        <v>348</v>
      </c>
      <c r="CB347" s="35">
        <f t="shared" ref="CB347:CB353" si="9595">((CA347+CC347)/BY347)</f>
        <v>0.48493150684931507</v>
      </c>
      <c r="CC347" s="34">
        <v>6</v>
      </c>
      <c r="CD347" s="35">
        <f t="shared" ref="CD347:CD353" si="9596">CC347/(CA347+CC347)</f>
        <v>1.6949152542372881E-2</v>
      </c>
      <c r="CE347" s="36"/>
      <c r="CF347" s="34"/>
      <c r="CG347" s="34"/>
      <c r="CH347" s="37"/>
      <c r="CI347" s="33"/>
      <c r="CJ347" s="34"/>
      <c r="CK347" s="34">
        <f t="shared" ref="CK347" si="9597">CK344-CI347</f>
        <v>743</v>
      </c>
      <c r="CL347" s="34">
        <f t="shared" ref="CL347" si="9598">CL344-CJ347</f>
        <v>58</v>
      </c>
      <c r="CM347" s="34">
        <v>320</v>
      </c>
      <c r="CN347" s="35">
        <f t="shared" ref="CN347:CN353" si="9599">((CM347+CO347)/CK347)</f>
        <v>0.43741588156123823</v>
      </c>
      <c r="CO347" s="34">
        <v>5</v>
      </c>
      <c r="CP347" s="35">
        <f t="shared" ref="CP347:CP353" si="9600">CO347/(CM347+CO347)</f>
        <v>1.5384615384615385E-2</v>
      </c>
      <c r="CQ347" s="36"/>
      <c r="CR347" s="34"/>
      <c r="CS347" s="34"/>
      <c r="CT347" s="37"/>
      <c r="CU347" s="33"/>
      <c r="CV347" s="34"/>
      <c r="CW347" s="34">
        <f t="shared" ref="CW347" si="9601">CW344-CU347</f>
        <v>147</v>
      </c>
      <c r="CX347" s="34">
        <f t="shared" ref="CX347" si="9602">CX344-CV347</f>
        <v>12</v>
      </c>
      <c r="CY347" s="34">
        <v>62</v>
      </c>
      <c r="CZ347" s="35">
        <f t="shared" ref="CZ347:CZ353" si="9603">((CY347+DA347)/CW347)</f>
        <v>0.43537414965986393</v>
      </c>
      <c r="DA347" s="34">
        <v>2</v>
      </c>
      <c r="DB347" s="35">
        <f t="shared" ref="DB347:DB353" si="9604">DA347/(CY347+DA347)</f>
        <v>3.125E-2</v>
      </c>
      <c r="DC347" s="36"/>
      <c r="DD347" s="34"/>
      <c r="DE347" s="34"/>
      <c r="DF347" s="37"/>
      <c r="DG347" s="33"/>
      <c r="DH347" s="34"/>
      <c r="DI347" s="34">
        <f t="shared" ref="DI347" si="9605">DI344-DG347</f>
        <v>741</v>
      </c>
      <c r="DJ347" s="34">
        <f t="shared" ref="DJ347" si="9606">DJ344-DH347</f>
        <v>59</v>
      </c>
      <c r="DK347" s="34">
        <v>317</v>
      </c>
      <c r="DL347" s="35">
        <f t="shared" ref="DL347:DL353" si="9607">((DK347+DM347)/DI347)</f>
        <v>0.44399460188933876</v>
      </c>
      <c r="DM347" s="34">
        <v>12</v>
      </c>
      <c r="DN347" s="35">
        <f t="shared" ref="DN347:DN353" si="9608">DM347/(DK347+DM347)</f>
        <v>3.64741641337386E-2</v>
      </c>
      <c r="DO347" s="36"/>
      <c r="DP347" s="34"/>
      <c r="DQ347" s="34"/>
      <c r="DR347" s="37"/>
      <c r="DS347" s="33"/>
      <c r="DT347" s="34"/>
      <c r="DU347" s="34">
        <f t="shared" ref="DU347" si="9609">DU344-DS347</f>
        <v>743</v>
      </c>
      <c r="DV347" s="34">
        <f t="shared" ref="DV347" si="9610">DV344-DT347</f>
        <v>59</v>
      </c>
      <c r="DW347" s="34">
        <v>328</v>
      </c>
      <c r="DX347" s="35">
        <f t="shared" ref="DX347:DX353" si="9611">((DW347+DY347)/DU347)</f>
        <v>0.45087483176312249</v>
      </c>
      <c r="DY347" s="34">
        <v>7</v>
      </c>
      <c r="DZ347" s="35">
        <f t="shared" ref="DZ347:DZ353" si="9612">DY347/(DW347+DY347)</f>
        <v>2.0895522388059702E-2</v>
      </c>
      <c r="EA347" s="36"/>
      <c r="EB347" s="34"/>
      <c r="EC347" s="34"/>
      <c r="ED347" s="37"/>
      <c r="EE347" s="33"/>
      <c r="EF347" s="34"/>
      <c r="EG347" s="34">
        <f t="shared" ref="EG347" si="9613">EG344-EE347</f>
        <v>737</v>
      </c>
      <c r="EH347" s="34">
        <f t="shared" ref="EH347" si="9614">EH344-EF347</f>
        <v>59</v>
      </c>
      <c r="EI347" s="34">
        <v>313</v>
      </c>
      <c r="EJ347" s="35">
        <f t="shared" ref="EJ347:EJ353" si="9615">((EI347+EK347)/EG347)</f>
        <v>0.44369063772048845</v>
      </c>
      <c r="EK347" s="34">
        <v>14</v>
      </c>
      <c r="EL347" s="35">
        <f t="shared" ref="EL347:EL353" si="9616">EK347/(EI347+EK347)</f>
        <v>4.2813455657492352E-2</v>
      </c>
      <c r="EM347" s="36"/>
      <c r="EN347" s="34"/>
      <c r="EO347" s="34"/>
      <c r="EP347" s="37"/>
      <c r="EQ347" s="33">
        <v>1</v>
      </c>
      <c r="ER347" s="34"/>
      <c r="ES347" s="34">
        <f t="shared" ref="ES347" si="9617">ES344-EQ347</f>
        <v>732</v>
      </c>
      <c r="ET347" s="34">
        <f t="shared" ref="ET347" si="9618">ET344-ER347</f>
        <v>57</v>
      </c>
      <c r="EU347" s="34">
        <v>296</v>
      </c>
      <c r="EV347" s="35">
        <f t="shared" ref="EV347:EV353" si="9619">((EU347+EW347)/ES347)</f>
        <v>0.41803278688524592</v>
      </c>
      <c r="EW347" s="34">
        <v>10</v>
      </c>
      <c r="EX347" s="35">
        <f t="shared" ref="EX347:EX353" si="9620">EW347/(EU347+EW347)</f>
        <v>3.2679738562091505E-2</v>
      </c>
      <c r="EY347" s="36"/>
      <c r="EZ347" s="34"/>
      <c r="FA347" s="34"/>
      <c r="FB347" s="37"/>
      <c r="FC347" s="33"/>
      <c r="FD347" s="34"/>
      <c r="FE347" s="34">
        <f t="shared" ref="FE347" si="9621">FE344-FC347</f>
        <v>747</v>
      </c>
      <c r="FF347" s="34">
        <f t="shared" ref="FF347" si="9622">FF344-FD347</f>
        <v>59</v>
      </c>
      <c r="FG347" s="34">
        <v>290</v>
      </c>
      <c r="FH347" s="35">
        <f t="shared" ref="FH347:FH353" si="9623">((FG347+FI347)/FE347)</f>
        <v>0.4069611780455154</v>
      </c>
      <c r="FI347" s="34">
        <v>14</v>
      </c>
      <c r="FJ347" s="35">
        <f t="shared" ref="FJ347:FJ353" si="9624">FI347/(FG347+FI347)</f>
        <v>4.6052631578947366E-2</v>
      </c>
      <c r="FK347" s="36"/>
      <c r="FL347" s="34"/>
      <c r="FM347" s="34"/>
      <c r="FN347" s="37"/>
      <c r="FO347" s="33"/>
      <c r="FP347" s="34"/>
      <c r="FQ347" s="34">
        <f t="shared" ref="FQ347" si="9625">FQ344-FO347</f>
        <v>162</v>
      </c>
      <c r="FR347" s="34">
        <f t="shared" ref="FR347" si="9626">FR344-FP347</f>
        <v>10</v>
      </c>
      <c r="FS347" s="34">
        <v>49</v>
      </c>
      <c r="FT347" s="35">
        <f t="shared" ref="FT347:FT353" si="9627">((FS347+FU347)/FQ347)</f>
        <v>0.3271604938271605</v>
      </c>
      <c r="FU347" s="34">
        <v>4</v>
      </c>
      <c r="FV347" s="35">
        <f t="shared" ref="FV347:FV353" si="9628">FU347/(FS347+FU347)</f>
        <v>7.5471698113207544E-2</v>
      </c>
      <c r="FW347" s="36"/>
      <c r="FX347" s="34"/>
      <c r="FY347" s="34"/>
      <c r="FZ347" s="37"/>
      <c r="GA347" s="33"/>
      <c r="GB347" s="34"/>
      <c r="GC347" s="34">
        <f t="shared" ref="GC347" si="9629">GC344-GA347</f>
        <v>732</v>
      </c>
      <c r="GD347" s="34">
        <f t="shared" ref="GD347" si="9630">GD344-GB347</f>
        <v>58</v>
      </c>
      <c r="GE347" s="34">
        <v>295</v>
      </c>
      <c r="GF347" s="35">
        <f t="shared" ref="GF347:GF353" si="9631">((GE347+GG347)/GC347)</f>
        <v>0.41256830601092898</v>
      </c>
      <c r="GG347" s="34">
        <v>7</v>
      </c>
      <c r="GH347" s="35">
        <f t="shared" ref="GH347:GH353" si="9632">GG347/(GE347+GG347)</f>
        <v>2.3178807947019868E-2</v>
      </c>
      <c r="GI347" s="36"/>
      <c r="GJ347" s="34"/>
      <c r="GK347" s="34"/>
      <c r="GL347" s="37"/>
      <c r="GM347" s="33"/>
      <c r="GN347" s="34"/>
      <c r="GO347" s="34">
        <f t="shared" ref="GO347" si="9633">GO344-GM347</f>
        <v>728</v>
      </c>
      <c r="GP347" s="34">
        <f t="shared" ref="GP347" si="9634">GP344-GN347</f>
        <v>58</v>
      </c>
      <c r="GQ347" s="34">
        <v>295</v>
      </c>
      <c r="GR347" s="35">
        <f t="shared" ref="GR347:GR353" si="9635">((GQ347+GS347)/GO347)</f>
        <v>0.42445054945054944</v>
      </c>
      <c r="GS347" s="34">
        <v>14</v>
      </c>
      <c r="GT347" s="35">
        <f t="shared" ref="GT347:GT353" si="9636">GS347/(GQ347+GS347)</f>
        <v>4.5307443365695796E-2</v>
      </c>
      <c r="GU347" s="36"/>
      <c r="GV347" s="34"/>
      <c r="GW347" s="34"/>
      <c r="GX347" s="37"/>
      <c r="GY347" s="33">
        <v>1</v>
      </c>
      <c r="GZ347" s="34"/>
      <c r="HA347" s="34">
        <f t="shared" ref="HA347" si="9637">HA344-GY347</f>
        <v>739</v>
      </c>
      <c r="HB347" s="34">
        <f t="shared" ref="HB347" si="9638">HB344-GZ347</f>
        <v>59</v>
      </c>
      <c r="HC347" s="34">
        <v>317</v>
      </c>
      <c r="HD347" s="35">
        <f t="shared" ref="HD347:HD353" si="9639">((HC347+HE347)/HA347)</f>
        <v>0.43437077131258456</v>
      </c>
      <c r="HE347" s="34">
        <v>4</v>
      </c>
      <c r="HF347" s="35">
        <f t="shared" ref="HF347:HF353" si="9640">HE347/(HC347+HE347)</f>
        <v>1.2461059190031152E-2</v>
      </c>
      <c r="HG347" s="36"/>
      <c r="HH347" s="34"/>
      <c r="HI347" s="34"/>
      <c r="HJ347" s="37"/>
      <c r="HK347" s="33">
        <f t="shared" ref="HK347:HK354" si="9641">+C347+O347+AA347+AM347+AY347+BK347+BW347+CI347+CU347+DG347+DS347+EE347+EQ347+FC347+FO347+GA347+GM347+GY347</f>
        <v>2</v>
      </c>
      <c r="HL347" s="34">
        <f t="shared" ref="HL347:HL354" si="9642">+D347+P347+AB347+AN347+AZ347+BL347+BX347+CJ347+CV347+DH347+DT347+EF347+ER347+FD347+FP347+GB347+GN347+GZ347</f>
        <v>0</v>
      </c>
      <c r="HM347" s="34">
        <f t="shared" ref="HM347:HM353" si="9643">+E347+Q347+AC347+AO347+BA347+BM347+BY347+CK347+CW347+DI347+DU347+EG347+ES347+FE347+FQ347+GC347+GO347+HA347</f>
        <v>11430</v>
      </c>
      <c r="HN347" s="34">
        <f t="shared" ref="HN347:HN353" si="9644">+F347+R347+AD347+AP347+BB347+BN347+BZ347+CL347+CX347+DJ347+DV347+EH347+ET347+FF347+FR347+GD347+GP347+HB347</f>
        <v>907</v>
      </c>
      <c r="HO347" s="34">
        <f t="shared" ref="HO347:HO353" si="9645">+G347+S347+AE347+AQ347+BC347+BO347+CA347+CM347+CY347+DK347+DW347+EI347+EU347+FG347+FS347+GE347+GQ347+HC347+HE347+I347+U347+AG347+AS347+BE347+BQ347+CC347+CO347+DA347+DM347+DY347+EK347+EW347+FI347+FU347+GG347+GS347</f>
        <v>4968</v>
      </c>
      <c r="HP347" s="227">
        <f t="shared" ref="HP347:HP353" si="9646">+(HO347)/HM347</f>
        <v>0.43464566929133858</v>
      </c>
      <c r="HQ347" s="48">
        <f t="shared" ref="HQ347:HQ354" si="9647">+I347+U347+AG347+AS347+BE347+BQ347+CC347+CO347+DA347+DM347+DY347+EK347+EW347+FI347+FU347+GG347+GS347+HE347</f>
        <v>148</v>
      </c>
      <c r="HR347" s="35">
        <f t="shared" ref="HR347:HR354" si="9648">+(HQ347/(HO347))</f>
        <v>2.9790660225442835E-2</v>
      </c>
      <c r="HS347" s="49">
        <v>68.2</v>
      </c>
      <c r="HT347" s="50">
        <v>4758</v>
      </c>
      <c r="HU347" s="49">
        <f t="shared" ref="HU347:HU353" si="9649">+HT347/HO347*100</f>
        <v>95.772946859903385</v>
      </c>
      <c r="HV347" s="48"/>
      <c r="HW347" s="37"/>
      <c r="HX347" s="78">
        <f t="shared" ref="HX347:HX353" si="9650">SUM(G347,I347,S347,U347,AE347,AG347,AQ347,AS347,BC347,BE347,BO347,BQ347)/SUM(E347,Q347,AC347,AO347,BA347,BM347)</f>
        <v>0.43718324886636434</v>
      </c>
      <c r="HY347" s="78">
        <f t="shared" ref="HY347:HY353" si="9651">SUM(CA347,CC347,CM347,CO347,CY347,DA347,DK347,DM347,DW347,DY347,EI347,EK347)/SUM(BY347,CK347,CW347,DI347,DU347,EG347)</f>
        <v>0.45144493621452747</v>
      </c>
      <c r="HZ347" s="78">
        <f t="shared" ref="HZ347:HZ353" si="9652">SUM(K347,EU347,EW347,FG347,FI347,FS347,FU347,GE347,GG347,GQ347,GS347,HC347,HE347)/SUM(ES347,FE347,FQ347,GC347,GO347,HA347)</f>
        <v>0.41536458333333331</v>
      </c>
    </row>
    <row r="348" spans="1:241" x14ac:dyDescent="0.25">
      <c r="A348" s="236"/>
      <c r="B348" s="41">
        <f t="shared" ref="B348:B353" si="9653">+B347+1</f>
        <v>44737</v>
      </c>
      <c r="C348" s="10"/>
      <c r="D348" s="11"/>
      <c r="E348" s="74">
        <f t="shared" ref="E348:E352" si="9654">E347-C348</f>
        <v>723</v>
      </c>
      <c r="F348" s="74">
        <f t="shared" ref="F348:F352" si="9655">F347-D348</f>
        <v>58</v>
      </c>
      <c r="G348" s="11">
        <v>300</v>
      </c>
      <c r="H348" s="12">
        <f t="shared" si="9572"/>
        <v>0.42185338865836791</v>
      </c>
      <c r="I348" s="11">
        <v>5</v>
      </c>
      <c r="J348" s="12">
        <f t="shared" ref="J348:J353" si="9656">I348/(G348+I348)</f>
        <v>1.6393442622950821E-2</v>
      </c>
      <c r="K348" s="13"/>
      <c r="L348" s="11"/>
      <c r="M348" s="11"/>
      <c r="N348" s="14"/>
      <c r="O348" s="10">
        <v>1</v>
      </c>
      <c r="P348" s="11"/>
      <c r="Q348" s="74">
        <f t="shared" ref="Q348:Q353" si="9657">Q347-O348</f>
        <v>711</v>
      </c>
      <c r="R348" s="74">
        <f t="shared" ref="R348:R353" si="9658">R347-P348</f>
        <v>56</v>
      </c>
      <c r="S348" s="11">
        <v>257</v>
      </c>
      <c r="T348" s="12">
        <f t="shared" si="9575"/>
        <v>0.37271448663853729</v>
      </c>
      <c r="U348" s="11">
        <v>8</v>
      </c>
      <c r="V348" s="12">
        <f t="shared" si="9576"/>
        <v>3.0188679245283019E-2</v>
      </c>
      <c r="W348" s="13"/>
      <c r="X348" s="11"/>
      <c r="Y348" s="11"/>
      <c r="Z348" s="14"/>
      <c r="AA348" s="10">
        <v>1</v>
      </c>
      <c r="AB348" s="11"/>
      <c r="AC348" s="74">
        <f t="shared" ref="AC348:AC353" si="9659">AC347-AA348</f>
        <v>158</v>
      </c>
      <c r="AD348" s="74">
        <f t="shared" ref="AD348:AD353" si="9660">AD347-AB348</f>
        <v>12</v>
      </c>
      <c r="AE348" s="11">
        <v>53</v>
      </c>
      <c r="AF348" s="12">
        <f t="shared" si="9579"/>
        <v>0.35443037974683544</v>
      </c>
      <c r="AG348" s="11">
        <v>3</v>
      </c>
      <c r="AH348" s="12">
        <f t="shared" si="9580"/>
        <v>5.3571428571428568E-2</v>
      </c>
      <c r="AI348" s="13"/>
      <c r="AJ348" s="11"/>
      <c r="AK348" s="11"/>
      <c r="AL348" s="14"/>
      <c r="AM348" s="10">
        <v>1</v>
      </c>
      <c r="AN348" s="11"/>
      <c r="AO348" s="74">
        <f t="shared" ref="AO348:AO353" si="9661">AO347-AM348</f>
        <v>719</v>
      </c>
      <c r="AP348" s="74">
        <f t="shared" ref="AP348:AP353" si="9662">AP347-AN348</f>
        <v>58</v>
      </c>
      <c r="AQ348" s="11">
        <v>303</v>
      </c>
      <c r="AR348" s="12">
        <f t="shared" si="9583"/>
        <v>0.43810848400556329</v>
      </c>
      <c r="AS348" s="11">
        <v>12</v>
      </c>
      <c r="AT348" s="12">
        <f t="shared" si="9584"/>
        <v>3.8095238095238099E-2</v>
      </c>
      <c r="AU348" s="13"/>
      <c r="AV348" s="11"/>
      <c r="AW348" s="11"/>
      <c r="AX348" s="14"/>
      <c r="AY348" s="10"/>
      <c r="AZ348" s="11"/>
      <c r="BA348" s="74">
        <f t="shared" ref="BA348:BA353" si="9663">BA347-AY348</f>
        <v>720</v>
      </c>
      <c r="BB348" s="74">
        <f t="shared" ref="BB348:BB353" si="9664">BB347-AZ348</f>
        <v>58</v>
      </c>
      <c r="BC348" s="11">
        <v>302</v>
      </c>
      <c r="BD348" s="12">
        <f t="shared" si="9587"/>
        <v>0.42916666666666664</v>
      </c>
      <c r="BE348" s="11">
        <v>7</v>
      </c>
      <c r="BF348" s="12">
        <f t="shared" si="9588"/>
        <v>2.2653721682847898E-2</v>
      </c>
      <c r="BG348" s="13"/>
      <c r="BH348" s="11"/>
      <c r="BI348" s="11"/>
      <c r="BJ348" s="14"/>
      <c r="BK348" s="10">
        <v>1</v>
      </c>
      <c r="BL348" s="11"/>
      <c r="BM348" s="74">
        <f t="shared" ref="BM348:BM353" si="9665">BM347-BK348</f>
        <v>714</v>
      </c>
      <c r="BN348" s="74">
        <f t="shared" ref="BN348:BN353" si="9666">BN347-BL348</f>
        <v>58</v>
      </c>
      <c r="BO348" s="11">
        <v>290</v>
      </c>
      <c r="BP348" s="12">
        <f t="shared" si="9591"/>
        <v>0.41316526610644255</v>
      </c>
      <c r="BQ348" s="11">
        <v>5</v>
      </c>
      <c r="BR348" s="12">
        <f t="shared" si="9592"/>
        <v>1.6949152542372881E-2</v>
      </c>
      <c r="BS348" s="13"/>
      <c r="BT348" s="11"/>
      <c r="BU348" s="11"/>
      <c r="BV348" s="14"/>
      <c r="BW348" s="10">
        <v>1</v>
      </c>
      <c r="BX348" s="11"/>
      <c r="BY348" s="74">
        <f t="shared" ref="BY348:BY353" si="9667">BY347-BW348</f>
        <v>729</v>
      </c>
      <c r="BZ348" s="74">
        <f t="shared" ref="BZ348:BZ353" si="9668">BZ347-BX348</f>
        <v>59</v>
      </c>
      <c r="CA348" s="11">
        <v>321</v>
      </c>
      <c r="CB348" s="12">
        <f t="shared" si="9595"/>
        <v>0.44855967078189302</v>
      </c>
      <c r="CC348" s="11">
        <v>6</v>
      </c>
      <c r="CD348" s="12">
        <f t="shared" si="9596"/>
        <v>1.834862385321101E-2</v>
      </c>
      <c r="CE348" s="13"/>
      <c r="CF348" s="11"/>
      <c r="CG348" s="11"/>
      <c r="CH348" s="14"/>
      <c r="CI348" s="10"/>
      <c r="CJ348" s="11"/>
      <c r="CK348" s="74">
        <f t="shared" ref="CK348:CK353" si="9669">CK347-CI348</f>
        <v>743</v>
      </c>
      <c r="CL348" s="74">
        <f t="shared" ref="CL348:CL353" si="9670">CL347-CJ348</f>
        <v>58</v>
      </c>
      <c r="CM348" s="11">
        <v>298</v>
      </c>
      <c r="CN348" s="12">
        <f t="shared" si="9599"/>
        <v>0.40780619111709288</v>
      </c>
      <c r="CO348" s="11">
        <v>5</v>
      </c>
      <c r="CP348" s="12">
        <f t="shared" si="9600"/>
        <v>1.65016501650165E-2</v>
      </c>
      <c r="CQ348" s="13"/>
      <c r="CR348" s="11"/>
      <c r="CS348" s="11"/>
      <c r="CT348" s="14"/>
      <c r="CU348" s="10"/>
      <c r="CV348" s="11"/>
      <c r="CW348" s="74">
        <f t="shared" ref="CW348:CW353" si="9671">CW347-CU348</f>
        <v>147</v>
      </c>
      <c r="CX348" s="74">
        <f t="shared" ref="CX348:CX353" si="9672">CX347-CV348</f>
        <v>12</v>
      </c>
      <c r="CY348" s="11">
        <v>57</v>
      </c>
      <c r="CZ348" s="12">
        <f t="shared" si="9603"/>
        <v>0.39455782312925169</v>
      </c>
      <c r="DA348" s="11">
        <v>1</v>
      </c>
      <c r="DB348" s="12">
        <f t="shared" si="9604"/>
        <v>1.7241379310344827E-2</v>
      </c>
      <c r="DC348" s="13"/>
      <c r="DD348" s="11"/>
      <c r="DE348" s="11"/>
      <c r="DF348" s="14"/>
      <c r="DG348" s="10"/>
      <c r="DH348" s="11"/>
      <c r="DI348" s="74">
        <f t="shared" ref="DI348:DI353" si="9673">DI347-DG348</f>
        <v>741</v>
      </c>
      <c r="DJ348" s="74">
        <f t="shared" ref="DJ348:DJ353" si="9674">DJ347-DH348</f>
        <v>59</v>
      </c>
      <c r="DK348" s="11">
        <v>291</v>
      </c>
      <c r="DL348" s="12">
        <f t="shared" si="9607"/>
        <v>0.40890688259109309</v>
      </c>
      <c r="DM348" s="11">
        <v>12</v>
      </c>
      <c r="DN348" s="12">
        <f t="shared" si="9608"/>
        <v>3.9603960396039604E-2</v>
      </c>
      <c r="DO348" s="13"/>
      <c r="DP348" s="11"/>
      <c r="DQ348" s="11"/>
      <c r="DR348" s="14"/>
      <c r="DS348" s="10"/>
      <c r="DT348" s="11"/>
      <c r="DU348" s="74">
        <f t="shared" ref="DU348:DU353" si="9675">DU347-DS348</f>
        <v>743</v>
      </c>
      <c r="DV348" s="74">
        <f t="shared" ref="DV348:DV353" si="9676">DV347-DT348</f>
        <v>59</v>
      </c>
      <c r="DW348" s="11">
        <v>298</v>
      </c>
      <c r="DX348" s="12">
        <f t="shared" si="9611"/>
        <v>0.41991924629878868</v>
      </c>
      <c r="DY348" s="11">
        <v>14</v>
      </c>
      <c r="DZ348" s="12">
        <f t="shared" si="9612"/>
        <v>4.4871794871794872E-2</v>
      </c>
      <c r="EA348" s="13"/>
      <c r="EB348" s="11"/>
      <c r="EC348" s="11"/>
      <c r="ED348" s="14"/>
      <c r="EE348" s="10"/>
      <c r="EF348" s="11"/>
      <c r="EG348" s="74">
        <f t="shared" ref="EG348:EG353" si="9677">EG347-EE348</f>
        <v>737</v>
      </c>
      <c r="EH348" s="74">
        <f t="shared" ref="EH348:EH353" si="9678">EH347-EF348</f>
        <v>59</v>
      </c>
      <c r="EI348" s="11">
        <v>288</v>
      </c>
      <c r="EJ348" s="12">
        <f t="shared" si="9615"/>
        <v>0.40162822252374492</v>
      </c>
      <c r="EK348" s="11">
        <v>8</v>
      </c>
      <c r="EL348" s="12">
        <f t="shared" si="9616"/>
        <v>2.7027027027027029E-2</v>
      </c>
      <c r="EM348" s="13"/>
      <c r="EN348" s="11"/>
      <c r="EO348" s="11"/>
      <c r="EP348" s="14"/>
      <c r="EQ348" s="10"/>
      <c r="ER348" s="11"/>
      <c r="ES348" s="74">
        <f t="shared" ref="ES348:ES353" si="9679">ES347-EQ348</f>
        <v>732</v>
      </c>
      <c r="ET348" s="74">
        <f t="shared" ref="ET348:ET353" si="9680">ET347-ER348</f>
        <v>57</v>
      </c>
      <c r="EU348" s="11">
        <v>248</v>
      </c>
      <c r="EV348" s="12">
        <f t="shared" si="9619"/>
        <v>0.34972677595628415</v>
      </c>
      <c r="EW348" s="11">
        <v>8</v>
      </c>
      <c r="EX348" s="12">
        <f t="shared" si="9620"/>
        <v>3.125E-2</v>
      </c>
      <c r="EY348" s="13"/>
      <c r="EZ348" s="11"/>
      <c r="FA348" s="11"/>
      <c r="FB348" s="14"/>
      <c r="FC348" s="10"/>
      <c r="FD348" s="11"/>
      <c r="FE348" s="74">
        <f t="shared" ref="FE348:FE353" si="9681">FE347-FC348</f>
        <v>747</v>
      </c>
      <c r="FF348" s="74">
        <f t="shared" ref="FF348:FF353" si="9682">FF347-FD348</f>
        <v>59</v>
      </c>
      <c r="FG348" s="11">
        <v>300</v>
      </c>
      <c r="FH348" s="12">
        <f t="shared" si="9623"/>
        <v>0.42436412315930389</v>
      </c>
      <c r="FI348" s="11">
        <v>17</v>
      </c>
      <c r="FJ348" s="12">
        <f t="shared" si="9624"/>
        <v>5.362776025236593E-2</v>
      </c>
      <c r="FK348" s="13"/>
      <c r="FL348" s="11"/>
      <c r="FM348" s="11"/>
      <c r="FN348" s="14"/>
      <c r="FO348" s="10"/>
      <c r="FP348" s="11"/>
      <c r="FQ348" s="74">
        <f t="shared" ref="FQ348:FQ353" si="9683">FQ347-FO348</f>
        <v>162</v>
      </c>
      <c r="FR348" s="74">
        <f t="shared" ref="FR348:FR353" si="9684">FR347-FP348</f>
        <v>10</v>
      </c>
      <c r="FS348" s="11">
        <v>54</v>
      </c>
      <c r="FT348" s="12">
        <f t="shared" si="9627"/>
        <v>0.36419753086419754</v>
      </c>
      <c r="FU348" s="11">
        <v>5</v>
      </c>
      <c r="FV348" s="12">
        <f t="shared" si="9628"/>
        <v>8.4745762711864403E-2</v>
      </c>
      <c r="FW348" s="13"/>
      <c r="FX348" s="11"/>
      <c r="FY348" s="11"/>
      <c r="FZ348" s="14"/>
      <c r="GA348" s="10"/>
      <c r="GB348" s="11"/>
      <c r="GC348" s="74">
        <f t="shared" ref="GC348:GC353" si="9685">GC347-GA348</f>
        <v>732</v>
      </c>
      <c r="GD348" s="74">
        <f t="shared" ref="GD348:GD353" si="9686">GD347-GB348</f>
        <v>58</v>
      </c>
      <c r="GE348" s="11">
        <v>301</v>
      </c>
      <c r="GF348" s="12">
        <f t="shared" si="9631"/>
        <v>0.42213114754098363</v>
      </c>
      <c r="GG348" s="11">
        <v>8</v>
      </c>
      <c r="GH348" s="12">
        <f t="shared" si="9632"/>
        <v>2.5889967637540454E-2</v>
      </c>
      <c r="GI348" s="13"/>
      <c r="GJ348" s="11"/>
      <c r="GK348" s="11"/>
      <c r="GL348" s="14"/>
      <c r="GM348" s="10"/>
      <c r="GN348" s="11"/>
      <c r="GO348" s="74">
        <f t="shared" ref="GO348:GO353" si="9687">GO347-GM348</f>
        <v>728</v>
      </c>
      <c r="GP348" s="74">
        <f t="shared" ref="GP348:GP353" si="9688">GP347-GN348</f>
        <v>58</v>
      </c>
      <c r="GQ348" s="11">
        <v>275</v>
      </c>
      <c r="GR348" s="12">
        <f t="shared" si="9635"/>
        <v>0.38324175824175827</v>
      </c>
      <c r="GS348" s="11">
        <v>4</v>
      </c>
      <c r="GT348" s="12">
        <f t="shared" si="9636"/>
        <v>1.4336917562724014E-2</v>
      </c>
      <c r="GU348" s="13"/>
      <c r="GV348" s="11"/>
      <c r="GW348" s="11"/>
      <c r="GX348" s="14"/>
      <c r="GY348" s="10"/>
      <c r="GZ348" s="11"/>
      <c r="HA348" s="74">
        <f t="shared" ref="HA348:HA353" si="9689">HA347-GY348</f>
        <v>739</v>
      </c>
      <c r="HB348" s="74">
        <f t="shared" ref="HB348:HB353" si="9690">HB347-GZ348</f>
        <v>59</v>
      </c>
      <c r="HC348" s="11">
        <v>287</v>
      </c>
      <c r="HD348" s="12">
        <f t="shared" si="9639"/>
        <v>0.40054127198917455</v>
      </c>
      <c r="HE348" s="11">
        <v>9</v>
      </c>
      <c r="HF348" s="12">
        <f t="shared" si="9640"/>
        <v>3.0405405405405407E-2</v>
      </c>
      <c r="HG348" s="13"/>
      <c r="HH348" s="11"/>
      <c r="HI348" s="11"/>
      <c r="HJ348" s="14"/>
      <c r="HK348" s="10">
        <f t="shared" si="9641"/>
        <v>5</v>
      </c>
      <c r="HL348" s="11">
        <f t="shared" si="9642"/>
        <v>0</v>
      </c>
      <c r="HM348" s="11">
        <f t="shared" si="9643"/>
        <v>11425</v>
      </c>
      <c r="HN348" s="11">
        <f t="shared" si="9644"/>
        <v>907</v>
      </c>
      <c r="HO348" s="11">
        <f t="shared" si="9645"/>
        <v>4660</v>
      </c>
      <c r="HP348" s="228">
        <f t="shared" si="9646"/>
        <v>0.40787746170678335</v>
      </c>
      <c r="HQ348" s="15">
        <f t="shared" si="9647"/>
        <v>137</v>
      </c>
      <c r="HR348" s="12">
        <f t="shared" si="9648"/>
        <v>2.9399141630901286E-2</v>
      </c>
      <c r="HS348" s="16">
        <v>68.3</v>
      </c>
      <c r="HT348" s="17">
        <v>4455</v>
      </c>
      <c r="HU348" s="16">
        <f t="shared" si="9649"/>
        <v>95.600858369098717</v>
      </c>
      <c r="HV348" s="15"/>
      <c r="HW348" s="14"/>
      <c r="HX348" s="78">
        <f t="shared" si="9650"/>
        <v>0.41255006675567424</v>
      </c>
      <c r="HY348" s="78">
        <f t="shared" si="9651"/>
        <v>0.41640624999999998</v>
      </c>
      <c r="HZ348" s="78">
        <f t="shared" si="9652"/>
        <v>0.39479166666666665</v>
      </c>
    </row>
    <row r="349" spans="1:241" x14ac:dyDescent="0.25">
      <c r="A349" s="236"/>
      <c r="B349" s="41">
        <f t="shared" si="9653"/>
        <v>44738</v>
      </c>
      <c r="C349" s="10">
        <v>1</v>
      </c>
      <c r="D349" s="11"/>
      <c r="E349" s="74">
        <f t="shared" si="9654"/>
        <v>722</v>
      </c>
      <c r="F349" s="74">
        <f t="shared" si="9655"/>
        <v>58</v>
      </c>
      <c r="G349" s="11">
        <v>308</v>
      </c>
      <c r="H349" s="12">
        <f t="shared" si="9572"/>
        <v>0.43905817174515238</v>
      </c>
      <c r="I349" s="11">
        <v>9</v>
      </c>
      <c r="J349" s="12">
        <f t="shared" si="9656"/>
        <v>2.8391167192429023E-2</v>
      </c>
      <c r="K349" s="13"/>
      <c r="L349" s="11"/>
      <c r="M349" s="11"/>
      <c r="N349" s="14"/>
      <c r="O349" s="10">
        <v>1</v>
      </c>
      <c r="P349" s="11"/>
      <c r="Q349" s="74">
        <f t="shared" si="9657"/>
        <v>710</v>
      </c>
      <c r="R349" s="74">
        <f t="shared" si="9658"/>
        <v>56</v>
      </c>
      <c r="S349" s="11">
        <v>296</v>
      </c>
      <c r="T349" s="12">
        <f t="shared" si="9575"/>
        <v>0.42816901408450703</v>
      </c>
      <c r="U349" s="11">
        <v>8</v>
      </c>
      <c r="V349" s="12">
        <f t="shared" si="9576"/>
        <v>2.6315789473684209E-2</v>
      </c>
      <c r="W349" s="13"/>
      <c r="X349" s="11"/>
      <c r="Y349" s="11"/>
      <c r="Z349" s="14"/>
      <c r="AA349" s="10"/>
      <c r="AB349" s="11"/>
      <c r="AC349" s="74">
        <f t="shared" si="9659"/>
        <v>158</v>
      </c>
      <c r="AD349" s="74">
        <f t="shared" si="9660"/>
        <v>12</v>
      </c>
      <c r="AE349" s="11">
        <v>62</v>
      </c>
      <c r="AF349" s="12">
        <f t="shared" si="9579"/>
        <v>0.44936708860759494</v>
      </c>
      <c r="AG349" s="11">
        <v>9</v>
      </c>
      <c r="AH349" s="12">
        <f t="shared" si="9580"/>
        <v>0.12676056338028169</v>
      </c>
      <c r="AI349" s="13"/>
      <c r="AJ349" s="11"/>
      <c r="AK349" s="11"/>
      <c r="AL349" s="14"/>
      <c r="AM349" s="10"/>
      <c r="AN349" s="11"/>
      <c r="AO349" s="74">
        <f t="shared" si="9661"/>
        <v>719</v>
      </c>
      <c r="AP349" s="74">
        <f t="shared" si="9662"/>
        <v>58</v>
      </c>
      <c r="AQ349" s="11">
        <v>309</v>
      </c>
      <c r="AR349" s="12">
        <f t="shared" si="9583"/>
        <v>0.45062586926286508</v>
      </c>
      <c r="AS349" s="11">
        <v>15</v>
      </c>
      <c r="AT349" s="12">
        <f t="shared" si="9584"/>
        <v>4.6296296296296294E-2</v>
      </c>
      <c r="AU349" s="13"/>
      <c r="AV349" s="11"/>
      <c r="AW349" s="11"/>
      <c r="AX349" s="14"/>
      <c r="AY349" s="10"/>
      <c r="AZ349" s="11"/>
      <c r="BA349" s="74">
        <f t="shared" si="9663"/>
        <v>720</v>
      </c>
      <c r="BB349" s="74">
        <f t="shared" si="9664"/>
        <v>58</v>
      </c>
      <c r="BC349" s="11">
        <v>310</v>
      </c>
      <c r="BD349" s="12">
        <f t="shared" si="9587"/>
        <v>0.44583333333333336</v>
      </c>
      <c r="BE349" s="11">
        <v>11</v>
      </c>
      <c r="BF349" s="12">
        <f t="shared" si="9588"/>
        <v>3.4267912772585667E-2</v>
      </c>
      <c r="BG349" s="13"/>
      <c r="BH349" s="11"/>
      <c r="BI349" s="11"/>
      <c r="BJ349" s="14"/>
      <c r="BK349" s="10">
        <v>2</v>
      </c>
      <c r="BL349" s="11"/>
      <c r="BM349" s="74">
        <f t="shared" si="9665"/>
        <v>712</v>
      </c>
      <c r="BN349" s="74">
        <f t="shared" si="9666"/>
        <v>58</v>
      </c>
      <c r="BO349" s="11">
        <v>318</v>
      </c>
      <c r="BP349" s="12">
        <f t="shared" si="9591"/>
        <v>0.46207865168539325</v>
      </c>
      <c r="BQ349" s="11">
        <v>11</v>
      </c>
      <c r="BR349" s="12">
        <f t="shared" si="9592"/>
        <v>3.3434650455927049E-2</v>
      </c>
      <c r="BS349" s="13"/>
      <c r="BT349" s="11"/>
      <c r="BU349" s="11"/>
      <c r="BV349" s="14"/>
      <c r="BW349" s="10"/>
      <c r="BX349" s="11"/>
      <c r="BY349" s="74">
        <f t="shared" si="9667"/>
        <v>729</v>
      </c>
      <c r="BZ349" s="74">
        <f t="shared" si="9668"/>
        <v>59</v>
      </c>
      <c r="CA349" s="11">
        <v>337</v>
      </c>
      <c r="CB349" s="12">
        <f t="shared" si="9595"/>
        <v>0.47050754458161864</v>
      </c>
      <c r="CC349" s="11">
        <v>6</v>
      </c>
      <c r="CD349" s="12">
        <f t="shared" si="9596"/>
        <v>1.7492711370262391E-2</v>
      </c>
      <c r="CE349" s="13"/>
      <c r="CF349" s="11"/>
      <c r="CG349" s="11"/>
      <c r="CH349" s="14"/>
      <c r="CI349" s="10"/>
      <c r="CJ349" s="11"/>
      <c r="CK349" s="74">
        <f t="shared" si="9669"/>
        <v>743</v>
      </c>
      <c r="CL349" s="74">
        <f t="shared" si="9670"/>
        <v>58</v>
      </c>
      <c r="CM349" s="11">
        <v>298</v>
      </c>
      <c r="CN349" s="12">
        <f t="shared" si="9599"/>
        <v>0.40511440107671604</v>
      </c>
      <c r="CO349" s="11">
        <v>3</v>
      </c>
      <c r="CP349" s="12">
        <f t="shared" si="9600"/>
        <v>9.9667774086378731E-3</v>
      </c>
      <c r="CQ349" s="13"/>
      <c r="CR349" s="11"/>
      <c r="CS349" s="11"/>
      <c r="CT349" s="14"/>
      <c r="CU349" s="10"/>
      <c r="CV349" s="11"/>
      <c r="CW349" s="74">
        <f t="shared" si="9671"/>
        <v>147</v>
      </c>
      <c r="CX349" s="74">
        <f t="shared" si="9672"/>
        <v>12</v>
      </c>
      <c r="CY349" s="11">
        <v>63</v>
      </c>
      <c r="CZ349" s="12">
        <f t="shared" si="9603"/>
        <v>0.44897959183673469</v>
      </c>
      <c r="DA349" s="11">
        <v>3</v>
      </c>
      <c r="DB349" s="12">
        <f t="shared" si="9604"/>
        <v>4.5454545454545456E-2</v>
      </c>
      <c r="DC349" s="13"/>
      <c r="DD349" s="11"/>
      <c r="DE349" s="11"/>
      <c r="DF349" s="14"/>
      <c r="DG349" s="10"/>
      <c r="DH349" s="11"/>
      <c r="DI349" s="74">
        <f t="shared" si="9673"/>
        <v>741</v>
      </c>
      <c r="DJ349" s="74">
        <f t="shared" si="9674"/>
        <v>59</v>
      </c>
      <c r="DK349" s="11">
        <v>300</v>
      </c>
      <c r="DL349" s="12">
        <f t="shared" si="9607"/>
        <v>0.41700404858299595</v>
      </c>
      <c r="DM349" s="11">
        <v>9</v>
      </c>
      <c r="DN349" s="12">
        <f t="shared" si="9608"/>
        <v>2.9126213592233011E-2</v>
      </c>
      <c r="DO349" s="13"/>
      <c r="DP349" s="11"/>
      <c r="DQ349" s="11"/>
      <c r="DR349" s="14"/>
      <c r="DS349" s="10">
        <v>1</v>
      </c>
      <c r="DT349" s="11"/>
      <c r="DU349" s="74">
        <f t="shared" si="9675"/>
        <v>742</v>
      </c>
      <c r="DV349" s="74">
        <f t="shared" si="9676"/>
        <v>59</v>
      </c>
      <c r="DW349" s="11">
        <v>322</v>
      </c>
      <c r="DX349" s="12">
        <f t="shared" si="9611"/>
        <v>0.43935309973045822</v>
      </c>
      <c r="DY349" s="11">
        <v>4</v>
      </c>
      <c r="DZ349" s="12">
        <f t="shared" si="9612"/>
        <v>1.2269938650306749E-2</v>
      </c>
      <c r="EA349" s="13"/>
      <c r="EB349" s="11"/>
      <c r="EC349" s="11"/>
      <c r="ED349" s="14"/>
      <c r="EE349" s="10"/>
      <c r="EF349" s="11"/>
      <c r="EG349" s="74">
        <f t="shared" si="9677"/>
        <v>737</v>
      </c>
      <c r="EH349" s="74">
        <f t="shared" si="9678"/>
        <v>59</v>
      </c>
      <c r="EI349" s="11">
        <v>313</v>
      </c>
      <c r="EJ349" s="12">
        <f t="shared" si="9615"/>
        <v>0.44097693351424694</v>
      </c>
      <c r="EK349" s="11">
        <v>12</v>
      </c>
      <c r="EL349" s="12">
        <f t="shared" si="9616"/>
        <v>3.6923076923076927E-2</v>
      </c>
      <c r="EM349" s="13"/>
      <c r="EN349" s="11"/>
      <c r="EO349" s="11"/>
      <c r="EP349" s="14"/>
      <c r="EQ349" s="10"/>
      <c r="ER349" s="11"/>
      <c r="ES349" s="74">
        <f t="shared" si="9679"/>
        <v>732</v>
      </c>
      <c r="ET349" s="74">
        <f t="shared" si="9680"/>
        <v>57</v>
      </c>
      <c r="EU349" s="11">
        <v>284</v>
      </c>
      <c r="EV349" s="12">
        <f t="shared" si="9619"/>
        <v>0.39890710382513661</v>
      </c>
      <c r="EW349" s="11">
        <v>8</v>
      </c>
      <c r="EX349" s="12">
        <f t="shared" si="9620"/>
        <v>2.7397260273972601E-2</v>
      </c>
      <c r="EY349" s="13"/>
      <c r="EZ349" s="11"/>
      <c r="FA349" s="11"/>
      <c r="FB349" s="14"/>
      <c r="FC349" s="10"/>
      <c r="FD349" s="11"/>
      <c r="FE349" s="74">
        <f t="shared" si="9681"/>
        <v>747</v>
      </c>
      <c r="FF349" s="74">
        <f t="shared" si="9682"/>
        <v>59</v>
      </c>
      <c r="FG349" s="11">
        <v>304</v>
      </c>
      <c r="FH349" s="12">
        <f t="shared" si="9623"/>
        <v>0.42570281124497994</v>
      </c>
      <c r="FI349" s="11">
        <v>14</v>
      </c>
      <c r="FJ349" s="12">
        <f t="shared" si="9624"/>
        <v>4.40251572327044E-2</v>
      </c>
      <c r="FK349" s="13"/>
      <c r="FL349" s="11"/>
      <c r="FM349" s="11"/>
      <c r="FN349" s="14"/>
      <c r="FO349" s="10"/>
      <c r="FP349" s="11"/>
      <c r="FQ349" s="74">
        <f t="shared" si="9683"/>
        <v>162</v>
      </c>
      <c r="FR349" s="74">
        <f t="shared" si="9684"/>
        <v>10</v>
      </c>
      <c r="FS349" s="11">
        <v>59</v>
      </c>
      <c r="FT349" s="12">
        <f t="shared" si="9627"/>
        <v>0.38271604938271603</v>
      </c>
      <c r="FU349" s="11">
        <v>3</v>
      </c>
      <c r="FV349" s="12">
        <f t="shared" si="9628"/>
        <v>4.8387096774193547E-2</v>
      </c>
      <c r="FW349" s="13"/>
      <c r="FX349" s="11"/>
      <c r="FY349" s="11"/>
      <c r="FZ349" s="14"/>
      <c r="GA349" s="10"/>
      <c r="GB349" s="11"/>
      <c r="GC349" s="74">
        <f t="shared" si="9685"/>
        <v>732</v>
      </c>
      <c r="GD349" s="74">
        <f t="shared" si="9686"/>
        <v>58</v>
      </c>
      <c r="GE349" s="11">
        <v>297</v>
      </c>
      <c r="GF349" s="12">
        <f t="shared" si="9631"/>
        <v>0.41120218579234974</v>
      </c>
      <c r="GG349" s="11">
        <v>4</v>
      </c>
      <c r="GH349" s="12">
        <f t="shared" si="9632"/>
        <v>1.3289036544850499E-2</v>
      </c>
      <c r="GI349" s="13"/>
      <c r="GJ349" s="11"/>
      <c r="GK349" s="11"/>
      <c r="GL349" s="14"/>
      <c r="GM349" s="10"/>
      <c r="GN349" s="11"/>
      <c r="GO349" s="74">
        <f t="shared" si="9687"/>
        <v>728</v>
      </c>
      <c r="GP349" s="74">
        <f t="shared" si="9688"/>
        <v>58</v>
      </c>
      <c r="GQ349" s="11">
        <v>279</v>
      </c>
      <c r="GR349" s="12">
        <f t="shared" si="9635"/>
        <v>0.39560439560439559</v>
      </c>
      <c r="GS349" s="11">
        <v>9</v>
      </c>
      <c r="GT349" s="12">
        <f t="shared" si="9636"/>
        <v>3.125E-2</v>
      </c>
      <c r="GU349" s="13"/>
      <c r="GV349" s="11"/>
      <c r="GW349" s="11"/>
      <c r="GX349" s="14"/>
      <c r="GY349" s="10"/>
      <c r="GZ349" s="11"/>
      <c r="HA349" s="74">
        <f t="shared" si="9689"/>
        <v>739</v>
      </c>
      <c r="HB349" s="74">
        <f t="shared" si="9690"/>
        <v>59</v>
      </c>
      <c r="HC349" s="11">
        <v>316</v>
      </c>
      <c r="HD349" s="12">
        <f t="shared" si="9639"/>
        <v>0.44384303112313939</v>
      </c>
      <c r="HE349" s="11">
        <v>12</v>
      </c>
      <c r="HF349" s="12">
        <f t="shared" si="9640"/>
        <v>3.6585365853658534E-2</v>
      </c>
      <c r="HG349" s="13"/>
      <c r="HH349" s="11"/>
      <c r="HI349" s="11"/>
      <c r="HJ349" s="14"/>
      <c r="HK349" s="10">
        <f t="shared" si="9641"/>
        <v>5</v>
      </c>
      <c r="HL349" s="11">
        <f t="shared" si="9642"/>
        <v>0</v>
      </c>
      <c r="HM349" s="11">
        <f t="shared" si="9643"/>
        <v>11420</v>
      </c>
      <c r="HN349" s="11">
        <f t="shared" si="9644"/>
        <v>907</v>
      </c>
      <c r="HO349" s="11">
        <f t="shared" si="9645"/>
        <v>4925</v>
      </c>
      <c r="HP349" s="228">
        <f t="shared" si="9646"/>
        <v>0.43126094570928197</v>
      </c>
      <c r="HQ349" s="15">
        <f t="shared" si="9647"/>
        <v>150</v>
      </c>
      <c r="HR349" s="12">
        <f t="shared" si="9648"/>
        <v>3.0456852791878174E-2</v>
      </c>
      <c r="HS349" s="16">
        <v>68.7</v>
      </c>
      <c r="HT349" s="17">
        <v>4707</v>
      </c>
      <c r="HU349" s="16">
        <f t="shared" si="9649"/>
        <v>95.573604060913709</v>
      </c>
      <c r="HV349" s="15"/>
      <c r="HW349" s="14"/>
      <c r="HX349" s="78">
        <f t="shared" si="9650"/>
        <v>0.44533547179898425</v>
      </c>
      <c r="HY349" s="78">
        <f t="shared" si="9651"/>
        <v>0.43500911695754102</v>
      </c>
      <c r="HZ349" s="78">
        <f t="shared" si="9652"/>
        <v>0.41380208333333335</v>
      </c>
    </row>
    <row r="350" spans="1:241" x14ac:dyDescent="0.25">
      <c r="A350" s="236"/>
      <c r="B350" s="41">
        <f t="shared" si="9653"/>
        <v>44739</v>
      </c>
      <c r="C350" s="10"/>
      <c r="D350" s="11"/>
      <c r="E350" s="74">
        <f t="shared" si="9654"/>
        <v>722</v>
      </c>
      <c r="F350" s="74">
        <f t="shared" si="9655"/>
        <v>58</v>
      </c>
      <c r="G350" s="11">
        <v>300</v>
      </c>
      <c r="H350" s="12">
        <f t="shared" si="9572"/>
        <v>0.42797783933518008</v>
      </c>
      <c r="I350" s="11">
        <v>9</v>
      </c>
      <c r="J350" s="12">
        <f t="shared" si="9656"/>
        <v>2.9126213592233011E-2</v>
      </c>
      <c r="K350" s="11"/>
      <c r="L350" s="11"/>
      <c r="M350" s="18"/>
      <c r="N350" s="20"/>
      <c r="O350" s="10"/>
      <c r="P350" s="11"/>
      <c r="Q350" s="74">
        <f t="shared" si="9657"/>
        <v>710</v>
      </c>
      <c r="R350" s="74">
        <f t="shared" si="9658"/>
        <v>56</v>
      </c>
      <c r="S350" s="11">
        <v>236</v>
      </c>
      <c r="T350" s="12">
        <f t="shared" si="9575"/>
        <v>0.34788732394366195</v>
      </c>
      <c r="U350" s="11">
        <v>11</v>
      </c>
      <c r="V350" s="12">
        <f t="shared" si="9576"/>
        <v>4.4534412955465584E-2</v>
      </c>
      <c r="W350" s="11"/>
      <c r="X350" s="11"/>
      <c r="Y350" s="18"/>
      <c r="Z350" s="20"/>
      <c r="AA350" s="10"/>
      <c r="AB350" s="11"/>
      <c r="AC350" s="74">
        <f t="shared" si="9659"/>
        <v>158</v>
      </c>
      <c r="AD350" s="74">
        <f t="shared" si="9660"/>
        <v>12</v>
      </c>
      <c r="AE350" s="11">
        <v>51</v>
      </c>
      <c r="AF350" s="12">
        <f t="shared" si="9579"/>
        <v>0.33544303797468356</v>
      </c>
      <c r="AG350" s="11">
        <v>2</v>
      </c>
      <c r="AH350" s="12">
        <f t="shared" si="9580"/>
        <v>3.7735849056603772E-2</v>
      </c>
      <c r="AI350" s="11"/>
      <c r="AJ350" s="11"/>
      <c r="AK350" s="18"/>
      <c r="AL350" s="20"/>
      <c r="AM350" s="10"/>
      <c r="AN350" s="11"/>
      <c r="AO350" s="74">
        <f t="shared" si="9661"/>
        <v>719</v>
      </c>
      <c r="AP350" s="74">
        <f t="shared" si="9662"/>
        <v>58</v>
      </c>
      <c r="AQ350" s="11">
        <v>264</v>
      </c>
      <c r="AR350" s="12">
        <f t="shared" si="9583"/>
        <v>0.37969401947148818</v>
      </c>
      <c r="AS350" s="11">
        <v>9</v>
      </c>
      <c r="AT350" s="12">
        <f t="shared" si="9584"/>
        <v>3.2967032967032968E-2</v>
      </c>
      <c r="AU350" s="11"/>
      <c r="AV350" s="11"/>
      <c r="AW350" s="18"/>
      <c r="AX350" s="20"/>
      <c r="AY350" s="10"/>
      <c r="AZ350" s="11"/>
      <c r="BA350" s="74">
        <f t="shared" si="9663"/>
        <v>720</v>
      </c>
      <c r="BB350" s="74">
        <f t="shared" si="9664"/>
        <v>58</v>
      </c>
      <c r="BC350" s="11">
        <v>309</v>
      </c>
      <c r="BD350" s="12">
        <f t="shared" si="9587"/>
        <v>0.44444444444444442</v>
      </c>
      <c r="BE350" s="11">
        <v>11</v>
      </c>
      <c r="BF350" s="12">
        <f t="shared" si="9588"/>
        <v>3.4375000000000003E-2</v>
      </c>
      <c r="BG350" s="11"/>
      <c r="BH350" s="11"/>
      <c r="BI350" s="18"/>
      <c r="BJ350" s="20"/>
      <c r="BK350" s="10"/>
      <c r="BL350" s="11"/>
      <c r="BM350" s="74">
        <f t="shared" si="9665"/>
        <v>712</v>
      </c>
      <c r="BN350" s="74">
        <f t="shared" si="9666"/>
        <v>58</v>
      </c>
      <c r="BO350" s="11">
        <v>285</v>
      </c>
      <c r="BP350" s="12">
        <f t="shared" si="9591"/>
        <v>0.40870786516853935</v>
      </c>
      <c r="BQ350" s="11">
        <v>6</v>
      </c>
      <c r="BR350" s="12">
        <f t="shared" si="9592"/>
        <v>2.0618556701030927E-2</v>
      </c>
      <c r="BS350" s="11"/>
      <c r="BT350" s="11"/>
      <c r="BU350" s="18"/>
      <c r="BV350" s="20"/>
      <c r="BW350" s="10"/>
      <c r="BX350" s="11"/>
      <c r="BY350" s="74">
        <f t="shared" si="9667"/>
        <v>729</v>
      </c>
      <c r="BZ350" s="74">
        <f t="shared" si="9668"/>
        <v>59</v>
      </c>
      <c r="CA350" s="11">
        <v>330</v>
      </c>
      <c r="CB350" s="12">
        <f t="shared" si="9595"/>
        <v>0.47050754458161864</v>
      </c>
      <c r="CC350" s="11">
        <v>13</v>
      </c>
      <c r="CD350" s="12">
        <f t="shared" si="9596"/>
        <v>3.7900874635568516E-2</v>
      </c>
      <c r="CE350" s="11"/>
      <c r="CF350" s="11"/>
      <c r="CG350" s="18"/>
      <c r="CH350" s="20"/>
      <c r="CI350" s="10"/>
      <c r="CJ350" s="11"/>
      <c r="CK350" s="74">
        <f t="shared" si="9669"/>
        <v>743</v>
      </c>
      <c r="CL350" s="74">
        <f t="shared" si="9670"/>
        <v>58</v>
      </c>
      <c r="CM350" s="11">
        <v>303</v>
      </c>
      <c r="CN350" s="12">
        <f t="shared" si="9599"/>
        <v>0.4158815612382234</v>
      </c>
      <c r="CO350" s="11">
        <v>6</v>
      </c>
      <c r="CP350" s="12">
        <f t="shared" si="9600"/>
        <v>1.9417475728155338E-2</v>
      </c>
      <c r="CQ350" s="11"/>
      <c r="CR350" s="11"/>
      <c r="CS350" s="18"/>
      <c r="CT350" s="20"/>
      <c r="CU350" s="10"/>
      <c r="CV350" s="11"/>
      <c r="CW350" s="74">
        <f t="shared" si="9671"/>
        <v>147</v>
      </c>
      <c r="CX350" s="74">
        <f t="shared" si="9672"/>
        <v>12</v>
      </c>
      <c r="CY350" s="11">
        <v>59</v>
      </c>
      <c r="CZ350" s="12">
        <f t="shared" si="9603"/>
        <v>0.42857142857142855</v>
      </c>
      <c r="DA350" s="11">
        <v>4</v>
      </c>
      <c r="DB350" s="12">
        <f t="shared" si="9604"/>
        <v>6.3492063492063489E-2</v>
      </c>
      <c r="DC350" s="11"/>
      <c r="DD350" s="11"/>
      <c r="DE350" s="18"/>
      <c r="DF350" s="20"/>
      <c r="DG350" s="10">
        <v>1</v>
      </c>
      <c r="DH350" s="11"/>
      <c r="DI350" s="74">
        <f t="shared" si="9673"/>
        <v>740</v>
      </c>
      <c r="DJ350" s="74">
        <f t="shared" si="9674"/>
        <v>59</v>
      </c>
      <c r="DK350" s="11">
        <v>304</v>
      </c>
      <c r="DL350" s="12">
        <f t="shared" si="9607"/>
        <v>0.42972972972972973</v>
      </c>
      <c r="DM350" s="11">
        <v>14</v>
      </c>
      <c r="DN350" s="12">
        <f t="shared" si="9608"/>
        <v>4.40251572327044E-2</v>
      </c>
      <c r="DO350" s="11"/>
      <c r="DP350" s="11"/>
      <c r="DQ350" s="18"/>
      <c r="DR350" s="20"/>
      <c r="DS350" s="10"/>
      <c r="DT350" s="11"/>
      <c r="DU350" s="74">
        <f t="shared" si="9675"/>
        <v>742</v>
      </c>
      <c r="DV350" s="74">
        <f t="shared" si="9676"/>
        <v>59</v>
      </c>
      <c r="DW350" s="11">
        <v>307</v>
      </c>
      <c r="DX350" s="12">
        <f t="shared" si="9611"/>
        <v>0.43126684636118601</v>
      </c>
      <c r="DY350" s="11">
        <v>13</v>
      </c>
      <c r="DZ350" s="12">
        <f t="shared" si="9612"/>
        <v>4.0625000000000001E-2</v>
      </c>
      <c r="EA350" s="11"/>
      <c r="EB350" s="11"/>
      <c r="EC350" s="18"/>
      <c r="ED350" s="20"/>
      <c r="EE350" s="10"/>
      <c r="EF350" s="11"/>
      <c r="EG350" s="74">
        <f t="shared" si="9677"/>
        <v>737</v>
      </c>
      <c r="EH350" s="74">
        <f t="shared" si="9678"/>
        <v>59</v>
      </c>
      <c r="EI350" s="11">
        <v>305</v>
      </c>
      <c r="EJ350" s="12">
        <f t="shared" si="9615"/>
        <v>0.4287652645861601</v>
      </c>
      <c r="EK350" s="11">
        <v>11</v>
      </c>
      <c r="EL350" s="12">
        <f t="shared" si="9616"/>
        <v>3.4810126582278479E-2</v>
      </c>
      <c r="EM350" s="11"/>
      <c r="EN350" s="11"/>
      <c r="EO350" s="18"/>
      <c r="EP350" s="20"/>
      <c r="EQ350" s="10">
        <v>1</v>
      </c>
      <c r="ER350" s="11"/>
      <c r="ES350" s="74">
        <f t="shared" si="9679"/>
        <v>731</v>
      </c>
      <c r="ET350" s="74">
        <f t="shared" si="9680"/>
        <v>57</v>
      </c>
      <c r="EU350" s="11">
        <v>267</v>
      </c>
      <c r="EV350" s="12">
        <f t="shared" si="9619"/>
        <v>0.37072503419972641</v>
      </c>
      <c r="EW350" s="11">
        <v>4</v>
      </c>
      <c r="EX350" s="12">
        <f t="shared" si="9620"/>
        <v>1.4760147601476014E-2</v>
      </c>
      <c r="EY350" s="11"/>
      <c r="EZ350" s="11"/>
      <c r="FA350" s="18"/>
      <c r="FB350" s="20"/>
      <c r="FC350" s="10"/>
      <c r="FD350" s="11"/>
      <c r="FE350" s="74">
        <f t="shared" si="9681"/>
        <v>747</v>
      </c>
      <c r="FF350" s="74">
        <f t="shared" si="9682"/>
        <v>59</v>
      </c>
      <c r="FG350" s="11">
        <v>284</v>
      </c>
      <c r="FH350" s="12">
        <f t="shared" si="9623"/>
        <v>0.39892904953145919</v>
      </c>
      <c r="FI350" s="11">
        <v>14</v>
      </c>
      <c r="FJ350" s="12">
        <f t="shared" si="9624"/>
        <v>4.6979865771812082E-2</v>
      </c>
      <c r="FK350" s="11"/>
      <c r="FL350" s="11"/>
      <c r="FM350" s="18"/>
      <c r="FN350" s="20"/>
      <c r="FO350" s="10"/>
      <c r="FP350" s="11"/>
      <c r="FQ350" s="74">
        <f t="shared" si="9683"/>
        <v>162</v>
      </c>
      <c r="FR350" s="74">
        <f t="shared" si="9684"/>
        <v>10</v>
      </c>
      <c r="FS350" s="11">
        <v>50</v>
      </c>
      <c r="FT350" s="12">
        <f t="shared" si="9627"/>
        <v>0.32098765432098764</v>
      </c>
      <c r="FU350" s="11">
        <v>2</v>
      </c>
      <c r="FV350" s="12">
        <f t="shared" si="9628"/>
        <v>3.8461538461538464E-2</v>
      </c>
      <c r="FW350" s="11"/>
      <c r="FX350" s="11"/>
      <c r="FY350" s="18"/>
      <c r="FZ350" s="20"/>
      <c r="GA350" s="10">
        <v>2</v>
      </c>
      <c r="GB350" s="11"/>
      <c r="GC350" s="74">
        <f t="shared" si="9685"/>
        <v>730</v>
      </c>
      <c r="GD350" s="74">
        <f t="shared" si="9686"/>
        <v>58</v>
      </c>
      <c r="GE350" s="11">
        <v>288</v>
      </c>
      <c r="GF350" s="12">
        <f t="shared" si="9631"/>
        <v>0.40684931506849314</v>
      </c>
      <c r="GG350" s="11">
        <v>9</v>
      </c>
      <c r="GH350" s="12">
        <f t="shared" si="9632"/>
        <v>3.0303030303030304E-2</v>
      </c>
      <c r="GI350" s="11"/>
      <c r="GJ350" s="11"/>
      <c r="GK350" s="18"/>
      <c r="GL350" s="20"/>
      <c r="GM350" s="10"/>
      <c r="GN350" s="11"/>
      <c r="GO350" s="74">
        <f t="shared" si="9687"/>
        <v>728</v>
      </c>
      <c r="GP350" s="74">
        <f t="shared" si="9688"/>
        <v>58</v>
      </c>
      <c r="GQ350" s="11">
        <v>285</v>
      </c>
      <c r="GR350" s="12">
        <f t="shared" si="9635"/>
        <v>0.4107142857142857</v>
      </c>
      <c r="GS350" s="11">
        <v>14</v>
      </c>
      <c r="GT350" s="12">
        <f t="shared" si="9636"/>
        <v>4.6822742474916385E-2</v>
      </c>
      <c r="GU350" s="11"/>
      <c r="GV350" s="11"/>
      <c r="GW350" s="18"/>
      <c r="GX350" s="20"/>
      <c r="GY350" s="10"/>
      <c r="GZ350" s="11"/>
      <c r="HA350" s="74">
        <f t="shared" si="9689"/>
        <v>739</v>
      </c>
      <c r="HB350" s="74">
        <f t="shared" si="9690"/>
        <v>59</v>
      </c>
      <c r="HC350" s="11">
        <v>296</v>
      </c>
      <c r="HD350" s="12">
        <f t="shared" si="9639"/>
        <v>0.41136671177266576</v>
      </c>
      <c r="HE350" s="11">
        <v>8</v>
      </c>
      <c r="HF350" s="12">
        <f t="shared" si="9640"/>
        <v>2.6315789473684209E-2</v>
      </c>
      <c r="HG350" s="11"/>
      <c r="HH350" s="11"/>
      <c r="HI350" s="18"/>
      <c r="HJ350" s="20"/>
      <c r="HK350" s="10">
        <f t="shared" si="9641"/>
        <v>4</v>
      </c>
      <c r="HL350" s="11">
        <f t="shared" si="9642"/>
        <v>0</v>
      </c>
      <c r="HM350" s="11">
        <f t="shared" si="9643"/>
        <v>11416</v>
      </c>
      <c r="HN350" s="11">
        <f t="shared" si="9644"/>
        <v>907</v>
      </c>
      <c r="HO350" s="11">
        <f t="shared" si="9645"/>
        <v>4683</v>
      </c>
      <c r="HP350" s="228">
        <f t="shared" si="9646"/>
        <v>0.41021373510861947</v>
      </c>
      <c r="HQ350" s="15">
        <f t="shared" si="9647"/>
        <v>160</v>
      </c>
      <c r="HR350" s="12">
        <f t="shared" si="9648"/>
        <v>3.4166132820841341E-2</v>
      </c>
      <c r="HS350" s="16">
        <v>68.5</v>
      </c>
      <c r="HT350" s="17">
        <v>4404</v>
      </c>
      <c r="HU350" s="16">
        <f t="shared" si="9649"/>
        <v>94.042280589365788</v>
      </c>
      <c r="HV350" s="18"/>
      <c r="HW350" s="20"/>
      <c r="HX350" s="78">
        <f t="shared" si="9650"/>
        <v>0.39909115209836943</v>
      </c>
      <c r="HY350" s="78">
        <f t="shared" si="9651"/>
        <v>0.43486190724335594</v>
      </c>
      <c r="HZ350" s="78">
        <f t="shared" si="9652"/>
        <v>0.39640344018764662</v>
      </c>
    </row>
    <row r="351" spans="1:241" x14ac:dyDescent="0.25">
      <c r="A351" s="236"/>
      <c r="B351" s="41">
        <f>+B350+1</f>
        <v>44740</v>
      </c>
      <c r="C351" s="10"/>
      <c r="D351" s="11"/>
      <c r="E351" s="74">
        <f t="shared" si="9654"/>
        <v>722</v>
      </c>
      <c r="F351" s="74">
        <f t="shared" si="9655"/>
        <v>58</v>
      </c>
      <c r="G351" s="11">
        <v>302</v>
      </c>
      <c r="H351" s="12">
        <f t="shared" si="9572"/>
        <v>0.42520775623268697</v>
      </c>
      <c r="I351" s="11">
        <v>5</v>
      </c>
      <c r="J351" s="12">
        <f t="shared" si="9656"/>
        <v>1.6286644951140065E-2</v>
      </c>
      <c r="K351" s="13"/>
      <c r="L351" s="13"/>
      <c r="M351" s="25"/>
      <c r="N351" s="38">
        <v>4655</v>
      </c>
      <c r="O351" s="10"/>
      <c r="P351" s="11"/>
      <c r="Q351" s="74">
        <f t="shared" si="9657"/>
        <v>710</v>
      </c>
      <c r="R351" s="74">
        <f t="shared" si="9658"/>
        <v>56</v>
      </c>
      <c r="S351" s="11">
        <v>272</v>
      </c>
      <c r="T351" s="12">
        <f t="shared" si="9575"/>
        <v>0.39577464788732392</v>
      </c>
      <c r="U351" s="11">
        <v>9</v>
      </c>
      <c r="V351" s="12">
        <f t="shared" si="9576"/>
        <v>3.2028469750889681E-2</v>
      </c>
      <c r="W351" s="13"/>
      <c r="X351" s="13"/>
      <c r="Y351" s="25"/>
      <c r="Z351" s="38">
        <v>4655</v>
      </c>
      <c r="AA351" s="10"/>
      <c r="AB351" s="11"/>
      <c r="AC351" s="74">
        <f t="shared" si="9659"/>
        <v>158</v>
      </c>
      <c r="AD351" s="74">
        <f t="shared" si="9660"/>
        <v>12</v>
      </c>
      <c r="AE351" s="11">
        <v>55</v>
      </c>
      <c r="AF351" s="12">
        <f t="shared" si="9579"/>
        <v>0.379746835443038</v>
      </c>
      <c r="AG351" s="11">
        <v>5</v>
      </c>
      <c r="AH351" s="12">
        <f t="shared" si="9580"/>
        <v>8.3333333333333329E-2</v>
      </c>
      <c r="AI351" s="13"/>
      <c r="AJ351" s="13"/>
      <c r="AK351" s="25"/>
      <c r="AL351" s="38">
        <v>4655</v>
      </c>
      <c r="AM351" s="10"/>
      <c r="AN351" s="11"/>
      <c r="AO351" s="74">
        <f t="shared" si="9661"/>
        <v>719</v>
      </c>
      <c r="AP351" s="74">
        <f t="shared" si="9662"/>
        <v>58</v>
      </c>
      <c r="AQ351" s="11">
        <v>294</v>
      </c>
      <c r="AR351" s="12">
        <f t="shared" si="9583"/>
        <v>0.43671766342141866</v>
      </c>
      <c r="AS351" s="11">
        <v>20</v>
      </c>
      <c r="AT351" s="12">
        <f t="shared" si="9584"/>
        <v>6.3694267515923567E-2</v>
      </c>
      <c r="AU351" s="13"/>
      <c r="AV351" s="13"/>
      <c r="AW351" s="25"/>
      <c r="AX351" s="38">
        <v>4655</v>
      </c>
      <c r="AY351" s="10"/>
      <c r="AZ351" s="11"/>
      <c r="BA351" s="74">
        <f t="shared" si="9663"/>
        <v>720</v>
      </c>
      <c r="BB351" s="74">
        <f t="shared" si="9664"/>
        <v>58</v>
      </c>
      <c r="BC351" s="11">
        <v>303</v>
      </c>
      <c r="BD351" s="12">
        <f t="shared" si="9587"/>
        <v>0.43194444444444446</v>
      </c>
      <c r="BE351" s="11">
        <v>8</v>
      </c>
      <c r="BF351" s="12">
        <f t="shared" si="9588"/>
        <v>2.5723472668810289E-2</v>
      </c>
      <c r="BG351" s="13"/>
      <c r="BH351" s="13"/>
      <c r="BI351" s="25"/>
      <c r="BJ351" s="38">
        <v>4655</v>
      </c>
      <c r="BK351" s="10"/>
      <c r="BL351" s="11"/>
      <c r="BM351" s="74">
        <f t="shared" si="9665"/>
        <v>712</v>
      </c>
      <c r="BN351" s="74">
        <f t="shared" si="9666"/>
        <v>58</v>
      </c>
      <c r="BO351" s="11">
        <v>324</v>
      </c>
      <c r="BP351" s="12">
        <f t="shared" si="9591"/>
        <v>0.46629213483146065</v>
      </c>
      <c r="BQ351" s="11">
        <v>8</v>
      </c>
      <c r="BR351" s="12">
        <f t="shared" si="9592"/>
        <v>2.4096385542168676E-2</v>
      </c>
      <c r="BS351" s="13"/>
      <c r="BT351" s="13"/>
      <c r="BU351" s="25"/>
      <c r="BV351" s="38">
        <v>4655</v>
      </c>
      <c r="BW351" s="10"/>
      <c r="BX351" s="11"/>
      <c r="BY351" s="74">
        <f t="shared" si="9667"/>
        <v>729</v>
      </c>
      <c r="BZ351" s="74">
        <f t="shared" si="9668"/>
        <v>59</v>
      </c>
      <c r="CA351" s="11">
        <v>338</v>
      </c>
      <c r="CB351" s="12">
        <f t="shared" si="9595"/>
        <v>0.4663923182441701</v>
      </c>
      <c r="CC351" s="11">
        <v>2</v>
      </c>
      <c r="CD351" s="12">
        <f t="shared" si="9596"/>
        <v>5.8823529411764705E-3</v>
      </c>
      <c r="CE351" s="13"/>
      <c r="CF351" s="13"/>
      <c r="CG351" s="25"/>
      <c r="CH351" s="38">
        <v>4655</v>
      </c>
      <c r="CI351" s="10">
        <v>2</v>
      </c>
      <c r="CJ351" s="11"/>
      <c r="CK351" s="74">
        <f t="shared" si="9669"/>
        <v>741</v>
      </c>
      <c r="CL351" s="74">
        <f t="shared" si="9670"/>
        <v>58</v>
      </c>
      <c r="CM351" s="11">
        <v>319</v>
      </c>
      <c r="CN351" s="12">
        <f t="shared" si="9599"/>
        <v>0.44939271255060731</v>
      </c>
      <c r="CO351" s="11">
        <v>14</v>
      </c>
      <c r="CP351" s="12">
        <f t="shared" si="9600"/>
        <v>4.2042042042042045E-2</v>
      </c>
      <c r="CQ351" s="13"/>
      <c r="CR351" s="13"/>
      <c r="CS351" s="25"/>
      <c r="CT351" s="38">
        <v>4655</v>
      </c>
      <c r="CU351" s="10"/>
      <c r="CV351" s="11"/>
      <c r="CW351" s="74">
        <f t="shared" si="9671"/>
        <v>147</v>
      </c>
      <c r="CX351" s="74">
        <f t="shared" si="9672"/>
        <v>12</v>
      </c>
      <c r="CY351" s="11">
        <v>64</v>
      </c>
      <c r="CZ351" s="12">
        <f t="shared" si="9603"/>
        <v>0.44897959183673469</v>
      </c>
      <c r="DA351" s="11">
        <v>2</v>
      </c>
      <c r="DB351" s="12">
        <f t="shared" si="9604"/>
        <v>3.0303030303030304E-2</v>
      </c>
      <c r="DC351" s="13"/>
      <c r="DD351" s="13"/>
      <c r="DE351" s="25"/>
      <c r="DF351" s="38">
        <v>4655</v>
      </c>
      <c r="DG351" s="10"/>
      <c r="DH351" s="11"/>
      <c r="DI351" s="74">
        <f t="shared" si="9673"/>
        <v>740</v>
      </c>
      <c r="DJ351" s="74">
        <f t="shared" si="9674"/>
        <v>59</v>
      </c>
      <c r="DK351" s="11">
        <v>320</v>
      </c>
      <c r="DL351" s="12">
        <f t="shared" si="9607"/>
        <v>0.45</v>
      </c>
      <c r="DM351" s="11">
        <v>13</v>
      </c>
      <c r="DN351" s="12">
        <f t="shared" si="9608"/>
        <v>3.903903903903904E-2</v>
      </c>
      <c r="DO351" s="13"/>
      <c r="DP351" s="13"/>
      <c r="DQ351" s="25"/>
      <c r="DR351" s="38">
        <v>4655</v>
      </c>
      <c r="DS351" s="10"/>
      <c r="DT351" s="11"/>
      <c r="DU351" s="74">
        <f t="shared" si="9675"/>
        <v>742</v>
      </c>
      <c r="DV351" s="74">
        <f t="shared" si="9676"/>
        <v>59</v>
      </c>
      <c r="DW351" s="11">
        <v>290</v>
      </c>
      <c r="DX351" s="12">
        <f t="shared" si="9611"/>
        <v>0.40970350404312667</v>
      </c>
      <c r="DY351" s="11">
        <v>14</v>
      </c>
      <c r="DZ351" s="12">
        <f t="shared" si="9612"/>
        <v>4.6052631578947366E-2</v>
      </c>
      <c r="EA351" s="13"/>
      <c r="EB351" s="13"/>
      <c r="EC351" s="25"/>
      <c r="ED351" s="38">
        <v>4655</v>
      </c>
      <c r="EE351" s="10">
        <v>1</v>
      </c>
      <c r="EF351" s="11"/>
      <c r="EG351" s="74">
        <f t="shared" si="9677"/>
        <v>736</v>
      </c>
      <c r="EH351" s="74">
        <f t="shared" si="9678"/>
        <v>59</v>
      </c>
      <c r="EI351" s="11">
        <v>299</v>
      </c>
      <c r="EJ351" s="12">
        <f t="shared" si="9615"/>
        <v>0.42391304347826086</v>
      </c>
      <c r="EK351" s="11">
        <v>13</v>
      </c>
      <c r="EL351" s="12">
        <f t="shared" si="9616"/>
        <v>4.1666666666666664E-2</v>
      </c>
      <c r="EM351" s="13"/>
      <c r="EN351" s="13"/>
      <c r="EO351" s="25"/>
      <c r="EP351" s="38">
        <v>4655</v>
      </c>
      <c r="EQ351" s="10"/>
      <c r="ER351" s="11"/>
      <c r="ES351" s="74">
        <f t="shared" si="9679"/>
        <v>731</v>
      </c>
      <c r="ET351" s="74">
        <f t="shared" si="9680"/>
        <v>57</v>
      </c>
      <c r="EU351" s="11">
        <v>263</v>
      </c>
      <c r="EV351" s="12">
        <f t="shared" si="9619"/>
        <v>0.37072503419972641</v>
      </c>
      <c r="EW351" s="11">
        <v>8</v>
      </c>
      <c r="EX351" s="12">
        <f t="shared" si="9620"/>
        <v>2.9520295202952029E-2</v>
      </c>
      <c r="EY351" s="13"/>
      <c r="EZ351" s="13"/>
      <c r="FA351" s="25"/>
      <c r="FB351" s="38">
        <v>4655</v>
      </c>
      <c r="FC351" s="10"/>
      <c r="FD351" s="11"/>
      <c r="FE351" s="74">
        <f t="shared" si="9681"/>
        <v>747</v>
      </c>
      <c r="FF351" s="74">
        <f t="shared" si="9682"/>
        <v>59</v>
      </c>
      <c r="FG351" s="11">
        <v>285</v>
      </c>
      <c r="FH351" s="12">
        <f t="shared" si="9623"/>
        <v>0.39357429718875503</v>
      </c>
      <c r="FI351" s="11">
        <v>9</v>
      </c>
      <c r="FJ351" s="12">
        <f t="shared" si="9624"/>
        <v>3.0612244897959183E-2</v>
      </c>
      <c r="FK351" s="13"/>
      <c r="FL351" s="13"/>
      <c r="FM351" s="25"/>
      <c r="FN351" s="38">
        <v>4655</v>
      </c>
      <c r="FO351" s="10"/>
      <c r="FP351" s="11"/>
      <c r="FQ351" s="74">
        <f t="shared" si="9683"/>
        <v>162</v>
      </c>
      <c r="FR351" s="74">
        <f t="shared" si="9684"/>
        <v>10</v>
      </c>
      <c r="FS351" s="11">
        <v>53</v>
      </c>
      <c r="FT351" s="12">
        <f t="shared" si="9627"/>
        <v>0.34567901234567899</v>
      </c>
      <c r="FU351" s="11">
        <v>3</v>
      </c>
      <c r="FV351" s="12">
        <f t="shared" si="9628"/>
        <v>5.3571428571428568E-2</v>
      </c>
      <c r="FW351" s="13"/>
      <c r="FX351" s="13"/>
      <c r="FY351" s="25"/>
      <c r="FZ351" s="38">
        <v>4655</v>
      </c>
      <c r="GA351" s="10"/>
      <c r="GB351" s="11"/>
      <c r="GC351" s="74">
        <f t="shared" si="9685"/>
        <v>730</v>
      </c>
      <c r="GD351" s="74">
        <f t="shared" si="9686"/>
        <v>58</v>
      </c>
      <c r="GE351" s="11">
        <v>279</v>
      </c>
      <c r="GF351" s="12">
        <f t="shared" si="9631"/>
        <v>0.39589041095890409</v>
      </c>
      <c r="GG351" s="11">
        <v>10</v>
      </c>
      <c r="GH351" s="12">
        <f t="shared" si="9632"/>
        <v>3.4602076124567477E-2</v>
      </c>
      <c r="GI351" s="13"/>
      <c r="GJ351" s="13"/>
      <c r="GK351" s="25"/>
      <c r="GL351" s="38">
        <v>4655</v>
      </c>
      <c r="GM351" s="10"/>
      <c r="GN351" s="11"/>
      <c r="GO351" s="74">
        <f t="shared" si="9687"/>
        <v>728</v>
      </c>
      <c r="GP351" s="74">
        <f t="shared" si="9688"/>
        <v>58</v>
      </c>
      <c r="GQ351" s="11">
        <v>268</v>
      </c>
      <c r="GR351" s="12">
        <f t="shared" si="9635"/>
        <v>0.39010989010989011</v>
      </c>
      <c r="GS351" s="11">
        <v>16</v>
      </c>
      <c r="GT351" s="12">
        <f t="shared" si="9636"/>
        <v>5.6338028169014086E-2</v>
      </c>
      <c r="GU351" s="13"/>
      <c r="GV351" s="13"/>
      <c r="GW351" s="25"/>
      <c r="GX351" s="38">
        <v>4655</v>
      </c>
      <c r="GY351" s="10">
        <v>1</v>
      </c>
      <c r="GZ351" s="11"/>
      <c r="HA351" s="74">
        <f t="shared" si="9689"/>
        <v>738</v>
      </c>
      <c r="HB351" s="74">
        <f t="shared" si="9690"/>
        <v>59</v>
      </c>
      <c r="HC351" s="11">
        <v>287</v>
      </c>
      <c r="HD351" s="12">
        <f t="shared" si="9639"/>
        <v>0.39701897018970189</v>
      </c>
      <c r="HE351" s="11">
        <v>6</v>
      </c>
      <c r="HF351" s="12">
        <f t="shared" si="9640"/>
        <v>2.0477815699658702E-2</v>
      </c>
      <c r="HG351" s="13"/>
      <c r="HH351" s="13"/>
      <c r="HI351" s="25"/>
      <c r="HJ351" s="38">
        <v>4655</v>
      </c>
      <c r="HK351" s="10">
        <f t="shared" si="9641"/>
        <v>4</v>
      </c>
      <c r="HL351" s="11">
        <f t="shared" si="9642"/>
        <v>0</v>
      </c>
      <c r="HM351" s="11">
        <f t="shared" si="9643"/>
        <v>11412</v>
      </c>
      <c r="HN351" s="11">
        <f t="shared" si="9644"/>
        <v>907</v>
      </c>
      <c r="HO351" s="11">
        <f t="shared" si="9645"/>
        <v>4780</v>
      </c>
      <c r="HP351" s="228">
        <f t="shared" si="9646"/>
        <v>0.41885734314756395</v>
      </c>
      <c r="HQ351" s="15">
        <f t="shared" si="9647"/>
        <v>165</v>
      </c>
      <c r="HR351" s="12">
        <f t="shared" si="9648"/>
        <v>3.4518828451882845E-2</v>
      </c>
      <c r="HS351" s="16">
        <v>68.3</v>
      </c>
      <c r="HT351" s="17">
        <v>4556</v>
      </c>
      <c r="HU351" s="16">
        <f t="shared" si="9649"/>
        <v>95.31380753138076</v>
      </c>
      <c r="HV351" s="23"/>
      <c r="HW351" s="22">
        <v>4655</v>
      </c>
      <c r="HX351" s="78">
        <f t="shared" si="9650"/>
        <v>0.42902967121090618</v>
      </c>
      <c r="HY351" s="78">
        <f t="shared" si="9651"/>
        <v>0.44015645371577578</v>
      </c>
      <c r="HZ351" s="78">
        <f t="shared" si="9652"/>
        <v>0.38764337851929093</v>
      </c>
    </row>
    <row r="352" spans="1:241" x14ac:dyDescent="0.25">
      <c r="A352" s="236"/>
      <c r="B352" s="41">
        <f t="shared" si="9653"/>
        <v>44741</v>
      </c>
      <c r="C352" s="10"/>
      <c r="D352" s="11"/>
      <c r="E352" s="74">
        <f t="shared" si="9654"/>
        <v>722</v>
      </c>
      <c r="F352" s="74">
        <f t="shared" si="9655"/>
        <v>58</v>
      </c>
      <c r="G352" s="11">
        <v>287</v>
      </c>
      <c r="H352" s="12">
        <f t="shared" si="9572"/>
        <v>0.40443213296398894</v>
      </c>
      <c r="I352" s="11">
        <v>5</v>
      </c>
      <c r="J352" s="12">
        <f t="shared" si="9656"/>
        <v>1.7123287671232876E-2</v>
      </c>
      <c r="K352" s="13"/>
      <c r="L352" s="11"/>
      <c r="M352" s="25"/>
      <c r="N352" s="38">
        <v>4387.5</v>
      </c>
      <c r="O352" s="10"/>
      <c r="P352" s="11"/>
      <c r="Q352" s="74">
        <f t="shared" si="9657"/>
        <v>710</v>
      </c>
      <c r="R352" s="74">
        <f t="shared" si="9658"/>
        <v>56</v>
      </c>
      <c r="S352" s="11">
        <v>247</v>
      </c>
      <c r="T352" s="12">
        <f t="shared" si="9575"/>
        <v>0.36056338028169016</v>
      </c>
      <c r="U352" s="11">
        <v>9</v>
      </c>
      <c r="V352" s="12">
        <f t="shared" si="9576"/>
        <v>3.515625E-2</v>
      </c>
      <c r="W352" s="13"/>
      <c r="X352" s="11"/>
      <c r="Y352" s="25"/>
      <c r="Z352" s="38">
        <v>4525.833333333333</v>
      </c>
      <c r="AA352" s="10">
        <v>1</v>
      </c>
      <c r="AB352" s="11"/>
      <c r="AC352" s="74">
        <f t="shared" si="9659"/>
        <v>157</v>
      </c>
      <c r="AD352" s="74">
        <f t="shared" si="9660"/>
        <v>12</v>
      </c>
      <c r="AE352" s="11">
        <v>47</v>
      </c>
      <c r="AF352" s="12">
        <f t="shared" si="9579"/>
        <v>0.31210191082802546</v>
      </c>
      <c r="AG352" s="11">
        <v>2</v>
      </c>
      <c r="AH352" s="12">
        <f t="shared" si="9580"/>
        <v>4.0816326530612242E-2</v>
      </c>
      <c r="AI352" s="13"/>
      <c r="AJ352" s="11"/>
      <c r="AK352" s="25"/>
      <c r="AL352" s="38">
        <v>4404</v>
      </c>
      <c r="AM352" s="10"/>
      <c r="AN352" s="11"/>
      <c r="AO352" s="74">
        <f t="shared" si="9661"/>
        <v>719</v>
      </c>
      <c r="AP352" s="74">
        <f t="shared" si="9662"/>
        <v>58</v>
      </c>
      <c r="AQ352" s="11">
        <v>289</v>
      </c>
      <c r="AR352" s="12">
        <f t="shared" si="9583"/>
        <v>0.42976356050069542</v>
      </c>
      <c r="AS352" s="11">
        <v>20</v>
      </c>
      <c r="AT352" s="12">
        <f t="shared" si="9584"/>
        <v>6.4724919093851127E-2</v>
      </c>
      <c r="AU352" s="13"/>
      <c r="AV352" s="11"/>
      <c r="AW352" s="25"/>
      <c r="AX352" s="38">
        <v>4672.727272727273</v>
      </c>
      <c r="AY352" s="10"/>
      <c r="AZ352" s="11"/>
      <c r="BA352" s="74">
        <f t="shared" si="9663"/>
        <v>720</v>
      </c>
      <c r="BB352" s="74">
        <f t="shared" si="9664"/>
        <v>58</v>
      </c>
      <c r="BC352" s="11">
        <v>315</v>
      </c>
      <c r="BD352" s="12">
        <f t="shared" si="9587"/>
        <v>0.45277777777777778</v>
      </c>
      <c r="BE352" s="11">
        <v>11</v>
      </c>
      <c r="BF352" s="12">
        <f t="shared" si="9588"/>
        <v>3.3742331288343558E-2</v>
      </c>
      <c r="BG352" s="13"/>
      <c r="BH352" s="11"/>
      <c r="BI352" s="25"/>
      <c r="BJ352" s="38">
        <v>4858.333333333333</v>
      </c>
      <c r="BK352" s="10">
        <v>1</v>
      </c>
      <c r="BL352" s="11"/>
      <c r="BM352" s="74">
        <f t="shared" si="9665"/>
        <v>711</v>
      </c>
      <c r="BN352" s="74">
        <f t="shared" si="9666"/>
        <v>58</v>
      </c>
      <c r="BO352" s="11">
        <v>304</v>
      </c>
      <c r="BP352" s="12">
        <f t="shared" si="9591"/>
        <v>0.45428973277074541</v>
      </c>
      <c r="BQ352" s="11">
        <v>19</v>
      </c>
      <c r="BR352" s="12">
        <f t="shared" si="9592"/>
        <v>5.8823529411764705E-2</v>
      </c>
      <c r="BS352" s="13"/>
      <c r="BT352" s="11"/>
      <c r="BU352" s="25"/>
      <c r="BV352" s="38">
        <v>5130</v>
      </c>
      <c r="BW352" s="10"/>
      <c r="BX352" s="11"/>
      <c r="BY352" s="74">
        <f t="shared" si="9667"/>
        <v>729</v>
      </c>
      <c r="BZ352" s="74">
        <f t="shared" si="9668"/>
        <v>59</v>
      </c>
      <c r="CA352" s="11">
        <v>322</v>
      </c>
      <c r="CB352" s="12">
        <f t="shared" si="9595"/>
        <v>0.45130315500685869</v>
      </c>
      <c r="CC352" s="11">
        <v>7</v>
      </c>
      <c r="CD352" s="12">
        <f t="shared" si="9596"/>
        <v>2.1276595744680851E-2</v>
      </c>
      <c r="CE352" s="13"/>
      <c r="CF352" s="11"/>
      <c r="CG352" s="25"/>
      <c r="CH352" s="38">
        <v>4586.363636363636</v>
      </c>
      <c r="CI352" s="10"/>
      <c r="CJ352" s="11"/>
      <c r="CK352" s="74">
        <f t="shared" si="9669"/>
        <v>741</v>
      </c>
      <c r="CL352" s="74">
        <f t="shared" si="9670"/>
        <v>58</v>
      </c>
      <c r="CM352" s="11">
        <v>301</v>
      </c>
      <c r="CN352" s="12">
        <f t="shared" si="9599"/>
        <v>0.4183535762483131</v>
      </c>
      <c r="CO352" s="11">
        <v>9</v>
      </c>
      <c r="CP352" s="12">
        <f t="shared" si="9600"/>
        <v>2.903225806451613E-2</v>
      </c>
      <c r="CQ352" s="13"/>
      <c r="CR352" s="11"/>
      <c r="CS352" s="25"/>
      <c r="CT352" s="38">
        <v>4591.5384615384619</v>
      </c>
      <c r="CU352" s="10"/>
      <c r="CV352" s="11"/>
      <c r="CW352" s="74">
        <f t="shared" si="9671"/>
        <v>147</v>
      </c>
      <c r="CX352" s="74">
        <f t="shared" si="9672"/>
        <v>12</v>
      </c>
      <c r="CY352" s="11">
        <v>62</v>
      </c>
      <c r="CZ352" s="12">
        <f t="shared" si="9603"/>
        <v>0.43537414965986393</v>
      </c>
      <c r="DA352" s="11">
        <v>2</v>
      </c>
      <c r="DB352" s="12">
        <f t="shared" si="9604"/>
        <v>3.125E-2</v>
      </c>
      <c r="DC352" s="13"/>
      <c r="DD352" s="11"/>
      <c r="DE352" s="25"/>
      <c r="DF352" s="38">
        <v>4767.5</v>
      </c>
      <c r="DG352" s="10"/>
      <c r="DH352" s="11"/>
      <c r="DI352" s="74">
        <f t="shared" si="9673"/>
        <v>740</v>
      </c>
      <c r="DJ352" s="74">
        <f t="shared" si="9674"/>
        <v>59</v>
      </c>
      <c r="DK352" s="11">
        <v>285</v>
      </c>
      <c r="DL352" s="12">
        <f t="shared" si="9607"/>
        <v>0.4</v>
      </c>
      <c r="DM352" s="11">
        <v>11</v>
      </c>
      <c r="DN352" s="12">
        <f t="shared" si="9608"/>
        <v>3.7162162162162164E-2</v>
      </c>
      <c r="DO352" s="13"/>
      <c r="DP352" s="11"/>
      <c r="DQ352" s="25"/>
      <c r="DR352" s="38">
        <v>4767.5</v>
      </c>
      <c r="DS352" s="10">
        <v>1</v>
      </c>
      <c r="DT352" s="11"/>
      <c r="DU352" s="74">
        <f t="shared" si="9675"/>
        <v>741</v>
      </c>
      <c r="DV352" s="74">
        <f t="shared" si="9676"/>
        <v>59</v>
      </c>
      <c r="DW352" s="11">
        <v>308</v>
      </c>
      <c r="DX352" s="12">
        <f t="shared" si="9611"/>
        <v>0.42645074224021595</v>
      </c>
      <c r="DY352" s="11">
        <v>8</v>
      </c>
      <c r="DZ352" s="12">
        <f t="shared" si="9612"/>
        <v>2.5316455696202531E-2</v>
      </c>
      <c r="EA352" s="13"/>
      <c r="EB352" s="11"/>
      <c r="EC352" s="25"/>
      <c r="ED352" s="38">
        <v>4880</v>
      </c>
      <c r="EE352" s="10"/>
      <c r="EF352" s="11"/>
      <c r="EG352" s="74">
        <f t="shared" si="9677"/>
        <v>736</v>
      </c>
      <c r="EH352" s="74">
        <f t="shared" si="9678"/>
        <v>59</v>
      </c>
      <c r="EI352" s="11">
        <v>316</v>
      </c>
      <c r="EJ352" s="12">
        <f t="shared" si="9615"/>
        <v>0.44157608695652173</v>
      </c>
      <c r="EK352" s="11">
        <v>9</v>
      </c>
      <c r="EL352" s="12">
        <f t="shared" si="9616"/>
        <v>2.7692307692307693E-2</v>
      </c>
      <c r="EM352" s="13"/>
      <c r="EN352" s="11"/>
      <c r="EO352" s="25"/>
      <c r="EP352" s="38">
        <v>5151.818181818182</v>
      </c>
      <c r="EQ352" s="10"/>
      <c r="ER352" s="11"/>
      <c r="ES352" s="74">
        <f t="shared" si="9679"/>
        <v>731</v>
      </c>
      <c r="ET352" s="74">
        <f t="shared" si="9680"/>
        <v>57</v>
      </c>
      <c r="EU352" s="11">
        <v>268</v>
      </c>
      <c r="EV352" s="12">
        <f t="shared" si="9619"/>
        <v>0.38303693570451436</v>
      </c>
      <c r="EW352" s="11">
        <v>12</v>
      </c>
      <c r="EX352" s="12">
        <f t="shared" si="9620"/>
        <v>4.2857142857142858E-2</v>
      </c>
      <c r="EY352" s="13"/>
      <c r="EZ352" s="11"/>
      <c r="FA352" s="25"/>
      <c r="FB352" s="38">
        <v>4518.333333333333</v>
      </c>
      <c r="FC352" s="10">
        <v>1</v>
      </c>
      <c r="FD352" s="11"/>
      <c r="FE352" s="74">
        <f t="shared" si="9681"/>
        <v>746</v>
      </c>
      <c r="FF352" s="74">
        <f t="shared" si="9682"/>
        <v>59</v>
      </c>
      <c r="FG352" s="11">
        <v>292</v>
      </c>
      <c r="FH352" s="12">
        <f t="shared" si="9623"/>
        <v>0.40482573726541554</v>
      </c>
      <c r="FI352" s="11">
        <v>10</v>
      </c>
      <c r="FJ352" s="12">
        <f t="shared" si="9624"/>
        <v>3.3112582781456956E-2</v>
      </c>
      <c r="FK352" s="13"/>
      <c r="FL352" s="11"/>
      <c r="FM352" s="25"/>
      <c r="FN352" s="38">
        <v>4590.909090909091</v>
      </c>
      <c r="FO352" s="10">
        <v>1</v>
      </c>
      <c r="FP352" s="11"/>
      <c r="FQ352" s="74">
        <f t="shared" si="9683"/>
        <v>161</v>
      </c>
      <c r="FR352" s="74">
        <f t="shared" si="9684"/>
        <v>10</v>
      </c>
      <c r="FS352" s="11">
        <v>54</v>
      </c>
      <c r="FT352" s="12">
        <f t="shared" si="9627"/>
        <v>0.37267080745341613</v>
      </c>
      <c r="FU352" s="11">
        <v>6</v>
      </c>
      <c r="FV352" s="12">
        <f t="shared" si="9628"/>
        <v>0.1</v>
      </c>
      <c r="FW352" s="13"/>
      <c r="FX352" s="11"/>
      <c r="FY352" s="25"/>
      <c r="FZ352" s="38">
        <v>4470</v>
      </c>
      <c r="GA352" s="10">
        <v>1</v>
      </c>
      <c r="GB352" s="11"/>
      <c r="GC352" s="74">
        <f t="shared" si="9685"/>
        <v>729</v>
      </c>
      <c r="GD352" s="74">
        <f t="shared" si="9686"/>
        <v>58</v>
      </c>
      <c r="GE352" s="11">
        <v>250</v>
      </c>
      <c r="GF352" s="12">
        <f t="shared" si="9631"/>
        <v>0.35253772290809327</v>
      </c>
      <c r="GG352" s="11">
        <v>7</v>
      </c>
      <c r="GH352" s="12">
        <f t="shared" si="9632"/>
        <v>2.7237354085603113E-2</v>
      </c>
      <c r="GI352" s="13"/>
      <c r="GJ352" s="11"/>
      <c r="GK352" s="25"/>
      <c r="GL352" s="38">
        <v>4728.333333333333</v>
      </c>
      <c r="GM352" s="10"/>
      <c r="GN352" s="11"/>
      <c r="GO352" s="74">
        <f t="shared" si="9687"/>
        <v>728</v>
      </c>
      <c r="GP352" s="74">
        <f t="shared" si="9688"/>
        <v>58</v>
      </c>
      <c r="GQ352" s="11">
        <v>240</v>
      </c>
      <c r="GR352" s="12">
        <f t="shared" si="9635"/>
        <v>0.3392857142857143</v>
      </c>
      <c r="GS352" s="11">
        <v>7</v>
      </c>
      <c r="GT352" s="12">
        <f t="shared" si="9636"/>
        <v>2.8340080971659919E-2</v>
      </c>
      <c r="GU352" s="13"/>
      <c r="GV352" s="11"/>
      <c r="GW352" s="25"/>
      <c r="GX352" s="38">
        <v>5023.0769230769229</v>
      </c>
      <c r="GY352" s="10"/>
      <c r="GZ352" s="11"/>
      <c r="HA352" s="74">
        <f t="shared" si="9689"/>
        <v>738</v>
      </c>
      <c r="HB352" s="74">
        <f t="shared" si="9690"/>
        <v>59</v>
      </c>
      <c r="HC352" s="11">
        <v>267</v>
      </c>
      <c r="HD352" s="12">
        <f t="shared" si="9639"/>
        <v>0.37533875338753386</v>
      </c>
      <c r="HE352" s="11">
        <v>10</v>
      </c>
      <c r="HF352" s="12">
        <f t="shared" si="9640"/>
        <v>3.6101083032490974E-2</v>
      </c>
      <c r="HG352" s="13"/>
      <c r="HH352" s="11"/>
      <c r="HI352" s="25"/>
      <c r="HJ352" s="38">
        <v>5089.166666666667</v>
      </c>
      <c r="HK352" s="10">
        <f t="shared" si="9641"/>
        <v>6</v>
      </c>
      <c r="HL352" s="11">
        <f t="shared" si="9642"/>
        <v>0</v>
      </c>
      <c r="HM352" s="11">
        <f t="shared" si="9643"/>
        <v>11406</v>
      </c>
      <c r="HN352" s="11">
        <f t="shared" si="9644"/>
        <v>907</v>
      </c>
      <c r="HO352" s="11">
        <f t="shared" si="9645"/>
        <v>4618</v>
      </c>
      <c r="HP352" s="228">
        <f t="shared" si="9646"/>
        <v>0.40487462738909347</v>
      </c>
      <c r="HQ352" s="15">
        <f t="shared" si="9647"/>
        <v>164</v>
      </c>
      <c r="HR352" s="12">
        <f t="shared" si="9648"/>
        <v>3.5513209181463834E-2</v>
      </c>
      <c r="HS352" s="16">
        <v>68.400000000000006</v>
      </c>
      <c r="HT352" s="17">
        <v>4384</v>
      </c>
      <c r="HU352" s="16">
        <f t="shared" si="9649"/>
        <v>94.932871372888698</v>
      </c>
      <c r="HV352" s="23"/>
      <c r="HW352" s="22">
        <v>4752.9353233830843</v>
      </c>
      <c r="HX352" s="78">
        <f t="shared" si="9650"/>
        <v>0.41588660069537309</v>
      </c>
      <c r="HY352" s="78">
        <f t="shared" si="9651"/>
        <v>0.42775169535732915</v>
      </c>
      <c r="HZ352" s="78">
        <f t="shared" si="9652"/>
        <v>0.3712496738846856</v>
      </c>
    </row>
    <row r="353" spans="1:241" x14ac:dyDescent="0.25">
      <c r="A353" s="236"/>
      <c r="B353" s="41">
        <f t="shared" si="9653"/>
        <v>44742</v>
      </c>
      <c r="C353" s="10"/>
      <c r="D353" s="11"/>
      <c r="E353" s="74">
        <f>E352-C353</f>
        <v>722</v>
      </c>
      <c r="F353" s="74">
        <f>F352-D353</f>
        <v>58</v>
      </c>
      <c r="G353" s="11">
        <v>274</v>
      </c>
      <c r="H353" s="12">
        <f t="shared" si="9572"/>
        <v>0.39750692520775621</v>
      </c>
      <c r="I353" s="11">
        <v>13</v>
      </c>
      <c r="J353" s="12">
        <f t="shared" si="9656"/>
        <v>4.5296167247386762E-2</v>
      </c>
      <c r="K353" s="13"/>
      <c r="L353" s="11"/>
      <c r="M353" s="39"/>
      <c r="N353" s="43">
        <v>100</v>
      </c>
      <c r="O353" s="10"/>
      <c r="P353" s="11"/>
      <c r="Q353" s="74">
        <f t="shared" si="9657"/>
        <v>710</v>
      </c>
      <c r="R353" s="74">
        <f t="shared" si="9658"/>
        <v>56</v>
      </c>
      <c r="S353" s="11">
        <v>249</v>
      </c>
      <c r="T353" s="12">
        <f t="shared" si="9575"/>
        <v>0.36619718309859156</v>
      </c>
      <c r="U353" s="11">
        <v>11</v>
      </c>
      <c r="V353" s="12">
        <f t="shared" si="9576"/>
        <v>4.230769230769231E-2</v>
      </c>
      <c r="W353" s="13"/>
      <c r="X353" s="11"/>
      <c r="Y353" s="39"/>
      <c r="Z353" s="43">
        <v>100</v>
      </c>
      <c r="AA353" s="10"/>
      <c r="AB353" s="11"/>
      <c r="AC353" s="74">
        <f t="shared" si="9659"/>
        <v>157</v>
      </c>
      <c r="AD353" s="74">
        <f t="shared" si="9660"/>
        <v>12</v>
      </c>
      <c r="AE353" s="11">
        <v>59</v>
      </c>
      <c r="AF353" s="12">
        <f t="shared" si="9579"/>
        <v>0.40127388535031849</v>
      </c>
      <c r="AG353" s="11">
        <v>4</v>
      </c>
      <c r="AH353" s="12">
        <f t="shared" si="9580"/>
        <v>6.3492063492063489E-2</v>
      </c>
      <c r="AI353" s="13"/>
      <c r="AJ353" s="11"/>
      <c r="AK353" s="39"/>
      <c r="AL353" s="43">
        <v>100</v>
      </c>
      <c r="AM353" s="10"/>
      <c r="AN353" s="11"/>
      <c r="AO353" s="74">
        <f t="shared" si="9661"/>
        <v>719</v>
      </c>
      <c r="AP353" s="74">
        <f t="shared" si="9662"/>
        <v>58</v>
      </c>
      <c r="AQ353" s="11">
        <v>270</v>
      </c>
      <c r="AR353" s="12">
        <f t="shared" si="9583"/>
        <v>0.3991655076495132</v>
      </c>
      <c r="AS353" s="11">
        <v>17</v>
      </c>
      <c r="AT353" s="12">
        <f t="shared" si="9584"/>
        <v>5.9233449477351915E-2</v>
      </c>
      <c r="AU353" s="13"/>
      <c r="AV353" s="11"/>
      <c r="AW353" s="39"/>
      <c r="AX353" s="43">
        <v>90.909090909090907</v>
      </c>
      <c r="AY353" s="10"/>
      <c r="AZ353" s="11"/>
      <c r="BA353" s="74">
        <f t="shared" si="9663"/>
        <v>720</v>
      </c>
      <c r="BB353" s="74">
        <f t="shared" si="9664"/>
        <v>58</v>
      </c>
      <c r="BC353" s="11">
        <v>248</v>
      </c>
      <c r="BD353" s="12">
        <f t="shared" si="9587"/>
        <v>0.35138888888888886</v>
      </c>
      <c r="BE353" s="11">
        <v>5</v>
      </c>
      <c r="BF353" s="12">
        <f t="shared" si="9588"/>
        <v>1.9762845849802372E-2</v>
      </c>
      <c r="BG353" s="13"/>
      <c r="BH353" s="11"/>
      <c r="BI353" s="39"/>
      <c r="BJ353" s="43">
        <v>100</v>
      </c>
      <c r="BK353" s="10"/>
      <c r="BL353" s="11"/>
      <c r="BM353" s="74">
        <f t="shared" si="9665"/>
        <v>711</v>
      </c>
      <c r="BN353" s="74">
        <f t="shared" si="9666"/>
        <v>58</v>
      </c>
      <c r="BO353" s="11">
        <v>289</v>
      </c>
      <c r="BP353" s="12">
        <f t="shared" si="9591"/>
        <v>0.41350210970464135</v>
      </c>
      <c r="BQ353" s="11">
        <v>5</v>
      </c>
      <c r="BR353" s="12">
        <f t="shared" si="9592"/>
        <v>1.7006802721088437E-2</v>
      </c>
      <c r="BS353" s="13"/>
      <c r="BT353" s="11"/>
      <c r="BU353" s="39"/>
      <c r="BV353" s="43">
        <v>100</v>
      </c>
      <c r="BW353" s="10"/>
      <c r="BX353" s="11">
        <v>1</v>
      </c>
      <c r="BY353" s="74">
        <f t="shared" si="9667"/>
        <v>729</v>
      </c>
      <c r="BZ353" s="74">
        <f t="shared" si="9668"/>
        <v>58</v>
      </c>
      <c r="CA353" s="11">
        <v>319</v>
      </c>
      <c r="CB353" s="12">
        <f t="shared" si="9595"/>
        <v>0.44718792866941015</v>
      </c>
      <c r="CC353" s="11">
        <v>7</v>
      </c>
      <c r="CD353" s="12">
        <f t="shared" si="9596"/>
        <v>2.1472392638036811E-2</v>
      </c>
      <c r="CE353" s="13"/>
      <c r="CF353" s="11"/>
      <c r="CG353" s="39"/>
      <c r="CH353" s="43">
        <v>100</v>
      </c>
      <c r="CI353" s="10"/>
      <c r="CJ353" s="11"/>
      <c r="CK353" s="74">
        <f t="shared" si="9669"/>
        <v>741</v>
      </c>
      <c r="CL353" s="74">
        <f t="shared" si="9670"/>
        <v>58</v>
      </c>
      <c r="CM353" s="11">
        <v>304</v>
      </c>
      <c r="CN353" s="12">
        <f t="shared" si="9599"/>
        <v>0.42105263157894735</v>
      </c>
      <c r="CO353" s="11">
        <v>8</v>
      </c>
      <c r="CP353" s="12">
        <f t="shared" si="9600"/>
        <v>2.564102564102564E-2</v>
      </c>
      <c r="CQ353" s="13"/>
      <c r="CR353" s="11"/>
      <c r="CS353" s="39"/>
      <c r="CT353" s="43">
        <v>100</v>
      </c>
      <c r="CU353" s="10"/>
      <c r="CV353" s="11"/>
      <c r="CW353" s="74">
        <f t="shared" si="9671"/>
        <v>147</v>
      </c>
      <c r="CX353" s="74">
        <f t="shared" si="9672"/>
        <v>12</v>
      </c>
      <c r="CY353" s="11">
        <v>53</v>
      </c>
      <c r="CZ353" s="12">
        <f t="shared" si="9603"/>
        <v>0.36734693877551022</v>
      </c>
      <c r="DA353" s="11">
        <v>1</v>
      </c>
      <c r="DB353" s="12">
        <f t="shared" si="9604"/>
        <v>1.8518518518518517E-2</v>
      </c>
      <c r="DC353" s="13"/>
      <c r="DD353" s="11"/>
      <c r="DE353" s="39"/>
      <c r="DF353" s="43">
        <v>100</v>
      </c>
      <c r="DG353" s="10"/>
      <c r="DH353" s="11"/>
      <c r="DI353" s="74">
        <f t="shared" si="9673"/>
        <v>740</v>
      </c>
      <c r="DJ353" s="74">
        <f t="shared" si="9674"/>
        <v>59</v>
      </c>
      <c r="DK353" s="11">
        <v>271</v>
      </c>
      <c r="DL353" s="12">
        <f t="shared" si="9607"/>
        <v>0.38108108108108107</v>
      </c>
      <c r="DM353" s="11">
        <v>11</v>
      </c>
      <c r="DN353" s="12">
        <f t="shared" si="9608"/>
        <v>3.9007092198581561E-2</v>
      </c>
      <c r="DO353" s="13"/>
      <c r="DP353" s="11"/>
      <c r="DQ353" s="39"/>
      <c r="DR353" s="43">
        <v>100</v>
      </c>
      <c r="DS353" s="10"/>
      <c r="DT353" s="11"/>
      <c r="DU353" s="74">
        <f t="shared" si="9675"/>
        <v>741</v>
      </c>
      <c r="DV353" s="74">
        <f t="shared" si="9676"/>
        <v>59</v>
      </c>
      <c r="DW353" s="11">
        <v>290</v>
      </c>
      <c r="DX353" s="12">
        <f t="shared" si="9611"/>
        <v>0.39946018893387314</v>
      </c>
      <c r="DY353" s="11">
        <v>6</v>
      </c>
      <c r="DZ353" s="12">
        <f t="shared" si="9612"/>
        <v>2.0270270270270271E-2</v>
      </c>
      <c r="EA353" s="13"/>
      <c r="EB353" s="11"/>
      <c r="EC353" s="39"/>
      <c r="ED353" s="43">
        <v>100</v>
      </c>
      <c r="EE353" s="10"/>
      <c r="EF353" s="11"/>
      <c r="EG353" s="74">
        <f t="shared" si="9677"/>
        <v>736</v>
      </c>
      <c r="EH353" s="74">
        <f t="shared" si="9678"/>
        <v>59</v>
      </c>
      <c r="EI353" s="11">
        <v>280</v>
      </c>
      <c r="EJ353" s="12">
        <f t="shared" si="9615"/>
        <v>0.39945652173913043</v>
      </c>
      <c r="EK353" s="11">
        <v>14</v>
      </c>
      <c r="EL353" s="12">
        <f t="shared" si="9616"/>
        <v>4.7619047619047616E-2</v>
      </c>
      <c r="EM353" s="13"/>
      <c r="EN353" s="11"/>
      <c r="EO353" s="39"/>
      <c r="EP353" s="43">
        <v>100</v>
      </c>
      <c r="EQ353" s="10"/>
      <c r="ER353" s="11"/>
      <c r="ES353" s="74">
        <f t="shared" si="9679"/>
        <v>731</v>
      </c>
      <c r="ET353" s="74">
        <f t="shared" si="9680"/>
        <v>57</v>
      </c>
      <c r="EU353" s="11">
        <v>274</v>
      </c>
      <c r="EV353" s="12">
        <f t="shared" si="9619"/>
        <v>0.39124487004103969</v>
      </c>
      <c r="EW353" s="11">
        <v>12</v>
      </c>
      <c r="EX353" s="12">
        <f t="shared" si="9620"/>
        <v>4.195804195804196E-2</v>
      </c>
      <c r="EY353" s="13"/>
      <c r="EZ353" s="11"/>
      <c r="FA353" s="39"/>
      <c r="FB353" s="43">
        <v>100</v>
      </c>
      <c r="FC353" s="10">
        <v>1</v>
      </c>
      <c r="FD353" s="11"/>
      <c r="FE353" s="74">
        <f t="shared" si="9681"/>
        <v>745</v>
      </c>
      <c r="FF353" s="74">
        <f t="shared" si="9682"/>
        <v>59</v>
      </c>
      <c r="FG353" s="11">
        <v>283</v>
      </c>
      <c r="FH353" s="12">
        <f t="shared" si="9623"/>
        <v>0.4040268456375839</v>
      </c>
      <c r="FI353" s="11">
        <v>18</v>
      </c>
      <c r="FJ353" s="12">
        <f t="shared" si="9624"/>
        <v>5.9800664451827246E-2</v>
      </c>
      <c r="FK353" s="13"/>
      <c r="FL353" s="11"/>
      <c r="FM353" s="39"/>
      <c r="FN353" s="43">
        <v>100</v>
      </c>
      <c r="FO353" s="10"/>
      <c r="FP353" s="11"/>
      <c r="FQ353" s="74">
        <f t="shared" si="9683"/>
        <v>161</v>
      </c>
      <c r="FR353" s="74">
        <f t="shared" si="9684"/>
        <v>10</v>
      </c>
      <c r="FS353" s="11">
        <v>51</v>
      </c>
      <c r="FT353" s="12">
        <f t="shared" si="9627"/>
        <v>0.36645962732919257</v>
      </c>
      <c r="FU353" s="11">
        <v>8</v>
      </c>
      <c r="FV353" s="12">
        <f t="shared" si="9628"/>
        <v>0.13559322033898305</v>
      </c>
      <c r="FW353" s="13"/>
      <c r="FX353" s="11"/>
      <c r="FY353" s="39"/>
      <c r="FZ353" s="43">
        <v>100</v>
      </c>
      <c r="GA353" s="10"/>
      <c r="GB353" s="11"/>
      <c r="GC353" s="74">
        <f t="shared" si="9685"/>
        <v>729</v>
      </c>
      <c r="GD353" s="74">
        <f t="shared" si="9686"/>
        <v>58</v>
      </c>
      <c r="GE353" s="11">
        <v>293</v>
      </c>
      <c r="GF353" s="12">
        <f t="shared" si="9631"/>
        <v>0.41289437585733885</v>
      </c>
      <c r="GG353" s="11">
        <v>8</v>
      </c>
      <c r="GH353" s="12">
        <f t="shared" si="9632"/>
        <v>2.6578073089700997E-2</v>
      </c>
      <c r="GI353" s="13"/>
      <c r="GJ353" s="11"/>
      <c r="GK353" s="39"/>
      <c r="GL353" s="43">
        <v>100</v>
      </c>
      <c r="GM353" s="10">
        <v>1</v>
      </c>
      <c r="GN353" s="11"/>
      <c r="GO353" s="74">
        <f t="shared" si="9687"/>
        <v>727</v>
      </c>
      <c r="GP353" s="74">
        <f t="shared" si="9688"/>
        <v>58</v>
      </c>
      <c r="GQ353" s="11">
        <v>290</v>
      </c>
      <c r="GR353" s="12">
        <f t="shared" si="9635"/>
        <v>0.43878954607977994</v>
      </c>
      <c r="GS353" s="11">
        <v>29</v>
      </c>
      <c r="GT353" s="12">
        <f t="shared" si="9636"/>
        <v>9.0909090909090912E-2</v>
      </c>
      <c r="GU353" s="13"/>
      <c r="GV353" s="11"/>
      <c r="GW353" s="39"/>
      <c r="GX353" s="43">
        <v>100</v>
      </c>
      <c r="GY353" s="10"/>
      <c r="GZ353" s="11"/>
      <c r="HA353" s="74">
        <f t="shared" si="9689"/>
        <v>738</v>
      </c>
      <c r="HB353" s="74">
        <f t="shared" si="9690"/>
        <v>59</v>
      </c>
      <c r="HC353" s="11">
        <v>307</v>
      </c>
      <c r="HD353" s="12">
        <f t="shared" si="9639"/>
        <v>0.43495934959349591</v>
      </c>
      <c r="HE353" s="11">
        <v>14</v>
      </c>
      <c r="HF353" s="12">
        <f t="shared" si="9640"/>
        <v>4.3613707165109032E-2</v>
      </c>
      <c r="HG353" s="13"/>
      <c r="HH353" s="11"/>
      <c r="HI353" s="39"/>
      <c r="HJ353" s="43">
        <v>100</v>
      </c>
      <c r="HK353" s="10">
        <f t="shared" si="9641"/>
        <v>2</v>
      </c>
      <c r="HL353" s="11">
        <f t="shared" si="9642"/>
        <v>1</v>
      </c>
      <c r="HM353" s="11">
        <f t="shared" si="9643"/>
        <v>11404</v>
      </c>
      <c r="HN353" s="11">
        <f t="shared" si="9644"/>
        <v>906</v>
      </c>
      <c r="HO353" s="11">
        <f t="shared" si="9645"/>
        <v>4595</v>
      </c>
      <c r="HP353" s="228">
        <f t="shared" si="9646"/>
        <v>0.40292879691336375</v>
      </c>
      <c r="HQ353" s="15">
        <f t="shared" si="9647"/>
        <v>191</v>
      </c>
      <c r="HR353" s="12">
        <f t="shared" si="9648"/>
        <v>4.156692056583243E-2</v>
      </c>
      <c r="HS353" s="16">
        <v>68.3</v>
      </c>
      <c r="HT353" s="17">
        <v>4350</v>
      </c>
      <c r="HU353" s="16">
        <f t="shared" si="9649"/>
        <v>94.66811751904244</v>
      </c>
      <c r="HV353" s="23"/>
      <c r="HW353" s="22">
        <v>87.06467661691542</v>
      </c>
      <c r="HX353" s="78">
        <f t="shared" si="9650"/>
        <v>0.38619951858785773</v>
      </c>
      <c r="HY353" s="78">
        <f t="shared" si="9651"/>
        <v>0.40792905581637978</v>
      </c>
      <c r="HZ353" s="78">
        <f t="shared" si="9652"/>
        <v>0.41425215348472982</v>
      </c>
      <c r="ID353" s="85">
        <f t="shared" ref="ID353:IF353" si="9691">ID354/ID355</f>
        <v>2.667377967457989E-3</v>
      </c>
      <c r="IE353" s="85">
        <f t="shared" si="9691"/>
        <v>1.8224420723769851E-3</v>
      </c>
      <c r="IF353" s="85">
        <f t="shared" si="9691"/>
        <v>2.8630921395106715E-3</v>
      </c>
      <c r="IG353" s="88" t="s">
        <v>43</v>
      </c>
    </row>
    <row r="354" spans="1:241" ht="19.5" thickBot="1" x14ac:dyDescent="0.3">
      <c r="A354" s="236"/>
      <c r="B354" s="42"/>
      <c r="C354" s="26">
        <f>SUM(C347:C353)</f>
        <v>1</v>
      </c>
      <c r="D354" s="27">
        <f>SUM(D347:D353)</f>
        <v>0</v>
      </c>
      <c r="E354" s="27"/>
      <c r="F354" s="27"/>
      <c r="G354" s="27">
        <f>SUM(G347:G353)</f>
        <v>2090</v>
      </c>
      <c r="H354" s="28">
        <f>((G354+I354)/7)/E353</f>
        <v>0.42382271468144045</v>
      </c>
      <c r="I354" s="27">
        <f>SUM(I347:I353)</f>
        <v>52</v>
      </c>
      <c r="J354" s="28">
        <f>(I354/(I354+G354))</f>
        <v>2.4276377217553689E-2</v>
      </c>
      <c r="K354" s="27"/>
      <c r="L354" s="27"/>
      <c r="M354" s="29" t="e">
        <f>M352/M351*100-100</f>
        <v>#DIV/0!</v>
      </c>
      <c r="N354" s="72">
        <f>N352/N351*100-100</f>
        <v>-5.7465091299677766</v>
      </c>
      <c r="O354" s="26">
        <f t="shared" ref="O354" si="9692">SUM(O347:O353)</f>
        <v>2</v>
      </c>
      <c r="P354" s="27">
        <f t="shared" ref="P354" si="9693">SUM(P347:P353)</f>
        <v>0</v>
      </c>
      <c r="Q354" s="27"/>
      <c r="R354" s="27"/>
      <c r="S354" s="27">
        <f t="shared" ref="S354" si="9694">SUM(S347:S353)</f>
        <v>1821</v>
      </c>
      <c r="T354" s="28">
        <f t="shared" ref="T354" si="9695">((S354+U354)/7)/Q353</f>
        <v>0.3790744466800805</v>
      </c>
      <c r="U354" s="27">
        <f t="shared" ref="U354" si="9696">SUM(U347:U353)</f>
        <v>63</v>
      </c>
      <c r="V354" s="28">
        <f t="shared" ref="V354" si="9697">(U354/(U354+S354))</f>
        <v>3.3439490445859872E-2</v>
      </c>
      <c r="W354" s="27"/>
      <c r="X354" s="27"/>
      <c r="Y354" s="29" t="e">
        <f t="shared" ref="Y354:Z354" si="9698">Y352/Y351*100-100</f>
        <v>#DIV/0!</v>
      </c>
      <c r="Z354" s="72">
        <f t="shared" si="9698"/>
        <v>-2.7747941281775894</v>
      </c>
      <c r="AA354" s="26">
        <f t="shared" ref="AA354" si="9699">SUM(AA347:AA353)</f>
        <v>2</v>
      </c>
      <c r="AB354" s="27">
        <f t="shared" ref="AB354" si="9700">SUM(AB347:AB353)</f>
        <v>0</v>
      </c>
      <c r="AC354" s="27"/>
      <c r="AD354" s="27"/>
      <c r="AE354" s="27">
        <f t="shared" ref="AE354" si="9701">SUM(AE347:AE353)</f>
        <v>390</v>
      </c>
      <c r="AF354" s="28">
        <f t="shared" ref="AF354" si="9702">((AE354+AG354)/7)/AC353</f>
        <v>0.37852593266606005</v>
      </c>
      <c r="AG354" s="27">
        <f t="shared" ref="AG354" si="9703">SUM(AG347:AG353)</f>
        <v>26</v>
      </c>
      <c r="AH354" s="28">
        <f t="shared" ref="AH354" si="9704">(AG354/(AG354+AE354))</f>
        <v>6.25E-2</v>
      </c>
      <c r="AI354" s="27"/>
      <c r="AJ354" s="27"/>
      <c r="AK354" s="29" t="e">
        <f t="shared" ref="AK354:AL354" si="9705">AK352/AK351*100-100</f>
        <v>#DIV/0!</v>
      </c>
      <c r="AL354" s="72">
        <f t="shared" si="9705"/>
        <v>-5.3920515574650949</v>
      </c>
      <c r="AM354" s="26">
        <f t="shared" ref="AM354" si="9706">SUM(AM347:AM353)</f>
        <v>1</v>
      </c>
      <c r="AN354" s="27">
        <f t="shared" ref="AN354" si="9707">SUM(AN347:AN353)</f>
        <v>0</v>
      </c>
      <c r="AO354" s="27"/>
      <c r="AP354" s="27"/>
      <c r="AQ354" s="27">
        <f t="shared" ref="AQ354" si="9708">SUM(AQ347:AQ353)</f>
        <v>2034</v>
      </c>
      <c r="AR354" s="28">
        <f t="shared" ref="AR354" si="9709">((AQ354+AS354)/7)/AO353</f>
        <v>0.4259884760580171</v>
      </c>
      <c r="AS354" s="27">
        <f t="shared" ref="AS354" si="9710">SUM(AS347:AS353)</f>
        <v>110</v>
      </c>
      <c r="AT354" s="28">
        <f t="shared" ref="AT354" si="9711">(AS354/(AS354+AQ354))</f>
        <v>5.1305970149253734E-2</v>
      </c>
      <c r="AU354" s="27"/>
      <c r="AV354" s="27"/>
      <c r="AW354" s="29" t="e">
        <f t="shared" ref="AW354:AX354" si="9712">AW352/AW351*100-100</f>
        <v>#DIV/0!</v>
      </c>
      <c r="AX354" s="72">
        <f t="shared" si="9712"/>
        <v>0.38082218533345724</v>
      </c>
      <c r="AY354" s="26">
        <f t="shared" ref="AY354" si="9713">SUM(AY347:AY353)</f>
        <v>0</v>
      </c>
      <c r="AZ354" s="27">
        <f t="shared" ref="AZ354" si="9714">SUM(AZ347:AZ353)</f>
        <v>0</v>
      </c>
      <c r="BA354" s="27"/>
      <c r="BB354" s="27"/>
      <c r="BC354" s="27">
        <f t="shared" ref="BC354" si="9715">SUM(BC347:BC353)</f>
        <v>2109</v>
      </c>
      <c r="BD354" s="28">
        <f t="shared" ref="BD354" si="9716">((BC354+BE354)/7)/BA353</f>
        <v>0.43115079365079367</v>
      </c>
      <c r="BE354" s="27">
        <f t="shared" ref="BE354" si="9717">SUM(BE347:BE353)</f>
        <v>64</v>
      </c>
      <c r="BF354" s="28">
        <f t="shared" ref="BF354" si="9718">(BE354/(BE354+BC354))</f>
        <v>2.9452369995398069E-2</v>
      </c>
      <c r="BG354" s="27"/>
      <c r="BH354" s="27"/>
      <c r="BI354" s="29" t="e">
        <f t="shared" ref="BI354:BJ354" si="9719">BI352/BI351*100-100</f>
        <v>#DIV/0!</v>
      </c>
      <c r="BJ354" s="72">
        <f t="shared" si="9719"/>
        <v>4.3680630146795636</v>
      </c>
      <c r="BK354" s="26">
        <f t="shared" ref="BK354" si="9720">SUM(BK347:BK353)</f>
        <v>4</v>
      </c>
      <c r="BL354" s="27">
        <f t="shared" ref="BL354" si="9721">SUM(BL347:BL353)</f>
        <v>0</v>
      </c>
      <c r="BM354" s="27"/>
      <c r="BN354" s="27"/>
      <c r="BO354" s="27">
        <f t="shared" ref="BO354" si="9722">SUM(BO347:BO353)</f>
        <v>2127</v>
      </c>
      <c r="BP354" s="28">
        <f t="shared" ref="BP354" si="9723">((BO354+BQ354)/7)/BM353</f>
        <v>0.43962226240707253</v>
      </c>
      <c r="BQ354" s="27">
        <f t="shared" ref="BQ354" si="9724">SUM(BQ347:BQ353)</f>
        <v>61</v>
      </c>
      <c r="BR354" s="28">
        <f t="shared" ref="BR354" si="9725">(BQ354/(BQ354+BO354))</f>
        <v>2.7879341864716637E-2</v>
      </c>
      <c r="BS354" s="27"/>
      <c r="BT354" s="27"/>
      <c r="BU354" s="29" t="e">
        <f t="shared" ref="BU354:BV354" si="9726">BU352/BU351*100-100</f>
        <v>#DIV/0!</v>
      </c>
      <c r="BV354" s="72">
        <f t="shared" si="9726"/>
        <v>10.204081632653043</v>
      </c>
      <c r="BW354" s="26">
        <f t="shared" ref="BW354" si="9727">SUM(BW347:BW353)</f>
        <v>1</v>
      </c>
      <c r="BX354" s="27">
        <f t="shared" ref="BX354" si="9728">SUM(BX347:BX353)</f>
        <v>1</v>
      </c>
      <c r="BY354" s="27"/>
      <c r="BZ354" s="27"/>
      <c r="CA354" s="27">
        <f t="shared" ref="CA354" si="9729">SUM(CA347:CA353)</f>
        <v>2315</v>
      </c>
      <c r="CB354" s="28">
        <f t="shared" ref="CB354" si="9730">((CA354+CC354)/7)/BY353</f>
        <v>0.46286498138349991</v>
      </c>
      <c r="CC354" s="27">
        <f t="shared" ref="CC354" si="9731">SUM(CC347:CC353)</f>
        <v>47</v>
      </c>
      <c r="CD354" s="28">
        <f t="shared" ref="CD354" si="9732">(CC354/(CC354+CA354))</f>
        <v>1.9898391193903471E-2</v>
      </c>
      <c r="CE354" s="27"/>
      <c r="CF354" s="27"/>
      <c r="CG354" s="29" t="e">
        <f t="shared" ref="CG354:CH354" si="9733">CG352/CG351*100-100</f>
        <v>#DIV/0!</v>
      </c>
      <c r="CH354" s="72">
        <f t="shared" si="9733"/>
        <v>-1.474465384239835</v>
      </c>
      <c r="CI354" s="26">
        <f t="shared" ref="CI354" si="9734">SUM(CI347:CI353)</f>
        <v>2</v>
      </c>
      <c r="CJ354" s="27">
        <f t="shared" ref="CJ354" si="9735">SUM(CJ347:CJ353)</f>
        <v>0</v>
      </c>
      <c r="CK354" s="27"/>
      <c r="CL354" s="27"/>
      <c r="CM354" s="27">
        <f t="shared" ref="CM354" si="9736">SUM(CM347:CM353)</f>
        <v>2143</v>
      </c>
      <c r="CN354" s="28">
        <f t="shared" ref="CN354" si="9737">((CM354+CO354)/7)/CK353</f>
        <v>0.42278773857721225</v>
      </c>
      <c r="CO354" s="27">
        <f t="shared" ref="CO354" si="9738">SUM(CO347:CO353)</f>
        <v>50</v>
      </c>
      <c r="CP354" s="28">
        <f t="shared" ref="CP354" si="9739">(CO354/(CO354+CM354))</f>
        <v>2.2799817601459188E-2</v>
      </c>
      <c r="CQ354" s="27"/>
      <c r="CR354" s="27"/>
      <c r="CS354" s="29" t="e">
        <f t="shared" ref="CS354:CT354" si="9740">CS352/CS351*100-100</f>
        <v>#DIV/0!</v>
      </c>
      <c r="CT354" s="72">
        <f t="shared" si="9740"/>
        <v>-1.3632983557795484</v>
      </c>
      <c r="CU354" s="26">
        <f t="shared" ref="CU354" si="9741">SUM(CU347:CU353)</f>
        <v>0</v>
      </c>
      <c r="CV354" s="27">
        <f t="shared" ref="CV354" si="9742">SUM(CV347:CV353)</f>
        <v>0</v>
      </c>
      <c r="CW354" s="27"/>
      <c r="CX354" s="27"/>
      <c r="CY354" s="27">
        <f t="shared" ref="CY354" si="9743">SUM(CY347:CY353)</f>
        <v>420</v>
      </c>
      <c r="CZ354" s="28">
        <f t="shared" ref="CZ354" si="9744">((CY354+DA354)/7)/CW353</f>
        <v>0.42274052478134111</v>
      </c>
      <c r="DA354" s="27">
        <f t="shared" ref="DA354" si="9745">SUM(DA347:DA353)</f>
        <v>15</v>
      </c>
      <c r="DB354" s="28">
        <f t="shared" ref="DB354" si="9746">(DA354/(DA354+CY354))</f>
        <v>3.4482758620689655E-2</v>
      </c>
      <c r="DC354" s="27"/>
      <c r="DD354" s="27"/>
      <c r="DE354" s="29" t="e">
        <f t="shared" ref="DE354:DF354" si="9747">DE352/DE351*100-100</f>
        <v>#DIV/0!</v>
      </c>
      <c r="DF354" s="72">
        <f t="shared" si="9747"/>
        <v>2.4167561761546636</v>
      </c>
      <c r="DG354" s="26">
        <f t="shared" ref="DG354" si="9748">SUM(DG347:DG353)</f>
        <v>1</v>
      </c>
      <c r="DH354" s="27">
        <f t="shared" ref="DH354" si="9749">SUM(DH347:DH353)</f>
        <v>0</v>
      </c>
      <c r="DI354" s="27"/>
      <c r="DJ354" s="27"/>
      <c r="DK354" s="27">
        <f t="shared" ref="DK354" si="9750">SUM(DK347:DK353)</f>
        <v>2088</v>
      </c>
      <c r="DL354" s="28">
        <f t="shared" ref="DL354" si="9751">((DK354+DM354)/7)/DI353</f>
        <v>0.41891891891891891</v>
      </c>
      <c r="DM354" s="27">
        <f t="shared" ref="DM354" si="9752">SUM(DM347:DM353)</f>
        <v>82</v>
      </c>
      <c r="DN354" s="28">
        <f t="shared" ref="DN354" si="9753">(DM354/(DM354+DK354))</f>
        <v>3.7788018433179721E-2</v>
      </c>
      <c r="DO354" s="27"/>
      <c r="DP354" s="27"/>
      <c r="DQ354" s="29" t="e">
        <f t="shared" ref="DQ354:DR354" si="9754">DQ352/DQ351*100-100</f>
        <v>#DIV/0!</v>
      </c>
      <c r="DR354" s="72">
        <f t="shared" si="9754"/>
        <v>2.4167561761546636</v>
      </c>
      <c r="DS354" s="26">
        <f t="shared" ref="DS354" si="9755">SUM(DS347:DS353)</f>
        <v>2</v>
      </c>
      <c r="DT354" s="27">
        <f t="shared" ref="DT354" si="9756">SUM(DT347:DT353)</f>
        <v>0</v>
      </c>
      <c r="DU354" s="27"/>
      <c r="DV354" s="27"/>
      <c r="DW354" s="27">
        <f t="shared" ref="DW354" si="9757">SUM(DW347:DW353)</f>
        <v>2143</v>
      </c>
      <c r="DX354" s="28">
        <f t="shared" ref="DX354" si="9758">((DW354+DY354)/7)/DU353</f>
        <v>0.42587237324079424</v>
      </c>
      <c r="DY354" s="27">
        <f t="shared" ref="DY354" si="9759">SUM(DY347:DY353)</f>
        <v>66</v>
      </c>
      <c r="DZ354" s="28">
        <f t="shared" ref="DZ354" si="9760">(DY354/(DY354+DW354))</f>
        <v>2.9877772747849706E-2</v>
      </c>
      <c r="EA354" s="27"/>
      <c r="EB354" s="27"/>
      <c r="EC354" s="29" t="e">
        <f t="shared" ref="EC354:ED354" si="9761">EC352/EC351*100-100</f>
        <v>#DIV/0!</v>
      </c>
      <c r="ED354" s="72">
        <f t="shared" si="9761"/>
        <v>4.8335123523093557</v>
      </c>
      <c r="EE354" s="26">
        <f t="shared" ref="EE354" si="9762">SUM(EE347:EE353)</f>
        <v>1</v>
      </c>
      <c r="EF354" s="27">
        <f t="shared" ref="EF354" si="9763">SUM(EF347:EF353)</f>
        <v>0</v>
      </c>
      <c r="EG354" s="27"/>
      <c r="EH354" s="27"/>
      <c r="EI354" s="27">
        <f t="shared" ref="EI354" si="9764">SUM(EI347:EI353)</f>
        <v>2114</v>
      </c>
      <c r="EJ354" s="28">
        <f t="shared" ref="EJ354" si="9765">((EI354+EK354)/7)/EG353</f>
        <v>0.42604813664596269</v>
      </c>
      <c r="EK354" s="27">
        <f t="shared" ref="EK354" si="9766">SUM(EK347:EK353)</f>
        <v>81</v>
      </c>
      <c r="EL354" s="28">
        <f t="shared" ref="EL354" si="9767">(EK354/(EK354+EI354))</f>
        <v>3.6902050113895218E-2</v>
      </c>
      <c r="EM354" s="27"/>
      <c r="EN354" s="27"/>
      <c r="EO354" s="29" t="e">
        <f t="shared" ref="EO354:EP354" si="9768">EO352/EO351*100-100</f>
        <v>#DIV/0!</v>
      </c>
      <c r="EP354" s="72">
        <f t="shared" si="9768"/>
        <v>10.672785860755795</v>
      </c>
      <c r="EQ354" s="26">
        <f t="shared" ref="EQ354" si="9769">SUM(EQ347:EQ353)</f>
        <v>2</v>
      </c>
      <c r="ER354" s="27">
        <f t="shared" ref="ER354" si="9770">SUM(ER347:ER353)</f>
        <v>0</v>
      </c>
      <c r="ES354" s="27"/>
      <c r="ET354" s="27"/>
      <c r="EU354" s="27">
        <f t="shared" ref="EU354" si="9771">SUM(EU347:EU353)</f>
        <v>1900</v>
      </c>
      <c r="EV354" s="28">
        <f t="shared" ref="EV354" si="9772">((EU354+EW354)/7)/ES353</f>
        <v>0.38342778972053937</v>
      </c>
      <c r="EW354" s="27">
        <f t="shared" ref="EW354" si="9773">SUM(EW347:EW353)</f>
        <v>62</v>
      </c>
      <c r="EX354" s="28">
        <f t="shared" ref="EX354" si="9774">(EW354/(EW354+EU354))</f>
        <v>3.1600407747196739E-2</v>
      </c>
      <c r="EY354" s="27"/>
      <c r="EZ354" s="27"/>
      <c r="FA354" s="29" t="e">
        <f t="shared" ref="FA354:FB354" si="9775">FA352/FA351*100-100</f>
        <v>#DIV/0!</v>
      </c>
      <c r="FB354" s="72">
        <f t="shared" si="9775"/>
        <v>-2.9359112065879032</v>
      </c>
      <c r="FC354" s="26">
        <f t="shared" ref="FC354" si="9776">SUM(FC347:FC353)</f>
        <v>2</v>
      </c>
      <c r="FD354" s="27">
        <f t="shared" ref="FD354" si="9777">SUM(FD347:FD353)</f>
        <v>0</v>
      </c>
      <c r="FE354" s="27"/>
      <c r="FF354" s="27"/>
      <c r="FG354" s="27">
        <f t="shared" ref="FG354" si="9778">SUM(FG347:FG353)</f>
        <v>2038</v>
      </c>
      <c r="FH354" s="28">
        <f t="shared" ref="FH354" si="9779">((FG354+FI354)/7)/FE353</f>
        <v>0.40920421860019174</v>
      </c>
      <c r="FI354" s="27">
        <f t="shared" ref="FI354" si="9780">SUM(FI347:FI353)</f>
        <v>96</v>
      </c>
      <c r="FJ354" s="28">
        <f t="shared" ref="FJ354" si="9781">(FI354/(FI354+FG354))</f>
        <v>4.4985941893158389E-2</v>
      </c>
      <c r="FK354" s="27"/>
      <c r="FL354" s="27"/>
      <c r="FM354" s="29" t="e">
        <f t="shared" ref="FM354:FN354" si="9782">FM352/FM351*100-100</f>
        <v>#DIV/0!</v>
      </c>
      <c r="FN354" s="72">
        <f t="shared" si="9782"/>
        <v>-1.3768186700517475</v>
      </c>
      <c r="FO354" s="26">
        <f t="shared" ref="FO354" si="9783">SUM(FO347:FO353)</f>
        <v>1</v>
      </c>
      <c r="FP354" s="27">
        <f t="shared" ref="FP354" si="9784">SUM(FP347:FP353)</f>
        <v>0</v>
      </c>
      <c r="FQ354" s="27"/>
      <c r="FR354" s="27"/>
      <c r="FS354" s="27">
        <f t="shared" ref="FS354" si="9785">SUM(FS347:FS353)</f>
        <v>370</v>
      </c>
      <c r="FT354" s="28">
        <f t="shared" ref="FT354" si="9786">((FS354+FU354)/7)/FQ353</f>
        <v>0.35581188997338065</v>
      </c>
      <c r="FU354" s="27">
        <f t="shared" ref="FU354" si="9787">SUM(FU347:FU353)</f>
        <v>31</v>
      </c>
      <c r="FV354" s="28">
        <f t="shared" ref="FV354" si="9788">(FU354/(FU354+FS354))</f>
        <v>7.7306733167082295E-2</v>
      </c>
      <c r="FW354" s="27"/>
      <c r="FX354" s="27"/>
      <c r="FY354" s="29" t="e">
        <f t="shared" ref="FY354:FZ354" si="9789">FY352/FY351*100-100</f>
        <v>#DIV/0!</v>
      </c>
      <c r="FZ354" s="72">
        <f t="shared" si="9789"/>
        <v>-3.9742212674543538</v>
      </c>
      <c r="GA354" s="26">
        <f t="shared" ref="GA354" si="9790">SUM(GA347:GA353)</f>
        <v>3</v>
      </c>
      <c r="GB354" s="27">
        <f t="shared" ref="GB354" si="9791">SUM(GB347:GB353)</f>
        <v>0</v>
      </c>
      <c r="GC354" s="27"/>
      <c r="GD354" s="27"/>
      <c r="GE354" s="27">
        <f t="shared" ref="GE354" si="9792">SUM(GE347:GE353)</f>
        <v>2003</v>
      </c>
      <c r="GF354" s="28">
        <f t="shared" ref="GF354" si="9793">((GE354+GG354)/7)/GC353</f>
        <v>0.40290025475210661</v>
      </c>
      <c r="GG354" s="27">
        <f t="shared" ref="GG354" si="9794">SUM(GG347:GG353)</f>
        <v>53</v>
      </c>
      <c r="GH354" s="28">
        <f t="shared" ref="GH354" si="9795">(GG354/(GG354+GE354))</f>
        <v>2.5778210116731516E-2</v>
      </c>
      <c r="GI354" s="27"/>
      <c r="GJ354" s="27"/>
      <c r="GK354" s="29" t="e">
        <f t="shared" ref="GK354:GL354" si="9796">GK352/GK351*100-100</f>
        <v>#DIV/0!</v>
      </c>
      <c r="GL354" s="72">
        <f t="shared" si="9796"/>
        <v>1.5753669889008108</v>
      </c>
      <c r="GM354" s="26">
        <f t="shared" ref="GM354" si="9797">SUM(GM347:GM353)</f>
        <v>1</v>
      </c>
      <c r="GN354" s="27">
        <f t="shared" ref="GN354" si="9798">SUM(GN347:GN353)</f>
        <v>0</v>
      </c>
      <c r="GO354" s="27"/>
      <c r="GP354" s="27"/>
      <c r="GQ354" s="27">
        <f t="shared" ref="GQ354" si="9799">SUM(GQ347:GQ353)</f>
        <v>1932</v>
      </c>
      <c r="GR354" s="28">
        <f t="shared" ref="GR354" si="9800">((GQ354+GS354)/7)/GO353</f>
        <v>0.3979170760463745</v>
      </c>
      <c r="GS354" s="27">
        <f t="shared" ref="GS354" si="9801">SUM(GS347:GS353)</f>
        <v>93</v>
      </c>
      <c r="GT354" s="28">
        <f t="shared" ref="GT354" si="9802">(GS354/(GS354+GQ354))</f>
        <v>4.5925925925925926E-2</v>
      </c>
      <c r="GU354" s="27"/>
      <c r="GV354" s="27"/>
      <c r="GW354" s="29" t="e">
        <f t="shared" ref="GW354:GX354" si="9803">GW352/GW351*100-100</f>
        <v>#DIV/0!</v>
      </c>
      <c r="GX354" s="72">
        <f t="shared" si="9803"/>
        <v>7.9071304635214261</v>
      </c>
      <c r="GY354" s="26">
        <f t="shared" ref="GY354" si="9804">SUM(GY347:GY353)</f>
        <v>2</v>
      </c>
      <c r="GZ354" s="27">
        <f t="shared" ref="GZ354" si="9805">SUM(GZ347:GZ353)</f>
        <v>0</v>
      </c>
      <c r="HA354" s="27"/>
      <c r="HB354" s="27"/>
      <c r="HC354" s="27">
        <f t="shared" ref="HC354" si="9806">SUM(HC347:HC353)</f>
        <v>2077</v>
      </c>
      <c r="HD354" s="28">
        <f t="shared" ref="HD354" si="9807">((HC354+HE354)/7)/HA353</f>
        <v>0.41424699961285327</v>
      </c>
      <c r="HE354" s="27">
        <f t="shared" ref="HE354" si="9808">SUM(HE347:HE353)</f>
        <v>63</v>
      </c>
      <c r="HF354" s="28">
        <f t="shared" ref="HF354" si="9809">(HE354/(HE354+HC354))</f>
        <v>2.9439252336448597E-2</v>
      </c>
      <c r="HG354" s="27"/>
      <c r="HH354" s="27"/>
      <c r="HI354" s="29" t="e">
        <f t="shared" ref="HI354:HJ354" si="9810">HI352/HI351*100-100</f>
        <v>#DIV/0!</v>
      </c>
      <c r="HJ354" s="72">
        <f t="shared" si="9810"/>
        <v>9.3268886501969348</v>
      </c>
      <c r="HK354" s="26">
        <f t="shared" si="9641"/>
        <v>28</v>
      </c>
      <c r="HL354" s="27">
        <f t="shared" si="9642"/>
        <v>1</v>
      </c>
      <c r="HM354" s="27"/>
      <c r="HN354" s="27"/>
      <c r="HO354" s="27">
        <f t="shared" ref="HO354" si="9811">+G354+S354+AE354+AQ354+BC354+BO354+CA354+CM354+CY354+DK354+DW354+EI354+EU354+FG354+FS354+GE354+GQ354+HC354+I354+U354+AG354+AS354+BE354+BQ354+CC354+CO354+DA354+DM354+DY354+EK354+EW354+FI354+FU354+GG354+GS354+HE354</f>
        <v>33229</v>
      </c>
      <c r="HP354" s="229">
        <f t="shared" ref="HP354" si="9812">+((HO354)/HM353)/7</f>
        <v>0.41625745352507887</v>
      </c>
      <c r="HQ354" s="62">
        <f t="shared" si="9647"/>
        <v>1115</v>
      </c>
      <c r="HR354" s="52">
        <f t="shared" si="9648"/>
        <v>3.3555027235246324E-2</v>
      </c>
      <c r="HS354" s="53">
        <f t="shared" si="9045"/>
        <v>68.385714285714286</v>
      </c>
      <c r="HT354" s="54">
        <f t="shared" si="9046"/>
        <v>31614</v>
      </c>
      <c r="HU354" s="53">
        <f t="shared" si="9047"/>
        <v>95.129212328941918</v>
      </c>
      <c r="HV354" s="63" t="e">
        <f t="shared" ref="HV354:HW354" si="9813">HV352/HV351*100-100</f>
        <v>#DIV/0!</v>
      </c>
      <c r="HW354" s="72">
        <f t="shared" si="9813"/>
        <v>2.1038737568868697</v>
      </c>
      <c r="HX354" s="78">
        <f t="shared" ref="HX354" si="9814">SUM(G354,I354,S354,U354,AE354,AG354,AQ354,AS354,BC354,BE354,BO354,BQ354)/7/SUM(E353,Q353,AC353,AO353,BA353,BM353)</f>
        <v>0.41825545409391357</v>
      </c>
      <c r="HY354" s="78">
        <f t="shared" ref="HY354" si="9815">SUM(CA354,CC354,CM354,CO354,CY354,DA354,DK354,DM354,DW354,DY354,EI354,EK354)/7/SUM(BY353,CK353,CW353,DI353,DU353,EG353)</f>
        <v>0.43088158581116326</v>
      </c>
      <c r="HZ354" s="78">
        <f t="shared" ref="HZ354" si="9816">SUM(K354,EU354,EW354,FG354,FI354,FS354,FU354,GE354,GG354,GQ354,GS354,HC354,HE354)/7/SUM(ES353,FE353,FQ353,GC353,GO353,HA353)</f>
        <v>0.3996718499459298</v>
      </c>
      <c r="IA354" s="84">
        <f t="shared" ref="IA354" si="9817">SUM(I354,U354,AG354,AS354,BE354,BQ354)/SUM(G354,I354,S354,U354,AE354,AG354,AQ354,AS354,BC354,BE354,BO354,BQ354)</f>
        <v>3.4347309765232481E-2</v>
      </c>
      <c r="IB354" s="84">
        <f t="shared" ref="IB354" si="9818">SUM(CC354,CO354,DA354,DM354,DY354,EK354)/SUM(CA354,CC354,CM354,CO354,CY354,DA354,DK354,DM354,DW354,DY354,EI354,EK354)</f>
        <v>2.948806641300588E-2</v>
      </c>
      <c r="IC354" s="84">
        <f t="shared" ref="IC354" si="9819">SUM(EW354,FI354,FU354,GG354,GS354,HE354)/SUM(EU354,EW354,FG354,FI354,FS354,FU354,GE354,GG354,GQ354,GS354,HC354,HE354)</f>
        <v>3.7133793618212355E-2</v>
      </c>
      <c r="ID354" s="86">
        <f t="shared" ref="ID354" si="9820">SUM(C354,O354,AA354,AM354,AY354,BK354)</f>
        <v>10</v>
      </c>
      <c r="IE354" s="86">
        <f t="shared" ref="IE354" si="9821">SUM(BW354,CI354,CU354,DG354,DS354,EE354)</f>
        <v>7</v>
      </c>
      <c r="IF354" s="86">
        <f t="shared" ref="IF354" si="9822">SUM(EQ354,FC354,FO354,GA354,GM354,GY354)</f>
        <v>11</v>
      </c>
      <c r="IG354" s="88" t="s">
        <v>42</v>
      </c>
    </row>
    <row r="355" spans="1:24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65">
        <f t="shared" ref="HK355:HL355" si="9823">HK354/HM344</f>
        <v>2.4492652204338699E-3</v>
      </c>
      <c r="HL355" s="68">
        <f t="shared" si="9823"/>
        <v>1.1025358324145535E-3</v>
      </c>
      <c r="HM355" s="30"/>
      <c r="HN355" s="30"/>
      <c r="HO355" s="30"/>
      <c r="HP355" s="230"/>
      <c r="HQ355" s="30"/>
      <c r="HR355" s="30"/>
      <c r="HS355" s="30"/>
      <c r="HT355" s="51"/>
      <c r="HU355" s="30"/>
      <c r="HV355" s="30"/>
      <c r="HW355" s="31"/>
      <c r="HY355" s="77"/>
      <c r="HZ355" s="77"/>
      <c r="ID355" s="86">
        <f t="shared" ref="ID355" si="9824">SUM(E344,Q344,AC344,AO344,BA344,BM344)</f>
        <v>3749</v>
      </c>
      <c r="IE355" s="86">
        <f t="shared" ref="IE355" si="9825">SUM(BY344,CK344,CW344,DI344,DU344,EG344)</f>
        <v>3841</v>
      </c>
      <c r="IF355" s="86">
        <f t="shared" ref="IF355" si="9826">SUM(ES344,FE344,FQ344,GC344,GO344,HA344)</f>
        <v>3842</v>
      </c>
      <c r="IG355" s="88" t="s">
        <v>40</v>
      </c>
    </row>
    <row r="356" spans="1:241" x14ac:dyDescent="0.25">
      <c r="A356" s="235">
        <v>64</v>
      </c>
      <c r="B356" s="73">
        <f>B353+1</f>
        <v>44743</v>
      </c>
      <c r="C356" s="33"/>
      <c r="D356" s="34"/>
      <c r="E356" s="34">
        <f>E353-C356</f>
        <v>722</v>
      </c>
      <c r="F356" s="34">
        <f>F353-D356</f>
        <v>58</v>
      </c>
      <c r="G356" s="34">
        <v>289</v>
      </c>
      <c r="H356" s="35">
        <f t="shared" ref="H356:H362" si="9827">((G356+I356)/E356)</f>
        <v>0.41551246537396119</v>
      </c>
      <c r="I356" s="34">
        <v>11</v>
      </c>
      <c r="J356" s="35">
        <f>I356/(G356+I356)</f>
        <v>3.6666666666666667E-2</v>
      </c>
      <c r="K356" s="36"/>
      <c r="L356" s="34"/>
      <c r="M356" s="34"/>
      <c r="N356" s="37"/>
      <c r="O356" s="33"/>
      <c r="P356" s="34"/>
      <c r="Q356" s="34">
        <f t="shared" ref="Q356" si="9828">Q353-O356</f>
        <v>710</v>
      </c>
      <c r="R356" s="34">
        <f t="shared" ref="R356" si="9829">R353-P356</f>
        <v>56</v>
      </c>
      <c r="S356" s="34">
        <v>267</v>
      </c>
      <c r="T356" s="35">
        <f t="shared" ref="T356:T362" si="9830">((S356+U356)/Q356)</f>
        <v>0.39859154929577467</v>
      </c>
      <c r="U356" s="34">
        <v>16</v>
      </c>
      <c r="V356" s="35">
        <f t="shared" ref="V356:V362" si="9831">U356/(S356+U356)</f>
        <v>5.6537102473498232E-2</v>
      </c>
      <c r="W356" s="36"/>
      <c r="X356" s="34"/>
      <c r="Y356" s="34"/>
      <c r="Z356" s="37"/>
      <c r="AA356" s="33">
        <v>5</v>
      </c>
      <c r="AB356" s="34"/>
      <c r="AC356" s="34">
        <f t="shared" ref="AC356" si="9832">AC353-AA356</f>
        <v>152</v>
      </c>
      <c r="AD356" s="34">
        <f t="shared" ref="AD356" si="9833">AD353-AB356</f>
        <v>12</v>
      </c>
      <c r="AE356" s="34">
        <v>58</v>
      </c>
      <c r="AF356" s="35">
        <f t="shared" ref="AF356:AF362" si="9834">((AE356+AG356)/AC356)</f>
        <v>0.38815789473684209</v>
      </c>
      <c r="AG356" s="34">
        <v>1</v>
      </c>
      <c r="AH356" s="35">
        <f t="shared" ref="AH356:AH362" si="9835">AG356/(AE356+AG356)</f>
        <v>1.6949152542372881E-2</v>
      </c>
      <c r="AI356" s="36"/>
      <c r="AJ356" s="34"/>
      <c r="AK356" s="34"/>
      <c r="AL356" s="37"/>
      <c r="AM356" s="33"/>
      <c r="AN356" s="34"/>
      <c r="AO356" s="34">
        <f t="shared" ref="AO356" si="9836">AO353-AM356</f>
        <v>719</v>
      </c>
      <c r="AP356" s="34">
        <f t="shared" ref="AP356" si="9837">AP353-AN356</f>
        <v>58</v>
      </c>
      <c r="AQ356" s="34">
        <v>297</v>
      </c>
      <c r="AR356" s="35">
        <f t="shared" ref="AR356:AR362" si="9838">((AQ356+AS356)/AO356)</f>
        <v>0.41863699582753827</v>
      </c>
      <c r="AS356" s="34">
        <v>4</v>
      </c>
      <c r="AT356" s="35">
        <f t="shared" ref="AT356:AT362" si="9839">AS356/(AQ356+AS356)</f>
        <v>1.3289036544850499E-2</v>
      </c>
      <c r="AU356" s="36"/>
      <c r="AV356" s="34"/>
      <c r="AW356" s="34"/>
      <c r="AX356" s="37"/>
      <c r="AY356" s="33"/>
      <c r="AZ356" s="34"/>
      <c r="BA356" s="34">
        <f t="shared" ref="BA356" si="9840">BA353-AY356</f>
        <v>720</v>
      </c>
      <c r="BB356" s="34">
        <f t="shared" ref="BB356" si="9841">BB353-AZ356</f>
        <v>58</v>
      </c>
      <c r="BC356" s="34">
        <v>321</v>
      </c>
      <c r="BD356" s="35">
        <f t="shared" ref="BD356:BD362" si="9842">((BC356+BE356)/BA356)</f>
        <v>0.45555555555555555</v>
      </c>
      <c r="BE356" s="34">
        <v>7</v>
      </c>
      <c r="BF356" s="35">
        <f t="shared" ref="BF356:BF362" si="9843">BE356/(BC356+BE356)</f>
        <v>2.1341463414634148E-2</v>
      </c>
      <c r="BG356" s="36"/>
      <c r="BH356" s="34"/>
      <c r="BI356" s="34"/>
      <c r="BJ356" s="37"/>
      <c r="BK356" s="33"/>
      <c r="BL356" s="34"/>
      <c r="BM356" s="34">
        <f t="shared" ref="BM356" si="9844">BM353-BK356</f>
        <v>711</v>
      </c>
      <c r="BN356" s="34">
        <f t="shared" ref="BN356" si="9845">BN353-BL356</f>
        <v>58</v>
      </c>
      <c r="BO356" s="34">
        <v>307</v>
      </c>
      <c r="BP356" s="35">
        <f t="shared" ref="BP356:BP362" si="9846">((BO356+BQ356)/BM356)</f>
        <v>0.44444444444444442</v>
      </c>
      <c r="BQ356" s="34">
        <v>9</v>
      </c>
      <c r="BR356" s="35">
        <f t="shared" ref="BR356:BR362" si="9847">BQ356/(BO356+BQ356)</f>
        <v>2.8481012658227847E-2</v>
      </c>
      <c r="BS356" s="36"/>
      <c r="BT356" s="34"/>
      <c r="BU356" s="34"/>
      <c r="BV356" s="37"/>
      <c r="BW356" s="33"/>
      <c r="BX356" s="34"/>
      <c r="BY356" s="34">
        <f t="shared" ref="BY356" si="9848">BY353-BW356</f>
        <v>729</v>
      </c>
      <c r="BZ356" s="34">
        <f t="shared" ref="BZ356" si="9849">BZ353-BX356</f>
        <v>58</v>
      </c>
      <c r="CA356" s="34">
        <v>334</v>
      </c>
      <c r="CB356" s="35">
        <f t="shared" ref="CB356:CB362" si="9850">((CA356+CC356)/BY356)</f>
        <v>0.47050754458161864</v>
      </c>
      <c r="CC356" s="34">
        <v>9</v>
      </c>
      <c r="CD356" s="35">
        <f t="shared" ref="CD356:CD362" si="9851">CC356/(CA356+CC356)</f>
        <v>2.6239067055393587E-2</v>
      </c>
      <c r="CE356" s="36"/>
      <c r="CF356" s="34"/>
      <c r="CG356" s="34"/>
      <c r="CH356" s="37"/>
      <c r="CI356" s="33"/>
      <c r="CJ356" s="34"/>
      <c r="CK356" s="34">
        <f t="shared" ref="CK356" si="9852">CK353-CI356</f>
        <v>741</v>
      </c>
      <c r="CL356" s="34">
        <f t="shared" ref="CL356" si="9853">CL353-CJ356</f>
        <v>58</v>
      </c>
      <c r="CM356" s="34">
        <v>303</v>
      </c>
      <c r="CN356" s="35">
        <f t="shared" ref="CN356:CN362" si="9854">((CM356+CO356)/CK356)</f>
        <v>0.41970310391363025</v>
      </c>
      <c r="CO356" s="34">
        <v>8</v>
      </c>
      <c r="CP356" s="35">
        <f t="shared" ref="CP356:CP362" si="9855">CO356/(CM356+CO356)</f>
        <v>2.5723472668810289E-2</v>
      </c>
      <c r="CQ356" s="36"/>
      <c r="CR356" s="34"/>
      <c r="CS356" s="34"/>
      <c r="CT356" s="37"/>
      <c r="CU356" s="33"/>
      <c r="CV356" s="34"/>
      <c r="CW356" s="34">
        <f t="shared" ref="CW356" si="9856">CW353-CU356</f>
        <v>147</v>
      </c>
      <c r="CX356" s="34">
        <f t="shared" ref="CX356" si="9857">CX353-CV356</f>
        <v>12</v>
      </c>
      <c r="CY356" s="34">
        <v>70</v>
      </c>
      <c r="CZ356" s="35">
        <f t="shared" ref="CZ356:CZ362" si="9858">((CY356+DA356)/CW356)</f>
        <v>0.49659863945578231</v>
      </c>
      <c r="DA356" s="34">
        <v>3</v>
      </c>
      <c r="DB356" s="35">
        <f t="shared" ref="DB356:DB362" si="9859">DA356/(CY356+DA356)</f>
        <v>4.1095890410958902E-2</v>
      </c>
      <c r="DC356" s="36"/>
      <c r="DD356" s="34"/>
      <c r="DE356" s="34"/>
      <c r="DF356" s="37"/>
      <c r="DG356" s="33"/>
      <c r="DH356" s="34"/>
      <c r="DI356" s="34">
        <f t="shared" ref="DI356" si="9860">DI353-DG356</f>
        <v>740</v>
      </c>
      <c r="DJ356" s="34">
        <f t="shared" ref="DJ356" si="9861">DJ353-DH356</f>
        <v>59</v>
      </c>
      <c r="DK356" s="34">
        <v>311</v>
      </c>
      <c r="DL356" s="35">
        <f t="shared" ref="DL356:DL362" si="9862">((DK356+DM356)/DI356)</f>
        <v>0.43513513513513513</v>
      </c>
      <c r="DM356" s="34">
        <v>11</v>
      </c>
      <c r="DN356" s="35">
        <f t="shared" ref="DN356:DN362" si="9863">DM356/(DK356+DM356)</f>
        <v>3.4161490683229816E-2</v>
      </c>
      <c r="DO356" s="36"/>
      <c r="DP356" s="34"/>
      <c r="DQ356" s="34"/>
      <c r="DR356" s="37"/>
      <c r="DS356" s="33"/>
      <c r="DT356" s="34"/>
      <c r="DU356" s="34">
        <f t="shared" ref="DU356" si="9864">DU353-DS356</f>
        <v>741</v>
      </c>
      <c r="DV356" s="34">
        <f t="shared" ref="DV356" si="9865">DV353-DT356</f>
        <v>59</v>
      </c>
      <c r="DW356" s="34">
        <v>306</v>
      </c>
      <c r="DX356" s="35">
        <f t="shared" ref="DX356:DX362" si="9866">((DW356+DY356)/DU356)</f>
        <v>0.42645074224021595</v>
      </c>
      <c r="DY356" s="34">
        <v>10</v>
      </c>
      <c r="DZ356" s="35">
        <f t="shared" ref="DZ356:DZ362" si="9867">DY356/(DW356+DY356)</f>
        <v>3.1645569620253167E-2</v>
      </c>
      <c r="EA356" s="36"/>
      <c r="EB356" s="34"/>
      <c r="EC356" s="34"/>
      <c r="ED356" s="37"/>
      <c r="EE356" s="33"/>
      <c r="EF356" s="34"/>
      <c r="EG356" s="34">
        <f t="shared" ref="EG356" si="9868">EG353-EE356</f>
        <v>736</v>
      </c>
      <c r="EH356" s="34">
        <f t="shared" ref="EH356" si="9869">EH353-EF356</f>
        <v>59</v>
      </c>
      <c r="EI356" s="34">
        <v>310</v>
      </c>
      <c r="EJ356" s="35">
        <f t="shared" ref="EJ356:EJ362" si="9870">((EI356+EK356)/EG356)</f>
        <v>0.44157608695652173</v>
      </c>
      <c r="EK356" s="34">
        <v>15</v>
      </c>
      <c r="EL356" s="35">
        <f t="shared" ref="EL356:EL362" si="9871">EK356/(EI356+EK356)</f>
        <v>4.6153846153846156E-2</v>
      </c>
      <c r="EM356" s="36"/>
      <c r="EN356" s="34"/>
      <c r="EO356" s="34"/>
      <c r="EP356" s="37"/>
      <c r="EQ356" s="33"/>
      <c r="ER356" s="34"/>
      <c r="ES356" s="34">
        <f t="shared" ref="ES356" si="9872">ES353-EQ356</f>
        <v>731</v>
      </c>
      <c r="ET356" s="34">
        <f t="shared" ref="ET356" si="9873">ET353-ER356</f>
        <v>57</v>
      </c>
      <c r="EU356" s="34">
        <v>251</v>
      </c>
      <c r="EV356" s="35">
        <f t="shared" ref="EV356:EV362" si="9874">((EU356+EW356)/ES356)</f>
        <v>0.3543091655266758</v>
      </c>
      <c r="EW356" s="34">
        <v>8</v>
      </c>
      <c r="EX356" s="35">
        <f t="shared" ref="EX356:EX362" si="9875">EW356/(EU356+EW356)</f>
        <v>3.0888030888030889E-2</v>
      </c>
      <c r="EY356" s="36"/>
      <c r="EZ356" s="34"/>
      <c r="FA356" s="34"/>
      <c r="FB356" s="37"/>
      <c r="FC356" s="33"/>
      <c r="FD356" s="34"/>
      <c r="FE356" s="34">
        <f t="shared" ref="FE356" si="9876">FE353-FC356</f>
        <v>745</v>
      </c>
      <c r="FF356" s="34">
        <f t="shared" ref="FF356" si="9877">FF353-FD356</f>
        <v>59</v>
      </c>
      <c r="FG356" s="34">
        <v>300</v>
      </c>
      <c r="FH356" s="35">
        <f t="shared" ref="FH356:FH362" si="9878">((FG356+FI356)/FE356)</f>
        <v>0.41744966442953019</v>
      </c>
      <c r="FI356" s="34">
        <v>11</v>
      </c>
      <c r="FJ356" s="35">
        <f t="shared" ref="FJ356:FJ362" si="9879">FI356/(FG356+FI356)</f>
        <v>3.5369774919614148E-2</v>
      </c>
      <c r="FK356" s="36"/>
      <c r="FL356" s="34"/>
      <c r="FM356" s="34"/>
      <c r="FN356" s="37"/>
      <c r="FO356" s="33"/>
      <c r="FP356" s="34"/>
      <c r="FQ356" s="34">
        <f t="shared" ref="FQ356" si="9880">FQ353-FO356</f>
        <v>161</v>
      </c>
      <c r="FR356" s="34">
        <f t="shared" ref="FR356" si="9881">FR353-FP356</f>
        <v>10</v>
      </c>
      <c r="FS356" s="34">
        <v>54</v>
      </c>
      <c r="FT356" s="35">
        <f t="shared" ref="FT356:FT362" si="9882">((FS356+FU356)/FQ356)</f>
        <v>0.35403726708074534</v>
      </c>
      <c r="FU356" s="34">
        <v>3</v>
      </c>
      <c r="FV356" s="35">
        <f t="shared" ref="FV356:FV362" si="9883">FU356/(FS356+FU356)</f>
        <v>5.2631578947368418E-2</v>
      </c>
      <c r="FW356" s="36"/>
      <c r="FX356" s="34"/>
      <c r="FY356" s="34"/>
      <c r="FZ356" s="37"/>
      <c r="GA356" s="33">
        <v>1</v>
      </c>
      <c r="GB356" s="34"/>
      <c r="GC356" s="34">
        <f t="shared" ref="GC356" si="9884">GC353-GA356</f>
        <v>728</v>
      </c>
      <c r="GD356" s="34">
        <f t="shared" ref="GD356" si="9885">GD353-GB356</f>
        <v>58</v>
      </c>
      <c r="GE356" s="34">
        <v>286</v>
      </c>
      <c r="GF356" s="35">
        <f t="shared" ref="GF356:GF362" si="9886">((GE356+GG356)/GC356)</f>
        <v>0.40109890109890112</v>
      </c>
      <c r="GG356" s="34">
        <v>6</v>
      </c>
      <c r="GH356" s="35">
        <f t="shared" ref="GH356:GH362" si="9887">GG356/(GE356+GG356)</f>
        <v>2.0547945205479451E-2</v>
      </c>
      <c r="GI356" s="36"/>
      <c r="GJ356" s="34"/>
      <c r="GK356" s="34"/>
      <c r="GL356" s="37"/>
      <c r="GM356" s="33"/>
      <c r="GN356" s="34"/>
      <c r="GO356" s="34">
        <f t="shared" ref="GO356" si="9888">GO353-GM356</f>
        <v>727</v>
      </c>
      <c r="GP356" s="34">
        <f t="shared" ref="GP356" si="9889">GP353-GN356</f>
        <v>58</v>
      </c>
      <c r="GQ356" s="34">
        <v>268</v>
      </c>
      <c r="GR356" s="35">
        <f t="shared" ref="GR356:GR362" si="9890">((GQ356+GS356)/GO356)</f>
        <v>0.39614855570839064</v>
      </c>
      <c r="GS356" s="34">
        <v>20</v>
      </c>
      <c r="GT356" s="35">
        <f t="shared" ref="GT356:GT362" si="9891">GS356/(GQ356+GS356)</f>
        <v>6.9444444444444448E-2</v>
      </c>
      <c r="GU356" s="36"/>
      <c r="GV356" s="34"/>
      <c r="GW356" s="34"/>
      <c r="GX356" s="37"/>
      <c r="GY356" s="33"/>
      <c r="GZ356" s="34"/>
      <c r="HA356" s="34">
        <f t="shared" ref="HA356" si="9892">HA353-GY356</f>
        <v>738</v>
      </c>
      <c r="HB356" s="34">
        <f t="shared" ref="HB356" si="9893">HB353-GZ356</f>
        <v>59</v>
      </c>
      <c r="HC356" s="34">
        <v>266</v>
      </c>
      <c r="HD356" s="35">
        <f t="shared" ref="HD356:HD362" si="9894">((HC356+HE356)/HA356)</f>
        <v>0.37669376693766937</v>
      </c>
      <c r="HE356" s="34">
        <v>12</v>
      </c>
      <c r="HF356" s="35">
        <f t="shared" ref="HF356:HF362" si="9895">HE356/(HC356+HE356)</f>
        <v>4.3165467625899283E-2</v>
      </c>
      <c r="HG356" s="36"/>
      <c r="HH356" s="34"/>
      <c r="HI356" s="34"/>
      <c r="HJ356" s="37"/>
      <c r="HK356" s="33">
        <f t="shared" ref="HK356:HK363" si="9896">+C356+O356+AA356+AM356+AY356+BK356+BW356+CI356+CU356+DG356+DS356+EE356+EQ356+FC356+FO356+GA356+GM356+GY356</f>
        <v>6</v>
      </c>
      <c r="HL356" s="34">
        <f t="shared" ref="HL356:HL363" si="9897">+D356+P356+AB356+AN356+AZ356+BL356+BX356+CJ356+CV356+DH356+DT356+EF356+ER356+FD356+FP356+GB356+GN356+GZ356</f>
        <v>0</v>
      </c>
      <c r="HM356" s="34">
        <f t="shared" ref="HM356:HM362" si="9898">+E356+Q356+AC356+AO356+BA356+BM356+BY356+CK356+CW356+DI356+DU356+EG356+ES356+FE356+FQ356+GC356+GO356+HA356</f>
        <v>11398</v>
      </c>
      <c r="HN356" s="34">
        <f t="shared" ref="HN356:HN362" si="9899">+F356+R356+AD356+AP356+BB356+BN356+BZ356+CL356+CX356+DJ356+DV356+EH356+ET356+FF356+FR356+GD356+GP356+HB356</f>
        <v>906</v>
      </c>
      <c r="HO356" s="34">
        <f t="shared" ref="HO356:HO362" si="9900">+G356+S356+AE356+AQ356+BC356+BO356+CA356+CM356+CY356+DK356+DW356+EI356+EU356+FG356+FS356+GE356+GQ356+HC356+HE356+I356+U356+AG356+AS356+BE356+BQ356+CC356+CO356+DA356+DM356+DY356+EK356+EW356+FI356+FU356+GG356+GS356</f>
        <v>4762</v>
      </c>
      <c r="HP356" s="227">
        <f t="shared" ref="HP356:HP362" si="9901">+(HO356)/HM356</f>
        <v>0.41779259519213896</v>
      </c>
      <c r="HQ356" s="48">
        <f t="shared" ref="HQ356:HQ363" si="9902">+I356+U356+AG356+AS356+BE356+BQ356+CC356+CO356+DA356+DM356+DY356+EK356+EW356+FI356+FU356+GG356+GS356+HE356</f>
        <v>164</v>
      </c>
      <c r="HR356" s="35">
        <f t="shared" ref="HR356:HR363" si="9903">+(HQ356/(HO356))</f>
        <v>3.4439311213775727E-2</v>
      </c>
      <c r="HS356" s="49">
        <v>68.099999999999994</v>
      </c>
      <c r="HT356" s="50">
        <v>4529</v>
      </c>
      <c r="HU356" s="49">
        <f t="shared" ref="HU356:HU362" si="9904">+HT356/HO356*100</f>
        <v>95.107097858042849</v>
      </c>
      <c r="HV356" s="48"/>
      <c r="HW356" s="37"/>
      <c r="HX356" s="78">
        <f t="shared" ref="HX356:HX362" si="9905">SUM(G356,I356,S356,U356,AE356,AG356,AQ356,AS356,BC356,BE356,BO356,BQ356)/SUM(E356,Q356,AC356,AO356,BA356,BM356)</f>
        <v>0.42501339046598824</v>
      </c>
      <c r="HY356" s="78">
        <f t="shared" ref="HY356:HY362" si="9906">SUM(CA356,CC356,CM356,CO356,CY356,DA356,DK356,DM356,DW356,DY356,EI356,EK356)/SUM(BY356,CK356,CW356,DI356,DU356,EG356)</f>
        <v>0.44079290558163797</v>
      </c>
      <c r="HZ356" s="78">
        <f t="shared" ref="HZ356:HZ362" si="9907">SUM(K356,EU356,EW356,FG356,FI356,FS356,FU356,GE356,GG356,GQ356,GS356,HC356,HE356)/SUM(ES356,FE356,FQ356,GC356,GO356,HA356)</f>
        <v>0.3877284595300261</v>
      </c>
    </row>
    <row r="357" spans="1:241" x14ac:dyDescent="0.25">
      <c r="A357" s="236"/>
      <c r="B357" s="41">
        <f t="shared" ref="B357:B362" si="9908">+B356+1</f>
        <v>44744</v>
      </c>
      <c r="C357" s="10"/>
      <c r="D357" s="11"/>
      <c r="E357" s="74">
        <f t="shared" ref="E357:E360" si="9909">E356-C357</f>
        <v>722</v>
      </c>
      <c r="F357" s="74">
        <f t="shared" ref="F357:F360" si="9910">F356-D357</f>
        <v>58</v>
      </c>
      <c r="G357" s="11">
        <v>267</v>
      </c>
      <c r="H357" s="12">
        <f t="shared" si="9827"/>
        <v>0.38365650969529086</v>
      </c>
      <c r="I357" s="11">
        <v>10</v>
      </c>
      <c r="J357" s="12">
        <f t="shared" ref="J357:J362" si="9911">I357/(G357+I357)</f>
        <v>3.6101083032490974E-2</v>
      </c>
      <c r="K357" s="13"/>
      <c r="L357" s="11"/>
      <c r="M357" s="11"/>
      <c r="N357" s="14"/>
      <c r="O357" s="10"/>
      <c r="P357" s="11"/>
      <c r="Q357" s="74">
        <f t="shared" ref="Q357:Q362" si="9912">Q356-O357</f>
        <v>710</v>
      </c>
      <c r="R357" s="74">
        <f t="shared" ref="R357:R362" si="9913">R356-P357</f>
        <v>56</v>
      </c>
      <c r="S357" s="11">
        <v>233</v>
      </c>
      <c r="T357" s="12">
        <f t="shared" si="9830"/>
        <v>0.34225352112676055</v>
      </c>
      <c r="U357" s="11">
        <v>10</v>
      </c>
      <c r="V357" s="12">
        <f t="shared" si="9831"/>
        <v>4.1152263374485597E-2</v>
      </c>
      <c r="W357" s="13"/>
      <c r="X357" s="11"/>
      <c r="Y357" s="11"/>
      <c r="Z357" s="14"/>
      <c r="AA357" s="10"/>
      <c r="AB357" s="11"/>
      <c r="AC357" s="74">
        <f t="shared" ref="AC357:AC362" si="9914">AC356-AA357</f>
        <v>152</v>
      </c>
      <c r="AD357" s="74">
        <f t="shared" ref="AD357:AD362" si="9915">AD356-AB357</f>
        <v>12</v>
      </c>
      <c r="AE357" s="11">
        <v>45</v>
      </c>
      <c r="AF357" s="12">
        <f t="shared" si="9834"/>
        <v>0.31578947368421051</v>
      </c>
      <c r="AG357" s="11">
        <v>3</v>
      </c>
      <c r="AH357" s="12">
        <f t="shared" si="9835"/>
        <v>6.25E-2</v>
      </c>
      <c r="AI357" s="13"/>
      <c r="AJ357" s="11"/>
      <c r="AK357" s="11"/>
      <c r="AL357" s="14"/>
      <c r="AM357" s="10"/>
      <c r="AN357" s="11"/>
      <c r="AO357" s="74">
        <f t="shared" ref="AO357:AO362" si="9916">AO356-AM357</f>
        <v>719</v>
      </c>
      <c r="AP357" s="74">
        <f t="shared" ref="AP357:AP362" si="9917">AP356-AN357</f>
        <v>58</v>
      </c>
      <c r="AQ357" s="11">
        <v>266</v>
      </c>
      <c r="AR357" s="12">
        <f t="shared" si="9838"/>
        <v>0.39360222531293465</v>
      </c>
      <c r="AS357" s="11">
        <v>17</v>
      </c>
      <c r="AT357" s="12">
        <f t="shared" si="9839"/>
        <v>6.0070671378091869E-2</v>
      </c>
      <c r="AU357" s="13"/>
      <c r="AV357" s="11"/>
      <c r="AW357" s="11"/>
      <c r="AX357" s="14"/>
      <c r="AY357" s="10">
        <v>1</v>
      </c>
      <c r="AZ357" s="11"/>
      <c r="BA357" s="74">
        <f t="shared" ref="BA357:BA362" si="9918">BA356-AY357</f>
        <v>719</v>
      </c>
      <c r="BB357" s="74">
        <f t="shared" ref="BB357:BB362" si="9919">BB356-AZ357</f>
        <v>58</v>
      </c>
      <c r="BC357" s="11">
        <v>258</v>
      </c>
      <c r="BD357" s="12">
        <f t="shared" si="9842"/>
        <v>0.37969401947148818</v>
      </c>
      <c r="BE357" s="11">
        <v>15</v>
      </c>
      <c r="BF357" s="12">
        <f t="shared" si="9843"/>
        <v>5.4945054945054944E-2</v>
      </c>
      <c r="BG357" s="13"/>
      <c r="BH357" s="11"/>
      <c r="BI357" s="11"/>
      <c r="BJ357" s="14"/>
      <c r="BK357" s="10">
        <v>1</v>
      </c>
      <c r="BL357" s="11"/>
      <c r="BM357" s="74">
        <f t="shared" ref="BM357:BM362" si="9920">BM356-BK357</f>
        <v>710</v>
      </c>
      <c r="BN357" s="74">
        <f t="shared" ref="BN357:BN362" si="9921">BN356-BL357</f>
        <v>58</v>
      </c>
      <c r="BO357" s="11">
        <v>283</v>
      </c>
      <c r="BP357" s="12">
        <f t="shared" si="9846"/>
        <v>0.42253521126760563</v>
      </c>
      <c r="BQ357" s="11">
        <v>17</v>
      </c>
      <c r="BR357" s="12">
        <f t="shared" si="9847"/>
        <v>5.6666666666666664E-2</v>
      </c>
      <c r="BS357" s="13"/>
      <c r="BT357" s="11"/>
      <c r="BU357" s="11"/>
      <c r="BV357" s="14"/>
      <c r="BW357" s="10"/>
      <c r="BX357" s="11"/>
      <c r="BY357" s="74">
        <f t="shared" ref="BY357:BY362" si="9922">BY356-BW357</f>
        <v>729</v>
      </c>
      <c r="BZ357" s="74">
        <f t="shared" ref="BZ357:BZ362" si="9923">BZ356-BX357</f>
        <v>58</v>
      </c>
      <c r="CA357" s="11">
        <v>276</v>
      </c>
      <c r="CB357" s="12">
        <f t="shared" si="9850"/>
        <v>0.38683127572016462</v>
      </c>
      <c r="CC357" s="11">
        <v>6</v>
      </c>
      <c r="CD357" s="12">
        <f t="shared" si="9851"/>
        <v>2.1276595744680851E-2</v>
      </c>
      <c r="CE357" s="13"/>
      <c r="CF357" s="11"/>
      <c r="CG357" s="11"/>
      <c r="CH357" s="14"/>
      <c r="CI357" s="10"/>
      <c r="CJ357" s="11"/>
      <c r="CK357" s="74">
        <f t="shared" ref="CK357:CK362" si="9924">CK356-CI357</f>
        <v>741</v>
      </c>
      <c r="CL357" s="74">
        <f t="shared" ref="CL357:CL362" si="9925">CL356-CJ357</f>
        <v>58</v>
      </c>
      <c r="CM357" s="11">
        <v>290</v>
      </c>
      <c r="CN357" s="12">
        <f t="shared" si="9854"/>
        <v>0.40080971659919029</v>
      </c>
      <c r="CO357" s="11">
        <v>7</v>
      </c>
      <c r="CP357" s="12">
        <f t="shared" si="9855"/>
        <v>2.3569023569023569E-2</v>
      </c>
      <c r="CQ357" s="13"/>
      <c r="CR357" s="11"/>
      <c r="CS357" s="11"/>
      <c r="CT357" s="14"/>
      <c r="CU357" s="10"/>
      <c r="CV357" s="11"/>
      <c r="CW357" s="74">
        <f t="shared" ref="CW357:CW362" si="9926">CW356-CU357</f>
        <v>147</v>
      </c>
      <c r="CX357" s="74">
        <f t="shared" ref="CX357:CX362" si="9927">CX356-CV357</f>
        <v>12</v>
      </c>
      <c r="CY357" s="11">
        <v>62</v>
      </c>
      <c r="CZ357" s="12">
        <f t="shared" si="9858"/>
        <v>0.44217687074829931</v>
      </c>
      <c r="DA357" s="11">
        <v>3</v>
      </c>
      <c r="DB357" s="12">
        <f t="shared" si="9859"/>
        <v>4.6153846153846156E-2</v>
      </c>
      <c r="DC357" s="13"/>
      <c r="DD357" s="11"/>
      <c r="DE357" s="11"/>
      <c r="DF357" s="14"/>
      <c r="DG357" s="10"/>
      <c r="DH357" s="11"/>
      <c r="DI357" s="74">
        <f t="shared" ref="DI357:DI362" si="9928">DI356-DG357</f>
        <v>740</v>
      </c>
      <c r="DJ357" s="74">
        <f t="shared" ref="DJ357:DJ362" si="9929">DJ356-DH357</f>
        <v>59</v>
      </c>
      <c r="DK357" s="11">
        <v>308</v>
      </c>
      <c r="DL357" s="12">
        <f t="shared" si="9862"/>
        <v>0.42567567567567566</v>
      </c>
      <c r="DM357" s="11">
        <v>7</v>
      </c>
      <c r="DN357" s="12">
        <f t="shared" si="9863"/>
        <v>2.2222222222222223E-2</v>
      </c>
      <c r="DO357" s="13"/>
      <c r="DP357" s="11"/>
      <c r="DQ357" s="11"/>
      <c r="DR357" s="14"/>
      <c r="DS357" s="10"/>
      <c r="DT357" s="11"/>
      <c r="DU357" s="74">
        <f t="shared" ref="DU357:DU362" si="9930">DU356-DS357</f>
        <v>741</v>
      </c>
      <c r="DV357" s="74">
        <f t="shared" ref="DV357:DV362" si="9931">DV356-DT357</f>
        <v>59</v>
      </c>
      <c r="DW357" s="11">
        <v>269</v>
      </c>
      <c r="DX357" s="12">
        <f t="shared" si="9866"/>
        <v>0.37921727395411609</v>
      </c>
      <c r="DY357" s="11">
        <v>12</v>
      </c>
      <c r="DZ357" s="12">
        <f t="shared" si="9867"/>
        <v>4.2704626334519574E-2</v>
      </c>
      <c r="EA357" s="13"/>
      <c r="EB357" s="11"/>
      <c r="EC357" s="11"/>
      <c r="ED357" s="14"/>
      <c r="EE357" s="10"/>
      <c r="EF357" s="11"/>
      <c r="EG357" s="74">
        <f t="shared" ref="EG357:EG362" si="9932">EG356-EE357</f>
        <v>736</v>
      </c>
      <c r="EH357" s="74">
        <f t="shared" ref="EH357:EH362" si="9933">EH356-EF357</f>
        <v>59</v>
      </c>
      <c r="EI357" s="11">
        <v>266</v>
      </c>
      <c r="EJ357" s="12">
        <f t="shared" si="9870"/>
        <v>0.375</v>
      </c>
      <c r="EK357" s="11">
        <v>10</v>
      </c>
      <c r="EL357" s="12">
        <f t="shared" si="9871"/>
        <v>3.6231884057971016E-2</v>
      </c>
      <c r="EM357" s="13"/>
      <c r="EN357" s="11"/>
      <c r="EO357" s="11"/>
      <c r="EP357" s="14"/>
      <c r="EQ357" s="10"/>
      <c r="ER357" s="11"/>
      <c r="ES357" s="74">
        <f t="shared" ref="ES357:ES362" si="9934">ES356-EQ357</f>
        <v>731</v>
      </c>
      <c r="ET357" s="74">
        <f t="shared" ref="ET357:ET362" si="9935">ET356-ER357</f>
        <v>57</v>
      </c>
      <c r="EU357" s="11">
        <v>210</v>
      </c>
      <c r="EV357" s="12">
        <f t="shared" si="9874"/>
        <v>0.29548563611491108</v>
      </c>
      <c r="EW357" s="11">
        <v>6</v>
      </c>
      <c r="EX357" s="12">
        <f t="shared" si="9875"/>
        <v>2.7777777777777776E-2</v>
      </c>
      <c r="EY357" s="13"/>
      <c r="EZ357" s="11"/>
      <c r="FA357" s="11"/>
      <c r="FB357" s="14"/>
      <c r="FC357" s="10">
        <v>1</v>
      </c>
      <c r="FD357" s="11"/>
      <c r="FE357" s="74">
        <f t="shared" ref="FE357:FE362" si="9936">FE356-FC357</f>
        <v>744</v>
      </c>
      <c r="FF357" s="74">
        <f t="shared" ref="FF357:FF362" si="9937">FF356-FD357</f>
        <v>59</v>
      </c>
      <c r="FG357" s="11">
        <v>252</v>
      </c>
      <c r="FH357" s="12">
        <f t="shared" si="9878"/>
        <v>0.35215053763440862</v>
      </c>
      <c r="FI357" s="11">
        <v>10</v>
      </c>
      <c r="FJ357" s="12">
        <f t="shared" si="9879"/>
        <v>3.8167938931297711E-2</v>
      </c>
      <c r="FK357" s="13"/>
      <c r="FL357" s="11"/>
      <c r="FM357" s="11"/>
      <c r="FN357" s="14"/>
      <c r="FO357" s="10"/>
      <c r="FP357" s="11"/>
      <c r="FQ357" s="74">
        <f t="shared" ref="FQ357:FQ362" si="9938">FQ356-FO357</f>
        <v>161</v>
      </c>
      <c r="FR357" s="74">
        <f t="shared" ref="FR357:FR362" si="9939">FR356-FP357</f>
        <v>10</v>
      </c>
      <c r="FS357" s="11">
        <v>48</v>
      </c>
      <c r="FT357" s="12">
        <f t="shared" si="9882"/>
        <v>0.32298136645962733</v>
      </c>
      <c r="FU357" s="11">
        <v>4</v>
      </c>
      <c r="FV357" s="12">
        <f t="shared" si="9883"/>
        <v>7.6923076923076927E-2</v>
      </c>
      <c r="FW357" s="13"/>
      <c r="FX357" s="11"/>
      <c r="FY357" s="11"/>
      <c r="FZ357" s="14"/>
      <c r="GA357" s="10"/>
      <c r="GB357" s="11"/>
      <c r="GC357" s="74">
        <f t="shared" ref="GC357:GC362" si="9940">GC356-GA357</f>
        <v>728</v>
      </c>
      <c r="GD357" s="74">
        <f t="shared" ref="GD357:GD362" si="9941">GD356-GB357</f>
        <v>58</v>
      </c>
      <c r="GE357" s="11">
        <v>276</v>
      </c>
      <c r="GF357" s="12">
        <f t="shared" si="9886"/>
        <v>0.39285714285714285</v>
      </c>
      <c r="GG357" s="11">
        <v>10</v>
      </c>
      <c r="GH357" s="12">
        <f t="shared" si="9887"/>
        <v>3.4965034965034968E-2</v>
      </c>
      <c r="GI357" s="13"/>
      <c r="GJ357" s="11"/>
      <c r="GK357" s="11"/>
      <c r="GL357" s="14"/>
      <c r="GM357" s="10"/>
      <c r="GN357" s="11"/>
      <c r="GO357" s="74">
        <f t="shared" ref="GO357:GO362" si="9942">GO356-GM357</f>
        <v>727</v>
      </c>
      <c r="GP357" s="74">
        <f t="shared" ref="GP357:GP362" si="9943">GP356-GN357</f>
        <v>58</v>
      </c>
      <c r="GQ357" s="11">
        <v>264</v>
      </c>
      <c r="GR357" s="12">
        <f t="shared" si="9890"/>
        <v>0.3700137551581843</v>
      </c>
      <c r="GS357" s="11">
        <v>5</v>
      </c>
      <c r="GT357" s="12">
        <f t="shared" si="9891"/>
        <v>1.858736059479554E-2</v>
      </c>
      <c r="GU357" s="13"/>
      <c r="GV357" s="11"/>
      <c r="GW357" s="11"/>
      <c r="GX357" s="14"/>
      <c r="GY357" s="10">
        <v>1</v>
      </c>
      <c r="GZ357" s="11"/>
      <c r="HA357" s="74">
        <f t="shared" ref="HA357:HA362" si="9944">HA356-GY357</f>
        <v>737</v>
      </c>
      <c r="HB357" s="74">
        <f t="shared" ref="HB357:HB362" si="9945">HB356-GZ357</f>
        <v>59</v>
      </c>
      <c r="HC357" s="11">
        <v>259</v>
      </c>
      <c r="HD357" s="12">
        <f t="shared" si="9894"/>
        <v>0.36363636363636365</v>
      </c>
      <c r="HE357" s="11">
        <v>9</v>
      </c>
      <c r="HF357" s="12">
        <f t="shared" si="9895"/>
        <v>3.3582089552238806E-2</v>
      </c>
      <c r="HG357" s="13"/>
      <c r="HH357" s="11"/>
      <c r="HI357" s="11"/>
      <c r="HJ357" s="14"/>
      <c r="HK357" s="10">
        <f t="shared" si="9896"/>
        <v>4</v>
      </c>
      <c r="HL357" s="11">
        <f t="shared" si="9897"/>
        <v>0</v>
      </c>
      <c r="HM357" s="11">
        <f t="shared" si="9898"/>
        <v>11394</v>
      </c>
      <c r="HN357" s="11">
        <f t="shared" si="9899"/>
        <v>906</v>
      </c>
      <c r="HO357" s="11">
        <f t="shared" si="9900"/>
        <v>4293</v>
      </c>
      <c r="HP357" s="228">
        <f t="shared" si="9901"/>
        <v>0.37677725118483413</v>
      </c>
      <c r="HQ357" s="15">
        <f t="shared" si="9902"/>
        <v>161</v>
      </c>
      <c r="HR357" s="12">
        <f t="shared" si="9903"/>
        <v>3.7502911716748195E-2</v>
      </c>
      <c r="HS357" s="16">
        <v>68.3</v>
      </c>
      <c r="HT357" s="17">
        <v>4056</v>
      </c>
      <c r="HU357" s="16">
        <f t="shared" si="9904"/>
        <v>94.479385045422788</v>
      </c>
      <c r="HV357" s="15"/>
      <c r="HW357" s="14"/>
      <c r="HX357" s="78">
        <f t="shared" si="9905"/>
        <v>0.38156484458735263</v>
      </c>
      <c r="HY357" s="78">
        <f t="shared" si="9906"/>
        <v>0.3954094940010433</v>
      </c>
      <c r="HZ357" s="78">
        <f t="shared" si="9907"/>
        <v>0.35344827586206895</v>
      </c>
    </row>
    <row r="358" spans="1:241" x14ac:dyDescent="0.25">
      <c r="A358" s="236"/>
      <c r="B358" s="41">
        <f t="shared" si="9908"/>
        <v>44745</v>
      </c>
      <c r="C358" s="10">
        <v>3</v>
      </c>
      <c r="D358" s="11"/>
      <c r="E358" s="74">
        <f t="shared" si="9909"/>
        <v>719</v>
      </c>
      <c r="F358" s="74">
        <f t="shared" si="9910"/>
        <v>58</v>
      </c>
      <c r="G358" s="11">
        <v>1563</v>
      </c>
      <c r="H358" s="12">
        <f t="shared" si="9827"/>
        <v>2.2489568845618915</v>
      </c>
      <c r="I358" s="11">
        <v>54</v>
      </c>
      <c r="J358" s="12">
        <f t="shared" si="9911"/>
        <v>3.3395176252319109E-2</v>
      </c>
      <c r="K358" s="13"/>
      <c r="L358" s="11"/>
      <c r="M358" s="11"/>
      <c r="N358" s="14"/>
      <c r="O358" s="10"/>
      <c r="P358" s="11"/>
      <c r="Q358" s="74">
        <f t="shared" si="9912"/>
        <v>710</v>
      </c>
      <c r="R358" s="74">
        <f t="shared" si="9913"/>
        <v>56</v>
      </c>
      <c r="S358" s="11">
        <v>1662</v>
      </c>
      <c r="T358" s="12">
        <f t="shared" si="9830"/>
        <v>2.4098591549295776</v>
      </c>
      <c r="U358" s="11">
        <v>49</v>
      </c>
      <c r="V358" s="12">
        <f t="shared" si="9831"/>
        <v>2.863822326125073E-2</v>
      </c>
      <c r="W358" s="13"/>
      <c r="X358" s="11"/>
      <c r="Y358" s="11"/>
      <c r="Z358" s="14"/>
      <c r="AA358" s="10"/>
      <c r="AB358" s="11"/>
      <c r="AC358" s="74">
        <f t="shared" si="9914"/>
        <v>152</v>
      </c>
      <c r="AD358" s="74">
        <f t="shared" si="9915"/>
        <v>12</v>
      </c>
      <c r="AE358" s="11"/>
      <c r="AF358" s="12">
        <f t="shared" si="9834"/>
        <v>0</v>
      </c>
      <c r="AG358" s="11"/>
      <c r="AH358" s="12" t="e">
        <f t="shared" si="9835"/>
        <v>#DIV/0!</v>
      </c>
      <c r="AI358" s="13"/>
      <c r="AJ358" s="11"/>
      <c r="AK358" s="11"/>
      <c r="AL358" s="14"/>
      <c r="AM358" s="10"/>
      <c r="AN358" s="11"/>
      <c r="AO358" s="74">
        <f t="shared" si="9916"/>
        <v>719</v>
      </c>
      <c r="AP358" s="74">
        <f t="shared" si="9917"/>
        <v>58</v>
      </c>
      <c r="AQ358" s="11"/>
      <c r="AR358" s="12">
        <f t="shared" si="9838"/>
        <v>0</v>
      </c>
      <c r="AS358" s="11"/>
      <c r="AT358" s="12" t="e">
        <f t="shared" si="9839"/>
        <v>#DIV/0!</v>
      </c>
      <c r="AU358" s="13"/>
      <c r="AV358" s="11"/>
      <c r="AW358" s="11"/>
      <c r="AX358" s="14"/>
      <c r="AY358" s="10"/>
      <c r="AZ358" s="11"/>
      <c r="BA358" s="74">
        <f t="shared" si="9918"/>
        <v>719</v>
      </c>
      <c r="BB358" s="74">
        <f t="shared" si="9919"/>
        <v>58</v>
      </c>
      <c r="BC358" s="11"/>
      <c r="BD358" s="12">
        <f t="shared" si="9842"/>
        <v>0</v>
      </c>
      <c r="BE358" s="11"/>
      <c r="BF358" s="12" t="e">
        <f t="shared" si="9843"/>
        <v>#DIV/0!</v>
      </c>
      <c r="BG358" s="13"/>
      <c r="BH358" s="11"/>
      <c r="BI358" s="11"/>
      <c r="BJ358" s="14"/>
      <c r="BK358" s="10"/>
      <c r="BL358" s="11"/>
      <c r="BM358" s="74">
        <f t="shared" si="9920"/>
        <v>710</v>
      </c>
      <c r="BN358" s="74">
        <f t="shared" si="9921"/>
        <v>58</v>
      </c>
      <c r="BO358" s="11"/>
      <c r="BP358" s="12">
        <f t="shared" si="9846"/>
        <v>0</v>
      </c>
      <c r="BQ358" s="11"/>
      <c r="BR358" s="12" t="e">
        <f t="shared" si="9847"/>
        <v>#DIV/0!</v>
      </c>
      <c r="BS358" s="13"/>
      <c r="BT358" s="11"/>
      <c r="BU358" s="11"/>
      <c r="BV358" s="14"/>
      <c r="BW358" s="10"/>
      <c r="BX358" s="11"/>
      <c r="BY358" s="74">
        <f t="shared" si="9922"/>
        <v>729</v>
      </c>
      <c r="BZ358" s="74">
        <f t="shared" si="9923"/>
        <v>58</v>
      </c>
      <c r="CA358" s="11"/>
      <c r="CB358" s="12">
        <f t="shared" si="9850"/>
        <v>0</v>
      </c>
      <c r="CC358" s="11"/>
      <c r="CD358" s="12" t="e">
        <f t="shared" si="9851"/>
        <v>#DIV/0!</v>
      </c>
      <c r="CE358" s="13"/>
      <c r="CF358" s="11"/>
      <c r="CG358" s="11"/>
      <c r="CH358" s="14"/>
      <c r="CI358" s="10"/>
      <c r="CJ358" s="11"/>
      <c r="CK358" s="74">
        <f t="shared" si="9924"/>
        <v>741</v>
      </c>
      <c r="CL358" s="74">
        <f t="shared" si="9925"/>
        <v>58</v>
      </c>
      <c r="CM358" s="11"/>
      <c r="CN358" s="12">
        <f t="shared" si="9854"/>
        <v>0</v>
      </c>
      <c r="CO358" s="11"/>
      <c r="CP358" s="12" t="e">
        <f t="shared" si="9855"/>
        <v>#DIV/0!</v>
      </c>
      <c r="CQ358" s="13"/>
      <c r="CR358" s="11"/>
      <c r="CS358" s="11"/>
      <c r="CT358" s="14"/>
      <c r="CU358" s="10"/>
      <c r="CV358" s="11"/>
      <c r="CW358" s="74">
        <f t="shared" si="9926"/>
        <v>147</v>
      </c>
      <c r="CX358" s="74">
        <f t="shared" si="9927"/>
        <v>12</v>
      </c>
      <c r="CY358" s="11"/>
      <c r="CZ358" s="12">
        <f t="shared" si="9858"/>
        <v>0</v>
      </c>
      <c r="DA358" s="11"/>
      <c r="DB358" s="12" t="e">
        <f t="shared" si="9859"/>
        <v>#DIV/0!</v>
      </c>
      <c r="DC358" s="13"/>
      <c r="DD358" s="11"/>
      <c r="DE358" s="11"/>
      <c r="DF358" s="14"/>
      <c r="DG358" s="10"/>
      <c r="DH358" s="11"/>
      <c r="DI358" s="74">
        <f t="shared" si="9928"/>
        <v>740</v>
      </c>
      <c r="DJ358" s="74">
        <f t="shared" si="9929"/>
        <v>59</v>
      </c>
      <c r="DK358" s="11"/>
      <c r="DL358" s="12">
        <f t="shared" si="9862"/>
        <v>0</v>
      </c>
      <c r="DM358" s="11"/>
      <c r="DN358" s="12" t="e">
        <f t="shared" si="9863"/>
        <v>#DIV/0!</v>
      </c>
      <c r="DO358" s="13"/>
      <c r="DP358" s="11"/>
      <c r="DQ358" s="11"/>
      <c r="DR358" s="14"/>
      <c r="DS358" s="10"/>
      <c r="DT358" s="11"/>
      <c r="DU358" s="74">
        <f t="shared" si="9930"/>
        <v>741</v>
      </c>
      <c r="DV358" s="74">
        <f t="shared" si="9931"/>
        <v>59</v>
      </c>
      <c r="DW358" s="11"/>
      <c r="DX358" s="12">
        <f t="shared" si="9866"/>
        <v>0</v>
      </c>
      <c r="DY358" s="11"/>
      <c r="DZ358" s="12" t="e">
        <f t="shared" si="9867"/>
        <v>#DIV/0!</v>
      </c>
      <c r="EA358" s="13"/>
      <c r="EB358" s="11"/>
      <c r="EC358" s="11"/>
      <c r="ED358" s="14"/>
      <c r="EE358" s="10"/>
      <c r="EF358" s="11"/>
      <c r="EG358" s="74">
        <f t="shared" si="9932"/>
        <v>736</v>
      </c>
      <c r="EH358" s="74">
        <f t="shared" si="9933"/>
        <v>59</v>
      </c>
      <c r="EI358" s="11"/>
      <c r="EJ358" s="12">
        <f t="shared" si="9870"/>
        <v>0</v>
      </c>
      <c r="EK358" s="11"/>
      <c r="EL358" s="12" t="e">
        <f t="shared" si="9871"/>
        <v>#DIV/0!</v>
      </c>
      <c r="EM358" s="13"/>
      <c r="EN358" s="11"/>
      <c r="EO358" s="11"/>
      <c r="EP358" s="14"/>
      <c r="EQ358" s="10"/>
      <c r="ER358" s="11"/>
      <c r="ES358" s="74">
        <f t="shared" si="9934"/>
        <v>731</v>
      </c>
      <c r="ET358" s="74">
        <f t="shared" si="9935"/>
        <v>57</v>
      </c>
      <c r="EU358" s="11">
        <v>270</v>
      </c>
      <c r="EV358" s="12">
        <f t="shared" si="9874"/>
        <v>0.37893296853625169</v>
      </c>
      <c r="EW358" s="11">
        <v>7</v>
      </c>
      <c r="EX358" s="12">
        <f t="shared" si="9875"/>
        <v>2.5270758122743681E-2</v>
      </c>
      <c r="EY358" s="13"/>
      <c r="EZ358" s="11"/>
      <c r="FA358" s="11"/>
      <c r="FB358" s="14"/>
      <c r="FC358" s="10"/>
      <c r="FD358" s="11"/>
      <c r="FE358" s="74">
        <f t="shared" si="9936"/>
        <v>744</v>
      </c>
      <c r="FF358" s="74">
        <f t="shared" si="9937"/>
        <v>59</v>
      </c>
      <c r="FG358" s="11">
        <v>299</v>
      </c>
      <c r="FH358" s="12">
        <f t="shared" si="9878"/>
        <v>0.41666666666666669</v>
      </c>
      <c r="FI358" s="11">
        <v>11</v>
      </c>
      <c r="FJ358" s="12">
        <f t="shared" si="9879"/>
        <v>3.5483870967741936E-2</v>
      </c>
      <c r="FK358" s="13"/>
      <c r="FL358" s="11"/>
      <c r="FM358" s="11"/>
      <c r="FN358" s="14"/>
      <c r="FO358" s="10">
        <v>1</v>
      </c>
      <c r="FP358" s="11"/>
      <c r="FQ358" s="74">
        <f t="shared" si="9938"/>
        <v>160</v>
      </c>
      <c r="FR358" s="74">
        <f t="shared" si="9939"/>
        <v>10</v>
      </c>
      <c r="FS358" s="11">
        <v>51</v>
      </c>
      <c r="FT358" s="12">
        <f t="shared" si="9882"/>
        <v>0.33750000000000002</v>
      </c>
      <c r="FU358" s="11">
        <v>3</v>
      </c>
      <c r="FV358" s="12">
        <f t="shared" si="9883"/>
        <v>5.5555555555555552E-2</v>
      </c>
      <c r="FW358" s="13"/>
      <c r="FX358" s="11"/>
      <c r="FY358" s="11"/>
      <c r="FZ358" s="14"/>
      <c r="GA358" s="10">
        <v>1</v>
      </c>
      <c r="GB358" s="11"/>
      <c r="GC358" s="74">
        <f t="shared" si="9940"/>
        <v>727</v>
      </c>
      <c r="GD358" s="74">
        <f t="shared" si="9941"/>
        <v>58</v>
      </c>
      <c r="GE358" s="11">
        <v>298</v>
      </c>
      <c r="GF358" s="12">
        <f t="shared" si="9886"/>
        <v>0.41953232462173318</v>
      </c>
      <c r="GG358" s="11">
        <v>7</v>
      </c>
      <c r="GH358" s="12">
        <f t="shared" si="9887"/>
        <v>2.2950819672131147E-2</v>
      </c>
      <c r="GI358" s="13"/>
      <c r="GJ358" s="11"/>
      <c r="GK358" s="11"/>
      <c r="GL358" s="14"/>
      <c r="GM358" s="10"/>
      <c r="GN358" s="11"/>
      <c r="GO358" s="74">
        <f t="shared" si="9942"/>
        <v>727</v>
      </c>
      <c r="GP358" s="74">
        <f t="shared" si="9943"/>
        <v>58</v>
      </c>
      <c r="GQ358" s="11">
        <v>270</v>
      </c>
      <c r="GR358" s="12">
        <f t="shared" si="9890"/>
        <v>0.39339752407152684</v>
      </c>
      <c r="GS358" s="11">
        <v>16</v>
      </c>
      <c r="GT358" s="12">
        <f t="shared" si="9891"/>
        <v>5.5944055944055944E-2</v>
      </c>
      <c r="GU358" s="13"/>
      <c r="GV358" s="11"/>
      <c r="GW358" s="11"/>
      <c r="GX358" s="14"/>
      <c r="GY358" s="10"/>
      <c r="GZ358" s="11"/>
      <c r="HA358" s="74">
        <f t="shared" si="9944"/>
        <v>737</v>
      </c>
      <c r="HB358" s="74">
        <f t="shared" si="9945"/>
        <v>59</v>
      </c>
      <c r="HC358" s="11">
        <v>297</v>
      </c>
      <c r="HD358" s="12">
        <f t="shared" si="9894"/>
        <v>0.40705563093622793</v>
      </c>
      <c r="HE358" s="11">
        <v>3</v>
      </c>
      <c r="HF358" s="12">
        <f t="shared" si="9895"/>
        <v>0.01</v>
      </c>
      <c r="HG358" s="13"/>
      <c r="HH358" s="11"/>
      <c r="HI358" s="11"/>
      <c r="HJ358" s="14"/>
      <c r="HK358" s="10">
        <f t="shared" si="9896"/>
        <v>5</v>
      </c>
      <c r="HL358" s="11">
        <f t="shared" si="9897"/>
        <v>0</v>
      </c>
      <c r="HM358" s="11">
        <f t="shared" si="9898"/>
        <v>11389</v>
      </c>
      <c r="HN358" s="11">
        <f t="shared" si="9899"/>
        <v>906</v>
      </c>
      <c r="HO358" s="11">
        <f t="shared" si="9900"/>
        <v>4860</v>
      </c>
      <c r="HP358" s="228">
        <f t="shared" si="9901"/>
        <v>0.42672754412152075</v>
      </c>
      <c r="HQ358" s="15">
        <f t="shared" si="9902"/>
        <v>150</v>
      </c>
      <c r="HR358" s="12">
        <f t="shared" si="9903"/>
        <v>3.0864197530864196E-2</v>
      </c>
      <c r="HS358" s="16">
        <v>68.5</v>
      </c>
      <c r="HT358" s="17">
        <v>4582</v>
      </c>
      <c r="HU358" s="16">
        <f t="shared" si="9904"/>
        <v>94.279835390946502</v>
      </c>
      <c r="HV358" s="15"/>
      <c r="HW358" s="14"/>
      <c r="HX358" s="78">
        <f t="shared" si="9905"/>
        <v>0.89246446768570664</v>
      </c>
      <c r="HY358" s="78">
        <f t="shared" si="9906"/>
        <v>0</v>
      </c>
      <c r="HZ358" s="78">
        <f t="shared" si="9907"/>
        <v>0.40041819132253004</v>
      </c>
    </row>
    <row r="359" spans="1:241" x14ac:dyDescent="0.25">
      <c r="A359" s="236"/>
      <c r="B359" s="41">
        <f t="shared" si="9908"/>
        <v>44746</v>
      </c>
      <c r="C359" s="10"/>
      <c r="D359" s="11"/>
      <c r="E359" s="74">
        <f t="shared" si="9909"/>
        <v>719</v>
      </c>
      <c r="F359" s="74">
        <f t="shared" si="9910"/>
        <v>58</v>
      </c>
      <c r="G359" s="11">
        <v>1443</v>
      </c>
      <c r="H359" s="12">
        <f t="shared" si="9827"/>
        <v>2.1015299026425591</v>
      </c>
      <c r="I359" s="11">
        <v>68</v>
      </c>
      <c r="J359" s="12">
        <f t="shared" si="9911"/>
        <v>4.5003309066843147E-2</v>
      </c>
      <c r="K359" s="11"/>
      <c r="L359" s="11"/>
      <c r="M359" s="18"/>
      <c r="N359" s="20"/>
      <c r="O359" s="10">
        <v>2</v>
      </c>
      <c r="P359" s="11"/>
      <c r="Q359" s="74">
        <f t="shared" si="9912"/>
        <v>708</v>
      </c>
      <c r="R359" s="74">
        <f t="shared" si="9913"/>
        <v>56</v>
      </c>
      <c r="S359" s="11">
        <v>1451</v>
      </c>
      <c r="T359" s="12">
        <f t="shared" si="9830"/>
        <v>2.1129943502824857</v>
      </c>
      <c r="U359" s="11">
        <v>45</v>
      </c>
      <c r="V359" s="12">
        <f t="shared" si="9831"/>
        <v>3.0080213903743314E-2</v>
      </c>
      <c r="W359" s="11"/>
      <c r="X359" s="11"/>
      <c r="Y359" s="18"/>
      <c r="Z359" s="20"/>
      <c r="AA359" s="10">
        <v>1</v>
      </c>
      <c r="AB359" s="11"/>
      <c r="AC359" s="74">
        <f t="shared" si="9914"/>
        <v>151</v>
      </c>
      <c r="AD359" s="74">
        <f t="shared" si="9915"/>
        <v>12</v>
      </c>
      <c r="AE359" s="11">
        <v>1363</v>
      </c>
      <c r="AF359" s="12">
        <f t="shared" si="9834"/>
        <v>9.3046357615894042</v>
      </c>
      <c r="AG359" s="11">
        <v>42</v>
      </c>
      <c r="AH359" s="12">
        <f t="shared" si="9835"/>
        <v>2.9893238434163701E-2</v>
      </c>
      <c r="AI359" s="11"/>
      <c r="AJ359" s="11"/>
      <c r="AK359" s="18"/>
      <c r="AL359" s="20"/>
      <c r="AM359" s="10"/>
      <c r="AN359" s="11"/>
      <c r="AO359" s="74">
        <f t="shared" si="9916"/>
        <v>719</v>
      </c>
      <c r="AP359" s="74">
        <f t="shared" si="9917"/>
        <v>58</v>
      </c>
      <c r="AQ359" s="11"/>
      <c r="AR359" s="12">
        <f t="shared" si="9838"/>
        <v>0</v>
      </c>
      <c r="AS359" s="11"/>
      <c r="AT359" s="12" t="e">
        <f t="shared" si="9839"/>
        <v>#DIV/0!</v>
      </c>
      <c r="AU359" s="11"/>
      <c r="AV359" s="11"/>
      <c r="AW359" s="18"/>
      <c r="AX359" s="20"/>
      <c r="AY359" s="10"/>
      <c r="AZ359" s="11"/>
      <c r="BA359" s="74">
        <f t="shared" si="9918"/>
        <v>719</v>
      </c>
      <c r="BB359" s="74">
        <f t="shared" si="9919"/>
        <v>58</v>
      </c>
      <c r="BC359" s="11"/>
      <c r="BD359" s="12">
        <f t="shared" si="9842"/>
        <v>0</v>
      </c>
      <c r="BE359" s="11"/>
      <c r="BF359" s="12" t="e">
        <f t="shared" si="9843"/>
        <v>#DIV/0!</v>
      </c>
      <c r="BG359" s="11"/>
      <c r="BH359" s="11"/>
      <c r="BI359" s="18"/>
      <c r="BJ359" s="20"/>
      <c r="BK359" s="10"/>
      <c r="BL359" s="11"/>
      <c r="BM359" s="74">
        <f t="shared" si="9920"/>
        <v>710</v>
      </c>
      <c r="BN359" s="74">
        <f t="shared" si="9921"/>
        <v>58</v>
      </c>
      <c r="BO359" s="11"/>
      <c r="BP359" s="12">
        <f t="shared" si="9846"/>
        <v>0</v>
      </c>
      <c r="BQ359" s="11"/>
      <c r="BR359" s="12" t="e">
        <f t="shared" si="9847"/>
        <v>#DIV/0!</v>
      </c>
      <c r="BS359" s="11"/>
      <c r="BT359" s="11"/>
      <c r="BU359" s="18"/>
      <c r="BV359" s="20"/>
      <c r="BW359" s="10"/>
      <c r="BX359" s="11"/>
      <c r="BY359" s="74">
        <f t="shared" si="9922"/>
        <v>729</v>
      </c>
      <c r="BZ359" s="74">
        <f t="shared" si="9923"/>
        <v>58</v>
      </c>
      <c r="CA359" s="11"/>
      <c r="CB359" s="12">
        <f t="shared" si="9850"/>
        <v>0</v>
      </c>
      <c r="CC359" s="11"/>
      <c r="CD359" s="12" t="e">
        <f t="shared" si="9851"/>
        <v>#DIV/0!</v>
      </c>
      <c r="CE359" s="11"/>
      <c r="CF359" s="11"/>
      <c r="CG359" s="18"/>
      <c r="CH359" s="20"/>
      <c r="CI359" s="10"/>
      <c r="CJ359" s="11"/>
      <c r="CK359" s="74">
        <f t="shared" si="9924"/>
        <v>741</v>
      </c>
      <c r="CL359" s="74">
        <f t="shared" si="9925"/>
        <v>58</v>
      </c>
      <c r="CM359" s="11"/>
      <c r="CN359" s="12">
        <f t="shared" si="9854"/>
        <v>0</v>
      </c>
      <c r="CO359" s="11"/>
      <c r="CP359" s="12" t="e">
        <f t="shared" si="9855"/>
        <v>#DIV/0!</v>
      </c>
      <c r="CQ359" s="11"/>
      <c r="CR359" s="11"/>
      <c r="CS359" s="18"/>
      <c r="CT359" s="20"/>
      <c r="CU359" s="10"/>
      <c r="CV359" s="11"/>
      <c r="CW359" s="74">
        <f t="shared" si="9926"/>
        <v>147</v>
      </c>
      <c r="CX359" s="74">
        <f t="shared" si="9927"/>
        <v>12</v>
      </c>
      <c r="CY359" s="11"/>
      <c r="CZ359" s="12">
        <f t="shared" si="9858"/>
        <v>0</v>
      </c>
      <c r="DA359" s="11"/>
      <c r="DB359" s="12" t="e">
        <f t="shared" si="9859"/>
        <v>#DIV/0!</v>
      </c>
      <c r="DC359" s="11"/>
      <c r="DD359" s="11"/>
      <c r="DE359" s="18"/>
      <c r="DF359" s="20"/>
      <c r="DG359" s="10"/>
      <c r="DH359" s="11"/>
      <c r="DI359" s="74">
        <f t="shared" si="9928"/>
        <v>740</v>
      </c>
      <c r="DJ359" s="74">
        <f t="shared" si="9929"/>
        <v>59</v>
      </c>
      <c r="DK359" s="11"/>
      <c r="DL359" s="12">
        <f t="shared" si="9862"/>
        <v>0</v>
      </c>
      <c r="DM359" s="11"/>
      <c r="DN359" s="12" t="e">
        <f t="shared" si="9863"/>
        <v>#DIV/0!</v>
      </c>
      <c r="DO359" s="11"/>
      <c r="DP359" s="11"/>
      <c r="DQ359" s="18"/>
      <c r="DR359" s="20"/>
      <c r="DS359" s="10"/>
      <c r="DT359" s="11"/>
      <c r="DU359" s="74">
        <f t="shared" si="9930"/>
        <v>741</v>
      </c>
      <c r="DV359" s="74">
        <f t="shared" si="9931"/>
        <v>59</v>
      </c>
      <c r="DW359" s="11"/>
      <c r="DX359" s="12">
        <f t="shared" si="9866"/>
        <v>0</v>
      </c>
      <c r="DY359" s="11"/>
      <c r="DZ359" s="12" t="e">
        <f t="shared" si="9867"/>
        <v>#DIV/0!</v>
      </c>
      <c r="EA359" s="11"/>
      <c r="EB359" s="11"/>
      <c r="EC359" s="18"/>
      <c r="ED359" s="20"/>
      <c r="EE359" s="10"/>
      <c r="EF359" s="11"/>
      <c r="EG359" s="74">
        <f t="shared" si="9932"/>
        <v>736</v>
      </c>
      <c r="EH359" s="74">
        <f t="shared" si="9933"/>
        <v>59</v>
      </c>
      <c r="EI359" s="11"/>
      <c r="EJ359" s="12">
        <f t="shared" si="9870"/>
        <v>0</v>
      </c>
      <c r="EK359" s="11"/>
      <c r="EL359" s="12" t="e">
        <f t="shared" si="9871"/>
        <v>#DIV/0!</v>
      </c>
      <c r="EM359" s="11"/>
      <c r="EN359" s="11"/>
      <c r="EO359" s="18"/>
      <c r="EP359" s="20"/>
      <c r="EQ359" s="10"/>
      <c r="ER359" s="11"/>
      <c r="ES359" s="74">
        <f t="shared" si="9934"/>
        <v>731</v>
      </c>
      <c r="ET359" s="74">
        <f t="shared" si="9935"/>
        <v>57</v>
      </c>
      <c r="EU359" s="11"/>
      <c r="EV359" s="12">
        <f t="shared" si="9874"/>
        <v>0</v>
      </c>
      <c r="EW359" s="11"/>
      <c r="EX359" s="12" t="e">
        <f t="shared" si="9875"/>
        <v>#DIV/0!</v>
      </c>
      <c r="EY359" s="11"/>
      <c r="EZ359" s="11"/>
      <c r="FA359" s="18"/>
      <c r="FB359" s="20"/>
      <c r="FC359" s="10"/>
      <c r="FD359" s="11"/>
      <c r="FE359" s="74">
        <f t="shared" si="9936"/>
        <v>744</v>
      </c>
      <c r="FF359" s="74">
        <f t="shared" si="9937"/>
        <v>59</v>
      </c>
      <c r="FG359" s="11"/>
      <c r="FH359" s="12">
        <f t="shared" si="9878"/>
        <v>0</v>
      </c>
      <c r="FI359" s="11"/>
      <c r="FJ359" s="12" t="e">
        <f t="shared" si="9879"/>
        <v>#DIV/0!</v>
      </c>
      <c r="FK359" s="11"/>
      <c r="FL359" s="11"/>
      <c r="FM359" s="18"/>
      <c r="FN359" s="20"/>
      <c r="FO359" s="10"/>
      <c r="FP359" s="11"/>
      <c r="FQ359" s="74">
        <f t="shared" si="9938"/>
        <v>160</v>
      </c>
      <c r="FR359" s="74">
        <f t="shared" si="9939"/>
        <v>10</v>
      </c>
      <c r="FS359" s="11"/>
      <c r="FT359" s="12">
        <f t="shared" si="9882"/>
        <v>0</v>
      </c>
      <c r="FU359" s="11"/>
      <c r="FV359" s="12" t="e">
        <f t="shared" si="9883"/>
        <v>#DIV/0!</v>
      </c>
      <c r="FW359" s="11"/>
      <c r="FX359" s="11"/>
      <c r="FY359" s="18"/>
      <c r="FZ359" s="20"/>
      <c r="GA359" s="10"/>
      <c r="GB359" s="11"/>
      <c r="GC359" s="74">
        <f t="shared" si="9940"/>
        <v>727</v>
      </c>
      <c r="GD359" s="74">
        <f t="shared" si="9941"/>
        <v>58</v>
      </c>
      <c r="GE359" s="11"/>
      <c r="GF359" s="12">
        <f t="shared" si="9886"/>
        <v>0</v>
      </c>
      <c r="GG359" s="11"/>
      <c r="GH359" s="12" t="e">
        <f t="shared" si="9887"/>
        <v>#DIV/0!</v>
      </c>
      <c r="GI359" s="11"/>
      <c r="GJ359" s="11"/>
      <c r="GK359" s="18"/>
      <c r="GL359" s="20"/>
      <c r="GM359" s="10"/>
      <c r="GN359" s="11"/>
      <c r="GO359" s="74">
        <f t="shared" si="9942"/>
        <v>727</v>
      </c>
      <c r="GP359" s="74">
        <f t="shared" si="9943"/>
        <v>58</v>
      </c>
      <c r="GQ359" s="11"/>
      <c r="GR359" s="12">
        <f t="shared" si="9890"/>
        <v>0</v>
      </c>
      <c r="GS359" s="11"/>
      <c r="GT359" s="12" t="e">
        <f t="shared" si="9891"/>
        <v>#DIV/0!</v>
      </c>
      <c r="GU359" s="11"/>
      <c r="GV359" s="11"/>
      <c r="GW359" s="18"/>
      <c r="GX359" s="20"/>
      <c r="GY359" s="10"/>
      <c r="GZ359" s="11"/>
      <c r="HA359" s="74">
        <f t="shared" si="9944"/>
        <v>737</v>
      </c>
      <c r="HB359" s="74">
        <f t="shared" si="9945"/>
        <v>59</v>
      </c>
      <c r="HC359" s="11"/>
      <c r="HD359" s="12">
        <f t="shared" si="9894"/>
        <v>0</v>
      </c>
      <c r="HE359" s="11"/>
      <c r="HF359" s="12" t="e">
        <f t="shared" si="9895"/>
        <v>#DIV/0!</v>
      </c>
      <c r="HG359" s="11"/>
      <c r="HH359" s="11"/>
      <c r="HI359" s="18"/>
      <c r="HJ359" s="20"/>
      <c r="HK359" s="10">
        <f t="shared" si="9896"/>
        <v>3</v>
      </c>
      <c r="HL359" s="11">
        <f t="shared" si="9897"/>
        <v>0</v>
      </c>
      <c r="HM359" s="11">
        <f t="shared" si="9898"/>
        <v>11386</v>
      </c>
      <c r="HN359" s="11">
        <f t="shared" si="9899"/>
        <v>906</v>
      </c>
      <c r="HO359" s="11">
        <f t="shared" si="9900"/>
        <v>4412</v>
      </c>
      <c r="HP359" s="228">
        <f t="shared" si="9901"/>
        <v>0.38749341296328826</v>
      </c>
      <c r="HQ359" s="15">
        <f t="shared" si="9902"/>
        <v>155</v>
      </c>
      <c r="HR359" s="12">
        <f t="shared" si="9903"/>
        <v>3.5131459655485038E-2</v>
      </c>
      <c r="HS359" s="16">
        <v>68.400000000000006</v>
      </c>
      <c r="HT359" s="17">
        <v>4174</v>
      </c>
      <c r="HU359" s="16">
        <f t="shared" si="9904"/>
        <v>94.605621033544878</v>
      </c>
      <c r="HV359" s="18"/>
      <c r="HW359" s="20"/>
      <c r="HX359" s="78">
        <f t="shared" si="9905"/>
        <v>1.1841116478797638</v>
      </c>
      <c r="HY359" s="78">
        <f t="shared" si="9906"/>
        <v>0</v>
      </c>
      <c r="HZ359" s="78">
        <f t="shared" si="9907"/>
        <v>0</v>
      </c>
    </row>
    <row r="360" spans="1:241" x14ac:dyDescent="0.25">
      <c r="A360" s="236"/>
      <c r="B360" s="41">
        <f>+B359+1</f>
        <v>44747</v>
      </c>
      <c r="C360" s="10">
        <v>3</v>
      </c>
      <c r="D360" s="11"/>
      <c r="E360" s="74">
        <f t="shared" si="9909"/>
        <v>716</v>
      </c>
      <c r="F360" s="74">
        <f t="shared" si="9910"/>
        <v>58</v>
      </c>
      <c r="G360" s="11">
        <v>1427</v>
      </c>
      <c r="H360" s="12">
        <f t="shared" si="9827"/>
        <v>2.0670391061452515</v>
      </c>
      <c r="I360" s="11">
        <v>53</v>
      </c>
      <c r="J360" s="12">
        <f t="shared" si="9911"/>
        <v>3.5810810810810813E-2</v>
      </c>
      <c r="K360" s="13"/>
      <c r="L360" s="13"/>
      <c r="M360" s="25"/>
      <c r="N360" s="38"/>
      <c r="O360" s="10">
        <v>2</v>
      </c>
      <c r="P360" s="11"/>
      <c r="Q360" s="74">
        <f t="shared" si="9912"/>
        <v>706</v>
      </c>
      <c r="R360" s="74">
        <f t="shared" si="9913"/>
        <v>56</v>
      </c>
      <c r="S360" s="11">
        <v>1559</v>
      </c>
      <c r="T360" s="12">
        <f t="shared" si="9830"/>
        <v>2.2932011331444757</v>
      </c>
      <c r="U360" s="11">
        <v>60</v>
      </c>
      <c r="V360" s="12">
        <f t="shared" si="9831"/>
        <v>3.7059913526868438E-2</v>
      </c>
      <c r="W360" s="13"/>
      <c r="X360" s="13"/>
      <c r="Y360" s="25"/>
      <c r="Z360" s="38"/>
      <c r="AA360" s="10">
        <v>3</v>
      </c>
      <c r="AB360" s="11"/>
      <c r="AC360" s="74">
        <f t="shared" si="9914"/>
        <v>148</v>
      </c>
      <c r="AD360" s="74">
        <f t="shared" si="9915"/>
        <v>12</v>
      </c>
      <c r="AE360" s="11">
        <v>1431</v>
      </c>
      <c r="AF360" s="12">
        <f t="shared" si="9834"/>
        <v>10.054054054054054</v>
      </c>
      <c r="AG360" s="11">
        <v>57</v>
      </c>
      <c r="AH360" s="12">
        <f t="shared" si="9835"/>
        <v>3.8306451612903226E-2</v>
      </c>
      <c r="AI360" s="13"/>
      <c r="AJ360" s="13"/>
      <c r="AK360" s="25"/>
      <c r="AL360" s="38"/>
      <c r="AM360" s="10"/>
      <c r="AN360" s="11"/>
      <c r="AO360" s="74">
        <f t="shared" si="9916"/>
        <v>719</v>
      </c>
      <c r="AP360" s="74">
        <f t="shared" si="9917"/>
        <v>58</v>
      </c>
      <c r="AQ360" s="11"/>
      <c r="AR360" s="12">
        <f t="shared" si="9838"/>
        <v>0</v>
      </c>
      <c r="AS360" s="11"/>
      <c r="AT360" s="12" t="e">
        <f t="shared" si="9839"/>
        <v>#DIV/0!</v>
      </c>
      <c r="AU360" s="13"/>
      <c r="AV360" s="13"/>
      <c r="AW360" s="25"/>
      <c r="AX360" s="38"/>
      <c r="AY360" s="10"/>
      <c r="AZ360" s="11"/>
      <c r="BA360" s="74">
        <f t="shared" si="9918"/>
        <v>719</v>
      </c>
      <c r="BB360" s="74">
        <f t="shared" si="9919"/>
        <v>58</v>
      </c>
      <c r="BC360" s="11"/>
      <c r="BD360" s="12">
        <f t="shared" si="9842"/>
        <v>0</v>
      </c>
      <c r="BE360" s="11"/>
      <c r="BF360" s="12" t="e">
        <f t="shared" si="9843"/>
        <v>#DIV/0!</v>
      </c>
      <c r="BG360" s="13"/>
      <c r="BH360" s="13"/>
      <c r="BI360" s="25"/>
      <c r="BJ360" s="38"/>
      <c r="BK360" s="10"/>
      <c r="BL360" s="11"/>
      <c r="BM360" s="74">
        <f t="shared" si="9920"/>
        <v>710</v>
      </c>
      <c r="BN360" s="74">
        <f t="shared" si="9921"/>
        <v>58</v>
      </c>
      <c r="BO360" s="11"/>
      <c r="BP360" s="12">
        <f t="shared" si="9846"/>
        <v>0</v>
      </c>
      <c r="BQ360" s="11"/>
      <c r="BR360" s="12" t="e">
        <f t="shared" si="9847"/>
        <v>#DIV/0!</v>
      </c>
      <c r="BS360" s="13"/>
      <c r="BT360" s="13"/>
      <c r="BU360" s="25"/>
      <c r="BV360" s="38"/>
      <c r="BW360" s="10"/>
      <c r="BX360" s="11"/>
      <c r="BY360" s="74">
        <f t="shared" si="9922"/>
        <v>729</v>
      </c>
      <c r="BZ360" s="74">
        <f t="shared" si="9923"/>
        <v>58</v>
      </c>
      <c r="CA360" s="11"/>
      <c r="CB360" s="12">
        <f t="shared" si="9850"/>
        <v>0</v>
      </c>
      <c r="CC360" s="11"/>
      <c r="CD360" s="12" t="e">
        <f t="shared" si="9851"/>
        <v>#DIV/0!</v>
      </c>
      <c r="CE360" s="13"/>
      <c r="CF360" s="13"/>
      <c r="CG360" s="25"/>
      <c r="CH360" s="38"/>
      <c r="CI360" s="10"/>
      <c r="CJ360" s="11"/>
      <c r="CK360" s="74">
        <f t="shared" si="9924"/>
        <v>741</v>
      </c>
      <c r="CL360" s="74">
        <f t="shared" si="9925"/>
        <v>58</v>
      </c>
      <c r="CM360" s="11"/>
      <c r="CN360" s="12">
        <f t="shared" si="9854"/>
        <v>0</v>
      </c>
      <c r="CO360" s="11"/>
      <c r="CP360" s="12" t="e">
        <f t="shared" si="9855"/>
        <v>#DIV/0!</v>
      </c>
      <c r="CQ360" s="13"/>
      <c r="CR360" s="13"/>
      <c r="CS360" s="25"/>
      <c r="CT360" s="38"/>
      <c r="CU360" s="10"/>
      <c r="CV360" s="11"/>
      <c r="CW360" s="74">
        <f t="shared" si="9926"/>
        <v>147</v>
      </c>
      <c r="CX360" s="74">
        <f t="shared" si="9927"/>
        <v>12</v>
      </c>
      <c r="CY360" s="11"/>
      <c r="CZ360" s="12">
        <f t="shared" si="9858"/>
        <v>0</v>
      </c>
      <c r="DA360" s="11"/>
      <c r="DB360" s="12" t="e">
        <f t="shared" si="9859"/>
        <v>#DIV/0!</v>
      </c>
      <c r="DC360" s="13"/>
      <c r="DD360" s="13"/>
      <c r="DE360" s="25"/>
      <c r="DF360" s="38"/>
      <c r="DG360" s="10"/>
      <c r="DH360" s="11"/>
      <c r="DI360" s="74">
        <f t="shared" si="9928"/>
        <v>740</v>
      </c>
      <c r="DJ360" s="74">
        <f t="shared" si="9929"/>
        <v>59</v>
      </c>
      <c r="DK360" s="11"/>
      <c r="DL360" s="12">
        <f t="shared" si="9862"/>
        <v>0</v>
      </c>
      <c r="DM360" s="11"/>
      <c r="DN360" s="12" t="e">
        <f t="shared" si="9863"/>
        <v>#DIV/0!</v>
      </c>
      <c r="DO360" s="13"/>
      <c r="DP360" s="13"/>
      <c r="DQ360" s="25"/>
      <c r="DR360" s="38"/>
      <c r="DS360" s="10"/>
      <c r="DT360" s="11"/>
      <c r="DU360" s="74">
        <f t="shared" si="9930"/>
        <v>741</v>
      </c>
      <c r="DV360" s="74">
        <f t="shared" si="9931"/>
        <v>59</v>
      </c>
      <c r="DW360" s="11"/>
      <c r="DX360" s="12">
        <f t="shared" si="9866"/>
        <v>0</v>
      </c>
      <c r="DY360" s="11"/>
      <c r="DZ360" s="12" t="e">
        <f t="shared" si="9867"/>
        <v>#DIV/0!</v>
      </c>
      <c r="EA360" s="13"/>
      <c r="EB360" s="13"/>
      <c r="EC360" s="25"/>
      <c r="ED360" s="38"/>
      <c r="EE360" s="10"/>
      <c r="EF360" s="11"/>
      <c r="EG360" s="74">
        <f t="shared" si="9932"/>
        <v>736</v>
      </c>
      <c r="EH360" s="74">
        <f t="shared" si="9933"/>
        <v>59</v>
      </c>
      <c r="EI360" s="11"/>
      <c r="EJ360" s="12">
        <f t="shared" si="9870"/>
        <v>0</v>
      </c>
      <c r="EK360" s="11"/>
      <c r="EL360" s="12" t="e">
        <f t="shared" si="9871"/>
        <v>#DIV/0!</v>
      </c>
      <c r="EM360" s="13"/>
      <c r="EN360" s="13"/>
      <c r="EO360" s="25"/>
      <c r="EP360" s="38"/>
      <c r="EQ360" s="10"/>
      <c r="ER360" s="11"/>
      <c r="ES360" s="74">
        <f t="shared" si="9934"/>
        <v>731</v>
      </c>
      <c r="ET360" s="74">
        <f t="shared" si="9935"/>
        <v>57</v>
      </c>
      <c r="EU360" s="11"/>
      <c r="EV360" s="12">
        <f t="shared" si="9874"/>
        <v>0</v>
      </c>
      <c r="EW360" s="11"/>
      <c r="EX360" s="12" t="e">
        <f t="shared" si="9875"/>
        <v>#DIV/0!</v>
      </c>
      <c r="EY360" s="13"/>
      <c r="EZ360" s="13"/>
      <c r="FA360" s="25"/>
      <c r="FB360" s="38"/>
      <c r="FC360" s="10"/>
      <c r="FD360" s="11"/>
      <c r="FE360" s="74">
        <f t="shared" si="9936"/>
        <v>744</v>
      </c>
      <c r="FF360" s="74">
        <f t="shared" si="9937"/>
        <v>59</v>
      </c>
      <c r="FG360" s="11"/>
      <c r="FH360" s="12">
        <f t="shared" si="9878"/>
        <v>0</v>
      </c>
      <c r="FI360" s="11"/>
      <c r="FJ360" s="12" t="e">
        <f t="shared" si="9879"/>
        <v>#DIV/0!</v>
      </c>
      <c r="FK360" s="13"/>
      <c r="FL360" s="13"/>
      <c r="FM360" s="25"/>
      <c r="FN360" s="38"/>
      <c r="FO360" s="10"/>
      <c r="FP360" s="11"/>
      <c r="FQ360" s="74">
        <f t="shared" si="9938"/>
        <v>160</v>
      </c>
      <c r="FR360" s="74">
        <f t="shared" si="9939"/>
        <v>10</v>
      </c>
      <c r="FS360" s="11"/>
      <c r="FT360" s="12">
        <f t="shared" si="9882"/>
        <v>0</v>
      </c>
      <c r="FU360" s="11"/>
      <c r="FV360" s="12" t="e">
        <f t="shared" si="9883"/>
        <v>#DIV/0!</v>
      </c>
      <c r="FW360" s="13"/>
      <c r="FX360" s="13"/>
      <c r="FY360" s="25"/>
      <c r="FZ360" s="38"/>
      <c r="GA360" s="10"/>
      <c r="GB360" s="11"/>
      <c r="GC360" s="74">
        <f t="shared" si="9940"/>
        <v>727</v>
      </c>
      <c r="GD360" s="74">
        <f t="shared" si="9941"/>
        <v>58</v>
      </c>
      <c r="GE360" s="11"/>
      <c r="GF360" s="12">
        <f t="shared" si="9886"/>
        <v>0</v>
      </c>
      <c r="GG360" s="11"/>
      <c r="GH360" s="12" t="e">
        <f t="shared" si="9887"/>
        <v>#DIV/0!</v>
      </c>
      <c r="GI360" s="13"/>
      <c r="GJ360" s="13"/>
      <c r="GK360" s="25"/>
      <c r="GL360" s="38"/>
      <c r="GM360" s="10"/>
      <c r="GN360" s="11"/>
      <c r="GO360" s="74">
        <f t="shared" si="9942"/>
        <v>727</v>
      </c>
      <c r="GP360" s="74">
        <f t="shared" si="9943"/>
        <v>58</v>
      </c>
      <c r="GQ360" s="11"/>
      <c r="GR360" s="12">
        <f t="shared" si="9890"/>
        <v>0</v>
      </c>
      <c r="GS360" s="11"/>
      <c r="GT360" s="12" t="e">
        <f t="shared" si="9891"/>
        <v>#DIV/0!</v>
      </c>
      <c r="GU360" s="13"/>
      <c r="GV360" s="13"/>
      <c r="GW360" s="25"/>
      <c r="GX360" s="38"/>
      <c r="GY360" s="10"/>
      <c r="GZ360" s="11"/>
      <c r="HA360" s="74">
        <f t="shared" si="9944"/>
        <v>737</v>
      </c>
      <c r="HB360" s="74">
        <f t="shared" si="9945"/>
        <v>59</v>
      </c>
      <c r="HC360" s="11"/>
      <c r="HD360" s="12">
        <f t="shared" si="9894"/>
        <v>0</v>
      </c>
      <c r="HE360" s="11"/>
      <c r="HF360" s="12" t="e">
        <f t="shared" si="9895"/>
        <v>#DIV/0!</v>
      </c>
      <c r="HG360" s="13"/>
      <c r="HH360" s="13"/>
      <c r="HI360" s="25"/>
      <c r="HJ360" s="38"/>
      <c r="HK360" s="10">
        <f t="shared" si="9896"/>
        <v>8</v>
      </c>
      <c r="HL360" s="11">
        <f t="shared" si="9897"/>
        <v>0</v>
      </c>
      <c r="HM360" s="11">
        <f t="shared" si="9898"/>
        <v>11378</v>
      </c>
      <c r="HN360" s="11">
        <f t="shared" si="9899"/>
        <v>906</v>
      </c>
      <c r="HO360" s="11">
        <f t="shared" si="9900"/>
        <v>4587</v>
      </c>
      <c r="HP360" s="228">
        <f t="shared" si="9901"/>
        <v>0.40314642292142733</v>
      </c>
      <c r="HQ360" s="15">
        <f t="shared" si="9902"/>
        <v>170</v>
      </c>
      <c r="HR360" s="12">
        <f t="shared" si="9903"/>
        <v>3.7061260082842815E-2</v>
      </c>
      <c r="HS360" s="16">
        <v>68.2</v>
      </c>
      <c r="HT360" s="17">
        <v>4353</v>
      </c>
      <c r="HU360" s="16">
        <f t="shared" si="9904"/>
        <v>94.898626553302819</v>
      </c>
      <c r="HV360" s="23"/>
      <c r="HW360" s="22"/>
      <c r="HX360" s="78">
        <f t="shared" si="9905"/>
        <v>1.2337278106508875</v>
      </c>
      <c r="HY360" s="78">
        <f t="shared" si="9906"/>
        <v>0</v>
      </c>
      <c r="HZ360" s="78">
        <f t="shared" si="9907"/>
        <v>0</v>
      </c>
    </row>
    <row r="361" spans="1:241" x14ac:dyDescent="0.25">
      <c r="A361" s="236"/>
      <c r="B361" s="41">
        <f t="shared" si="9908"/>
        <v>44748</v>
      </c>
      <c r="C361" s="10">
        <v>3</v>
      </c>
      <c r="D361" s="11"/>
      <c r="E361" s="74">
        <f>3776-C361</f>
        <v>3773</v>
      </c>
      <c r="F361" s="74">
        <f>302-D361</f>
        <v>302</v>
      </c>
      <c r="G361" s="11">
        <v>1436</v>
      </c>
      <c r="H361" s="12">
        <f t="shared" si="9827"/>
        <v>0.39173071826133049</v>
      </c>
      <c r="I361" s="11">
        <v>42</v>
      </c>
      <c r="J361" s="12">
        <f t="shared" si="9911"/>
        <v>2.8416779431664412E-2</v>
      </c>
      <c r="K361" s="13"/>
      <c r="L361" s="11"/>
      <c r="M361" s="25"/>
      <c r="N361" s="38"/>
      <c r="O361" s="10"/>
      <c r="P361" s="11"/>
      <c r="Q361" s="74">
        <v>3776</v>
      </c>
      <c r="R361" s="74">
        <v>302</v>
      </c>
      <c r="S361" s="11">
        <v>1531</v>
      </c>
      <c r="T361" s="12">
        <f t="shared" si="9830"/>
        <v>0.41790254237288138</v>
      </c>
      <c r="U361" s="11">
        <v>47</v>
      </c>
      <c r="V361" s="12">
        <f t="shared" si="9831"/>
        <v>2.9784537389100127E-2</v>
      </c>
      <c r="W361" s="13"/>
      <c r="X361" s="11"/>
      <c r="Y361" s="25"/>
      <c r="Z361" s="38"/>
      <c r="AA361" s="10">
        <v>1422</v>
      </c>
      <c r="AB361" s="11">
        <v>113</v>
      </c>
      <c r="AC361" s="74">
        <f>3826-AA361</f>
        <v>2404</v>
      </c>
      <c r="AD361" s="74">
        <f>302-AB361</f>
        <v>189</v>
      </c>
      <c r="AE361" s="11">
        <v>1109</v>
      </c>
      <c r="AF361" s="12">
        <f t="shared" si="9834"/>
        <v>0.47587354409317806</v>
      </c>
      <c r="AG361" s="11">
        <v>35</v>
      </c>
      <c r="AH361" s="12">
        <f t="shared" si="9835"/>
        <v>3.0594405594405596E-2</v>
      </c>
      <c r="AI361" s="13"/>
      <c r="AJ361" s="11"/>
      <c r="AK361" s="25"/>
      <c r="AL361" s="38"/>
      <c r="AM361" s="10"/>
      <c r="AN361" s="11"/>
      <c r="AO361" s="74">
        <v>0</v>
      </c>
      <c r="AP361" s="74">
        <v>0</v>
      </c>
      <c r="AQ361" s="11"/>
      <c r="AR361" s="12" t="e">
        <f t="shared" si="9838"/>
        <v>#DIV/0!</v>
      </c>
      <c r="AS361" s="11"/>
      <c r="AT361" s="12" t="e">
        <f t="shared" si="9839"/>
        <v>#DIV/0!</v>
      </c>
      <c r="AU361" s="13"/>
      <c r="AV361" s="11"/>
      <c r="AW361" s="25"/>
      <c r="AX361" s="38"/>
      <c r="AY361" s="10"/>
      <c r="AZ361" s="11"/>
      <c r="BA361" s="74">
        <v>0</v>
      </c>
      <c r="BB361" s="74">
        <v>0</v>
      </c>
      <c r="BC361" s="11"/>
      <c r="BD361" s="12" t="e">
        <f t="shared" si="9842"/>
        <v>#DIV/0!</v>
      </c>
      <c r="BE361" s="11"/>
      <c r="BF361" s="12" t="e">
        <f t="shared" si="9843"/>
        <v>#DIV/0!</v>
      </c>
      <c r="BG361" s="13"/>
      <c r="BH361" s="11"/>
      <c r="BI361" s="25"/>
      <c r="BJ361" s="38"/>
      <c r="BK361" s="10"/>
      <c r="BL361" s="11"/>
      <c r="BM361" s="74">
        <v>0</v>
      </c>
      <c r="BN361" s="74">
        <v>0</v>
      </c>
      <c r="BO361" s="11"/>
      <c r="BP361" s="12" t="e">
        <f t="shared" si="9846"/>
        <v>#DIV/0!</v>
      </c>
      <c r="BQ361" s="11"/>
      <c r="BR361" s="12" t="e">
        <f t="shared" si="9847"/>
        <v>#DIV/0!</v>
      </c>
      <c r="BS361" s="13"/>
      <c r="BT361" s="11"/>
      <c r="BU361" s="25"/>
      <c r="BV361" s="38"/>
      <c r="BW361" s="10"/>
      <c r="BX361" s="11"/>
      <c r="BY361" s="74">
        <v>0</v>
      </c>
      <c r="BZ361" s="74">
        <v>0</v>
      </c>
      <c r="CA361" s="11"/>
      <c r="CB361" s="12" t="e">
        <f t="shared" si="9850"/>
        <v>#DIV/0!</v>
      </c>
      <c r="CC361" s="11"/>
      <c r="CD361" s="12" t="e">
        <f t="shared" si="9851"/>
        <v>#DIV/0!</v>
      </c>
      <c r="CE361" s="13"/>
      <c r="CF361" s="11"/>
      <c r="CG361" s="25"/>
      <c r="CH361" s="38"/>
      <c r="CI361" s="10"/>
      <c r="CJ361" s="11"/>
      <c r="CK361" s="74">
        <v>0</v>
      </c>
      <c r="CL361" s="74">
        <v>0</v>
      </c>
      <c r="CM361" s="11"/>
      <c r="CN361" s="12" t="e">
        <f t="shared" si="9854"/>
        <v>#DIV/0!</v>
      </c>
      <c r="CO361" s="11"/>
      <c r="CP361" s="12" t="e">
        <f t="shared" si="9855"/>
        <v>#DIV/0!</v>
      </c>
      <c r="CQ361" s="13"/>
      <c r="CR361" s="11"/>
      <c r="CS361" s="25"/>
      <c r="CT361" s="38"/>
      <c r="CU361" s="10"/>
      <c r="CV361" s="11"/>
      <c r="CW361" s="74">
        <v>0</v>
      </c>
      <c r="CX361" s="74">
        <v>0</v>
      </c>
      <c r="CY361" s="11"/>
      <c r="CZ361" s="12" t="e">
        <f t="shared" si="9858"/>
        <v>#DIV/0!</v>
      </c>
      <c r="DA361" s="11"/>
      <c r="DB361" s="12" t="e">
        <f t="shared" si="9859"/>
        <v>#DIV/0!</v>
      </c>
      <c r="DC361" s="13"/>
      <c r="DD361" s="11"/>
      <c r="DE361" s="25"/>
      <c r="DF361" s="38"/>
      <c r="DG361" s="10"/>
      <c r="DH361" s="11"/>
      <c r="DI361" s="74">
        <v>0</v>
      </c>
      <c r="DJ361" s="74">
        <v>0</v>
      </c>
      <c r="DK361" s="11"/>
      <c r="DL361" s="12" t="e">
        <f t="shared" si="9862"/>
        <v>#DIV/0!</v>
      </c>
      <c r="DM361" s="11"/>
      <c r="DN361" s="12" t="e">
        <f t="shared" si="9863"/>
        <v>#DIV/0!</v>
      </c>
      <c r="DO361" s="13"/>
      <c r="DP361" s="11"/>
      <c r="DQ361" s="25"/>
      <c r="DR361" s="38"/>
      <c r="DS361" s="10"/>
      <c r="DT361" s="11"/>
      <c r="DU361" s="74">
        <v>0</v>
      </c>
      <c r="DV361" s="74">
        <v>0</v>
      </c>
      <c r="DW361" s="11"/>
      <c r="DX361" s="12" t="e">
        <f t="shared" si="9866"/>
        <v>#DIV/0!</v>
      </c>
      <c r="DY361" s="11"/>
      <c r="DZ361" s="12" t="e">
        <f t="shared" si="9867"/>
        <v>#DIV/0!</v>
      </c>
      <c r="EA361" s="13"/>
      <c r="EB361" s="11"/>
      <c r="EC361" s="25"/>
      <c r="ED361" s="38"/>
      <c r="EE361" s="10"/>
      <c r="EF361" s="11"/>
      <c r="EG361" s="74">
        <v>0</v>
      </c>
      <c r="EH361" s="74">
        <v>0</v>
      </c>
      <c r="EI361" s="11"/>
      <c r="EJ361" s="12" t="e">
        <f t="shared" si="9870"/>
        <v>#DIV/0!</v>
      </c>
      <c r="EK361" s="11"/>
      <c r="EL361" s="12" t="e">
        <f t="shared" si="9871"/>
        <v>#DIV/0!</v>
      </c>
      <c r="EM361" s="13"/>
      <c r="EN361" s="11"/>
      <c r="EO361" s="25"/>
      <c r="EP361" s="38"/>
      <c r="EQ361" s="10"/>
      <c r="ER361" s="11"/>
      <c r="ES361" s="74">
        <v>0</v>
      </c>
      <c r="ET361" s="74">
        <v>0</v>
      </c>
      <c r="EU361" s="11"/>
      <c r="EV361" s="12" t="e">
        <f t="shared" si="9874"/>
        <v>#DIV/0!</v>
      </c>
      <c r="EW361" s="11"/>
      <c r="EX361" s="12" t="e">
        <f t="shared" si="9875"/>
        <v>#DIV/0!</v>
      </c>
      <c r="EY361" s="13"/>
      <c r="EZ361" s="11"/>
      <c r="FA361" s="25"/>
      <c r="FB361" s="38"/>
      <c r="FC361" s="10"/>
      <c r="FD361" s="11"/>
      <c r="FE361" s="74">
        <v>0</v>
      </c>
      <c r="FF361" s="74">
        <v>0</v>
      </c>
      <c r="FG361" s="11"/>
      <c r="FH361" s="12" t="e">
        <f t="shared" si="9878"/>
        <v>#DIV/0!</v>
      </c>
      <c r="FI361" s="11"/>
      <c r="FJ361" s="12" t="e">
        <f t="shared" si="9879"/>
        <v>#DIV/0!</v>
      </c>
      <c r="FK361" s="13"/>
      <c r="FL361" s="11"/>
      <c r="FM361" s="25"/>
      <c r="FN361" s="38"/>
      <c r="FO361" s="10"/>
      <c r="FP361" s="11"/>
      <c r="FQ361" s="74">
        <v>0</v>
      </c>
      <c r="FR361" s="74">
        <v>0</v>
      </c>
      <c r="FS361" s="11"/>
      <c r="FT361" s="12" t="e">
        <f t="shared" si="9882"/>
        <v>#DIV/0!</v>
      </c>
      <c r="FU361" s="11"/>
      <c r="FV361" s="12" t="e">
        <f t="shared" si="9883"/>
        <v>#DIV/0!</v>
      </c>
      <c r="FW361" s="13"/>
      <c r="FX361" s="11"/>
      <c r="FY361" s="25"/>
      <c r="FZ361" s="38"/>
      <c r="GA361" s="10"/>
      <c r="GB361" s="11"/>
      <c r="GC361" s="74">
        <v>0</v>
      </c>
      <c r="GD361" s="74">
        <v>0</v>
      </c>
      <c r="GE361" s="11"/>
      <c r="GF361" s="12" t="e">
        <f t="shared" si="9886"/>
        <v>#DIV/0!</v>
      </c>
      <c r="GG361" s="11"/>
      <c r="GH361" s="12" t="e">
        <f t="shared" si="9887"/>
        <v>#DIV/0!</v>
      </c>
      <c r="GI361" s="13"/>
      <c r="GJ361" s="11"/>
      <c r="GK361" s="25"/>
      <c r="GL361" s="38"/>
      <c r="GM361" s="10"/>
      <c r="GN361" s="11"/>
      <c r="GO361" s="74">
        <v>0</v>
      </c>
      <c r="GP361" s="74">
        <v>0</v>
      </c>
      <c r="GQ361" s="11"/>
      <c r="GR361" s="12" t="e">
        <f t="shared" si="9890"/>
        <v>#DIV/0!</v>
      </c>
      <c r="GS361" s="11"/>
      <c r="GT361" s="12" t="e">
        <f t="shared" si="9891"/>
        <v>#DIV/0!</v>
      </c>
      <c r="GU361" s="13"/>
      <c r="GV361" s="11"/>
      <c r="GW361" s="25"/>
      <c r="GX361" s="38"/>
      <c r="GY361" s="10"/>
      <c r="GZ361" s="11"/>
      <c r="HA361" s="74">
        <v>0</v>
      </c>
      <c r="HB361" s="74">
        <v>0</v>
      </c>
      <c r="HC361" s="11"/>
      <c r="HD361" s="12" t="e">
        <f t="shared" si="9894"/>
        <v>#DIV/0!</v>
      </c>
      <c r="HE361" s="11"/>
      <c r="HF361" s="12" t="e">
        <f t="shared" si="9895"/>
        <v>#DIV/0!</v>
      </c>
      <c r="HG361" s="13"/>
      <c r="HH361" s="11"/>
      <c r="HI361" s="25"/>
      <c r="HJ361" s="38"/>
      <c r="HK361" s="10">
        <f t="shared" si="9896"/>
        <v>1425</v>
      </c>
      <c r="HL361" s="11">
        <f t="shared" si="9897"/>
        <v>113</v>
      </c>
      <c r="HM361" s="11">
        <f t="shared" si="9898"/>
        <v>9953</v>
      </c>
      <c r="HN361" s="11">
        <f t="shared" si="9899"/>
        <v>793</v>
      </c>
      <c r="HO361" s="11">
        <f t="shared" si="9900"/>
        <v>4200</v>
      </c>
      <c r="HP361" s="228">
        <f t="shared" si="9901"/>
        <v>0.42198332161157442</v>
      </c>
      <c r="HQ361" s="15">
        <f t="shared" si="9902"/>
        <v>124</v>
      </c>
      <c r="HR361" s="12">
        <f t="shared" si="9903"/>
        <v>2.9523809523809525E-2</v>
      </c>
      <c r="HS361" s="16">
        <v>68.3</v>
      </c>
      <c r="HT361" s="17">
        <v>4007</v>
      </c>
      <c r="HU361" s="16">
        <f t="shared" si="9904"/>
        <v>95.404761904761898</v>
      </c>
      <c r="HV361" s="23"/>
      <c r="HW361" s="22"/>
      <c r="HX361" s="78">
        <f t="shared" si="9905"/>
        <v>0.42198332161157442</v>
      </c>
      <c r="HY361" s="78" t="e">
        <f t="shared" si="9906"/>
        <v>#DIV/0!</v>
      </c>
      <c r="HZ361" s="78" t="e">
        <f t="shared" si="9907"/>
        <v>#DIV/0!</v>
      </c>
    </row>
    <row r="362" spans="1:241" x14ac:dyDescent="0.25">
      <c r="A362" s="236"/>
      <c r="B362" s="41">
        <f t="shared" si="9908"/>
        <v>44749</v>
      </c>
      <c r="C362" s="10">
        <v>20</v>
      </c>
      <c r="D362" s="11"/>
      <c r="E362" s="74">
        <f>E361-C362</f>
        <v>3753</v>
      </c>
      <c r="F362" s="74">
        <f>F361-D362</f>
        <v>302</v>
      </c>
      <c r="G362" s="11"/>
      <c r="H362" s="12">
        <f t="shared" si="9827"/>
        <v>0</v>
      </c>
      <c r="I362" s="11"/>
      <c r="J362" s="12" t="e">
        <f t="shared" si="9911"/>
        <v>#DIV/0!</v>
      </c>
      <c r="K362" s="13"/>
      <c r="L362" s="11"/>
      <c r="M362" s="39"/>
      <c r="N362" s="43"/>
      <c r="O362" s="10">
        <v>1862</v>
      </c>
      <c r="P362" s="11">
        <v>150</v>
      </c>
      <c r="Q362" s="74">
        <f t="shared" si="9912"/>
        <v>1914</v>
      </c>
      <c r="R362" s="74">
        <f t="shared" si="9913"/>
        <v>152</v>
      </c>
      <c r="S362" s="11"/>
      <c r="T362" s="12">
        <f t="shared" si="9830"/>
        <v>0</v>
      </c>
      <c r="U362" s="11"/>
      <c r="V362" s="12" t="e">
        <f t="shared" si="9831"/>
        <v>#DIV/0!</v>
      </c>
      <c r="W362" s="13"/>
      <c r="X362" s="11"/>
      <c r="Y362" s="39"/>
      <c r="Z362" s="43"/>
      <c r="AA362" s="10">
        <v>2404</v>
      </c>
      <c r="AB362" s="11">
        <v>189</v>
      </c>
      <c r="AC362" s="74">
        <f t="shared" si="9914"/>
        <v>0</v>
      </c>
      <c r="AD362" s="74">
        <f t="shared" si="9915"/>
        <v>0</v>
      </c>
      <c r="AE362" s="11"/>
      <c r="AF362" s="12" t="e">
        <f t="shared" si="9834"/>
        <v>#DIV/0!</v>
      </c>
      <c r="AG362" s="11"/>
      <c r="AH362" s="12" t="e">
        <f t="shared" si="9835"/>
        <v>#DIV/0!</v>
      </c>
      <c r="AI362" s="13"/>
      <c r="AJ362" s="11"/>
      <c r="AK362" s="39"/>
      <c r="AL362" s="43"/>
      <c r="AM362" s="10"/>
      <c r="AN362" s="11"/>
      <c r="AO362" s="74">
        <f t="shared" si="9916"/>
        <v>0</v>
      </c>
      <c r="AP362" s="74">
        <f t="shared" si="9917"/>
        <v>0</v>
      </c>
      <c r="AQ362" s="11"/>
      <c r="AR362" s="12" t="e">
        <f t="shared" si="9838"/>
        <v>#DIV/0!</v>
      </c>
      <c r="AS362" s="11"/>
      <c r="AT362" s="12" t="e">
        <f t="shared" si="9839"/>
        <v>#DIV/0!</v>
      </c>
      <c r="AU362" s="13"/>
      <c r="AV362" s="11"/>
      <c r="AW362" s="39"/>
      <c r="AX362" s="43"/>
      <c r="AY362" s="10"/>
      <c r="AZ362" s="11"/>
      <c r="BA362" s="74">
        <f t="shared" si="9918"/>
        <v>0</v>
      </c>
      <c r="BB362" s="74">
        <f t="shared" si="9919"/>
        <v>0</v>
      </c>
      <c r="BC362" s="11"/>
      <c r="BD362" s="12" t="e">
        <f t="shared" si="9842"/>
        <v>#DIV/0!</v>
      </c>
      <c r="BE362" s="11"/>
      <c r="BF362" s="12" t="e">
        <f t="shared" si="9843"/>
        <v>#DIV/0!</v>
      </c>
      <c r="BG362" s="13"/>
      <c r="BH362" s="11"/>
      <c r="BI362" s="39"/>
      <c r="BJ362" s="43"/>
      <c r="BK362" s="10"/>
      <c r="BL362" s="11"/>
      <c r="BM362" s="74">
        <f t="shared" si="9920"/>
        <v>0</v>
      </c>
      <c r="BN362" s="74">
        <f t="shared" si="9921"/>
        <v>0</v>
      </c>
      <c r="BO362" s="11"/>
      <c r="BP362" s="12" t="e">
        <f t="shared" si="9846"/>
        <v>#DIV/0!</v>
      </c>
      <c r="BQ362" s="11"/>
      <c r="BR362" s="12" t="e">
        <f t="shared" si="9847"/>
        <v>#DIV/0!</v>
      </c>
      <c r="BS362" s="13"/>
      <c r="BT362" s="11"/>
      <c r="BU362" s="39"/>
      <c r="BV362" s="43"/>
      <c r="BW362" s="10"/>
      <c r="BX362" s="11"/>
      <c r="BY362" s="74">
        <f t="shared" si="9922"/>
        <v>0</v>
      </c>
      <c r="BZ362" s="74">
        <f t="shared" si="9923"/>
        <v>0</v>
      </c>
      <c r="CA362" s="11"/>
      <c r="CB362" s="12" t="e">
        <f t="shared" si="9850"/>
        <v>#DIV/0!</v>
      </c>
      <c r="CC362" s="11"/>
      <c r="CD362" s="12" t="e">
        <f t="shared" si="9851"/>
        <v>#DIV/0!</v>
      </c>
      <c r="CE362" s="13"/>
      <c r="CF362" s="11"/>
      <c r="CG362" s="39"/>
      <c r="CH362" s="43"/>
      <c r="CI362" s="10"/>
      <c r="CJ362" s="11"/>
      <c r="CK362" s="74">
        <f t="shared" si="9924"/>
        <v>0</v>
      </c>
      <c r="CL362" s="74">
        <f t="shared" si="9925"/>
        <v>0</v>
      </c>
      <c r="CM362" s="11"/>
      <c r="CN362" s="12" t="e">
        <f t="shared" si="9854"/>
        <v>#DIV/0!</v>
      </c>
      <c r="CO362" s="11"/>
      <c r="CP362" s="12" t="e">
        <f t="shared" si="9855"/>
        <v>#DIV/0!</v>
      </c>
      <c r="CQ362" s="13"/>
      <c r="CR362" s="11"/>
      <c r="CS362" s="39"/>
      <c r="CT362" s="43"/>
      <c r="CU362" s="10"/>
      <c r="CV362" s="11"/>
      <c r="CW362" s="74">
        <f t="shared" si="9926"/>
        <v>0</v>
      </c>
      <c r="CX362" s="74">
        <f t="shared" si="9927"/>
        <v>0</v>
      </c>
      <c r="CY362" s="11"/>
      <c r="CZ362" s="12" t="e">
        <f t="shared" si="9858"/>
        <v>#DIV/0!</v>
      </c>
      <c r="DA362" s="11"/>
      <c r="DB362" s="12" t="e">
        <f t="shared" si="9859"/>
        <v>#DIV/0!</v>
      </c>
      <c r="DC362" s="13"/>
      <c r="DD362" s="11"/>
      <c r="DE362" s="39"/>
      <c r="DF362" s="43"/>
      <c r="DG362" s="10"/>
      <c r="DH362" s="11"/>
      <c r="DI362" s="74">
        <f t="shared" si="9928"/>
        <v>0</v>
      </c>
      <c r="DJ362" s="74">
        <f t="shared" si="9929"/>
        <v>0</v>
      </c>
      <c r="DK362" s="11"/>
      <c r="DL362" s="12" t="e">
        <f t="shared" si="9862"/>
        <v>#DIV/0!</v>
      </c>
      <c r="DM362" s="11"/>
      <c r="DN362" s="12" t="e">
        <f t="shared" si="9863"/>
        <v>#DIV/0!</v>
      </c>
      <c r="DO362" s="13"/>
      <c r="DP362" s="11"/>
      <c r="DQ362" s="39"/>
      <c r="DR362" s="43"/>
      <c r="DS362" s="10"/>
      <c r="DT362" s="11"/>
      <c r="DU362" s="74">
        <f t="shared" si="9930"/>
        <v>0</v>
      </c>
      <c r="DV362" s="74">
        <f t="shared" si="9931"/>
        <v>0</v>
      </c>
      <c r="DW362" s="11"/>
      <c r="DX362" s="12" t="e">
        <f t="shared" si="9866"/>
        <v>#DIV/0!</v>
      </c>
      <c r="DY362" s="11"/>
      <c r="DZ362" s="12" t="e">
        <f t="shared" si="9867"/>
        <v>#DIV/0!</v>
      </c>
      <c r="EA362" s="13"/>
      <c r="EB362" s="11"/>
      <c r="EC362" s="39"/>
      <c r="ED362" s="43"/>
      <c r="EE362" s="10"/>
      <c r="EF362" s="11"/>
      <c r="EG362" s="74">
        <f t="shared" si="9932"/>
        <v>0</v>
      </c>
      <c r="EH362" s="74">
        <f t="shared" si="9933"/>
        <v>0</v>
      </c>
      <c r="EI362" s="11"/>
      <c r="EJ362" s="12" t="e">
        <f t="shared" si="9870"/>
        <v>#DIV/0!</v>
      </c>
      <c r="EK362" s="11"/>
      <c r="EL362" s="12" t="e">
        <f t="shared" si="9871"/>
        <v>#DIV/0!</v>
      </c>
      <c r="EM362" s="13"/>
      <c r="EN362" s="11"/>
      <c r="EO362" s="39"/>
      <c r="EP362" s="43"/>
      <c r="EQ362" s="10"/>
      <c r="ER362" s="11"/>
      <c r="ES362" s="74">
        <f t="shared" si="9934"/>
        <v>0</v>
      </c>
      <c r="ET362" s="74">
        <f t="shared" si="9935"/>
        <v>0</v>
      </c>
      <c r="EU362" s="11"/>
      <c r="EV362" s="12" t="e">
        <f t="shared" si="9874"/>
        <v>#DIV/0!</v>
      </c>
      <c r="EW362" s="11"/>
      <c r="EX362" s="12" t="e">
        <f t="shared" si="9875"/>
        <v>#DIV/0!</v>
      </c>
      <c r="EY362" s="13"/>
      <c r="EZ362" s="11"/>
      <c r="FA362" s="39"/>
      <c r="FB362" s="43"/>
      <c r="FC362" s="10"/>
      <c r="FD362" s="11"/>
      <c r="FE362" s="74">
        <f t="shared" si="9936"/>
        <v>0</v>
      </c>
      <c r="FF362" s="74">
        <f t="shared" si="9937"/>
        <v>0</v>
      </c>
      <c r="FG362" s="11"/>
      <c r="FH362" s="12" t="e">
        <f t="shared" si="9878"/>
        <v>#DIV/0!</v>
      </c>
      <c r="FI362" s="11"/>
      <c r="FJ362" s="12" t="e">
        <f t="shared" si="9879"/>
        <v>#DIV/0!</v>
      </c>
      <c r="FK362" s="13"/>
      <c r="FL362" s="11"/>
      <c r="FM362" s="39"/>
      <c r="FN362" s="43"/>
      <c r="FO362" s="10"/>
      <c r="FP362" s="11"/>
      <c r="FQ362" s="74">
        <f t="shared" si="9938"/>
        <v>0</v>
      </c>
      <c r="FR362" s="74">
        <f t="shared" si="9939"/>
        <v>0</v>
      </c>
      <c r="FS362" s="11"/>
      <c r="FT362" s="12" t="e">
        <f t="shared" si="9882"/>
        <v>#DIV/0!</v>
      </c>
      <c r="FU362" s="11"/>
      <c r="FV362" s="12" t="e">
        <f t="shared" si="9883"/>
        <v>#DIV/0!</v>
      </c>
      <c r="FW362" s="13"/>
      <c r="FX362" s="11"/>
      <c r="FY362" s="39"/>
      <c r="FZ362" s="43"/>
      <c r="GA362" s="10"/>
      <c r="GB362" s="11"/>
      <c r="GC362" s="74">
        <f t="shared" si="9940"/>
        <v>0</v>
      </c>
      <c r="GD362" s="74">
        <f t="shared" si="9941"/>
        <v>0</v>
      </c>
      <c r="GE362" s="11"/>
      <c r="GF362" s="12" t="e">
        <f t="shared" si="9886"/>
        <v>#DIV/0!</v>
      </c>
      <c r="GG362" s="11"/>
      <c r="GH362" s="12" t="e">
        <f t="shared" si="9887"/>
        <v>#DIV/0!</v>
      </c>
      <c r="GI362" s="13"/>
      <c r="GJ362" s="11"/>
      <c r="GK362" s="39"/>
      <c r="GL362" s="43"/>
      <c r="GM362" s="10"/>
      <c r="GN362" s="11"/>
      <c r="GO362" s="74">
        <f t="shared" si="9942"/>
        <v>0</v>
      </c>
      <c r="GP362" s="74">
        <f t="shared" si="9943"/>
        <v>0</v>
      </c>
      <c r="GQ362" s="11"/>
      <c r="GR362" s="12" t="e">
        <f t="shared" si="9890"/>
        <v>#DIV/0!</v>
      </c>
      <c r="GS362" s="11"/>
      <c r="GT362" s="12" t="e">
        <f t="shared" si="9891"/>
        <v>#DIV/0!</v>
      </c>
      <c r="GU362" s="13"/>
      <c r="GV362" s="11"/>
      <c r="GW362" s="39"/>
      <c r="GX362" s="43"/>
      <c r="GY362" s="10"/>
      <c r="GZ362" s="11"/>
      <c r="HA362" s="74">
        <f t="shared" si="9944"/>
        <v>0</v>
      </c>
      <c r="HB362" s="74">
        <f t="shared" si="9945"/>
        <v>0</v>
      </c>
      <c r="HC362" s="11"/>
      <c r="HD362" s="12" t="e">
        <f t="shared" si="9894"/>
        <v>#DIV/0!</v>
      </c>
      <c r="HE362" s="11"/>
      <c r="HF362" s="12" t="e">
        <f t="shared" si="9895"/>
        <v>#DIV/0!</v>
      </c>
      <c r="HG362" s="13"/>
      <c r="HH362" s="11"/>
      <c r="HI362" s="39"/>
      <c r="HJ362" s="43"/>
      <c r="HK362" s="10">
        <f t="shared" si="9896"/>
        <v>4286</v>
      </c>
      <c r="HL362" s="11">
        <f t="shared" si="9897"/>
        <v>339</v>
      </c>
      <c r="HM362" s="11">
        <f t="shared" si="9898"/>
        <v>5667</v>
      </c>
      <c r="HN362" s="11">
        <f t="shared" si="9899"/>
        <v>454</v>
      </c>
      <c r="HO362" s="11">
        <f t="shared" si="9900"/>
        <v>0</v>
      </c>
      <c r="HP362" s="228">
        <f t="shared" si="9901"/>
        <v>0</v>
      </c>
      <c r="HQ362" s="15">
        <f t="shared" si="9902"/>
        <v>0</v>
      </c>
      <c r="HR362" s="12" t="e">
        <f t="shared" si="9903"/>
        <v>#DIV/0!</v>
      </c>
      <c r="HS362" s="16"/>
      <c r="HT362" s="17"/>
      <c r="HU362" s="16" t="e">
        <f t="shared" si="9904"/>
        <v>#DIV/0!</v>
      </c>
      <c r="HV362" s="23"/>
      <c r="HW362" s="22"/>
      <c r="HX362" s="78">
        <f t="shared" si="9905"/>
        <v>0</v>
      </c>
      <c r="HY362" s="78" t="e">
        <f t="shared" si="9906"/>
        <v>#DIV/0!</v>
      </c>
      <c r="HZ362" s="78" t="e">
        <f t="shared" si="9907"/>
        <v>#DIV/0!</v>
      </c>
      <c r="ID362" s="85">
        <f t="shared" ref="ID362:IF362" si="9946">ID363/ID364</f>
        <v>1.5330302219844878</v>
      </c>
      <c r="IE362" s="85">
        <f t="shared" si="9946"/>
        <v>0</v>
      </c>
      <c r="IF362" s="85">
        <f t="shared" si="9946"/>
        <v>1.3051422605063951E-3</v>
      </c>
      <c r="IG362" s="88" t="s">
        <v>43</v>
      </c>
    </row>
    <row r="363" spans="1:241" ht="19.5" thickBot="1" x14ac:dyDescent="0.3">
      <c r="A363" s="236"/>
      <c r="B363" s="42"/>
      <c r="C363" s="26">
        <f>SUM(C356:C362)</f>
        <v>29</v>
      </c>
      <c r="D363" s="27">
        <f>SUM(D356:D362)</f>
        <v>0</v>
      </c>
      <c r="E363" s="27"/>
      <c r="F363" s="27"/>
      <c r="G363" s="27">
        <f>SUM(G356:G362)</f>
        <v>6425</v>
      </c>
      <c r="H363" s="28">
        <f>((G363+I363)/7)/E362</f>
        <v>0.25362567089185795</v>
      </c>
      <c r="I363" s="27">
        <f>SUM(I356:I362)</f>
        <v>238</v>
      </c>
      <c r="J363" s="28">
        <f>(I363/(I363+G363))</f>
        <v>3.5719645805192858E-2</v>
      </c>
      <c r="K363" s="27"/>
      <c r="L363" s="27"/>
      <c r="M363" s="29" t="e">
        <f>M361/M360*100-100</f>
        <v>#DIV/0!</v>
      </c>
      <c r="N363" s="72" t="e">
        <f>N361/N360*100-100</f>
        <v>#DIV/0!</v>
      </c>
      <c r="O363" s="26">
        <f t="shared" ref="O363" si="9947">SUM(O356:O362)</f>
        <v>1866</v>
      </c>
      <c r="P363" s="27">
        <f t="shared" ref="P363" si="9948">SUM(P356:P362)</f>
        <v>150</v>
      </c>
      <c r="Q363" s="27"/>
      <c r="R363" s="27"/>
      <c r="S363" s="27">
        <f t="shared" ref="S363" si="9949">SUM(S356:S362)</f>
        <v>6703</v>
      </c>
      <c r="T363" s="28">
        <f t="shared" ref="T363" si="9950">((S363+U363)/7)/Q362</f>
        <v>0.51724137931034486</v>
      </c>
      <c r="U363" s="27">
        <f t="shared" ref="U363" si="9951">SUM(U356:U362)</f>
        <v>227</v>
      </c>
      <c r="V363" s="28">
        <f t="shared" ref="V363" si="9952">(U363/(U363+S363))</f>
        <v>3.2756132756132754E-2</v>
      </c>
      <c r="W363" s="27"/>
      <c r="X363" s="27"/>
      <c r="Y363" s="29" t="e">
        <f t="shared" ref="Y363:Z363" si="9953">Y361/Y360*100-100</f>
        <v>#DIV/0!</v>
      </c>
      <c r="Z363" s="72" t="e">
        <f t="shared" si="9953"/>
        <v>#DIV/0!</v>
      </c>
      <c r="AA363" s="26">
        <f t="shared" ref="AA363" si="9954">SUM(AA356:AA362)</f>
        <v>3835</v>
      </c>
      <c r="AB363" s="27">
        <f t="shared" ref="AB363" si="9955">SUM(AB356:AB362)</f>
        <v>302</v>
      </c>
      <c r="AC363" s="27"/>
      <c r="AD363" s="27"/>
      <c r="AE363" s="27">
        <f t="shared" ref="AE363" si="9956">SUM(AE356:AE362)</f>
        <v>4006</v>
      </c>
      <c r="AF363" s="28" t="e">
        <f t="shared" ref="AF363" si="9957">((AE363+AG363)/7)/AC362</f>
        <v>#DIV/0!</v>
      </c>
      <c r="AG363" s="27">
        <f t="shared" ref="AG363" si="9958">SUM(AG356:AG362)</f>
        <v>138</v>
      </c>
      <c r="AH363" s="28">
        <f t="shared" ref="AH363" si="9959">(AG363/(AG363+AE363))</f>
        <v>3.3301158301158304E-2</v>
      </c>
      <c r="AI363" s="27"/>
      <c r="AJ363" s="27"/>
      <c r="AK363" s="29" t="e">
        <f t="shared" ref="AK363:AL363" si="9960">AK361/AK360*100-100</f>
        <v>#DIV/0!</v>
      </c>
      <c r="AL363" s="72" t="e">
        <f t="shared" si="9960"/>
        <v>#DIV/0!</v>
      </c>
      <c r="AM363" s="26">
        <f t="shared" ref="AM363" si="9961">SUM(AM356:AM362)</f>
        <v>0</v>
      </c>
      <c r="AN363" s="27">
        <f t="shared" ref="AN363" si="9962">SUM(AN356:AN362)</f>
        <v>0</v>
      </c>
      <c r="AO363" s="27"/>
      <c r="AP363" s="27"/>
      <c r="AQ363" s="27">
        <f t="shared" ref="AQ363" si="9963">SUM(AQ356:AQ362)</f>
        <v>563</v>
      </c>
      <c r="AR363" s="28" t="e">
        <f t="shared" ref="AR363" si="9964">((AQ363+AS363)/7)/AO362</f>
        <v>#DIV/0!</v>
      </c>
      <c r="AS363" s="27">
        <f t="shared" ref="AS363" si="9965">SUM(AS356:AS362)</f>
        <v>21</v>
      </c>
      <c r="AT363" s="28">
        <f t="shared" ref="AT363" si="9966">(AS363/(AS363+AQ363))</f>
        <v>3.5958904109589039E-2</v>
      </c>
      <c r="AU363" s="27"/>
      <c r="AV363" s="27"/>
      <c r="AW363" s="29" t="e">
        <f t="shared" ref="AW363:AX363" si="9967">AW361/AW360*100-100</f>
        <v>#DIV/0!</v>
      </c>
      <c r="AX363" s="72" t="e">
        <f t="shared" si="9967"/>
        <v>#DIV/0!</v>
      </c>
      <c r="AY363" s="26">
        <f t="shared" ref="AY363" si="9968">SUM(AY356:AY362)</f>
        <v>1</v>
      </c>
      <c r="AZ363" s="27">
        <f t="shared" ref="AZ363" si="9969">SUM(AZ356:AZ362)</f>
        <v>0</v>
      </c>
      <c r="BA363" s="27"/>
      <c r="BB363" s="27"/>
      <c r="BC363" s="27">
        <f t="shared" ref="BC363" si="9970">SUM(BC356:BC362)</f>
        <v>579</v>
      </c>
      <c r="BD363" s="28" t="e">
        <f t="shared" ref="BD363" si="9971">((BC363+BE363)/7)/BA362</f>
        <v>#DIV/0!</v>
      </c>
      <c r="BE363" s="27">
        <f t="shared" ref="BE363" si="9972">SUM(BE356:BE362)</f>
        <v>22</v>
      </c>
      <c r="BF363" s="28">
        <f t="shared" ref="BF363" si="9973">(BE363/(BE363+BC363))</f>
        <v>3.6605657237936774E-2</v>
      </c>
      <c r="BG363" s="27"/>
      <c r="BH363" s="27"/>
      <c r="BI363" s="29" t="e">
        <f t="shared" ref="BI363:BJ363" si="9974">BI361/BI360*100-100</f>
        <v>#DIV/0!</v>
      </c>
      <c r="BJ363" s="72" t="e">
        <f t="shared" si="9974"/>
        <v>#DIV/0!</v>
      </c>
      <c r="BK363" s="26">
        <f t="shared" ref="BK363" si="9975">SUM(BK356:BK362)</f>
        <v>1</v>
      </c>
      <c r="BL363" s="27">
        <f t="shared" ref="BL363" si="9976">SUM(BL356:BL362)</f>
        <v>0</v>
      </c>
      <c r="BM363" s="27"/>
      <c r="BN363" s="27"/>
      <c r="BO363" s="27">
        <f t="shared" ref="BO363" si="9977">SUM(BO356:BO362)</f>
        <v>590</v>
      </c>
      <c r="BP363" s="28" t="e">
        <f t="shared" ref="BP363" si="9978">((BO363+BQ363)/7)/BM362</f>
        <v>#DIV/0!</v>
      </c>
      <c r="BQ363" s="27">
        <f t="shared" ref="BQ363" si="9979">SUM(BQ356:BQ362)</f>
        <v>26</v>
      </c>
      <c r="BR363" s="28">
        <f t="shared" ref="BR363" si="9980">(BQ363/(BQ363+BO363))</f>
        <v>4.2207792207792208E-2</v>
      </c>
      <c r="BS363" s="27"/>
      <c r="BT363" s="27"/>
      <c r="BU363" s="29" t="e">
        <f t="shared" ref="BU363:BV363" si="9981">BU361/BU360*100-100</f>
        <v>#DIV/0!</v>
      </c>
      <c r="BV363" s="72" t="e">
        <f t="shared" si="9981"/>
        <v>#DIV/0!</v>
      </c>
      <c r="BW363" s="26">
        <f t="shared" ref="BW363" si="9982">SUM(BW356:BW362)</f>
        <v>0</v>
      </c>
      <c r="BX363" s="27">
        <f t="shared" ref="BX363" si="9983">SUM(BX356:BX362)</f>
        <v>0</v>
      </c>
      <c r="BY363" s="27"/>
      <c r="BZ363" s="27"/>
      <c r="CA363" s="27">
        <f t="shared" ref="CA363" si="9984">SUM(CA356:CA362)</f>
        <v>610</v>
      </c>
      <c r="CB363" s="28" t="e">
        <f t="shared" ref="CB363" si="9985">((CA363+CC363)/7)/BY362</f>
        <v>#DIV/0!</v>
      </c>
      <c r="CC363" s="27">
        <f t="shared" ref="CC363" si="9986">SUM(CC356:CC362)</f>
        <v>15</v>
      </c>
      <c r="CD363" s="28">
        <f t="shared" ref="CD363" si="9987">(CC363/(CC363+CA363))</f>
        <v>2.4E-2</v>
      </c>
      <c r="CE363" s="27"/>
      <c r="CF363" s="27"/>
      <c r="CG363" s="29" t="e">
        <f t="shared" ref="CG363:CH363" si="9988">CG361/CG360*100-100</f>
        <v>#DIV/0!</v>
      </c>
      <c r="CH363" s="72" t="e">
        <f t="shared" si="9988"/>
        <v>#DIV/0!</v>
      </c>
      <c r="CI363" s="26">
        <f t="shared" ref="CI363" si="9989">SUM(CI356:CI362)</f>
        <v>0</v>
      </c>
      <c r="CJ363" s="27">
        <f t="shared" ref="CJ363" si="9990">SUM(CJ356:CJ362)</f>
        <v>0</v>
      </c>
      <c r="CK363" s="27"/>
      <c r="CL363" s="27"/>
      <c r="CM363" s="27">
        <f t="shared" ref="CM363" si="9991">SUM(CM356:CM362)</f>
        <v>593</v>
      </c>
      <c r="CN363" s="28" t="e">
        <f t="shared" ref="CN363" si="9992">((CM363+CO363)/7)/CK362</f>
        <v>#DIV/0!</v>
      </c>
      <c r="CO363" s="27">
        <f t="shared" ref="CO363" si="9993">SUM(CO356:CO362)</f>
        <v>15</v>
      </c>
      <c r="CP363" s="28">
        <f t="shared" ref="CP363" si="9994">(CO363/(CO363+CM363))</f>
        <v>2.4671052631578948E-2</v>
      </c>
      <c r="CQ363" s="27"/>
      <c r="CR363" s="27"/>
      <c r="CS363" s="29" t="e">
        <f t="shared" ref="CS363:CT363" si="9995">CS361/CS360*100-100</f>
        <v>#DIV/0!</v>
      </c>
      <c r="CT363" s="72" t="e">
        <f t="shared" si="9995"/>
        <v>#DIV/0!</v>
      </c>
      <c r="CU363" s="26">
        <f t="shared" ref="CU363" si="9996">SUM(CU356:CU362)</f>
        <v>0</v>
      </c>
      <c r="CV363" s="27">
        <f t="shared" ref="CV363" si="9997">SUM(CV356:CV362)</f>
        <v>0</v>
      </c>
      <c r="CW363" s="27"/>
      <c r="CX363" s="27"/>
      <c r="CY363" s="27">
        <f t="shared" ref="CY363" si="9998">SUM(CY356:CY362)</f>
        <v>132</v>
      </c>
      <c r="CZ363" s="28" t="e">
        <f t="shared" ref="CZ363" si="9999">((CY363+DA363)/7)/CW362</f>
        <v>#DIV/0!</v>
      </c>
      <c r="DA363" s="27">
        <f t="shared" ref="DA363" si="10000">SUM(DA356:DA362)</f>
        <v>6</v>
      </c>
      <c r="DB363" s="28">
        <f t="shared" ref="DB363" si="10001">(DA363/(DA363+CY363))</f>
        <v>4.3478260869565216E-2</v>
      </c>
      <c r="DC363" s="27"/>
      <c r="DD363" s="27"/>
      <c r="DE363" s="29" t="e">
        <f t="shared" ref="DE363:DF363" si="10002">DE361/DE360*100-100</f>
        <v>#DIV/0!</v>
      </c>
      <c r="DF363" s="72" t="e">
        <f t="shared" si="10002"/>
        <v>#DIV/0!</v>
      </c>
      <c r="DG363" s="26">
        <f t="shared" ref="DG363" si="10003">SUM(DG356:DG362)</f>
        <v>0</v>
      </c>
      <c r="DH363" s="27">
        <f t="shared" ref="DH363" si="10004">SUM(DH356:DH362)</f>
        <v>0</v>
      </c>
      <c r="DI363" s="27"/>
      <c r="DJ363" s="27"/>
      <c r="DK363" s="27">
        <f t="shared" ref="DK363" si="10005">SUM(DK356:DK362)</f>
        <v>619</v>
      </c>
      <c r="DL363" s="28" t="e">
        <f t="shared" ref="DL363" si="10006">((DK363+DM363)/7)/DI362</f>
        <v>#DIV/0!</v>
      </c>
      <c r="DM363" s="27">
        <f t="shared" ref="DM363" si="10007">SUM(DM356:DM362)</f>
        <v>18</v>
      </c>
      <c r="DN363" s="28">
        <f t="shared" ref="DN363" si="10008">(DM363/(DM363+DK363))</f>
        <v>2.8257456828885402E-2</v>
      </c>
      <c r="DO363" s="27"/>
      <c r="DP363" s="27"/>
      <c r="DQ363" s="29" t="e">
        <f t="shared" ref="DQ363:DR363" si="10009">DQ361/DQ360*100-100</f>
        <v>#DIV/0!</v>
      </c>
      <c r="DR363" s="72" t="e">
        <f t="shared" si="10009"/>
        <v>#DIV/0!</v>
      </c>
      <c r="DS363" s="26">
        <f t="shared" ref="DS363" si="10010">SUM(DS356:DS362)</f>
        <v>0</v>
      </c>
      <c r="DT363" s="27">
        <f t="shared" ref="DT363" si="10011">SUM(DT356:DT362)</f>
        <v>0</v>
      </c>
      <c r="DU363" s="27"/>
      <c r="DV363" s="27"/>
      <c r="DW363" s="27">
        <f t="shared" ref="DW363" si="10012">SUM(DW356:DW362)</f>
        <v>575</v>
      </c>
      <c r="DX363" s="28" t="e">
        <f t="shared" ref="DX363" si="10013">((DW363+DY363)/7)/DU362</f>
        <v>#DIV/0!</v>
      </c>
      <c r="DY363" s="27">
        <f t="shared" ref="DY363" si="10014">SUM(DY356:DY362)</f>
        <v>22</v>
      </c>
      <c r="DZ363" s="28">
        <f t="shared" ref="DZ363" si="10015">(DY363/(DY363+DW363))</f>
        <v>3.6850921273031828E-2</v>
      </c>
      <c r="EA363" s="27"/>
      <c r="EB363" s="27"/>
      <c r="EC363" s="29" t="e">
        <f t="shared" ref="EC363:ED363" si="10016">EC361/EC360*100-100</f>
        <v>#DIV/0!</v>
      </c>
      <c r="ED363" s="72" t="e">
        <f t="shared" si="10016"/>
        <v>#DIV/0!</v>
      </c>
      <c r="EE363" s="26">
        <f t="shared" ref="EE363" si="10017">SUM(EE356:EE362)</f>
        <v>0</v>
      </c>
      <c r="EF363" s="27">
        <f t="shared" ref="EF363" si="10018">SUM(EF356:EF362)</f>
        <v>0</v>
      </c>
      <c r="EG363" s="27"/>
      <c r="EH363" s="27"/>
      <c r="EI363" s="27">
        <f t="shared" ref="EI363" si="10019">SUM(EI356:EI362)</f>
        <v>576</v>
      </c>
      <c r="EJ363" s="28" t="e">
        <f t="shared" ref="EJ363" si="10020">((EI363+EK363)/7)/EG362</f>
        <v>#DIV/0!</v>
      </c>
      <c r="EK363" s="27">
        <f t="shared" ref="EK363" si="10021">SUM(EK356:EK362)</f>
        <v>25</v>
      </c>
      <c r="EL363" s="28">
        <f t="shared" ref="EL363" si="10022">(EK363/(EK363+EI363))</f>
        <v>4.1597337770382693E-2</v>
      </c>
      <c r="EM363" s="27"/>
      <c r="EN363" s="27"/>
      <c r="EO363" s="29" t="e">
        <f t="shared" ref="EO363:EP363" si="10023">EO361/EO360*100-100</f>
        <v>#DIV/0!</v>
      </c>
      <c r="EP363" s="72" t="e">
        <f t="shared" si="10023"/>
        <v>#DIV/0!</v>
      </c>
      <c r="EQ363" s="26">
        <f t="shared" ref="EQ363" si="10024">SUM(EQ356:EQ362)</f>
        <v>0</v>
      </c>
      <c r="ER363" s="27">
        <f t="shared" ref="ER363" si="10025">SUM(ER356:ER362)</f>
        <v>0</v>
      </c>
      <c r="ES363" s="27"/>
      <c r="ET363" s="27"/>
      <c r="EU363" s="27">
        <f t="shared" ref="EU363" si="10026">SUM(EU356:EU362)</f>
        <v>731</v>
      </c>
      <c r="EV363" s="28" t="e">
        <f t="shared" ref="EV363" si="10027">((EU363+EW363)/7)/ES362</f>
        <v>#DIV/0!</v>
      </c>
      <c r="EW363" s="27">
        <f t="shared" ref="EW363" si="10028">SUM(EW356:EW362)</f>
        <v>21</v>
      </c>
      <c r="EX363" s="28">
        <f t="shared" ref="EX363" si="10029">(EW363/(EW363+EU363))</f>
        <v>2.7925531914893616E-2</v>
      </c>
      <c r="EY363" s="27"/>
      <c r="EZ363" s="27"/>
      <c r="FA363" s="29" t="e">
        <f t="shared" ref="FA363:FB363" si="10030">FA361/FA360*100-100</f>
        <v>#DIV/0!</v>
      </c>
      <c r="FB363" s="72" t="e">
        <f t="shared" si="10030"/>
        <v>#DIV/0!</v>
      </c>
      <c r="FC363" s="26">
        <f t="shared" ref="FC363" si="10031">SUM(FC356:FC362)</f>
        <v>1</v>
      </c>
      <c r="FD363" s="27">
        <f t="shared" ref="FD363" si="10032">SUM(FD356:FD362)</f>
        <v>0</v>
      </c>
      <c r="FE363" s="27"/>
      <c r="FF363" s="27"/>
      <c r="FG363" s="27">
        <f t="shared" ref="FG363" si="10033">SUM(FG356:FG362)</f>
        <v>851</v>
      </c>
      <c r="FH363" s="28" t="e">
        <f t="shared" ref="FH363" si="10034">((FG363+FI363)/7)/FE362</f>
        <v>#DIV/0!</v>
      </c>
      <c r="FI363" s="27">
        <f t="shared" ref="FI363" si="10035">SUM(FI356:FI362)</f>
        <v>32</v>
      </c>
      <c r="FJ363" s="28">
        <f t="shared" ref="FJ363" si="10036">(FI363/(FI363+FG363))</f>
        <v>3.6240090600226503E-2</v>
      </c>
      <c r="FK363" s="27"/>
      <c r="FL363" s="27"/>
      <c r="FM363" s="29" t="e">
        <f t="shared" ref="FM363:FN363" si="10037">FM361/FM360*100-100</f>
        <v>#DIV/0!</v>
      </c>
      <c r="FN363" s="72" t="e">
        <f t="shared" si="10037"/>
        <v>#DIV/0!</v>
      </c>
      <c r="FO363" s="26">
        <f t="shared" ref="FO363" si="10038">SUM(FO356:FO362)</f>
        <v>1</v>
      </c>
      <c r="FP363" s="27">
        <f t="shared" ref="FP363" si="10039">SUM(FP356:FP362)</f>
        <v>0</v>
      </c>
      <c r="FQ363" s="27"/>
      <c r="FR363" s="27"/>
      <c r="FS363" s="27">
        <f t="shared" ref="FS363" si="10040">SUM(FS356:FS362)</f>
        <v>153</v>
      </c>
      <c r="FT363" s="28" t="e">
        <f t="shared" ref="FT363" si="10041">((FS363+FU363)/7)/FQ362</f>
        <v>#DIV/0!</v>
      </c>
      <c r="FU363" s="27">
        <f t="shared" ref="FU363" si="10042">SUM(FU356:FU362)</f>
        <v>10</v>
      </c>
      <c r="FV363" s="28">
        <f t="shared" ref="FV363" si="10043">(FU363/(FU363+FS363))</f>
        <v>6.1349693251533742E-2</v>
      </c>
      <c r="FW363" s="27"/>
      <c r="FX363" s="27"/>
      <c r="FY363" s="29" t="e">
        <f t="shared" ref="FY363:FZ363" si="10044">FY361/FY360*100-100</f>
        <v>#DIV/0!</v>
      </c>
      <c r="FZ363" s="72" t="e">
        <f t="shared" si="10044"/>
        <v>#DIV/0!</v>
      </c>
      <c r="GA363" s="26">
        <f t="shared" ref="GA363" si="10045">SUM(GA356:GA362)</f>
        <v>2</v>
      </c>
      <c r="GB363" s="27">
        <f t="shared" ref="GB363" si="10046">SUM(GB356:GB362)</f>
        <v>0</v>
      </c>
      <c r="GC363" s="27"/>
      <c r="GD363" s="27"/>
      <c r="GE363" s="27">
        <f t="shared" ref="GE363" si="10047">SUM(GE356:GE362)</f>
        <v>860</v>
      </c>
      <c r="GF363" s="28" t="e">
        <f t="shared" ref="GF363" si="10048">((GE363+GG363)/7)/GC362</f>
        <v>#DIV/0!</v>
      </c>
      <c r="GG363" s="27">
        <f t="shared" ref="GG363" si="10049">SUM(GG356:GG362)</f>
        <v>23</v>
      </c>
      <c r="GH363" s="28">
        <f t="shared" ref="GH363" si="10050">(GG363/(GG363+GE363))</f>
        <v>2.6047565118912798E-2</v>
      </c>
      <c r="GI363" s="27"/>
      <c r="GJ363" s="27"/>
      <c r="GK363" s="29" t="e">
        <f t="shared" ref="GK363:GL363" si="10051">GK361/GK360*100-100</f>
        <v>#DIV/0!</v>
      </c>
      <c r="GL363" s="72" t="e">
        <f t="shared" si="10051"/>
        <v>#DIV/0!</v>
      </c>
      <c r="GM363" s="26">
        <f t="shared" ref="GM363" si="10052">SUM(GM356:GM362)</f>
        <v>0</v>
      </c>
      <c r="GN363" s="27">
        <f t="shared" ref="GN363" si="10053">SUM(GN356:GN362)</f>
        <v>0</v>
      </c>
      <c r="GO363" s="27"/>
      <c r="GP363" s="27"/>
      <c r="GQ363" s="27">
        <f t="shared" ref="GQ363" si="10054">SUM(GQ356:GQ362)</f>
        <v>802</v>
      </c>
      <c r="GR363" s="28" t="e">
        <f t="shared" ref="GR363" si="10055">((GQ363+GS363)/7)/GO362</f>
        <v>#DIV/0!</v>
      </c>
      <c r="GS363" s="27">
        <f t="shared" ref="GS363" si="10056">SUM(GS356:GS362)</f>
        <v>41</v>
      </c>
      <c r="GT363" s="28">
        <f t="shared" ref="GT363" si="10057">(GS363/(GS363+GQ363))</f>
        <v>4.8635824436536183E-2</v>
      </c>
      <c r="GU363" s="27"/>
      <c r="GV363" s="27"/>
      <c r="GW363" s="29" t="e">
        <f t="shared" ref="GW363:GX363" si="10058">GW361/GW360*100-100</f>
        <v>#DIV/0!</v>
      </c>
      <c r="GX363" s="72" t="e">
        <f t="shared" si="10058"/>
        <v>#DIV/0!</v>
      </c>
      <c r="GY363" s="26">
        <f t="shared" ref="GY363" si="10059">SUM(GY356:GY362)</f>
        <v>1</v>
      </c>
      <c r="GZ363" s="27">
        <f t="shared" ref="GZ363" si="10060">SUM(GZ356:GZ362)</f>
        <v>0</v>
      </c>
      <c r="HA363" s="27"/>
      <c r="HB363" s="27"/>
      <c r="HC363" s="27">
        <f t="shared" ref="HC363" si="10061">SUM(HC356:HC362)</f>
        <v>822</v>
      </c>
      <c r="HD363" s="28" t="e">
        <f t="shared" ref="HD363" si="10062">((HC363+HE363)/7)/HA362</f>
        <v>#DIV/0!</v>
      </c>
      <c r="HE363" s="27">
        <f t="shared" ref="HE363" si="10063">SUM(HE356:HE362)</f>
        <v>24</v>
      </c>
      <c r="HF363" s="28">
        <f t="shared" ref="HF363" si="10064">(HE363/(HE363+HC363))</f>
        <v>2.8368794326241134E-2</v>
      </c>
      <c r="HG363" s="27"/>
      <c r="HH363" s="27"/>
      <c r="HI363" s="29" t="e">
        <f t="shared" ref="HI363:HJ363" si="10065">HI361/HI360*100-100</f>
        <v>#DIV/0!</v>
      </c>
      <c r="HJ363" s="72" t="e">
        <f t="shared" si="10065"/>
        <v>#DIV/0!</v>
      </c>
      <c r="HK363" s="26">
        <f t="shared" si="9896"/>
        <v>5737</v>
      </c>
      <c r="HL363" s="27">
        <f t="shared" si="9897"/>
        <v>452</v>
      </c>
      <c r="HM363" s="27"/>
      <c r="HN363" s="27"/>
      <c r="HO363" s="27">
        <f t="shared" ref="HO363" si="10066">+G363+S363+AE363+AQ363+BC363+BO363+CA363+CM363+CY363+DK363+DW363+EI363+EU363+FG363+FS363+GE363+GQ363+HC363+I363+U363+AG363+AS363+BE363+BQ363+CC363+CO363+DA363+DM363+DY363+EK363+EW363+FI363+FU363+GG363+GS363+HE363</f>
        <v>27114</v>
      </c>
      <c r="HP363" s="229">
        <f t="shared" ref="HP363" si="10067">+((HO363)/HM362)/7</f>
        <v>0.68350601225138008</v>
      </c>
      <c r="HQ363" s="62">
        <f t="shared" si="9902"/>
        <v>924</v>
      </c>
      <c r="HR363" s="52">
        <f t="shared" si="9903"/>
        <v>3.4078335915025446E-2</v>
      </c>
      <c r="HS363" s="53">
        <f t="shared" ref="HS363" si="10068">SUM(HS356:HS362)/7</f>
        <v>58.542857142857137</v>
      </c>
      <c r="HT363" s="54">
        <f t="shared" ref="HT363" si="10069">SUM(HT356:HT362)</f>
        <v>25701</v>
      </c>
      <c r="HU363" s="53" t="e">
        <f t="shared" ref="HU363" si="10070">AVERAGE(HU356:HU362)</f>
        <v>#DIV/0!</v>
      </c>
      <c r="HV363" s="63" t="e">
        <f t="shared" ref="HV363:HW363" si="10071">HV361/HV360*100-100</f>
        <v>#DIV/0!</v>
      </c>
      <c r="HW363" s="72" t="e">
        <f t="shared" si="10071"/>
        <v>#DIV/0!</v>
      </c>
      <c r="HX363" s="78">
        <f t="shared" ref="HX363" si="10072">SUM(G363,I363,S363,U363,AE363,AG363,AQ363,AS363,BC363,BE363,BO363,BQ363)/7/SUM(E362,Q362,AC362,AO362,BA362,BM362)</f>
        <v>0.49252564975169533</v>
      </c>
      <c r="HY363" s="78" t="e">
        <f t="shared" ref="HY363" si="10073">SUM(CA363,CC363,CM363,CO363,CY363,DA363,DK363,DM363,DW363,DY363,EI363,EK363)/7/SUM(BY362,CK362,CW362,DI362,DU362,EG362)</f>
        <v>#DIV/0!</v>
      </c>
      <c r="HZ363" s="78" t="e">
        <f t="shared" ref="HZ363" si="10074">SUM(K363,EU363,EW363,FG363,FI363,FS363,FU363,GE363,GG363,GQ363,GS363,HC363,HE363)/7/SUM(ES362,FE362,FQ362,GC362,GO362,HA362)</f>
        <v>#DIV/0!</v>
      </c>
      <c r="IA363" s="84">
        <f t="shared" ref="IA363" si="10075">SUM(I363,U363,AG363,AS363,BE363,BQ363)/SUM(G363,I363,S363,U363,AE363,AG363,AQ363,AS363,BC363,BE363,BO363,BQ363)</f>
        <v>3.4394513256218652E-2</v>
      </c>
      <c r="IB363" s="84">
        <f t="shared" ref="IB363" si="10076">SUM(CC363,CO363,DA363,DM363,DY363,EK363)/SUM(CA363,CC363,CM363,CO363,CY363,DA363,DK363,DM363,DW363,DY363,EI363,EK363)</f>
        <v>3.1503431066749847E-2</v>
      </c>
      <c r="IC363" s="84">
        <f t="shared" ref="IC363" si="10077">SUM(EW363,FI363,FU363,GG363,GS363,HE363)/SUM(EU363,EW363,FG363,FI363,FS363,FU363,GE363,GG363,GQ363,GS363,HC363,HE363)</f>
        <v>3.4553775743707091E-2</v>
      </c>
      <c r="ID363" s="86">
        <f t="shared" ref="ID363" si="10078">SUM(C363,O363,AA363,AM363,AY363,BK363)</f>
        <v>5732</v>
      </c>
      <c r="IE363" s="86">
        <f t="shared" ref="IE363" si="10079">SUM(BW363,CI363,CU363,DG363,DS363,EE363)</f>
        <v>0</v>
      </c>
      <c r="IF363" s="86">
        <f t="shared" ref="IF363" si="10080">SUM(EQ363,FC363,FO363,GA363,GM363,GY363)</f>
        <v>5</v>
      </c>
      <c r="IG363" s="88" t="s">
        <v>42</v>
      </c>
    </row>
    <row r="364" spans="1:24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65">
        <f t="shared" ref="HK364" si="10081">HK363/HM353</f>
        <v>0.50306909856190807</v>
      </c>
      <c r="HL364" s="68">
        <f t="shared" ref="HL364" si="10082">HL363/HN353</f>
        <v>0.4988962472406181</v>
      </c>
      <c r="HM364" s="30"/>
      <c r="HN364" s="30"/>
      <c r="HO364" s="30"/>
      <c r="HP364" s="230"/>
      <c r="HQ364" s="30"/>
      <c r="HR364" s="30"/>
      <c r="HS364" s="30"/>
      <c r="HT364" s="51"/>
      <c r="HU364" s="30"/>
      <c r="HV364" s="30"/>
      <c r="HW364" s="31"/>
      <c r="HY364" s="77"/>
      <c r="HZ364" s="77"/>
      <c r="ID364" s="86">
        <f t="shared" ref="ID364" si="10083">SUM(E353,Q353,AC353,AO353,BA353,BM353)</f>
        <v>3739</v>
      </c>
      <c r="IE364" s="86">
        <f t="shared" ref="IE364" si="10084">SUM(BY353,CK353,CW353,DI353,DU353,EG353)</f>
        <v>3834</v>
      </c>
      <c r="IF364" s="86">
        <f t="shared" ref="IF364" si="10085">SUM(ES353,FE353,FQ353,GC353,GO353,HA353)</f>
        <v>3831</v>
      </c>
      <c r="IG364" s="88" t="s">
        <v>40</v>
      </c>
    </row>
    <row r="365" spans="1:241" x14ac:dyDescent="0.25">
      <c r="A365" s="235">
        <v>64</v>
      </c>
      <c r="B365" s="73">
        <f>B362+1</f>
        <v>44750</v>
      </c>
      <c r="C365" s="33">
        <v>2364</v>
      </c>
      <c r="D365" s="34">
        <v>187</v>
      </c>
      <c r="E365" s="34">
        <f>E362-C365</f>
        <v>1389</v>
      </c>
      <c r="F365" s="34">
        <f>F362-D365</f>
        <v>115</v>
      </c>
      <c r="G365" s="34"/>
      <c r="H365" s="35">
        <f t="shared" ref="H365:H371" si="10086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>
        <v>1914</v>
      </c>
      <c r="P365" s="34">
        <v>152</v>
      </c>
      <c r="Q365" s="34">
        <f t="shared" ref="Q365" si="10087">Q362-O365</f>
        <v>0</v>
      </c>
      <c r="R365" s="34">
        <f t="shared" ref="R365" si="10088">R362-P365</f>
        <v>0</v>
      </c>
      <c r="S365" s="34"/>
      <c r="T365" s="35" t="e">
        <f t="shared" ref="T365:T371" si="10089">((S365+U365)/Q365)</f>
        <v>#DIV/0!</v>
      </c>
      <c r="U365" s="34"/>
      <c r="V365" s="35" t="e">
        <f t="shared" ref="V365:V371" si="10090">U365/(S365+U365)</f>
        <v>#DIV/0!</v>
      </c>
      <c r="W365" s="36"/>
      <c r="X365" s="34"/>
      <c r="Y365" s="34"/>
      <c r="Z365" s="37"/>
      <c r="AA365" s="33"/>
      <c r="AB365" s="34"/>
      <c r="AC365" s="34">
        <f t="shared" ref="AC365" si="10091">AC362-AA365</f>
        <v>0</v>
      </c>
      <c r="AD365" s="34">
        <f t="shared" ref="AD365" si="10092">AD362-AB365</f>
        <v>0</v>
      </c>
      <c r="AE365" s="34"/>
      <c r="AF365" s="35" t="e">
        <f t="shared" ref="AF365:AF371" si="10093">((AE365+AG365)/AC365)</f>
        <v>#DIV/0!</v>
      </c>
      <c r="AG365" s="34"/>
      <c r="AH365" s="35" t="e">
        <f t="shared" ref="AH365:AH371" si="10094">AG365/(AE365+AG365)</f>
        <v>#DIV/0!</v>
      </c>
      <c r="AI365" s="36"/>
      <c r="AJ365" s="34"/>
      <c r="AK365" s="34"/>
      <c r="AL365" s="37"/>
      <c r="AM365" s="33"/>
      <c r="AN365" s="34"/>
      <c r="AO365" s="34">
        <f t="shared" ref="AO365" si="10095">AO362-AM365</f>
        <v>0</v>
      </c>
      <c r="AP365" s="34">
        <f t="shared" ref="AP365" si="10096">AP362-AN365</f>
        <v>0</v>
      </c>
      <c r="AQ365" s="34"/>
      <c r="AR365" s="35" t="e">
        <f t="shared" ref="AR365:AR371" si="10097">((AQ365+AS365)/AO365)</f>
        <v>#DIV/0!</v>
      </c>
      <c r="AS365" s="34"/>
      <c r="AT365" s="35" t="e">
        <f t="shared" ref="AT365:AT371" si="10098">AS365/(AQ365+AS365)</f>
        <v>#DIV/0!</v>
      </c>
      <c r="AU365" s="36"/>
      <c r="AV365" s="34"/>
      <c r="AW365" s="34"/>
      <c r="AX365" s="37"/>
      <c r="AY365" s="33"/>
      <c r="AZ365" s="34"/>
      <c r="BA365" s="34">
        <f t="shared" ref="BA365" si="10099">BA362-AY365</f>
        <v>0</v>
      </c>
      <c r="BB365" s="34">
        <f t="shared" ref="BB365" si="10100">BB362-AZ365</f>
        <v>0</v>
      </c>
      <c r="BC365" s="34"/>
      <c r="BD365" s="35" t="e">
        <f t="shared" ref="BD365:BD371" si="10101">((BC365+BE365)/BA365)</f>
        <v>#DIV/0!</v>
      </c>
      <c r="BE365" s="34"/>
      <c r="BF365" s="35" t="e">
        <f t="shared" ref="BF365:BF371" si="10102">BE365/(BC365+BE365)</f>
        <v>#DIV/0!</v>
      </c>
      <c r="BG365" s="36"/>
      <c r="BH365" s="34"/>
      <c r="BI365" s="34"/>
      <c r="BJ365" s="37"/>
      <c r="BK365" s="33"/>
      <c r="BL365" s="34"/>
      <c r="BM365" s="34">
        <f t="shared" ref="BM365" si="10103">BM362-BK365</f>
        <v>0</v>
      </c>
      <c r="BN365" s="34">
        <f t="shared" ref="BN365" si="10104">BN362-BL365</f>
        <v>0</v>
      </c>
      <c r="BO365" s="34"/>
      <c r="BP365" s="35" t="e">
        <f t="shared" ref="BP365:BP371" si="10105">((BO365+BQ365)/BM365)</f>
        <v>#DIV/0!</v>
      </c>
      <c r="BQ365" s="34"/>
      <c r="BR365" s="35" t="e">
        <f t="shared" ref="BR365:BR371" si="10106">BQ365/(BO365+BQ365)</f>
        <v>#DIV/0!</v>
      </c>
      <c r="BS365" s="36"/>
      <c r="BT365" s="34"/>
      <c r="BU365" s="34"/>
      <c r="BV365" s="37"/>
      <c r="BW365" s="33"/>
      <c r="BX365" s="34"/>
      <c r="BY365" s="34">
        <f t="shared" ref="BY365" si="10107">BY362-BW365</f>
        <v>0</v>
      </c>
      <c r="BZ365" s="34">
        <f t="shared" ref="BZ365" si="10108">BZ362-BX365</f>
        <v>0</v>
      </c>
      <c r="CA365" s="34"/>
      <c r="CB365" s="35" t="e">
        <f t="shared" ref="CB365:CB371" si="10109">((CA365+CC365)/BY365)</f>
        <v>#DIV/0!</v>
      </c>
      <c r="CC365" s="34"/>
      <c r="CD365" s="35" t="e">
        <f t="shared" ref="CD365:CD371" si="10110">CC365/(CA365+CC365)</f>
        <v>#DIV/0!</v>
      </c>
      <c r="CE365" s="36"/>
      <c r="CF365" s="34"/>
      <c r="CG365" s="34"/>
      <c r="CH365" s="37"/>
      <c r="CI365" s="33"/>
      <c r="CJ365" s="34"/>
      <c r="CK365" s="34">
        <f t="shared" ref="CK365" si="10111">CK362-CI365</f>
        <v>0</v>
      </c>
      <c r="CL365" s="34">
        <f t="shared" ref="CL365" si="10112">CL362-CJ365</f>
        <v>0</v>
      </c>
      <c r="CM365" s="34"/>
      <c r="CN365" s="35" t="e">
        <f t="shared" ref="CN365:CN371" si="10113">((CM365+CO365)/CK365)</f>
        <v>#DIV/0!</v>
      </c>
      <c r="CO365" s="34"/>
      <c r="CP365" s="35" t="e">
        <f t="shared" ref="CP365:CP371" si="10114">CO365/(CM365+CO365)</f>
        <v>#DIV/0!</v>
      </c>
      <c r="CQ365" s="36"/>
      <c r="CR365" s="34"/>
      <c r="CS365" s="34"/>
      <c r="CT365" s="37"/>
      <c r="CU365" s="33"/>
      <c r="CV365" s="34"/>
      <c r="CW365" s="34">
        <f t="shared" ref="CW365" si="10115">CW362-CU365</f>
        <v>0</v>
      </c>
      <c r="CX365" s="34">
        <f t="shared" ref="CX365" si="10116">CX362-CV365</f>
        <v>0</v>
      </c>
      <c r="CY365" s="34"/>
      <c r="CZ365" s="35" t="e">
        <f t="shared" ref="CZ365:CZ371" si="10117">((CY365+DA365)/CW365)</f>
        <v>#DIV/0!</v>
      </c>
      <c r="DA365" s="34"/>
      <c r="DB365" s="35" t="e">
        <f t="shared" ref="DB365:DB371" si="10118">DA365/(CY365+DA365)</f>
        <v>#DIV/0!</v>
      </c>
      <c r="DC365" s="36"/>
      <c r="DD365" s="34"/>
      <c r="DE365" s="34"/>
      <c r="DF365" s="37"/>
      <c r="DG365" s="33"/>
      <c r="DH365" s="34"/>
      <c r="DI365" s="34">
        <f t="shared" ref="DI365" si="10119">DI362-DG365</f>
        <v>0</v>
      </c>
      <c r="DJ365" s="34">
        <f t="shared" ref="DJ365" si="10120">DJ362-DH365</f>
        <v>0</v>
      </c>
      <c r="DK365" s="34"/>
      <c r="DL365" s="35" t="e">
        <f t="shared" ref="DL365:DL371" si="10121">((DK365+DM365)/DI365)</f>
        <v>#DIV/0!</v>
      </c>
      <c r="DM365" s="34"/>
      <c r="DN365" s="35" t="e">
        <f t="shared" ref="DN365:DN371" si="10122">DM365/(DK365+DM365)</f>
        <v>#DIV/0!</v>
      </c>
      <c r="DO365" s="36"/>
      <c r="DP365" s="34"/>
      <c r="DQ365" s="34"/>
      <c r="DR365" s="37"/>
      <c r="DS365" s="33"/>
      <c r="DT365" s="34"/>
      <c r="DU365" s="34">
        <f t="shared" ref="DU365" si="10123">DU362-DS365</f>
        <v>0</v>
      </c>
      <c r="DV365" s="34">
        <f t="shared" ref="DV365" si="10124">DV362-DT365</f>
        <v>0</v>
      </c>
      <c r="DW365" s="34"/>
      <c r="DX365" s="35" t="e">
        <f t="shared" ref="DX365:DX371" si="10125">((DW365+DY365)/DU365)</f>
        <v>#DIV/0!</v>
      </c>
      <c r="DY365" s="34"/>
      <c r="DZ365" s="35" t="e">
        <f t="shared" ref="DZ365:DZ371" si="10126">DY365/(DW365+DY365)</f>
        <v>#DIV/0!</v>
      </c>
      <c r="EA365" s="36"/>
      <c r="EB365" s="34"/>
      <c r="EC365" s="34"/>
      <c r="ED365" s="37"/>
      <c r="EE365" s="33"/>
      <c r="EF365" s="34"/>
      <c r="EG365" s="34">
        <f t="shared" ref="EG365" si="10127">EG362-EE365</f>
        <v>0</v>
      </c>
      <c r="EH365" s="34">
        <f t="shared" ref="EH365" si="10128">EH362-EF365</f>
        <v>0</v>
      </c>
      <c r="EI365" s="34"/>
      <c r="EJ365" s="35" t="e">
        <f t="shared" ref="EJ365:EJ371" si="10129">((EI365+EK365)/EG365)</f>
        <v>#DIV/0!</v>
      </c>
      <c r="EK365" s="34"/>
      <c r="EL365" s="35" t="e">
        <f t="shared" ref="EL365:EL371" si="10130">EK365/(EI365+EK365)</f>
        <v>#DIV/0!</v>
      </c>
      <c r="EM365" s="36"/>
      <c r="EN365" s="34"/>
      <c r="EO365" s="34"/>
      <c r="EP365" s="37"/>
      <c r="EQ365" s="33"/>
      <c r="ER365" s="34"/>
      <c r="ES365" s="34">
        <f t="shared" ref="ES365" si="10131">ES362-EQ365</f>
        <v>0</v>
      </c>
      <c r="ET365" s="34">
        <f t="shared" ref="ET365" si="10132">ET362-ER365</f>
        <v>0</v>
      </c>
      <c r="EU365" s="34"/>
      <c r="EV365" s="35" t="e">
        <f t="shared" ref="EV365:EV371" si="10133">((EU365+EW365)/ES365)</f>
        <v>#DIV/0!</v>
      </c>
      <c r="EW365" s="34"/>
      <c r="EX365" s="35" t="e">
        <f t="shared" ref="EX365:EX371" si="10134">EW365/(EU365+EW365)</f>
        <v>#DIV/0!</v>
      </c>
      <c r="EY365" s="36"/>
      <c r="EZ365" s="34"/>
      <c r="FA365" s="34"/>
      <c r="FB365" s="37"/>
      <c r="FC365" s="33"/>
      <c r="FD365" s="34"/>
      <c r="FE365" s="34">
        <f t="shared" ref="FE365" si="10135">FE362-FC365</f>
        <v>0</v>
      </c>
      <c r="FF365" s="34">
        <f t="shared" ref="FF365" si="10136">FF362-FD365</f>
        <v>0</v>
      </c>
      <c r="FG365" s="34"/>
      <c r="FH365" s="35" t="e">
        <f t="shared" ref="FH365:FH371" si="10137">((FG365+FI365)/FE365)</f>
        <v>#DIV/0!</v>
      </c>
      <c r="FI365" s="34"/>
      <c r="FJ365" s="35" t="e">
        <f t="shared" ref="FJ365:FJ371" si="10138">FI365/(FG365+FI365)</f>
        <v>#DIV/0!</v>
      </c>
      <c r="FK365" s="36"/>
      <c r="FL365" s="34"/>
      <c r="FM365" s="34"/>
      <c r="FN365" s="37"/>
      <c r="FO365" s="33"/>
      <c r="FP365" s="34"/>
      <c r="FQ365" s="34">
        <f t="shared" ref="FQ365" si="10139">FQ362-FO365</f>
        <v>0</v>
      </c>
      <c r="FR365" s="34">
        <f t="shared" ref="FR365" si="10140">FR362-FP365</f>
        <v>0</v>
      </c>
      <c r="FS365" s="34"/>
      <c r="FT365" s="35" t="e">
        <f t="shared" ref="FT365:FT371" si="10141">((FS365+FU365)/FQ365)</f>
        <v>#DIV/0!</v>
      </c>
      <c r="FU365" s="34"/>
      <c r="FV365" s="35" t="e">
        <f t="shared" ref="FV365:FV371" si="10142">FU365/(FS365+FU365)</f>
        <v>#DIV/0!</v>
      </c>
      <c r="FW365" s="36"/>
      <c r="FX365" s="34"/>
      <c r="FY365" s="34"/>
      <c r="FZ365" s="37"/>
      <c r="GA365" s="33"/>
      <c r="GB365" s="34"/>
      <c r="GC365" s="34">
        <f t="shared" ref="GC365" si="10143">GC362-GA365</f>
        <v>0</v>
      </c>
      <c r="GD365" s="34">
        <f t="shared" ref="GD365" si="10144">GD362-GB365</f>
        <v>0</v>
      </c>
      <c r="GE365" s="34"/>
      <c r="GF365" s="35" t="e">
        <f t="shared" ref="GF365:GF371" si="10145">((GE365+GG365)/GC365)</f>
        <v>#DIV/0!</v>
      </c>
      <c r="GG365" s="34"/>
      <c r="GH365" s="35" t="e">
        <f t="shared" ref="GH365:GH371" si="10146">GG365/(GE365+GG365)</f>
        <v>#DIV/0!</v>
      </c>
      <c r="GI365" s="36"/>
      <c r="GJ365" s="34"/>
      <c r="GK365" s="34"/>
      <c r="GL365" s="37"/>
      <c r="GM365" s="33"/>
      <c r="GN365" s="34"/>
      <c r="GO365" s="34">
        <f t="shared" ref="GO365" si="10147">GO362-GM365</f>
        <v>0</v>
      </c>
      <c r="GP365" s="34">
        <f t="shared" ref="GP365" si="10148">GP362-GN365</f>
        <v>0</v>
      </c>
      <c r="GQ365" s="34"/>
      <c r="GR365" s="35" t="e">
        <f t="shared" ref="GR365:GR371" si="10149">((GQ365+GS365)/GO365)</f>
        <v>#DIV/0!</v>
      </c>
      <c r="GS365" s="34"/>
      <c r="GT365" s="35" t="e">
        <f t="shared" ref="GT365:GT371" si="10150">GS365/(GQ365+GS365)</f>
        <v>#DIV/0!</v>
      </c>
      <c r="GU365" s="36"/>
      <c r="GV365" s="34"/>
      <c r="GW365" s="34"/>
      <c r="GX365" s="37"/>
      <c r="GY365" s="33"/>
      <c r="GZ365" s="34"/>
      <c r="HA365" s="34">
        <f t="shared" ref="HA365" si="10151">HA362-GY365</f>
        <v>0</v>
      </c>
      <c r="HB365" s="34">
        <f t="shared" ref="HB365" si="10152">HB362-GZ365</f>
        <v>0</v>
      </c>
      <c r="HC365" s="34"/>
      <c r="HD365" s="35" t="e">
        <f t="shared" ref="HD365:HD371" si="10153">((HC365+HE365)/HA365)</f>
        <v>#DIV/0!</v>
      </c>
      <c r="HE365" s="34"/>
      <c r="HF365" s="35" t="e">
        <f t="shared" ref="HF365:HF371" si="10154">HE365/(HC365+HE365)</f>
        <v>#DIV/0!</v>
      </c>
      <c r="HG365" s="36"/>
      <c r="HH365" s="34"/>
      <c r="HI365" s="34"/>
      <c r="HJ365" s="37"/>
      <c r="HK365" s="33">
        <f t="shared" ref="HK365:HK372" si="10155">+C365+O365+AA365+AM365+AY365+BK365+BW365+CI365+CU365+DG365+DS365+EE365+EQ365+FC365+FO365+GA365+GM365+GY365</f>
        <v>4278</v>
      </c>
      <c r="HL365" s="34">
        <f t="shared" ref="HL365:HL372" si="10156">+D365+P365+AB365+AN365+AZ365+BL365+BX365+CJ365+CV365+DH365+DT365+EF365+ER365+FD365+FP365+GB365+GN365+GZ365</f>
        <v>339</v>
      </c>
      <c r="HM365" s="34">
        <f t="shared" ref="HM365:HM371" si="10157">+E365+Q365+AC365+AO365+BA365+BM365+BY365+CK365+CW365+DI365+DU365+EG365+ES365+FE365+FQ365+GC365+GO365+HA365</f>
        <v>1389</v>
      </c>
      <c r="HN365" s="34">
        <f t="shared" ref="HN365:HN371" si="10158">+F365+R365+AD365+AP365+BB365+BN365+BZ365+CL365+CX365+DJ365+DV365+EH365+ET365+FF365+FR365+GD365+GP365+HB365</f>
        <v>115</v>
      </c>
      <c r="HO365" s="34">
        <f t="shared" ref="HO365:HO371" si="10159">+G365+S365+AE365+AQ365+BC365+BO365+CA365+CM365+CY365+DK365+DW365+EI365+EU365+FG365+FS365+GE365+GQ365+HC365+HE365+I365+U365+AG365+AS365+BE365+BQ365+CC365+CO365+DA365+DM365+DY365+EK365+EW365+FI365+FU365+GG365+GS365</f>
        <v>0</v>
      </c>
      <c r="HP365" s="227">
        <f t="shared" ref="HP365:HP371" si="10160">+(HO365)/HM365</f>
        <v>0</v>
      </c>
      <c r="HQ365" s="48">
        <f t="shared" ref="HQ365:HQ372" si="10161">+I365+U365+AG365+AS365+BE365+BQ365+CC365+CO365+DA365+DM365+DY365+EK365+EW365+FI365+FU365+GG365+GS365+HE365</f>
        <v>0</v>
      </c>
      <c r="HR365" s="35" t="e">
        <f t="shared" ref="HR365:HR372" si="10162">+(HQ365/(HO365))</f>
        <v>#DIV/0!</v>
      </c>
      <c r="HS365" s="49"/>
      <c r="HT365" s="50"/>
      <c r="HU365" s="49" t="e">
        <f t="shared" ref="HU365:HU371" si="10163">+HT365/HO365*100</f>
        <v>#DIV/0!</v>
      </c>
      <c r="HV365" s="48"/>
      <c r="HW365" s="37"/>
      <c r="HX365" s="78">
        <f t="shared" ref="HX365:HX371" si="10164">SUM(G365,I365,S365,U365,AE365,AG365,AQ365,AS365,BC365,BE365,BO365,BQ365)/SUM(E365,Q365,AC365,AO365,BA365,BM365)</f>
        <v>0</v>
      </c>
      <c r="HY365" s="78" t="e">
        <f t="shared" ref="HY365:HY371" si="10165">SUM(CA365,CC365,CM365,CO365,CY365,DA365,DK365,DM365,DW365,DY365,EI365,EK365)/SUM(BY365,CK365,CW365,DI365,DU365,EG365)</f>
        <v>#DIV/0!</v>
      </c>
      <c r="HZ365" s="78" t="e">
        <f t="shared" ref="HZ365:HZ371" si="10166">SUM(K365,EU365,EW365,FG365,FI365,FS365,FU365,GE365,GG365,GQ365,GS365,HC365,HE365)/SUM(ES365,FE365,FQ365,GC365,GO365,HA365)</f>
        <v>#DIV/0!</v>
      </c>
    </row>
    <row r="366" spans="1:241" x14ac:dyDescent="0.25">
      <c r="A366" s="236"/>
      <c r="B366" s="41">
        <f t="shared" ref="B366:B371" si="10167">+B365+1</f>
        <v>44751</v>
      </c>
      <c r="C366" s="10">
        <v>1367</v>
      </c>
      <c r="D366" s="11">
        <v>114</v>
      </c>
      <c r="E366" s="74">
        <f t="shared" ref="E366:E370" si="10168">E365-C366</f>
        <v>22</v>
      </c>
      <c r="F366" s="74">
        <f t="shared" ref="F366:F370" si="10169">F365-D366</f>
        <v>1</v>
      </c>
      <c r="G366" s="11"/>
      <c r="H366" s="12">
        <f t="shared" si="10086"/>
        <v>0</v>
      </c>
      <c r="I366" s="11"/>
      <c r="J366" s="12" t="e">
        <f t="shared" ref="J366:J371" si="10170">I366/(G366+I366)</f>
        <v>#DIV/0!</v>
      </c>
      <c r="K366" s="13"/>
      <c r="L366" s="11"/>
      <c r="M366" s="11"/>
      <c r="N366" s="14"/>
      <c r="O366" s="10"/>
      <c r="P366" s="11"/>
      <c r="Q366" s="74">
        <f t="shared" ref="Q366:Q371" si="10171">Q365-O366</f>
        <v>0</v>
      </c>
      <c r="R366" s="74">
        <f t="shared" ref="R366:R371" si="10172">R365-P366</f>
        <v>0</v>
      </c>
      <c r="S366" s="11"/>
      <c r="T366" s="12" t="e">
        <f t="shared" si="10089"/>
        <v>#DIV/0!</v>
      </c>
      <c r="U366" s="11"/>
      <c r="V366" s="12" t="e">
        <f t="shared" si="10090"/>
        <v>#DIV/0!</v>
      </c>
      <c r="W366" s="13"/>
      <c r="X366" s="11"/>
      <c r="Y366" s="11"/>
      <c r="Z366" s="14"/>
      <c r="AA366" s="10"/>
      <c r="AB366" s="11"/>
      <c r="AC366" s="74">
        <f t="shared" ref="AC366:AC371" si="10173">AC365-AA366</f>
        <v>0</v>
      </c>
      <c r="AD366" s="74">
        <f t="shared" ref="AD366:AD371" si="10174">AD365-AB366</f>
        <v>0</v>
      </c>
      <c r="AE366" s="11"/>
      <c r="AF366" s="12" t="e">
        <f t="shared" si="10093"/>
        <v>#DIV/0!</v>
      </c>
      <c r="AG366" s="11"/>
      <c r="AH366" s="12" t="e">
        <f t="shared" si="10094"/>
        <v>#DIV/0!</v>
      </c>
      <c r="AI366" s="13"/>
      <c r="AJ366" s="11"/>
      <c r="AK366" s="11"/>
      <c r="AL366" s="14"/>
      <c r="AM366" s="10"/>
      <c r="AN366" s="11"/>
      <c r="AO366" s="74">
        <f t="shared" ref="AO366:AO371" si="10175">AO365-AM366</f>
        <v>0</v>
      </c>
      <c r="AP366" s="74">
        <f t="shared" ref="AP366:AP371" si="10176">AP365-AN366</f>
        <v>0</v>
      </c>
      <c r="AQ366" s="11"/>
      <c r="AR366" s="12" t="e">
        <f t="shared" si="10097"/>
        <v>#DIV/0!</v>
      </c>
      <c r="AS366" s="11"/>
      <c r="AT366" s="12" t="e">
        <f t="shared" si="10098"/>
        <v>#DIV/0!</v>
      </c>
      <c r="AU366" s="13"/>
      <c r="AV366" s="11"/>
      <c r="AW366" s="11"/>
      <c r="AX366" s="14"/>
      <c r="AY366" s="10"/>
      <c r="AZ366" s="11"/>
      <c r="BA366" s="74">
        <f t="shared" ref="BA366:BA371" si="10177">BA365-AY366</f>
        <v>0</v>
      </c>
      <c r="BB366" s="74">
        <f t="shared" ref="BB366:BB371" si="10178">BB365-AZ366</f>
        <v>0</v>
      </c>
      <c r="BC366" s="11"/>
      <c r="BD366" s="12" t="e">
        <f t="shared" si="10101"/>
        <v>#DIV/0!</v>
      </c>
      <c r="BE366" s="11"/>
      <c r="BF366" s="12" t="e">
        <f t="shared" si="10102"/>
        <v>#DIV/0!</v>
      </c>
      <c r="BG366" s="13"/>
      <c r="BH366" s="11"/>
      <c r="BI366" s="11"/>
      <c r="BJ366" s="14"/>
      <c r="BK366" s="10"/>
      <c r="BL366" s="11"/>
      <c r="BM366" s="74">
        <f t="shared" ref="BM366:BM371" si="10179">BM365-BK366</f>
        <v>0</v>
      </c>
      <c r="BN366" s="74">
        <f t="shared" ref="BN366:BN371" si="10180">BN365-BL366</f>
        <v>0</v>
      </c>
      <c r="BO366" s="11"/>
      <c r="BP366" s="12" t="e">
        <f t="shared" si="10105"/>
        <v>#DIV/0!</v>
      </c>
      <c r="BQ366" s="11"/>
      <c r="BR366" s="12" t="e">
        <f t="shared" si="10106"/>
        <v>#DIV/0!</v>
      </c>
      <c r="BS366" s="13"/>
      <c r="BT366" s="11"/>
      <c r="BU366" s="11"/>
      <c r="BV366" s="14"/>
      <c r="BW366" s="10"/>
      <c r="BX366" s="11"/>
      <c r="BY366" s="74">
        <f t="shared" ref="BY366:BY371" si="10181">BY365-BW366</f>
        <v>0</v>
      </c>
      <c r="BZ366" s="74">
        <f t="shared" ref="BZ366:BZ371" si="10182">BZ365-BX366</f>
        <v>0</v>
      </c>
      <c r="CA366" s="11"/>
      <c r="CB366" s="12" t="e">
        <f t="shared" si="10109"/>
        <v>#DIV/0!</v>
      </c>
      <c r="CC366" s="11"/>
      <c r="CD366" s="12" t="e">
        <f t="shared" si="10110"/>
        <v>#DIV/0!</v>
      </c>
      <c r="CE366" s="13"/>
      <c r="CF366" s="11"/>
      <c r="CG366" s="11"/>
      <c r="CH366" s="14"/>
      <c r="CI366" s="10"/>
      <c r="CJ366" s="11"/>
      <c r="CK366" s="74">
        <f t="shared" ref="CK366:CK371" si="10183">CK365-CI366</f>
        <v>0</v>
      </c>
      <c r="CL366" s="74">
        <f t="shared" ref="CL366:CL371" si="10184">CL365-CJ366</f>
        <v>0</v>
      </c>
      <c r="CM366" s="11"/>
      <c r="CN366" s="12" t="e">
        <f t="shared" si="10113"/>
        <v>#DIV/0!</v>
      </c>
      <c r="CO366" s="11"/>
      <c r="CP366" s="12" t="e">
        <f t="shared" si="10114"/>
        <v>#DIV/0!</v>
      </c>
      <c r="CQ366" s="13"/>
      <c r="CR366" s="11"/>
      <c r="CS366" s="11"/>
      <c r="CT366" s="14"/>
      <c r="CU366" s="10"/>
      <c r="CV366" s="11"/>
      <c r="CW366" s="74">
        <f t="shared" ref="CW366:CW371" si="10185">CW365-CU366</f>
        <v>0</v>
      </c>
      <c r="CX366" s="74">
        <f t="shared" ref="CX366:CX371" si="10186">CX365-CV366</f>
        <v>0</v>
      </c>
      <c r="CY366" s="11"/>
      <c r="CZ366" s="12" t="e">
        <f t="shared" si="10117"/>
        <v>#DIV/0!</v>
      </c>
      <c r="DA366" s="11"/>
      <c r="DB366" s="12" t="e">
        <f t="shared" si="10118"/>
        <v>#DIV/0!</v>
      </c>
      <c r="DC366" s="13"/>
      <c r="DD366" s="11"/>
      <c r="DE366" s="11"/>
      <c r="DF366" s="14"/>
      <c r="DG366" s="10"/>
      <c r="DH366" s="11"/>
      <c r="DI366" s="74">
        <f t="shared" ref="DI366:DI371" si="10187">DI365-DG366</f>
        <v>0</v>
      </c>
      <c r="DJ366" s="74">
        <f t="shared" ref="DJ366:DJ371" si="10188">DJ365-DH366</f>
        <v>0</v>
      </c>
      <c r="DK366" s="11"/>
      <c r="DL366" s="12" t="e">
        <f t="shared" si="10121"/>
        <v>#DIV/0!</v>
      </c>
      <c r="DM366" s="11"/>
      <c r="DN366" s="12" t="e">
        <f t="shared" si="10122"/>
        <v>#DIV/0!</v>
      </c>
      <c r="DO366" s="13"/>
      <c r="DP366" s="11"/>
      <c r="DQ366" s="11"/>
      <c r="DR366" s="14"/>
      <c r="DS366" s="10"/>
      <c r="DT366" s="11"/>
      <c r="DU366" s="74">
        <f t="shared" ref="DU366:DU371" si="10189">DU365-DS366</f>
        <v>0</v>
      </c>
      <c r="DV366" s="74">
        <f t="shared" ref="DV366:DV371" si="10190">DV365-DT366</f>
        <v>0</v>
      </c>
      <c r="DW366" s="11"/>
      <c r="DX366" s="12" t="e">
        <f t="shared" si="10125"/>
        <v>#DIV/0!</v>
      </c>
      <c r="DY366" s="11"/>
      <c r="DZ366" s="12" t="e">
        <f t="shared" si="10126"/>
        <v>#DIV/0!</v>
      </c>
      <c r="EA366" s="13"/>
      <c r="EB366" s="11"/>
      <c r="EC366" s="11"/>
      <c r="ED366" s="14"/>
      <c r="EE366" s="10"/>
      <c r="EF366" s="11"/>
      <c r="EG366" s="74">
        <f t="shared" ref="EG366:EG371" si="10191">EG365-EE366</f>
        <v>0</v>
      </c>
      <c r="EH366" s="74">
        <f t="shared" ref="EH366:EH371" si="10192">EH365-EF366</f>
        <v>0</v>
      </c>
      <c r="EI366" s="11"/>
      <c r="EJ366" s="12" t="e">
        <f t="shared" si="10129"/>
        <v>#DIV/0!</v>
      </c>
      <c r="EK366" s="11"/>
      <c r="EL366" s="12" t="e">
        <f t="shared" si="10130"/>
        <v>#DIV/0!</v>
      </c>
      <c r="EM366" s="13"/>
      <c r="EN366" s="11"/>
      <c r="EO366" s="11"/>
      <c r="EP366" s="14"/>
      <c r="EQ366" s="10"/>
      <c r="ER366" s="11"/>
      <c r="ES366" s="74">
        <f t="shared" ref="ES366:ES371" si="10193">ES365-EQ366</f>
        <v>0</v>
      </c>
      <c r="ET366" s="74">
        <f t="shared" ref="ET366:ET371" si="10194">ET365-ER366</f>
        <v>0</v>
      </c>
      <c r="EU366" s="11"/>
      <c r="EV366" s="12" t="e">
        <f t="shared" si="10133"/>
        <v>#DIV/0!</v>
      </c>
      <c r="EW366" s="11"/>
      <c r="EX366" s="12" t="e">
        <f t="shared" si="10134"/>
        <v>#DIV/0!</v>
      </c>
      <c r="EY366" s="13"/>
      <c r="EZ366" s="11"/>
      <c r="FA366" s="11"/>
      <c r="FB366" s="14"/>
      <c r="FC366" s="10"/>
      <c r="FD366" s="11"/>
      <c r="FE366" s="74">
        <f t="shared" ref="FE366:FE371" si="10195">FE365-FC366</f>
        <v>0</v>
      </c>
      <c r="FF366" s="74">
        <f t="shared" ref="FF366:FF371" si="10196">FF365-FD366</f>
        <v>0</v>
      </c>
      <c r="FG366" s="11"/>
      <c r="FH366" s="12" t="e">
        <f t="shared" si="10137"/>
        <v>#DIV/0!</v>
      </c>
      <c r="FI366" s="11"/>
      <c r="FJ366" s="12" t="e">
        <f t="shared" si="10138"/>
        <v>#DIV/0!</v>
      </c>
      <c r="FK366" s="13"/>
      <c r="FL366" s="11"/>
      <c r="FM366" s="11"/>
      <c r="FN366" s="14"/>
      <c r="FO366" s="10"/>
      <c r="FP366" s="11"/>
      <c r="FQ366" s="74">
        <f t="shared" ref="FQ366:FQ371" si="10197">FQ365-FO366</f>
        <v>0</v>
      </c>
      <c r="FR366" s="74">
        <f t="shared" ref="FR366:FR371" si="10198">FR365-FP366</f>
        <v>0</v>
      </c>
      <c r="FS366" s="11"/>
      <c r="FT366" s="12" t="e">
        <f t="shared" si="10141"/>
        <v>#DIV/0!</v>
      </c>
      <c r="FU366" s="11"/>
      <c r="FV366" s="12" t="e">
        <f t="shared" si="10142"/>
        <v>#DIV/0!</v>
      </c>
      <c r="FW366" s="13"/>
      <c r="FX366" s="11"/>
      <c r="FY366" s="11"/>
      <c r="FZ366" s="14"/>
      <c r="GA366" s="10"/>
      <c r="GB366" s="11"/>
      <c r="GC366" s="74">
        <f t="shared" ref="GC366:GC371" si="10199">GC365-GA366</f>
        <v>0</v>
      </c>
      <c r="GD366" s="74">
        <f t="shared" ref="GD366:GD371" si="10200">GD365-GB366</f>
        <v>0</v>
      </c>
      <c r="GE366" s="11"/>
      <c r="GF366" s="12" t="e">
        <f t="shared" si="10145"/>
        <v>#DIV/0!</v>
      </c>
      <c r="GG366" s="11"/>
      <c r="GH366" s="12" t="e">
        <f t="shared" si="10146"/>
        <v>#DIV/0!</v>
      </c>
      <c r="GI366" s="13"/>
      <c r="GJ366" s="11"/>
      <c r="GK366" s="11"/>
      <c r="GL366" s="14"/>
      <c r="GM366" s="10"/>
      <c r="GN366" s="11"/>
      <c r="GO366" s="74">
        <f t="shared" ref="GO366:GO371" si="10201">GO365-GM366</f>
        <v>0</v>
      </c>
      <c r="GP366" s="74">
        <f t="shared" ref="GP366:GP371" si="10202">GP365-GN366</f>
        <v>0</v>
      </c>
      <c r="GQ366" s="11"/>
      <c r="GR366" s="12" t="e">
        <f t="shared" si="10149"/>
        <v>#DIV/0!</v>
      </c>
      <c r="GS366" s="11"/>
      <c r="GT366" s="12" t="e">
        <f t="shared" si="10150"/>
        <v>#DIV/0!</v>
      </c>
      <c r="GU366" s="13"/>
      <c r="GV366" s="11"/>
      <c r="GW366" s="11"/>
      <c r="GX366" s="14"/>
      <c r="GY366" s="10"/>
      <c r="GZ366" s="11"/>
      <c r="HA366" s="74">
        <f t="shared" ref="HA366:HA371" si="10203">HA365-GY366</f>
        <v>0</v>
      </c>
      <c r="HB366" s="74">
        <f t="shared" ref="HB366:HB371" si="10204">HB365-GZ366</f>
        <v>0</v>
      </c>
      <c r="HC366" s="11"/>
      <c r="HD366" s="12" t="e">
        <f t="shared" si="10153"/>
        <v>#DIV/0!</v>
      </c>
      <c r="HE366" s="11"/>
      <c r="HF366" s="12" t="e">
        <f t="shared" si="10154"/>
        <v>#DIV/0!</v>
      </c>
      <c r="HG366" s="13"/>
      <c r="HH366" s="11"/>
      <c r="HI366" s="11"/>
      <c r="HJ366" s="14"/>
      <c r="HK366" s="10">
        <f t="shared" si="10155"/>
        <v>1367</v>
      </c>
      <c r="HL366" s="11">
        <f t="shared" si="10156"/>
        <v>114</v>
      </c>
      <c r="HM366" s="11">
        <f t="shared" si="10157"/>
        <v>22</v>
      </c>
      <c r="HN366" s="11">
        <f t="shared" si="10158"/>
        <v>1</v>
      </c>
      <c r="HO366" s="11">
        <f t="shared" si="10159"/>
        <v>0</v>
      </c>
      <c r="HP366" s="228">
        <f t="shared" si="10160"/>
        <v>0</v>
      </c>
      <c r="HQ366" s="15">
        <f t="shared" si="10161"/>
        <v>0</v>
      </c>
      <c r="HR366" s="12" t="e">
        <f t="shared" si="10162"/>
        <v>#DIV/0!</v>
      </c>
      <c r="HS366" s="16"/>
      <c r="HT366" s="17"/>
      <c r="HU366" s="16" t="e">
        <f t="shared" si="10163"/>
        <v>#DIV/0!</v>
      </c>
      <c r="HV366" s="15"/>
      <c r="HW366" s="14"/>
      <c r="HX366" s="78">
        <f t="shared" si="10164"/>
        <v>0</v>
      </c>
      <c r="HY366" s="78" t="e">
        <f t="shared" si="10165"/>
        <v>#DIV/0!</v>
      </c>
      <c r="HZ366" s="78" t="e">
        <f t="shared" si="10166"/>
        <v>#DIV/0!</v>
      </c>
    </row>
    <row r="367" spans="1:241" x14ac:dyDescent="0.25">
      <c r="A367" s="236"/>
      <c r="B367" s="41">
        <f t="shared" si="10167"/>
        <v>44752</v>
      </c>
      <c r="C367" s="10">
        <v>3</v>
      </c>
      <c r="D367" s="11">
        <v>1</v>
      </c>
      <c r="E367" s="74">
        <f t="shared" si="10168"/>
        <v>19</v>
      </c>
      <c r="F367" s="74">
        <f t="shared" si="10169"/>
        <v>0</v>
      </c>
      <c r="G367" s="11"/>
      <c r="H367" s="12">
        <f t="shared" si="10086"/>
        <v>0</v>
      </c>
      <c r="I367" s="11"/>
      <c r="J367" s="12" t="e">
        <f t="shared" si="10170"/>
        <v>#DIV/0!</v>
      </c>
      <c r="K367" s="13"/>
      <c r="L367" s="11"/>
      <c r="M367" s="11"/>
      <c r="N367" s="14"/>
      <c r="O367" s="10"/>
      <c r="P367" s="11"/>
      <c r="Q367" s="74">
        <f t="shared" si="10171"/>
        <v>0</v>
      </c>
      <c r="R367" s="74">
        <f t="shared" si="10172"/>
        <v>0</v>
      </c>
      <c r="S367" s="11"/>
      <c r="T367" s="12" t="e">
        <f t="shared" si="10089"/>
        <v>#DIV/0!</v>
      </c>
      <c r="U367" s="11"/>
      <c r="V367" s="12" t="e">
        <f t="shared" si="10090"/>
        <v>#DIV/0!</v>
      </c>
      <c r="W367" s="13"/>
      <c r="X367" s="11"/>
      <c r="Y367" s="11"/>
      <c r="Z367" s="14"/>
      <c r="AA367" s="10"/>
      <c r="AB367" s="11"/>
      <c r="AC367" s="74">
        <f t="shared" si="10173"/>
        <v>0</v>
      </c>
      <c r="AD367" s="74">
        <f t="shared" si="10174"/>
        <v>0</v>
      </c>
      <c r="AE367" s="11"/>
      <c r="AF367" s="12" t="e">
        <f t="shared" si="10093"/>
        <v>#DIV/0!</v>
      </c>
      <c r="AG367" s="11"/>
      <c r="AH367" s="12" t="e">
        <f t="shared" si="10094"/>
        <v>#DIV/0!</v>
      </c>
      <c r="AI367" s="13"/>
      <c r="AJ367" s="11"/>
      <c r="AK367" s="11"/>
      <c r="AL367" s="14"/>
      <c r="AM367" s="10"/>
      <c r="AN367" s="11"/>
      <c r="AO367" s="74">
        <f t="shared" si="10175"/>
        <v>0</v>
      </c>
      <c r="AP367" s="74">
        <f t="shared" si="10176"/>
        <v>0</v>
      </c>
      <c r="AQ367" s="11"/>
      <c r="AR367" s="12" t="e">
        <f t="shared" si="10097"/>
        <v>#DIV/0!</v>
      </c>
      <c r="AS367" s="11"/>
      <c r="AT367" s="12" t="e">
        <f t="shared" si="10098"/>
        <v>#DIV/0!</v>
      </c>
      <c r="AU367" s="13"/>
      <c r="AV367" s="11"/>
      <c r="AW367" s="11"/>
      <c r="AX367" s="14"/>
      <c r="AY367" s="10"/>
      <c r="AZ367" s="11"/>
      <c r="BA367" s="74">
        <f t="shared" si="10177"/>
        <v>0</v>
      </c>
      <c r="BB367" s="74">
        <f t="shared" si="10178"/>
        <v>0</v>
      </c>
      <c r="BC367" s="11"/>
      <c r="BD367" s="12" t="e">
        <f t="shared" si="10101"/>
        <v>#DIV/0!</v>
      </c>
      <c r="BE367" s="11"/>
      <c r="BF367" s="12" t="e">
        <f t="shared" si="10102"/>
        <v>#DIV/0!</v>
      </c>
      <c r="BG367" s="13"/>
      <c r="BH367" s="11"/>
      <c r="BI367" s="11"/>
      <c r="BJ367" s="14"/>
      <c r="BK367" s="10"/>
      <c r="BL367" s="11"/>
      <c r="BM367" s="74">
        <f t="shared" si="10179"/>
        <v>0</v>
      </c>
      <c r="BN367" s="74">
        <f t="shared" si="10180"/>
        <v>0</v>
      </c>
      <c r="BO367" s="11"/>
      <c r="BP367" s="12" t="e">
        <f t="shared" si="10105"/>
        <v>#DIV/0!</v>
      </c>
      <c r="BQ367" s="11"/>
      <c r="BR367" s="12" t="e">
        <f t="shared" si="10106"/>
        <v>#DIV/0!</v>
      </c>
      <c r="BS367" s="13"/>
      <c r="BT367" s="11"/>
      <c r="BU367" s="11"/>
      <c r="BV367" s="14"/>
      <c r="BW367" s="10"/>
      <c r="BX367" s="11"/>
      <c r="BY367" s="74">
        <f t="shared" si="10181"/>
        <v>0</v>
      </c>
      <c r="BZ367" s="74">
        <f t="shared" si="10182"/>
        <v>0</v>
      </c>
      <c r="CA367" s="11"/>
      <c r="CB367" s="12" t="e">
        <f t="shared" si="10109"/>
        <v>#DIV/0!</v>
      </c>
      <c r="CC367" s="11"/>
      <c r="CD367" s="12" t="e">
        <f t="shared" si="10110"/>
        <v>#DIV/0!</v>
      </c>
      <c r="CE367" s="13"/>
      <c r="CF367" s="11"/>
      <c r="CG367" s="11"/>
      <c r="CH367" s="14"/>
      <c r="CI367" s="10"/>
      <c r="CJ367" s="11"/>
      <c r="CK367" s="74">
        <f t="shared" si="10183"/>
        <v>0</v>
      </c>
      <c r="CL367" s="74">
        <f t="shared" si="10184"/>
        <v>0</v>
      </c>
      <c r="CM367" s="11"/>
      <c r="CN367" s="12" t="e">
        <f t="shared" si="10113"/>
        <v>#DIV/0!</v>
      </c>
      <c r="CO367" s="11"/>
      <c r="CP367" s="12" t="e">
        <f t="shared" si="10114"/>
        <v>#DIV/0!</v>
      </c>
      <c r="CQ367" s="13"/>
      <c r="CR367" s="11"/>
      <c r="CS367" s="11"/>
      <c r="CT367" s="14"/>
      <c r="CU367" s="10"/>
      <c r="CV367" s="11"/>
      <c r="CW367" s="74">
        <f t="shared" si="10185"/>
        <v>0</v>
      </c>
      <c r="CX367" s="74">
        <f t="shared" si="10186"/>
        <v>0</v>
      </c>
      <c r="CY367" s="11"/>
      <c r="CZ367" s="12" t="e">
        <f t="shared" si="10117"/>
        <v>#DIV/0!</v>
      </c>
      <c r="DA367" s="11"/>
      <c r="DB367" s="12" t="e">
        <f t="shared" si="10118"/>
        <v>#DIV/0!</v>
      </c>
      <c r="DC367" s="13"/>
      <c r="DD367" s="11"/>
      <c r="DE367" s="11"/>
      <c r="DF367" s="14"/>
      <c r="DG367" s="10"/>
      <c r="DH367" s="11"/>
      <c r="DI367" s="74">
        <f t="shared" si="10187"/>
        <v>0</v>
      </c>
      <c r="DJ367" s="74">
        <f t="shared" si="10188"/>
        <v>0</v>
      </c>
      <c r="DK367" s="11"/>
      <c r="DL367" s="12" t="e">
        <f t="shared" si="10121"/>
        <v>#DIV/0!</v>
      </c>
      <c r="DM367" s="11"/>
      <c r="DN367" s="12" t="e">
        <f t="shared" si="10122"/>
        <v>#DIV/0!</v>
      </c>
      <c r="DO367" s="13"/>
      <c r="DP367" s="11"/>
      <c r="DQ367" s="11"/>
      <c r="DR367" s="14"/>
      <c r="DS367" s="10"/>
      <c r="DT367" s="11"/>
      <c r="DU367" s="74">
        <f t="shared" si="10189"/>
        <v>0</v>
      </c>
      <c r="DV367" s="74">
        <f t="shared" si="10190"/>
        <v>0</v>
      </c>
      <c r="DW367" s="11"/>
      <c r="DX367" s="12" t="e">
        <f t="shared" si="10125"/>
        <v>#DIV/0!</v>
      </c>
      <c r="DY367" s="11"/>
      <c r="DZ367" s="12" t="e">
        <f t="shared" si="10126"/>
        <v>#DIV/0!</v>
      </c>
      <c r="EA367" s="13"/>
      <c r="EB367" s="11"/>
      <c r="EC367" s="11"/>
      <c r="ED367" s="14"/>
      <c r="EE367" s="10"/>
      <c r="EF367" s="11"/>
      <c r="EG367" s="74">
        <f t="shared" si="10191"/>
        <v>0</v>
      </c>
      <c r="EH367" s="74">
        <f t="shared" si="10192"/>
        <v>0</v>
      </c>
      <c r="EI367" s="11"/>
      <c r="EJ367" s="12" t="e">
        <f t="shared" si="10129"/>
        <v>#DIV/0!</v>
      </c>
      <c r="EK367" s="11"/>
      <c r="EL367" s="12" t="e">
        <f t="shared" si="10130"/>
        <v>#DIV/0!</v>
      </c>
      <c r="EM367" s="13"/>
      <c r="EN367" s="11"/>
      <c r="EO367" s="11"/>
      <c r="EP367" s="14"/>
      <c r="EQ367" s="10"/>
      <c r="ER367" s="11"/>
      <c r="ES367" s="74">
        <f t="shared" si="10193"/>
        <v>0</v>
      </c>
      <c r="ET367" s="74">
        <f t="shared" si="10194"/>
        <v>0</v>
      </c>
      <c r="EU367" s="11"/>
      <c r="EV367" s="12" t="e">
        <f t="shared" si="10133"/>
        <v>#DIV/0!</v>
      </c>
      <c r="EW367" s="11"/>
      <c r="EX367" s="12" t="e">
        <f t="shared" si="10134"/>
        <v>#DIV/0!</v>
      </c>
      <c r="EY367" s="13"/>
      <c r="EZ367" s="11"/>
      <c r="FA367" s="11"/>
      <c r="FB367" s="14"/>
      <c r="FC367" s="10"/>
      <c r="FD367" s="11"/>
      <c r="FE367" s="74">
        <f t="shared" si="10195"/>
        <v>0</v>
      </c>
      <c r="FF367" s="74">
        <f t="shared" si="10196"/>
        <v>0</v>
      </c>
      <c r="FG367" s="11"/>
      <c r="FH367" s="12" t="e">
        <f t="shared" si="10137"/>
        <v>#DIV/0!</v>
      </c>
      <c r="FI367" s="11"/>
      <c r="FJ367" s="12" t="e">
        <f t="shared" si="10138"/>
        <v>#DIV/0!</v>
      </c>
      <c r="FK367" s="13"/>
      <c r="FL367" s="11"/>
      <c r="FM367" s="11"/>
      <c r="FN367" s="14"/>
      <c r="FO367" s="10"/>
      <c r="FP367" s="11"/>
      <c r="FQ367" s="74">
        <f t="shared" si="10197"/>
        <v>0</v>
      </c>
      <c r="FR367" s="74">
        <f t="shared" si="10198"/>
        <v>0</v>
      </c>
      <c r="FS367" s="11"/>
      <c r="FT367" s="12" t="e">
        <f t="shared" si="10141"/>
        <v>#DIV/0!</v>
      </c>
      <c r="FU367" s="11"/>
      <c r="FV367" s="12" t="e">
        <f t="shared" si="10142"/>
        <v>#DIV/0!</v>
      </c>
      <c r="FW367" s="13"/>
      <c r="FX367" s="11"/>
      <c r="FY367" s="11"/>
      <c r="FZ367" s="14"/>
      <c r="GA367" s="10"/>
      <c r="GB367" s="11"/>
      <c r="GC367" s="74">
        <f t="shared" si="10199"/>
        <v>0</v>
      </c>
      <c r="GD367" s="74">
        <f t="shared" si="10200"/>
        <v>0</v>
      </c>
      <c r="GE367" s="11"/>
      <c r="GF367" s="12" t="e">
        <f t="shared" si="10145"/>
        <v>#DIV/0!</v>
      </c>
      <c r="GG367" s="11"/>
      <c r="GH367" s="12" t="e">
        <f t="shared" si="10146"/>
        <v>#DIV/0!</v>
      </c>
      <c r="GI367" s="13"/>
      <c r="GJ367" s="11"/>
      <c r="GK367" s="11"/>
      <c r="GL367" s="14"/>
      <c r="GM367" s="10"/>
      <c r="GN367" s="11"/>
      <c r="GO367" s="74">
        <f t="shared" si="10201"/>
        <v>0</v>
      </c>
      <c r="GP367" s="74">
        <f t="shared" si="10202"/>
        <v>0</v>
      </c>
      <c r="GQ367" s="11"/>
      <c r="GR367" s="12" t="e">
        <f t="shared" si="10149"/>
        <v>#DIV/0!</v>
      </c>
      <c r="GS367" s="11"/>
      <c r="GT367" s="12" t="e">
        <f t="shared" si="10150"/>
        <v>#DIV/0!</v>
      </c>
      <c r="GU367" s="13"/>
      <c r="GV367" s="11"/>
      <c r="GW367" s="11"/>
      <c r="GX367" s="14"/>
      <c r="GY367" s="10"/>
      <c r="GZ367" s="11"/>
      <c r="HA367" s="74">
        <f t="shared" si="10203"/>
        <v>0</v>
      </c>
      <c r="HB367" s="74">
        <f t="shared" si="10204"/>
        <v>0</v>
      </c>
      <c r="HC367" s="11"/>
      <c r="HD367" s="12" t="e">
        <f t="shared" si="10153"/>
        <v>#DIV/0!</v>
      </c>
      <c r="HE367" s="11"/>
      <c r="HF367" s="12" t="e">
        <f t="shared" si="10154"/>
        <v>#DIV/0!</v>
      </c>
      <c r="HG367" s="13"/>
      <c r="HH367" s="11"/>
      <c r="HI367" s="11"/>
      <c r="HJ367" s="14"/>
      <c r="HK367" s="10">
        <f t="shared" si="10155"/>
        <v>3</v>
      </c>
      <c r="HL367" s="11">
        <f t="shared" si="10156"/>
        <v>1</v>
      </c>
      <c r="HM367" s="11">
        <f t="shared" si="10157"/>
        <v>19</v>
      </c>
      <c r="HN367" s="11">
        <f t="shared" si="10158"/>
        <v>0</v>
      </c>
      <c r="HO367" s="11">
        <f t="shared" si="10159"/>
        <v>0</v>
      </c>
      <c r="HP367" s="228">
        <f t="shared" si="10160"/>
        <v>0</v>
      </c>
      <c r="HQ367" s="15">
        <f t="shared" si="10161"/>
        <v>0</v>
      </c>
      <c r="HR367" s="12" t="e">
        <f t="shared" si="10162"/>
        <v>#DIV/0!</v>
      </c>
      <c r="HS367" s="16"/>
      <c r="HT367" s="17"/>
      <c r="HU367" s="16" t="e">
        <f t="shared" si="10163"/>
        <v>#DIV/0!</v>
      </c>
      <c r="HV367" s="15"/>
      <c r="HW367" s="14"/>
      <c r="HX367" s="78">
        <f t="shared" si="10164"/>
        <v>0</v>
      </c>
      <c r="HY367" s="78" t="e">
        <f t="shared" si="10165"/>
        <v>#DIV/0!</v>
      </c>
      <c r="HZ367" s="78" t="e">
        <f t="shared" si="10166"/>
        <v>#DIV/0!</v>
      </c>
    </row>
    <row r="368" spans="1:241" x14ac:dyDescent="0.25">
      <c r="A368" s="236"/>
      <c r="B368" s="41">
        <f t="shared" si="10167"/>
        <v>44753</v>
      </c>
      <c r="C368" s="10"/>
      <c r="D368" s="11"/>
      <c r="E368" s="74">
        <f t="shared" si="10168"/>
        <v>19</v>
      </c>
      <c r="F368" s="74">
        <f t="shared" si="10169"/>
        <v>0</v>
      </c>
      <c r="G368" s="11"/>
      <c r="H368" s="12">
        <f t="shared" si="10086"/>
        <v>0</v>
      </c>
      <c r="I368" s="11"/>
      <c r="J368" s="12" t="e">
        <f t="shared" si="10170"/>
        <v>#DIV/0!</v>
      </c>
      <c r="K368" s="11"/>
      <c r="L368" s="11"/>
      <c r="M368" s="18"/>
      <c r="N368" s="20"/>
      <c r="O368" s="10"/>
      <c r="P368" s="11"/>
      <c r="Q368" s="74">
        <f t="shared" si="10171"/>
        <v>0</v>
      </c>
      <c r="R368" s="74">
        <f t="shared" si="10172"/>
        <v>0</v>
      </c>
      <c r="S368" s="11"/>
      <c r="T368" s="12" t="e">
        <f t="shared" si="10089"/>
        <v>#DIV/0!</v>
      </c>
      <c r="U368" s="11"/>
      <c r="V368" s="12" t="e">
        <f t="shared" si="10090"/>
        <v>#DIV/0!</v>
      </c>
      <c r="W368" s="11"/>
      <c r="X368" s="11"/>
      <c r="Y368" s="18"/>
      <c r="Z368" s="20"/>
      <c r="AA368" s="10"/>
      <c r="AB368" s="11"/>
      <c r="AC368" s="74">
        <f t="shared" si="10173"/>
        <v>0</v>
      </c>
      <c r="AD368" s="74">
        <f t="shared" si="10174"/>
        <v>0</v>
      </c>
      <c r="AE368" s="11"/>
      <c r="AF368" s="12" t="e">
        <f t="shared" si="10093"/>
        <v>#DIV/0!</v>
      </c>
      <c r="AG368" s="11"/>
      <c r="AH368" s="12" t="e">
        <f t="shared" si="10094"/>
        <v>#DIV/0!</v>
      </c>
      <c r="AI368" s="11"/>
      <c r="AJ368" s="11"/>
      <c r="AK368" s="18"/>
      <c r="AL368" s="20"/>
      <c r="AM368" s="10"/>
      <c r="AN368" s="11"/>
      <c r="AO368" s="74">
        <f t="shared" si="10175"/>
        <v>0</v>
      </c>
      <c r="AP368" s="74">
        <f t="shared" si="10176"/>
        <v>0</v>
      </c>
      <c r="AQ368" s="11"/>
      <c r="AR368" s="12" t="e">
        <f t="shared" si="10097"/>
        <v>#DIV/0!</v>
      </c>
      <c r="AS368" s="11"/>
      <c r="AT368" s="12" t="e">
        <f t="shared" si="10098"/>
        <v>#DIV/0!</v>
      </c>
      <c r="AU368" s="11"/>
      <c r="AV368" s="11"/>
      <c r="AW368" s="18"/>
      <c r="AX368" s="20"/>
      <c r="AY368" s="10"/>
      <c r="AZ368" s="11"/>
      <c r="BA368" s="74">
        <f t="shared" si="10177"/>
        <v>0</v>
      </c>
      <c r="BB368" s="74">
        <f t="shared" si="10178"/>
        <v>0</v>
      </c>
      <c r="BC368" s="11"/>
      <c r="BD368" s="12" t="e">
        <f t="shared" si="10101"/>
        <v>#DIV/0!</v>
      </c>
      <c r="BE368" s="11"/>
      <c r="BF368" s="12" t="e">
        <f t="shared" si="10102"/>
        <v>#DIV/0!</v>
      </c>
      <c r="BG368" s="11"/>
      <c r="BH368" s="11"/>
      <c r="BI368" s="18"/>
      <c r="BJ368" s="20"/>
      <c r="BK368" s="10"/>
      <c r="BL368" s="11"/>
      <c r="BM368" s="74">
        <f t="shared" si="10179"/>
        <v>0</v>
      </c>
      <c r="BN368" s="74">
        <f t="shared" si="10180"/>
        <v>0</v>
      </c>
      <c r="BO368" s="11"/>
      <c r="BP368" s="12" t="e">
        <f t="shared" si="10105"/>
        <v>#DIV/0!</v>
      </c>
      <c r="BQ368" s="11"/>
      <c r="BR368" s="12" t="e">
        <f t="shared" si="10106"/>
        <v>#DIV/0!</v>
      </c>
      <c r="BS368" s="11"/>
      <c r="BT368" s="11"/>
      <c r="BU368" s="18"/>
      <c r="BV368" s="20"/>
      <c r="BW368" s="10"/>
      <c r="BX368" s="11"/>
      <c r="BY368" s="74">
        <f t="shared" si="10181"/>
        <v>0</v>
      </c>
      <c r="BZ368" s="74">
        <f t="shared" si="10182"/>
        <v>0</v>
      </c>
      <c r="CA368" s="11"/>
      <c r="CB368" s="12" t="e">
        <f t="shared" si="10109"/>
        <v>#DIV/0!</v>
      </c>
      <c r="CC368" s="11"/>
      <c r="CD368" s="12" t="e">
        <f t="shared" si="10110"/>
        <v>#DIV/0!</v>
      </c>
      <c r="CE368" s="11"/>
      <c r="CF368" s="11"/>
      <c r="CG368" s="18"/>
      <c r="CH368" s="20"/>
      <c r="CI368" s="10"/>
      <c r="CJ368" s="11"/>
      <c r="CK368" s="74">
        <f t="shared" si="10183"/>
        <v>0</v>
      </c>
      <c r="CL368" s="74">
        <f t="shared" si="10184"/>
        <v>0</v>
      </c>
      <c r="CM368" s="11"/>
      <c r="CN368" s="12" t="e">
        <f t="shared" si="10113"/>
        <v>#DIV/0!</v>
      </c>
      <c r="CO368" s="11"/>
      <c r="CP368" s="12" t="e">
        <f t="shared" si="10114"/>
        <v>#DIV/0!</v>
      </c>
      <c r="CQ368" s="11"/>
      <c r="CR368" s="11"/>
      <c r="CS368" s="18"/>
      <c r="CT368" s="20"/>
      <c r="CU368" s="10"/>
      <c r="CV368" s="11"/>
      <c r="CW368" s="74">
        <f t="shared" si="10185"/>
        <v>0</v>
      </c>
      <c r="CX368" s="74">
        <f t="shared" si="10186"/>
        <v>0</v>
      </c>
      <c r="CY368" s="11"/>
      <c r="CZ368" s="12" t="e">
        <f t="shared" si="10117"/>
        <v>#DIV/0!</v>
      </c>
      <c r="DA368" s="11"/>
      <c r="DB368" s="12" t="e">
        <f t="shared" si="10118"/>
        <v>#DIV/0!</v>
      </c>
      <c r="DC368" s="11"/>
      <c r="DD368" s="11"/>
      <c r="DE368" s="18"/>
      <c r="DF368" s="20"/>
      <c r="DG368" s="10"/>
      <c r="DH368" s="11"/>
      <c r="DI368" s="74">
        <f t="shared" si="10187"/>
        <v>0</v>
      </c>
      <c r="DJ368" s="74">
        <f t="shared" si="10188"/>
        <v>0</v>
      </c>
      <c r="DK368" s="11"/>
      <c r="DL368" s="12" t="e">
        <f t="shared" si="10121"/>
        <v>#DIV/0!</v>
      </c>
      <c r="DM368" s="11"/>
      <c r="DN368" s="12" t="e">
        <f t="shared" si="10122"/>
        <v>#DIV/0!</v>
      </c>
      <c r="DO368" s="11"/>
      <c r="DP368" s="11"/>
      <c r="DQ368" s="18"/>
      <c r="DR368" s="20"/>
      <c r="DS368" s="10"/>
      <c r="DT368" s="11"/>
      <c r="DU368" s="74">
        <f t="shared" si="10189"/>
        <v>0</v>
      </c>
      <c r="DV368" s="74">
        <f t="shared" si="10190"/>
        <v>0</v>
      </c>
      <c r="DW368" s="11"/>
      <c r="DX368" s="12" t="e">
        <f t="shared" si="10125"/>
        <v>#DIV/0!</v>
      </c>
      <c r="DY368" s="11"/>
      <c r="DZ368" s="12" t="e">
        <f t="shared" si="10126"/>
        <v>#DIV/0!</v>
      </c>
      <c r="EA368" s="11"/>
      <c r="EB368" s="11"/>
      <c r="EC368" s="18"/>
      <c r="ED368" s="20"/>
      <c r="EE368" s="10"/>
      <c r="EF368" s="11"/>
      <c r="EG368" s="74">
        <f t="shared" si="10191"/>
        <v>0</v>
      </c>
      <c r="EH368" s="74">
        <f t="shared" si="10192"/>
        <v>0</v>
      </c>
      <c r="EI368" s="11"/>
      <c r="EJ368" s="12" t="e">
        <f t="shared" si="10129"/>
        <v>#DIV/0!</v>
      </c>
      <c r="EK368" s="11"/>
      <c r="EL368" s="12" t="e">
        <f t="shared" si="10130"/>
        <v>#DIV/0!</v>
      </c>
      <c r="EM368" s="11"/>
      <c r="EN368" s="11"/>
      <c r="EO368" s="18"/>
      <c r="EP368" s="20"/>
      <c r="EQ368" s="10"/>
      <c r="ER368" s="11"/>
      <c r="ES368" s="74">
        <f t="shared" si="10193"/>
        <v>0</v>
      </c>
      <c r="ET368" s="74">
        <f t="shared" si="10194"/>
        <v>0</v>
      </c>
      <c r="EU368" s="11"/>
      <c r="EV368" s="12" t="e">
        <f t="shared" si="10133"/>
        <v>#DIV/0!</v>
      </c>
      <c r="EW368" s="11"/>
      <c r="EX368" s="12" t="e">
        <f t="shared" si="10134"/>
        <v>#DIV/0!</v>
      </c>
      <c r="EY368" s="11"/>
      <c r="EZ368" s="11"/>
      <c r="FA368" s="18"/>
      <c r="FB368" s="20"/>
      <c r="FC368" s="10"/>
      <c r="FD368" s="11"/>
      <c r="FE368" s="74">
        <f t="shared" si="10195"/>
        <v>0</v>
      </c>
      <c r="FF368" s="74">
        <f t="shared" si="10196"/>
        <v>0</v>
      </c>
      <c r="FG368" s="11"/>
      <c r="FH368" s="12" t="e">
        <f t="shared" si="10137"/>
        <v>#DIV/0!</v>
      </c>
      <c r="FI368" s="11"/>
      <c r="FJ368" s="12" t="e">
        <f t="shared" si="10138"/>
        <v>#DIV/0!</v>
      </c>
      <c r="FK368" s="11"/>
      <c r="FL368" s="11"/>
      <c r="FM368" s="18"/>
      <c r="FN368" s="20"/>
      <c r="FO368" s="10"/>
      <c r="FP368" s="11"/>
      <c r="FQ368" s="74">
        <f t="shared" si="10197"/>
        <v>0</v>
      </c>
      <c r="FR368" s="74">
        <f t="shared" si="10198"/>
        <v>0</v>
      </c>
      <c r="FS368" s="11"/>
      <c r="FT368" s="12" t="e">
        <f t="shared" si="10141"/>
        <v>#DIV/0!</v>
      </c>
      <c r="FU368" s="11"/>
      <c r="FV368" s="12" t="e">
        <f t="shared" si="10142"/>
        <v>#DIV/0!</v>
      </c>
      <c r="FW368" s="11"/>
      <c r="FX368" s="11"/>
      <c r="FY368" s="18"/>
      <c r="FZ368" s="20"/>
      <c r="GA368" s="10"/>
      <c r="GB368" s="11"/>
      <c r="GC368" s="74">
        <f t="shared" si="10199"/>
        <v>0</v>
      </c>
      <c r="GD368" s="74">
        <f t="shared" si="10200"/>
        <v>0</v>
      </c>
      <c r="GE368" s="11"/>
      <c r="GF368" s="12" t="e">
        <f t="shared" si="10145"/>
        <v>#DIV/0!</v>
      </c>
      <c r="GG368" s="11"/>
      <c r="GH368" s="12" t="e">
        <f t="shared" si="10146"/>
        <v>#DIV/0!</v>
      </c>
      <c r="GI368" s="11"/>
      <c r="GJ368" s="11"/>
      <c r="GK368" s="18"/>
      <c r="GL368" s="20"/>
      <c r="GM368" s="10"/>
      <c r="GN368" s="11"/>
      <c r="GO368" s="74">
        <f t="shared" si="10201"/>
        <v>0</v>
      </c>
      <c r="GP368" s="74">
        <f t="shared" si="10202"/>
        <v>0</v>
      </c>
      <c r="GQ368" s="11"/>
      <c r="GR368" s="12" t="e">
        <f t="shared" si="10149"/>
        <v>#DIV/0!</v>
      </c>
      <c r="GS368" s="11"/>
      <c r="GT368" s="12" t="e">
        <f t="shared" si="10150"/>
        <v>#DIV/0!</v>
      </c>
      <c r="GU368" s="11"/>
      <c r="GV368" s="11"/>
      <c r="GW368" s="18"/>
      <c r="GX368" s="20"/>
      <c r="GY368" s="10"/>
      <c r="GZ368" s="11"/>
      <c r="HA368" s="74">
        <f t="shared" si="10203"/>
        <v>0</v>
      </c>
      <c r="HB368" s="74">
        <f t="shared" si="10204"/>
        <v>0</v>
      </c>
      <c r="HC368" s="11"/>
      <c r="HD368" s="12" t="e">
        <f t="shared" si="10153"/>
        <v>#DIV/0!</v>
      </c>
      <c r="HE368" s="11"/>
      <c r="HF368" s="12" t="e">
        <f t="shared" si="10154"/>
        <v>#DIV/0!</v>
      </c>
      <c r="HG368" s="11"/>
      <c r="HH368" s="11"/>
      <c r="HI368" s="18"/>
      <c r="HJ368" s="20"/>
      <c r="HK368" s="10">
        <f t="shared" si="10155"/>
        <v>0</v>
      </c>
      <c r="HL368" s="11">
        <f t="shared" si="10156"/>
        <v>0</v>
      </c>
      <c r="HM368" s="11">
        <f t="shared" si="10157"/>
        <v>19</v>
      </c>
      <c r="HN368" s="11">
        <f t="shared" si="10158"/>
        <v>0</v>
      </c>
      <c r="HO368" s="11">
        <f t="shared" si="10159"/>
        <v>0</v>
      </c>
      <c r="HP368" s="228">
        <f t="shared" si="10160"/>
        <v>0</v>
      </c>
      <c r="HQ368" s="15">
        <f t="shared" si="10161"/>
        <v>0</v>
      </c>
      <c r="HR368" s="12" t="e">
        <f t="shared" si="10162"/>
        <v>#DIV/0!</v>
      </c>
      <c r="HS368" s="16"/>
      <c r="HT368" s="17"/>
      <c r="HU368" s="16" t="e">
        <f t="shared" si="10163"/>
        <v>#DIV/0!</v>
      </c>
      <c r="HV368" s="18"/>
      <c r="HW368" s="20"/>
      <c r="HX368" s="78">
        <f t="shared" si="10164"/>
        <v>0</v>
      </c>
      <c r="HY368" s="78" t="e">
        <f t="shared" si="10165"/>
        <v>#DIV/0!</v>
      </c>
      <c r="HZ368" s="78" t="e">
        <f t="shared" si="10166"/>
        <v>#DIV/0!</v>
      </c>
    </row>
    <row r="369" spans="1:241" x14ac:dyDescent="0.25">
      <c r="A369" s="236"/>
      <c r="B369" s="41">
        <f>+B368+1</f>
        <v>44754</v>
      </c>
      <c r="C369" s="10"/>
      <c r="D369" s="11"/>
      <c r="E369" s="74">
        <f t="shared" si="10168"/>
        <v>19</v>
      </c>
      <c r="F369" s="74">
        <f t="shared" si="10169"/>
        <v>0</v>
      </c>
      <c r="G369" s="11"/>
      <c r="H369" s="12">
        <f t="shared" si="10086"/>
        <v>0</v>
      </c>
      <c r="I369" s="11"/>
      <c r="J369" s="12" t="e">
        <f t="shared" si="10170"/>
        <v>#DIV/0!</v>
      </c>
      <c r="K369" s="13"/>
      <c r="L369" s="13"/>
      <c r="M369" s="25"/>
      <c r="N369" s="38"/>
      <c r="O369" s="10"/>
      <c r="P369" s="11"/>
      <c r="Q369" s="74">
        <f t="shared" si="10171"/>
        <v>0</v>
      </c>
      <c r="R369" s="74">
        <f t="shared" si="10172"/>
        <v>0</v>
      </c>
      <c r="S369" s="11"/>
      <c r="T369" s="12" t="e">
        <f t="shared" si="10089"/>
        <v>#DIV/0!</v>
      </c>
      <c r="U369" s="11"/>
      <c r="V369" s="12" t="e">
        <f t="shared" si="10090"/>
        <v>#DIV/0!</v>
      </c>
      <c r="W369" s="13"/>
      <c r="X369" s="13"/>
      <c r="Y369" s="25"/>
      <c r="Z369" s="38"/>
      <c r="AA369" s="10"/>
      <c r="AB369" s="11"/>
      <c r="AC369" s="74">
        <f t="shared" si="10173"/>
        <v>0</v>
      </c>
      <c r="AD369" s="74">
        <f t="shared" si="10174"/>
        <v>0</v>
      </c>
      <c r="AE369" s="11"/>
      <c r="AF369" s="12" t="e">
        <f t="shared" si="10093"/>
        <v>#DIV/0!</v>
      </c>
      <c r="AG369" s="11"/>
      <c r="AH369" s="12" t="e">
        <f t="shared" si="10094"/>
        <v>#DIV/0!</v>
      </c>
      <c r="AI369" s="13"/>
      <c r="AJ369" s="13"/>
      <c r="AK369" s="25"/>
      <c r="AL369" s="38"/>
      <c r="AM369" s="10"/>
      <c r="AN369" s="11"/>
      <c r="AO369" s="74">
        <f t="shared" si="10175"/>
        <v>0</v>
      </c>
      <c r="AP369" s="74">
        <f t="shared" si="10176"/>
        <v>0</v>
      </c>
      <c r="AQ369" s="11"/>
      <c r="AR369" s="12" t="e">
        <f t="shared" si="10097"/>
        <v>#DIV/0!</v>
      </c>
      <c r="AS369" s="11"/>
      <c r="AT369" s="12" t="e">
        <f t="shared" si="10098"/>
        <v>#DIV/0!</v>
      </c>
      <c r="AU369" s="13"/>
      <c r="AV369" s="13"/>
      <c r="AW369" s="25"/>
      <c r="AX369" s="38"/>
      <c r="AY369" s="10"/>
      <c r="AZ369" s="11"/>
      <c r="BA369" s="74">
        <f t="shared" si="10177"/>
        <v>0</v>
      </c>
      <c r="BB369" s="74">
        <f t="shared" si="10178"/>
        <v>0</v>
      </c>
      <c r="BC369" s="11"/>
      <c r="BD369" s="12" t="e">
        <f t="shared" si="10101"/>
        <v>#DIV/0!</v>
      </c>
      <c r="BE369" s="11"/>
      <c r="BF369" s="12" t="e">
        <f t="shared" si="10102"/>
        <v>#DIV/0!</v>
      </c>
      <c r="BG369" s="13"/>
      <c r="BH369" s="13"/>
      <c r="BI369" s="25"/>
      <c r="BJ369" s="38"/>
      <c r="BK369" s="10"/>
      <c r="BL369" s="11"/>
      <c r="BM369" s="74">
        <f t="shared" si="10179"/>
        <v>0</v>
      </c>
      <c r="BN369" s="74">
        <f t="shared" si="10180"/>
        <v>0</v>
      </c>
      <c r="BO369" s="11"/>
      <c r="BP369" s="12" t="e">
        <f t="shared" si="10105"/>
        <v>#DIV/0!</v>
      </c>
      <c r="BQ369" s="11"/>
      <c r="BR369" s="12" t="e">
        <f t="shared" si="10106"/>
        <v>#DIV/0!</v>
      </c>
      <c r="BS369" s="13"/>
      <c r="BT369" s="13"/>
      <c r="BU369" s="25"/>
      <c r="BV369" s="38"/>
      <c r="BW369" s="10"/>
      <c r="BX369" s="11"/>
      <c r="BY369" s="74">
        <f t="shared" si="10181"/>
        <v>0</v>
      </c>
      <c r="BZ369" s="74">
        <f t="shared" si="10182"/>
        <v>0</v>
      </c>
      <c r="CA369" s="11"/>
      <c r="CB369" s="12" t="e">
        <f t="shared" si="10109"/>
        <v>#DIV/0!</v>
      </c>
      <c r="CC369" s="11"/>
      <c r="CD369" s="12" t="e">
        <f t="shared" si="10110"/>
        <v>#DIV/0!</v>
      </c>
      <c r="CE369" s="13"/>
      <c r="CF369" s="13"/>
      <c r="CG369" s="25"/>
      <c r="CH369" s="38"/>
      <c r="CI369" s="10"/>
      <c r="CJ369" s="11"/>
      <c r="CK369" s="74">
        <f t="shared" si="10183"/>
        <v>0</v>
      </c>
      <c r="CL369" s="74">
        <f t="shared" si="10184"/>
        <v>0</v>
      </c>
      <c r="CM369" s="11"/>
      <c r="CN369" s="12" t="e">
        <f t="shared" si="10113"/>
        <v>#DIV/0!</v>
      </c>
      <c r="CO369" s="11"/>
      <c r="CP369" s="12" t="e">
        <f t="shared" si="10114"/>
        <v>#DIV/0!</v>
      </c>
      <c r="CQ369" s="13"/>
      <c r="CR369" s="13"/>
      <c r="CS369" s="25"/>
      <c r="CT369" s="38"/>
      <c r="CU369" s="10"/>
      <c r="CV369" s="11"/>
      <c r="CW369" s="74">
        <f t="shared" si="10185"/>
        <v>0</v>
      </c>
      <c r="CX369" s="74">
        <f t="shared" si="10186"/>
        <v>0</v>
      </c>
      <c r="CY369" s="11"/>
      <c r="CZ369" s="12" t="e">
        <f t="shared" si="10117"/>
        <v>#DIV/0!</v>
      </c>
      <c r="DA369" s="11"/>
      <c r="DB369" s="12" t="e">
        <f t="shared" si="10118"/>
        <v>#DIV/0!</v>
      </c>
      <c r="DC369" s="13"/>
      <c r="DD369" s="13"/>
      <c r="DE369" s="25"/>
      <c r="DF369" s="38"/>
      <c r="DG369" s="10"/>
      <c r="DH369" s="11"/>
      <c r="DI369" s="74">
        <f t="shared" si="10187"/>
        <v>0</v>
      </c>
      <c r="DJ369" s="74">
        <f t="shared" si="10188"/>
        <v>0</v>
      </c>
      <c r="DK369" s="11"/>
      <c r="DL369" s="12" t="e">
        <f t="shared" si="10121"/>
        <v>#DIV/0!</v>
      </c>
      <c r="DM369" s="11"/>
      <c r="DN369" s="12" t="e">
        <f t="shared" si="10122"/>
        <v>#DIV/0!</v>
      </c>
      <c r="DO369" s="13"/>
      <c r="DP369" s="13"/>
      <c r="DQ369" s="25"/>
      <c r="DR369" s="38"/>
      <c r="DS369" s="10"/>
      <c r="DT369" s="11"/>
      <c r="DU369" s="74">
        <f t="shared" si="10189"/>
        <v>0</v>
      </c>
      <c r="DV369" s="74">
        <f t="shared" si="10190"/>
        <v>0</v>
      </c>
      <c r="DW369" s="11"/>
      <c r="DX369" s="12" t="e">
        <f t="shared" si="10125"/>
        <v>#DIV/0!</v>
      </c>
      <c r="DY369" s="11"/>
      <c r="DZ369" s="12" t="e">
        <f t="shared" si="10126"/>
        <v>#DIV/0!</v>
      </c>
      <c r="EA369" s="13"/>
      <c r="EB369" s="13"/>
      <c r="EC369" s="25"/>
      <c r="ED369" s="38"/>
      <c r="EE369" s="10"/>
      <c r="EF369" s="11"/>
      <c r="EG369" s="74">
        <f t="shared" si="10191"/>
        <v>0</v>
      </c>
      <c r="EH369" s="74">
        <f t="shared" si="10192"/>
        <v>0</v>
      </c>
      <c r="EI369" s="11"/>
      <c r="EJ369" s="12" t="e">
        <f t="shared" si="10129"/>
        <v>#DIV/0!</v>
      </c>
      <c r="EK369" s="11"/>
      <c r="EL369" s="12" t="e">
        <f t="shared" si="10130"/>
        <v>#DIV/0!</v>
      </c>
      <c r="EM369" s="13"/>
      <c r="EN369" s="13"/>
      <c r="EO369" s="25"/>
      <c r="EP369" s="38"/>
      <c r="EQ369" s="10"/>
      <c r="ER369" s="11"/>
      <c r="ES369" s="74">
        <f t="shared" si="10193"/>
        <v>0</v>
      </c>
      <c r="ET369" s="74">
        <f t="shared" si="10194"/>
        <v>0</v>
      </c>
      <c r="EU369" s="11"/>
      <c r="EV369" s="12" t="e">
        <f t="shared" si="10133"/>
        <v>#DIV/0!</v>
      </c>
      <c r="EW369" s="11"/>
      <c r="EX369" s="12" t="e">
        <f t="shared" si="10134"/>
        <v>#DIV/0!</v>
      </c>
      <c r="EY369" s="13"/>
      <c r="EZ369" s="13"/>
      <c r="FA369" s="25"/>
      <c r="FB369" s="38"/>
      <c r="FC369" s="10"/>
      <c r="FD369" s="11"/>
      <c r="FE369" s="74">
        <f t="shared" si="10195"/>
        <v>0</v>
      </c>
      <c r="FF369" s="74">
        <f t="shared" si="10196"/>
        <v>0</v>
      </c>
      <c r="FG369" s="11"/>
      <c r="FH369" s="12" t="e">
        <f t="shared" si="10137"/>
        <v>#DIV/0!</v>
      </c>
      <c r="FI369" s="11"/>
      <c r="FJ369" s="12" t="e">
        <f t="shared" si="10138"/>
        <v>#DIV/0!</v>
      </c>
      <c r="FK369" s="13"/>
      <c r="FL369" s="13"/>
      <c r="FM369" s="25"/>
      <c r="FN369" s="38"/>
      <c r="FO369" s="10"/>
      <c r="FP369" s="11"/>
      <c r="FQ369" s="74">
        <f t="shared" si="10197"/>
        <v>0</v>
      </c>
      <c r="FR369" s="74">
        <f t="shared" si="10198"/>
        <v>0</v>
      </c>
      <c r="FS369" s="11"/>
      <c r="FT369" s="12" t="e">
        <f t="shared" si="10141"/>
        <v>#DIV/0!</v>
      </c>
      <c r="FU369" s="11"/>
      <c r="FV369" s="12" t="e">
        <f t="shared" si="10142"/>
        <v>#DIV/0!</v>
      </c>
      <c r="FW369" s="13"/>
      <c r="FX369" s="13"/>
      <c r="FY369" s="25"/>
      <c r="FZ369" s="38"/>
      <c r="GA369" s="10"/>
      <c r="GB369" s="11"/>
      <c r="GC369" s="74">
        <f t="shared" si="10199"/>
        <v>0</v>
      </c>
      <c r="GD369" s="74">
        <f t="shared" si="10200"/>
        <v>0</v>
      </c>
      <c r="GE369" s="11"/>
      <c r="GF369" s="12" t="e">
        <f t="shared" si="10145"/>
        <v>#DIV/0!</v>
      </c>
      <c r="GG369" s="11"/>
      <c r="GH369" s="12" t="e">
        <f t="shared" si="10146"/>
        <v>#DIV/0!</v>
      </c>
      <c r="GI369" s="13"/>
      <c r="GJ369" s="13"/>
      <c r="GK369" s="25"/>
      <c r="GL369" s="38"/>
      <c r="GM369" s="10"/>
      <c r="GN369" s="11"/>
      <c r="GO369" s="74">
        <f t="shared" si="10201"/>
        <v>0</v>
      </c>
      <c r="GP369" s="74">
        <f t="shared" si="10202"/>
        <v>0</v>
      </c>
      <c r="GQ369" s="11"/>
      <c r="GR369" s="12" t="e">
        <f t="shared" si="10149"/>
        <v>#DIV/0!</v>
      </c>
      <c r="GS369" s="11"/>
      <c r="GT369" s="12" t="e">
        <f t="shared" si="10150"/>
        <v>#DIV/0!</v>
      </c>
      <c r="GU369" s="13"/>
      <c r="GV369" s="13"/>
      <c r="GW369" s="25"/>
      <c r="GX369" s="38"/>
      <c r="GY369" s="10"/>
      <c r="GZ369" s="11"/>
      <c r="HA369" s="74">
        <f t="shared" si="10203"/>
        <v>0</v>
      </c>
      <c r="HB369" s="74">
        <f t="shared" si="10204"/>
        <v>0</v>
      </c>
      <c r="HC369" s="11"/>
      <c r="HD369" s="12" t="e">
        <f t="shared" si="10153"/>
        <v>#DIV/0!</v>
      </c>
      <c r="HE369" s="11"/>
      <c r="HF369" s="12" t="e">
        <f t="shared" si="10154"/>
        <v>#DIV/0!</v>
      </c>
      <c r="HG369" s="13"/>
      <c r="HH369" s="13"/>
      <c r="HI369" s="25"/>
      <c r="HJ369" s="38"/>
      <c r="HK369" s="10">
        <f t="shared" si="10155"/>
        <v>0</v>
      </c>
      <c r="HL369" s="11">
        <f t="shared" si="10156"/>
        <v>0</v>
      </c>
      <c r="HM369" s="11">
        <f t="shared" si="10157"/>
        <v>19</v>
      </c>
      <c r="HN369" s="11">
        <f t="shared" si="10158"/>
        <v>0</v>
      </c>
      <c r="HO369" s="11">
        <f t="shared" si="10159"/>
        <v>0</v>
      </c>
      <c r="HP369" s="228">
        <f t="shared" si="10160"/>
        <v>0</v>
      </c>
      <c r="HQ369" s="15">
        <f t="shared" si="10161"/>
        <v>0</v>
      </c>
      <c r="HR369" s="12" t="e">
        <f t="shared" si="10162"/>
        <v>#DIV/0!</v>
      </c>
      <c r="HS369" s="16"/>
      <c r="HT369" s="17"/>
      <c r="HU369" s="16" t="e">
        <f t="shared" si="10163"/>
        <v>#DIV/0!</v>
      </c>
      <c r="HV369" s="23"/>
      <c r="HW369" s="22"/>
      <c r="HX369" s="78">
        <f t="shared" si="10164"/>
        <v>0</v>
      </c>
      <c r="HY369" s="78" t="e">
        <f t="shared" si="10165"/>
        <v>#DIV/0!</v>
      </c>
      <c r="HZ369" s="78" t="e">
        <f t="shared" si="10166"/>
        <v>#DIV/0!</v>
      </c>
    </row>
    <row r="370" spans="1:241" x14ac:dyDescent="0.25">
      <c r="A370" s="236"/>
      <c r="B370" s="41">
        <f t="shared" si="10167"/>
        <v>44755</v>
      </c>
      <c r="C370" s="10"/>
      <c r="D370" s="11"/>
      <c r="E370" s="74">
        <f t="shared" si="10168"/>
        <v>19</v>
      </c>
      <c r="F370" s="74">
        <f t="shared" si="10169"/>
        <v>0</v>
      </c>
      <c r="G370" s="11"/>
      <c r="H370" s="12">
        <f t="shared" si="10086"/>
        <v>0</v>
      </c>
      <c r="I370" s="11"/>
      <c r="J370" s="12" t="e">
        <f t="shared" si="10170"/>
        <v>#DIV/0!</v>
      </c>
      <c r="K370" s="13"/>
      <c r="L370" s="11"/>
      <c r="M370" s="25"/>
      <c r="N370" s="38"/>
      <c r="O370" s="10"/>
      <c r="P370" s="11"/>
      <c r="Q370" s="74">
        <f t="shared" si="10171"/>
        <v>0</v>
      </c>
      <c r="R370" s="74">
        <f t="shared" si="10172"/>
        <v>0</v>
      </c>
      <c r="S370" s="11"/>
      <c r="T370" s="12" t="e">
        <f t="shared" si="10089"/>
        <v>#DIV/0!</v>
      </c>
      <c r="U370" s="11"/>
      <c r="V370" s="12" t="e">
        <f t="shared" si="10090"/>
        <v>#DIV/0!</v>
      </c>
      <c r="W370" s="13"/>
      <c r="X370" s="11"/>
      <c r="Y370" s="25"/>
      <c r="Z370" s="38"/>
      <c r="AA370" s="10"/>
      <c r="AB370" s="11"/>
      <c r="AC370" s="74">
        <f t="shared" si="10173"/>
        <v>0</v>
      </c>
      <c r="AD370" s="74">
        <f t="shared" si="10174"/>
        <v>0</v>
      </c>
      <c r="AE370" s="11"/>
      <c r="AF370" s="12" t="e">
        <f t="shared" si="10093"/>
        <v>#DIV/0!</v>
      </c>
      <c r="AG370" s="11"/>
      <c r="AH370" s="12" t="e">
        <f t="shared" si="10094"/>
        <v>#DIV/0!</v>
      </c>
      <c r="AI370" s="13"/>
      <c r="AJ370" s="11"/>
      <c r="AK370" s="25"/>
      <c r="AL370" s="38"/>
      <c r="AM370" s="10"/>
      <c r="AN370" s="11"/>
      <c r="AO370" s="74">
        <f t="shared" si="10175"/>
        <v>0</v>
      </c>
      <c r="AP370" s="74">
        <f t="shared" si="10176"/>
        <v>0</v>
      </c>
      <c r="AQ370" s="11"/>
      <c r="AR370" s="12" t="e">
        <f t="shared" si="10097"/>
        <v>#DIV/0!</v>
      </c>
      <c r="AS370" s="11"/>
      <c r="AT370" s="12" t="e">
        <f t="shared" si="10098"/>
        <v>#DIV/0!</v>
      </c>
      <c r="AU370" s="13"/>
      <c r="AV370" s="11"/>
      <c r="AW370" s="25"/>
      <c r="AX370" s="38"/>
      <c r="AY370" s="10"/>
      <c r="AZ370" s="11"/>
      <c r="BA370" s="74">
        <f t="shared" si="10177"/>
        <v>0</v>
      </c>
      <c r="BB370" s="74">
        <f t="shared" si="10178"/>
        <v>0</v>
      </c>
      <c r="BC370" s="11"/>
      <c r="BD370" s="12" t="e">
        <f t="shared" si="10101"/>
        <v>#DIV/0!</v>
      </c>
      <c r="BE370" s="11"/>
      <c r="BF370" s="12" t="e">
        <f t="shared" si="10102"/>
        <v>#DIV/0!</v>
      </c>
      <c r="BG370" s="13"/>
      <c r="BH370" s="11"/>
      <c r="BI370" s="25"/>
      <c r="BJ370" s="38"/>
      <c r="BK370" s="10"/>
      <c r="BL370" s="11"/>
      <c r="BM370" s="74">
        <f t="shared" si="10179"/>
        <v>0</v>
      </c>
      <c r="BN370" s="74">
        <f t="shared" si="10180"/>
        <v>0</v>
      </c>
      <c r="BO370" s="11"/>
      <c r="BP370" s="12" t="e">
        <f t="shared" si="10105"/>
        <v>#DIV/0!</v>
      </c>
      <c r="BQ370" s="11"/>
      <c r="BR370" s="12" t="e">
        <f t="shared" si="10106"/>
        <v>#DIV/0!</v>
      </c>
      <c r="BS370" s="13"/>
      <c r="BT370" s="11"/>
      <c r="BU370" s="25"/>
      <c r="BV370" s="38"/>
      <c r="BW370" s="10"/>
      <c r="BX370" s="11"/>
      <c r="BY370" s="74">
        <f t="shared" si="10181"/>
        <v>0</v>
      </c>
      <c r="BZ370" s="74">
        <f t="shared" si="10182"/>
        <v>0</v>
      </c>
      <c r="CA370" s="11"/>
      <c r="CB370" s="12" t="e">
        <f t="shared" si="10109"/>
        <v>#DIV/0!</v>
      </c>
      <c r="CC370" s="11"/>
      <c r="CD370" s="12" t="e">
        <f t="shared" si="10110"/>
        <v>#DIV/0!</v>
      </c>
      <c r="CE370" s="13"/>
      <c r="CF370" s="11"/>
      <c r="CG370" s="25"/>
      <c r="CH370" s="38"/>
      <c r="CI370" s="10"/>
      <c r="CJ370" s="11"/>
      <c r="CK370" s="74">
        <f t="shared" si="10183"/>
        <v>0</v>
      </c>
      <c r="CL370" s="74">
        <f t="shared" si="10184"/>
        <v>0</v>
      </c>
      <c r="CM370" s="11"/>
      <c r="CN370" s="12" t="e">
        <f t="shared" si="10113"/>
        <v>#DIV/0!</v>
      </c>
      <c r="CO370" s="11"/>
      <c r="CP370" s="12" t="e">
        <f t="shared" si="10114"/>
        <v>#DIV/0!</v>
      </c>
      <c r="CQ370" s="13"/>
      <c r="CR370" s="11"/>
      <c r="CS370" s="25"/>
      <c r="CT370" s="38"/>
      <c r="CU370" s="10"/>
      <c r="CV370" s="11"/>
      <c r="CW370" s="74">
        <f t="shared" si="10185"/>
        <v>0</v>
      </c>
      <c r="CX370" s="74">
        <f t="shared" si="10186"/>
        <v>0</v>
      </c>
      <c r="CY370" s="11"/>
      <c r="CZ370" s="12" t="e">
        <f t="shared" si="10117"/>
        <v>#DIV/0!</v>
      </c>
      <c r="DA370" s="11"/>
      <c r="DB370" s="12" t="e">
        <f t="shared" si="10118"/>
        <v>#DIV/0!</v>
      </c>
      <c r="DC370" s="13"/>
      <c r="DD370" s="11"/>
      <c r="DE370" s="25"/>
      <c r="DF370" s="38"/>
      <c r="DG370" s="10"/>
      <c r="DH370" s="11"/>
      <c r="DI370" s="74">
        <f t="shared" si="10187"/>
        <v>0</v>
      </c>
      <c r="DJ370" s="74">
        <f t="shared" si="10188"/>
        <v>0</v>
      </c>
      <c r="DK370" s="11"/>
      <c r="DL370" s="12" t="e">
        <f t="shared" si="10121"/>
        <v>#DIV/0!</v>
      </c>
      <c r="DM370" s="11"/>
      <c r="DN370" s="12" t="e">
        <f t="shared" si="10122"/>
        <v>#DIV/0!</v>
      </c>
      <c r="DO370" s="13"/>
      <c r="DP370" s="11"/>
      <c r="DQ370" s="25"/>
      <c r="DR370" s="38"/>
      <c r="DS370" s="10"/>
      <c r="DT370" s="11"/>
      <c r="DU370" s="74">
        <f t="shared" si="10189"/>
        <v>0</v>
      </c>
      <c r="DV370" s="74">
        <f t="shared" si="10190"/>
        <v>0</v>
      </c>
      <c r="DW370" s="11"/>
      <c r="DX370" s="12" t="e">
        <f t="shared" si="10125"/>
        <v>#DIV/0!</v>
      </c>
      <c r="DY370" s="11"/>
      <c r="DZ370" s="12" t="e">
        <f t="shared" si="10126"/>
        <v>#DIV/0!</v>
      </c>
      <c r="EA370" s="13"/>
      <c r="EB370" s="11"/>
      <c r="EC370" s="25"/>
      <c r="ED370" s="38"/>
      <c r="EE370" s="10"/>
      <c r="EF370" s="11"/>
      <c r="EG370" s="74">
        <f t="shared" si="10191"/>
        <v>0</v>
      </c>
      <c r="EH370" s="74">
        <f t="shared" si="10192"/>
        <v>0</v>
      </c>
      <c r="EI370" s="11"/>
      <c r="EJ370" s="12" t="e">
        <f t="shared" si="10129"/>
        <v>#DIV/0!</v>
      </c>
      <c r="EK370" s="11"/>
      <c r="EL370" s="12" t="e">
        <f t="shared" si="10130"/>
        <v>#DIV/0!</v>
      </c>
      <c r="EM370" s="13"/>
      <c r="EN370" s="11"/>
      <c r="EO370" s="25"/>
      <c r="EP370" s="38"/>
      <c r="EQ370" s="10"/>
      <c r="ER370" s="11"/>
      <c r="ES370" s="74">
        <f t="shared" si="10193"/>
        <v>0</v>
      </c>
      <c r="ET370" s="74">
        <f t="shared" si="10194"/>
        <v>0</v>
      </c>
      <c r="EU370" s="11"/>
      <c r="EV370" s="12" t="e">
        <f t="shared" si="10133"/>
        <v>#DIV/0!</v>
      </c>
      <c r="EW370" s="11"/>
      <c r="EX370" s="12" t="e">
        <f t="shared" si="10134"/>
        <v>#DIV/0!</v>
      </c>
      <c r="EY370" s="13"/>
      <c r="EZ370" s="11"/>
      <c r="FA370" s="25"/>
      <c r="FB370" s="38"/>
      <c r="FC370" s="10"/>
      <c r="FD370" s="11"/>
      <c r="FE370" s="74">
        <f t="shared" si="10195"/>
        <v>0</v>
      </c>
      <c r="FF370" s="74">
        <f t="shared" si="10196"/>
        <v>0</v>
      </c>
      <c r="FG370" s="11"/>
      <c r="FH370" s="12" t="e">
        <f t="shared" si="10137"/>
        <v>#DIV/0!</v>
      </c>
      <c r="FI370" s="11"/>
      <c r="FJ370" s="12" t="e">
        <f t="shared" si="10138"/>
        <v>#DIV/0!</v>
      </c>
      <c r="FK370" s="13"/>
      <c r="FL370" s="11"/>
      <c r="FM370" s="25"/>
      <c r="FN370" s="38"/>
      <c r="FO370" s="10"/>
      <c r="FP370" s="11"/>
      <c r="FQ370" s="74">
        <f t="shared" si="10197"/>
        <v>0</v>
      </c>
      <c r="FR370" s="74">
        <f t="shared" si="10198"/>
        <v>0</v>
      </c>
      <c r="FS370" s="11"/>
      <c r="FT370" s="12" t="e">
        <f t="shared" si="10141"/>
        <v>#DIV/0!</v>
      </c>
      <c r="FU370" s="11"/>
      <c r="FV370" s="12" t="e">
        <f t="shared" si="10142"/>
        <v>#DIV/0!</v>
      </c>
      <c r="FW370" s="13"/>
      <c r="FX370" s="11"/>
      <c r="FY370" s="25"/>
      <c r="FZ370" s="38"/>
      <c r="GA370" s="10"/>
      <c r="GB370" s="11"/>
      <c r="GC370" s="74">
        <f t="shared" si="10199"/>
        <v>0</v>
      </c>
      <c r="GD370" s="74">
        <f t="shared" si="10200"/>
        <v>0</v>
      </c>
      <c r="GE370" s="11"/>
      <c r="GF370" s="12" t="e">
        <f t="shared" si="10145"/>
        <v>#DIV/0!</v>
      </c>
      <c r="GG370" s="11"/>
      <c r="GH370" s="12" t="e">
        <f t="shared" si="10146"/>
        <v>#DIV/0!</v>
      </c>
      <c r="GI370" s="13"/>
      <c r="GJ370" s="11"/>
      <c r="GK370" s="25"/>
      <c r="GL370" s="38"/>
      <c r="GM370" s="10"/>
      <c r="GN370" s="11"/>
      <c r="GO370" s="74">
        <f t="shared" si="10201"/>
        <v>0</v>
      </c>
      <c r="GP370" s="74">
        <f t="shared" si="10202"/>
        <v>0</v>
      </c>
      <c r="GQ370" s="11"/>
      <c r="GR370" s="12" t="e">
        <f t="shared" si="10149"/>
        <v>#DIV/0!</v>
      </c>
      <c r="GS370" s="11"/>
      <c r="GT370" s="12" t="e">
        <f t="shared" si="10150"/>
        <v>#DIV/0!</v>
      </c>
      <c r="GU370" s="13"/>
      <c r="GV370" s="11"/>
      <c r="GW370" s="25"/>
      <c r="GX370" s="38"/>
      <c r="GY370" s="10"/>
      <c r="GZ370" s="11"/>
      <c r="HA370" s="74">
        <f t="shared" si="10203"/>
        <v>0</v>
      </c>
      <c r="HB370" s="74">
        <f t="shared" si="10204"/>
        <v>0</v>
      </c>
      <c r="HC370" s="11"/>
      <c r="HD370" s="12" t="e">
        <f t="shared" si="10153"/>
        <v>#DIV/0!</v>
      </c>
      <c r="HE370" s="11"/>
      <c r="HF370" s="12" t="e">
        <f t="shared" si="10154"/>
        <v>#DIV/0!</v>
      </c>
      <c r="HG370" s="13"/>
      <c r="HH370" s="11"/>
      <c r="HI370" s="25"/>
      <c r="HJ370" s="38"/>
      <c r="HK370" s="10">
        <f t="shared" si="10155"/>
        <v>0</v>
      </c>
      <c r="HL370" s="11">
        <f t="shared" si="10156"/>
        <v>0</v>
      </c>
      <c r="HM370" s="11">
        <f t="shared" si="10157"/>
        <v>19</v>
      </c>
      <c r="HN370" s="11">
        <f t="shared" si="10158"/>
        <v>0</v>
      </c>
      <c r="HO370" s="11">
        <f t="shared" si="10159"/>
        <v>0</v>
      </c>
      <c r="HP370" s="228">
        <f t="shared" si="10160"/>
        <v>0</v>
      </c>
      <c r="HQ370" s="15">
        <f t="shared" si="10161"/>
        <v>0</v>
      </c>
      <c r="HR370" s="12" t="e">
        <f t="shared" si="10162"/>
        <v>#DIV/0!</v>
      </c>
      <c r="HS370" s="16"/>
      <c r="HT370" s="17"/>
      <c r="HU370" s="16" t="e">
        <f t="shared" si="10163"/>
        <v>#DIV/0!</v>
      </c>
      <c r="HV370" s="23"/>
      <c r="HW370" s="22"/>
      <c r="HX370" s="78">
        <f t="shared" si="10164"/>
        <v>0</v>
      </c>
      <c r="HY370" s="78" t="e">
        <f t="shared" si="10165"/>
        <v>#DIV/0!</v>
      </c>
      <c r="HZ370" s="78" t="e">
        <f t="shared" si="10166"/>
        <v>#DIV/0!</v>
      </c>
    </row>
    <row r="371" spans="1:241" x14ac:dyDescent="0.25">
      <c r="A371" s="236"/>
      <c r="B371" s="41">
        <f t="shared" si="10167"/>
        <v>44756</v>
      </c>
      <c r="C371" s="10"/>
      <c r="D371" s="11"/>
      <c r="E371" s="74">
        <f>E370-C371</f>
        <v>19</v>
      </c>
      <c r="F371" s="74">
        <f>F370-D371</f>
        <v>0</v>
      </c>
      <c r="G371" s="11"/>
      <c r="H371" s="12">
        <f t="shared" si="10086"/>
        <v>0</v>
      </c>
      <c r="I371" s="11"/>
      <c r="J371" s="12" t="e">
        <f t="shared" si="10170"/>
        <v>#DIV/0!</v>
      </c>
      <c r="K371" s="13"/>
      <c r="L371" s="11"/>
      <c r="M371" s="39"/>
      <c r="N371" s="43"/>
      <c r="O371" s="10"/>
      <c r="P371" s="11"/>
      <c r="Q371" s="74">
        <f t="shared" si="10171"/>
        <v>0</v>
      </c>
      <c r="R371" s="74">
        <f t="shared" si="10172"/>
        <v>0</v>
      </c>
      <c r="S371" s="11"/>
      <c r="T371" s="12" t="e">
        <f t="shared" si="10089"/>
        <v>#DIV/0!</v>
      </c>
      <c r="U371" s="11"/>
      <c r="V371" s="12" t="e">
        <f t="shared" si="10090"/>
        <v>#DIV/0!</v>
      </c>
      <c r="W371" s="13"/>
      <c r="X371" s="11"/>
      <c r="Y371" s="39"/>
      <c r="Z371" s="43"/>
      <c r="AA371" s="10"/>
      <c r="AB371" s="11"/>
      <c r="AC371" s="74">
        <f t="shared" si="10173"/>
        <v>0</v>
      </c>
      <c r="AD371" s="74">
        <f t="shared" si="10174"/>
        <v>0</v>
      </c>
      <c r="AE371" s="11"/>
      <c r="AF371" s="12" t="e">
        <f t="shared" si="10093"/>
        <v>#DIV/0!</v>
      </c>
      <c r="AG371" s="11"/>
      <c r="AH371" s="12" t="e">
        <f t="shared" si="10094"/>
        <v>#DIV/0!</v>
      </c>
      <c r="AI371" s="13"/>
      <c r="AJ371" s="11"/>
      <c r="AK371" s="39"/>
      <c r="AL371" s="43"/>
      <c r="AM371" s="10"/>
      <c r="AN371" s="11"/>
      <c r="AO371" s="74">
        <f t="shared" si="10175"/>
        <v>0</v>
      </c>
      <c r="AP371" s="74">
        <f t="shared" si="10176"/>
        <v>0</v>
      </c>
      <c r="AQ371" s="11"/>
      <c r="AR371" s="12" t="e">
        <f t="shared" si="10097"/>
        <v>#DIV/0!</v>
      </c>
      <c r="AS371" s="11"/>
      <c r="AT371" s="12" t="e">
        <f t="shared" si="10098"/>
        <v>#DIV/0!</v>
      </c>
      <c r="AU371" s="13"/>
      <c r="AV371" s="11"/>
      <c r="AW371" s="39"/>
      <c r="AX371" s="43"/>
      <c r="AY371" s="10"/>
      <c r="AZ371" s="11"/>
      <c r="BA371" s="74">
        <f t="shared" si="10177"/>
        <v>0</v>
      </c>
      <c r="BB371" s="74">
        <f t="shared" si="10178"/>
        <v>0</v>
      </c>
      <c r="BC371" s="11"/>
      <c r="BD371" s="12" t="e">
        <f t="shared" si="10101"/>
        <v>#DIV/0!</v>
      </c>
      <c r="BE371" s="11"/>
      <c r="BF371" s="12" t="e">
        <f t="shared" si="10102"/>
        <v>#DIV/0!</v>
      </c>
      <c r="BG371" s="13"/>
      <c r="BH371" s="11"/>
      <c r="BI371" s="39"/>
      <c r="BJ371" s="43"/>
      <c r="BK371" s="10"/>
      <c r="BL371" s="11"/>
      <c r="BM371" s="74">
        <f t="shared" si="10179"/>
        <v>0</v>
      </c>
      <c r="BN371" s="74">
        <f t="shared" si="10180"/>
        <v>0</v>
      </c>
      <c r="BO371" s="11"/>
      <c r="BP371" s="12" t="e">
        <f t="shared" si="10105"/>
        <v>#DIV/0!</v>
      </c>
      <c r="BQ371" s="11"/>
      <c r="BR371" s="12" t="e">
        <f t="shared" si="10106"/>
        <v>#DIV/0!</v>
      </c>
      <c r="BS371" s="13"/>
      <c r="BT371" s="11"/>
      <c r="BU371" s="39"/>
      <c r="BV371" s="43"/>
      <c r="BW371" s="10"/>
      <c r="BX371" s="11"/>
      <c r="BY371" s="74">
        <f t="shared" si="10181"/>
        <v>0</v>
      </c>
      <c r="BZ371" s="74">
        <f t="shared" si="10182"/>
        <v>0</v>
      </c>
      <c r="CA371" s="11"/>
      <c r="CB371" s="12" t="e">
        <f t="shared" si="10109"/>
        <v>#DIV/0!</v>
      </c>
      <c r="CC371" s="11"/>
      <c r="CD371" s="12" t="e">
        <f t="shared" si="10110"/>
        <v>#DIV/0!</v>
      </c>
      <c r="CE371" s="13"/>
      <c r="CF371" s="11"/>
      <c r="CG371" s="39"/>
      <c r="CH371" s="43"/>
      <c r="CI371" s="10"/>
      <c r="CJ371" s="11"/>
      <c r="CK371" s="74">
        <f t="shared" si="10183"/>
        <v>0</v>
      </c>
      <c r="CL371" s="74">
        <f t="shared" si="10184"/>
        <v>0</v>
      </c>
      <c r="CM371" s="11"/>
      <c r="CN371" s="12" t="e">
        <f t="shared" si="10113"/>
        <v>#DIV/0!</v>
      </c>
      <c r="CO371" s="11"/>
      <c r="CP371" s="12" t="e">
        <f t="shared" si="10114"/>
        <v>#DIV/0!</v>
      </c>
      <c r="CQ371" s="13"/>
      <c r="CR371" s="11"/>
      <c r="CS371" s="39"/>
      <c r="CT371" s="43"/>
      <c r="CU371" s="10"/>
      <c r="CV371" s="11"/>
      <c r="CW371" s="74">
        <f t="shared" si="10185"/>
        <v>0</v>
      </c>
      <c r="CX371" s="74">
        <f t="shared" si="10186"/>
        <v>0</v>
      </c>
      <c r="CY371" s="11"/>
      <c r="CZ371" s="12" t="e">
        <f t="shared" si="10117"/>
        <v>#DIV/0!</v>
      </c>
      <c r="DA371" s="11"/>
      <c r="DB371" s="12" t="e">
        <f t="shared" si="10118"/>
        <v>#DIV/0!</v>
      </c>
      <c r="DC371" s="13"/>
      <c r="DD371" s="11"/>
      <c r="DE371" s="39"/>
      <c r="DF371" s="43"/>
      <c r="DG371" s="10"/>
      <c r="DH371" s="11"/>
      <c r="DI371" s="74">
        <f t="shared" si="10187"/>
        <v>0</v>
      </c>
      <c r="DJ371" s="74">
        <f t="shared" si="10188"/>
        <v>0</v>
      </c>
      <c r="DK371" s="11"/>
      <c r="DL371" s="12" t="e">
        <f t="shared" si="10121"/>
        <v>#DIV/0!</v>
      </c>
      <c r="DM371" s="11"/>
      <c r="DN371" s="12" t="e">
        <f t="shared" si="10122"/>
        <v>#DIV/0!</v>
      </c>
      <c r="DO371" s="13"/>
      <c r="DP371" s="11"/>
      <c r="DQ371" s="39"/>
      <c r="DR371" s="43"/>
      <c r="DS371" s="10"/>
      <c r="DT371" s="11"/>
      <c r="DU371" s="74">
        <f t="shared" si="10189"/>
        <v>0</v>
      </c>
      <c r="DV371" s="74">
        <f t="shared" si="10190"/>
        <v>0</v>
      </c>
      <c r="DW371" s="11"/>
      <c r="DX371" s="12" t="e">
        <f t="shared" si="10125"/>
        <v>#DIV/0!</v>
      </c>
      <c r="DY371" s="11"/>
      <c r="DZ371" s="12" t="e">
        <f t="shared" si="10126"/>
        <v>#DIV/0!</v>
      </c>
      <c r="EA371" s="13"/>
      <c r="EB371" s="11"/>
      <c r="EC371" s="39"/>
      <c r="ED371" s="43"/>
      <c r="EE371" s="10"/>
      <c r="EF371" s="11"/>
      <c r="EG371" s="74">
        <f t="shared" si="10191"/>
        <v>0</v>
      </c>
      <c r="EH371" s="74">
        <f t="shared" si="10192"/>
        <v>0</v>
      </c>
      <c r="EI371" s="11"/>
      <c r="EJ371" s="12" t="e">
        <f t="shared" si="10129"/>
        <v>#DIV/0!</v>
      </c>
      <c r="EK371" s="11"/>
      <c r="EL371" s="12" t="e">
        <f t="shared" si="10130"/>
        <v>#DIV/0!</v>
      </c>
      <c r="EM371" s="13"/>
      <c r="EN371" s="11"/>
      <c r="EO371" s="39"/>
      <c r="EP371" s="43"/>
      <c r="EQ371" s="10"/>
      <c r="ER371" s="11"/>
      <c r="ES371" s="74">
        <f t="shared" si="10193"/>
        <v>0</v>
      </c>
      <c r="ET371" s="74">
        <f t="shared" si="10194"/>
        <v>0</v>
      </c>
      <c r="EU371" s="11"/>
      <c r="EV371" s="12" t="e">
        <f t="shared" si="10133"/>
        <v>#DIV/0!</v>
      </c>
      <c r="EW371" s="11"/>
      <c r="EX371" s="12" t="e">
        <f t="shared" si="10134"/>
        <v>#DIV/0!</v>
      </c>
      <c r="EY371" s="13"/>
      <c r="EZ371" s="11"/>
      <c r="FA371" s="39"/>
      <c r="FB371" s="43"/>
      <c r="FC371" s="10"/>
      <c r="FD371" s="11"/>
      <c r="FE371" s="74">
        <f t="shared" si="10195"/>
        <v>0</v>
      </c>
      <c r="FF371" s="74">
        <f t="shared" si="10196"/>
        <v>0</v>
      </c>
      <c r="FG371" s="11"/>
      <c r="FH371" s="12" t="e">
        <f t="shared" si="10137"/>
        <v>#DIV/0!</v>
      </c>
      <c r="FI371" s="11"/>
      <c r="FJ371" s="12" t="e">
        <f t="shared" si="10138"/>
        <v>#DIV/0!</v>
      </c>
      <c r="FK371" s="13"/>
      <c r="FL371" s="11"/>
      <c r="FM371" s="39"/>
      <c r="FN371" s="43"/>
      <c r="FO371" s="10"/>
      <c r="FP371" s="11"/>
      <c r="FQ371" s="74">
        <f t="shared" si="10197"/>
        <v>0</v>
      </c>
      <c r="FR371" s="74">
        <f t="shared" si="10198"/>
        <v>0</v>
      </c>
      <c r="FS371" s="11"/>
      <c r="FT371" s="12" t="e">
        <f t="shared" si="10141"/>
        <v>#DIV/0!</v>
      </c>
      <c r="FU371" s="11"/>
      <c r="FV371" s="12" t="e">
        <f t="shared" si="10142"/>
        <v>#DIV/0!</v>
      </c>
      <c r="FW371" s="13"/>
      <c r="FX371" s="11"/>
      <c r="FY371" s="39"/>
      <c r="FZ371" s="43"/>
      <c r="GA371" s="10"/>
      <c r="GB371" s="11"/>
      <c r="GC371" s="74">
        <f t="shared" si="10199"/>
        <v>0</v>
      </c>
      <c r="GD371" s="74">
        <f t="shared" si="10200"/>
        <v>0</v>
      </c>
      <c r="GE371" s="11"/>
      <c r="GF371" s="12" t="e">
        <f t="shared" si="10145"/>
        <v>#DIV/0!</v>
      </c>
      <c r="GG371" s="11"/>
      <c r="GH371" s="12" t="e">
        <f t="shared" si="10146"/>
        <v>#DIV/0!</v>
      </c>
      <c r="GI371" s="13"/>
      <c r="GJ371" s="11"/>
      <c r="GK371" s="39"/>
      <c r="GL371" s="43"/>
      <c r="GM371" s="10"/>
      <c r="GN371" s="11"/>
      <c r="GO371" s="74">
        <f t="shared" si="10201"/>
        <v>0</v>
      </c>
      <c r="GP371" s="74">
        <f t="shared" si="10202"/>
        <v>0</v>
      </c>
      <c r="GQ371" s="11"/>
      <c r="GR371" s="12" t="e">
        <f t="shared" si="10149"/>
        <v>#DIV/0!</v>
      </c>
      <c r="GS371" s="11"/>
      <c r="GT371" s="12" t="e">
        <f t="shared" si="10150"/>
        <v>#DIV/0!</v>
      </c>
      <c r="GU371" s="13"/>
      <c r="GV371" s="11"/>
      <c r="GW371" s="39"/>
      <c r="GX371" s="43"/>
      <c r="GY371" s="10"/>
      <c r="GZ371" s="11"/>
      <c r="HA371" s="74">
        <f t="shared" si="10203"/>
        <v>0</v>
      </c>
      <c r="HB371" s="74">
        <f t="shared" si="10204"/>
        <v>0</v>
      </c>
      <c r="HC371" s="11"/>
      <c r="HD371" s="12" t="e">
        <f t="shared" si="10153"/>
        <v>#DIV/0!</v>
      </c>
      <c r="HE371" s="11"/>
      <c r="HF371" s="12" t="e">
        <f t="shared" si="10154"/>
        <v>#DIV/0!</v>
      </c>
      <c r="HG371" s="13"/>
      <c r="HH371" s="11"/>
      <c r="HI371" s="39"/>
      <c r="HJ371" s="43"/>
      <c r="HK371" s="10">
        <f t="shared" si="10155"/>
        <v>0</v>
      </c>
      <c r="HL371" s="11">
        <f t="shared" si="10156"/>
        <v>0</v>
      </c>
      <c r="HM371" s="11">
        <f t="shared" si="10157"/>
        <v>19</v>
      </c>
      <c r="HN371" s="11">
        <f t="shared" si="10158"/>
        <v>0</v>
      </c>
      <c r="HO371" s="11">
        <f t="shared" si="10159"/>
        <v>0</v>
      </c>
      <c r="HP371" s="228">
        <f t="shared" si="10160"/>
        <v>0</v>
      </c>
      <c r="HQ371" s="15">
        <f t="shared" si="10161"/>
        <v>0</v>
      </c>
      <c r="HR371" s="12" t="e">
        <f t="shared" si="10162"/>
        <v>#DIV/0!</v>
      </c>
      <c r="HS371" s="16"/>
      <c r="HT371" s="17"/>
      <c r="HU371" s="16" t="e">
        <f t="shared" si="10163"/>
        <v>#DIV/0!</v>
      </c>
      <c r="HV371" s="23"/>
      <c r="HW371" s="22"/>
      <c r="HX371" s="78">
        <f t="shared" si="10164"/>
        <v>0</v>
      </c>
      <c r="HY371" s="78" t="e">
        <f t="shared" si="10165"/>
        <v>#DIV/0!</v>
      </c>
      <c r="HZ371" s="78" t="e">
        <f t="shared" si="10166"/>
        <v>#DIV/0!</v>
      </c>
      <c r="ID371" s="85">
        <f t="shared" ref="ID371:IF371" si="10205">ID372/ID373</f>
        <v>0.99664725604376214</v>
      </c>
      <c r="IE371" s="85" t="e">
        <f t="shared" si="10205"/>
        <v>#DIV/0!</v>
      </c>
      <c r="IF371" s="85" t="e">
        <f t="shared" si="10205"/>
        <v>#DIV/0!</v>
      </c>
      <c r="IG371" s="88" t="s">
        <v>43</v>
      </c>
    </row>
    <row r="372" spans="1:241" ht="19.5" thickBot="1" x14ac:dyDescent="0.3">
      <c r="A372" s="236"/>
      <c r="B372" s="42"/>
      <c r="C372" s="26">
        <f>SUM(C365:C371)</f>
        <v>3734</v>
      </c>
      <c r="D372" s="27">
        <f>SUM(D365:D371)</f>
        <v>302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72" t="e">
        <f>N370/N369*100-100</f>
        <v>#DIV/0!</v>
      </c>
      <c r="O372" s="26">
        <f t="shared" ref="O372" si="10206">SUM(O365:O371)</f>
        <v>1914</v>
      </c>
      <c r="P372" s="27">
        <f t="shared" ref="P372" si="10207">SUM(P365:P371)</f>
        <v>152</v>
      </c>
      <c r="Q372" s="27"/>
      <c r="R372" s="27"/>
      <c r="S372" s="27">
        <f t="shared" ref="S372" si="10208">SUM(S365:S371)</f>
        <v>0</v>
      </c>
      <c r="T372" s="28" t="e">
        <f t="shared" ref="T372" si="10209">((S372+U372)/7)/Q371</f>
        <v>#DIV/0!</v>
      </c>
      <c r="U372" s="27">
        <f t="shared" ref="U372" si="10210">SUM(U365:U371)</f>
        <v>0</v>
      </c>
      <c r="V372" s="28" t="e">
        <f t="shared" ref="V372" si="10211">(U372/(U372+S372))</f>
        <v>#DIV/0!</v>
      </c>
      <c r="W372" s="27"/>
      <c r="X372" s="27"/>
      <c r="Y372" s="29" t="e">
        <f t="shared" ref="Y372:Z372" si="10212">Y370/Y369*100-100</f>
        <v>#DIV/0!</v>
      </c>
      <c r="Z372" s="72" t="e">
        <f t="shared" si="10212"/>
        <v>#DIV/0!</v>
      </c>
      <c r="AA372" s="26">
        <f t="shared" ref="AA372" si="10213">SUM(AA365:AA371)</f>
        <v>0</v>
      </c>
      <c r="AB372" s="27">
        <f t="shared" ref="AB372" si="10214">SUM(AB365:AB371)</f>
        <v>0</v>
      </c>
      <c r="AC372" s="27"/>
      <c r="AD372" s="27"/>
      <c r="AE372" s="27">
        <f t="shared" ref="AE372" si="10215">SUM(AE365:AE371)</f>
        <v>0</v>
      </c>
      <c r="AF372" s="28" t="e">
        <f t="shared" ref="AF372" si="10216">((AE372+AG372)/7)/AC371</f>
        <v>#DIV/0!</v>
      </c>
      <c r="AG372" s="27">
        <f t="shared" ref="AG372" si="10217">SUM(AG365:AG371)</f>
        <v>0</v>
      </c>
      <c r="AH372" s="28" t="e">
        <f t="shared" ref="AH372" si="10218">(AG372/(AG372+AE372))</f>
        <v>#DIV/0!</v>
      </c>
      <c r="AI372" s="27"/>
      <c r="AJ372" s="27"/>
      <c r="AK372" s="29" t="e">
        <f t="shared" ref="AK372:AL372" si="10219">AK370/AK369*100-100</f>
        <v>#DIV/0!</v>
      </c>
      <c r="AL372" s="72" t="e">
        <f t="shared" si="10219"/>
        <v>#DIV/0!</v>
      </c>
      <c r="AM372" s="26">
        <f t="shared" ref="AM372" si="10220">SUM(AM365:AM371)</f>
        <v>0</v>
      </c>
      <c r="AN372" s="27">
        <f t="shared" ref="AN372" si="10221">SUM(AN365:AN371)</f>
        <v>0</v>
      </c>
      <c r="AO372" s="27"/>
      <c r="AP372" s="27"/>
      <c r="AQ372" s="27">
        <f t="shared" ref="AQ372" si="10222">SUM(AQ365:AQ371)</f>
        <v>0</v>
      </c>
      <c r="AR372" s="28" t="e">
        <f t="shared" ref="AR372" si="10223">((AQ372+AS372)/7)/AO371</f>
        <v>#DIV/0!</v>
      </c>
      <c r="AS372" s="27">
        <f t="shared" ref="AS372" si="10224">SUM(AS365:AS371)</f>
        <v>0</v>
      </c>
      <c r="AT372" s="28" t="e">
        <f t="shared" ref="AT372" si="10225">(AS372/(AS372+AQ372))</f>
        <v>#DIV/0!</v>
      </c>
      <c r="AU372" s="27"/>
      <c r="AV372" s="27"/>
      <c r="AW372" s="29" t="e">
        <f t="shared" ref="AW372:AX372" si="10226">AW370/AW369*100-100</f>
        <v>#DIV/0!</v>
      </c>
      <c r="AX372" s="72" t="e">
        <f t="shared" si="10226"/>
        <v>#DIV/0!</v>
      </c>
      <c r="AY372" s="26">
        <f t="shared" ref="AY372" si="10227">SUM(AY365:AY371)</f>
        <v>0</v>
      </c>
      <c r="AZ372" s="27">
        <f t="shared" ref="AZ372" si="10228">SUM(AZ365:AZ371)</f>
        <v>0</v>
      </c>
      <c r="BA372" s="27"/>
      <c r="BB372" s="27"/>
      <c r="BC372" s="27">
        <f t="shared" ref="BC372" si="10229">SUM(BC365:BC371)</f>
        <v>0</v>
      </c>
      <c r="BD372" s="28" t="e">
        <f t="shared" ref="BD372" si="10230">((BC372+BE372)/7)/BA371</f>
        <v>#DIV/0!</v>
      </c>
      <c r="BE372" s="27">
        <f t="shared" ref="BE372" si="10231">SUM(BE365:BE371)</f>
        <v>0</v>
      </c>
      <c r="BF372" s="28" t="e">
        <f t="shared" ref="BF372" si="10232">(BE372/(BE372+BC372))</f>
        <v>#DIV/0!</v>
      </c>
      <c r="BG372" s="27"/>
      <c r="BH372" s="27"/>
      <c r="BI372" s="29" t="e">
        <f t="shared" ref="BI372:BJ372" si="10233">BI370/BI369*100-100</f>
        <v>#DIV/0!</v>
      </c>
      <c r="BJ372" s="72" t="e">
        <f t="shared" si="10233"/>
        <v>#DIV/0!</v>
      </c>
      <c r="BK372" s="26">
        <f t="shared" ref="BK372" si="10234">SUM(BK365:BK371)</f>
        <v>0</v>
      </c>
      <c r="BL372" s="27">
        <f t="shared" ref="BL372" si="10235">SUM(BL365:BL371)</f>
        <v>0</v>
      </c>
      <c r="BM372" s="27"/>
      <c r="BN372" s="27"/>
      <c r="BO372" s="27">
        <f t="shared" ref="BO372" si="10236">SUM(BO365:BO371)</f>
        <v>0</v>
      </c>
      <c r="BP372" s="28" t="e">
        <f t="shared" ref="BP372" si="10237">((BO372+BQ372)/7)/BM371</f>
        <v>#DIV/0!</v>
      </c>
      <c r="BQ372" s="27">
        <f t="shared" ref="BQ372" si="10238">SUM(BQ365:BQ371)</f>
        <v>0</v>
      </c>
      <c r="BR372" s="28" t="e">
        <f t="shared" ref="BR372" si="10239">(BQ372/(BQ372+BO372))</f>
        <v>#DIV/0!</v>
      </c>
      <c r="BS372" s="27"/>
      <c r="BT372" s="27"/>
      <c r="BU372" s="29" t="e">
        <f t="shared" ref="BU372:BV372" si="10240">BU370/BU369*100-100</f>
        <v>#DIV/0!</v>
      </c>
      <c r="BV372" s="72" t="e">
        <f t="shared" si="10240"/>
        <v>#DIV/0!</v>
      </c>
      <c r="BW372" s="26">
        <f t="shared" ref="BW372" si="10241">SUM(BW365:BW371)</f>
        <v>0</v>
      </c>
      <c r="BX372" s="27">
        <f t="shared" ref="BX372" si="10242">SUM(BX365:BX371)</f>
        <v>0</v>
      </c>
      <c r="BY372" s="27"/>
      <c r="BZ372" s="27"/>
      <c r="CA372" s="27">
        <f t="shared" ref="CA372" si="10243">SUM(CA365:CA371)</f>
        <v>0</v>
      </c>
      <c r="CB372" s="28" t="e">
        <f t="shared" ref="CB372" si="10244">((CA372+CC372)/7)/BY371</f>
        <v>#DIV/0!</v>
      </c>
      <c r="CC372" s="27">
        <f t="shared" ref="CC372" si="10245">SUM(CC365:CC371)</f>
        <v>0</v>
      </c>
      <c r="CD372" s="28" t="e">
        <f t="shared" ref="CD372" si="10246">(CC372/(CC372+CA372))</f>
        <v>#DIV/0!</v>
      </c>
      <c r="CE372" s="27"/>
      <c r="CF372" s="27"/>
      <c r="CG372" s="29" t="e">
        <f t="shared" ref="CG372:CH372" si="10247">CG370/CG369*100-100</f>
        <v>#DIV/0!</v>
      </c>
      <c r="CH372" s="72" t="e">
        <f t="shared" si="10247"/>
        <v>#DIV/0!</v>
      </c>
      <c r="CI372" s="26">
        <f t="shared" ref="CI372" si="10248">SUM(CI365:CI371)</f>
        <v>0</v>
      </c>
      <c r="CJ372" s="27">
        <f t="shared" ref="CJ372" si="10249">SUM(CJ365:CJ371)</f>
        <v>0</v>
      </c>
      <c r="CK372" s="27"/>
      <c r="CL372" s="27"/>
      <c r="CM372" s="27">
        <f t="shared" ref="CM372" si="10250">SUM(CM365:CM371)</f>
        <v>0</v>
      </c>
      <c r="CN372" s="28" t="e">
        <f t="shared" ref="CN372" si="10251">((CM372+CO372)/7)/CK371</f>
        <v>#DIV/0!</v>
      </c>
      <c r="CO372" s="27">
        <f t="shared" ref="CO372" si="10252">SUM(CO365:CO371)</f>
        <v>0</v>
      </c>
      <c r="CP372" s="28" t="e">
        <f t="shared" ref="CP372" si="10253">(CO372/(CO372+CM372))</f>
        <v>#DIV/0!</v>
      </c>
      <c r="CQ372" s="27"/>
      <c r="CR372" s="27"/>
      <c r="CS372" s="29" t="e">
        <f t="shared" ref="CS372:CT372" si="10254">CS370/CS369*100-100</f>
        <v>#DIV/0!</v>
      </c>
      <c r="CT372" s="72" t="e">
        <f t="shared" si="10254"/>
        <v>#DIV/0!</v>
      </c>
      <c r="CU372" s="26">
        <f t="shared" ref="CU372" si="10255">SUM(CU365:CU371)</f>
        <v>0</v>
      </c>
      <c r="CV372" s="27">
        <f t="shared" ref="CV372" si="10256">SUM(CV365:CV371)</f>
        <v>0</v>
      </c>
      <c r="CW372" s="27"/>
      <c r="CX372" s="27"/>
      <c r="CY372" s="27">
        <f t="shared" ref="CY372" si="10257">SUM(CY365:CY371)</f>
        <v>0</v>
      </c>
      <c r="CZ372" s="28" t="e">
        <f t="shared" ref="CZ372" si="10258">((CY372+DA372)/7)/CW371</f>
        <v>#DIV/0!</v>
      </c>
      <c r="DA372" s="27">
        <f t="shared" ref="DA372" si="10259">SUM(DA365:DA371)</f>
        <v>0</v>
      </c>
      <c r="DB372" s="28" t="e">
        <f t="shared" ref="DB372" si="10260">(DA372/(DA372+CY372))</f>
        <v>#DIV/0!</v>
      </c>
      <c r="DC372" s="27"/>
      <c r="DD372" s="27"/>
      <c r="DE372" s="29" t="e">
        <f t="shared" ref="DE372:DF372" si="10261">DE370/DE369*100-100</f>
        <v>#DIV/0!</v>
      </c>
      <c r="DF372" s="72" t="e">
        <f t="shared" si="10261"/>
        <v>#DIV/0!</v>
      </c>
      <c r="DG372" s="26">
        <f t="shared" ref="DG372" si="10262">SUM(DG365:DG371)</f>
        <v>0</v>
      </c>
      <c r="DH372" s="27">
        <f t="shared" ref="DH372" si="10263">SUM(DH365:DH371)</f>
        <v>0</v>
      </c>
      <c r="DI372" s="27"/>
      <c r="DJ372" s="27"/>
      <c r="DK372" s="27">
        <f t="shared" ref="DK372" si="10264">SUM(DK365:DK371)</f>
        <v>0</v>
      </c>
      <c r="DL372" s="28" t="e">
        <f t="shared" ref="DL372" si="10265">((DK372+DM372)/7)/DI371</f>
        <v>#DIV/0!</v>
      </c>
      <c r="DM372" s="27">
        <f t="shared" ref="DM372" si="10266">SUM(DM365:DM371)</f>
        <v>0</v>
      </c>
      <c r="DN372" s="28" t="e">
        <f t="shared" ref="DN372" si="10267">(DM372/(DM372+DK372))</f>
        <v>#DIV/0!</v>
      </c>
      <c r="DO372" s="27"/>
      <c r="DP372" s="27"/>
      <c r="DQ372" s="29" t="e">
        <f t="shared" ref="DQ372:DR372" si="10268">DQ370/DQ369*100-100</f>
        <v>#DIV/0!</v>
      </c>
      <c r="DR372" s="72" t="e">
        <f t="shared" si="10268"/>
        <v>#DIV/0!</v>
      </c>
      <c r="DS372" s="26">
        <f t="shared" ref="DS372" si="10269">SUM(DS365:DS371)</f>
        <v>0</v>
      </c>
      <c r="DT372" s="27">
        <f t="shared" ref="DT372" si="10270">SUM(DT365:DT371)</f>
        <v>0</v>
      </c>
      <c r="DU372" s="27"/>
      <c r="DV372" s="27"/>
      <c r="DW372" s="27">
        <f t="shared" ref="DW372" si="10271">SUM(DW365:DW371)</f>
        <v>0</v>
      </c>
      <c r="DX372" s="28" t="e">
        <f t="shared" ref="DX372" si="10272">((DW372+DY372)/7)/DU371</f>
        <v>#DIV/0!</v>
      </c>
      <c r="DY372" s="27">
        <f t="shared" ref="DY372" si="10273">SUM(DY365:DY371)</f>
        <v>0</v>
      </c>
      <c r="DZ372" s="28" t="e">
        <f t="shared" ref="DZ372" si="10274">(DY372/(DY372+DW372))</f>
        <v>#DIV/0!</v>
      </c>
      <c r="EA372" s="27"/>
      <c r="EB372" s="27"/>
      <c r="EC372" s="29" t="e">
        <f t="shared" ref="EC372:ED372" si="10275">EC370/EC369*100-100</f>
        <v>#DIV/0!</v>
      </c>
      <c r="ED372" s="72" t="e">
        <f t="shared" si="10275"/>
        <v>#DIV/0!</v>
      </c>
      <c r="EE372" s="26">
        <f t="shared" ref="EE372" si="10276">SUM(EE365:EE371)</f>
        <v>0</v>
      </c>
      <c r="EF372" s="27">
        <f t="shared" ref="EF372" si="10277">SUM(EF365:EF371)</f>
        <v>0</v>
      </c>
      <c r="EG372" s="27"/>
      <c r="EH372" s="27"/>
      <c r="EI372" s="27">
        <f t="shared" ref="EI372" si="10278">SUM(EI365:EI371)</f>
        <v>0</v>
      </c>
      <c r="EJ372" s="28" t="e">
        <f t="shared" ref="EJ372" si="10279">((EI372+EK372)/7)/EG371</f>
        <v>#DIV/0!</v>
      </c>
      <c r="EK372" s="27">
        <f t="shared" ref="EK372" si="10280">SUM(EK365:EK371)</f>
        <v>0</v>
      </c>
      <c r="EL372" s="28" t="e">
        <f t="shared" ref="EL372" si="10281">(EK372/(EK372+EI372))</f>
        <v>#DIV/0!</v>
      </c>
      <c r="EM372" s="27"/>
      <c r="EN372" s="27"/>
      <c r="EO372" s="29" t="e">
        <f t="shared" ref="EO372:EP372" si="10282">EO370/EO369*100-100</f>
        <v>#DIV/0!</v>
      </c>
      <c r="EP372" s="72" t="e">
        <f t="shared" si="10282"/>
        <v>#DIV/0!</v>
      </c>
      <c r="EQ372" s="26">
        <f t="shared" ref="EQ372" si="10283">SUM(EQ365:EQ371)</f>
        <v>0</v>
      </c>
      <c r="ER372" s="27">
        <f t="shared" ref="ER372" si="10284">SUM(ER365:ER371)</f>
        <v>0</v>
      </c>
      <c r="ES372" s="27"/>
      <c r="ET372" s="27"/>
      <c r="EU372" s="27">
        <f t="shared" ref="EU372" si="10285">SUM(EU365:EU371)</f>
        <v>0</v>
      </c>
      <c r="EV372" s="28" t="e">
        <f t="shared" ref="EV372" si="10286">((EU372+EW372)/7)/ES371</f>
        <v>#DIV/0!</v>
      </c>
      <c r="EW372" s="27">
        <f t="shared" ref="EW372" si="10287">SUM(EW365:EW371)</f>
        <v>0</v>
      </c>
      <c r="EX372" s="28" t="e">
        <f t="shared" ref="EX372" si="10288">(EW372/(EW372+EU372))</f>
        <v>#DIV/0!</v>
      </c>
      <c r="EY372" s="27"/>
      <c r="EZ372" s="27"/>
      <c r="FA372" s="29" t="e">
        <f t="shared" ref="FA372:FB372" si="10289">FA370/FA369*100-100</f>
        <v>#DIV/0!</v>
      </c>
      <c r="FB372" s="72" t="e">
        <f t="shared" si="10289"/>
        <v>#DIV/0!</v>
      </c>
      <c r="FC372" s="26">
        <f t="shared" ref="FC372" si="10290">SUM(FC365:FC371)</f>
        <v>0</v>
      </c>
      <c r="FD372" s="27">
        <f t="shared" ref="FD372" si="10291">SUM(FD365:FD371)</f>
        <v>0</v>
      </c>
      <c r="FE372" s="27"/>
      <c r="FF372" s="27"/>
      <c r="FG372" s="27">
        <f t="shared" ref="FG372" si="10292">SUM(FG365:FG371)</f>
        <v>0</v>
      </c>
      <c r="FH372" s="28" t="e">
        <f t="shared" ref="FH372" si="10293">((FG372+FI372)/7)/FE371</f>
        <v>#DIV/0!</v>
      </c>
      <c r="FI372" s="27">
        <f t="shared" ref="FI372" si="10294">SUM(FI365:FI371)</f>
        <v>0</v>
      </c>
      <c r="FJ372" s="28" t="e">
        <f t="shared" ref="FJ372" si="10295">(FI372/(FI372+FG372))</f>
        <v>#DIV/0!</v>
      </c>
      <c r="FK372" s="27"/>
      <c r="FL372" s="27"/>
      <c r="FM372" s="29" t="e">
        <f t="shared" ref="FM372:FN372" si="10296">FM370/FM369*100-100</f>
        <v>#DIV/0!</v>
      </c>
      <c r="FN372" s="72" t="e">
        <f t="shared" si="10296"/>
        <v>#DIV/0!</v>
      </c>
      <c r="FO372" s="26">
        <f t="shared" ref="FO372" si="10297">SUM(FO365:FO371)</f>
        <v>0</v>
      </c>
      <c r="FP372" s="27">
        <f t="shared" ref="FP372" si="10298">SUM(FP365:FP371)</f>
        <v>0</v>
      </c>
      <c r="FQ372" s="27"/>
      <c r="FR372" s="27"/>
      <c r="FS372" s="27">
        <f t="shared" ref="FS372" si="10299">SUM(FS365:FS371)</f>
        <v>0</v>
      </c>
      <c r="FT372" s="28" t="e">
        <f t="shared" ref="FT372" si="10300">((FS372+FU372)/7)/FQ371</f>
        <v>#DIV/0!</v>
      </c>
      <c r="FU372" s="27">
        <f t="shared" ref="FU372" si="10301">SUM(FU365:FU371)</f>
        <v>0</v>
      </c>
      <c r="FV372" s="28" t="e">
        <f t="shared" ref="FV372" si="10302">(FU372/(FU372+FS372))</f>
        <v>#DIV/0!</v>
      </c>
      <c r="FW372" s="27"/>
      <c r="FX372" s="27"/>
      <c r="FY372" s="29" t="e">
        <f t="shared" ref="FY372:FZ372" si="10303">FY370/FY369*100-100</f>
        <v>#DIV/0!</v>
      </c>
      <c r="FZ372" s="72" t="e">
        <f t="shared" si="10303"/>
        <v>#DIV/0!</v>
      </c>
      <c r="GA372" s="26">
        <f t="shared" ref="GA372" si="10304">SUM(GA365:GA371)</f>
        <v>0</v>
      </c>
      <c r="GB372" s="27">
        <f t="shared" ref="GB372" si="10305">SUM(GB365:GB371)</f>
        <v>0</v>
      </c>
      <c r="GC372" s="27"/>
      <c r="GD372" s="27"/>
      <c r="GE372" s="27">
        <f t="shared" ref="GE372" si="10306">SUM(GE365:GE371)</f>
        <v>0</v>
      </c>
      <c r="GF372" s="28" t="e">
        <f t="shared" ref="GF372" si="10307">((GE372+GG372)/7)/GC371</f>
        <v>#DIV/0!</v>
      </c>
      <c r="GG372" s="27">
        <f t="shared" ref="GG372" si="10308">SUM(GG365:GG371)</f>
        <v>0</v>
      </c>
      <c r="GH372" s="28" t="e">
        <f t="shared" ref="GH372" si="10309">(GG372/(GG372+GE372))</f>
        <v>#DIV/0!</v>
      </c>
      <c r="GI372" s="27"/>
      <c r="GJ372" s="27"/>
      <c r="GK372" s="29" t="e">
        <f t="shared" ref="GK372:GL372" si="10310">GK370/GK369*100-100</f>
        <v>#DIV/0!</v>
      </c>
      <c r="GL372" s="72" t="e">
        <f t="shared" si="10310"/>
        <v>#DIV/0!</v>
      </c>
      <c r="GM372" s="26">
        <f t="shared" ref="GM372" si="10311">SUM(GM365:GM371)</f>
        <v>0</v>
      </c>
      <c r="GN372" s="27">
        <f t="shared" ref="GN372" si="10312">SUM(GN365:GN371)</f>
        <v>0</v>
      </c>
      <c r="GO372" s="27"/>
      <c r="GP372" s="27"/>
      <c r="GQ372" s="27">
        <f t="shared" ref="GQ372" si="10313">SUM(GQ365:GQ371)</f>
        <v>0</v>
      </c>
      <c r="GR372" s="28" t="e">
        <f t="shared" ref="GR372" si="10314">((GQ372+GS372)/7)/GO371</f>
        <v>#DIV/0!</v>
      </c>
      <c r="GS372" s="27">
        <f t="shared" ref="GS372" si="10315">SUM(GS365:GS371)</f>
        <v>0</v>
      </c>
      <c r="GT372" s="28" t="e">
        <f t="shared" ref="GT372" si="10316">(GS372/(GS372+GQ372))</f>
        <v>#DIV/0!</v>
      </c>
      <c r="GU372" s="27"/>
      <c r="GV372" s="27"/>
      <c r="GW372" s="29" t="e">
        <f t="shared" ref="GW372:GX372" si="10317">GW370/GW369*100-100</f>
        <v>#DIV/0!</v>
      </c>
      <c r="GX372" s="72" t="e">
        <f t="shared" si="10317"/>
        <v>#DIV/0!</v>
      </c>
      <c r="GY372" s="26">
        <f t="shared" ref="GY372" si="10318">SUM(GY365:GY371)</f>
        <v>0</v>
      </c>
      <c r="GZ372" s="27">
        <f t="shared" ref="GZ372" si="10319">SUM(GZ365:GZ371)</f>
        <v>0</v>
      </c>
      <c r="HA372" s="27"/>
      <c r="HB372" s="27"/>
      <c r="HC372" s="27">
        <f t="shared" ref="HC372" si="10320">SUM(HC365:HC371)</f>
        <v>0</v>
      </c>
      <c r="HD372" s="28" t="e">
        <f t="shared" ref="HD372" si="10321">((HC372+HE372)/7)/HA371</f>
        <v>#DIV/0!</v>
      </c>
      <c r="HE372" s="27">
        <f t="shared" ref="HE372" si="10322">SUM(HE365:HE371)</f>
        <v>0</v>
      </c>
      <c r="HF372" s="28" t="e">
        <f t="shared" ref="HF372" si="10323">(HE372/(HE372+HC372))</f>
        <v>#DIV/0!</v>
      </c>
      <c r="HG372" s="27"/>
      <c r="HH372" s="27"/>
      <c r="HI372" s="29" t="e">
        <f t="shared" ref="HI372:HJ372" si="10324">HI370/HI369*100-100</f>
        <v>#DIV/0!</v>
      </c>
      <c r="HJ372" s="72" t="e">
        <f t="shared" si="10324"/>
        <v>#DIV/0!</v>
      </c>
      <c r="HK372" s="26">
        <f t="shared" si="10155"/>
        <v>5648</v>
      </c>
      <c r="HL372" s="27">
        <f t="shared" si="10156"/>
        <v>454</v>
      </c>
      <c r="HM372" s="27"/>
      <c r="HN372" s="27"/>
      <c r="HO372" s="27">
        <f t="shared" ref="HO372" si="10325">+G372+S372+AE372+AQ372+BC372+BO372+CA372+CM372+CY372+DK372+DW372+EI372+EU372+FG372+FS372+GE372+GQ372+HC372+I372+U372+AG372+AS372+BE372+BQ372+CC372+CO372+DA372+DM372+DY372+EK372+EW372+FI372+FU372+GG372+GS372+HE372</f>
        <v>0</v>
      </c>
      <c r="HP372" s="229">
        <f t="shared" ref="HP372" si="10326">+((HO372)/HM371)/7</f>
        <v>0</v>
      </c>
      <c r="HQ372" s="62">
        <f t="shared" si="10161"/>
        <v>0</v>
      </c>
      <c r="HR372" s="52" t="e">
        <f t="shared" si="10162"/>
        <v>#DIV/0!</v>
      </c>
      <c r="HS372" s="53">
        <f t="shared" ref="HS372" si="10327">SUM(HS365:HS371)/7</f>
        <v>0</v>
      </c>
      <c r="HT372" s="54">
        <f t="shared" ref="HT372" si="10328">SUM(HT365:HT371)</f>
        <v>0</v>
      </c>
      <c r="HU372" s="53" t="e">
        <f t="shared" ref="HU372" si="10329">AVERAGE(HU365:HU371)</f>
        <v>#DIV/0!</v>
      </c>
      <c r="HV372" s="63" t="e">
        <f t="shared" ref="HV372:HW372" si="10330">HV370/HV369*100-100</f>
        <v>#DIV/0!</v>
      </c>
      <c r="HW372" s="72" t="e">
        <f t="shared" si="10330"/>
        <v>#DIV/0!</v>
      </c>
      <c r="HX372" s="78">
        <f t="shared" ref="HX372" si="10331">SUM(G372,I372,S372,U372,AE372,AG372,AQ372,AS372,BC372,BE372,BO372,BQ372)/7/SUM(E371,Q371,AC371,AO371,BA371,BM371)</f>
        <v>0</v>
      </c>
      <c r="HY372" s="78" t="e">
        <f t="shared" ref="HY372" si="10332">SUM(CA372,CC372,CM372,CO372,CY372,DA372,DK372,DM372,DW372,DY372,EI372,EK372)/7/SUM(BY371,CK371,CW371,DI371,DU371,EG371)</f>
        <v>#DIV/0!</v>
      </c>
      <c r="HZ372" s="78" t="e">
        <f t="shared" ref="HZ372" si="10333">SUM(K372,EU372,EW372,FG372,FI372,FS372,FU372,GE372,GG372,GQ372,GS372,HC372,HE372)/7/SUM(ES371,FE371,FQ371,GC371,GO371,HA371)</f>
        <v>#DIV/0!</v>
      </c>
      <c r="IA372" s="84" t="e">
        <f t="shared" ref="IA372" si="10334">SUM(I372,U372,AG372,AS372,BE372,BQ372)/SUM(G372,I372,S372,U372,AE372,AG372,AQ372,AS372,BC372,BE372,BO372,BQ372)</f>
        <v>#DIV/0!</v>
      </c>
      <c r="IB372" s="84" t="e">
        <f t="shared" ref="IB372" si="10335">SUM(CC372,CO372,DA372,DM372,DY372,EK372)/SUM(CA372,CC372,CM372,CO372,CY372,DA372,DK372,DM372,DW372,DY372,EI372,EK372)</f>
        <v>#DIV/0!</v>
      </c>
      <c r="IC372" s="84" t="e">
        <f t="shared" ref="IC372" si="10336">SUM(EW372,FI372,FU372,GG372,GS372,HE372)/SUM(EU372,EW372,FG372,FI372,FS372,FU372,GE372,GG372,GQ372,GS372,HC372,HE372)</f>
        <v>#DIV/0!</v>
      </c>
      <c r="ID372" s="86">
        <f t="shared" ref="ID372" si="10337">SUM(C372,O372,AA372,AM372,AY372,BK372)</f>
        <v>5648</v>
      </c>
      <c r="IE372" s="86">
        <f t="shared" ref="IE372" si="10338">SUM(BW372,CI372,CU372,DG372,DS372,EE372)</f>
        <v>0</v>
      </c>
      <c r="IF372" s="86">
        <f t="shared" ref="IF372" si="10339">SUM(EQ372,FC372,FO372,GA372,GM372,GY372)</f>
        <v>0</v>
      </c>
      <c r="IG372" s="88" t="s">
        <v>42</v>
      </c>
    </row>
    <row r="373" spans="1:24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65">
        <f t="shared" ref="HK373" si="10340">HK372/HM362</f>
        <v>0.99664725604376214</v>
      </c>
      <c r="HL373" s="68">
        <f t="shared" ref="HL373" si="10341">HL372/HN362</f>
        <v>1</v>
      </c>
      <c r="HM373" s="30"/>
      <c r="HN373" s="30"/>
      <c r="HO373" s="30"/>
      <c r="HP373" s="230"/>
      <c r="HQ373" s="30"/>
      <c r="HR373" s="30"/>
      <c r="HS373" s="30"/>
      <c r="HT373" s="51"/>
      <c r="HU373" s="30"/>
      <c r="HV373" s="30"/>
      <c r="HW373" s="31"/>
      <c r="HY373" s="77"/>
      <c r="HZ373" s="77"/>
      <c r="ID373" s="86">
        <f t="shared" ref="ID373" si="10342">SUM(E362,Q362,AC362,AO362,BA362,BM362)</f>
        <v>5667</v>
      </c>
      <c r="IE373" s="86">
        <f t="shared" ref="IE373" si="10343">SUM(BY362,CK362,CW362,DI362,DU362,EG362)</f>
        <v>0</v>
      </c>
      <c r="IF373" s="86">
        <f t="shared" ref="IF373" si="10344">SUM(ES362,FE362,FQ362,GC362,GO362,HA362)</f>
        <v>0</v>
      </c>
      <c r="IG373" s="88" t="s">
        <v>40</v>
      </c>
    </row>
  </sheetData>
  <mergeCells count="64">
    <mergeCell ref="HK1:HW2"/>
    <mergeCell ref="C2:N2"/>
    <mergeCell ref="O2:Z2"/>
    <mergeCell ref="AA2:AL2"/>
    <mergeCell ref="AM2:AX2"/>
    <mergeCell ref="AY2:BJ2"/>
    <mergeCell ref="BK2:BV2"/>
    <mergeCell ref="BW2:CH2"/>
    <mergeCell ref="FO2:FZ2"/>
    <mergeCell ref="GA2:GL2"/>
    <mergeCell ref="GY2:HJ2"/>
    <mergeCell ref="EE2:EP2"/>
    <mergeCell ref="EQ2:FB2"/>
    <mergeCell ref="FC2:FN2"/>
    <mergeCell ref="GM2:GX2"/>
    <mergeCell ref="EQ1:HJ1"/>
    <mergeCell ref="DG2:DR2"/>
    <mergeCell ref="DS2:ED2"/>
    <mergeCell ref="A1:B2"/>
    <mergeCell ref="C1:BV1"/>
    <mergeCell ref="BW1:EP1"/>
    <mergeCell ref="A104:A111"/>
    <mergeCell ref="A113:A120"/>
    <mergeCell ref="A122:A129"/>
    <mergeCell ref="CI2:CT2"/>
    <mergeCell ref="CU2:DF2"/>
    <mergeCell ref="A95:A102"/>
    <mergeCell ref="A5:A12"/>
    <mergeCell ref="A14:A21"/>
    <mergeCell ref="A23:A30"/>
    <mergeCell ref="A32:A39"/>
    <mergeCell ref="A50:A57"/>
    <mergeCell ref="A59:A66"/>
    <mergeCell ref="A68:A75"/>
    <mergeCell ref="A77:A84"/>
    <mergeCell ref="A86:A93"/>
    <mergeCell ref="A41:A48"/>
    <mergeCell ref="A149:A156"/>
    <mergeCell ref="A329:A336"/>
    <mergeCell ref="A338:A345"/>
    <mergeCell ref="A347:A354"/>
    <mergeCell ref="A266:A273"/>
    <mergeCell ref="A275:A282"/>
    <mergeCell ref="A284:A291"/>
    <mergeCell ref="A293:A300"/>
    <mergeCell ref="A302:A309"/>
    <mergeCell ref="A311:A318"/>
    <mergeCell ref="A320:A327"/>
    <mergeCell ref="A356:A363"/>
    <mergeCell ref="A365:A372"/>
    <mergeCell ref="A131:A138"/>
    <mergeCell ref="A257:A264"/>
    <mergeCell ref="A158:A165"/>
    <mergeCell ref="A167:A174"/>
    <mergeCell ref="A176:A183"/>
    <mergeCell ref="A185:A192"/>
    <mergeCell ref="A194:A201"/>
    <mergeCell ref="A212:A219"/>
    <mergeCell ref="A221:A228"/>
    <mergeCell ref="A230:A237"/>
    <mergeCell ref="A239:A246"/>
    <mergeCell ref="A248:A255"/>
    <mergeCell ref="A203:A210"/>
    <mergeCell ref="A140:A14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42"/>
  <sheetViews>
    <sheetView showGridLines="0" workbookViewId="0">
      <pane xSplit="1" ySplit="6" topLeftCell="B19" activePane="bottomRight" state="frozen"/>
      <selection pane="topRight" activeCell="B1" sqref="B1"/>
      <selection pane="bottomLeft" activeCell="A7" sqref="A7"/>
      <selection pane="bottomRight" activeCell="M28" sqref="M28"/>
    </sheetView>
  </sheetViews>
  <sheetFormatPr baseColWidth="10" defaultRowHeight="15" x14ac:dyDescent="0.25"/>
  <cols>
    <col min="1" max="2" width="13.28515625" style="75" bestFit="1" customWidth="1"/>
    <col min="3" max="3" width="11" style="75" bestFit="1" customWidth="1"/>
    <col min="4" max="4" width="11.28515625" style="75" bestFit="1" customWidth="1"/>
    <col min="5" max="5" width="11" style="75" bestFit="1" customWidth="1"/>
    <col min="6" max="6" width="11.28515625" style="75" bestFit="1" customWidth="1"/>
    <col min="7" max="7" width="11" style="75" bestFit="1" customWidth="1"/>
    <col min="8" max="8" width="11.28515625" style="75" bestFit="1" customWidth="1"/>
    <col min="9" max="9" width="11" style="75" bestFit="1" customWidth="1"/>
    <col min="10" max="10" width="11.28515625" style="75" bestFit="1" customWidth="1"/>
    <col min="11" max="11" width="11" style="75" bestFit="1" customWidth="1"/>
    <col min="12" max="12" width="11.28515625" style="75" bestFit="1" customWidth="1"/>
    <col min="13" max="13" width="11" style="75" bestFit="1" customWidth="1"/>
    <col min="14" max="14" width="11.28515625" style="75" bestFit="1" customWidth="1"/>
    <col min="15" max="15" width="11" style="75" bestFit="1" customWidth="1"/>
    <col min="16" max="16" width="11.28515625" style="75" bestFit="1" customWidth="1"/>
    <col min="17" max="17" width="11" style="75" bestFit="1" customWidth="1"/>
    <col min="18" max="18" width="11.28515625" style="75" bestFit="1" customWidth="1"/>
    <col min="19" max="19" width="11" style="75" bestFit="1" customWidth="1"/>
    <col min="20" max="20" width="11.28515625" style="75" bestFit="1" customWidth="1"/>
    <col min="21" max="21" width="11" style="75" bestFit="1" customWidth="1"/>
    <col min="22" max="22" width="11.28515625" style="75" bestFit="1" customWidth="1"/>
    <col min="23" max="23" width="11" style="75" bestFit="1" customWidth="1"/>
    <col min="24" max="24" width="11.28515625" style="75" bestFit="1" customWidth="1"/>
    <col min="25" max="25" width="11" style="75" bestFit="1" customWidth="1"/>
    <col min="26" max="26" width="11.28515625" style="75" bestFit="1" customWidth="1"/>
    <col min="27" max="27" width="11" style="75" bestFit="1" customWidth="1"/>
    <col min="28" max="28" width="11.28515625" style="75" bestFit="1" customWidth="1"/>
    <col min="29" max="29" width="11" style="75" bestFit="1" customWidth="1"/>
    <col min="30" max="30" width="11.28515625" style="75" bestFit="1" customWidth="1"/>
    <col min="31" max="31" width="11" style="75" customWidth="1"/>
    <col min="32" max="32" width="11.28515625" style="75" customWidth="1"/>
    <col min="33" max="33" width="11" style="75" customWidth="1"/>
    <col min="34" max="34" width="11.28515625" style="75" customWidth="1"/>
    <col min="35" max="16384" width="11.42578125" style="75"/>
  </cols>
  <sheetData>
    <row r="2" spans="1:38" s="160" customFormat="1" ht="21.75" thickBot="1" x14ac:dyDescent="0.3">
      <c r="A2" s="268" t="s">
        <v>72</v>
      </c>
      <c r="B2" s="268"/>
      <c r="C2" s="276" t="s">
        <v>73</v>
      </c>
      <c r="D2" s="276"/>
      <c r="E2" s="276"/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  <c r="AE2" s="276"/>
      <c r="AF2" s="276"/>
      <c r="AG2" s="276"/>
      <c r="AH2" s="276"/>
    </row>
    <row r="3" spans="1:38" s="160" customFormat="1" ht="21.75" thickBot="1" x14ac:dyDescent="0.3">
      <c r="C3" s="260" t="s">
        <v>102</v>
      </c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61"/>
      <c r="O3" s="262" t="s">
        <v>103</v>
      </c>
      <c r="P3" s="263"/>
      <c r="Q3" s="263"/>
      <c r="R3" s="263"/>
      <c r="S3" s="263"/>
      <c r="T3" s="263"/>
      <c r="U3" s="263"/>
      <c r="V3" s="263"/>
      <c r="W3" s="263"/>
      <c r="X3" s="263"/>
      <c r="Y3" s="263"/>
      <c r="Z3" s="264"/>
      <c r="AA3" s="265" t="s">
        <v>74</v>
      </c>
      <c r="AB3" s="265"/>
      <c r="AC3" s="265"/>
      <c r="AD3" s="265"/>
      <c r="AE3" s="265"/>
      <c r="AF3" s="265"/>
      <c r="AG3" s="265"/>
      <c r="AH3" s="265"/>
      <c r="AI3" s="265"/>
      <c r="AJ3" s="265"/>
      <c r="AK3" s="265"/>
      <c r="AL3" s="265"/>
    </row>
    <row r="4" spans="1:38" ht="15" customHeight="1" thickBot="1" x14ac:dyDescent="0.3">
      <c r="A4" s="270" t="s">
        <v>75</v>
      </c>
      <c r="B4" s="277"/>
      <c r="C4" s="258" t="s">
        <v>76</v>
      </c>
      <c r="D4" s="259"/>
      <c r="E4" s="258" t="s">
        <v>77</v>
      </c>
      <c r="F4" s="259"/>
      <c r="G4" s="258" t="s">
        <v>78</v>
      </c>
      <c r="H4" s="259"/>
      <c r="I4" s="258" t="s">
        <v>79</v>
      </c>
      <c r="J4" s="259"/>
      <c r="K4" s="258" t="s">
        <v>80</v>
      </c>
      <c r="L4" s="259"/>
      <c r="M4" s="258" t="s">
        <v>89</v>
      </c>
      <c r="N4" s="259"/>
      <c r="O4" s="258" t="s">
        <v>90</v>
      </c>
      <c r="P4" s="259"/>
      <c r="Q4" s="258" t="s">
        <v>91</v>
      </c>
      <c r="R4" s="259"/>
      <c r="S4" s="258" t="s">
        <v>92</v>
      </c>
      <c r="T4" s="259"/>
      <c r="U4" s="258" t="s">
        <v>93</v>
      </c>
      <c r="V4" s="259"/>
      <c r="W4" s="258" t="s">
        <v>94</v>
      </c>
      <c r="X4" s="259"/>
      <c r="Y4" s="258" t="s">
        <v>95</v>
      </c>
      <c r="Z4" s="259"/>
      <c r="AA4" s="258" t="s">
        <v>96</v>
      </c>
      <c r="AB4" s="259"/>
      <c r="AC4" s="258" t="s">
        <v>97</v>
      </c>
      <c r="AD4" s="259"/>
      <c r="AE4" s="258" t="s">
        <v>98</v>
      </c>
      <c r="AF4" s="259"/>
      <c r="AG4" s="258" t="s">
        <v>99</v>
      </c>
      <c r="AH4" s="259"/>
      <c r="AI4" s="258" t="s">
        <v>100</v>
      </c>
      <c r="AJ4" s="259"/>
      <c r="AK4" s="258" t="s">
        <v>101</v>
      </c>
      <c r="AL4" s="259"/>
    </row>
    <row r="5" spans="1:38" ht="15" customHeight="1" x14ac:dyDescent="0.25">
      <c r="A5" s="161"/>
      <c r="B5" s="161"/>
      <c r="C5" s="90" t="s">
        <v>81</v>
      </c>
      <c r="D5" s="91" t="s">
        <v>82</v>
      </c>
      <c r="E5" s="90" t="s">
        <v>81</v>
      </c>
      <c r="F5" s="91" t="s">
        <v>82</v>
      </c>
      <c r="G5" s="90" t="s">
        <v>81</v>
      </c>
      <c r="H5" s="91" t="s">
        <v>82</v>
      </c>
      <c r="I5" s="92" t="s">
        <v>81</v>
      </c>
      <c r="J5" s="93" t="s">
        <v>82</v>
      </c>
      <c r="K5" s="90" t="s">
        <v>81</v>
      </c>
      <c r="L5" s="91" t="s">
        <v>82</v>
      </c>
      <c r="M5" s="92" t="s">
        <v>81</v>
      </c>
      <c r="N5" s="93" t="s">
        <v>82</v>
      </c>
      <c r="O5" s="90" t="s">
        <v>81</v>
      </c>
      <c r="P5" s="91" t="s">
        <v>82</v>
      </c>
      <c r="Q5" s="92" t="s">
        <v>81</v>
      </c>
      <c r="R5" s="93" t="s">
        <v>82</v>
      </c>
      <c r="S5" s="90" t="s">
        <v>81</v>
      </c>
      <c r="T5" s="91" t="s">
        <v>82</v>
      </c>
      <c r="U5" s="92" t="s">
        <v>81</v>
      </c>
      <c r="V5" s="93" t="s">
        <v>82</v>
      </c>
      <c r="W5" s="90" t="s">
        <v>81</v>
      </c>
      <c r="X5" s="91" t="s">
        <v>82</v>
      </c>
      <c r="Y5" s="92" t="s">
        <v>81</v>
      </c>
      <c r="Z5" s="93" t="s">
        <v>82</v>
      </c>
      <c r="AA5" s="90" t="s">
        <v>81</v>
      </c>
      <c r="AB5" s="91" t="s">
        <v>82</v>
      </c>
      <c r="AC5" s="92" t="s">
        <v>81</v>
      </c>
      <c r="AD5" s="93" t="s">
        <v>82</v>
      </c>
      <c r="AE5" s="158" t="s">
        <v>81</v>
      </c>
      <c r="AF5" s="159" t="s">
        <v>82</v>
      </c>
      <c r="AG5" s="92" t="s">
        <v>81</v>
      </c>
      <c r="AH5" s="91" t="s">
        <v>82</v>
      </c>
      <c r="AI5" s="158" t="s">
        <v>81</v>
      </c>
      <c r="AJ5" s="159" t="s">
        <v>82</v>
      </c>
      <c r="AK5" s="92" t="s">
        <v>81</v>
      </c>
      <c r="AL5" s="91" t="s">
        <v>82</v>
      </c>
    </row>
    <row r="6" spans="1:38" ht="30.75" customHeight="1" x14ac:dyDescent="0.25">
      <c r="A6" s="161" t="s">
        <v>83</v>
      </c>
      <c r="B6" s="161" t="s">
        <v>84</v>
      </c>
      <c r="C6" s="94">
        <v>126</v>
      </c>
      <c r="D6" s="95"/>
      <c r="E6" s="66">
        <v>127.5</v>
      </c>
      <c r="F6" s="64"/>
      <c r="G6" s="66">
        <v>127</v>
      </c>
      <c r="H6" s="64"/>
      <c r="I6" s="96">
        <v>124.5</v>
      </c>
      <c r="J6" s="67"/>
      <c r="K6" s="66">
        <v>122.5</v>
      </c>
      <c r="L6" s="64"/>
      <c r="M6" s="96">
        <v>123.5</v>
      </c>
      <c r="N6" s="67"/>
      <c r="O6" s="66">
        <v>122.5</v>
      </c>
      <c r="P6" s="64"/>
      <c r="Q6" s="96">
        <v>121.5</v>
      </c>
      <c r="R6" s="67"/>
      <c r="S6" s="66">
        <v>122</v>
      </c>
      <c r="T6" s="64"/>
      <c r="U6" s="96">
        <v>121</v>
      </c>
      <c r="V6" s="67"/>
      <c r="W6" s="66">
        <v>120</v>
      </c>
      <c r="X6" s="64"/>
      <c r="Y6" s="96">
        <v>118.5</v>
      </c>
      <c r="Z6" s="67"/>
      <c r="AA6" s="66">
        <v>125</v>
      </c>
      <c r="AB6" s="64"/>
      <c r="AC6" s="96">
        <v>123</v>
      </c>
      <c r="AD6" s="67"/>
      <c r="AE6" s="66">
        <v>126.5</v>
      </c>
      <c r="AF6" s="64"/>
      <c r="AG6" s="96">
        <v>122</v>
      </c>
      <c r="AH6" s="64"/>
      <c r="AI6" s="66">
        <v>121</v>
      </c>
      <c r="AJ6" s="64"/>
      <c r="AK6" s="96">
        <v>120</v>
      </c>
      <c r="AL6" s="64"/>
    </row>
    <row r="7" spans="1:38" x14ac:dyDescent="0.25">
      <c r="A7" s="97">
        <v>5</v>
      </c>
      <c r="B7" s="98">
        <v>6.4000000000000001E-2</v>
      </c>
      <c r="C7" s="127">
        <f>(($C$16-$C$6)*B7)+C6</f>
        <v>128.31103999999999</v>
      </c>
      <c r="D7" s="99">
        <f>C7-C6</f>
        <v>2.3110399999999913</v>
      </c>
      <c r="E7" s="124">
        <f>(($E$16-$E$6)*$B$7)+E6</f>
        <v>129.71503999999999</v>
      </c>
      <c r="F7" s="99">
        <f>E7-E6</f>
        <v>2.2150399999999877</v>
      </c>
      <c r="G7" s="127">
        <f>(($G$16-$G$6)*$B$7)+G6</f>
        <v>129.24704</v>
      </c>
      <c r="H7" s="99">
        <f>G7-G6</f>
        <v>2.2470399999999984</v>
      </c>
      <c r="I7" s="126">
        <f>(($I$16-$I$6)*$B$7)+I6</f>
        <v>126.90703999999999</v>
      </c>
      <c r="J7" s="100">
        <f>I7-I6</f>
        <v>2.407039999999995</v>
      </c>
      <c r="K7" s="124">
        <f>(($K$16-$K$6)*$B$7)+K6</f>
        <v>125.03504</v>
      </c>
      <c r="L7" s="99">
        <f>K7-K6</f>
        <v>2.5350399999999951</v>
      </c>
      <c r="M7" s="126">
        <f>(($M$16-$M$6)*$B$7)+M6</f>
        <v>125.97104</v>
      </c>
      <c r="N7" s="100">
        <f>M7-M6</f>
        <v>2.4710400000000021</v>
      </c>
      <c r="O7" s="124">
        <f>(($O$16-$O$6)*$B$7)+O6</f>
        <v>125.03504</v>
      </c>
      <c r="P7" s="99">
        <f>O7-O6</f>
        <v>2.5350399999999951</v>
      </c>
      <c r="Q7" s="126">
        <f>(($Q$16-$Q$6)*$B$7)+Q6</f>
        <v>124.09904</v>
      </c>
      <c r="R7" s="100">
        <f>Q7-Q6</f>
        <v>2.5990400000000022</v>
      </c>
      <c r="S7" s="127">
        <f>(($S$16-$S$6)*$B$7)+S6</f>
        <v>124.56704000000001</v>
      </c>
      <c r="T7" s="99">
        <f>S7-S6</f>
        <v>2.5670400000000058</v>
      </c>
      <c r="U7" s="126">
        <f>(($U$16-$U$6)*$B$7)+U6</f>
        <v>123.63104</v>
      </c>
      <c r="V7" s="100">
        <f>U7-U6</f>
        <v>2.6310399999999987</v>
      </c>
      <c r="W7" s="124">
        <f>(($W$16-$W$6)*$B$7)+W6</f>
        <v>122.69504000000001</v>
      </c>
      <c r="X7" s="99">
        <f>W7-W6</f>
        <v>2.6950400000000059</v>
      </c>
      <c r="Y7" s="131">
        <f>(($Y$16-$Y$6)*$B$7)+Y6</f>
        <v>121.29104</v>
      </c>
      <c r="Z7" s="100">
        <f>Y7-Y6</f>
        <v>2.7910399999999953</v>
      </c>
      <c r="AA7" s="127">
        <f>(($AA$16-$AA$6)*$B$7)+AA6</f>
        <v>127.37504</v>
      </c>
      <c r="AB7" s="99">
        <f>AA7-AA6</f>
        <v>2.3750399999999985</v>
      </c>
      <c r="AC7" s="131">
        <f>(($AC$16-$AC$6)*$B$7)+AC6</f>
        <v>125.50304</v>
      </c>
      <c r="AD7" s="100">
        <f>AC7-AC6</f>
        <v>2.5030399999999986</v>
      </c>
      <c r="AE7" s="127">
        <f>(($AE$16-$AE$6)*$B$7)+AE6</f>
        <v>128.77904000000001</v>
      </c>
      <c r="AF7" s="99">
        <f>AE7-AE6</f>
        <v>2.2790400000000091</v>
      </c>
      <c r="AG7" s="124">
        <f>(($AG$16-$AG$6)*$B$7)+AG6</f>
        <v>124.56704000000001</v>
      </c>
      <c r="AH7" s="99">
        <f>AG7-AG6</f>
        <v>2.5670400000000058</v>
      </c>
      <c r="AI7" s="124">
        <f>(($AI$16-$AI$6)*$B$7)+AI6</f>
        <v>123.63104</v>
      </c>
      <c r="AJ7" s="99">
        <f>AI7-AI6</f>
        <v>2.6310399999999987</v>
      </c>
      <c r="AK7" s="131">
        <f>(($AC$16-$AK$6)*$B$7)+AK6</f>
        <v>122.69504000000001</v>
      </c>
      <c r="AL7" s="99">
        <f>AK7-AK6</f>
        <v>2.6950400000000059</v>
      </c>
    </row>
    <row r="8" spans="1:38" x14ac:dyDescent="0.25">
      <c r="A8" s="101">
        <v>15</v>
      </c>
      <c r="B8" s="98">
        <v>7.4999999999999997E-2</v>
      </c>
      <c r="C8" s="132">
        <f>(($C$16-$C$6)*B8)+C7</f>
        <v>131.01928999999998</v>
      </c>
      <c r="D8" s="99">
        <f t="shared" ref="D8:D14" si="0">C8-C7</f>
        <v>2.7082499999999925</v>
      </c>
      <c r="E8" s="132">
        <f>(($E$16-$E$6)*$B$8)+E7</f>
        <v>132.31079</v>
      </c>
      <c r="F8" s="99">
        <f t="shared" ref="F8:F15" si="1">E8-E7</f>
        <v>2.5957500000000095</v>
      </c>
      <c r="G8" s="132">
        <f>(($G$16-$G$6)*$B$8)+G7</f>
        <v>131.88029</v>
      </c>
      <c r="H8" s="99">
        <f t="shared" ref="H8:H15" si="2">G8-G7</f>
        <v>2.6332500000000039</v>
      </c>
      <c r="I8" s="129">
        <f>(($I$16-$I$6)*$B$8)+I7</f>
        <v>129.72779</v>
      </c>
      <c r="J8" s="100">
        <f t="shared" ref="J8:J15" si="3">I8-I7</f>
        <v>2.8207500000000039</v>
      </c>
      <c r="K8" s="132">
        <f>(($K$16-$K$6)*$B$8)+K7</f>
        <v>128.00578999999999</v>
      </c>
      <c r="L8" s="99">
        <f t="shared" ref="L8:L15" si="4">K8-K7</f>
        <v>2.9707499999999953</v>
      </c>
      <c r="M8" s="129">
        <f>(($M$16-$M$6)*$B$8)+M7</f>
        <v>128.86679000000001</v>
      </c>
      <c r="N8" s="100">
        <f t="shared" ref="N8:N15" si="5">M8-M7</f>
        <v>2.8957500000000067</v>
      </c>
      <c r="O8" s="132">
        <f>(($O$16-$O$6)*$B$8)+O7</f>
        <v>128.00578999999999</v>
      </c>
      <c r="P8" s="99">
        <f t="shared" ref="P8:P15" si="6">O8-O7</f>
        <v>2.9707499999999953</v>
      </c>
      <c r="Q8" s="129">
        <f>(($Q$16-$Q$6)*$B$8)+Q7</f>
        <v>127.14479</v>
      </c>
      <c r="R8" s="100">
        <f t="shared" ref="R8:R15" si="7">Q8-Q7</f>
        <v>3.0457499999999982</v>
      </c>
      <c r="S8" s="132">
        <f>(($S$16-$S$6)*$B$8)+S7</f>
        <v>127.57529000000001</v>
      </c>
      <c r="T8" s="99">
        <f t="shared" ref="T8:T15" si="8">S8-S7</f>
        <v>3.0082500000000039</v>
      </c>
      <c r="U8" s="129">
        <f>(($U$16-$U$6)*$B$8)+U7</f>
        <v>126.71429000000001</v>
      </c>
      <c r="V8" s="100">
        <f t="shared" ref="V8:V15" si="9">U8-U7</f>
        <v>3.0832500000000067</v>
      </c>
      <c r="W8" s="132">
        <f>(($W$16-$W$6)*$B$8)+W7</f>
        <v>125.85329</v>
      </c>
      <c r="X8" s="99">
        <f t="shared" ref="X8:X15" si="10">W8-W7</f>
        <v>3.1582499999999953</v>
      </c>
      <c r="Y8" s="129">
        <f>(($Y$16-$Y$6)*$B$8)+Y7</f>
        <v>124.56179</v>
      </c>
      <c r="Z8" s="100">
        <f t="shared" ref="Z8:Z15" si="11">Y8-Y7</f>
        <v>3.2707500000000067</v>
      </c>
      <c r="AA8" s="132">
        <f>(($AA$16-$AA$6)*$B$8)+AA7</f>
        <v>130.15828999999999</v>
      </c>
      <c r="AB8" s="99">
        <f t="shared" ref="AB8:AB15" si="12">AA8-AA7</f>
        <v>2.7832499999999953</v>
      </c>
      <c r="AC8" s="129">
        <f>(($AC$16-$AC$6)*$B$8)+AC7</f>
        <v>128.43628999999999</v>
      </c>
      <c r="AD8" s="100">
        <f t="shared" ref="AD8:AD15" si="13">AC8-AC7</f>
        <v>2.9332499999999868</v>
      </c>
      <c r="AE8" s="132">
        <f>(($AE$16-$AE$6)*$B$8)+AE7</f>
        <v>131.44979000000001</v>
      </c>
      <c r="AF8" s="99">
        <f t="shared" ref="AF8:AF15" si="14">AE8-AE7</f>
        <v>2.6707499999999982</v>
      </c>
      <c r="AG8" s="129">
        <f>(($AG$16-$AG$6)*$B$8)+AG7</f>
        <v>127.57529000000001</v>
      </c>
      <c r="AH8" s="99">
        <f t="shared" ref="AH8:AH15" si="15">AG8-AG7</f>
        <v>3.0082500000000039</v>
      </c>
      <c r="AI8" s="132">
        <f>(($AI$16-$AI$6)*$B$8)+AI7</f>
        <v>126.71429000000001</v>
      </c>
      <c r="AJ8" s="99">
        <f t="shared" ref="AJ8:AJ15" si="16">AI8-AI7</f>
        <v>3.0832500000000067</v>
      </c>
      <c r="AK8" s="129">
        <f>(($AC$16-$AK$6)*$B$8)+AK7</f>
        <v>125.85329</v>
      </c>
      <c r="AL8" s="99">
        <f t="shared" ref="AL8:AL15" si="17">AK8-AK7</f>
        <v>3.1582499999999953</v>
      </c>
    </row>
    <row r="9" spans="1:38" x14ac:dyDescent="0.25">
      <c r="A9" s="102">
        <v>25</v>
      </c>
      <c r="B9" s="98">
        <v>8.6999999999999994E-2</v>
      </c>
      <c r="C9" s="134">
        <f>(($C$16-$C$6)*B9)+C8</f>
        <v>134.16085999999999</v>
      </c>
      <c r="D9" s="99">
        <f t="shared" si="0"/>
        <v>3.1415700000000015</v>
      </c>
      <c r="E9" s="134">
        <f>(($E$16-$E$6)*$B$9)+E8</f>
        <v>135.32185999999999</v>
      </c>
      <c r="F9" s="99">
        <f t="shared" si="1"/>
        <v>3.0110699999999895</v>
      </c>
      <c r="G9" s="134">
        <f>(($G$16-$G$6)*$B$9)+G8</f>
        <v>134.93486000000001</v>
      </c>
      <c r="H9" s="99">
        <f t="shared" si="2"/>
        <v>3.0545700000000124</v>
      </c>
      <c r="I9" s="136">
        <f>(($I$16-$I$6)*$B$9)+I8</f>
        <v>132.99986000000001</v>
      </c>
      <c r="J9" s="100">
        <f t="shared" si="3"/>
        <v>3.2720700000000136</v>
      </c>
      <c r="K9" s="134">
        <f>(($K$16-$K$6)*$B$9)+K8</f>
        <v>131.45185999999998</v>
      </c>
      <c r="L9" s="99">
        <f t="shared" si="4"/>
        <v>3.4460699999999918</v>
      </c>
      <c r="M9" s="136">
        <f>(($M$16-$M$6)*$B$9)+M8</f>
        <v>132.22586000000001</v>
      </c>
      <c r="N9" s="100">
        <f t="shared" si="5"/>
        <v>3.3590700000000027</v>
      </c>
      <c r="O9" s="134">
        <f>(($O$16-$O$6)*$B$9)+O8</f>
        <v>131.45185999999998</v>
      </c>
      <c r="P9" s="99">
        <f t="shared" si="6"/>
        <v>3.4460699999999918</v>
      </c>
      <c r="Q9" s="136">
        <f>(($Q$16-$Q$6)*$B$9)+Q8</f>
        <v>130.67786000000001</v>
      </c>
      <c r="R9" s="100">
        <f t="shared" si="7"/>
        <v>3.5330700000000093</v>
      </c>
      <c r="S9" s="134">
        <f>(($S$16-$S$6)*$B$9)+S8</f>
        <v>131.06486000000001</v>
      </c>
      <c r="T9" s="99">
        <f t="shared" si="8"/>
        <v>3.4895700000000005</v>
      </c>
      <c r="U9" s="136">
        <f>(($U$16-$U$6)*$B$9)+U8</f>
        <v>130.29086000000001</v>
      </c>
      <c r="V9" s="100">
        <f t="shared" si="9"/>
        <v>3.5765700000000038</v>
      </c>
      <c r="W9" s="134">
        <f>(($W$16-$W$6)*$B$9)+W8</f>
        <v>129.51686000000001</v>
      </c>
      <c r="X9" s="99">
        <f t="shared" si="10"/>
        <v>3.6635700000000071</v>
      </c>
      <c r="Y9" s="136">
        <f>(($Y$16-$Y$6)*$B$9)+Y8</f>
        <v>128.35586000000001</v>
      </c>
      <c r="Z9" s="100">
        <f t="shared" si="11"/>
        <v>3.7940700000000049</v>
      </c>
      <c r="AA9" s="134">
        <f>(($AA$16-$AA$6)*$B$9)+AA8</f>
        <v>133.38685999999998</v>
      </c>
      <c r="AB9" s="99">
        <f t="shared" si="12"/>
        <v>3.2285699999999906</v>
      </c>
      <c r="AC9" s="136">
        <f>(($AC$16-$AC$6)*$B$9)+AC8</f>
        <v>131.83885999999998</v>
      </c>
      <c r="AD9" s="100">
        <f t="shared" si="13"/>
        <v>3.4025699999999972</v>
      </c>
      <c r="AE9" s="134">
        <f>(($AE$16-$AE$6)*$B$9)+AE8</f>
        <v>134.54786000000001</v>
      </c>
      <c r="AF9" s="99">
        <f t="shared" si="14"/>
        <v>3.098070000000007</v>
      </c>
      <c r="AG9" s="136">
        <f>(($AG$16-$AG$6)*$B$9)+AG8</f>
        <v>131.06486000000001</v>
      </c>
      <c r="AH9" s="99">
        <f t="shared" si="15"/>
        <v>3.4895700000000005</v>
      </c>
      <c r="AI9" s="134">
        <f>(($AA$16-$AI$6)*$B$9)+AI8</f>
        <v>130.29086000000001</v>
      </c>
      <c r="AJ9" s="99">
        <f t="shared" si="16"/>
        <v>3.5765700000000038</v>
      </c>
      <c r="AK9" s="136">
        <f>(($AC$16-$AK$6)*$B$9)+AK8</f>
        <v>129.51686000000001</v>
      </c>
      <c r="AL9" s="99">
        <f t="shared" si="17"/>
        <v>3.6635700000000071</v>
      </c>
    </row>
    <row r="10" spans="1:38" x14ac:dyDescent="0.25">
      <c r="A10" s="103">
        <v>35</v>
      </c>
      <c r="B10" s="98">
        <v>9.9000000000000005E-2</v>
      </c>
      <c r="C10" s="141">
        <f>(($C$16-$C$6)*B10)+C9</f>
        <v>137.73575</v>
      </c>
      <c r="D10" s="99">
        <f t="shared" si="0"/>
        <v>3.5748900000000106</v>
      </c>
      <c r="E10" s="141">
        <f>(($E$16-$E$6)*$B$10)+E9</f>
        <v>138.74824999999998</v>
      </c>
      <c r="F10" s="99">
        <f t="shared" si="1"/>
        <v>3.4263899999999978</v>
      </c>
      <c r="G10" s="141">
        <f>(($G$16-$G$6)*$B$10)+G9</f>
        <v>138.41075000000001</v>
      </c>
      <c r="H10" s="99">
        <f t="shared" si="2"/>
        <v>3.4758899999999926</v>
      </c>
      <c r="I10" s="139">
        <f>(($I$16-$I$6)*$B$10)+I9</f>
        <v>136.72325000000001</v>
      </c>
      <c r="J10" s="100">
        <f t="shared" si="3"/>
        <v>3.7233899999999949</v>
      </c>
      <c r="K10" s="141">
        <f>(($K$16-$K$6)*$B$10)+K9</f>
        <v>135.37324999999998</v>
      </c>
      <c r="L10" s="99">
        <f t="shared" si="4"/>
        <v>3.9213900000000024</v>
      </c>
      <c r="M10" s="139">
        <f>(($M$16-$M$6)*$B$10)+M9</f>
        <v>136.04825000000002</v>
      </c>
      <c r="N10" s="100">
        <f t="shared" si="5"/>
        <v>3.8223900000000128</v>
      </c>
      <c r="O10" s="141">
        <f>(($O$16-$O$6)*$B$10)+O9</f>
        <v>135.37324999999998</v>
      </c>
      <c r="P10" s="99">
        <f t="shared" si="6"/>
        <v>3.9213900000000024</v>
      </c>
      <c r="Q10" s="139">
        <f>(($Q$16-$Q$6)*$B$10)+Q9</f>
        <v>134.69825</v>
      </c>
      <c r="R10" s="100">
        <f t="shared" si="7"/>
        <v>4.0203899999999919</v>
      </c>
      <c r="S10" s="141">
        <f>(($S$16-$S$6)*$B$10)+S9</f>
        <v>135.03575000000001</v>
      </c>
      <c r="T10" s="99">
        <f t="shared" si="8"/>
        <v>3.9708899999999971</v>
      </c>
      <c r="U10" s="139">
        <f>(($U$16-$U$6)*$B$10)+U9</f>
        <v>134.36075000000002</v>
      </c>
      <c r="V10" s="100">
        <f t="shared" si="9"/>
        <v>4.0698900000000151</v>
      </c>
      <c r="W10" s="141">
        <f>(($W$16-$W$6)*$B$10)+W9</f>
        <v>133.68575000000001</v>
      </c>
      <c r="X10" s="99">
        <f t="shared" si="10"/>
        <v>4.1688900000000046</v>
      </c>
      <c r="Y10" s="139">
        <f>(($Y$16-$Y$6)*$B$10)+Y9</f>
        <v>132.67325</v>
      </c>
      <c r="Z10" s="100">
        <f t="shared" si="11"/>
        <v>4.317389999999989</v>
      </c>
      <c r="AA10" s="141">
        <f>(($AA$16-$AA$6)*$B$10)+AA9</f>
        <v>137.06074999999998</v>
      </c>
      <c r="AB10" s="99">
        <f t="shared" si="12"/>
        <v>3.6738900000000001</v>
      </c>
      <c r="AC10" s="139">
        <f>(($AC$16-$AC$6)*$B$10)+AC9</f>
        <v>135.71074999999999</v>
      </c>
      <c r="AD10" s="100">
        <f t="shared" si="13"/>
        <v>3.8718900000000076</v>
      </c>
      <c r="AE10" s="141">
        <f>(($AE$16-$AE$6)*$B$10)+AE9</f>
        <v>138.07325000000003</v>
      </c>
      <c r="AF10" s="99">
        <f t="shared" si="14"/>
        <v>3.5253900000000158</v>
      </c>
      <c r="AG10" s="139">
        <f>(($AG$16-$AG$6)*$B$10)+AG9</f>
        <v>135.03575000000001</v>
      </c>
      <c r="AH10" s="99">
        <f t="shared" si="15"/>
        <v>3.9708899999999971</v>
      </c>
      <c r="AI10" s="141">
        <f>(($AA$16-$AI$6)*$B$10)+AI9</f>
        <v>134.36075000000002</v>
      </c>
      <c r="AJ10" s="99">
        <f t="shared" si="16"/>
        <v>4.0698900000000151</v>
      </c>
      <c r="AK10" s="139">
        <f>(($AC$16-$AK$6)*$B$10)+AK9</f>
        <v>133.68575000000001</v>
      </c>
      <c r="AL10" s="99">
        <f t="shared" si="17"/>
        <v>4.1688900000000046</v>
      </c>
    </row>
    <row r="11" spans="1:38" x14ac:dyDescent="0.25">
      <c r="A11" s="104">
        <v>45</v>
      </c>
      <c r="B11" s="98">
        <v>0.111</v>
      </c>
      <c r="C11" s="143">
        <f t="shared" ref="C11:C13" si="18">(($C$16-$C$6)*B11)+C10</f>
        <v>141.74395999999999</v>
      </c>
      <c r="D11" s="99">
        <f t="shared" si="0"/>
        <v>4.0082099999999912</v>
      </c>
      <c r="E11" s="143">
        <f>(($E$16-$E$6)*$B$11)+E10</f>
        <v>142.58995999999999</v>
      </c>
      <c r="F11" s="99">
        <f t="shared" si="1"/>
        <v>3.8417100000000062</v>
      </c>
      <c r="G11" s="143">
        <f>(($G$16-$G$6)*$B$11)+G10</f>
        <v>142.30796000000001</v>
      </c>
      <c r="H11" s="99">
        <f t="shared" si="2"/>
        <v>3.8972100000000012</v>
      </c>
      <c r="I11" s="145">
        <f>(($I$16-$I$6)*$B$11)+I10</f>
        <v>140.89796000000001</v>
      </c>
      <c r="J11" s="100">
        <f t="shared" si="3"/>
        <v>4.1747100000000046</v>
      </c>
      <c r="K11" s="143">
        <f>(($K$16-$K$6)*$B$11)+K10</f>
        <v>139.76996</v>
      </c>
      <c r="L11" s="99">
        <f t="shared" si="4"/>
        <v>4.396710000000013</v>
      </c>
      <c r="M11" s="145">
        <f>(($M$16-$M$6)*$B$11)+M10</f>
        <v>140.33396000000002</v>
      </c>
      <c r="N11" s="100">
        <f t="shared" si="5"/>
        <v>4.2857099999999946</v>
      </c>
      <c r="O11" s="143">
        <f>(($O$16-$O$6)*$B$11)+O10</f>
        <v>139.76996</v>
      </c>
      <c r="P11" s="99">
        <f t="shared" si="6"/>
        <v>4.396710000000013</v>
      </c>
      <c r="Q11" s="145">
        <f>(($Q$16-$Q$6)*$B$11)+Q10</f>
        <v>139.20596</v>
      </c>
      <c r="R11" s="100">
        <f t="shared" si="7"/>
        <v>4.507710000000003</v>
      </c>
      <c r="S11" s="143">
        <f>(($S$16-$S$6)*$B$11)+S10</f>
        <v>139.48796000000002</v>
      </c>
      <c r="T11" s="99">
        <f t="shared" si="8"/>
        <v>4.452210000000008</v>
      </c>
      <c r="U11" s="145">
        <f>(($U$16-$U$6)*$B$11)+U10</f>
        <v>138.92396000000002</v>
      </c>
      <c r="V11" s="100">
        <f t="shared" si="9"/>
        <v>4.563209999999998</v>
      </c>
      <c r="W11" s="143">
        <f>(($W$16-$W$6)*$B$11)+W10</f>
        <v>138.35996</v>
      </c>
      <c r="X11" s="99">
        <f t="shared" si="10"/>
        <v>4.674209999999988</v>
      </c>
      <c r="Y11" s="145">
        <f>(($Y$16-$Y$6)*$B$11)+Y10</f>
        <v>137.51396</v>
      </c>
      <c r="Z11" s="100">
        <f t="shared" si="11"/>
        <v>4.8407100000000014</v>
      </c>
      <c r="AA11" s="143">
        <f>(($AA$16-$AA$6)*$B$11)+AA10</f>
        <v>141.17995999999999</v>
      </c>
      <c r="AB11" s="99">
        <f t="shared" si="12"/>
        <v>4.1192100000000096</v>
      </c>
      <c r="AC11" s="145">
        <f>(($AC$16-$AC$6)*$B$11)+AC10</f>
        <v>140.05195999999998</v>
      </c>
      <c r="AD11" s="100">
        <f t="shared" si="13"/>
        <v>4.3412099999999896</v>
      </c>
      <c r="AE11" s="143">
        <f>(($AE$16-$AE$6)*$B$11)+AE10</f>
        <v>142.02596000000003</v>
      </c>
      <c r="AF11" s="99">
        <f t="shared" si="14"/>
        <v>3.9527099999999962</v>
      </c>
      <c r="AG11" s="145">
        <f>(($AG$16-$AG$6)*$B$11)+AG10</f>
        <v>139.48796000000002</v>
      </c>
      <c r="AH11" s="99">
        <f t="shared" si="15"/>
        <v>4.452210000000008</v>
      </c>
      <c r="AI11" s="143">
        <f>(($AA$16-$AI$6)*$B$11)+AI10</f>
        <v>138.92396000000002</v>
      </c>
      <c r="AJ11" s="99">
        <f t="shared" si="16"/>
        <v>4.563209999999998</v>
      </c>
      <c r="AK11" s="145">
        <f>(($AC$16-$AK$6)*$B$11)+AK10</f>
        <v>138.35996</v>
      </c>
      <c r="AL11" s="99">
        <f t="shared" si="17"/>
        <v>4.674209999999988</v>
      </c>
    </row>
    <row r="12" spans="1:38" x14ac:dyDescent="0.25">
      <c r="A12" s="105">
        <v>55</v>
      </c>
      <c r="B12" s="98">
        <v>0.123</v>
      </c>
      <c r="C12" s="154">
        <f t="shared" si="18"/>
        <v>146.18548999999999</v>
      </c>
      <c r="D12" s="99">
        <f t="shared" si="0"/>
        <v>4.4415300000000002</v>
      </c>
      <c r="E12" s="154">
        <f>(($E$16-$E$6)*$B$12)+E11</f>
        <v>146.84699000000001</v>
      </c>
      <c r="F12" s="99">
        <f t="shared" si="1"/>
        <v>4.2570300000000145</v>
      </c>
      <c r="G12" s="154">
        <f>(($G$16-$G$6)*$B$12)+G11</f>
        <v>146.62649000000002</v>
      </c>
      <c r="H12" s="99">
        <f t="shared" si="2"/>
        <v>4.3185300000000097</v>
      </c>
      <c r="I12" s="152">
        <f>(($I$16-$I$6)*$B$12)+I11</f>
        <v>145.52399000000003</v>
      </c>
      <c r="J12" s="100">
        <f t="shared" si="3"/>
        <v>4.6260300000000143</v>
      </c>
      <c r="K12" s="154">
        <f>(($K$16-$K$6)*$B$12)+K11</f>
        <v>144.64198999999999</v>
      </c>
      <c r="L12" s="99">
        <f t="shared" si="4"/>
        <v>4.8720299999999952</v>
      </c>
      <c r="M12" s="152">
        <f>(($M$16-$M$6)*$B$12)+M11</f>
        <v>145.08299000000002</v>
      </c>
      <c r="N12" s="100">
        <f t="shared" si="5"/>
        <v>4.7490300000000047</v>
      </c>
      <c r="O12" s="154">
        <f>(($O$16-$O$6)*$B$12)+O11</f>
        <v>144.64198999999999</v>
      </c>
      <c r="P12" s="99">
        <f t="shared" si="6"/>
        <v>4.8720299999999952</v>
      </c>
      <c r="Q12" s="152">
        <f>(($Q$16-$Q$6)*$B$12)+Q11</f>
        <v>144.20099000000002</v>
      </c>
      <c r="R12" s="100">
        <f t="shared" si="7"/>
        <v>4.9950300000000141</v>
      </c>
      <c r="S12" s="154">
        <f>(($S$16-$S$6)*$B$12)+S11</f>
        <v>144.42149000000001</v>
      </c>
      <c r="T12" s="99">
        <f t="shared" si="8"/>
        <v>4.9335299999999904</v>
      </c>
      <c r="U12" s="152">
        <f>(($U$16-$U6)*$B$12)+U11</f>
        <v>143.98049000000003</v>
      </c>
      <c r="V12" s="100">
        <f t="shared" si="9"/>
        <v>5.0565300000000093</v>
      </c>
      <c r="W12" s="154">
        <f>(($W$16-$W6)*$B$12)+W11</f>
        <v>143.53949</v>
      </c>
      <c r="X12" s="99">
        <f t="shared" si="10"/>
        <v>5.1795299999999997</v>
      </c>
      <c r="Y12" s="152">
        <f>(($Y$16-$Y6)*$B$12)+Y11</f>
        <v>142.87799000000001</v>
      </c>
      <c r="Z12" s="100">
        <f t="shared" si="11"/>
        <v>5.3640300000000138</v>
      </c>
      <c r="AA12" s="154">
        <f>(($AA$16-$AA6)*$B$12)+AA11</f>
        <v>145.74448999999998</v>
      </c>
      <c r="AB12" s="99">
        <f t="shared" si="12"/>
        <v>4.5645299999999907</v>
      </c>
      <c r="AC12" s="152">
        <f>(($AC$16-$AC6)*$B$12)+AC11</f>
        <v>144.86248999999998</v>
      </c>
      <c r="AD12" s="100">
        <f t="shared" si="13"/>
        <v>4.81053</v>
      </c>
      <c r="AE12" s="154">
        <f>(($AE$16-$AE6)*$B$12)+AE11</f>
        <v>146.40599000000003</v>
      </c>
      <c r="AF12" s="99">
        <f t="shared" si="14"/>
        <v>4.380030000000005</v>
      </c>
      <c r="AG12" s="152">
        <f>(($AG$16-$AG6)*$B$12)+AG11</f>
        <v>144.42149000000001</v>
      </c>
      <c r="AH12" s="99">
        <f t="shared" si="15"/>
        <v>4.9335299999999904</v>
      </c>
      <c r="AI12" s="154">
        <f>(($AA$16-$AI6)*$B$12)+AI11</f>
        <v>143.98049000000003</v>
      </c>
      <c r="AJ12" s="99">
        <f t="shared" si="16"/>
        <v>5.0565300000000093</v>
      </c>
      <c r="AK12" s="152">
        <f>(($AC$16-$AK6)*$B$12)+AK11</f>
        <v>143.53949</v>
      </c>
      <c r="AL12" s="99">
        <f t="shared" si="17"/>
        <v>5.1795299999999997</v>
      </c>
    </row>
    <row r="13" spans="1:38" x14ac:dyDescent="0.25">
      <c r="A13" s="106">
        <v>60</v>
      </c>
      <c r="B13" s="98">
        <v>0.13500000000000001</v>
      </c>
      <c r="C13" s="164">
        <f t="shared" si="18"/>
        <v>151.06034</v>
      </c>
      <c r="D13" s="99">
        <f t="shared" si="0"/>
        <v>4.8748500000000092</v>
      </c>
      <c r="E13" s="164">
        <f>(($E$16-$E$6)*$B$13)+E12</f>
        <v>151.51934</v>
      </c>
      <c r="F13" s="99">
        <f t="shared" si="1"/>
        <v>4.6723499999999945</v>
      </c>
      <c r="G13" s="164">
        <f>(($G$16-$G$6)*$B$13)+G12</f>
        <v>151.36634000000001</v>
      </c>
      <c r="H13" s="99">
        <f t="shared" si="2"/>
        <v>4.7398499999999899</v>
      </c>
      <c r="I13" s="155">
        <f>(($I$16-$I$6)*$B$13)+I12</f>
        <v>150.60134000000002</v>
      </c>
      <c r="J13" s="100">
        <f t="shared" si="3"/>
        <v>5.0773499999999956</v>
      </c>
      <c r="K13" s="164">
        <f>(($K$16-$K$6)*$B$13)+K12</f>
        <v>149.98934</v>
      </c>
      <c r="L13" s="99">
        <f t="shared" si="4"/>
        <v>5.3473500000000058</v>
      </c>
      <c r="M13" s="155">
        <f>(($M$16-$M$6)*$B$13)+M12</f>
        <v>150.29534000000004</v>
      </c>
      <c r="N13" s="100">
        <f t="shared" si="5"/>
        <v>5.2123500000000149</v>
      </c>
      <c r="O13" s="164">
        <f>(($O$16-$O$6)*$B$13)+O12</f>
        <v>149.98934</v>
      </c>
      <c r="P13" s="99">
        <f t="shared" si="6"/>
        <v>5.3473500000000058</v>
      </c>
      <c r="Q13" s="155">
        <f>(($Q$16-$Q$6)*$B$13)+Q12</f>
        <v>149.68334000000002</v>
      </c>
      <c r="R13" s="100">
        <f t="shared" si="7"/>
        <v>5.4823499999999967</v>
      </c>
      <c r="S13" s="164">
        <f>(($S$16-$S$6)*$B$13)+S12</f>
        <v>149.83634000000001</v>
      </c>
      <c r="T13" s="99">
        <f t="shared" si="8"/>
        <v>5.4148500000000013</v>
      </c>
      <c r="U13" s="155">
        <f>(($U$16-$U$6)*$B$13)+U12</f>
        <v>149.53034000000002</v>
      </c>
      <c r="V13" s="100">
        <f t="shared" si="9"/>
        <v>5.5498499999999922</v>
      </c>
      <c r="W13" s="164">
        <f>(($W$16-$W$6)*$B$13)+W12</f>
        <v>149.22434000000001</v>
      </c>
      <c r="X13" s="99">
        <f t="shared" si="10"/>
        <v>5.6848500000000115</v>
      </c>
      <c r="Y13" s="155">
        <f>(($Y$16-$Y$6)*$B$13)+Y12</f>
        <v>148.76534000000001</v>
      </c>
      <c r="Z13" s="100">
        <f t="shared" si="11"/>
        <v>5.8873499999999979</v>
      </c>
      <c r="AA13" s="164">
        <f>(($AA$16-$AA$6)*$B$13)+AA12</f>
        <v>150.75433999999998</v>
      </c>
      <c r="AB13" s="99">
        <f t="shared" si="12"/>
        <v>5.0098500000000001</v>
      </c>
      <c r="AC13" s="155">
        <f>(($AC$16-$AC$6)*$B$13)+AC12</f>
        <v>150.14233999999999</v>
      </c>
      <c r="AD13" s="100">
        <f t="shared" si="13"/>
        <v>5.2798500000000104</v>
      </c>
      <c r="AE13" s="164">
        <f>(($AE$16-$AE$6)*$B$13)+AE12</f>
        <v>151.21334000000004</v>
      </c>
      <c r="AF13" s="99">
        <f t="shared" si="14"/>
        <v>4.8073500000000138</v>
      </c>
      <c r="AG13" s="155">
        <f>(($AG$16-$AG$6)*$B$13)+AG12</f>
        <v>149.83634000000001</v>
      </c>
      <c r="AH13" s="99">
        <f t="shared" si="15"/>
        <v>5.4148500000000013</v>
      </c>
      <c r="AI13" s="164">
        <f>(($AE$16-$AI$6)*$B$13)+AI12</f>
        <v>149.53034000000002</v>
      </c>
      <c r="AJ13" s="99">
        <f t="shared" si="16"/>
        <v>5.5498499999999922</v>
      </c>
      <c r="AK13" s="155">
        <f>(($AC$16-$AK$6)*$B$13)+AK12</f>
        <v>149.22434000000001</v>
      </c>
      <c r="AL13" s="99">
        <f t="shared" si="17"/>
        <v>5.6848500000000115</v>
      </c>
    </row>
    <row r="14" spans="1:38" x14ac:dyDescent="0.25">
      <c r="A14" s="107">
        <v>65</v>
      </c>
      <c r="B14" s="98">
        <v>0.14699999999999999</v>
      </c>
      <c r="C14" s="168">
        <f>(($C$16-$C$6)*B14)+C13</f>
        <v>156.36850999999999</v>
      </c>
      <c r="D14" s="99">
        <f t="shared" si="0"/>
        <v>5.3081699999999898</v>
      </c>
      <c r="E14" s="168">
        <f>(($E$16-$E$6)*$B$14)+E13</f>
        <v>156.60701</v>
      </c>
      <c r="F14" s="99">
        <f t="shared" si="1"/>
        <v>5.0876700000000028</v>
      </c>
      <c r="G14" s="168">
        <f>(($G$16-$G$6)*$B$14)+G13</f>
        <v>156.52751000000001</v>
      </c>
      <c r="H14" s="99">
        <f t="shared" si="2"/>
        <v>5.1611699999999985</v>
      </c>
      <c r="I14" s="166">
        <f>(($I$16-$I$6)*$B$14)+I13</f>
        <v>156.13001000000003</v>
      </c>
      <c r="J14" s="100">
        <f t="shared" si="3"/>
        <v>5.5286700000000053</v>
      </c>
      <c r="K14" s="168">
        <f>(($K$16-$K$6)*$B$14)+K13</f>
        <v>155.81200999999999</v>
      </c>
      <c r="L14" s="99">
        <f t="shared" si="4"/>
        <v>5.822669999999988</v>
      </c>
      <c r="M14" s="166">
        <f>(($M$16-$M$6)*$B$14)+M13</f>
        <v>155.97101000000004</v>
      </c>
      <c r="N14" s="100">
        <f t="shared" si="5"/>
        <v>5.6756699999999967</v>
      </c>
      <c r="O14" s="168">
        <f>(($O$16-$O$6)*$B$14)+O13</f>
        <v>155.81200999999999</v>
      </c>
      <c r="P14" s="99">
        <f t="shared" si="6"/>
        <v>5.822669999999988</v>
      </c>
      <c r="Q14" s="166">
        <f>(($Q$16-$Q$6)*$B$14)+Q13</f>
        <v>155.65301000000002</v>
      </c>
      <c r="R14" s="100">
        <f t="shared" si="7"/>
        <v>5.9696700000000078</v>
      </c>
      <c r="S14" s="168">
        <f>(($S$16-$S$6)*$B$14)+S13</f>
        <v>155.73251000000002</v>
      </c>
      <c r="T14" s="99">
        <f t="shared" si="8"/>
        <v>5.8961700000000121</v>
      </c>
      <c r="U14" s="166">
        <f>(($U$16-$U$6)*$B$14)+U13</f>
        <v>155.57351000000003</v>
      </c>
      <c r="V14" s="100">
        <f t="shared" si="9"/>
        <v>6.0431700000000035</v>
      </c>
      <c r="W14" s="168">
        <f>(($W$16-$W$6)*$B$14)+W13</f>
        <v>155.41451000000001</v>
      </c>
      <c r="X14" s="99">
        <f t="shared" si="10"/>
        <v>6.1901699999999948</v>
      </c>
      <c r="Y14" s="166">
        <f>(($Y$16-$Y$6)*$B$14)+Y13</f>
        <v>155.17601000000002</v>
      </c>
      <c r="Z14" s="100">
        <f t="shared" si="11"/>
        <v>6.4106700000000103</v>
      </c>
      <c r="AA14" s="168">
        <f>(($AA$16-$AA$6)*$B$14)+AA13</f>
        <v>156.20950999999999</v>
      </c>
      <c r="AB14" s="99">
        <f t="shared" si="12"/>
        <v>5.4551700000000096</v>
      </c>
      <c r="AC14" s="166">
        <f>(($AC$16-$AC$6)*$B$14)+AC13</f>
        <v>155.89150999999998</v>
      </c>
      <c r="AD14" s="100">
        <f t="shared" si="13"/>
        <v>5.7491699999999923</v>
      </c>
      <c r="AE14" s="168">
        <f>(($AE$16-$AE$6)*$B$14)+AE13</f>
        <v>156.44801000000004</v>
      </c>
      <c r="AF14" s="99">
        <f t="shared" si="14"/>
        <v>5.2346699999999942</v>
      </c>
      <c r="AG14" s="166">
        <f>(($AG$16-$AG$6)*$B$14)+AG13</f>
        <v>155.73251000000002</v>
      </c>
      <c r="AH14" s="99">
        <f t="shared" si="15"/>
        <v>5.8961700000000121</v>
      </c>
      <c r="AI14" s="168">
        <f>(($AE$16-$AI$6)*$B$14)+AI13</f>
        <v>155.57351000000003</v>
      </c>
      <c r="AJ14" s="99">
        <f t="shared" si="16"/>
        <v>6.0431700000000035</v>
      </c>
      <c r="AK14" s="166">
        <f>(($AC$16-$AK$6)*$B$14)+AK13</f>
        <v>155.41451000000001</v>
      </c>
      <c r="AL14" s="99">
        <f t="shared" si="17"/>
        <v>6.1901699999999948</v>
      </c>
    </row>
    <row r="15" spans="1:38" x14ac:dyDescent="0.25">
      <c r="A15" s="108">
        <v>70</v>
      </c>
      <c r="B15" s="98">
        <v>0.159</v>
      </c>
      <c r="C15" s="177">
        <f>(($C$16-$C$6)*B15)+C14</f>
        <v>162.10999999999999</v>
      </c>
      <c r="D15" s="99">
        <f>C15-C14</f>
        <v>5.7414899999999989</v>
      </c>
      <c r="E15" s="177">
        <f>(($E$16-$E$6)*$B$15)+E14</f>
        <v>162.11000000000001</v>
      </c>
      <c r="F15" s="99">
        <f t="shared" si="1"/>
        <v>5.5029900000000112</v>
      </c>
      <c r="G15" s="177">
        <f>(($G$16-$G$6)*$B$15)+G14</f>
        <v>162.11000000000001</v>
      </c>
      <c r="H15" s="99">
        <f t="shared" si="2"/>
        <v>5.5824900000000071</v>
      </c>
      <c r="I15" s="171">
        <f>(($I$16-$I$6)*$B$15)+I14</f>
        <v>162.11000000000004</v>
      </c>
      <c r="J15" s="100">
        <f t="shared" si="3"/>
        <v>5.979990000000015</v>
      </c>
      <c r="K15" s="177">
        <f>(($K$16-$K$6)*$B$15)+K14</f>
        <v>162.10999999999999</v>
      </c>
      <c r="L15" s="99">
        <f t="shared" si="4"/>
        <v>6.2979899999999986</v>
      </c>
      <c r="M15" s="171">
        <f>(($M$16-$M$6)*$B$15)+M14</f>
        <v>162.11000000000004</v>
      </c>
      <c r="N15" s="100">
        <f t="shared" si="5"/>
        <v>6.1389900000000068</v>
      </c>
      <c r="O15" s="177">
        <f>(($O$16-$O$6)*$B$15)+O14</f>
        <v>162.10999999999999</v>
      </c>
      <c r="P15" s="99">
        <f t="shared" si="6"/>
        <v>6.2979899999999986</v>
      </c>
      <c r="Q15" s="171">
        <f>(($Q$16-$Q$6)*$B$15)+Q14</f>
        <v>162.11000000000001</v>
      </c>
      <c r="R15" s="100">
        <f t="shared" si="7"/>
        <v>6.4569899999999905</v>
      </c>
      <c r="S15" s="177">
        <f>(($S$16-$S$6)*$B$15)+S14</f>
        <v>162.11000000000001</v>
      </c>
      <c r="T15" s="99">
        <f t="shared" si="8"/>
        <v>6.3774899999999946</v>
      </c>
      <c r="U15" s="171">
        <f>(($U$16-$U$6)*$B$15)+U14</f>
        <v>162.11000000000004</v>
      </c>
      <c r="V15" s="100">
        <f t="shared" si="9"/>
        <v>6.5364900000000148</v>
      </c>
      <c r="W15" s="177">
        <f>(($W$16-$W$6)*$B$15)+W14</f>
        <v>162.11000000000001</v>
      </c>
      <c r="X15" s="99">
        <f t="shared" si="10"/>
        <v>6.6954900000000066</v>
      </c>
      <c r="Y15" s="171">
        <f>(($Y$16-$Y$6)*$B$15)+Y14</f>
        <v>162.11000000000001</v>
      </c>
      <c r="Z15" s="100">
        <f t="shared" si="11"/>
        <v>6.9339899999999943</v>
      </c>
      <c r="AA15" s="177">
        <f>(($AA$16-$AA$6)*$B$15)+AA14</f>
        <v>162.10999999999999</v>
      </c>
      <c r="AB15" s="99">
        <f t="shared" si="12"/>
        <v>5.9004899999999907</v>
      </c>
      <c r="AC15" s="171">
        <f>(($AC$16-$AC$6)*$B$15)+AC14</f>
        <v>162.10999999999999</v>
      </c>
      <c r="AD15" s="100">
        <f t="shared" si="13"/>
        <v>6.2184900000000027</v>
      </c>
      <c r="AE15" s="177">
        <f>(($AE$16-$AE$6)*$B$15)+AE14</f>
        <v>162.11000000000004</v>
      </c>
      <c r="AF15" s="99">
        <f t="shared" si="14"/>
        <v>5.661990000000003</v>
      </c>
      <c r="AG15" s="171">
        <f>(($AG$16-$AG$6)*$B$15)+AG14</f>
        <v>162.11000000000001</v>
      </c>
      <c r="AH15" s="99">
        <f t="shared" si="15"/>
        <v>6.3774899999999946</v>
      </c>
      <c r="AI15" s="177">
        <f>(($AI$16-$AI$6)*$B$15)+AI14</f>
        <v>162.11000000000004</v>
      </c>
      <c r="AJ15" s="99">
        <f t="shared" si="16"/>
        <v>6.5364900000000148</v>
      </c>
      <c r="AK15" s="171">
        <f>(($AC$16-$AK$6)*$B$15)+AK14</f>
        <v>162.11000000000001</v>
      </c>
      <c r="AL15" s="99">
        <f t="shared" si="17"/>
        <v>6.6954900000000066</v>
      </c>
    </row>
    <row r="16" spans="1:38" ht="15.75" thickBot="1" x14ac:dyDescent="0.3">
      <c r="B16" s="75" t="s">
        <v>85</v>
      </c>
      <c r="C16" s="109">
        <v>162.11000000000001</v>
      </c>
      <c r="D16" s="110"/>
      <c r="E16" s="109">
        <v>162.11000000000001</v>
      </c>
      <c r="F16" s="110"/>
      <c r="G16" s="109">
        <v>162.11000000000001</v>
      </c>
      <c r="H16" s="110"/>
      <c r="I16" s="111">
        <v>162.11000000000001</v>
      </c>
      <c r="J16" s="112"/>
      <c r="K16" s="109">
        <v>162.11000000000001</v>
      </c>
      <c r="L16" s="110"/>
      <c r="M16" s="111">
        <v>162.11000000000001</v>
      </c>
      <c r="N16" s="112"/>
      <c r="O16" s="109">
        <v>162.11000000000001</v>
      </c>
      <c r="P16" s="110"/>
      <c r="Q16" s="111">
        <v>162.11000000000001</v>
      </c>
      <c r="R16" s="112"/>
      <c r="S16" s="109">
        <v>162.11000000000001</v>
      </c>
      <c r="T16" s="110"/>
      <c r="U16" s="111">
        <v>162.11000000000001</v>
      </c>
      <c r="V16" s="112"/>
      <c r="W16" s="109">
        <v>162.11000000000001</v>
      </c>
      <c r="X16" s="110"/>
      <c r="Y16" s="111">
        <v>162.11000000000001</v>
      </c>
      <c r="Z16" s="112"/>
      <c r="AA16" s="109">
        <v>162.11000000000001</v>
      </c>
      <c r="AB16" s="110"/>
      <c r="AC16" s="109">
        <v>162.11000000000001</v>
      </c>
      <c r="AD16" s="110"/>
      <c r="AE16" s="109">
        <v>162.11000000000001</v>
      </c>
      <c r="AF16" s="110"/>
      <c r="AG16" s="109">
        <v>162.11000000000001</v>
      </c>
      <c r="AH16" s="110"/>
      <c r="AI16" s="109">
        <v>162.11000000000001</v>
      </c>
      <c r="AJ16" s="110"/>
      <c r="AK16" s="109">
        <v>162.11000000000001</v>
      </c>
      <c r="AL16" s="110"/>
    </row>
    <row r="17" spans="1:14" ht="24" customHeight="1" x14ac:dyDescent="0.25">
      <c r="C17" s="161"/>
      <c r="D17" s="161"/>
    </row>
    <row r="19" spans="1:14" s="113" customFormat="1" ht="21.75" customHeight="1" thickBot="1" x14ac:dyDescent="0.3">
      <c r="A19" s="268" t="s">
        <v>86</v>
      </c>
      <c r="B19" s="268"/>
      <c r="C19" s="269" t="s">
        <v>87</v>
      </c>
      <c r="D19" s="269"/>
      <c r="E19" s="269"/>
      <c r="F19" s="269"/>
      <c r="G19" s="269"/>
      <c r="H19" s="269"/>
      <c r="I19" s="269"/>
      <c r="J19" s="269"/>
      <c r="K19" s="269"/>
      <c r="L19" s="269"/>
    </row>
    <row r="20" spans="1:14" ht="15" customHeight="1" x14ac:dyDescent="0.25">
      <c r="A20" s="270" t="s">
        <v>88</v>
      </c>
      <c r="B20" s="271"/>
      <c r="C20" s="266" t="s">
        <v>76</v>
      </c>
      <c r="D20" s="272"/>
      <c r="E20" s="273" t="s">
        <v>77</v>
      </c>
      <c r="F20" s="274"/>
      <c r="G20" s="266" t="s">
        <v>78</v>
      </c>
      <c r="H20" s="267"/>
      <c r="I20" s="266" t="s">
        <v>79</v>
      </c>
      <c r="J20" s="267"/>
      <c r="K20" s="273" t="s">
        <v>80</v>
      </c>
      <c r="L20" s="274"/>
      <c r="M20" s="275" t="s">
        <v>89</v>
      </c>
      <c r="N20" s="267"/>
    </row>
    <row r="21" spans="1:14" ht="15" customHeight="1" x14ac:dyDescent="0.25">
      <c r="A21" s="161"/>
      <c r="B21" s="161"/>
      <c r="C21" s="114" t="s">
        <v>81</v>
      </c>
      <c r="D21" s="115" t="s">
        <v>82</v>
      </c>
      <c r="E21" s="114" t="s">
        <v>81</v>
      </c>
      <c r="F21" s="116" t="s">
        <v>82</v>
      </c>
      <c r="G21" s="114" t="s">
        <v>81</v>
      </c>
      <c r="H21" s="116" t="s">
        <v>82</v>
      </c>
      <c r="I21" s="114" t="s">
        <v>81</v>
      </c>
      <c r="J21" s="116" t="s">
        <v>82</v>
      </c>
      <c r="K21" s="114" t="s">
        <v>81</v>
      </c>
      <c r="L21" s="116" t="s">
        <v>82</v>
      </c>
      <c r="M21" s="117" t="s">
        <v>81</v>
      </c>
      <c r="N21" s="116" t="s">
        <v>82</v>
      </c>
    </row>
    <row r="22" spans="1:14" ht="30.75" customHeight="1" x14ac:dyDescent="0.25">
      <c r="A22" s="161" t="s">
        <v>83</v>
      </c>
      <c r="B22" s="161" t="s">
        <v>84</v>
      </c>
      <c r="C22" s="94">
        <v>125</v>
      </c>
      <c r="D22" s="118"/>
      <c r="E22" s="94">
        <v>124</v>
      </c>
      <c r="F22" s="95"/>
      <c r="G22" s="94">
        <v>126.5</v>
      </c>
      <c r="H22" s="95"/>
      <c r="I22" s="94">
        <v>122</v>
      </c>
      <c r="J22" s="95"/>
      <c r="K22" s="66">
        <v>121</v>
      </c>
      <c r="L22" s="64"/>
      <c r="M22" s="119">
        <v>120</v>
      </c>
      <c r="N22" s="95"/>
    </row>
    <row r="23" spans="1:14" x14ac:dyDescent="0.25">
      <c r="A23" s="97">
        <v>5</v>
      </c>
      <c r="B23" s="98">
        <v>7.9000000000000001E-2</v>
      </c>
      <c r="C23" s="120">
        <f>(($C$31-$C$22)*$B$23)+C22</f>
        <v>127.6623</v>
      </c>
      <c r="D23" s="121">
        <f>C23-C22</f>
        <v>2.6623000000000019</v>
      </c>
      <c r="E23" s="120">
        <f>(($E$31-$E$22)*$B$23)+E22</f>
        <v>126.7413</v>
      </c>
      <c r="F23" s="122">
        <f>E23-E22</f>
        <v>2.7412999999999954</v>
      </c>
      <c r="G23" s="120">
        <f>(($G$31-$G$22)*$B$23)+G22</f>
        <v>129.0438</v>
      </c>
      <c r="H23" s="122">
        <f>G23-G22</f>
        <v>2.5438000000000045</v>
      </c>
      <c r="I23" s="120">
        <f>(($I$31-$I$22)*$B$23)+I22</f>
        <v>124.8993</v>
      </c>
      <c r="J23" s="122">
        <f>I23-I22</f>
        <v>2.8992999999999967</v>
      </c>
      <c r="K23" s="146">
        <f>(($K$31-$K$22)*$B$23)+K22</f>
        <v>123.9783</v>
      </c>
      <c r="L23" s="122">
        <f>K23-K22</f>
        <v>2.9783000000000044</v>
      </c>
      <c r="M23" s="148">
        <f>(($M$31-$M$22)*$B$23)+M22</f>
        <v>123.0573</v>
      </c>
      <c r="N23" s="122">
        <f>M23-M22</f>
        <v>3.0572999999999979</v>
      </c>
    </row>
    <row r="24" spans="1:14" x14ac:dyDescent="0.25">
      <c r="A24" s="101">
        <v>15</v>
      </c>
      <c r="B24" s="98">
        <v>9.1999999999999998E-2</v>
      </c>
      <c r="C24" s="151">
        <f>(($C$31-$C$22)*$B$24)+C23</f>
        <v>130.7627</v>
      </c>
      <c r="D24" s="121">
        <f>C24-C23</f>
        <v>3.1003999999999934</v>
      </c>
      <c r="E24" s="151">
        <f>(($E$31-$E$22)*$B$24)+E23</f>
        <v>129.93369999999999</v>
      </c>
      <c r="F24" s="122">
        <f t="shared" ref="F24:F29" si="19">E24-E23</f>
        <v>3.1923999999999921</v>
      </c>
      <c r="G24" s="151">
        <f>(($G$31-$G$22)*$B$24)+G23</f>
        <v>132.00620000000001</v>
      </c>
      <c r="H24" s="122">
        <f t="shared" ref="H24:H29" si="20">G24-G23</f>
        <v>2.9624000000000024</v>
      </c>
      <c r="I24" s="151">
        <f>(($I$31-$I$22)*$B$24)+I23</f>
        <v>128.2757</v>
      </c>
      <c r="J24" s="122">
        <f t="shared" ref="J24:J29" si="21">I24-I23</f>
        <v>3.3764000000000038</v>
      </c>
      <c r="K24" s="151">
        <f>(($K$31-$K$22)*$B$24)+K23</f>
        <v>127.44670000000001</v>
      </c>
      <c r="L24" s="122">
        <f t="shared" ref="L24:L29" si="22">K24-K23</f>
        <v>3.4684000000000026</v>
      </c>
      <c r="M24" s="157">
        <f>(($M$31-$M$22)*$B$24)+M23</f>
        <v>126.6177</v>
      </c>
      <c r="N24" s="122">
        <f t="shared" ref="N24:N29" si="23">M24-M23</f>
        <v>3.5604000000000013</v>
      </c>
    </row>
    <row r="25" spans="1:14" x14ac:dyDescent="0.25">
      <c r="A25" s="102">
        <v>25</v>
      </c>
      <c r="B25" s="98">
        <v>0.105</v>
      </c>
      <c r="C25" s="170">
        <f>(($C$31-$C$22)*$B$25)+C24</f>
        <v>134.30119999999999</v>
      </c>
      <c r="D25" s="121">
        <f t="shared" ref="D25:D29" si="24">C25-C24</f>
        <v>3.5384999999999991</v>
      </c>
      <c r="E25" s="170">
        <f>(($E$31-$E$22)*$B$25)+E24</f>
        <v>133.57719999999998</v>
      </c>
      <c r="F25" s="122">
        <f t="shared" si="19"/>
        <v>3.6434999999999889</v>
      </c>
      <c r="G25" s="170">
        <f>(($G$31-$G$22)*$B$25)+G24</f>
        <v>135.38720000000001</v>
      </c>
      <c r="H25" s="122">
        <f t="shared" si="20"/>
        <v>3.3810000000000002</v>
      </c>
      <c r="I25" s="170">
        <f>(($I$31-$I$22)*$B$25)+I24</f>
        <v>132.1292</v>
      </c>
      <c r="J25" s="122">
        <f t="shared" si="21"/>
        <v>3.8534999999999968</v>
      </c>
      <c r="K25" s="170">
        <f>(($K$31-$K$22)*$B$25)+K24</f>
        <v>131.40520000000001</v>
      </c>
      <c r="L25" s="122">
        <f t="shared" si="22"/>
        <v>3.9585000000000008</v>
      </c>
      <c r="M25" s="183">
        <f>(($M$31-$M$22)*$B$25)+M24</f>
        <v>130.68119999999999</v>
      </c>
      <c r="N25" s="122">
        <f t="shared" si="23"/>
        <v>4.0634999999999906</v>
      </c>
    </row>
    <row r="26" spans="1:14" x14ac:dyDescent="0.25">
      <c r="A26" s="123">
        <v>35</v>
      </c>
      <c r="B26" s="98">
        <v>0.11799999999999999</v>
      </c>
      <c r="C26" s="173">
        <f>(($C$31-$C$22)*$B$26)+C25</f>
        <v>138.27779999999998</v>
      </c>
      <c r="D26" s="121">
        <f t="shared" si="24"/>
        <v>3.9765999999999906</v>
      </c>
      <c r="E26" s="173">
        <f>(($E$31-$E$22)*$B$26)+E25</f>
        <v>137.67179999999996</v>
      </c>
      <c r="F26" s="122">
        <f t="shared" si="19"/>
        <v>4.0945999999999856</v>
      </c>
      <c r="G26" s="173">
        <f>(($G$31-$G$22)*$B$26)+G25</f>
        <v>139.18680000000001</v>
      </c>
      <c r="H26" s="122">
        <f t="shared" si="20"/>
        <v>3.7995999999999981</v>
      </c>
      <c r="I26" s="173">
        <f>(($I$31-$I$22)*$B$26)+I25</f>
        <v>136.4598</v>
      </c>
      <c r="J26" s="122">
        <f t="shared" si="21"/>
        <v>4.330600000000004</v>
      </c>
      <c r="K26" s="173">
        <f>(($K$31-$K$22)*$B$26)+K25</f>
        <v>135.85380000000001</v>
      </c>
      <c r="L26" s="122">
        <f t="shared" si="22"/>
        <v>4.448599999999999</v>
      </c>
      <c r="M26" s="188">
        <f>(($M$31-$M$22)*$B$26)+M25</f>
        <v>135.24779999999998</v>
      </c>
      <c r="N26" s="122">
        <f t="shared" si="23"/>
        <v>4.566599999999994</v>
      </c>
    </row>
    <row r="27" spans="1:14" x14ac:dyDescent="0.25">
      <c r="A27" s="104">
        <v>40</v>
      </c>
      <c r="B27" s="98">
        <v>0.13200000000000001</v>
      </c>
      <c r="C27" s="179">
        <f>(($C$31-$C$22)*$B$27)+C26</f>
        <v>142.72619999999998</v>
      </c>
      <c r="D27" s="121">
        <f t="shared" si="24"/>
        <v>4.4483999999999924</v>
      </c>
      <c r="E27" s="179">
        <f>(($E$31-$E$22)*$B$27)+E26</f>
        <v>142.25219999999996</v>
      </c>
      <c r="F27" s="122">
        <f t="shared" si="19"/>
        <v>4.5803999999999974</v>
      </c>
      <c r="G27" s="179">
        <f>(($G$31-$G$22)*$B$27)+G26</f>
        <v>143.43720000000002</v>
      </c>
      <c r="H27" s="122">
        <f t="shared" si="20"/>
        <v>4.2504000000000133</v>
      </c>
      <c r="I27" s="179">
        <f>(($I$31-$I$22)*$B$27)+I26</f>
        <v>141.30420000000001</v>
      </c>
      <c r="J27" s="122">
        <f t="shared" si="21"/>
        <v>4.8444000000000074</v>
      </c>
      <c r="K27" s="179">
        <f>(($K$31-$K$22)*$B$27)+K26</f>
        <v>140.83020000000002</v>
      </c>
      <c r="L27" s="122">
        <f t="shared" si="22"/>
        <v>4.9764000000000124</v>
      </c>
      <c r="M27" s="189">
        <f>(($M$31-$M$22)*$B$27)+M26</f>
        <v>140.35619999999997</v>
      </c>
      <c r="N27" s="122">
        <f t="shared" si="23"/>
        <v>5.1083999999999889</v>
      </c>
    </row>
    <row r="28" spans="1:14" x14ac:dyDescent="0.25">
      <c r="A28" s="105">
        <v>44</v>
      </c>
      <c r="B28" s="98">
        <v>0.14499999999999999</v>
      </c>
      <c r="C28" s="180">
        <f>(($C$31-$C$22)*$B$28)+C27</f>
        <v>147.61269999999996</v>
      </c>
      <c r="D28" s="121">
        <f t="shared" si="24"/>
        <v>4.8864999999999839</v>
      </c>
      <c r="E28" s="180">
        <f>(($E$31-$E$22)*$B$28)+E27</f>
        <v>147.28369999999995</v>
      </c>
      <c r="F28" s="122">
        <f t="shared" si="19"/>
        <v>5.0314999999999941</v>
      </c>
      <c r="G28" s="180">
        <f>(($G$31-$G$22)*$B$28)+G27</f>
        <v>148.10620000000003</v>
      </c>
      <c r="H28" s="122">
        <f t="shared" si="20"/>
        <v>4.6690000000000111</v>
      </c>
      <c r="I28" s="180">
        <f>(($I$31-$I$22)*$B$28)+I27</f>
        <v>146.62569999999999</v>
      </c>
      <c r="J28" s="122">
        <f t="shared" si="21"/>
        <v>5.3214999999999861</v>
      </c>
      <c r="K28" s="180">
        <f>(($K$31-$K$22)*$B$28)+K27</f>
        <v>146.29670000000002</v>
      </c>
      <c r="L28" s="122">
        <f t="shared" si="22"/>
        <v>5.4664999999999964</v>
      </c>
      <c r="M28" s="190">
        <f>(($M$31-$M$22)*$B$28)+M27</f>
        <v>145.96769999999998</v>
      </c>
      <c r="N28" s="122">
        <f t="shared" si="23"/>
        <v>5.6115000000000066</v>
      </c>
    </row>
    <row r="29" spans="1:14" x14ac:dyDescent="0.25">
      <c r="A29" s="106">
        <v>48</v>
      </c>
      <c r="B29" s="98">
        <v>0.158</v>
      </c>
      <c r="C29" s="186">
        <f>(($C$31-$C$22)*$B$29)+C28</f>
        <v>152.93729999999996</v>
      </c>
      <c r="D29" s="121">
        <f t="shared" si="24"/>
        <v>5.3246000000000038</v>
      </c>
      <c r="E29" s="186">
        <f>(($E$31-$E$22)*$B$29)+E28</f>
        <v>152.76629999999994</v>
      </c>
      <c r="F29" s="122">
        <f t="shared" si="19"/>
        <v>5.4825999999999908</v>
      </c>
      <c r="G29" s="186">
        <f>(($G$31-$G$22)*$B$29)+G28</f>
        <v>153.19380000000004</v>
      </c>
      <c r="H29" s="122">
        <f t="shared" si="20"/>
        <v>5.087600000000009</v>
      </c>
      <c r="I29" s="186">
        <f>(($I$31-$I$22)*$B$29)+I28</f>
        <v>152.42429999999999</v>
      </c>
      <c r="J29" s="122">
        <f t="shared" si="21"/>
        <v>5.7985999999999933</v>
      </c>
      <c r="K29" s="186">
        <f>(($K$31-$K$22)*$B$29)+K28</f>
        <v>152.25330000000002</v>
      </c>
      <c r="L29" s="122">
        <f t="shared" si="22"/>
        <v>5.9566000000000088</v>
      </c>
      <c r="M29" s="142">
        <f>(($M$31-$M$22)*$B$29)+M28</f>
        <v>152.08229999999998</v>
      </c>
      <c r="N29" s="122">
        <f t="shared" si="23"/>
        <v>6.1145999999999958</v>
      </c>
    </row>
    <row r="30" spans="1:14" x14ac:dyDescent="0.25">
      <c r="A30" s="107">
        <v>52</v>
      </c>
      <c r="B30" s="98">
        <v>0.17100000000000001</v>
      </c>
      <c r="C30" s="187">
        <f>(($C$31-$C$22)*$B$30)+C29</f>
        <v>158.69999999999996</v>
      </c>
      <c r="D30" s="121">
        <f>C30-C29</f>
        <v>5.7626999999999953</v>
      </c>
      <c r="E30" s="187">
        <f>(($E$31-$E$22)*$B$30)+E29</f>
        <v>158.69999999999993</v>
      </c>
      <c r="F30" s="122">
        <f>E30-E29</f>
        <v>5.9336999999999875</v>
      </c>
      <c r="G30" s="187">
        <f>(($G$31-$G$22)*$B$30)+G29</f>
        <v>158.70000000000005</v>
      </c>
      <c r="H30" s="122">
        <f>G30-G29</f>
        <v>5.5062000000000069</v>
      </c>
      <c r="I30" s="187">
        <f>(($I$31-$I$22)*$B$30)+I29</f>
        <v>158.69999999999999</v>
      </c>
      <c r="J30" s="122">
        <f>I30-I29</f>
        <v>6.2757000000000005</v>
      </c>
      <c r="K30" s="187">
        <f>(($K$31-$K$22)*$B$30)+K29</f>
        <v>158.70000000000002</v>
      </c>
      <c r="L30" s="122">
        <f>K30-K29</f>
        <v>6.4466999999999928</v>
      </c>
      <c r="M30" s="142">
        <f>(($M$31-$M$22)*$B$30)+M29</f>
        <v>158.69999999999996</v>
      </c>
      <c r="N30" s="122">
        <f>M30-M29</f>
        <v>6.617699999999985</v>
      </c>
    </row>
    <row r="31" spans="1:14" ht="15.75" thickBot="1" x14ac:dyDescent="0.3">
      <c r="B31" s="75" t="s">
        <v>85</v>
      </c>
      <c r="C31" s="109">
        <v>158.69999999999999</v>
      </c>
      <c r="D31" s="112">
        <f t="shared" ref="D31" si="25">C31-C30</f>
        <v>0</v>
      </c>
      <c r="E31" s="109">
        <v>158.69999999999999</v>
      </c>
      <c r="F31" s="110"/>
      <c r="G31" s="109">
        <v>158.69999999999999</v>
      </c>
      <c r="H31" s="110"/>
      <c r="I31" s="109">
        <v>158.69999999999999</v>
      </c>
      <c r="J31" s="110"/>
      <c r="K31" s="109">
        <v>158.69999999999999</v>
      </c>
      <c r="L31" s="110"/>
      <c r="M31" s="111">
        <v>158.69999999999999</v>
      </c>
      <c r="N31" s="110"/>
    </row>
    <row r="35" spans="2:2" x14ac:dyDescent="0.25">
      <c r="B35" s="98"/>
    </row>
    <row r="36" spans="2:2" x14ac:dyDescent="0.25">
      <c r="B36" s="98"/>
    </row>
    <row r="37" spans="2:2" x14ac:dyDescent="0.25">
      <c r="B37" s="98"/>
    </row>
    <row r="38" spans="2:2" x14ac:dyDescent="0.25">
      <c r="B38" s="98"/>
    </row>
    <row r="39" spans="2:2" x14ac:dyDescent="0.25">
      <c r="B39" s="98"/>
    </row>
    <row r="40" spans="2:2" x14ac:dyDescent="0.25">
      <c r="B40" s="98"/>
    </row>
    <row r="41" spans="2:2" x14ac:dyDescent="0.25">
      <c r="B41" s="98"/>
    </row>
    <row r="42" spans="2:2" x14ac:dyDescent="0.25">
      <c r="B42" s="98"/>
    </row>
  </sheetData>
  <mergeCells count="33">
    <mergeCell ref="A2:B2"/>
    <mergeCell ref="C2:AH2"/>
    <mergeCell ref="A4:B4"/>
    <mergeCell ref="C4:D4"/>
    <mergeCell ref="E4:F4"/>
    <mergeCell ref="G4:H4"/>
    <mergeCell ref="I4:J4"/>
    <mergeCell ref="G20:H20"/>
    <mergeCell ref="AG4:AH4"/>
    <mergeCell ref="A19:B19"/>
    <mergeCell ref="C19:L19"/>
    <mergeCell ref="A20:B20"/>
    <mergeCell ref="C20:D20"/>
    <mergeCell ref="E20:F20"/>
    <mergeCell ref="I20:J20"/>
    <mergeCell ref="K20:L20"/>
    <mergeCell ref="M20:N20"/>
    <mergeCell ref="Y4:Z4"/>
    <mergeCell ref="AA4:AB4"/>
    <mergeCell ref="AC4:AD4"/>
    <mergeCell ref="AE4:AF4"/>
    <mergeCell ref="M4:N4"/>
    <mergeCell ref="O4:P4"/>
    <mergeCell ref="AI4:AJ4"/>
    <mergeCell ref="AK4:AL4"/>
    <mergeCell ref="C3:N3"/>
    <mergeCell ref="O3:Z3"/>
    <mergeCell ref="AA3:AL3"/>
    <mergeCell ref="Q4:R4"/>
    <mergeCell ref="S4:T4"/>
    <mergeCell ref="U4:V4"/>
    <mergeCell ref="W4:X4"/>
    <mergeCell ref="K4:L4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showGridLines="0" view="pageBreakPreview" zoomScaleNormal="100" zoomScaleSheetLayoutView="100" workbookViewId="0">
      <selection activeCell="F3" sqref="F3"/>
    </sheetView>
  </sheetViews>
  <sheetFormatPr baseColWidth="10" defaultRowHeight="15" x14ac:dyDescent="0.25"/>
  <sheetData>
    <row r="1" spans="1:9" ht="34.5" thickBot="1" x14ac:dyDescent="0.3">
      <c r="A1" s="278" t="s">
        <v>104</v>
      </c>
      <c r="B1" s="279"/>
      <c r="C1" s="280"/>
      <c r="D1" s="191"/>
      <c r="E1" s="278" t="s">
        <v>105</v>
      </c>
      <c r="F1" s="279"/>
      <c r="G1" s="279"/>
      <c r="H1" s="279"/>
      <c r="I1" s="280"/>
    </row>
    <row r="2" spans="1:9" x14ac:dyDescent="0.25">
      <c r="A2" s="192"/>
      <c r="B2" s="281" t="s">
        <v>106</v>
      </c>
      <c r="C2" s="282"/>
      <c r="D2" s="193"/>
      <c r="E2" s="192"/>
      <c r="F2" s="281" t="s">
        <v>138</v>
      </c>
      <c r="G2" s="282"/>
      <c r="H2" s="281" t="s">
        <v>137</v>
      </c>
      <c r="I2" s="282"/>
    </row>
    <row r="3" spans="1:9" x14ac:dyDescent="0.25">
      <c r="A3" s="194"/>
      <c r="B3" s="195" t="s">
        <v>107</v>
      </c>
      <c r="C3" s="196" t="s">
        <v>108</v>
      </c>
      <c r="D3" s="193"/>
      <c r="E3" s="194"/>
      <c r="F3" s="195" t="s">
        <v>107</v>
      </c>
      <c r="G3" s="196" t="s">
        <v>108</v>
      </c>
      <c r="H3" s="195" t="s">
        <v>107</v>
      </c>
      <c r="I3" s="196" t="s">
        <v>108</v>
      </c>
    </row>
    <row r="4" spans="1:9" x14ac:dyDescent="0.25">
      <c r="A4" s="66" t="s">
        <v>109</v>
      </c>
      <c r="B4" s="197">
        <v>162.1</v>
      </c>
      <c r="C4" s="196"/>
      <c r="D4" s="193"/>
      <c r="E4" s="66" t="s">
        <v>109</v>
      </c>
      <c r="F4" s="197">
        <v>158.69999999999999</v>
      </c>
      <c r="G4" s="196"/>
      <c r="H4" s="197">
        <v>158.69999999999999</v>
      </c>
      <c r="I4" s="196"/>
    </row>
    <row r="5" spans="1:9" x14ac:dyDescent="0.25">
      <c r="A5" s="194" t="s">
        <v>110</v>
      </c>
      <c r="B5" s="197">
        <v>161.5</v>
      </c>
      <c r="C5" s="196">
        <v>0.6</v>
      </c>
      <c r="D5" s="193"/>
      <c r="E5" s="194" t="s">
        <v>110</v>
      </c>
      <c r="F5" s="197">
        <f>F4-G5</f>
        <v>158.69999999999999</v>
      </c>
      <c r="G5" s="196"/>
      <c r="H5" s="197">
        <f>H4-I5</f>
        <v>158.69999999999999</v>
      </c>
      <c r="I5" s="196"/>
    </row>
    <row r="6" spans="1:9" x14ac:dyDescent="0.25">
      <c r="A6" s="194" t="s">
        <v>111</v>
      </c>
      <c r="B6" s="197">
        <f t="shared" ref="B6:B31" si="0">B5-C6</f>
        <v>160.9</v>
      </c>
      <c r="C6" s="196">
        <v>0.6</v>
      </c>
      <c r="D6" s="193"/>
      <c r="E6" s="194" t="s">
        <v>111</v>
      </c>
      <c r="F6" s="197">
        <f t="shared" ref="F6:F31" si="1">F5-G6</f>
        <v>158.44999999999999</v>
      </c>
      <c r="G6" s="196">
        <v>0.25</v>
      </c>
      <c r="H6" s="197">
        <f t="shared" ref="H6:H31" si="2">H5-I6</f>
        <v>158.44999999999999</v>
      </c>
      <c r="I6" s="196">
        <v>0.25</v>
      </c>
    </row>
    <row r="7" spans="1:9" x14ac:dyDescent="0.25">
      <c r="A7" s="66" t="s">
        <v>112</v>
      </c>
      <c r="B7" s="197">
        <f t="shared" si="0"/>
        <v>160.30000000000001</v>
      </c>
      <c r="C7" s="196">
        <v>0.6</v>
      </c>
      <c r="D7" s="193"/>
      <c r="E7" s="66" t="s">
        <v>112</v>
      </c>
      <c r="F7" s="197">
        <f t="shared" si="1"/>
        <v>158.19999999999999</v>
      </c>
      <c r="G7" s="196">
        <v>0.25</v>
      </c>
      <c r="H7" s="197">
        <f t="shared" si="2"/>
        <v>158.19999999999999</v>
      </c>
      <c r="I7" s="196">
        <v>0.25</v>
      </c>
    </row>
    <row r="8" spans="1:9" x14ac:dyDescent="0.25">
      <c r="A8" s="194" t="s">
        <v>113</v>
      </c>
      <c r="B8" s="197">
        <f t="shared" si="0"/>
        <v>159.70000000000002</v>
      </c>
      <c r="C8" s="196">
        <v>0.6</v>
      </c>
      <c r="D8" s="193"/>
      <c r="E8" s="194" t="s">
        <v>113</v>
      </c>
      <c r="F8" s="197">
        <f t="shared" si="1"/>
        <v>157.94999999999999</v>
      </c>
      <c r="G8" s="196">
        <v>0.25</v>
      </c>
      <c r="H8" s="197">
        <f t="shared" si="2"/>
        <v>157.94999999999999</v>
      </c>
      <c r="I8" s="196">
        <v>0.25</v>
      </c>
    </row>
    <row r="9" spans="1:9" x14ac:dyDescent="0.25">
      <c r="A9" s="194" t="s">
        <v>114</v>
      </c>
      <c r="B9" s="197">
        <f t="shared" si="0"/>
        <v>159.10000000000002</v>
      </c>
      <c r="C9" s="196">
        <v>0.6</v>
      </c>
      <c r="D9" s="193"/>
      <c r="E9" s="194" t="s">
        <v>114</v>
      </c>
      <c r="F9" s="197">
        <f t="shared" si="1"/>
        <v>157.69999999999999</v>
      </c>
      <c r="G9" s="196">
        <v>0.25</v>
      </c>
      <c r="H9" s="197">
        <f t="shared" si="2"/>
        <v>157.69999999999999</v>
      </c>
      <c r="I9" s="196">
        <v>0.25</v>
      </c>
    </row>
    <row r="10" spans="1:9" x14ac:dyDescent="0.25">
      <c r="A10" s="66" t="s">
        <v>115</v>
      </c>
      <c r="B10" s="197">
        <f t="shared" si="0"/>
        <v>158.50000000000003</v>
      </c>
      <c r="C10" s="196">
        <v>0.6</v>
      </c>
      <c r="D10" s="193"/>
      <c r="E10" s="66" t="s">
        <v>115</v>
      </c>
      <c r="F10" s="197">
        <f t="shared" si="1"/>
        <v>157.44999999999999</v>
      </c>
      <c r="G10" s="196">
        <v>0.25</v>
      </c>
      <c r="H10" s="197">
        <f t="shared" si="2"/>
        <v>157.44999999999999</v>
      </c>
      <c r="I10" s="196">
        <v>0.25</v>
      </c>
    </row>
    <row r="11" spans="1:9" x14ac:dyDescent="0.25">
      <c r="A11" s="194" t="s">
        <v>116</v>
      </c>
      <c r="B11" s="197">
        <f t="shared" si="0"/>
        <v>157.80000000000004</v>
      </c>
      <c r="C11" s="196">
        <v>0.7</v>
      </c>
      <c r="D11" s="193"/>
      <c r="E11" s="194" t="s">
        <v>116</v>
      </c>
      <c r="F11" s="197">
        <f t="shared" si="1"/>
        <v>157.19999999999999</v>
      </c>
      <c r="G11" s="196">
        <v>0.25</v>
      </c>
      <c r="H11" s="197">
        <f t="shared" si="2"/>
        <v>157.19999999999999</v>
      </c>
      <c r="I11" s="196">
        <v>0.25</v>
      </c>
    </row>
    <row r="12" spans="1:9" x14ac:dyDescent="0.25">
      <c r="A12" s="194" t="s">
        <v>117</v>
      </c>
      <c r="B12" s="197">
        <f t="shared" si="0"/>
        <v>157.10000000000005</v>
      </c>
      <c r="C12" s="196">
        <v>0.7</v>
      </c>
      <c r="D12" s="193"/>
      <c r="E12" s="194" t="s">
        <v>117</v>
      </c>
      <c r="F12" s="197">
        <f t="shared" si="1"/>
        <v>156.94999999999999</v>
      </c>
      <c r="G12" s="196">
        <v>0.25</v>
      </c>
      <c r="H12" s="197">
        <f t="shared" si="2"/>
        <v>156.94999999999999</v>
      </c>
      <c r="I12" s="196">
        <v>0.25</v>
      </c>
    </row>
    <row r="13" spans="1:9" x14ac:dyDescent="0.25">
      <c r="A13" s="66" t="s">
        <v>118</v>
      </c>
      <c r="B13" s="197">
        <f t="shared" si="0"/>
        <v>156.40000000000006</v>
      </c>
      <c r="C13" s="196">
        <v>0.7</v>
      </c>
      <c r="D13" s="193"/>
      <c r="E13" s="66" t="s">
        <v>118</v>
      </c>
      <c r="F13" s="197">
        <f t="shared" si="1"/>
        <v>156.69999999999999</v>
      </c>
      <c r="G13" s="196">
        <v>0.25</v>
      </c>
      <c r="H13" s="197">
        <f t="shared" si="2"/>
        <v>156.69999999999999</v>
      </c>
      <c r="I13" s="196">
        <v>0.25</v>
      </c>
    </row>
    <row r="14" spans="1:9" x14ac:dyDescent="0.25">
      <c r="A14" s="194" t="s">
        <v>119</v>
      </c>
      <c r="B14" s="197">
        <f t="shared" si="0"/>
        <v>155.60000000000005</v>
      </c>
      <c r="C14" s="196">
        <v>0.8</v>
      </c>
      <c r="D14" s="193"/>
      <c r="E14" s="194" t="s">
        <v>119</v>
      </c>
      <c r="F14" s="197">
        <f t="shared" si="1"/>
        <v>156.44999999999999</v>
      </c>
      <c r="G14" s="196">
        <v>0.25</v>
      </c>
      <c r="H14" s="197">
        <f t="shared" si="2"/>
        <v>156.44999999999999</v>
      </c>
      <c r="I14" s="196">
        <v>0.25</v>
      </c>
    </row>
    <row r="15" spans="1:9" x14ac:dyDescent="0.25">
      <c r="A15" s="194" t="s">
        <v>120</v>
      </c>
      <c r="B15" s="197">
        <f t="shared" si="0"/>
        <v>154.80000000000004</v>
      </c>
      <c r="C15" s="196">
        <v>0.8</v>
      </c>
      <c r="D15" s="193"/>
      <c r="E15" s="194" t="s">
        <v>120</v>
      </c>
      <c r="F15" s="197">
        <f t="shared" si="1"/>
        <v>156.19999999999999</v>
      </c>
      <c r="G15" s="196">
        <v>0.25</v>
      </c>
      <c r="H15" s="197">
        <f t="shared" si="2"/>
        <v>156.19999999999999</v>
      </c>
      <c r="I15" s="196">
        <v>0.25</v>
      </c>
    </row>
    <row r="16" spans="1:9" x14ac:dyDescent="0.25">
      <c r="A16" s="66" t="s">
        <v>121</v>
      </c>
      <c r="B16" s="197">
        <f t="shared" si="0"/>
        <v>154.00000000000003</v>
      </c>
      <c r="C16" s="196">
        <v>0.8</v>
      </c>
      <c r="D16" s="193"/>
      <c r="E16" s="66" t="s">
        <v>121</v>
      </c>
      <c r="F16" s="197">
        <f t="shared" si="1"/>
        <v>155.94999999999999</v>
      </c>
      <c r="G16" s="196">
        <v>0.25</v>
      </c>
      <c r="H16" s="197">
        <f t="shared" si="2"/>
        <v>155.94999999999999</v>
      </c>
      <c r="I16" s="196">
        <v>0.25</v>
      </c>
    </row>
    <row r="17" spans="1:9" x14ac:dyDescent="0.25">
      <c r="A17" s="194" t="s">
        <v>122</v>
      </c>
      <c r="B17" s="197">
        <f t="shared" si="0"/>
        <v>153.20000000000002</v>
      </c>
      <c r="C17" s="196">
        <v>0.8</v>
      </c>
      <c r="D17" s="193"/>
      <c r="E17" s="194" t="s">
        <v>122</v>
      </c>
      <c r="F17" s="197">
        <f t="shared" si="1"/>
        <v>155.69999999999999</v>
      </c>
      <c r="G17" s="196">
        <v>0.25</v>
      </c>
      <c r="H17" s="197">
        <f t="shared" si="2"/>
        <v>155.69999999999999</v>
      </c>
      <c r="I17" s="196">
        <v>0.25</v>
      </c>
    </row>
    <row r="18" spans="1:9" x14ac:dyDescent="0.25">
      <c r="A18" s="194" t="s">
        <v>123</v>
      </c>
      <c r="B18" s="197">
        <f t="shared" si="0"/>
        <v>152.4</v>
      </c>
      <c r="C18" s="196">
        <v>0.8</v>
      </c>
      <c r="D18" s="193"/>
      <c r="E18" s="194" t="s">
        <v>123</v>
      </c>
      <c r="F18" s="197">
        <f t="shared" si="1"/>
        <v>155.44999999999999</v>
      </c>
      <c r="G18" s="196">
        <v>0.25</v>
      </c>
      <c r="H18" s="197">
        <f t="shared" si="2"/>
        <v>155.44999999999999</v>
      </c>
      <c r="I18" s="196">
        <v>0.25</v>
      </c>
    </row>
    <row r="19" spans="1:9" x14ac:dyDescent="0.25">
      <c r="A19" s="66" t="s">
        <v>124</v>
      </c>
      <c r="B19" s="197">
        <f t="shared" si="0"/>
        <v>151.6</v>
      </c>
      <c r="C19" s="196">
        <v>0.8</v>
      </c>
      <c r="D19" s="193"/>
      <c r="E19" s="66" t="s">
        <v>124</v>
      </c>
      <c r="F19" s="197">
        <f t="shared" si="1"/>
        <v>155.19999999999999</v>
      </c>
      <c r="G19" s="196">
        <v>0.25</v>
      </c>
      <c r="H19" s="197">
        <f t="shared" si="2"/>
        <v>155.19999999999999</v>
      </c>
      <c r="I19" s="196">
        <v>0.25</v>
      </c>
    </row>
    <row r="20" spans="1:9" x14ac:dyDescent="0.25">
      <c r="A20" s="194" t="s">
        <v>125</v>
      </c>
      <c r="B20" s="197">
        <f t="shared" si="0"/>
        <v>150.79999999999998</v>
      </c>
      <c r="C20" s="196">
        <v>0.8</v>
      </c>
      <c r="D20" s="193"/>
      <c r="E20" s="194" t="s">
        <v>125</v>
      </c>
      <c r="F20" s="197">
        <f t="shared" si="1"/>
        <v>154.94999999999999</v>
      </c>
      <c r="G20" s="196">
        <v>0.25</v>
      </c>
      <c r="H20" s="197">
        <f t="shared" si="2"/>
        <v>154.94999999999999</v>
      </c>
      <c r="I20" s="196">
        <v>0.25</v>
      </c>
    </row>
    <row r="21" spans="1:9" x14ac:dyDescent="0.25">
      <c r="A21" s="194" t="s">
        <v>126</v>
      </c>
      <c r="B21" s="197">
        <f t="shared" si="0"/>
        <v>149.99999999999997</v>
      </c>
      <c r="C21" s="196">
        <v>0.8</v>
      </c>
      <c r="D21" s="193"/>
      <c r="E21" s="194" t="s">
        <v>126</v>
      </c>
      <c r="F21" s="197">
        <f t="shared" si="1"/>
        <v>154.69999999999999</v>
      </c>
      <c r="G21" s="196">
        <v>0.25</v>
      </c>
      <c r="H21" s="197">
        <f t="shared" si="2"/>
        <v>154.69999999999999</v>
      </c>
      <c r="I21" s="196">
        <v>0.25</v>
      </c>
    </row>
    <row r="22" spans="1:9" x14ac:dyDescent="0.25">
      <c r="A22" s="66" t="s">
        <v>127</v>
      </c>
      <c r="B22" s="197">
        <f t="shared" si="0"/>
        <v>149.99999999999997</v>
      </c>
      <c r="C22" s="196"/>
      <c r="D22" s="193"/>
      <c r="E22" s="66" t="s">
        <v>127</v>
      </c>
      <c r="F22" s="197">
        <f t="shared" si="1"/>
        <v>154.44999999999999</v>
      </c>
      <c r="G22" s="196">
        <v>0.25</v>
      </c>
      <c r="H22" s="197">
        <f t="shared" si="2"/>
        <v>154.06</v>
      </c>
      <c r="I22" s="196">
        <v>0.64</v>
      </c>
    </row>
    <row r="23" spans="1:9" x14ac:dyDescent="0.25">
      <c r="A23" s="194" t="s">
        <v>128</v>
      </c>
      <c r="B23" s="197">
        <f t="shared" si="0"/>
        <v>149.99999999999997</v>
      </c>
      <c r="C23" s="196"/>
      <c r="D23" s="193"/>
      <c r="E23" s="194" t="s">
        <v>128</v>
      </c>
      <c r="F23" s="197">
        <f t="shared" si="1"/>
        <v>154.19999999999999</v>
      </c>
      <c r="G23" s="196">
        <v>0.25</v>
      </c>
      <c r="H23" s="197">
        <f t="shared" si="2"/>
        <v>153.42000000000002</v>
      </c>
      <c r="I23" s="196">
        <v>0.64</v>
      </c>
    </row>
    <row r="24" spans="1:9" x14ac:dyDescent="0.25">
      <c r="A24" s="194" t="s">
        <v>129</v>
      </c>
      <c r="B24" s="197">
        <f t="shared" si="0"/>
        <v>149.99999999999997</v>
      </c>
      <c r="C24" s="196"/>
      <c r="D24" s="193"/>
      <c r="E24" s="194" t="s">
        <v>129</v>
      </c>
      <c r="F24" s="197">
        <f t="shared" si="1"/>
        <v>153.94999999999999</v>
      </c>
      <c r="G24" s="196">
        <v>0.25</v>
      </c>
      <c r="H24" s="197">
        <f t="shared" si="2"/>
        <v>152.78000000000003</v>
      </c>
      <c r="I24" s="196">
        <v>0.64</v>
      </c>
    </row>
    <row r="25" spans="1:9" x14ac:dyDescent="0.25">
      <c r="A25" s="66" t="s">
        <v>130</v>
      </c>
      <c r="B25" s="197">
        <f t="shared" si="0"/>
        <v>149.99999999999997</v>
      </c>
      <c r="C25" s="196"/>
      <c r="D25" s="193"/>
      <c r="E25" s="66" t="s">
        <v>130</v>
      </c>
      <c r="F25" s="197">
        <f t="shared" si="1"/>
        <v>153.69999999999999</v>
      </c>
      <c r="G25" s="196">
        <v>0.25</v>
      </c>
      <c r="H25" s="197">
        <f t="shared" si="2"/>
        <v>152.14000000000004</v>
      </c>
      <c r="I25" s="196">
        <v>0.64</v>
      </c>
    </row>
    <row r="26" spans="1:9" x14ac:dyDescent="0.25">
      <c r="A26" s="194" t="s">
        <v>131</v>
      </c>
      <c r="B26" s="197">
        <f t="shared" si="0"/>
        <v>149.99999999999997</v>
      </c>
      <c r="C26" s="196"/>
      <c r="D26" s="193"/>
      <c r="E26" s="194" t="s">
        <v>131</v>
      </c>
      <c r="F26" s="197">
        <f t="shared" si="1"/>
        <v>153.44999999999999</v>
      </c>
      <c r="G26" s="196">
        <v>0.25</v>
      </c>
      <c r="H26" s="197">
        <f t="shared" si="2"/>
        <v>151.50000000000006</v>
      </c>
      <c r="I26" s="196">
        <v>0.64</v>
      </c>
    </row>
    <row r="27" spans="1:9" x14ac:dyDescent="0.25">
      <c r="A27" s="194" t="s">
        <v>132</v>
      </c>
      <c r="B27" s="197">
        <f t="shared" si="0"/>
        <v>149.99999999999997</v>
      </c>
      <c r="C27" s="196"/>
      <c r="D27" s="193"/>
      <c r="E27" s="194" t="s">
        <v>132</v>
      </c>
      <c r="F27" s="197">
        <f t="shared" si="1"/>
        <v>153.19999999999999</v>
      </c>
      <c r="G27" s="196">
        <v>0.25</v>
      </c>
      <c r="H27" s="197">
        <f t="shared" si="2"/>
        <v>150.86000000000007</v>
      </c>
      <c r="I27" s="196">
        <v>0.64</v>
      </c>
    </row>
    <row r="28" spans="1:9" x14ac:dyDescent="0.25">
      <c r="A28" s="66" t="s">
        <v>133</v>
      </c>
      <c r="B28" s="197">
        <f t="shared" si="0"/>
        <v>149.99999999999997</v>
      </c>
      <c r="C28" s="196"/>
      <c r="D28" s="193"/>
      <c r="E28" s="66" t="s">
        <v>133</v>
      </c>
      <c r="F28" s="197">
        <f t="shared" si="1"/>
        <v>152.94999999999999</v>
      </c>
      <c r="G28" s="196">
        <v>0.25</v>
      </c>
      <c r="H28" s="197">
        <f t="shared" si="2"/>
        <v>150.22000000000008</v>
      </c>
      <c r="I28" s="196">
        <v>0.64</v>
      </c>
    </row>
    <row r="29" spans="1:9" x14ac:dyDescent="0.25">
      <c r="A29" s="194" t="s">
        <v>134</v>
      </c>
      <c r="B29" s="197">
        <f t="shared" si="0"/>
        <v>149.99999999999997</v>
      </c>
      <c r="C29" s="196"/>
      <c r="D29" s="193"/>
      <c r="E29" s="194" t="s">
        <v>134</v>
      </c>
      <c r="F29" s="197">
        <f t="shared" si="1"/>
        <v>152.69999999999999</v>
      </c>
      <c r="G29" s="196">
        <v>0.25</v>
      </c>
      <c r="H29" s="197">
        <f t="shared" si="2"/>
        <v>149.5800000000001</v>
      </c>
      <c r="I29" s="196">
        <v>0.64</v>
      </c>
    </row>
    <row r="30" spans="1:9" x14ac:dyDescent="0.25">
      <c r="A30" s="194" t="s">
        <v>135</v>
      </c>
      <c r="B30" s="197">
        <f t="shared" si="0"/>
        <v>149.99999999999997</v>
      </c>
      <c r="C30" s="196"/>
      <c r="D30" s="193"/>
      <c r="E30" s="194" t="s">
        <v>135</v>
      </c>
      <c r="F30" s="197">
        <f t="shared" si="1"/>
        <v>152.44999999999999</v>
      </c>
      <c r="G30" s="196">
        <v>0.25</v>
      </c>
      <c r="H30" s="197">
        <f t="shared" si="2"/>
        <v>148.94000000000011</v>
      </c>
      <c r="I30" s="196">
        <v>0.64</v>
      </c>
    </row>
    <row r="31" spans="1:9" ht="15.75" thickBot="1" x14ac:dyDescent="0.3">
      <c r="A31" s="198" t="s">
        <v>136</v>
      </c>
      <c r="B31" s="199">
        <f t="shared" si="0"/>
        <v>149.99999999999997</v>
      </c>
      <c r="C31" s="200"/>
      <c r="D31" s="201"/>
      <c r="E31" s="198" t="s">
        <v>136</v>
      </c>
      <c r="F31" s="197">
        <f t="shared" si="1"/>
        <v>152.19999999999999</v>
      </c>
      <c r="G31" s="196">
        <v>0.25</v>
      </c>
      <c r="H31" s="197">
        <f t="shared" si="2"/>
        <v>148.30000000000013</v>
      </c>
      <c r="I31" s="196">
        <v>0.64</v>
      </c>
    </row>
  </sheetData>
  <mergeCells count="5">
    <mergeCell ref="A1:C1"/>
    <mergeCell ref="B2:C2"/>
    <mergeCell ref="F2:G2"/>
    <mergeCell ref="H2:I2"/>
    <mergeCell ref="E1:I1"/>
  </mergeCells>
  <pageMargins left="0.7" right="0.7" top="0.75" bottom="0.75" header="0.3" footer="0.3"/>
  <pageSetup paperSize="9" scale="86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W373"/>
  <sheetViews>
    <sheetView showGridLines="0" zoomScale="70" zoomScaleNormal="70" workbookViewId="0">
      <pane xSplit="2" ySplit="3" topLeftCell="BL347" activePane="bottomRight" state="frozen"/>
      <selection pane="topRight" activeCell="C1" sqref="C1"/>
      <selection pane="bottomLeft" activeCell="A4" sqref="A4"/>
      <selection pane="bottomRight" activeCell="B361" sqref="A361:XFD361"/>
    </sheetView>
  </sheetViews>
  <sheetFormatPr baseColWidth="10" defaultRowHeight="15" x14ac:dyDescent="0.25"/>
  <cols>
    <col min="1" max="1" width="7.5703125" bestFit="1" customWidth="1"/>
    <col min="2" max="2" width="14.85546875" style="75" customWidth="1"/>
    <col min="3" max="3" width="8.85546875" style="75" bestFit="1" customWidth="1"/>
    <col min="4" max="4" width="9.42578125" style="75" bestFit="1" customWidth="1"/>
    <col min="5" max="5" width="7.5703125" style="75" bestFit="1" customWidth="1"/>
    <col min="6" max="6" width="8.140625" style="75" bestFit="1" customWidth="1"/>
    <col min="7" max="7" width="9.7109375" style="75" bestFit="1" customWidth="1"/>
    <col min="8" max="8" width="10.85546875" style="75" bestFit="1" customWidth="1"/>
    <col min="9" max="9" width="9.140625" style="75" bestFit="1" customWidth="1"/>
    <col min="10" max="10" width="11.7109375" style="75" bestFit="1" customWidth="1"/>
    <col min="11" max="11" width="8.7109375" style="75" bestFit="1" customWidth="1"/>
    <col min="12" max="12" width="8" style="75" bestFit="1" customWidth="1"/>
    <col min="13" max="14" width="11.85546875" style="75" bestFit="1" customWidth="1"/>
    <col min="15" max="15" width="8.85546875" style="75" bestFit="1" customWidth="1"/>
    <col min="16" max="16" width="9.42578125" style="75" bestFit="1" customWidth="1"/>
    <col min="17" max="17" width="7.5703125" style="75" bestFit="1" customWidth="1"/>
    <col min="18" max="18" width="8.140625" style="75" bestFit="1" customWidth="1"/>
    <col min="19" max="19" width="7.7109375" style="75" bestFit="1" customWidth="1"/>
    <col min="20" max="20" width="10.85546875" style="75" bestFit="1" customWidth="1"/>
    <col min="21" max="21" width="9.140625" style="75" bestFit="1" customWidth="1"/>
    <col min="22" max="22" width="11.7109375" style="75" bestFit="1" customWidth="1"/>
    <col min="23" max="23" width="8.7109375" style="75" bestFit="1" customWidth="1"/>
    <col min="24" max="24" width="8" style="75" bestFit="1" customWidth="1"/>
    <col min="25" max="26" width="11.85546875" style="75" bestFit="1" customWidth="1"/>
    <col min="27" max="27" width="8.85546875" style="75" bestFit="1" customWidth="1"/>
    <col min="28" max="28" width="9.42578125" style="75" bestFit="1" customWidth="1"/>
    <col min="29" max="29" width="7.5703125" style="75" bestFit="1" customWidth="1"/>
    <col min="30" max="30" width="8.140625" style="75" bestFit="1" customWidth="1"/>
    <col min="31" max="31" width="7.7109375" style="75" bestFit="1" customWidth="1"/>
    <col min="32" max="32" width="10.85546875" style="75" bestFit="1" customWidth="1"/>
    <col min="33" max="33" width="9.140625" style="75" bestFit="1" customWidth="1"/>
    <col min="34" max="34" width="11.7109375" style="75" bestFit="1" customWidth="1"/>
    <col min="35" max="35" width="8.7109375" style="75" bestFit="1" customWidth="1"/>
    <col min="36" max="36" width="8" style="75" bestFit="1" customWidth="1"/>
    <col min="37" max="37" width="10.85546875" style="75" bestFit="1" customWidth="1"/>
    <col min="38" max="38" width="11.85546875" style="75" bestFit="1" customWidth="1"/>
    <col min="39" max="39" width="8.85546875" style="75" bestFit="1" customWidth="1"/>
    <col min="40" max="40" width="9.42578125" style="75" bestFit="1" customWidth="1"/>
    <col min="41" max="41" width="7.5703125" style="75" bestFit="1" customWidth="1"/>
    <col min="42" max="42" width="8.140625" style="75" bestFit="1" customWidth="1"/>
    <col min="43" max="43" width="7.7109375" style="75" bestFit="1" customWidth="1"/>
    <col min="44" max="44" width="10.85546875" style="75" bestFit="1" customWidth="1"/>
    <col min="45" max="45" width="9.140625" style="75" bestFit="1" customWidth="1"/>
    <col min="46" max="46" width="11.7109375" style="75" bestFit="1" customWidth="1"/>
    <col min="47" max="47" width="8.7109375" style="75" bestFit="1" customWidth="1"/>
    <col min="48" max="48" width="8" style="75" bestFit="1" customWidth="1"/>
    <col min="49" max="50" width="10.85546875" style="75" bestFit="1" customWidth="1"/>
    <col min="51" max="51" width="8.85546875" style="75" bestFit="1" customWidth="1"/>
    <col min="52" max="52" width="9.42578125" style="75" bestFit="1" customWidth="1"/>
    <col min="53" max="53" width="7.5703125" style="75" bestFit="1" customWidth="1"/>
    <col min="54" max="54" width="8.140625" style="75" bestFit="1" customWidth="1"/>
    <col min="55" max="55" width="7.7109375" style="75" bestFit="1" customWidth="1"/>
    <col min="56" max="56" width="10.85546875" style="75" bestFit="1" customWidth="1"/>
    <col min="57" max="57" width="9.140625" style="75" bestFit="1" customWidth="1"/>
    <col min="58" max="58" width="11.7109375" style="75" bestFit="1" customWidth="1"/>
    <col min="59" max="59" width="8.7109375" style="75" bestFit="1" customWidth="1"/>
    <col min="60" max="60" width="8" style="75" bestFit="1" customWidth="1"/>
    <col min="61" max="62" width="10.85546875" style="75" bestFit="1" customWidth="1"/>
    <col min="63" max="63" width="8.85546875" style="75" customWidth="1"/>
    <col min="64" max="64" width="9.42578125" style="75" customWidth="1"/>
    <col min="65" max="65" width="7.5703125" style="75" customWidth="1"/>
    <col min="66" max="66" width="8.140625" style="75" customWidth="1"/>
    <col min="67" max="67" width="7.7109375" style="75" customWidth="1"/>
    <col min="68" max="68" width="10.85546875" style="75" customWidth="1"/>
    <col min="69" max="69" width="9.140625" style="75" customWidth="1"/>
    <col min="70" max="70" width="11.7109375" style="75" customWidth="1"/>
    <col min="71" max="71" width="8.7109375" style="75" customWidth="1"/>
    <col min="72" max="72" width="8" style="75" customWidth="1"/>
    <col min="73" max="74" width="10.85546875" style="75" customWidth="1"/>
    <col min="75" max="75" width="8.85546875" style="75" hidden="1" customWidth="1"/>
    <col min="76" max="76" width="9.42578125" style="75" hidden="1" customWidth="1"/>
    <col min="77" max="77" width="7.5703125" style="75" hidden="1" customWidth="1"/>
    <col min="78" max="78" width="8.140625" style="75" hidden="1" customWidth="1"/>
    <col min="79" max="79" width="7.7109375" style="75" hidden="1" customWidth="1"/>
    <col min="80" max="80" width="10.85546875" style="75" hidden="1" customWidth="1"/>
    <col min="81" max="81" width="9.140625" style="75" hidden="1" customWidth="1"/>
    <col min="82" max="82" width="11.7109375" style="75" hidden="1" customWidth="1"/>
    <col min="83" max="83" width="8.7109375" style="75" hidden="1" customWidth="1"/>
    <col min="84" max="84" width="8" style="75" hidden="1" customWidth="1"/>
    <col min="85" max="86" width="10.85546875" style="75" hidden="1" customWidth="1"/>
    <col min="87" max="87" width="8.85546875" style="75" hidden="1" customWidth="1"/>
    <col min="88" max="88" width="9.42578125" style="75" hidden="1" customWidth="1"/>
    <col min="89" max="89" width="7.5703125" style="75" hidden="1" customWidth="1"/>
    <col min="90" max="90" width="8.140625" style="75" hidden="1" customWidth="1"/>
    <col min="91" max="91" width="7.7109375" style="75" hidden="1" customWidth="1"/>
    <col min="92" max="92" width="10.85546875" style="75" hidden="1" customWidth="1"/>
    <col min="93" max="93" width="9.140625" style="75" hidden="1" customWidth="1"/>
    <col min="94" max="94" width="11.7109375" style="75" hidden="1" customWidth="1"/>
    <col min="95" max="96" width="8" style="75" hidden="1" customWidth="1"/>
    <col min="97" max="98" width="10.85546875" style="75" hidden="1" customWidth="1"/>
    <col min="99" max="99" width="8.85546875" style="75" hidden="1" customWidth="1"/>
    <col min="100" max="100" width="9.42578125" style="75" hidden="1" customWidth="1"/>
    <col min="101" max="101" width="7.5703125" style="75" hidden="1" customWidth="1"/>
    <col min="102" max="102" width="8.140625" style="75" hidden="1" customWidth="1"/>
    <col min="103" max="103" width="7.7109375" style="75" hidden="1" customWidth="1"/>
    <col min="104" max="104" width="10.85546875" style="75" hidden="1" customWidth="1"/>
    <col min="105" max="105" width="9.140625" style="75" hidden="1" customWidth="1"/>
    <col min="106" max="106" width="11.7109375" style="75" hidden="1" customWidth="1"/>
    <col min="107" max="107" width="8.7109375" style="75" hidden="1" customWidth="1"/>
    <col min="108" max="108" width="8" style="75" hidden="1" customWidth="1"/>
    <col min="109" max="110" width="10.85546875" style="75" hidden="1" customWidth="1"/>
    <col min="111" max="111" width="8.85546875" style="75" hidden="1" customWidth="1"/>
    <col min="112" max="112" width="9.42578125" style="75" hidden="1" customWidth="1"/>
    <col min="113" max="113" width="7.5703125" style="75" hidden="1" customWidth="1"/>
    <col min="114" max="114" width="8.140625" style="75" hidden="1" customWidth="1"/>
    <col min="115" max="115" width="7.7109375" style="75" hidden="1" customWidth="1"/>
    <col min="116" max="116" width="10.85546875" style="75" hidden="1" customWidth="1"/>
    <col min="117" max="117" width="9.140625" style="75" hidden="1" customWidth="1"/>
    <col min="118" max="118" width="11.7109375" style="75" hidden="1" customWidth="1"/>
    <col min="119" max="119" width="8.7109375" style="75" hidden="1" customWidth="1"/>
    <col min="120" max="120" width="8" style="75" hidden="1" customWidth="1"/>
    <col min="121" max="122" width="10.85546875" style="75" hidden="1" customWidth="1"/>
    <col min="123" max="123" width="8.85546875" style="75" hidden="1" customWidth="1"/>
    <col min="124" max="124" width="9.42578125" style="75" hidden="1" customWidth="1"/>
    <col min="125" max="125" width="7.5703125" style="75" hidden="1" customWidth="1"/>
    <col min="126" max="126" width="8.140625" style="75" hidden="1" customWidth="1"/>
    <col min="127" max="127" width="7.7109375" style="75" hidden="1" customWidth="1"/>
    <col min="128" max="128" width="10.85546875" style="75" hidden="1" customWidth="1"/>
    <col min="129" max="129" width="9.140625" style="75" hidden="1" customWidth="1"/>
    <col min="130" max="130" width="11.7109375" style="75" hidden="1" customWidth="1"/>
    <col min="131" max="131" width="7.5703125" style="75" hidden="1" customWidth="1"/>
    <col min="132" max="132" width="8" style="75" hidden="1" customWidth="1"/>
    <col min="133" max="134" width="10.85546875" style="75" hidden="1" customWidth="1"/>
    <col min="135" max="135" width="8.85546875" style="75" hidden="1" customWidth="1"/>
    <col min="136" max="136" width="9.42578125" style="75" hidden="1" customWidth="1"/>
    <col min="137" max="137" width="7.5703125" style="75" hidden="1" customWidth="1"/>
    <col min="138" max="138" width="8.140625" style="75" hidden="1" customWidth="1"/>
    <col min="139" max="139" width="7.7109375" style="75" hidden="1" customWidth="1"/>
    <col min="140" max="140" width="10.85546875" style="75" hidden="1" customWidth="1"/>
    <col min="141" max="141" width="9.140625" style="75" hidden="1" customWidth="1"/>
    <col min="142" max="142" width="11.7109375" style="75" hidden="1" customWidth="1"/>
    <col min="143" max="143" width="8.7109375" style="75" hidden="1" customWidth="1"/>
    <col min="144" max="144" width="8" style="75" hidden="1" customWidth="1"/>
    <col min="145" max="146" width="10.85546875" style="75" hidden="1" customWidth="1"/>
    <col min="147" max="147" width="8.85546875" style="75" hidden="1" customWidth="1"/>
    <col min="148" max="148" width="9.42578125" style="75" hidden="1" customWidth="1"/>
    <col min="149" max="149" width="7.5703125" style="75" hidden="1" customWidth="1"/>
    <col min="150" max="150" width="8.140625" style="75" hidden="1" customWidth="1"/>
    <col min="151" max="151" width="7.7109375" style="75" hidden="1" customWidth="1"/>
    <col min="152" max="152" width="10.85546875" style="75" hidden="1" customWidth="1"/>
    <col min="153" max="153" width="9.140625" style="75" hidden="1" customWidth="1"/>
    <col min="154" max="154" width="11.7109375" style="75" hidden="1" customWidth="1"/>
    <col min="155" max="155" width="8.7109375" style="75" hidden="1" customWidth="1"/>
    <col min="156" max="156" width="8" style="75" hidden="1" customWidth="1"/>
    <col min="157" max="158" width="10.85546875" style="75" hidden="1" customWidth="1"/>
    <col min="159" max="159" width="8.85546875" style="75" hidden="1" customWidth="1"/>
    <col min="160" max="160" width="9.42578125" style="75" hidden="1" customWidth="1"/>
    <col min="161" max="161" width="7.5703125" style="75" hidden="1" customWidth="1"/>
    <col min="162" max="162" width="8.140625" style="75" hidden="1" customWidth="1"/>
    <col min="163" max="163" width="7.7109375" style="75" hidden="1" customWidth="1"/>
    <col min="164" max="164" width="10.85546875" style="75" hidden="1" customWidth="1"/>
    <col min="165" max="165" width="9.140625" style="75" hidden="1" customWidth="1"/>
    <col min="166" max="166" width="11.7109375" style="75" hidden="1" customWidth="1"/>
    <col min="167" max="167" width="8.7109375" style="75" hidden="1" customWidth="1"/>
    <col min="168" max="168" width="8" style="75" hidden="1" customWidth="1"/>
    <col min="169" max="170" width="10.85546875" style="75" hidden="1" customWidth="1"/>
    <col min="171" max="171" width="8.85546875" style="75" hidden="1" customWidth="1"/>
    <col min="172" max="172" width="9.42578125" style="75" hidden="1" customWidth="1"/>
    <col min="173" max="173" width="7.5703125" style="75" hidden="1" customWidth="1"/>
    <col min="174" max="174" width="8.140625" style="75" hidden="1" customWidth="1"/>
    <col min="175" max="175" width="7.7109375" style="75" hidden="1" customWidth="1"/>
    <col min="176" max="176" width="10.85546875" style="75" hidden="1" customWidth="1"/>
    <col min="177" max="177" width="9.140625" style="75" hidden="1" customWidth="1"/>
    <col min="178" max="178" width="11.7109375" style="75" hidden="1" customWidth="1"/>
    <col min="179" max="179" width="8.7109375" style="75" hidden="1" customWidth="1"/>
    <col min="180" max="180" width="8" style="75" hidden="1" customWidth="1"/>
    <col min="181" max="182" width="10.85546875" style="75" hidden="1" customWidth="1"/>
    <col min="183" max="183" width="8.85546875" style="75" hidden="1" customWidth="1"/>
    <col min="184" max="184" width="9.42578125" style="75" hidden="1" customWidth="1"/>
    <col min="185" max="185" width="7.5703125" style="75" hidden="1" customWidth="1"/>
    <col min="186" max="186" width="8.140625" style="75" hidden="1" customWidth="1"/>
    <col min="187" max="187" width="7.7109375" style="75" hidden="1" customWidth="1"/>
    <col min="188" max="188" width="10.85546875" style="75" hidden="1" customWidth="1"/>
    <col min="189" max="189" width="9.140625" style="75" hidden="1" customWidth="1"/>
    <col min="190" max="190" width="11.7109375" style="75" hidden="1" customWidth="1"/>
    <col min="191" max="191" width="8.7109375" style="75" hidden="1" customWidth="1"/>
    <col min="192" max="192" width="8" style="75" hidden="1" customWidth="1"/>
    <col min="193" max="194" width="10.85546875" style="75" hidden="1" customWidth="1"/>
    <col min="195" max="195" width="8.85546875" style="75" hidden="1" customWidth="1"/>
    <col min="196" max="196" width="9.42578125" style="75" hidden="1" customWidth="1"/>
    <col min="197" max="197" width="7.5703125" style="75" hidden="1" customWidth="1"/>
    <col min="198" max="198" width="8.140625" style="75" hidden="1" customWidth="1"/>
    <col min="199" max="199" width="7.7109375" style="75" hidden="1" customWidth="1"/>
    <col min="200" max="200" width="10.85546875" style="75" hidden="1" customWidth="1"/>
    <col min="201" max="201" width="9.140625" style="75" hidden="1" customWidth="1"/>
    <col min="202" max="202" width="11.7109375" style="75" hidden="1" customWidth="1"/>
    <col min="203" max="203" width="8.7109375" style="75" hidden="1" customWidth="1"/>
    <col min="204" max="204" width="8" style="75" hidden="1" customWidth="1"/>
    <col min="205" max="206" width="10.85546875" style="75" hidden="1" customWidth="1"/>
    <col min="207" max="207" width="8.85546875" style="75" hidden="1" customWidth="1"/>
    <col min="208" max="208" width="9.42578125" style="75" hidden="1" customWidth="1"/>
    <col min="209" max="209" width="7.5703125" style="75" hidden="1" customWidth="1"/>
    <col min="210" max="210" width="8.140625" style="75" hidden="1" customWidth="1"/>
    <col min="211" max="211" width="7.7109375" style="75" hidden="1" customWidth="1"/>
    <col min="212" max="212" width="10.85546875" style="75" hidden="1" customWidth="1"/>
    <col min="213" max="213" width="9.140625" style="75" hidden="1" customWidth="1"/>
    <col min="214" max="214" width="11.7109375" style="75" hidden="1" customWidth="1"/>
    <col min="215" max="215" width="7.5703125" style="75" hidden="1" customWidth="1"/>
    <col min="216" max="216" width="8" style="75" hidden="1" customWidth="1"/>
    <col min="217" max="218" width="10.85546875" style="75" hidden="1" customWidth="1"/>
    <col min="219" max="219" width="10.140625" style="75" bestFit="1" customWidth="1"/>
    <col min="220" max="220" width="10.85546875" style="75" bestFit="1" customWidth="1"/>
    <col min="221" max="221" width="8.7109375" style="75" bestFit="1" customWidth="1"/>
    <col min="222" max="222" width="8.42578125" style="75" bestFit="1" customWidth="1"/>
    <col min="223" max="223" width="8.7109375" style="75" bestFit="1" customWidth="1"/>
    <col min="224" max="224" width="11.28515625" style="232" bestFit="1" customWidth="1"/>
    <col min="225" max="225" width="9" style="75" bestFit="1" customWidth="1"/>
    <col min="226" max="226" width="12.7109375" style="75" bestFit="1" customWidth="1"/>
    <col min="227" max="227" width="11.7109375" style="75" bestFit="1" customWidth="1"/>
    <col min="228" max="228" width="12.5703125" style="75" bestFit="1" customWidth="1"/>
    <col min="229" max="229" width="11.28515625" style="75" bestFit="1" customWidth="1"/>
    <col min="230" max="230" width="10.85546875" style="75" bestFit="1" customWidth="1"/>
    <col min="231" max="231" width="10.85546875" style="75" customWidth="1"/>
    <col min="232" max="16384" width="11.42578125" style="75"/>
  </cols>
  <sheetData>
    <row r="1" spans="1:231" ht="47.25" thickBot="1" x14ac:dyDescent="0.3">
      <c r="A1" s="241"/>
      <c r="B1" s="242"/>
      <c r="C1" s="245" t="s">
        <v>53</v>
      </c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  <c r="AV1" s="246"/>
      <c r="AW1" s="246"/>
      <c r="AX1" s="246"/>
      <c r="AY1" s="246"/>
      <c r="AZ1" s="246"/>
      <c r="BA1" s="246"/>
      <c r="BB1" s="246"/>
      <c r="BC1" s="246"/>
      <c r="BD1" s="246"/>
      <c r="BE1" s="246"/>
      <c r="BF1" s="246"/>
      <c r="BG1" s="246"/>
      <c r="BH1" s="246"/>
      <c r="BI1" s="246"/>
      <c r="BJ1" s="246"/>
      <c r="BK1" s="246"/>
      <c r="BL1" s="246"/>
      <c r="BM1" s="246"/>
      <c r="BN1" s="246"/>
      <c r="BO1" s="246"/>
      <c r="BP1" s="246"/>
      <c r="BQ1" s="246"/>
      <c r="BR1" s="246"/>
      <c r="BS1" s="246"/>
      <c r="BT1" s="246"/>
      <c r="BU1" s="246"/>
      <c r="BV1" s="246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  <c r="CN1" s="89"/>
      <c r="CO1" s="89"/>
      <c r="CP1" s="89"/>
      <c r="CQ1" s="89"/>
      <c r="CR1" s="89"/>
      <c r="CS1" s="89"/>
      <c r="CT1" s="89"/>
      <c r="CU1" s="89"/>
      <c r="CV1" s="89"/>
      <c r="CW1" s="89"/>
      <c r="CX1" s="89"/>
      <c r="CY1" s="89"/>
      <c r="CZ1" s="89"/>
      <c r="DA1" s="89"/>
      <c r="DB1" s="89"/>
      <c r="DC1" s="89"/>
      <c r="DD1" s="89"/>
      <c r="DE1" s="89"/>
      <c r="DF1" s="89"/>
      <c r="DG1" s="89"/>
      <c r="DH1" s="89"/>
      <c r="DI1" s="89"/>
      <c r="DJ1" s="89"/>
      <c r="DK1" s="89"/>
      <c r="DL1" s="89"/>
      <c r="DM1" s="89"/>
      <c r="DN1" s="89"/>
      <c r="DO1" s="89"/>
      <c r="DP1" s="89"/>
      <c r="DQ1" s="89"/>
      <c r="DR1" s="89"/>
      <c r="DS1" s="283" t="s">
        <v>32</v>
      </c>
      <c r="DT1" s="283"/>
      <c r="DU1" s="283"/>
      <c r="DV1" s="283"/>
      <c r="DW1" s="283"/>
      <c r="DX1" s="283"/>
      <c r="DY1" s="283"/>
      <c r="DZ1" s="283"/>
      <c r="EA1" s="283"/>
      <c r="EB1" s="283"/>
      <c r="EC1" s="283"/>
      <c r="ED1" s="283"/>
      <c r="EE1" s="283"/>
      <c r="EF1" s="283"/>
      <c r="EG1" s="283"/>
      <c r="EH1" s="283"/>
      <c r="EI1" s="283"/>
      <c r="EJ1" s="283"/>
      <c r="EK1" s="283"/>
      <c r="EL1" s="283"/>
      <c r="EM1" s="283"/>
      <c r="EN1" s="283"/>
      <c r="EO1" s="283"/>
      <c r="EP1" s="283"/>
      <c r="EQ1" s="283"/>
      <c r="ER1" s="283"/>
      <c r="ES1" s="283"/>
      <c r="ET1" s="283"/>
      <c r="EU1" s="283"/>
      <c r="EV1" s="283"/>
      <c r="EW1" s="283"/>
      <c r="EX1" s="283"/>
      <c r="EY1" s="283"/>
      <c r="EZ1" s="283"/>
      <c r="FA1" s="283"/>
      <c r="FB1" s="283"/>
      <c r="FC1" s="283"/>
      <c r="FD1" s="283"/>
      <c r="FE1" s="283"/>
      <c r="FF1" s="283"/>
      <c r="FG1" s="283"/>
      <c r="FH1" s="283"/>
      <c r="FI1" s="283"/>
      <c r="FJ1" s="283"/>
      <c r="FK1" s="283"/>
      <c r="FL1" s="283"/>
      <c r="FM1" s="283"/>
      <c r="FN1" s="283"/>
      <c r="FO1" s="256" t="s">
        <v>33</v>
      </c>
      <c r="FP1" s="256"/>
      <c r="FQ1" s="256"/>
      <c r="FR1" s="256"/>
      <c r="FS1" s="256"/>
      <c r="FT1" s="256"/>
      <c r="FU1" s="256"/>
      <c r="FV1" s="256"/>
      <c r="FW1" s="256"/>
      <c r="FX1" s="256"/>
      <c r="FY1" s="256"/>
      <c r="FZ1" s="256"/>
      <c r="GA1" s="256"/>
      <c r="GB1" s="256"/>
      <c r="GC1" s="256"/>
      <c r="GD1" s="256"/>
      <c r="GE1" s="256"/>
      <c r="GF1" s="256"/>
      <c r="GG1" s="256"/>
      <c r="GH1" s="256"/>
      <c r="GI1" s="256"/>
      <c r="GJ1" s="256"/>
      <c r="GK1" s="256"/>
      <c r="GL1" s="256"/>
      <c r="GM1" s="256"/>
      <c r="GN1" s="256"/>
      <c r="GO1" s="256"/>
      <c r="GP1" s="256"/>
      <c r="GQ1" s="256"/>
      <c r="GR1" s="256"/>
      <c r="GS1" s="256"/>
      <c r="GT1" s="256"/>
      <c r="GU1" s="256"/>
      <c r="GV1" s="256"/>
      <c r="GW1" s="256"/>
      <c r="GX1" s="256"/>
      <c r="GY1" s="256"/>
      <c r="GZ1" s="256"/>
      <c r="HA1" s="256"/>
      <c r="HB1" s="256"/>
      <c r="HC1" s="256"/>
      <c r="HD1" s="256"/>
      <c r="HE1" s="256"/>
      <c r="HF1" s="256"/>
      <c r="HG1" s="256"/>
      <c r="HH1" s="256"/>
      <c r="HI1" s="256"/>
      <c r="HJ1" s="257"/>
      <c r="HK1" s="248" t="s">
        <v>0</v>
      </c>
      <c r="HL1" s="249"/>
      <c r="HM1" s="249"/>
      <c r="HN1" s="249"/>
      <c r="HO1" s="249"/>
      <c r="HP1" s="249"/>
      <c r="HQ1" s="249"/>
      <c r="HR1" s="249"/>
      <c r="HS1" s="249"/>
      <c r="HT1" s="249"/>
      <c r="HU1" s="249"/>
      <c r="HV1" s="250"/>
      <c r="HW1" s="251"/>
    </row>
    <row r="2" spans="1:231" ht="24" thickBot="1" x14ac:dyDescent="0.3">
      <c r="A2" s="243"/>
      <c r="B2" s="244"/>
      <c r="C2" s="237" t="s">
        <v>21</v>
      </c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9"/>
      <c r="O2" s="284" t="s">
        <v>1</v>
      </c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9"/>
      <c r="AA2" s="284" t="s">
        <v>22</v>
      </c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9"/>
      <c r="AM2" s="284" t="s">
        <v>2</v>
      </c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9"/>
      <c r="AY2" s="284" t="s">
        <v>3</v>
      </c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9"/>
      <c r="BK2" s="284" t="s">
        <v>65</v>
      </c>
      <c r="BL2" s="238"/>
      <c r="BM2" s="238"/>
      <c r="BN2" s="238"/>
      <c r="BO2" s="238"/>
      <c r="BP2" s="238"/>
      <c r="BQ2" s="238"/>
      <c r="BR2" s="238"/>
      <c r="BS2" s="238"/>
      <c r="BT2" s="238"/>
      <c r="BU2" s="238"/>
      <c r="BV2" s="239"/>
      <c r="BW2" s="284" t="s">
        <v>24</v>
      </c>
      <c r="BX2" s="238"/>
      <c r="BY2" s="238"/>
      <c r="BZ2" s="238"/>
      <c r="CA2" s="238"/>
      <c r="CB2" s="238"/>
      <c r="CC2" s="238"/>
      <c r="CD2" s="238"/>
      <c r="CE2" s="238"/>
      <c r="CF2" s="238"/>
      <c r="CG2" s="238"/>
      <c r="CH2" s="239"/>
      <c r="CI2" s="284" t="s">
        <v>25</v>
      </c>
      <c r="CJ2" s="238"/>
      <c r="CK2" s="238"/>
      <c r="CL2" s="238"/>
      <c r="CM2" s="238"/>
      <c r="CN2" s="238"/>
      <c r="CO2" s="238"/>
      <c r="CP2" s="238"/>
      <c r="CQ2" s="238"/>
      <c r="CR2" s="238"/>
      <c r="CS2" s="238"/>
      <c r="CT2" s="239"/>
      <c r="CU2" s="284" t="s">
        <v>26</v>
      </c>
      <c r="CV2" s="238"/>
      <c r="CW2" s="238"/>
      <c r="CX2" s="238"/>
      <c r="CY2" s="238"/>
      <c r="CZ2" s="238"/>
      <c r="DA2" s="238"/>
      <c r="DB2" s="238"/>
      <c r="DC2" s="238"/>
      <c r="DD2" s="238"/>
      <c r="DE2" s="238"/>
      <c r="DF2" s="239"/>
      <c r="DG2" s="284" t="s">
        <v>27</v>
      </c>
      <c r="DH2" s="238"/>
      <c r="DI2" s="238"/>
      <c r="DJ2" s="238"/>
      <c r="DK2" s="238"/>
      <c r="DL2" s="238"/>
      <c r="DM2" s="238"/>
      <c r="DN2" s="238"/>
      <c r="DO2" s="238"/>
      <c r="DP2" s="238"/>
      <c r="DQ2" s="238"/>
      <c r="DR2" s="239"/>
      <c r="DS2" s="284" t="s">
        <v>28</v>
      </c>
      <c r="DT2" s="238"/>
      <c r="DU2" s="238"/>
      <c r="DV2" s="238"/>
      <c r="DW2" s="238"/>
      <c r="DX2" s="238"/>
      <c r="DY2" s="238"/>
      <c r="DZ2" s="238"/>
      <c r="EA2" s="238"/>
      <c r="EB2" s="238"/>
      <c r="EC2" s="238"/>
      <c r="ED2" s="239"/>
      <c r="EE2" s="284" t="s">
        <v>29</v>
      </c>
      <c r="EF2" s="238"/>
      <c r="EG2" s="238"/>
      <c r="EH2" s="238"/>
      <c r="EI2" s="238"/>
      <c r="EJ2" s="238"/>
      <c r="EK2" s="238"/>
      <c r="EL2" s="238"/>
      <c r="EM2" s="238"/>
      <c r="EN2" s="238"/>
      <c r="EO2" s="238"/>
      <c r="EP2" s="239"/>
      <c r="EQ2" s="284" t="s">
        <v>30</v>
      </c>
      <c r="ER2" s="238"/>
      <c r="ES2" s="238"/>
      <c r="ET2" s="238"/>
      <c r="EU2" s="238"/>
      <c r="EV2" s="238"/>
      <c r="EW2" s="238"/>
      <c r="EX2" s="238"/>
      <c r="EY2" s="238"/>
      <c r="EZ2" s="238"/>
      <c r="FA2" s="238"/>
      <c r="FB2" s="239"/>
      <c r="FC2" s="284" t="s">
        <v>31</v>
      </c>
      <c r="FD2" s="238"/>
      <c r="FE2" s="238"/>
      <c r="FF2" s="238"/>
      <c r="FG2" s="238"/>
      <c r="FH2" s="238"/>
      <c r="FI2" s="238"/>
      <c r="FJ2" s="238"/>
      <c r="FK2" s="238"/>
      <c r="FL2" s="238"/>
      <c r="FM2" s="238"/>
      <c r="FN2" s="239"/>
      <c r="FO2" s="284" t="s">
        <v>34</v>
      </c>
      <c r="FP2" s="238"/>
      <c r="FQ2" s="238"/>
      <c r="FR2" s="238"/>
      <c r="FS2" s="238"/>
      <c r="FT2" s="238"/>
      <c r="FU2" s="238"/>
      <c r="FV2" s="238"/>
      <c r="FW2" s="238"/>
      <c r="FX2" s="238"/>
      <c r="FY2" s="238"/>
      <c r="FZ2" s="239"/>
      <c r="GA2" s="284" t="s">
        <v>35</v>
      </c>
      <c r="GB2" s="238"/>
      <c r="GC2" s="238"/>
      <c r="GD2" s="238"/>
      <c r="GE2" s="238"/>
      <c r="GF2" s="238"/>
      <c r="GG2" s="238"/>
      <c r="GH2" s="238"/>
      <c r="GI2" s="238"/>
      <c r="GJ2" s="238"/>
      <c r="GK2" s="238"/>
      <c r="GL2" s="239"/>
      <c r="GM2" s="284" t="s">
        <v>36</v>
      </c>
      <c r="GN2" s="238"/>
      <c r="GO2" s="238"/>
      <c r="GP2" s="238"/>
      <c r="GQ2" s="238"/>
      <c r="GR2" s="238"/>
      <c r="GS2" s="238"/>
      <c r="GT2" s="238"/>
      <c r="GU2" s="238"/>
      <c r="GV2" s="238"/>
      <c r="GW2" s="238"/>
      <c r="GX2" s="239"/>
      <c r="GY2" s="284" t="s">
        <v>37</v>
      </c>
      <c r="GZ2" s="238"/>
      <c r="HA2" s="238"/>
      <c r="HB2" s="238"/>
      <c r="HC2" s="238"/>
      <c r="HD2" s="238"/>
      <c r="HE2" s="238"/>
      <c r="HF2" s="238"/>
      <c r="HG2" s="238"/>
      <c r="HH2" s="238"/>
      <c r="HI2" s="238"/>
      <c r="HJ2" s="239"/>
      <c r="HK2" s="252"/>
      <c r="HL2" s="253"/>
      <c r="HM2" s="253"/>
      <c r="HN2" s="253"/>
      <c r="HO2" s="253"/>
      <c r="HP2" s="253"/>
      <c r="HQ2" s="253"/>
      <c r="HR2" s="253"/>
      <c r="HS2" s="253"/>
      <c r="HT2" s="253"/>
      <c r="HU2" s="253"/>
      <c r="HV2" s="254"/>
      <c r="HW2" s="255"/>
    </row>
    <row r="3" spans="1:231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59" t="s">
        <v>7</v>
      </c>
      <c r="HM3" s="59" t="s">
        <v>8</v>
      </c>
      <c r="HN3" s="59" t="s">
        <v>9</v>
      </c>
      <c r="HO3" s="59" t="s">
        <v>10</v>
      </c>
      <c r="HP3" s="225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</row>
    <row r="4" spans="1:231" ht="19.5" thickBot="1" x14ac:dyDescent="0.3">
      <c r="A4" s="82"/>
      <c r="B4" s="40">
        <v>44469</v>
      </c>
      <c r="C4" s="6"/>
      <c r="D4" s="7"/>
      <c r="E4" s="8">
        <v>672</v>
      </c>
      <c r="F4" s="7">
        <v>57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679</v>
      </c>
      <c r="R4" s="7">
        <v>57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217</v>
      </c>
      <c r="AD4" s="7">
        <v>18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678</v>
      </c>
      <c r="AP4" s="7">
        <v>57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677</v>
      </c>
      <c r="BB4" s="7">
        <v>57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677</v>
      </c>
      <c r="BN4" s="7">
        <v>57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0</v>
      </c>
      <c r="BZ4" s="7">
        <v>0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0</v>
      </c>
      <c r="CL4" s="7">
        <v>0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0</v>
      </c>
      <c r="CX4" s="7">
        <v>0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0</v>
      </c>
      <c r="DJ4" s="7">
        <v>0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0</v>
      </c>
      <c r="DV4" s="7">
        <v>0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0</v>
      </c>
      <c r="EH4" s="7">
        <v>0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0</v>
      </c>
      <c r="ET4" s="7">
        <v>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0</v>
      </c>
      <c r="FF4" s="7">
        <v>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0</v>
      </c>
      <c r="FR4" s="7">
        <v>0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0</v>
      </c>
      <c r="GD4" s="7">
        <v>0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0</v>
      </c>
      <c r="GP4" s="7">
        <v>0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0</v>
      </c>
      <c r="HB4" s="7">
        <v>0</v>
      </c>
      <c r="HC4" s="7"/>
      <c r="HD4" s="7"/>
      <c r="HE4" s="7"/>
      <c r="HF4" s="7"/>
      <c r="HG4" s="7"/>
      <c r="HH4" s="7"/>
      <c r="HI4" s="7"/>
      <c r="HJ4" s="9"/>
      <c r="HK4" s="33"/>
      <c r="HL4" s="34"/>
      <c r="HM4" s="47">
        <f>+E4+Q4+AC4+AO4+BA4+BM4+BY4+CK4+CW4+DI4+DU4+EG4+ES4+FE4+FQ4+GC4+GO4+HA4</f>
        <v>3600</v>
      </c>
      <c r="HN4" s="34">
        <f t="shared" ref="HN4:HN12" si="0">+F4+R4+AD4+AP4+BB4+BN4+BZ4+CL4+CX4+DJ4+DV4+EH4+ET4+FF4+FR4+GD4+GP4+HB4</f>
        <v>303</v>
      </c>
      <c r="HO4" s="34"/>
      <c r="HP4" s="226"/>
      <c r="HQ4" s="34"/>
      <c r="HR4" s="34"/>
      <c r="HS4" s="34"/>
      <c r="HT4" s="47"/>
      <c r="HU4" s="34"/>
      <c r="HV4" s="34"/>
      <c r="HW4" s="37"/>
    </row>
    <row r="5" spans="1:231" ht="18.75" x14ac:dyDescent="0.25">
      <c r="A5" s="236">
        <v>25</v>
      </c>
      <c r="B5" s="41">
        <f>+B4+1</f>
        <v>44470</v>
      </c>
      <c r="C5" s="10"/>
      <c r="D5" s="11"/>
      <c r="E5" s="11">
        <f>E4-C5</f>
        <v>672</v>
      </c>
      <c r="F5" s="11">
        <f>F4-D5</f>
        <v>57</v>
      </c>
      <c r="G5" s="11"/>
      <c r="H5" s="12">
        <f t="shared" ref="H5:H11" si="1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679</v>
      </c>
      <c r="R5" s="11">
        <f>R4-P5</f>
        <v>57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217</v>
      </c>
      <c r="AD5" s="11">
        <f>AD4-AB5</f>
        <v>18</v>
      </c>
      <c r="AE5" s="11"/>
      <c r="AF5" s="12">
        <f t="shared" ref="AF5:AF11" si="3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4">AO4-AM5</f>
        <v>678</v>
      </c>
      <c r="AP5" s="11">
        <f t="shared" si="4"/>
        <v>57</v>
      </c>
      <c r="AQ5" s="11"/>
      <c r="AR5" s="12">
        <f t="shared" ref="AR5:AR11" si="5">((AQ5+AS5)/AO5)</f>
        <v>0</v>
      </c>
      <c r="AS5" s="11"/>
      <c r="AT5" s="12" t="e">
        <f t="shared" ref="AT5:AT11" si="6">AS5/(AQ5+AS5)</f>
        <v>#DIV/0!</v>
      </c>
      <c r="AU5" s="13"/>
      <c r="AV5" s="11"/>
      <c r="AW5" s="11"/>
      <c r="AX5" s="14"/>
      <c r="AY5" s="10"/>
      <c r="AZ5" s="11"/>
      <c r="BA5" s="11">
        <f t="shared" ref="BA5:BB11" si="7">BA4-AY5</f>
        <v>677</v>
      </c>
      <c r="BB5" s="11">
        <f t="shared" si="7"/>
        <v>57</v>
      </c>
      <c r="BC5" s="11"/>
      <c r="BD5" s="12">
        <f t="shared" ref="BD5:BD11" si="8">((BC5+BE5)/BA5)</f>
        <v>0</v>
      </c>
      <c r="BE5" s="11"/>
      <c r="BF5" s="12" t="e">
        <f t="shared" ref="BF5:BF11" si="9">BE5/(BC5+BE5)</f>
        <v>#DIV/0!</v>
      </c>
      <c r="BG5" s="13"/>
      <c r="BH5" s="11"/>
      <c r="BI5" s="11"/>
      <c r="BJ5" s="14"/>
      <c r="BK5" s="10"/>
      <c r="BL5" s="11"/>
      <c r="BM5" s="11">
        <f t="shared" ref="BM5:BN11" si="10">BM4-BK5</f>
        <v>677</v>
      </c>
      <c r="BN5" s="11">
        <f t="shared" si="10"/>
        <v>57</v>
      </c>
      <c r="BO5" s="11"/>
      <c r="BP5" s="12">
        <f t="shared" ref="BP5:BP11" si="11">((BO5+BQ5)/BM5)</f>
        <v>0</v>
      </c>
      <c r="BQ5" s="11"/>
      <c r="BR5" s="12" t="e">
        <f t="shared" ref="BR5:BR11" si="12">BQ5/(BO5+BQ5)</f>
        <v>#DIV/0!</v>
      </c>
      <c r="BS5" s="13"/>
      <c r="BT5" s="11"/>
      <c r="BU5" s="11"/>
      <c r="BV5" s="14"/>
      <c r="BW5" s="10"/>
      <c r="BX5" s="11"/>
      <c r="BY5" s="11">
        <f t="shared" ref="BY5:BZ11" si="13">BY4-BW5</f>
        <v>0</v>
      </c>
      <c r="BZ5" s="11">
        <f t="shared" si="13"/>
        <v>0</v>
      </c>
      <c r="CA5" s="11"/>
      <c r="CB5" s="12" t="e">
        <f t="shared" ref="CB5:CB11" si="14">((CA5+CC5)/BY5)</f>
        <v>#DIV/0!</v>
      </c>
      <c r="CC5" s="11"/>
      <c r="CD5" s="12" t="e">
        <f t="shared" ref="CD5:CD11" si="15">CC5/(CA5+CC5)</f>
        <v>#DIV/0!</v>
      </c>
      <c r="CE5" s="13"/>
      <c r="CF5" s="11"/>
      <c r="CG5" s="11"/>
      <c r="CH5" s="14"/>
      <c r="CI5" s="10"/>
      <c r="CJ5" s="11"/>
      <c r="CK5" s="11">
        <f t="shared" ref="CK5:CL11" si="16">CK4-CI5</f>
        <v>0</v>
      </c>
      <c r="CL5" s="11">
        <f t="shared" si="16"/>
        <v>0</v>
      </c>
      <c r="CM5" s="11"/>
      <c r="CN5" s="12" t="e">
        <f t="shared" ref="CN5:CN11" si="17">((CM5+CO5)/CK5)</f>
        <v>#DIV/0!</v>
      </c>
      <c r="CO5" s="11"/>
      <c r="CP5" s="12" t="e">
        <f t="shared" ref="CP5:CP11" si="18">CO5/(CM5+CO5)</f>
        <v>#DIV/0!</v>
      </c>
      <c r="CQ5" s="13"/>
      <c r="CR5" s="11"/>
      <c r="CS5" s="11"/>
      <c r="CT5" s="14"/>
      <c r="CU5" s="10"/>
      <c r="CV5" s="11"/>
      <c r="CW5" s="11">
        <f t="shared" ref="CW5:CX11" si="19">CW4-CU5</f>
        <v>0</v>
      </c>
      <c r="CX5" s="11">
        <f t="shared" si="19"/>
        <v>0</v>
      </c>
      <c r="CY5" s="11"/>
      <c r="CZ5" s="12" t="e">
        <f t="shared" ref="CZ5:CZ11" si="20">((CY5+DA5)/CW5)</f>
        <v>#DIV/0!</v>
      </c>
      <c r="DA5" s="11"/>
      <c r="DB5" s="12" t="e">
        <f t="shared" ref="DB5:DB11" si="21">DA5/(CY5+DA5)</f>
        <v>#DIV/0!</v>
      </c>
      <c r="DC5" s="13"/>
      <c r="DD5" s="11"/>
      <c r="DE5" s="11"/>
      <c r="DF5" s="14"/>
      <c r="DG5" s="10"/>
      <c r="DH5" s="11"/>
      <c r="DI5" s="11">
        <f t="shared" ref="DI5:DJ11" si="22">DI4-DG5</f>
        <v>0</v>
      </c>
      <c r="DJ5" s="11">
        <f t="shared" si="22"/>
        <v>0</v>
      </c>
      <c r="DK5" s="11"/>
      <c r="DL5" s="12" t="e">
        <f t="shared" ref="DL5:DL11" si="23">((DK5+DM5)/DI5)</f>
        <v>#DIV/0!</v>
      </c>
      <c r="DM5" s="11"/>
      <c r="DN5" s="12" t="e">
        <f t="shared" ref="DN5:DN11" si="24">DM5/(DK5+DM5)</f>
        <v>#DIV/0!</v>
      </c>
      <c r="DO5" s="13"/>
      <c r="DP5" s="11"/>
      <c r="DQ5" s="11"/>
      <c r="DR5" s="14"/>
      <c r="DS5" s="10"/>
      <c r="DT5" s="11"/>
      <c r="DU5" s="11">
        <f t="shared" ref="DU5:DV11" si="25">DU4-DS5</f>
        <v>0</v>
      </c>
      <c r="DV5" s="11">
        <f t="shared" si="25"/>
        <v>0</v>
      </c>
      <c r="DW5" s="11"/>
      <c r="DX5" s="12" t="e">
        <f t="shared" ref="DX5:DX11" si="26">((DW5+DY5)/DU5)</f>
        <v>#DIV/0!</v>
      </c>
      <c r="DY5" s="11"/>
      <c r="DZ5" s="12" t="e">
        <f t="shared" ref="DZ5:DZ11" si="27">DY5/(DW5+DY5)</f>
        <v>#DIV/0!</v>
      </c>
      <c r="EA5" s="13"/>
      <c r="EB5" s="11"/>
      <c r="EC5" s="11"/>
      <c r="ED5" s="14"/>
      <c r="EE5" s="10"/>
      <c r="EF5" s="11"/>
      <c r="EG5" s="11">
        <f t="shared" ref="EG5:EH11" si="28">EG4-EE5</f>
        <v>0</v>
      </c>
      <c r="EH5" s="11">
        <f t="shared" si="28"/>
        <v>0</v>
      </c>
      <c r="EI5" s="11"/>
      <c r="EJ5" s="12" t="e">
        <f t="shared" ref="EJ5:EJ11" si="29">((EI5+EK5)/EG5)</f>
        <v>#DIV/0!</v>
      </c>
      <c r="EK5" s="11"/>
      <c r="EL5" s="12" t="e">
        <f t="shared" ref="EL5:EL11" si="30">EK5/(EI5+EK5)</f>
        <v>#DIV/0!</v>
      </c>
      <c r="EM5" s="13"/>
      <c r="EN5" s="11"/>
      <c r="EO5" s="11"/>
      <c r="EP5" s="14"/>
      <c r="EQ5" s="10"/>
      <c r="ER5" s="11"/>
      <c r="ES5" s="11">
        <f t="shared" ref="ES5:ET11" si="31">ES4-EQ5</f>
        <v>0</v>
      </c>
      <c r="ET5" s="11">
        <f t="shared" si="31"/>
        <v>0</v>
      </c>
      <c r="EU5" s="11"/>
      <c r="EV5" s="12" t="e">
        <f t="shared" ref="EV5:EV11" si="32">((EU5+EW5)/ES5)</f>
        <v>#DIV/0!</v>
      </c>
      <c r="EW5" s="11"/>
      <c r="EX5" s="12" t="e">
        <f t="shared" ref="EX5:EX11" si="33">EW5/(EU5+EW5)</f>
        <v>#DIV/0!</v>
      </c>
      <c r="EY5" s="13"/>
      <c r="EZ5" s="11"/>
      <c r="FA5" s="11"/>
      <c r="FB5" s="14"/>
      <c r="FC5" s="10"/>
      <c r="FD5" s="11"/>
      <c r="FE5" s="11">
        <f t="shared" ref="FE5:FF11" si="34">FE4-FC5</f>
        <v>0</v>
      </c>
      <c r="FF5" s="11">
        <f t="shared" si="34"/>
        <v>0</v>
      </c>
      <c r="FG5" s="11"/>
      <c r="FH5" s="12" t="e">
        <f t="shared" ref="FH5:FH11" si="35">((FG5+FI5)/FE5)</f>
        <v>#DIV/0!</v>
      </c>
      <c r="FI5" s="11"/>
      <c r="FJ5" s="12" t="e">
        <f t="shared" ref="FJ5:FJ11" si="36">FI5/(FG5+FI5)</f>
        <v>#DIV/0!</v>
      </c>
      <c r="FK5" s="13"/>
      <c r="FL5" s="11"/>
      <c r="FM5" s="11"/>
      <c r="FN5" s="14"/>
      <c r="FO5" s="10"/>
      <c r="FP5" s="11"/>
      <c r="FQ5" s="11">
        <f t="shared" ref="FQ5:FR11" si="37">FQ4-FO5</f>
        <v>0</v>
      </c>
      <c r="FR5" s="11">
        <f t="shared" si="37"/>
        <v>0</v>
      </c>
      <c r="FS5" s="11"/>
      <c r="FT5" s="12" t="e">
        <f t="shared" ref="FT5:FT11" si="38">((FS5+FU5)/FQ5)</f>
        <v>#DIV/0!</v>
      </c>
      <c r="FU5" s="11"/>
      <c r="FV5" s="12" t="e">
        <f t="shared" ref="FV5:FV11" si="39">FU5/(FS5+FU5)</f>
        <v>#DIV/0!</v>
      </c>
      <c r="FW5" s="13"/>
      <c r="FX5" s="11"/>
      <c r="FY5" s="11"/>
      <c r="FZ5" s="14"/>
      <c r="GA5" s="10"/>
      <c r="GB5" s="11"/>
      <c r="GC5" s="11">
        <f t="shared" ref="GC5:GD11" si="40">GC4-GA5</f>
        <v>0</v>
      </c>
      <c r="GD5" s="11">
        <f t="shared" si="40"/>
        <v>0</v>
      </c>
      <c r="GE5" s="11"/>
      <c r="GF5" s="12" t="e">
        <f t="shared" ref="GF5:GF11" si="41">((GE5+GG5)/GC5)</f>
        <v>#DIV/0!</v>
      </c>
      <c r="GG5" s="11"/>
      <c r="GH5" s="12" t="e">
        <f t="shared" ref="GH5:GH11" si="42">GG5/(GE5+GG5)</f>
        <v>#DIV/0!</v>
      </c>
      <c r="GI5" s="13"/>
      <c r="GJ5" s="11"/>
      <c r="GK5" s="11"/>
      <c r="GL5" s="14"/>
      <c r="GM5" s="10"/>
      <c r="GN5" s="11"/>
      <c r="GO5" s="11">
        <f t="shared" ref="GO5:GP11" si="43">GO4-GM5</f>
        <v>0</v>
      </c>
      <c r="GP5" s="11">
        <f t="shared" si="43"/>
        <v>0</v>
      </c>
      <c r="GQ5" s="11"/>
      <c r="GR5" s="12" t="e">
        <f t="shared" ref="GR5:GR11" si="44">((GQ5+GS5)/GO5)</f>
        <v>#DIV/0!</v>
      </c>
      <c r="GS5" s="11"/>
      <c r="GT5" s="12" t="e">
        <f t="shared" ref="GT5:GT11" si="45">GS5/(GQ5+GS5)</f>
        <v>#DIV/0!</v>
      </c>
      <c r="GU5" s="13"/>
      <c r="GV5" s="11"/>
      <c r="GW5" s="11"/>
      <c r="GX5" s="14"/>
      <c r="GY5" s="10"/>
      <c r="GZ5" s="11"/>
      <c r="HA5" s="11">
        <f t="shared" ref="HA5:HB11" si="46">HA4-GY5</f>
        <v>0</v>
      </c>
      <c r="HB5" s="11">
        <f t="shared" si="46"/>
        <v>0</v>
      </c>
      <c r="HC5" s="11"/>
      <c r="HD5" s="12" t="e">
        <f t="shared" ref="HD5:HD11" si="47">((HC5+HE5)/HA5)</f>
        <v>#DIV/0!</v>
      </c>
      <c r="HE5" s="11"/>
      <c r="HF5" s="12" t="e">
        <f t="shared" ref="HF5:HF11" si="48">HE5/(HC5+HE5)</f>
        <v>#DIV/0!</v>
      </c>
      <c r="HG5" s="13"/>
      <c r="HH5" s="11"/>
      <c r="HI5" s="11"/>
      <c r="HJ5" s="14"/>
      <c r="HK5" s="33">
        <f t="shared" ref="HK5:HM12" si="49">+C5+O5+AA5+AM5+AY5+BK5+BW5+CI5+CU5+DG5+DS5+EE5+EQ5+FC5+FO5+GA5+GM5+GY5</f>
        <v>0</v>
      </c>
      <c r="HL5" s="34">
        <f t="shared" si="49"/>
        <v>0</v>
      </c>
      <c r="HM5" s="34">
        <f t="shared" si="49"/>
        <v>3600</v>
      </c>
      <c r="HN5" s="34">
        <f t="shared" si="0"/>
        <v>303</v>
      </c>
      <c r="HO5" s="34">
        <f t="shared" ref="HO5:HO12" si="50">+G5+S5+AE5+AQ5+BC5+BO5+CA5+CM5+CY5+DK5+DW5+EI5+EU5+FG5+FS5+GE5+GQ5+HC5+I5+U5+AG5+AS5+BE5+BQ5+CC5+CO5+DA5+DM5+DY5+EK5+EW5+FI5+FU5+GG5+GS5+HE5</f>
        <v>0</v>
      </c>
      <c r="HP5" s="227">
        <f t="shared" ref="HP5:HP6" si="51">+(HO5)/HM5</f>
        <v>0</v>
      </c>
      <c r="HQ5" s="48">
        <f t="shared" ref="HQ5:HQ12" si="52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 t="shared" ref="HU5:HU11" si="53">+HT5/HO5*100</f>
        <v>#DIV/0!</v>
      </c>
      <c r="HV5" s="48"/>
      <c r="HW5" s="37"/>
    </row>
    <row r="6" spans="1:231" ht="18.75" x14ac:dyDescent="0.25">
      <c r="A6" s="236"/>
      <c r="B6" s="41">
        <f t="shared" ref="B6:B11" si="54">+B5+1</f>
        <v>44471</v>
      </c>
      <c r="C6" s="10"/>
      <c r="D6" s="11"/>
      <c r="E6" s="11">
        <f t="shared" ref="E6:F10" si="55">E5-C6</f>
        <v>672</v>
      </c>
      <c r="F6" s="11">
        <f t="shared" si="55"/>
        <v>57</v>
      </c>
      <c r="G6" s="11"/>
      <c r="H6" s="12">
        <f t="shared" si="1"/>
        <v>0</v>
      </c>
      <c r="I6" s="11"/>
      <c r="J6" s="12" t="e">
        <f t="shared" ref="J6:J11" si="56">I6/(G6+I6)</f>
        <v>#DIV/0!</v>
      </c>
      <c r="K6" s="13"/>
      <c r="L6" s="11"/>
      <c r="M6" s="11"/>
      <c r="N6" s="14"/>
      <c r="O6" s="10"/>
      <c r="P6" s="11"/>
      <c r="Q6" s="11">
        <f t="shared" ref="Q6:R10" si="57">Q5-O6</f>
        <v>679</v>
      </c>
      <c r="R6" s="11">
        <f t="shared" si="57"/>
        <v>57</v>
      </c>
      <c r="S6" s="11"/>
      <c r="T6" s="12">
        <f t="shared" si="2"/>
        <v>0</v>
      </c>
      <c r="U6" s="11"/>
      <c r="V6" s="12" t="e">
        <f t="shared" ref="V6:V11" si="58">U6/(S6+U6)</f>
        <v>#DIV/0!</v>
      </c>
      <c r="W6" s="13"/>
      <c r="X6" s="11"/>
      <c r="Y6" s="11"/>
      <c r="Z6" s="14"/>
      <c r="AA6" s="10"/>
      <c r="AB6" s="11"/>
      <c r="AC6" s="11">
        <f t="shared" ref="AC6:AD10" si="59">AC5-AA6</f>
        <v>217</v>
      </c>
      <c r="AD6" s="11">
        <f t="shared" si="59"/>
        <v>18</v>
      </c>
      <c r="AE6" s="11"/>
      <c r="AF6" s="12">
        <f t="shared" si="3"/>
        <v>0</v>
      </c>
      <c r="AG6" s="11"/>
      <c r="AH6" s="12" t="e">
        <f t="shared" ref="AH6:AH11" si="60">AG6/(AE6+AG6)</f>
        <v>#DIV/0!</v>
      </c>
      <c r="AI6" s="13"/>
      <c r="AJ6" s="11"/>
      <c r="AK6" s="11"/>
      <c r="AL6" s="14"/>
      <c r="AM6" s="10"/>
      <c r="AN6" s="11"/>
      <c r="AO6" s="11">
        <f t="shared" si="4"/>
        <v>678</v>
      </c>
      <c r="AP6" s="11">
        <f t="shared" si="4"/>
        <v>57</v>
      </c>
      <c r="AQ6" s="11"/>
      <c r="AR6" s="12">
        <f t="shared" si="5"/>
        <v>0</v>
      </c>
      <c r="AS6" s="11"/>
      <c r="AT6" s="12" t="e">
        <f t="shared" si="6"/>
        <v>#DIV/0!</v>
      </c>
      <c r="AU6" s="13"/>
      <c r="AV6" s="11"/>
      <c r="AW6" s="11"/>
      <c r="AX6" s="14"/>
      <c r="AY6" s="10"/>
      <c r="AZ6" s="11"/>
      <c r="BA6" s="11">
        <f t="shared" si="7"/>
        <v>677</v>
      </c>
      <c r="BB6" s="11">
        <f t="shared" si="7"/>
        <v>57</v>
      </c>
      <c r="BC6" s="11"/>
      <c r="BD6" s="12">
        <f t="shared" si="8"/>
        <v>0</v>
      </c>
      <c r="BE6" s="11"/>
      <c r="BF6" s="12" t="e">
        <f t="shared" si="9"/>
        <v>#DIV/0!</v>
      </c>
      <c r="BG6" s="13"/>
      <c r="BH6" s="11"/>
      <c r="BI6" s="11"/>
      <c r="BJ6" s="14"/>
      <c r="BK6" s="10"/>
      <c r="BL6" s="11"/>
      <c r="BM6" s="11">
        <f t="shared" si="10"/>
        <v>677</v>
      </c>
      <c r="BN6" s="11">
        <f t="shared" si="10"/>
        <v>57</v>
      </c>
      <c r="BO6" s="11"/>
      <c r="BP6" s="12">
        <f t="shared" si="11"/>
        <v>0</v>
      </c>
      <c r="BQ6" s="11"/>
      <c r="BR6" s="12" t="e">
        <f t="shared" si="12"/>
        <v>#DIV/0!</v>
      </c>
      <c r="BS6" s="13"/>
      <c r="BT6" s="11"/>
      <c r="BU6" s="11"/>
      <c r="BV6" s="14"/>
      <c r="BW6" s="10"/>
      <c r="BX6" s="11"/>
      <c r="BY6" s="11">
        <f t="shared" si="13"/>
        <v>0</v>
      </c>
      <c r="BZ6" s="11">
        <f t="shared" si="13"/>
        <v>0</v>
      </c>
      <c r="CA6" s="11"/>
      <c r="CB6" s="12" t="e">
        <f t="shared" si="14"/>
        <v>#DIV/0!</v>
      </c>
      <c r="CC6" s="11"/>
      <c r="CD6" s="12" t="e">
        <f t="shared" si="15"/>
        <v>#DIV/0!</v>
      </c>
      <c r="CE6" s="13"/>
      <c r="CF6" s="11"/>
      <c r="CG6" s="11"/>
      <c r="CH6" s="14"/>
      <c r="CI6" s="10"/>
      <c r="CJ6" s="11"/>
      <c r="CK6" s="11">
        <f t="shared" si="16"/>
        <v>0</v>
      </c>
      <c r="CL6" s="11">
        <f t="shared" si="16"/>
        <v>0</v>
      </c>
      <c r="CM6" s="11"/>
      <c r="CN6" s="12" t="e">
        <f t="shared" si="17"/>
        <v>#DIV/0!</v>
      </c>
      <c r="CO6" s="11"/>
      <c r="CP6" s="12" t="e">
        <f t="shared" si="18"/>
        <v>#DIV/0!</v>
      </c>
      <c r="CQ6" s="13"/>
      <c r="CR6" s="11"/>
      <c r="CS6" s="11"/>
      <c r="CT6" s="14"/>
      <c r="CU6" s="10"/>
      <c r="CV6" s="11"/>
      <c r="CW6" s="11">
        <f t="shared" si="19"/>
        <v>0</v>
      </c>
      <c r="CX6" s="11">
        <f t="shared" si="19"/>
        <v>0</v>
      </c>
      <c r="CY6" s="11"/>
      <c r="CZ6" s="12" t="e">
        <f t="shared" si="20"/>
        <v>#DIV/0!</v>
      </c>
      <c r="DA6" s="11"/>
      <c r="DB6" s="12" t="e">
        <f t="shared" si="21"/>
        <v>#DIV/0!</v>
      </c>
      <c r="DC6" s="13"/>
      <c r="DD6" s="11"/>
      <c r="DE6" s="11"/>
      <c r="DF6" s="14"/>
      <c r="DG6" s="10"/>
      <c r="DH6" s="11"/>
      <c r="DI6" s="11">
        <f t="shared" si="22"/>
        <v>0</v>
      </c>
      <c r="DJ6" s="11">
        <f t="shared" si="22"/>
        <v>0</v>
      </c>
      <c r="DK6" s="11"/>
      <c r="DL6" s="12" t="e">
        <f t="shared" si="23"/>
        <v>#DIV/0!</v>
      </c>
      <c r="DM6" s="11"/>
      <c r="DN6" s="12" t="e">
        <f t="shared" si="24"/>
        <v>#DIV/0!</v>
      </c>
      <c r="DO6" s="13"/>
      <c r="DP6" s="11"/>
      <c r="DQ6" s="11"/>
      <c r="DR6" s="14"/>
      <c r="DS6" s="10"/>
      <c r="DT6" s="11"/>
      <c r="DU6" s="11">
        <f t="shared" si="25"/>
        <v>0</v>
      </c>
      <c r="DV6" s="11">
        <f t="shared" si="25"/>
        <v>0</v>
      </c>
      <c r="DW6" s="11"/>
      <c r="DX6" s="12" t="e">
        <f t="shared" si="26"/>
        <v>#DIV/0!</v>
      </c>
      <c r="DY6" s="11"/>
      <c r="DZ6" s="12" t="e">
        <f t="shared" si="27"/>
        <v>#DIV/0!</v>
      </c>
      <c r="EA6" s="13"/>
      <c r="EB6" s="11"/>
      <c r="EC6" s="11"/>
      <c r="ED6" s="14"/>
      <c r="EE6" s="10"/>
      <c r="EF6" s="11"/>
      <c r="EG6" s="11">
        <f t="shared" si="28"/>
        <v>0</v>
      </c>
      <c r="EH6" s="11">
        <f t="shared" si="28"/>
        <v>0</v>
      </c>
      <c r="EI6" s="11"/>
      <c r="EJ6" s="12" t="e">
        <f t="shared" si="29"/>
        <v>#DIV/0!</v>
      </c>
      <c r="EK6" s="11"/>
      <c r="EL6" s="12" t="e">
        <f t="shared" si="30"/>
        <v>#DIV/0!</v>
      </c>
      <c r="EM6" s="13"/>
      <c r="EN6" s="11"/>
      <c r="EO6" s="11"/>
      <c r="EP6" s="14"/>
      <c r="EQ6" s="10"/>
      <c r="ER6" s="11"/>
      <c r="ES6" s="11">
        <f t="shared" si="31"/>
        <v>0</v>
      </c>
      <c r="ET6" s="11">
        <f t="shared" si="31"/>
        <v>0</v>
      </c>
      <c r="EU6" s="11"/>
      <c r="EV6" s="12" t="e">
        <f t="shared" si="32"/>
        <v>#DIV/0!</v>
      </c>
      <c r="EW6" s="11"/>
      <c r="EX6" s="12" t="e">
        <f t="shared" si="33"/>
        <v>#DIV/0!</v>
      </c>
      <c r="EY6" s="13"/>
      <c r="EZ6" s="11"/>
      <c r="FA6" s="11"/>
      <c r="FB6" s="14"/>
      <c r="FC6" s="10"/>
      <c r="FD6" s="11"/>
      <c r="FE6" s="11">
        <f t="shared" si="34"/>
        <v>0</v>
      </c>
      <c r="FF6" s="11">
        <f t="shared" si="34"/>
        <v>0</v>
      </c>
      <c r="FG6" s="11"/>
      <c r="FH6" s="12" t="e">
        <f t="shared" si="35"/>
        <v>#DIV/0!</v>
      </c>
      <c r="FI6" s="11"/>
      <c r="FJ6" s="12" t="e">
        <f t="shared" si="36"/>
        <v>#DIV/0!</v>
      </c>
      <c r="FK6" s="13"/>
      <c r="FL6" s="11"/>
      <c r="FM6" s="11"/>
      <c r="FN6" s="14"/>
      <c r="FO6" s="10"/>
      <c r="FP6" s="11"/>
      <c r="FQ6" s="11">
        <f t="shared" si="37"/>
        <v>0</v>
      </c>
      <c r="FR6" s="11">
        <f t="shared" si="37"/>
        <v>0</v>
      </c>
      <c r="FS6" s="11"/>
      <c r="FT6" s="12" t="e">
        <f t="shared" si="38"/>
        <v>#DIV/0!</v>
      </c>
      <c r="FU6" s="11"/>
      <c r="FV6" s="12" t="e">
        <f t="shared" si="39"/>
        <v>#DIV/0!</v>
      </c>
      <c r="FW6" s="13"/>
      <c r="FX6" s="11"/>
      <c r="FY6" s="11"/>
      <c r="FZ6" s="14"/>
      <c r="GA6" s="10"/>
      <c r="GB6" s="11"/>
      <c r="GC6" s="11">
        <f t="shared" si="40"/>
        <v>0</v>
      </c>
      <c r="GD6" s="11">
        <f t="shared" si="40"/>
        <v>0</v>
      </c>
      <c r="GE6" s="11"/>
      <c r="GF6" s="12" t="e">
        <f t="shared" si="41"/>
        <v>#DIV/0!</v>
      </c>
      <c r="GG6" s="11"/>
      <c r="GH6" s="12" t="e">
        <f t="shared" si="42"/>
        <v>#DIV/0!</v>
      </c>
      <c r="GI6" s="13"/>
      <c r="GJ6" s="11"/>
      <c r="GK6" s="11"/>
      <c r="GL6" s="14"/>
      <c r="GM6" s="10"/>
      <c r="GN6" s="11"/>
      <c r="GO6" s="11">
        <f t="shared" si="43"/>
        <v>0</v>
      </c>
      <c r="GP6" s="11">
        <f t="shared" si="43"/>
        <v>0</v>
      </c>
      <c r="GQ6" s="11"/>
      <c r="GR6" s="12" t="e">
        <f t="shared" si="44"/>
        <v>#DIV/0!</v>
      </c>
      <c r="GS6" s="11"/>
      <c r="GT6" s="12" t="e">
        <f t="shared" si="45"/>
        <v>#DIV/0!</v>
      </c>
      <c r="GU6" s="13"/>
      <c r="GV6" s="11"/>
      <c r="GW6" s="11"/>
      <c r="GX6" s="14"/>
      <c r="GY6" s="10"/>
      <c r="GZ6" s="11"/>
      <c r="HA6" s="11">
        <f t="shared" si="46"/>
        <v>0</v>
      </c>
      <c r="HB6" s="11">
        <f t="shared" si="46"/>
        <v>0</v>
      </c>
      <c r="HC6" s="11"/>
      <c r="HD6" s="12" t="e">
        <f t="shared" si="47"/>
        <v>#DIV/0!</v>
      </c>
      <c r="HE6" s="11"/>
      <c r="HF6" s="12" t="e">
        <f t="shared" si="48"/>
        <v>#DIV/0!</v>
      </c>
      <c r="HG6" s="13"/>
      <c r="HH6" s="11"/>
      <c r="HI6" s="11"/>
      <c r="HJ6" s="14"/>
      <c r="HK6" s="10">
        <f t="shared" si="49"/>
        <v>0</v>
      </c>
      <c r="HL6" s="11">
        <f t="shared" si="49"/>
        <v>0</v>
      </c>
      <c r="HM6" s="11">
        <f t="shared" si="49"/>
        <v>3600</v>
      </c>
      <c r="HN6" s="11">
        <f t="shared" si="0"/>
        <v>303</v>
      </c>
      <c r="HO6" s="11">
        <f t="shared" si="50"/>
        <v>0</v>
      </c>
      <c r="HP6" s="228">
        <f t="shared" si="51"/>
        <v>0</v>
      </c>
      <c r="HQ6" s="15">
        <f t="shared" si="52"/>
        <v>0</v>
      </c>
      <c r="HR6" s="12" t="e">
        <f t="shared" ref="HR6:HR12" si="61">+(HQ6/(HO6))</f>
        <v>#DIV/0!</v>
      </c>
      <c r="HS6" s="16"/>
      <c r="HT6" s="17"/>
      <c r="HU6" s="16" t="e">
        <f t="shared" si="53"/>
        <v>#DIV/0!</v>
      </c>
      <c r="HV6" s="15"/>
      <c r="HW6" s="14"/>
    </row>
    <row r="7" spans="1:231" ht="18.75" x14ac:dyDescent="0.25">
      <c r="A7" s="236"/>
      <c r="B7" s="41">
        <f t="shared" si="54"/>
        <v>44472</v>
      </c>
      <c r="C7" s="10"/>
      <c r="D7" s="11"/>
      <c r="E7" s="11">
        <f t="shared" si="55"/>
        <v>672</v>
      </c>
      <c r="F7" s="11">
        <f t="shared" si="55"/>
        <v>57</v>
      </c>
      <c r="G7" s="11"/>
      <c r="H7" s="12">
        <f t="shared" si="1"/>
        <v>0</v>
      </c>
      <c r="I7" s="11"/>
      <c r="J7" s="12" t="e">
        <f t="shared" si="56"/>
        <v>#DIV/0!</v>
      </c>
      <c r="K7" s="13"/>
      <c r="L7" s="11"/>
      <c r="M7" s="11"/>
      <c r="N7" s="14"/>
      <c r="O7" s="10"/>
      <c r="P7" s="11"/>
      <c r="Q7" s="11">
        <f t="shared" si="57"/>
        <v>679</v>
      </c>
      <c r="R7" s="11">
        <f t="shared" si="57"/>
        <v>57</v>
      </c>
      <c r="S7" s="11"/>
      <c r="T7" s="12">
        <f t="shared" si="2"/>
        <v>0</v>
      </c>
      <c r="U7" s="11"/>
      <c r="V7" s="12" t="e">
        <f t="shared" si="58"/>
        <v>#DIV/0!</v>
      </c>
      <c r="W7" s="13"/>
      <c r="X7" s="11"/>
      <c r="Y7" s="11"/>
      <c r="Z7" s="14"/>
      <c r="AA7" s="10"/>
      <c r="AB7" s="11"/>
      <c r="AC7" s="11">
        <f t="shared" si="59"/>
        <v>217</v>
      </c>
      <c r="AD7" s="11">
        <f t="shared" si="59"/>
        <v>18</v>
      </c>
      <c r="AE7" s="11"/>
      <c r="AF7" s="12">
        <f t="shared" si="3"/>
        <v>0</v>
      </c>
      <c r="AG7" s="11"/>
      <c r="AH7" s="12" t="e">
        <f t="shared" si="60"/>
        <v>#DIV/0!</v>
      </c>
      <c r="AI7" s="13"/>
      <c r="AJ7" s="11"/>
      <c r="AK7" s="11"/>
      <c r="AL7" s="14"/>
      <c r="AM7" s="10"/>
      <c r="AN7" s="11">
        <v>1</v>
      </c>
      <c r="AO7" s="11">
        <f t="shared" si="4"/>
        <v>678</v>
      </c>
      <c r="AP7" s="11">
        <f t="shared" si="4"/>
        <v>56</v>
      </c>
      <c r="AQ7" s="11"/>
      <c r="AR7" s="12">
        <f t="shared" si="5"/>
        <v>0</v>
      </c>
      <c r="AS7" s="11"/>
      <c r="AT7" s="12" t="e">
        <f t="shared" si="6"/>
        <v>#DIV/0!</v>
      </c>
      <c r="AU7" s="13"/>
      <c r="AV7" s="11"/>
      <c r="AW7" s="11"/>
      <c r="AX7" s="14"/>
      <c r="AY7" s="10"/>
      <c r="AZ7" s="11"/>
      <c r="BA7" s="11">
        <f t="shared" si="7"/>
        <v>677</v>
      </c>
      <c r="BB7" s="11">
        <f t="shared" si="7"/>
        <v>57</v>
      </c>
      <c r="BC7" s="11"/>
      <c r="BD7" s="12">
        <f t="shared" si="8"/>
        <v>0</v>
      </c>
      <c r="BE7" s="11"/>
      <c r="BF7" s="12" t="e">
        <f t="shared" si="9"/>
        <v>#DIV/0!</v>
      </c>
      <c r="BG7" s="13"/>
      <c r="BH7" s="11"/>
      <c r="BI7" s="11"/>
      <c r="BJ7" s="14"/>
      <c r="BK7" s="10"/>
      <c r="BL7" s="11"/>
      <c r="BM7" s="11">
        <f t="shared" si="10"/>
        <v>677</v>
      </c>
      <c r="BN7" s="11">
        <f t="shared" si="10"/>
        <v>57</v>
      </c>
      <c r="BO7" s="11"/>
      <c r="BP7" s="12">
        <f t="shared" si="11"/>
        <v>0</v>
      </c>
      <c r="BQ7" s="11"/>
      <c r="BR7" s="12" t="e">
        <f t="shared" si="12"/>
        <v>#DIV/0!</v>
      </c>
      <c r="BS7" s="13"/>
      <c r="BT7" s="11"/>
      <c r="BU7" s="11"/>
      <c r="BV7" s="14"/>
      <c r="BW7" s="10"/>
      <c r="BX7" s="11"/>
      <c r="BY7" s="11">
        <f t="shared" si="13"/>
        <v>0</v>
      </c>
      <c r="BZ7" s="11">
        <f t="shared" si="13"/>
        <v>0</v>
      </c>
      <c r="CA7" s="11"/>
      <c r="CB7" s="12" t="e">
        <f t="shared" si="14"/>
        <v>#DIV/0!</v>
      </c>
      <c r="CC7" s="11"/>
      <c r="CD7" s="12" t="e">
        <f t="shared" si="15"/>
        <v>#DIV/0!</v>
      </c>
      <c r="CE7" s="13"/>
      <c r="CF7" s="11"/>
      <c r="CG7" s="11"/>
      <c r="CH7" s="14"/>
      <c r="CI7" s="10"/>
      <c r="CJ7" s="11"/>
      <c r="CK7" s="11">
        <f t="shared" si="16"/>
        <v>0</v>
      </c>
      <c r="CL7" s="11">
        <f t="shared" si="16"/>
        <v>0</v>
      </c>
      <c r="CM7" s="11"/>
      <c r="CN7" s="12" t="e">
        <f t="shared" si="17"/>
        <v>#DIV/0!</v>
      </c>
      <c r="CO7" s="11"/>
      <c r="CP7" s="12" t="e">
        <f t="shared" si="18"/>
        <v>#DIV/0!</v>
      </c>
      <c r="CQ7" s="13"/>
      <c r="CR7" s="11"/>
      <c r="CS7" s="11"/>
      <c r="CT7" s="14"/>
      <c r="CU7" s="10"/>
      <c r="CV7" s="11"/>
      <c r="CW7" s="11">
        <f t="shared" si="19"/>
        <v>0</v>
      </c>
      <c r="CX7" s="11">
        <f t="shared" si="19"/>
        <v>0</v>
      </c>
      <c r="CY7" s="11"/>
      <c r="CZ7" s="12" t="e">
        <f t="shared" si="20"/>
        <v>#DIV/0!</v>
      </c>
      <c r="DA7" s="11"/>
      <c r="DB7" s="12" t="e">
        <f t="shared" si="21"/>
        <v>#DIV/0!</v>
      </c>
      <c r="DC7" s="13"/>
      <c r="DD7" s="11"/>
      <c r="DE7" s="11"/>
      <c r="DF7" s="14"/>
      <c r="DG7" s="10"/>
      <c r="DH7" s="11"/>
      <c r="DI7" s="11">
        <f t="shared" si="22"/>
        <v>0</v>
      </c>
      <c r="DJ7" s="11">
        <f t="shared" si="22"/>
        <v>0</v>
      </c>
      <c r="DK7" s="11"/>
      <c r="DL7" s="12" t="e">
        <f t="shared" si="23"/>
        <v>#DIV/0!</v>
      </c>
      <c r="DM7" s="11"/>
      <c r="DN7" s="12" t="e">
        <f t="shared" si="24"/>
        <v>#DIV/0!</v>
      </c>
      <c r="DO7" s="13"/>
      <c r="DP7" s="11"/>
      <c r="DQ7" s="11"/>
      <c r="DR7" s="14"/>
      <c r="DS7" s="10"/>
      <c r="DT7" s="11"/>
      <c r="DU7" s="11">
        <f t="shared" si="25"/>
        <v>0</v>
      </c>
      <c r="DV7" s="11">
        <f t="shared" si="25"/>
        <v>0</v>
      </c>
      <c r="DW7" s="11"/>
      <c r="DX7" s="12" t="e">
        <f t="shared" si="26"/>
        <v>#DIV/0!</v>
      </c>
      <c r="DY7" s="11"/>
      <c r="DZ7" s="12" t="e">
        <f t="shared" si="27"/>
        <v>#DIV/0!</v>
      </c>
      <c r="EA7" s="13"/>
      <c r="EB7" s="11"/>
      <c r="EC7" s="11"/>
      <c r="ED7" s="14"/>
      <c r="EE7" s="10"/>
      <c r="EF7" s="11"/>
      <c r="EG7" s="11">
        <f t="shared" si="28"/>
        <v>0</v>
      </c>
      <c r="EH7" s="11">
        <f t="shared" si="28"/>
        <v>0</v>
      </c>
      <c r="EI7" s="11"/>
      <c r="EJ7" s="12" t="e">
        <f t="shared" si="29"/>
        <v>#DIV/0!</v>
      </c>
      <c r="EK7" s="11"/>
      <c r="EL7" s="12" t="e">
        <f t="shared" si="30"/>
        <v>#DIV/0!</v>
      </c>
      <c r="EM7" s="13"/>
      <c r="EN7" s="11"/>
      <c r="EO7" s="11"/>
      <c r="EP7" s="14"/>
      <c r="EQ7" s="10"/>
      <c r="ER7" s="11"/>
      <c r="ES7" s="11">
        <f t="shared" si="31"/>
        <v>0</v>
      </c>
      <c r="ET7" s="11">
        <f t="shared" si="31"/>
        <v>0</v>
      </c>
      <c r="EU7" s="11"/>
      <c r="EV7" s="12" t="e">
        <f t="shared" si="32"/>
        <v>#DIV/0!</v>
      </c>
      <c r="EW7" s="11"/>
      <c r="EX7" s="12" t="e">
        <f t="shared" si="33"/>
        <v>#DIV/0!</v>
      </c>
      <c r="EY7" s="13"/>
      <c r="EZ7" s="11"/>
      <c r="FA7" s="11"/>
      <c r="FB7" s="14"/>
      <c r="FC7" s="10"/>
      <c r="FD7" s="11"/>
      <c r="FE7" s="11">
        <f t="shared" si="34"/>
        <v>0</v>
      </c>
      <c r="FF7" s="11">
        <f t="shared" si="34"/>
        <v>0</v>
      </c>
      <c r="FG7" s="11"/>
      <c r="FH7" s="12" t="e">
        <f t="shared" si="35"/>
        <v>#DIV/0!</v>
      </c>
      <c r="FI7" s="11"/>
      <c r="FJ7" s="12" t="e">
        <f t="shared" si="36"/>
        <v>#DIV/0!</v>
      </c>
      <c r="FK7" s="13"/>
      <c r="FL7" s="11"/>
      <c r="FM7" s="11"/>
      <c r="FN7" s="14"/>
      <c r="FO7" s="10"/>
      <c r="FP7" s="11"/>
      <c r="FQ7" s="11">
        <f t="shared" si="37"/>
        <v>0</v>
      </c>
      <c r="FR7" s="11">
        <f t="shared" si="37"/>
        <v>0</v>
      </c>
      <c r="FS7" s="11"/>
      <c r="FT7" s="12" t="e">
        <f t="shared" si="38"/>
        <v>#DIV/0!</v>
      </c>
      <c r="FU7" s="11"/>
      <c r="FV7" s="12" t="e">
        <f t="shared" si="39"/>
        <v>#DIV/0!</v>
      </c>
      <c r="FW7" s="13"/>
      <c r="FX7" s="11"/>
      <c r="FY7" s="11"/>
      <c r="FZ7" s="14"/>
      <c r="GA7" s="10"/>
      <c r="GB7" s="11"/>
      <c r="GC7" s="11">
        <f t="shared" si="40"/>
        <v>0</v>
      </c>
      <c r="GD7" s="11">
        <f t="shared" si="40"/>
        <v>0</v>
      </c>
      <c r="GE7" s="11"/>
      <c r="GF7" s="12" t="e">
        <f t="shared" si="41"/>
        <v>#DIV/0!</v>
      </c>
      <c r="GG7" s="11"/>
      <c r="GH7" s="12" t="e">
        <f t="shared" si="42"/>
        <v>#DIV/0!</v>
      </c>
      <c r="GI7" s="13"/>
      <c r="GJ7" s="11"/>
      <c r="GK7" s="11"/>
      <c r="GL7" s="14"/>
      <c r="GM7" s="10"/>
      <c r="GN7" s="11"/>
      <c r="GO7" s="11">
        <f t="shared" si="43"/>
        <v>0</v>
      </c>
      <c r="GP7" s="11">
        <f t="shared" si="43"/>
        <v>0</v>
      </c>
      <c r="GQ7" s="11"/>
      <c r="GR7" s="12" t="e">
        <f t="shared" si="44"/>
        <v>#DIV/0!</v>
      </c>
      <c r="GS7" s="11"/>
      <c r="GT7" s="12" t="e">
        <f t="shared" si="45"/>
        <v>#DIV/0!</v>
      </c>
      <c r="GU7" s="13"/>
      <c r="GV7" s="11"/>
      <c r="GW7" s="11"/>
      <c r="GX7" s="14"/>
      <c r="GY7" s="10"/>
      <c r="GZ7" s="11"/>
      <c r="HA7" s="11">
        <f t="shared" si="46"/>
        <v>0</v>
      </c>
      <c r="HB7" s="11">
        <f t="shared" si="46"/>
        <v>0</v>
      </c>
      <c r="HC7" s="11"/>
      <c r="HD7" s="12" t="e">
        <f t="shared" si="47"/>
        <v>#DIV/0!</v>
      </c>
      <c r="HE7" s="11"/>
      <c r="HF7" s="12" t="e">
        <f t="shared" si="48"/>
        <v>#DIV/0!</v>
      </c>
      <c r="HG7" s="13"/>
      <c r="HH7" s="11"/>
      <c r="HI7" s="11"/>
      <c r="HJ7" s="14"/>
      <c r="HK7" s="10">
        <f t="shared" si="49"/>
        <v>0</v>
      </c>
      <c r="HL7" s="11">
        <f t="shared" si="49"/>
        <v>1</v>
      </c>
      <c r="HM7" s="11">
        <f t="shared" si="49"/>
        <v>3600</v>
      </c>
      <c r="HN7" s="11">
        <f t="shared" si="0"/>
        <v>302</v>
      </c>
      <c r="HO7" s="11">
        <f t="shared" si="50"/>
        <v>0</v>
      </c>
      <c r="HP7" s="228">
        <f>+(HO7)/HM7</f>
        <v>0</v>
      </c>
      <c r="HQ7" s="15">
        <f t="shared" si="52"/>
        <v>0</v>
      </c>
      <c r="HR7" s="12" t="e">
        <f t="shared" si="61"/>
        <v>#DIV/0!</v>
      </c>
      <c r="HS7" s="16"/>
      <c r="HT7" s="17"/>
      <c r="HU7" s="16" t="e">
        <f t="shared" si="53"/>
        <v>#DIV/0!</v>
      </c>
      <c r="HV7" s="15"/>
      <c r="HW7" s="14"/>
    </row>
    <row r="8" spans="1:231" ht="18.75" x14ac:dyDescent="0.25">
      <c r="A8" s="236"/>
      <c r="B8" s="41">
        <f t="shared" si="54"/>
        <v>44473</v>
      </c>
      <c r="C8" s="10"/>
      <c r="D8" s="11"/>
      <c r="E8" s="11">
        <f t="shared" si="55"/>
        <v>672</v>
      </c>
      <c r="F8" s="11">
        <f t="shared" si="55"/>
        <v>57</v>
      </c>
      <c r="G8" s="11"/>
      <c r="H8" s="12">
        <f t="shared" si="1"/>
        <v>0</v>
      </c>
      <c r="I8" s="11"/>
      <c r="J8" s="12" t="e">
        <f t="shared" si="56"/>
        <v>#DIV/0!</v>
      </c>
      <c r="K8" s="13"/>
      <c r="L8" s="11"/>
      <c r="M8" s="18"/>
      <c r="N8" s="19"/>
      <c r="O8" s="10"/>
      <c r="P8" s="11"/>
      <c r="Q8" s="11">
        <f t="shared" si="57"/>
        <v>679</v>
      </c>
      <c r="R8" s="11">
        <f t="shared" si="57"/>
        <v>57</v>
      </c>
      <c r="S8" s="11"/>
      <c r="T8" s="12">
        <f t="shared" si="2"/>
        <v>0</v>
      </c>
      <c r="U8" s="11"/>
      <c r="V8" s="12" t="e">
        <f t="shared" si="58"/>
        <v>#DIV/0!</v>
      </c>
      <c r="W8" s="13"/>
      <c r="X8" s="11"/>
      <c r="Y8" s="18"/>
      <c r="Z8" s="19"/>
      <c r="AA8" s="10"/>
      <c r="AB8" s="11"/>
      <c r="AC8" s="11">
        <f t="shared" si="59"/>
        <v>217</v>
      </c>
      <c r="AD8" s="11">
        <f t="shared" si="59"/>
        <v>18</v>
      </c>
      <c r="AE8" s="11"/>
      <c r="AF8" s="12">
        <f t="shared" si="3"/>
        <v>0</v>
      </c>
      <c r="AG8" s="11"/>
      <c r="AH8" s="12" t="e">
        <f t="shared" si="60"/>
        <v>#DIV/0!</v>
      </c>
      <c r="AI8" s="13"/>
      <c r="AJ8" s="11"/>
      <c r="AK8" s="18"/>
      <c r="AL8" s="19"/>
      <c r="AM8" s="10"/>
      <c r="AN8" s="11"/>
      <c r="AO8" s="11">
        <f t="shared" si="4"/>
        <v>678</v>
      </c>
      <c r="AP8" s="11">
        <f t="shared" si="4"/>
        <v>56</v>
      </c>
      <c r="AQ8" s="11"/>
      <c r="AR8" s="12">
        <f t="shared" si="5"/>
        <v>0</v>
      </c>
      <c r="AS8" s="11"/>
      <c r="AT8" s="12" t="e">
        <f t="shared" si="6"/>
        <v>#DIV/0!</v>
      </c>
      <c r="AU8" s="13"/>
      <c r="AV8" s="11"/>
      <c r="AW8" s="18"/>
      <c r="AX8" s="19"/>
      <c r="AY8" s="10"/>
      <c r="AZ8" s="11"/>
      <c r="BA8" s="11">
        <f t="shared" si="7"/>
        <v>677</v>
      </c>
      <c r="BB8" s="11">
        <f t="shared" si="7"/>
        <v>57</v>
      </c>
      <c r="BC8" s="11"/>
      <c r="BD8" s="12">
        <f t="shared" si="8"/>
        <v>0</v>
      </c>
      <c r="BE8" s="11"/>
      <c r="BF8" s="12" t="e">
        <f t="shared" si="9"/>
        <v>#DIV/0!</v>
      </c>
      <c r="BG8" s="13"/>
      <c r="BH8" s="11"/>
      <c r="BI8" s="18"/>
      <c r="BJ8" s="19"/>
      <c r="BK8" s="10"/>
      <c r="BL8" s="11"/>
      <c r="BM8" s="11">
        <f t="shared" si="10"/>
        <v>677</v>
      </c>
      <c r="BN8" s="11">
        <f t="shared" si="10"/>
        <v>57</v>
      </c>
      <c r="BO8" s="11"/>
      <c r="BP8" s="12">
        <f t="shared" si="11"/>
        <v>0</v>
      </c>
      <c r="BQ8" s="11"/>
      <c r="BR8" s="12" t="e">
        <f t="shared" si="12"/>
        <v>#DIV/0!</v>
      </c>
      <c r="BS8" s="13"/>
      <c r="BT8" s="11"/>
      <c r="BU8" s="18"/>
      <c r="BV8" s="19"/>
      <c r="BW8" s="10"/>
      <c r="BX8" s="11"/>
      <c r="BY8" s="11">
        <f t="shared" si="13"/>
        <v>0</v>
      </c>
      <c r="BZ8" s="11">
        <f t="shared" si="13"/>
        <v>0</v>
      </c>
      <c r="CA8" s="11"/>
      <c r="CB8" s="12" t="e">
        <f t="shared" si="14"/>
        <v>#DIV/0!</v>
      </c>
      <c r="CC8" s="11"/>
      <c r="CD8" s="12" t="e">
        <f t="shared" si="15"/>
        <v>#DIV/0!</v>
      </c>
      <c r="CE8" s="13"/>
      <c r="CF8" s="11"/>
      <c r="CG8" s="18"/>
      <c r="CH8" s="19"/>
      <c r="CI8" s="10"/>
      <c r="CJ8" s="11"/>
      <c r="CK8" s="11">
        <f t="shared" si="16"/>
        <v>0</v>
      </c>
      <c r="CL8" s="11">
        <f t="shared" si="16"/>
        <v>0</v>
      </c>
      <c r="CM8" s="11"/>
      <c r="CN8" s="12" t="e">
        <f t="shared" si="17"/>
        <v>#DIV/0!</v>
      </c>
      <c r="CO8" s="11"/>
      <c r="CP8" s="12" t="e">
        <f t="shared" si="18"/>
        <v>#DIV/0!</v>
      </c>
      <c r="CQ8" s="13"/>
      <c r="CR8" s="11"/>
      <c r="CS8" s="18"/>
      <c r="CT8" s="19"/>
      <c r="CU8" s="10"/>
      <c r="CV8" s="11"/>
      <c r="CW8" s="11">
        <f t="shared" si="19"/>
        <v>0</v>
      </c>
      <c r="CX8" s="11">
        <f t="shared" si="19"/>
        <v>0</v>
      </c>
      <c r="CY8" s="11"/>
      <c r="CZ8" s="12" t="e">
        <f t="shared" si="20"/>
        <v>#DIV/0!</v>
      </c>
      <c r="DA8" s="11"/>
      <c r="DB8" s="12" t="e">
        <f t="shared" si="21"/>
        <v>#DIV/0!</v>
      </c>
      <c r="DC8" s="13"/>
      <c r="DD8" s="11"/>
      <c r="DE8" s="18"/>
      <c r="DF8" s="19"/>
      <c r="DG8" s="10"/>
      <c r="DH8" s="11"/>
      <c r="DI8" s="11">
        <f t="shared" si="22"/>
        <v>0</v>
      </c>
      <c r="DJ8" s="11">
        <f t="shared" si="22"/>
        <v>0</v>
      </c>
      <c r="DK8" s="11"/>
      <c r="DL8" s="12" t="e">
        <f t="shared" si="23"/>
        <v>#DIV/0!</v>
      </c>
      <c r="DM8" s="11"/>
      <c r="DN8" s="12" t="e">
        <f t="shared" si="24"/>
        <v>#DIV/0!</v>
      </c>
      <c r="DO8" s="13"/>
      <c r="DP8" s="11"/>
      <c r="DQ8" s="18"/>
      <c r="DR8" s="19"/>
      <c r="DS8" s="10"/>
      <c r="DT8" s="11"/>
      <c r="DU8" s="11">
        <f t="shared" si="25"/>
        <v>0</v>
      </c>
      <c r="DV8" s="11">
        <f t="shared" si="25"/>
        <v>0</v>
      </c>
      <c r="DW8" s="11"/>
      <c r="DX8" s="12" t="e">
        <f t="shared" si="26"/>
        <v>#DIV/0!</v>
      </c>
      <c r="DY8" s="11"/>
      <c r="DZ8" s="12" t="e">
        <f t="shared" si="27"/>
        <v>#DIV/0!</v>
      </c>
      <c r="EA8" s="13"/>
      <c r="EB8" s="11"/>
      <c r="EC8" s="18"/>
      <c r="ED8" s="19"/>
      <c r="EE8" s="10"/>
      <c r="EF8" s="11"/>
      <c r="EG8" s="11">
        <f t="shared" si="28"/>
        <v>0</v>
      </c>
      <c r="EH8" s="11">
        <f t="shared" si="28"/>
        <v>0</v>
      </c>
      <c r="EI8" s="11"/>
      <c r="EJ8" s="12" t="e">
        <f t="shared" si="29"/>
        <v>#DIV/0!</v>
      </c>
      <c r="EK8" s="11"/>
      <c r="EL8" s="12" t="e">
        <f t="shared" si="30"/>
        <v>#DIV/0!</v>
      </c>
      <c r="EM8" s="13"/>
      <c r="EN8" s="11"/>
      <c r="EO8" s="18"/>
      <c r="EP8" s="19"/>
      <c r="EQ8" s="10"/>
      <c r="ER8" s="11"/>
      <c r="ES8" s="11">
        <f t="shared" si="31"/>
        <v>0</v>
      </c>
      <c r="ET8" s="11">
        <f t="shared" si="31"/>
        <v>0</v>
      </c>
      <c r="EU8" s="11"/>
      <c r="EV8" s="12" t="e">
        <f t="shared" si="32"/>
        <v>#DIV/0!</v>
      </c>
      <c r="EW8" s="11"/>
      <c r="EX8" s="12" t="e">
        <f t="shared" si="33"/>
        <v>#DIV/0!</v>
      </c>
      <c r="EY8" s="13"/>
      <c r="EZ8" s="11"/>
      <c r="FA8" s="18"/>
      <c r="FB8" s="19"/>
      <c r="FC8" s="10"/>
      <c r="FD8" s="11"/>
      <c r="FE8" s="11">
        <f t="shared" si="34"/>
        <v>0</v>
      </c>
      <c r="FF8" s="11">
        <f t="shared" si="34"/>
        <v>0</v>
      </c>
      <c r="FG8" s="11"/>
      <c r="FH8" s="12" t="e">
        <f t="shared" si="35"/>
        <v>#DIV/0!</v>
      </c>
      <c r="FI8" s="11"/>
      <c r="FJ8" s="12" t="e">
        <f t="shared" si="36"/>
        <v>#DIV/0!</v>
      </c>
      <c r="FK8" s="13"/>
      <c r="FL8" s="11"/>
      <c r="FM8" s="18"/>
      <c r="FN8" s="19"/>
      <c r="FO8" s="10"/>
      <c r="FP8" s="11"/>
      <c r="FQ8" s="11">
        <f t="shared" si="37"/>
        <v>0</v>
      </c>
      <c r="FR8" s="11">
        <f t="shared" si="37"/>
        <v>0</v>
      </c>
      <c r="FS8" s="11"/>
      <c r="FT8" s="12" t="e">
        <f t="shared" si="38"/>
        <v>#DIV/0!</v>
      </c>
      <c r="FU8" s="11"/>
      <c r="FV8" s="12" t="e">
        <f t="shared" si="39"/>
        <v>#DIV/0!</v>
      </c>
      <c r="FW8" s="13"/>
      <c r="FX8" s="11"/>
      <c r="FY8" s="18"/>
      <c r="FZ8" s="19"/>
      <c r="GA8" s="10"/>
      <c r="GB8" s="11"/>
      <c r="GC8" s="11">
        <f t="shared" si="40"/>
        <v>0</v>
      </c>
      <c r="GD8" s="11">
        <f t="shared" si="40"/>
        <v>0</v>
      </c>
      <c r="GE8" s="11"/>
      <c r="GF8" s="12" t="e">
        <f t="shared" si="41"/>
        <v>#DIV/0!</v>
      </c>
      <c r="GG8" s="11"/>
      <c r="GH8" s="12" t="e">
        <f t="shared" si="42"/>
        <v>#DIV/0!</v>
      </c>
      <c r="GI8" s="13"/>
      <c r="GJ8" s="11"/>
      <c r="GK8" s="18"/>
      <c r="GL8" s="19"/>
      <c r="GM8" s="10"/>
      <c r="GN8" s="11"/>
      <c r="GO8" s="11">
        <f t="shared" si="43"/>
        <v>0</v>
      </c>
      <c r="GP8" s="11">
        <f t="shared" si="43"/>
        <v>0</v>
      </c>
      <c r="GQ8" s="11"/>
      <c r="GR8" s="12" t="e">
        <f t="shared" si="44"/>
        <v>#DIV/0!</v>
      </c>
      <c r="GS8" s="11"/>
      <c r="GT8" s="12" t="e">
        <f t="shared" si="45"/>
        <v>#DIV/0!</v>
      </c>
      <c r="GU8" s="13"/>
      <c r="GV8" s="11"/>
      <c r="GW8" s="18"/>
      <c r="GX8" s="19"/>
      <c r="GY8" s="10"/>
      <c r="GZ8" s="11"/>
      <c r="HA8" s="11">
        <f t="shared" si="46"/>
        <v>0</v>
      </c>
      <c r="HB8" s="11">
        <f t="shared" si="46"/>
        <v>0</v>
      </c>
      <c r="HC8" s="11"/>
      <c r="HD8" s="12" t="e">
        <f t="shared" si="47"/>
        <v>#DIV/0!</v>
      </c>
      <c r="HE8" s="11"/>
      <c r="HF8" s="12" t="e">
        <f t="shared" si="48"/>
        <v>#DIV/0!</v>
      </c>
      <c r="HG8" s="13"/>
      <c r="HH8" s="11"/>
      <c r="HI8" s="18"/>
      <c r="HJ8" s="19"/>
      <c r="HK8" s="10">
        <f t="shared" si="49"/>
        <v>0</v>
      </c>
      <c r="HL8" s="11">
        <f t="shared" si="49"/>
        <v>0</v>
      </c>
      <c r="HM8" s="11">
        <f t="shared" si="49"/>
        <v>3600</v>
      </c>
      <c r="HN8" s="11">
        <f t="shared" si="0"/>
        <v>302</v>
      </c>
      <c r="HO8" s="11">
        <f t="shared" si="50"/>
        <v>0</v>
      </c>
      <c r="HP8" s="228">
        <f t="shared" ref="HP8:HP11" si="62">+(HO8)/HM8</f>
        <v>0</v>
      </c>
      <c r="HQ8" s="15">
        <f t="shared" si="52"/>
        <v>0</v>
      </c>
      <c r="HR8" s="12" t="e">
        <f t="shared" si="61"/>
        <v>#DIV/0!</v>
      </c>
      <c r="HS8" s="16"/>
      <c r="HT8" s="17"/>
      <c r="HU8" s="16" t="e">
        <f t="shared" si="53"/>
        <v>#DIV/0!</v>
      </c>
      <c r="HV8" s="18"/>
      <c r="HW8" s="20"/>
    </row>
    <row r="9" spans="1:231" ht="18.75" x14ac:dyDescent="0.25">
      <c r="A9" s="236"/>
      <c r="B9" s="41">
        <f t="shared" si="54"/>
        <v>44474</v>
      </c>
      <c r="C9" s="10"/>
      <c r="D9" s="11"/>
      <c r="E9" s="11">
        <f t="shared" si="55"/>
        <v>672</v>
      </c>
      <c r="F9" s="11">
        <f t="shared" si="55"/>
        <v>57</v>
      </c>
      <c r="G9" s="11"/>
      <c r="H9" s="12">
        <f t="shared" si="1"/>
        <v>0</v>
      </c>
      <c r="I9" s="11"/>
      <c r="J9" s="12" t="e">
        <f t="shared" si="56"/>
        <v>#DIV/0!</v>
      </c>
      <c r="K9" s="13"/>
      <c r="L9" s="13"/>
      <c r="M9" s="21">
        <v>3280</v>
      </c>
      <c r="N9" s="69">
        <v>3950</v>
      </c>
      <c r="O9" s="10"/>
      <c r="P9" s="11"/>
      <c r="Q9" s="11">
        <f t="shared" si="57"/>
        <v>679</v>
      </c>
      <c r="R9" s="11">
        <f t="shared" si="57"/>
        <v>57</v>
      </c>
      <c r="S9" s="11"/>
      <c r="T9" s="12">
        <f t="shared" si="2"/>
        <v>0</v>
      </c>
      <c r="U9" s="11"/>
      <c r="V9" s="12" t="e">
        <f t="shared" si="58"/>
        <v>#DIV/0!</v>
      </c>
      <c r="W9" s="13"/>
      <c r="X9" s="13"/>
      <c r="Y9" s="21">
        <v>3280</v>
      </c>
      <c r="Z9" s="69">
        <v>3950</v>
      </c>
      <c r="AA9" s="10"/>
      <c r="AB9" s="11"/>
      <c r="AC9" s="11">
        <f t="shared" si="59"/>
        <v>217</v>
      </c>
      <c r="AD9" s="11">
        <f t="shared" si="59"/>
        <v>18</v>
      </c>
      <c r="AE9" s="11"/>
      <c r="AF9" s="12">
        <f t="shared" si="3"/>
        <v>0</v>
      </c>
      <c r="AG9" s="11"/>
      <c r="AH9" s="12" t="e">
        <f t="shared" si="60"/>
        <v>#DIV/0!</v>
      </c>
      <c r="AI9" s="13"/>
      <c r="AJ9" s="13"/>
      <c r="AK9" s="21">
        <v>3280</v>
      </c>
      <c r="AL9" s="69">
        <v>3950</v>
      </c>
      <c r="AM9" s="10"/>
      <c r="AN9" s="11"/>
      <c r="AO9" s="11">
        <f t="shared" si="4"/>
        <v>678</v>
      </c>
      <c r="AP9" s="11">
        <f t="shared" si="4"/>
        <v>56</v>
      </c>
      <c r="AQ9" s="11"/>
      <c r="AR9" s="12">
        <f t="shared" si="5"/>
        <v>0</v>
      </c>
      <c r="AS9" s="11"/>
      <c r="AT9" s="12" t="e">
        <f t="shared" si="6"/>
        <v>#DIV/0!</v>
      </c>
      <c r="AU9" s="13"/>
      <c r="AV9" s="13"/>
      <c r="AW9" s="21">
        <v>3280</v>
      </c>
      <c r="AX9" s="69">
        <v>3950</v>
      </c>
      <c r="AY9" s="10"/>
      <c r="AZ9" s="11"/>
      <c r="BA9" s="11">
        <f t="shared" si="7"/>
        <v>677</v>
      </c>
      <c r="BB9" s="11">
        <f t="shared" si="7"/>
        <v>57</v>
      </c>
      <c r="BC9" s="11"/>
      <c r="BD9" s="12">
        <f t="shared" si="8"/>
        <v>0</v>
      </c>
      <c r="BE9" s="11"/>
      <c r="BF9" s="12" t="e">
        <f t="shared" si="9"/>
        <v>#DIV/0!</v>
      </c>
      <c r="BG9" s="13"/>
      <c r="BH9" s="13"/>
      <c r="BI9" s="21">
        <v>3280</v>
      </c>
      <c r="BJ9" s="69">
        <v>3950</v>
      </c>
      <c r="BK9" s="10"/>
      <c r="BL9" s="11"/>
      <c r="BM9" s="11">
        <f t="shared" si="10"/>
        <v>677</v>
      </c>
      <c r="BN9" s="11">
        <f t="shared" si="10"/>
        <v>57</v>
      </c>
      <c r="BO9" s="11"/>
      <c r="BP9" s="12">
        <f t="shared" si="11"/>
        <v>0</v>
      </c>
      <c r="BQ9" s="11"/>
      <c r="BR9" s="12" t="e">
        <f t="shared" si="12"/>
        <v>#DIV/0!</v>
      </c>
      <c r="BS9" s="13"/>
      <c r="BT9" s="13"/>
      <c r="BU9" s="21">
        <v>3280</v>
      </c>
      <c r="BV9" s="69">
        <v>3950</v>
      </c>
      <c r="BW9" s="10"/>
      <c r="BX9" s="11"/>
      <c r="BY9" s="11">
        <f t="shared" si="13"/>
        <v>0</v>
      </c>
      <c r="BZ9" s="11">
        <f t="shared" si="13"/>
        <v>0</v>
      </c>
      <c r="CA9" s="11"/>
      <c r="CB9" s="12" t="e">
        <f t="shared" si="14"/>
        <v>#DIV/0!</v>
      </c>
      <c r="CC9" s="11"/>
      <c r="CD9" s="12" t="e">
        <f t="shared" si="15"/>
        <v>#DIV/0!</v>
      </c>
      <c r="CE9" s="13"/>
      <c r="CF9" s="13"/>
      <c r="CG9" s="21"/>
      <c r="CH9" s="69"/>
      <c r="CI9" s="10"/>
      <c r="CJ9" s="11"/>
      <c r="CK9" s="11">
        <f t="shared" si="16"/>
        <v>0</v>
      </c>
      <c r="CL9" s="11">
        <f t="shared" si="16"/>
        <v>0</v>
      </c>
      <c r="CM9" s="11"/>
      <c r="CN9" s="12" t="e">
        <f t="shared" si="17"/>
        <v>#DIV/0!</v>
      </c>
      <c r="CO9" s="11"/>
      <c r="CP9" s="12" t="e">
        <f t="shared" si="18"/>
        <v>#DIV/0!</v>
      </c>
      <c r="CQ9" s="13"/>
      <c r="CR9" s="13"/>
      <c r="CS9" s="21"/>
      <c r="CT9" s="69"/>
      <c r="CU9" s="10"/>
      <c r="CV9" s="11"/>
      <c r="CW9" s="11">
        <f t="shared" si="19"/>
        <v>0</v>
      </c>
      <c r="CX9" s="11">
        <f t="shared" si="19"/>
        <v>0</v>
      </c>
      <c r="CY9" s="11"/>
      <c r="CZ9" s="12" t="e">
        <f t="shared" si="20"/>
        <v>#DIV/0!</v>
      </c>
      <c r="DA9" s="11"/>
      <c r="DB9" s="12" t="e">
        <f t="shared" si="21"/>
        <v>#DIV/0!</v>
      </c>
      <c r="DC9" s="13"/>
      <c r="DD9" s="13"/>
      <c r="DE9" s="21"/>
      <c r="DF9" s="69"/>
      <c r="DG9" s="10"/>
      <c r="DH9" s="11"/>
      <c r="DI9" s="11">
        <f t="shared" si="22"/>
        <v>0</v>
      </c>
      <c r="DJ9" s="11">
        <f t="shared" si="22"/>
        <v>0</v>
      </c>
      <c r="DK9" s="11"/>
      <c r="DL9" s="12" t="e">
        <f t="shared" si="23"/>
        <v>#DIV/0!</v>
      </c>
      <c r="DM9" s="11"/>
      <c r="DN9" s="12" t="e">
        <f t="shared" si="24"/>
        <v>#DIV/0!</v>
      </c>
      <c r="DO9" s="13"/>
      <c r="DP9" s="13"/>
      <c r="DQ9" s="21"/>
      <c r="DR9" s="69"/>
      <c r="DS9" s="10"/>
      <c r="DT9" s="11"/>
      <c r="DU9" s="11">
        <f t="shared" si="25"/>
        <v>0</v>
      </c>
      <c r="DV9" s="11">
        <f t="shared" si="25"/>
        <v>0</v>
      </c>
      <c r="DW9" s="11"/>
      <c r="DX9" s="12" t="e">
        <f t="shared" si="26"/>
        <v>#DIV/0!</v>
      </c>
      <c r="DY9" s="11"/>
      <c r="DZ9" s="12" t="e">
        <f t="shared" si="27"/>
        <v>#DIV/0!</v>
      </c>
      <c r="EA9" s="13"/>
      <c r="EB9" s="13"/>
      <c r="EC9" s="21"/>
      <c r="ED9" s="69"/>
      <c r="EE9" s="10"/>
      <c r="EF9" s="11"/>
      <c r="EG9" s="11">
        <f t="shared" si="28"/>
        <v>0</v>
      </c>
      <c r="EH9" s="11">
        <f t="shared" si="28"/>
        <v>0</v>
      </c>
      <c r="EI9" s="11"/>
      <c r="EJ9" s="12" t="e">
        <f t="shared" si="29"/>
        <v>#DIV/0!</v>
      </c>
      <c r="EK9" s="11"/>
      <c r="EL9" s="12" t="e">
        <f t="shared" si="30"/>
        <v>#DIV/0!</v>
      </c>
      <c r="EM9" s="13"/>
      <c r="EN9" s="13"/>
      <c r="EO9" s="21"/>
      <c r="EP9" s="69"/>
      <c r="EQ9" s="10"/>
      <c r="ER9" s="11"/>
      <c r="ES9" s="11">
        <f t="shared" si="31"/>
        <v>0</v>
      </c>
      <c r="ET9" s="11">
        <f t="shared" si="31"/>
        <v>0</v>
      </c>
      <c r="EU9" s="11"/>
      <c r="EV9" s="12" t="e">
        <f t="shared" si="32"/>
        <v>#DIV/0!</v>
      </c>
      <c r="EW9" s="11"/>
      <c r="EX9" s="12" t="e">
        <f t="shared" si="33"/>
        <v>#DIV/0!</v>
      </c>
      <c r="EY9" s="13"/>
      <c r="EZ9" s="13"/>
      <c r="FA9" s="21"/>
      <c r="FB9" s="69"/>
      <c r="FC9" s="10"/>
      <c r="FD9" s="11"/>
      <c r="FE9" s="11">
        <f t="shared" si="34"/>
        <v>0</v>
      </c>
      <c r="FF9" s="11">
        <f t="shared" si="34"/>
        <v>0</v>
      </c>
      <c r="FG9" s="11"/>
      <c r="FH9" s="12" t="e">
        <f t="shared" si="35"/>
        <v>#DIV/0!</v>
      </c>
      <c r="FI9" s="11"/>
      <c r="FJ9" s="12" t="e">
        <f t="shared" si="36"/>
        <v>#DIV/0!</v>
      </c>
      <c r="FK9" s="13"/>
      <c r="FL9" s="13"/>
      <c r="FM9" s="21"/>
      <c r="FN9" s="69"/>
      <c r="FO9" s="10"/>
      <c r="FP9" s="11"/>
      <c r="FQ9" s="11">
        <f t="shared" si="37"/>
        <v>0</v>
      </c>
      <c r="FR9" s="11">
        <f t="shared" si="37"/>
        <v>0</v>
      </c>
      <c r="FS9" s="11"/>
      <c r="FT9" s="12" t="e">
        <f t="shared" si="38"/>
        <v>#DIV/0!</v>
      </c>
      <c r="FU9" s="11"/>
      <c r="FV9" s="12" t="e">
        <f t="shared" si="39"/>
        <v>#DIV/0!</v>
      </c>
      <c r="FW9" s="13"/>
      <c r="FX9" s="13"/>
      <c r="FY9" s="21"/>
      <c r="FZ9" s="69"/>
      <c r="GA9" s="10"/>
      <c r="GB9" s="11"/>
      <c r="GC9" s="11">
        <f t="shared" si="40"/>
        <v>0</v>
      </c>
      <c r="GD9" s="11">
        <f t="shared" si="40"/>
        <v>0</v>
      </c>
      <c r="GE9" s="11"/>
      <c r="GF9" s="12" t="e">
        <f t="shared" si="41"/>
        <v>#DIV/0!</v>
      </c>
      <c r="GG9" s="11"/>
      <c r="GH9" s="12" t="e">
        <f t="shared" si="42"/>
        <v>#DIV/0!</v>
      </c>
      <c r="GI9" s="13"/>
      <c r="GJ9" s="13"/>
      <c r="GK9" s="21"/>
      <c r="GL9" s="69"/>
      <c r="GM9" s="10"/>
      <c r="GN9" s="11"/>
      <c r="GO9" s="11">
        <f t="shared" si="43"/>
        <v>0</v>
      </c>
      <c r="GP9" s="11">
        <f t="shared" si="43"/>
        <v>0</v>
      </c>
      <c r="GQ9" s="11"/>
      <c r="GR9" s="12" t="e">
        <f t="shared" si="44"/>
        <v>#DIV/0!</v>
      </c>
      <c r="GS9" s="11"/>
      <c r="GT9" s="12" t="e">
        <f t="shared" si="45"/>
        <v>#DIV/0!</v>
      </c>
      <c r="GU9" s="13"/>
      <c r="GV9" s="13"/>
      <c r="GW9" s="21"/>
      <c r="GX9" s="69"/>
      <c r="GY9" s="10"/>
      <c r="GZ9" s="11"/>
      <c r="HA9" s="11">
        <f t="shared" si="46"/>
        <v>0</v>
      </c>
      <c r="HB9" s="11">
        <f t="shared" si="46"/>
        <v>0</v>
      </c>
      <c r="HC9" s="11"/>
      <c r="HD9" s="12" t="e">
        <f t="shared" si="47"/>
        <v>#DIV/0!</v>
      </c>
      <c r="HE9" s="11"/>
      <c r="HF9" s="12" t="e">
        <f t="shared" si="48"/>
        <v>#DIV/0!</v>
      </c>
      <c r="HG9" s="13"/>
      <c r="HH9" s="13"/>
      <c r="HI9" s="21"/>
      <c r="HJ9" s="69"/>
      <c r="HK9" s="10">
        <f t="shared" si="49"/>
        <v>0</v>
      </c>
      <c r="HL9" s="11">
        <f t="shared" si="49"/>
        <v>0</v>
      </c>
      <c r="HM9" s="11">
        <f t="shared" si="49"/>
        <v>3600</v>
      </c>
      <c r="HN9" s="11">
        <f t="shared" si="0"/>
        <v>302</v>
      </c>
      <c r="HO9" s="11">
        <f t="shared" si="50"/>
        <v>0</v>
      </c>
      <c r="HP9" s="228">
        <f t="shared" si="62"/>
        <v>0</v>
      </c>
      <c r="HQ9" s="15">
        <f t="shared" si="52"/>
        <v>0</v>
      </c>
      <c r="HR9" s="12" t="e">
        <f t="shared" si="61"/>
        <v>#DIV/0!</v>
      </c>
      <c r="HS9" s="16"/>
      <c r="HT9" s="17"/>
      <c r="HU9" s="16" t="e">
        <f t="shared" si="53"/>
        <v>#DIV/0!</v>
      </c>
      <c r="HV9" s="23">
        <v>3280</v>
      </c>
      <c r="HW9" s="22">
        <v>3950</v>
      </c>
    </row>
    <row r="10" spans="1:231" ht="18.75" x14ac:dyDescent="0.25">
      <c r="A10" s="236"/>
      <c r="B10" s="41">
        <f t="shared" si="54"/>
        <v>44475</v>
      </c>
      <c r="C10" s="10"/>
      <c r="D10" s="11"/>
      <c r="E10" s="11">
        <f t="shared" si="55"/>
        <v>672</v>
      </c>
      <c r="F10" s="11">
        <f t="shared" si="55"/>
        <v>57</v>
      </c>
      <c r="G10" s="11"/>
      <c r="H10" s="12">
        <f t="shared" si="1"/>
        <v>0</v>
      </c>
      <c r="I10" s="11"/>
      <c r="J10" s="12" t="e">
        <f t="shared" si="56"/>
        <v>#DIV/0!</v>
      </c>
      <c r="K10" s="13"/>
      <c r="L10" s="11"/>
      <c r="M10" s="24">
        <v>3394.3478260869565</v>
      </c>
      <c r="N10" s="70">
        <v>3957</v>
      </c>
      <c r="O10" s="10"/>
      <c r="P10" s="11"/>
      <c r="Q10" s="11">
        <f t="shared" si="57"/>
        <v>679</v>
      </c>
      <c r="R10" s="11">
        <f t="shared" si="57"/>
        <v>57</v>
      </c>
      <c r="S10" s="11"/>
      <c r="T10" s="12">
        <f t="shared" si="2"/>
        <v>0</v>
      </c>
      <c r="U10" s="11"/>
      <c r="V10" s="12" t="e">
        <f t="shared" si="58"/>
        <v>#DIV/0!</v>
      </c>
      <c r="W10" s="13"/>
      <c r="X10" s="11"/>
      <c r="Y10" s="24">
        <v>3445.7142857142858</v>
      </c>
      <c r="Z10" s="70">
        <v>4063</v>
      </c>
      <c r="AA10" s="10"/>
      <c r="AB10" s="11"/>
      <c r="AC10" s="11">
        <f t="shared" si="59"/>
        <v>217</v>
      </c>
      <c r="AD10" s="11">
        <f t="shared" si="59"/>
        <v>18</v>
      </c>
      <c r="AE10" s="11"/>
      <c r="AF10" s="12">
        <f t="shared" si="3"/>
        <v>0</v>
      </c>
      <c r="AG10" s="11"/>
      <c r="AH10" s="12" t="e">
        <f t="shared" si="60"/>
        <v>#DIV/0!</v>
      </c>
      <c r="AI10" s="13"/>
      <c r="AJ10" s="11"/>
      <c r="AK10" s="24">
        <v>3237.1428571428573</v>
      </c>
      <c r="AL10" s="70">
        <v>3846</v>
      </c>
      <c r="AM10" s="10"/>
      <c r="AN10" s="11"/>
      <c r="AO10" s="11">
        <f t="shared" si="4"/>
        <v>678</v>
      </c>
      <c r="AP10" s="11">
        <f t="shared" si="4"/>
        <v>56</v>
      </c>
      <c r="AQ10" s="11"/>
      <c r="AR10" s="12">
        <f t="shared" si="5"/>
        <v>0</v>
      </c>
      <c r="AS10" s="11"/>
      <c r="AT10" s="12" t="e">
        <f t="shared" si="6"/>
        <v>#DIV/0!</v>
      </c>
      <c r="AU10" s="13"/>
      <c r="AV10" s="11"/>
      <c r="AW10" s="24">
        <v>3600.8163265306121</v>
      </c>
      <c r="AX10" s="70">
        <v>4128</v>
      </c>
      <c r="AY10" s="10"/>
      <c r="AZ10" s="11"/>
      <c r="BA10" s="11">
        <f t="shared" si="7"/>
        <v>677</v>
      </c>
      <c r="BB10" s="11">
        <f t="shared" si="7"/>
        <v>57</v>
      </c>
      <c r="BC10" s="11"/>
      <c r="BD10" s="12">
        <f t="shared" si="8"/>
        <v>0</v>
      </c>
      <c r="BE10" s="11"/>
      <c r="BF10" s="12" t="e">
        <f t="shared" si="9"/>
        <v>#DIV/0!</v>
      </c>
      <c r="BG10" s="13"/>
      <c r="BH10" s="11"/>
      <c r="BI10" s="24">
        <v>3541.0416666666665</v>
      </c>
      <c r="BJ10" s="70">
        <v>4187</v>
      </c>
      <c r="BK10" s="10"/>
      <c r="BL10" s="11"/>
      <c r="BM10" s="11">
        <f t="shared" si="10"/>
        <v>677</v>
      </c>
      <c r="BN10" s="11">
        <f t="shared" si="10"/>
        <v>57</v>
      </c>
      <c r="BO10" s="11"/>
      <c r="BP10" s="12">
        <f t="shared" si="11"/>
        <v>0</v>
      </c>
      <c r="BQ10" s="11"/>
      <c r="BR10" s="12" t="e">
        <f t="shared" si="12"/>
        <v>#DIV/0!</v>
      </c>
      <c r="BS10" s="13"/>
      <c r="BT10" s="11"/>
      <c r="BU10" s="24">
        <v>3590.6</v>
      </c>
      <c r="BV10" s="70">
        <v>4073.3333333333335</v>
      </c>
      <c r="BW10" s="10"/>
      <c r="BX10" s="11"/>
      <c r="BY10" s="11">
        <f t="shared" si="13"/>
        <v>0</v>
      </c>
      <c r="BZ10" s="11">
        <f t="shared" si="13"/>
        <v>0</v>
      </c>
      <c r="CA10" s="11"/>
      <c r="CB10" s="12" t="e">
        <f t="shared" si="14"/>
        <v>#DIV/0!</v>
      </c>
      <c r="CC10" s="11"/>
      <c r="CD10" s="12" t="e">
        <f t="shared" si="15"/>
        <v>#DIV/0!</v>
      </c>
      <c r="CE10" s="13"/>
      <c r="CF10" s="11"/>
      <c r="CG10" s="24"/>
      <c r="CH10" s="70"/>
      <c r="CI10" s="10"/>
      <c r="CJ10" s="11"/>
      <c r="CK10" s="11">
        <f t="shared" si="16"/>
        <v>0</v>
      </c>
      <c r="CL10" s="11">
        <f t="shared" si="16"/>
        <v>0</v>
      </c>
      <c r="CM10" s="11"/>
      <c r="CN10" s="12" t="e">
        <f t="shared" si="17"/>
        <v>#DIV/0!</v>
      </c>
      <c r="CO10" s="11"/>
      <c r="CP10" s="12" t="e">
        <f t="shared" si="18"/>
        <v>#DIV/0!</v>
      </c>
      <c r="CQ10" s="13"/>
      <c r="CR10" s="11"/>
      <c r="CS10" s="24"/>
      <c r="CT10" s="70"/>
      <c r="CU10" s="10"/>
      <c r="CV10" s="11"/>
      <c r="CW10" s="11">
        <f t="shared" si="19"/>
        <v>0</v>
      </c>
      <c r="CX10" s="11">
        <f t="shared" si="19"/>
        <v>0</v>
      </c>
      <c r="CY10" s="11"/>
      <c r="CZ10" s="12" t="e">
        <f t="shared" si="20"/>
        <v>#DIV/0!</v>
      </c>
      <c r="DA10" s="11"/>
      <c r="DB10" s="12" t="e">
        <f t="shared" si="21"/>
        <v>#DIV/0!</v>
      </c>
      <c r="DC10" s="13"/>
      <c r="DD10" s="11"/>
      <c r="DE10" s="24"/>
      <c r="DF10" s="70"/>
      <c r="DG10" s="10"/>
      <c r="DH10" s="11"/>
      <c r="DI10" s="11">
        <f t="shared" si="22"/>
        <v>0</v>
      </c>
      <c r="DJ10" s="11">
        <f t="shared" si="22"/>
        <v>0</v>
      </c>
      <c r="DK10" s="11"/>
      <c r="DL10" s="12" t="e">
        <f t="shared" si="23"/>
        <v>#DIV/0!</v>
      </c>
      <c r="DM10" s="11"/>
      <c r="DN10" s="12" t="e">
        <f t="shared" si="24"/>
        <v>#DIV/0!</v>
      </c>
      <c r="DO10" s="13"/>
      <c r="DP10" s="11"/>
      <c r="DQ10" s="24"/>
      <c r="DR10" s="70"/>
      <c r="DS10" s="10"/>
      <c r="DT10" s="11"/>
      <c r="DU10" s="11">
        <f t="shared" si="25"/>
        <v>0</v>
      </c>
      <c r="DV10" s="11">
        <f t="shared" si="25"/>
        <v>0</v>
      </c>
      <c r="DW10" s="11"/>
      <c r="DX10" s="12" t="e">
        <f t="shared" si="26"/>
        <v>#DIV/0!</v>
      </c>
      <c r="DY10" s="11"/>
      <c r="DZ10" s="12" t="e">
        <f t="shared" si="27"/>
        <v>#DIV/0!</v>
      </c>
      <c r="EA10" s="13"/>
      <c r="EB10" s="11"/>
      <c r="EC10" s="24"/>
      <c r="ED10" s="70"/>
      <c r="EE10" s="10"/>
      <c r="EF10" s="11"/>
      <c r="EG10" s="11">
        <f t="shared" si="28"/>
        <v>0</v>
      </c>
      <c r="EH10" s="11">
        <f t="shared" si="28"/>
        <v>0</v>
      </c>
      <c r="EI10" s="11"/>
      <c r="EJ10" s="12" t="e">
        <f t="shared" si="29"/>
        <v>#DIV/0!</v>
      </c>
      <c r="EK10" s="11"/>
      <c r="EL10" s="12" t="e">
        <f t="shared" si="30"/>
        <v>#DIV/0!</v>
      </c>
      <c r="EM10" s="13"/>
      <c r="EN10" s="11"/>
      <c r="EO10" s="24"/>
      <c r="EP10" s="70"/>
      <c r="EQ10" s="10"/>
      <c r="ER10" s="11"/>
      <c r="ES10" s="11">
        <f t="shared" si="31"/>
        <v>0</v>
      </c>
      <c r="ET10" s="11">
        <f t="shared" si="31"/>
        <v>0</v>
      </c>
      <c r="EU10" s="11"/>
      <c r="EV10" s="12" t="e">
        <f t="shared" si="32"/>
        <v>#DIV/0!</v>
      </c>
      <c r="EW10" s="11"/>
      <c r="EX10" s="12" t="e">
        <f t="shared" si="33"/>
        <v>#DIV/0!</v>
      </c>
      <c r="EY10" s="13"/>
      <c r="EZ10" s="11"/>
      <c r="FA10" s="24"/>
      <c r="FB10" s="70"/>
      <c r="FC10" s="10"/>
      <c r="FD10" s="11"/>
      <c r="FE10" s="11">
        <f t="shared" si="34"/>
        <v>0</v>
      </c>
      <c r="FF10" s="11">
        <f t="shared" si="34"/>
        <v>0</v>
      </c>
      <c r="FG10" s="11"/>
      <c r="FH10" s="12" t="e">
        <f t="shared" si="35"/>
        <v>#DIV/0!</v>
      </c>
      <c r="FI10" s="11"/>
      <c r="FJ10" s="12" t="e">
        <f t="shared" si="36"/>
        <v>#DIV/0!</v>
      </c>
      <c r="FK10" s="13"/>
      <c r="FL10" s="11"/>
      <c r="FM10" s="24"/>
      <c r="FN10" s="70"/>
      <c r="FO10" s="10"/>
      <c r="FP10" s="11"/>
      <c r="FQ10" s="11">
        <f t="shared" si="37"/>
        <v>0</v>
      </c>
      <c r="FR10" s="11">
        <f t="shared" si="37"/>
        <v>0</v>
      </c>
      <c r="FS10" s="11"/>
      <c r="FT10" s="12" t="e">
        <f t="shared" si="38"/>
        <v>#DIV/0!</v>
      </c>
      <c r="FU10" s="11"/>
      <c r="FV10" s="12" t="e">
        <f t="shared" si="39"/>
        <v>#DIV/0!</v>
      </c>
      <c r="FW10" s="13"/>
      <c r="FX10" s="11"/>
      <c r="FY10" s="24"/>
      <c r="FZ10" s="70"/>
      <c r="GA10" s="10"/>
      <c r="GB10" s="11"/>
      <c r="GC10" s="11">
        <f t="shared" si="40"/>
        <v>0</v>
      </c>
      <c r="GD10" s="11">
        <f t="shared" si="40"/>
        <v>0</v>
      </c>
      <c r="GE10" s="11"/>
      <c r="GF10" s="12" t="e">
        <f t="shared" si="41"/>
        <v>#DIV/0!</v>
      </c>
      <c r="GG10" s="11"/>
      <c r="GH10" s="12" t="e">
        <f t="shared" si="42"/>
        <v>#DIV/0!</v>
      </c>
      <c r="GI10" s="13"/>
      <c r="GJ10" s="11"/>
      <c r="GK10" s="24"/>
      <c r="GL10" s="70"/>
      <c r="GM10" s="10"/>
      <c r="GN10" s="11"/>
      <c r="GO10" s="11">
        <f t="shared" si="43"/>
        <v>0</v>
      </c>
      <c r="GP10" s="11">
        <f t="shared" si="43"/>
        <v>0</v>
      </c>
      <c r="GQ10" s="11"/>
      <c r="GR10" s="12" t="e">
        <f t="shared" si="44"/>
        <v>#DIV/0!</v>
      </c>
      <c r="GS10" s="11"/>
      <c r="GT10" s="12" t="e">
        <f t="shared" si="45"/>
        <v>#DIV/0!</v>
      </c>
      <c r="GU10" s="13"/>
      <c r="GV10" s="11"/>
      <c r="GW10" s="24"/>
      <c r="GX10" s="70"/>
      <c r="GY10" s="10"/>
      <c r="GZ10" s="11"/>
      <c r="HA10" s="11">
        <f t="shared" si="46"/>
        <v>0</v>
      </c>
      <c r="HB10" s="11">
        <f t="shared" si="46"/>
        <v>0</v>
      </c>
      <c r="HC10" s="11"/>
      <c r="HD10" s="12" t="e">
        <f t="shared" si="47"/>
        <v>#DIV/0!</v>
      </c>
      <c r="HE10" s="11"/>
      <c r="HF10" s="12" t="e">
        <f t="shared" si="48"/>
        <v>#DIV/0!</v>
      </c>
      <c r="HG10" s="13"/>
      <c r="HH10" s="11"/>
      <c r="HI10" s="24"/>
      <c r="HJ10" s="70"/>
      <c r="HK10" s="10">
        <f t="shared" si="49"/>
        <v>0</v>
      </c>
      <c r="HL10" s="11">
        <f t="shared" si="49"/>
        <v>0</v>
      </c>
      <c r="HM10" s="11">
        <f t="shared" si="49"/>
        <v>3600</v>
      </c>
      <c r="HN10" s="11">
        <f t="shared" si="0"/>
        <v>302</v>
      </c>
      <c r="HO10" s="11">
        <f t="shared" si="50"/>
        <v>0</v>
      </c>
      <c r="HP10" s="228">
        <f t="shared" si="62"/>
        <v>0</v>
      </c>
      <c r="HQ10" s="15">
        <f t="shared" si="52"/>
        <v>0</v>
      </c>
      <c r="HR10" s="12" t="e">
        <f t="shared" si="61"/>
        <v>#DIV/0!</v>
      </c>
      <c r="HS10" s="16"/>
      <c r="HT10" s="17"/>
      <c r="HU10" s="16" t="e">
        <f t="shared" si="53"/>
        <v>#DIV/0!</v>
      </c>
      <c r="HV10" s="23">
        <v>3500.9375</v>
      </c>
      <c r="HW10" s="22">
        <v>4060</v>
      </c>
    </row>
    <row r="11" spans="1:231" ht="18.75" x14ac:dyDescent="0.25">
      <c r="A11" s="236"/>
      <c r="B11" s="41">
        <f t="shared" si="54"/>
        <v>44476</v>
      </c>
      <c r="C11" s="10"/>
      <c r="D11" s="11"/>
      <c r="E11" s="11">
        <f>E10-C11</f>
        <v>672</v>
      </c>
      <c r="F11" s="11">
        <f>F10-D11</f>
        <v>57</v>
      </c>
      <c r="G11" s="11"/>
      <c r="H11" s="12">
        <f t="shared" si="1"/>
        <v>0</v>
      </c>
      <c r="I11" s="11"/>
      <c r="J11" s="12" t="e">
        <f t="shared" si="56"/>
        <v>#DIV/0!</v>
      </c>
      <c r="K11" s="13"/>
      <c r="L11" s="11"/>
      <c r="M11" s="24">
        <v>86.956521739130437</v>
      </c>
      <c r="N11" s="71">
        <v>100</v>
      </c>
      <c r="O11" s="10">
        <v>1</v>
      </c>
      <c r="P11" s="11"/>
      <c r="Q11" s="11">
        <f>Q10-O11</f>
        <v>678</v>
      </c>
      <c r="R11" s="11">
        <f>R10-P11</f>
        <v>57</v>
      </c>
      <c r="S11" s="11"/>
      <c r="T11" s="12">
        <f t="shared" si="2"/>
        <v>0</v>
      </c>
      <c r="U11" s="11"/>
      <c r="V11" s="12" t="e">
        <f t="shared" si="58"/>
        <v>#DIV/0!</v>
      </c>
      <c r="W11" s="13"/>
      <c r="X11" s="11"/>
      <c r="Y11" s="24">
        <v>93.877551020408163</v>
      </c>
      <c r="Z11" s="71">
        <v>100</v>
      </c>
      <c r="AA11" s="10"/>
      <c r="AB11" s="11"/>
      <c r="AC11" s="11">
        <f>AC10-AA11</f>
        <v>217</v>
      </c>
      <c r="AD11" s="11">
        <f>AD10-AB11</f>
        <v>18</v>
      </c>
      <c r="AE11" s="11"/>
      <c r="AF11" s="12">
        <f t="shared" si="3"/>
        <v>0</v>
      </c>
      <c r="AG11" s="11"/>
      <c r="AH11" s="12" t="e">
        <f t="shared" si="60"/>
        <v>#DIV/0!</v>
      </c>
      <c r="AI11" s="13"/>
      <c r="AJ11" s="11"/>
      <c r="AK11" s="24">
        <v>78.571428571428569</v>
      </c>
      <c r="AL11" s="71">
        <v>100</v>
      </c>
      <c r="AM11" s="10"/>
      <c r="AN11" s="11"/>
      <c r="AO11" s="11">
        <f t="shared" si="4"/>
        <v>678</v>
      </c>
      <c r="AP11" s="11">
        <f t="shared" si="4"/>
        <v>56</v>
      </c>
      <c r="AQ11" s="11"/>
      <c r="AR11" s="12">
        <f t="shared" si="5"/>
        <v>0</v>
      </c>
      <c r="AS11" s="11"/>
      <c r="AT11" s="12" t="e">
        <f t="shared" si="6"/>
        <v>#DIV/0!</v>
      </c>
      <c r="AU11" s="13"/>
      <c r="AV11" s="11"/>
      <c r="AW11" s="24">
        <v>89.795918367346943</v>
      </c>
      <c r="AX11" s="71">
        <v>100</v>
      </c>
      <c r="AY11" s="10"/>
      <c r="AZ11" s="11"/>
      <c r="BA11" s="11">
        <f t="shared" si="7"/>
        <v>677</v>
      </c>
      <c r="BB11" s="11">
        <f t="shared" si="7"/>
        <v>57</v>
      </c>
      <c r="BC11" s="11"/>
      <c r="BD11" s="12">
        <f t="shared" si="8"/>
        <v>0</v>
      </c>
      <c r="BE11" s="11"/>
      <c r="BF11" s="12" t="e">
        <f t="shared" si="9"/>
        <v>#DIV/0!</v>
      </c>
      <c r="BG11" s="13"/>
      <c r="BH11" s="11"/>
      <c r="BI11" s="24">
        <v>91.666666666666671</v>
      </c>
      <c r="BJ11" s="71">
        <v>90</v>
      </c>
      <c r="BK11" s="10"/>
      <c r="BL11" s="11"/>
      <c r="BM11" s="11">
        <f t="shared" si="10"/>
        <v>677</v>
      </c>
      <c r="BN11" s="11">
        <f t="shared" si="10"/>
        <v>57</v>
      </c>
      <c r="BO11" s="11"/>
      <c r="BP11" s="12">
        <f t="shared" si="11"/>
        <v>0</v>
      </c>
      <c r="BQ11" s="11"/>
      <c r="BR11" s="12" t="e">
        <f t="shared" si="12"/>
        <v>#DIV/0!</v>
      </c>
      <c r="BS11" s="13"/>
      <c r="BT11" s="11"/>
      <c r="BU11" s="24">
        <v>88</v>
      </c>
      <c r="BV11" s="71">
        <v>100</v>
      </c>
      <c r="BW11" s="10"/>
      <c r="BX11" s="11"/>
      <c r="BY11" s="11">
        <f t="shared" si="13"/>
        <v>0</v>
      </c>
      <c r="BZ11" s="11">
        <f t="shared" si="13"/>
        <v>0</v>
      </c>
      <c r="CA11" s="11"/>
      <c r="CB11" s="12" t="e">
        <f t="shared" si="14"/>
        <v>#DIV/0!</v>
      </c>
      <c r="CC11" s="11"/>
      <c r="CD11" s="12" t="e">
        <f t="shared" si="15"/>
        <v>#DIV/0!</v>
      </c>
      <c r="CE11" s="13"/>
      <c r="CF11" s="11"/>
      <c r="CG11" s="24"/>
      <c r="CH11" s="71"/>
      <c r="CI11" s="10"/>
      <c r="CJ11" s="11"/>
      <c r="CK11" s="11">
        <f t="shared" si="16"/>
        <v>0</v>
      </c>
      <c r="CL11" s="11">
        <f t="shared" si="16"/>
        <v>0</v>
      </c>
      <c r="CM11" s="11"/>
      <c r="CN11" s="12" t="e">
        <f t="shared" si="17"/>
        <v>#DIV/0!</v>
      </c>
      <c r="CO11" s="11"/>
      <c r="CP11" s="12" t="e">
        <f t="shared" si="18"/>
        <v>#DIV/0!</v>
      </c>
      <c r="CQ11" s="13"/>
      <c r="CR11" s="11"/>
      <c r="CS11" s="24"/>
      <c r="CT11" s="71"/>
      <c r="CU11" s="10"/>
      <c r="CV11" s="11"/>
      <c r="CW11" s="11">
        <f t="shared" si="19"/>
        <v>0</v>
      </c>
      <c r="CX11" s="11">
        <f t="shared" si="19"/>
        <v>0</v>
      </c>
      <c r="CY11" s="11"/>
      <c r="CZ11" s="12" t="e">
        <f t="shared" si="20"/>
        <v>#DIV/0!</v>
      </c>
      <c r="DA11" s="11"/>
      <c r="DB11" s="12" t="e">
        <f t="shared" si="21"/>
        <v>#DIV/0!</v>
      </c>
      <c r="DC11" s="13"/>
      <c r="DD11" s="11"/>
      <c r="DE11" s="24"/>
      <c r="DF11" s="71"/>
      <c r="DG11" s="10"/>
      <c r="DH11" s="11"/>
      <c r="DI11" s="11">
        <f t="shared" si="22"/>
        <v>0</v>
      </c>
      <c r="DJ11" s="11">
        <f t="shared" si="22"/>
        <v>0</v>
      </c>
      <c r="DK11" s="11"/>
      <c r="DL11" s="12" t="e">
        <f t="shared" si="23"/>
        <v>#DIV/0!</v>
      </c>
      <c r="DM11" s="11"/>
      <c r="DN11" s="12" t="e">
        <f t="shared" si="24"/>
        <v>#DIV/0!</v>
      </c>
      <c r="DO11" s="13"/>
      <c r="DP11" s="11"/>
      <c r="DQ11" s="24"/>
      <c r="DR11" s="71"/>
      <c r="DS11" s="10"/>
      <c r="DT11" s="11"/>
      <c r="DU11" s="11">
        <f t="shared" si="25"/>
        <v>0</v>
      </c>
      <c r="DV11" s="11">
        <f t="shared" si="25"/>
        <v>0</v>
      </c>
      <c r="DW11" s="11"/>
      <c r="DX11" s="12" t="e">
        <f t="shared" si="26"/>
        <v>#DIV/0!</v>
      </c>
      <c r="DY11" s="11"/>
      <c r="DZ11" s="12" t="e">
        <f t="shared" si="27"/>
        <v>#DIV/0!</v>
      </c>
      <c r="EA11" s="13"/>
      <c r="EB11" s="11"/>
      <c r="EC11" s="24"/>
      <c r="ED11" s="71"/>
      <c r="EE11" s="10"/>
      <c r="EF11" s="11"/>
      <c r="EG11" s="11">
        <f t="shared" si="28"/>
        <v>0</v>
      </c>
      <c r="EH11" s="11">
        <f t="shared" si="28"/>
        <v>0</v>
      </c>
      <c r="EI11" s="11"/>
      <c r="EJ11" s="12" t="e">
        <f t="shared" si="29"/>
        <v>#DIV/0!</v>
      </c>
      <c r="EK11" s="11"/>
      <c r="EL11" s="12" t="e">
        <f t="shared" si="30"/>
        <v>#DIV/0!</v>
      </c>
      <c r="EM11" s="13"/>
      <c r="EN11" s="11"/>
      <c r="EO11" s="24"/>
      <c r="EP11" s="71"/>
      <c r="EQ11" s="10"/>
      <c r="ER11" s="11"/>
      <c r="ES11" s="11">
        <f t="shared" si="31"/>
        <v>0</v>
      </c>
      <c r="ET11" s="11">
        <f t="shared" si="31"/>
        <v>0</v>
      </c>
      <c r="EU11" s="11"/>
      <c r="EV11" s="12" t="e">
        <f t="shared" si="32"/>
        <v>#DIV/0!</v>
      </c>
      <c r="EW11" s="11"/>
      <c r="EX11" s="12" t="e">
        <f t="shared" si="33"/>
        <v>#DIV/0!</v>
      </c>
      <c r="EY11" s="13"/>
      <c r="EZ11" s="11"/>
      <c r="FA11" s="24"/>
      <c r="FB11" s="71"/>
      <c r="FC11" s="10"/>
      <c r="FD11" s="11"/>
      <c r="FE11" s="11">
        <f t="shared" si="34"/>
        <v>0</v>
      </c>
      <c r="FF11" s="11">
        <f t="shared" si="34"/>
        <v>0</v>
      </c>
      <c r="FG11" s="11"/>
      <c r="FH11" s="12" t="e">
        <f t="shared" si="35"/>
        <v>#DIV/0!</v>
      </c>
      <c r="FI11" s="11"/>
      <c r="FJ11" s="12" t="e">
        <f t="shared" si="36"/>
        <v>#DIV/0!</v>
      </c>
      <c r="FK11" s="13"/>
      <c r="FL11" s="11"/>
      <c r="FM11" s="24"/>
      <c r="FN11" s="71"/>
      <c r="FO11" s="10"/>
      <c r="FP11" s="11"/>
      <c r="FQ11" s="11">
        <f t="shared" si="37"/>
        <v>0</v>
      </c>
      <c r="FR11" s="11">
        <f t="shared" si="37"/>
        <v>0</v>
      </c>
      <c r="FS11" s="11"/>
      <c r="FT11" s="12" t="e">
        <f t="shared" si="38"/>
        <v>#DIV/0!</v>
      </c>
      <c r="FU11" s="11"/>
      <c r="FV11" s="12" t="e">
        <f t="shared" si="39"/>
        <v>#DIV/0!</v>
      </c>
      <c r="FW11" s="13"/>
      <c r="FX11" s="11"/>
      <c r="FY11" s="24"/>
      <c r="FZ11" s="71"/>
      <c r="GA11" s="10"/>
      <c r="GB11" s="11"/>
      <c r="GC11" s="11">
        <f t="shared" si="40"/>
        <v>0</v>
      </c>
      <c r="GD11" s="11">
        <f t="shared" si="40"/>
        <v>0</v>
      </c>
      <c r="GE11" s="11"/>
      <c r="GF11" s="12" t="e">
        <f t="shared" si="41"/>
        <v>#DIV/0!</v>
      </c>
      <c r="GG11" s="11"/>
      <c r="GH11" s="12" t="e">
        <f t="shared" si="42"/>
        <v>#DIV/0!</v>
      </c>
      <c r="GI11" s="13"/>
      <c r="GJ11" s="11"/>
      <c r="GK11" s="24"/>
      <c r="GL11" s="71"/>
      <c r="GM11" s="10"/>
      <c r="GN11" s="11"/>
      <c r="GO11" s="11">
        <f t="shared" si="43"/>
        <v>0</v>
      </c>
      <c r="GP11" s="11">
        <f t="shared" si="43"/>
        <v>0</v>
      </c>
      <c r="GQ11" s="11"/>
      <c r="GR11" s="12" t="e">
        <f t="shared" si="44"/>
        <v>#DIV/0!</v>
      </c>
      <c r="GS11" s="11"/>
      <c r="GT11" s="12" t="e">
        <f t="shared" si="45"/>
        <v>#DIV/0!</v>
      </c>
      <c r="GU11" s="13"/>
      <c r="GV11" s="11"/>
      <c r="GW11" s="24"/>
      <c r="GX11" s="71"/>
      <c r="GY11" s="10"/>
      <c r="GZ11" s="11"/>
      <c r="HA11" s="11">
        <f t="shared" si="46"/>
        <v>0</v>
      </c>
      <c r="HB11" s="11">
        <f t="shared" si="46"/>
        <v>0</v>
      </c>
      <c r="HC11" s="11"/>
      <c r="HD11" s="12" t="e">
        <f t="shared" si="47"/>
        <v>#DIV/0!</v>
      </c>
      <c r="HE11" s="11"/>
      <c r="HF11" s="12" t="e">
        <f t="shared" si="48"/>
        <v>#DIV/0!</v>
      </c>
      <c r="HG11" s="13"/>
      <c r="HH11" s="11"/>
      <c r="HI11" s="24"/>
      <c r="HJ11" s="71"/>
      <c r="HK11" s="10">
        <f t="shared" si="49"/>
        <v>1</v>
      </c>
      <c r="HL11" s="11">
        <f t="shared" si="49"/>
        <v>0</v>
      </c>
      <c r="HM11" s="11">
        <f t="shared" si="49"/>
        <v>3599</v>
      </c>
      <c r="HN11" s="11">
        <f t="shared" si="0"/>
        <v>302</v>
      </c>
      <c r="HO11" s="11">
        <f t="shared" si="50"/>
        <v>0</v>
      </c>
      <c r="HP11" s="228">
        <f t="shared" si="62"/>
        <v>0</v>
      </c>
      <c r="HQ11" s="15">
        <f t="shared" si="52"/>
        <v>0</v>
      </c>
      <c r="HR11" s="12" t="e">
        <f t="shared" si="61"/>
        <v>#DIV/0!</v>
      </c>
      <c r="HS11" s="16"/>
      <c r="HT11" s="17"/>
      <c r="HU11" s="16" t="e">
        <f t="shared" si="53"/>
        <v>#DIV/0!</v>
      </c>
      <c r="HV11" s="23">
        <v>83.203125</v>
      </c>
      <c r="HW11" s="22">
        <v>92.592592592592595</v>
      </c>
    </row>
    <row r="12" spans="1:231" ht="19.5" thickBot="1" x14ac:dyDescent="0.3">
      <c r="A12" s="240"/>
      <c r="B12" s="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>
        <f>M10/M9*100-100</f>
        <v>3.4862142099681961</v>
      </c>
      <c r="N12" s="72">
        <f>N10/N9*100-100</f>
        <v>0.17721518987340801</v>
      </c>
      <c r="O12" s="26">
        <f>SUM(O5:O11)</f>
        <v>1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>
        <f>Y10/Y9*100-100</f>
        <v>5.0522648083623665</v>
      </c>
      <c r="Z12" s="72">
        <f>Z10/Z9*100-100</f>
        <v>2.8607594936708836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>
        <f>AK10/AK9*100-100</f>
        <v>-1.3066202090592327</v>
      </c>
      <c r="AL12" s="72">
        <f>AL10/AL9*100-100</f>
        <v>-2.6329113924050631</v>
      </c>
      <c r="AM12" s="26">
        <f t="shared" ref="AM12:AN12" si="63">SUM(AM5:AM11)</f>
        <v>0</v>
      </c>
      <c r="AN12" s="27">
        <f t="shared" si="63"/>
        <v>1</v>
      </c>
      <c r="AO12" s="27"/>
      <c r="AP12" s="27"/>
      <c r="AQ12" s="27">
        <f t="shared" ref="AQ12" si="64">SUM(AQ5:AQ11)</f>
        <v>0</v>
      </c>
      <c r="AR12" s="28">
        <f t="shared" ref="AR12" si="65">((AQ12+AS12)/7)/AO11</f>
        <v>0</v>
      </c>
      <c r="AS12" s="27">
        <f t="shared" ref="AS12" si="66">SUM(AS5:AS11)</f>
        <v>0</v>
      </c>
      <c r="AT12" s="28" t="e">
        <f t="shared" ref="AT12" si="67">(AS12/(AS12+AQ12))</f>
        <v>#DIV/0!</v>
      </c>
      <c r="AU12" s="27"/>
      <c r="AV12" s="27"/>
      <c r="AW12" s="29">
        <f t="shared" ref="AW12:AX12" si="68">AW10/AW9*100-100</f>
        <v>9.7809855649576747</v>
      </c>
      <c r="AX12" s="72">
        <f t="shared" si="68"/>
        <v>4.5063291139240533</v>
      </c>
      <c r="AY12" s="26">
        <f t="shared" ref="AY12:AZ12" si="69">SUM(AY5:AY11)</f>
        <v>0</v>
      </c>
      <c r="AZ12" s="27">
        <f t="shared" si="69"/>
        <v>0</v>
      </c>
      <c r="BA12" s="27"/>
      <c r="BB12" s="27"/>
      <c r="BC12" s="27">
        <f t="shared" ref="BC12" si="70">SUM(BC5:BC11)</f>
        <v>0</v>
      </c>
      <c r="BD12" s="28">
        <f t="shared" ref="BD12" si="71">((BC12+BE12)/7)/BA11</f>
        <v>0</v>
      </c>
      <c r="BE12" s="27">
        <f t="shared" ref="BE12" si="72">SUM(BE5:BE11)</f>
        <v>0</v>
      </c>
      <c r="BF12" s="28" t="e">
        <f t="shared" ref="BF12" si="73">(BE12/(BE12+BC12))</f>
        <v>#DIV/0!</v>
      </c>
      <c r="BG12" s="27"/>
      <c r="BH12" s="27"/>
      <c r="BI12" s="29">
        <f t="shared" ref="BI12:BJ12" si="74">BI10/BI9*100-100</f>
        <v>7.9585873983739788</v>
      </c>
      <c r="BJ12" s="72">
        <f t="shared" si="74"/>
        <v>6</v>
      </c>
      <c r="BK12" s="26">
        <f t="shared" ref="BK12:BL12" si="75">SUM(BK5:BK11)</f>
        <v>0</v>
      </c>
      <c r="BL12" s="27">
        <f t="shared" si="75"/>
        <v>0</v>
      </c>
      <c r="BM12" s="27"/>
      <c r="BN12" s="27"/>
      <c r="BO12" s="27">
        <f t="shared" ref="BO12" si="76">SUM(BO5:BO11)</f>
        <v>0</v>
      </c>
      <c r="BP12" s="28">
        <f t="shared" ref="BP12" si="77">((BO12+BQ12)/7)/BM11</f>
        <v>0</v>
      </c>
      <c r="BQ12" s="27">
        <f t="shared" ref="BQ12" si="78">SUM(BQ5:BQ11)</f>
        <v>0</v>
      </c>
      <c r="BR12" s="28" t="e">
        <f t="shared" ref="BR12" si="79">(BQ12/(BQ12+BO12))</f>
        <v>#DIV/0!</v>
      </c>
      <c r="BS12" s="27"/>
      <c r="BT12" s="27"/>
      <c r="BU12" s="29">
        <f t="shared" ref="BU12:BV12" si="80">BU10/BU9*100-100</f>
        <v>9.4695121951219505</v>
      </c>
      <c r="BV12" s="72">
        <f t="shared" si="80"/>
        <v>3.1223628691983123</v>
      </c>
      <c r="BW12" s="26">
        <f t="shared" ref="BW12:BX12" si="81">SUM(BW5:BW11)</f>
        <v>0</v>
      </c>
      <c r="BX12" s="27">
        <f t="shared" si="81"/>
        <v>0</v>
      </c>
      <c r="BY12" s="27"/>
      <c r="BZ12" s="27"/>
      <c r="CA12" s="27">
        <f t="shared" ref="CA12" si="82">SUM(CA5:CA11)</f>
        <v>0</v>
      </c>
      <c r="CB12" s="28" t="e">
        <f t="shared" ref="CB12" si="83">((CA12+CC12)/7)/BY11</f>
        <v>#DIV/0!</v>
      </c>
      <c r="CC12" s="27">
        <f t="shared" ref="CC12" si="84">SUM(CC5:CC11)</f>
        <v>0</v>
      </c>
      <c r="CD12" s="28" t="e">
        <f t="shared" ref="CD12" si="85">(CC12/(CC12+CA12))</f>
        <v>#DIV/0!</v>
      </c>
      <c r="CE12" s="27"/>
      <c r="CF12" s="27"/>
      <c r="CG12" s="29" t="e">
        <f t="shared" ref="CG12:CH12" si="86">CG10/CG9*100-100</f>
        <v>#DIV/0!</v>
      </c>
      <c r="CH12" s="72" t="e">
        <f t="shared" si="86"/>
        <v>#DIV/0!</v>
      </c>
      <c r="CI12" s="26">
        <f t="shared" ref="CI12:CJ12" si="87">SUM(CI5:CI11)</f>
        <v>0</v>
      </c>
      <c r="CJ12" s="27">
        <f t="shared" si="87"/>
        <v>0</v>
      </c>
      <c r="CK12" s="27"/>
      <c r="CL12" s="27"/>
      <c r="CM12" s="27">
        <f t="shared" ref="CM12" si="88">SUM(CM5:CM11)</f>
        <v>0</v>
      </c>
      <c r="CN12" s="28" t="e">
        <f t="shared" ref="CN12" si="89">((CM12+CO12)/7)/CK11</f>
        <v>#DIV/0!</v>
      </c>
      <c r="CO12" s="27">
        <f t="shared" ref="CO12" si="90">SUM(CO5:CO11)</f>
        <v>0</v>
      </c>
      <c r="CP12" s="28" t="e">
        <f t="shared" ref="CP12" si="91">(CO12/(CO12+CM12))</f>
        <v>#DIV/0!</v>
      </c>
      <c r="CQ12" s="27"/>
      <c r="CR12" s="27"/>
      <c r="CS12" s="29" t="e">
        <f t="shared" ref="CS12:CT12" si="92">CS10/CS9*100-100</f>
        <v>#DIV/0!</v>
      </c>
      <c r="CT12" s="72" t="e">
        <f t="shared" si="92"/>
        <v>#DIV/0!</v>
      </c>
      <c r="CU12" s="26">
        <f t="shared" ref="CU12:CV12" si="93">SUM(CU5:CU11)</f>
        <v>0</v>
      </c>
      <c r="CV12" s="27">
        <f t="shared" si="93"/>
        <v>0</v>
      </c>
      <c r="CW12" s="27"/>
      <c r="CX12" s="27"/>
      <c r="CY12" s="27">
        <f t="shared" ref="CY12" si="94">SUM(CY5:CY11)</f>
        <v>0</v>
      </c>
      <c r="CZ12" s="28" t="e">
        <f t="shared" ref="CZ12" si="95">((CY12+DA12)/7)/CW11</f>
        <v>#DIV/0!</v>
      </c>
      <c r="DA12" s="27">
        <f t="shared" ref="DA12" si="96">SUM(DA5:DA11)</f>
        <v>0</v>
      </c>
      <c r="DB12" s="28" t="e">
        <f t="shared" ref="DB12" si="97">(DA12/(DA12+CY12))</f>
        <v>#DIV/0!</v>
      </c>
      <c r="DC12" s="27"/>
      <c r="DD12" s="27"/>
      <c r="DE12" s="29" t="e">
        <f t="shared" ref="DE12:DF12" si="98">DE10/DE9*100-100</f>
        <v>#DIV/0!</v>
      </c>
      <c r="DF12" s="72" t="e">
        <f t="shared" si="98"/>
        <v>#DIV/0!</v>
      </c>
      <c r="DG12" s="26">
        <f t="shared" ref="DG12:DH12" si="99">SUM(DG5:DG11)</f>
        <v>0</v>
      </c>
      <c r="DH12" s="27">
        <f t="shared" si="99"/>
        <v>0</v>
      </c>
      <c r="DI12" s="27"/>
      <c r="DJ12" s="27"/>
      <c r="DK12" s="27">
        <f t="shared" ref="DK12" si="100">SUM(DK5:DK11)</f>
        <v>0</v>
      </c>
      <c r="DL12" s="28" t="e">
        <f t="shared" ref="DL12" si="101">((DK12+DM12)/7)/DI11</f>
        <v>#DIV/0!</v>
      </c>
      <c r="DM12" s="27">
        <f t="shared" ref="DM12" si="102">SUM(DM5:DM11)</f>
        <v>0</v>
      </c>
      <c r="DN12" s="28" t="e">
        <f t="shared" ref="DN12" si="103">(DM12/(DM12+DK12))</f>
        <v>#DIV/0!</v>
      </c>
      <c r="DO12" s="27"/>
      <c r="DP12" s="27"/>
      <c r="DQ12" s="29" t="e">
        <f t="shared" ref="DQ12:DR12" si="104">DQ10/DQ9*100-100</f>
        <v>#DIV/0!</v>
      </c>
      <c r="DR12" s="72" t="e">
        <f t="shared" si="104"/>
        <v>#DIV/0!</v>
      </c>
      <c r="DS12" s="26">
        <f t="shared" ref="DS12:DT12" si="105">SUM(DS5:DS11)</f>
        <v>0</v>
      </c>
      <c r="DT12" s="27">
        <f t="shared" si="105"/>
        <v>0</v>
      </c>
      <c r="DU12" s="27"/>
      <c r="DV12" s="27"/>
      <c r="DW12" s="27">
        <f t="shared" ref="DW12" si="106">SUM(DW5:DW11)</f>
        <v>0</v>
      </c>
      <c r="DX12" s="28" t="e">
        <f t="shared" ref="DX12" si="107">((DW12+DY12)/7)/DU11</f>
        <v>#DIV/0!</v>
      </c>
      <c r="DY12" s="27">
        <f t="shared" ref="DY12" si="108">SUM(DY5:DY11)</f>
        <v>0</v>
      </c>
      <c r="DZ12" s="28" t="e">
        <f t="shared" ref="DZ12" si="109">(DY12/(DY12+DW12))</f>
        <v>#DIV/0!</v>
      </c>
      <c r="EA12" s="27"/>
      <c r="EB12" s="27"/>
      <c r="EC12" s="29" t="e">
        <f t="shared" ref="EC12:ED12" si="110">EC10/EC9*100-100</f>
        <v>#DIV/0!</v>
      </c>
      <c r="ED12" s="72" t="e">
        <f t="shared" si="110"/>
        <v>#DIV/0!</v>
      </c>
      <c r="EE12" s="26">
        <f t="shared" ref="EE12:EF12" si="111">SUM(EE5:EE11)</f>
        <v>0</v>
      </c>
      <c r="EF12" s="27">
        <f t="shared" si="111"/>
        <v>0</v>
      </c>
      <c r="EG12" s="27"/>
      <c r="EH12" s="27"/>
      <c r="EI12" s="27">
        <f t="shared" ref="EI12" si="112">SUM(EI5:EI11)</f>
        <v>0</v>
      </c>
      <c r="EJ12" s="28" t="e">
        <f t="shared" ref="EJ12" si="113">((EI12+EK12)/7)/EG11</f>
        <v>#DIV/0!</v>
      </c>
      <c r="EK12" s="27">
        <f t="shared" ref="EK12" si="114">SUM(EK5:EK11)</f>
        <v>0</v>
      </c>
      <c r="EL12" s="28" t="e">
        <f t="shared" ref="EL12" si="115">(EK12/(EK12+EI12))</f>
        <v>#DIV/0!</v>
      </c>
      <c r="EM12" s="27"/>
      <c r="EN12" s="27"/>
      <c r="EO12" s="29" t="e">
        <f t="shared" ref="EO12:EP12" si="116">EO10/EO9*100-100</f>
        <v>#DIV/0!</v>
      </c>
      <c r="EP12" s="72" t="e">
        <f t="shared" si="116"/>
        <v>#DIV/0!</v>
      </c>
      <c r="EQ12" s="26">
        <f t="shared" ref="EQ12:ER12" si="117">SUM(EQ5:EQ11)</f>
        <v>0</v>
      </c>
      <c r="ER12" s="27">
        <f t="shared" si="117"/>
        <v>0</v>
      </c>
      <c r="ES12" s="27"/>
      <c r="ET12" s="27"/>
      <c r="EU12" s="27">
        <f t="shared" ref="EU12" si="118">SUM(EU5:EU11)</f>
        <v>0</v>
      </c>
      <c r="EV12" s="28" t="e">
        <f t="shared" ref="EV12" si="119">((EU12+EW12)/7)/ES11</f>
        <v>#DIV/0!</v>
      </c>
      <c r="EW12" s="27">
        <f t="shared" ref="EW12" si="120">SUM(EW5:EW11)</f>
        <v>0</v>
      </c>
      <c r="EX12" s="28" t="e">
        <f t="shared" ref="EX12" si="121">(EW12/(EW12+EU12))</f>
        <v>#DIV/0!</v>
      </c>
      <c r="EY12" s="27"/>
      <c r="EZ12" s="27"/>
      <c r="FA12" s="29" t="e">
        <f t="shared" ref="FA12:FB12" si="122">FA10/FA9*100-100</f>
        <v>#DIV/0!</v>
      </c>
      <c r="FB12" s="72" t="e">
        <f t="shared" si="122"/>
        <v>#DIV/0!</v>
      </c>
      <c r="FC12" s="26">
        <f t="shared" ref="FC12:FD12" si="123">SUM(FC5:FC11)</f>
        <v>0</v>
      </c>
      <c r="FD12" s="27">
        <f t="shared" si="123"/>
        <v>0</v>
      </c>
      <c r="FE12" s="27"/>
      <c r="FF12" s="27"/>
      <c r="FG12" s="27">
        <f t="shared" ref="FG12" si="124">SUM(FG5:FG11)</f>
        <v>0</v>
      </c>
      <c r="FH12" s="28" t="e">
        <f t="shared" ref="FH12" si="125">((FG12+FI12)/7)/FE11</f>
        <v>#DIV/0!</v>
      </c>
      <c r="FI12" s="27">
        <f t="shared" ref="FI12" si="126">SUM(FI5:FI11)</f>
        <v>0</v>
      </c>
      <c r="FJ12" s="28" t="e">
        <f t="shared" ref="FJ12" si="127">(FI12/(FI12+FG12))</f>
        <v>#DIV/0!</v>
      </c>
      <c r="FK12" s="27"/>
      <c r="FL12" s="27"/>
      <c r="FM12" s="29" t="e">
        <f t="shared" ref="FM12:FN12" si="128">FM10/FM9*100-100</f>
        <v>#DIV/0!</v>
      </c>
      <c r="FN12" s="72" t="e">
        <f t="shared" si="128"/>
        <v>#DIV/0!</v>
      </c>
      <c r="FO12" s="26">
        <f t="shared" ref="FO12:FP12" si="129">SUM(FO5:FO11)</f>
        <v>0</v>
      </c>
      <c r="FP12" s="27">
        <f t="shared" si="129"/>
        <v>0</v>
      </c>
      <c r="FQ12" s="27"/>
      <c r="FR12" s="27"/>
      <c r="FS12" s="27">
        <f t="shared" ref="FS12" si="130">SUM(FS5:FS11)</f>
        <v>0</v>
      </c>
      <c r="FT12" s="28" t="e">
        <f t="shared" ref="FT12" si="131">((FS12+FU12)/7)/FQ11</f>
        <v>#DIV/0!</v>
      </c>
      <c r="FU12" s="27">
        <f t="shared" ref="FU12" si="132">SUM(FU5:FU11)</f>
        <v>0</v>
      </c>
      <c r="FV12" s="28" t="e">
        <f t="shared" ref="FV12" si="133">(FU12/(FU12+FS12))</f>
        <v>#DIV/0!</v>
      </c>
      <c r="FW12" s="27"/>
      <c r="FX12" s="27"/>
      <c r="FY12" s="29" t="e">
        <f t="shared" ref="FY12:FZ12" si="134">FY10/FY9*100-100</f>
        <v>#DIV/0!</v>
      </c>
      <c r="FZ12" s="72" t="e">
        <f t="shared" si="134"/>
        <v>#DIV/0!</v>
      </c>
      <c r="GA12" s="26">
        <f t="shared" ref="GA12:GB12" si="135">SUM(GA5:GA11)</f>
        <v>0</v>
      </c>
      <c r="GB12" s="27">
        <f t="shared" si="135"/>
        <v>0</v>
      </c>
      <c r="GC12" s="27"/>
      <c r="GD12" s="27"/>
      <c r="GE12" s="27">
        <f t="shared" ref="GE12" si="136">SUM(GE5:GE11)</f>
        <v>0</v>
      </c>
      <c r="GF12" s="28" t="e">
        <f t="shared" ref="GF12" si="137">((GE12+GG12)/7)/GC11</f>
        <v>#DIV/0!</v>
      </c>
      <c r="GG12" s="27">
        <f t="shared" ref="GG12" si="138">SUM(GG5:GG11)</f>
        <v>0</v>
      </c>
      <c r="GH12" s="28" t="e">
        <f t="shared" ref="GH12" si="139">(GG12/(GG12+GE12))</f>
        <v>#DIV/0!</v>
      </c>
      <c r="GI12" s="27"/>
      <c r="GJ12" s="27"/>
      <c r="GK12" s="29" t="e">
        <f t="shared" ref="GK12:GL12" si="140">GK10/GK9*100-100</f>
        <v>#DIV/0!</v>
      </c>
      <c r="GL12" s="72" t="e">
        <f t="shared" si="140"/>
        <v>#DIV/0!</v>
      </c>
      <c r="GM12" s="26">
        <f t="shared" ref="GM12:GN12" si="141">SUM(GM5:GM11)</f>
        <v>0</v>
      </c>
      <c r="GN12" s="27">
        <f t="shared" si="141"/>
        <v>0</v>
      </c>
      <c r="GO12" s="27"/>
      <c r="GP12" s="27"/>
      <c r="GQ12" s="27">
        <f t="shared" ref="GQ12" si="142">SUM(GQ5:GQ11)</f>
        <v>0</v>
      </c>
      <c r="GR12" s="28" t="e">
        <f t="shared" ref="GR12" si="143">((GQ12+GS12)/7)/GO11</f>
        <v>#DIV/0!</v>
      </c>
      <c r="GS12" s="27">
        <f t="shared" ref="GS12" si="144">SUM(GS5:GS11)</f>
        <v>0</v>
      </c>
      <c r="GT12" s="28" t="e">
        <f t="shared" ref="GT12" si="145">(GS12/(GS12+GQ12))</f>
        <v>#DIV/0!</v>
      </c>
      <c r="GU12" s="27"/>
      <c r="GV12" s="27"/>
      <c r="GW12" s="29" t="e">
        <f t="shared" ref="GW12:GX12" si="146">GW10/GW9*100-100</f>
        <v>#DIV/0!</v>
      </c>
      <c r="GX12" s="72" t="e">
        <f t="shared" si="146"/>
        <v>#DIV/0!</v>
      </c>
      <c r="GY12" s="26">
        <f t="shared" ref="GY12:GZ12" si="147">SUM(GY5:GY11)</f>
        <v>0</v>
      </c>
      <c r="GZ12" s="27">
        <f t="shared" si="147"/>
        <v>0</v>
      </c>
      <c r="HA12" s="27"/>
      <c r="HB12" s="27"/>
      <c r="HC12" s="27">
        <f t="shared" ref="HC12" si="148">SUM(HC5:HC11)</f>
        <v>0</v>
      </c>
      <c r="HD12" s="28" t="e">
        <f t="shared" ref="HD12" si="149">((HC12+HE12)/7)/HA11</f>
        <v>#DIV/0!</v>
      </c>
      <c r="HE12" s="27">
        <f t="shared" ref="HE12" si="150">SUM(HE5:HE11)</f>
        <v>0</v>
      </c>
      <c r="HF12" s="28" t="e">
        <f t="shared" ref="HF12" si="151">(HE12/(HE12+HC12))</f>
        <v>#DIV/0!</v>
      </c>
      <c r="HG12" s="27"/>
      <c r="HH12" s="27"/>
      <c r="HI12" s="29" t="e">
        <f t="shared" ref="HI12:HJ12" si="152">HI10/HI9*100-100</f>
        <v>#DIV/0!</v>
      </c>
      <c r="HJ12" s="72" t="e">
        <f t="shared" si="152"/>
        <v>#DIV/0!</v>
      </c>
      <c r="HK12" s="26">
        <f t="shared" si="49"/>
        <v>1</v>
      </c>
      <c r="HL12" s="27">
        <f t="shared" si="49"/>
        <v>1</v>
      </c>
      <c r="HM12" s="27">
        <f t="shared" si="49"/>
        <v>0</v>
      </c>
      <c r="HN12" s="27">
        <f t="shared" si="0"/>
        <v>0</v>
      </c>
      <c r="HO12" s="27">
        <f t="shared" si="50"/>
        <v>0</v>
      </c>
      <c r="HP12" s="229">
        <f>+((HO12)/HM11)/7</f>
        <v>0</v>
      </c>
      <c r="HQ12" s="62">
        <f t="shared" si="52"/>
        <v>0</v>
      </c>
      <c r="HR12" s="52" t="e">
        <f t="shared" si="61"/>
        <v>#DIV/0!</v>
      </c>
      <c r="HS12" s="53">
        <f t="shared" ref="HS12" si="153">SUM(HS5:HS11)/7</f>
        <v>0</v>
      </c>
      <c r="HT12" s="54">
        <f t="shared" ref="HT12" si="154">SUM(HT5:HT11)</f>
        <v>0</v>
      </c>
      <c r="HU12" s="53" t="e">
        <f t="shared" ref="HU12" si="155">AVERAGE(HU5:HU11)</f>
        <v>#DIV/0!</v>
      </c>
      <c r="HV12" s="63">
        <f>HV10/HV9*100-100</f>
        <v>6.7358993902439011</v>
      </c>
      <c r="HW12" s="72">
        <f>HW10/HW9*100-100</f>
        <v>2.784810126582272</v>
      </c>
    </row>
    <row r="13" spans="1:231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5">
        <f>HK12/HM4</f>
        <v>2.7777777777777778E-4</v>
      </c>
      <c r="HL13" s="68">
        <f>HL12/HN4</f>
        <v>3.3003300330033004E-3</v>
      </c>
      <c r="HM13" s="30"/>
      <c r="HN13" s="30"/>
      <c r="HO13" s="30"/>
      <c r="HP13" s="230"/>
      <c r="HQ13" s="30"/>
      <c r="HR13" s="30"/>
      <c r="HS13" s="30"/>
      <c r="HT13" s="51"/>
      <c r="HU13" s="30"/>
      <c r="HV13" s="30"/>
      <c r="HW13" s="31"/>
    </row>
    <row r="14" spans="1:231" ht="17.25" customHeight="1" x14ac:dyDescent="0.25">
      <c r="A14" s="235">
        <v>26</v>
      </c>
      <c r="B14" s="73">
        <f>B11+1</f>
        <v>44477</v>
      </c>
      <c r="C14" s="33"/>
      <c r="D14" s="34"/>
      <c r="E14" s="34">
        <f>E11-C14</f>
        <v>672</v>
      </c>
      <c r="F14" s="34">
        <f>F11-D14</f>
        <v>57</v>
      </c>
      <c r="G14" s="34"/>
      <c r="H14" s="35">
        <f t="shared" ref="H14:H20" si="15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/>
      <c r="P14" s="34"/>
      <c r="Q14" s="34">
        <f t="shared" ref="Q14:R14" si="157">Q11-O14</f>
        <v>678</v>
      </c>
      <c r="R14" s="34">
        <f t="shared" si="157"/>
        <v>57</v>
      </c>
      <c r="S14" s="34"/>
      <c r="T14" s="35">
        <f t="shared" ref="T14:T20" si="158">((S14+U14)/Q14)</f>
        <v>0</v>
      </c>
      <c r="U14" s="34"/>
      <c r="V14" s="35" t="e">
        <f t="shared" ref="V14:V20" si="159">U14/(S14+U14)</f>
        <v>#DIV/0!</v>
      </c>
      <c r="W14" s="36"/>
      <c r="X14" s="34"/>
      <c r="Y14" s="34"/>
      <c r="Z14" s="37"/>
      <c r="AA14" s="33"/>
      <c r="AB14" s="34"/>
      <c r="AC14" s="34">
        <f t="shared" ref="AC14:AD14" si="160">AC11-AA14</f>
        <v>217</v>
      </c>
      <c r="AD14" s="34">
        <f t="shared" si="160"/>
        <v>18</v>
      </c>
      <c r="AE14" s="34"/>
      <c r="AF14" s="35">
        <f t="shared" ref="AF14:AF20" si="161">((AE14+AG14)/AC14)</f>
        <v>0</v>
      </c>
      <c r="AG14" s="34"/>
      <c r="AH14" s="35" t="e">
        <f t="shared" ref="AH14:AH20" si="162">AG14/(AE14+AG14)</f>
        <v>#DIV/0!</v>
      </c>
      <c r="AI14" s="36"/>
      <c r="AJ14" s="34"/>
      <c r="AK14" s="34"/>
      <c r="AL14" s="37"/>
      <c r="AM14" s="33"/>
      <c r="AN14" s="34"/>
      <c r="AO14" s="34">
        <f t="shared" ref="AO14:AP14" si="163">AO11-AM14</f>
        <v>678</v>
      </c>
      <c r="AP14" s="34">
        <f t="shared" si="163"/>
        <v>56</v>
      </c>
      <c r="AQ14" s="34"/>
      <c r="AR14" s="35">
        <f t="shared" ref="AR14:AR20" si="164">((AQ14+AS14)/AO14)</f>
        <v>0</v>
      </c>
      <c r="AS14" s="34"/>
      <c r="AT14" s="35" t="e">
        <f t="shared" ref="AT14:AT20" si="165">AS14/(AQ14+AS14)</f>
        <v>#DIV/0!</v>
      </c>
      <c r="AU14" s="36"/>
      <c r="AV14" s="34"/>
      <c r="AW14" s="34"/>
      <c r="AX14" s="37"/>
      <c r="AY14" s="33"/>
      <c r="AZ14" s="34"/>
      <c r="BA14" s="34">
        <f t="shared" ref="BA14:BB14" si="166">BA11-AY14</f>
        <v>677</v>
      </c>
      <c r="BB14" s="34">
        <f t="shared" si="166"/>
        <v>57</v>
      </c>
      <c r="BC14" s="34"/>
      <c r="BD14" s="35">
        <f t="shared" ref="BD14:BD20" si="167">((BC14+BE14)/BA14)</f>
        <v>0</v>
      </c>
      <c r="BE14" s="34"/>
      <c r="BF14" s="35" t="e">
        <f t="shared" ref="BF14:BF20" si="168">BE14/(BC14+BE14)</f>
        <v>#DIV/0!</v>
      </c>
      <c r="BG14" s="36"/>
      <c r="BH14" s="34"/>
      <c r="BI14" s="34"/>
      <c r="BJ14" s="37"/>
      <c r="BK14" s="33">
        <v>1</v>
      </c>
      <c r="BL14" s="34"/>
      <c r="BM14" s="34">
        <f t="shared" ref="BM14:BN14" si="169">BM11-BK14</f>
        <v>676</v>
      </c>
      <c r="BN14" s="34">
        <f t="shared" si="169"/>
        <v>57</v>
      </c>
      <c r="BO14" s="34"/>
      <c r="BP14" s="35">
        <f t="shared" ref="BP14:BP20" si="170">((BO14+BQ14)/BM14)</f>
        <v>0</v>
      </c>
      <c r="BQ14" s="34"/>
      <c r="BR14" s="35" t="e">
        <f t="shared" ref="BR14:BR20" si="171">BQ14/(BO14+BQ14)</f>
        <v>#DIV/0!</v>
      </c>
      <c r="BS14" s="36"/>
      <c r="BT14" s="34"/>
      <c r="BU14" s="34"/>
      <c r="BV14" s="37"/>
      <c r="BW14" s="33"/>
      <c r="BX14" s="34"/>
      <c r="BY14" s="34">
        <f t="shared" ref="BY14:BZ14" si="172">BY11-BW14</f>
        <v>0</v>
      </c>
      <c r="BZ14" s="34">
        <f t="shared" si="172"/>
        <v>0</v>
      </c>
      <c r="CA14" s="34"/>
      <c r="CB14" s="35" t="e">
        <f t="shared" ref="CB14:CB20" si="173">((CA14+CC14)/BY14)</f>
        <v>#DIV/0!</v>
      </c>
      <c r="CC14" s="34"/>
      <c r="CD14" s="35" t="e">
        <f t="shared" ref="CD14:CD20" si="174">CC14/(CA14+CC14)</f>
        <v>#DIV/0!</v>
      </c>
      <c r="CE14" s="36"/>
      <c r="CF14" s="34"/>
      <c r="CG14" s="34"/>
      <c r="CH14" s="37"/>
      <c r="CI14" s="33"/>
      <c r="CJ14" s="34"/>
      <c r="CK14" s="34">
        <f t="shared" ref="CK14:CL14" si="175">CK11-CI14</f>
        <v>0</v>
      </c>
      <c r="CL14" s="34">
        <f t="shared" si="175"/>
        <v>0</v>
      </c>
      <c r="CM14" s="34"/>
      <c r="CN14" s="35" t="e">
        <f t="shared" ref="CN14:CN20" si="176">((CM14+CO14)/CK14)</f>
        <v>#DIV/0!</v>
      </c>
      <c r="CO14" s="34"/>
      <c r="CP14" s="35" t="e">
        <f t="shared" ref="CP14:CP20" si="177">CO14/(CM14+CO14)</f>
        <v>#DIV/0!</v>
      </c>
      <c r="CQ14" s="36"/>
      <c r="CR14" s="34"/>
      <c r="CS14" s="34"/>
      <c r="CT14" s="37"/>
      <c r="CU14" s="33"/>
      <c r="CV14" s="34"/>
      <c r="CW14" s="34">
        <f t="shared" ref="CW14:CX14" si="178">CW11-CU14</f>
        <v>0</v>
      </c>
      <c r="CX14" s="34">
        <f t="shared" si="178"/>
        <v>0</v>
      </c>
      <c r="CY14" s="34"/>
      <c r="CZ14" s="35" t="e">
        <f t="shared" ref="CZ14:CZ20" si="179">((CY14+DA14)/CW14)</f>
        <v>#DIV/0!</v>
      </c>
      <c r="DA14" s="34"/>
      <c r="DB14" s="35" t="e">
        <f t="shared" ref="DB14:DB20" si="180">DA14/(CY14+DA14)</f>
        <v>#DIV/0!</v>
      </c>
      <c r="DC14" s="36"/>
      <c r="DD14" s="34"/>
      <c r="DE14" s="34"/>
      <c r="DF14" s="37"/>
      <c r="DG14" s="33"/>
      <c r="DH14" s="34"/>
      <c r="DI14" s="34">
        <f t="shared" ref="DI14:DJ14" si="181">DI11-DG14</f>
        <v>0</v>
      </c>
      <c r="DJ14" s="34">
        <f t="shared" si="181"/>
        <v>0</v>
      </c>
      <c r="DK14" s="34"/>
      <c r="DL14" s="35" t="e">
        <f t="shared" ref="DL14:DL20" si="182">((DK14+DM14)/DI14)</f>
        <v>#DIV/0!</v>
      </c>
      <c r="DM14" s="34"/>
      <c r="DN14" s="35" t="e">
        <f t="shared" ref="DN14:DN20" si="183">DM14/(DK14+DM14)</f>
        <v>#DIV/0!</v>
      </c>
      <c r="DO14" s="36"/>
      <c r="DP14" s="34"/>
      <c r="DQ14" s="34"/>
      <c r="DR14" s="37"/>
      <c r="DS14" s="33"/>
      <c r="DT14" s="34"/>
      <c r="DU14" s="34">
        <f t="shared" ref="DU14:DV14" si="184">DU11-DS14</f>
        <v>0</v>
      </c>
      <c r="DV14" s="34">
        <f t="shared" si="184"/>
        <v>0</v>
      </c>
      <c r="DW14" s="34"/>
      <c r="DX14" s="35" t="e">
        <f t="shared" ref="DX14:DX20" si="185">((DW14+DY14)/DU14)</f>
        <v>#DIV/0!</v>
      </c>
      <c r="DY14" s="34"/>
      <c r="DZ14" s="35" t="e">
        <f t="shared" ref="DZ14:DZ20" si="186">DY14/(DW14+DY14)</f>
        <v>#DIV/0!</v>
      </c>
      <c r="EA14" s="36"/>
      <c r="EB14" s="34"/>
      <c r="EC14" s="34"/>
      <c r="ED14" s="37"/>
      <c r="EE14" s="33"/>
      <c r="EF14" s="34"/>
      <c r="EG14" s="34">
        <f t="shared" ref="EG14:EH14" si="187">EG11-EE14</f>
        <v>0</v>
      </c>
      <c r="EH14" s="34">
        <f t="shared" si="187"/>
        <v>0</v>
      </c>
      <c r="EI14" s="34"/>
      <c r="EJ14" s="35" t="e">
        <f t="shared" ref="EJ14:EJ20" si="188">((EI14+EK14)/EG14)</f>
        <v>#DIV/0!</v>
      </c>
      <c r="EK14" s="34"/>
      <c r="EL14" s="35" t="e">
        <f t="shared" ref="EL14:EL20" si="189">EK14/(EI14+EK14)</f>
        <v>#DIV/0!</v>
      </c>
      <c r="EM14" s="36"/>
      <c r="EN14" s="34"/>
      <c r="EO14" s="34"/>
      <c r="EP14" s="37"/>
      <c r="EQ14" s="33"/>
      <c r="ER14" s="34"/>
      <c r="ES14" s="34">
        <f t="shared" ref="ES14:ET14" si="190">ES11-EQ14</f>
        <v>0</v>
      </c>
      <c r="ET14" s="34">
        <f t="shared" si="190"/>
        <v>0</v>
      </c>
      <c r="EU14" s="34"/>
      <c r="EV14" s="35" t="e">
        <f t="shared" ref="EV14:EV20" si="191">((EU14+EW14)/ES14)</f>
        <v>#DIV/0!</v>
      </c>
      <c r="EW14" s="34"/>
      <c r="EX14" s="35" t="e">
        <f t="shared" ref="EX14:EX20" si="192">EW14/(EU14+EW14)</f>
        <v>#DIV/0!</v>
      </c>
      <c r="EY14" s="36"/>
      <c r="EZ14" s="34"/>
      <c r="FA14" s="34"/>
      <c r="FB14" s="37"/>
      <c r="FC14" s="33"/>
      <c r="FD14" s="34"/>
      <c r="FE14" s="34">
        <f t="shared" ref="FE14:FF14" si="193">FE11-FC14</f>
        <v>0</v>
      </c>
      <c r="FF14" s="34">
        <f t="shared" si="193"/>
        <v>0</v>
      </c>
      <c r="FG14" s="34"/>
      <c r="FH14" s="35" t="e">
        <f t="shared" ref="FH14:FH20" si="194">((FG14+FI14)/FE14)</f>
        <v>#DIV/0!</v>
      </c>
      <c r="FI14" s="34"/>
      <c r="FJ14" s="35" t="e">
        <f t="shared" ref="FJ14:FJ20" si="195">FI14/(FG14+FI14)</f>
        <v>#DIV/0!</v>
      </c>
      <c r="FK14" s="36"/>
      <c r="FL14" s="34"/>
      <c r="FM14" s="34"/>
      <c r="FN14" s="37"/>
      <c r="FO14" s="33"/>
      <c r="FP14" s="34"/>
      <c r="FQ14" s="34">
        <f t="shared" ref="FQ14:FR14" si="196">FQ11-FO14</f>
        <v>0</v>
      </c>
      <c r="FR14" s="34">
        <f t="shared" si="196"/>
        <v>0</v>
      </c>
      <c r="FS14" s="34"/>
      <c r="FT14" s="35" t="e">
        <f t="shared" ref="FT14:FT20" si="197">((FS14+FU14)/FQ14)</f>
        <v>#DIV/0!</v>
      </c>
      <c r="FU14" s="34"/>
      <c r="FV14" s="35" t="e">
        <f t="shared" ref="FV14:FV20" si="198">FU14/(FS14+FU14)</f>
        <v>#DIV/0!</v>
      </c>
      <c r="FW14" s="36"/>
      <c r="FX14" s="34"/>
      <c r="FY14" s="34"/>
      <c r="FZ14" s="37"/>
      <c r="GA14" s="33"/>
      <c r="GB14" s="34"/>
      <c r="GC14" s="34">
        <f t="shared" ref="GC14:GD14" si="199">GC11-GA14</f>
        <v>0</v>
      </c>
      <c r="GD14" s="34">
        <f t="shared" si="199"/>
        <v>0</v>
      </c>
      <c r="GE14" s="34"/>
      <c r="GF14" s="35" t="e">
        <f t="shared" ref="GF14:GF20" si="200">((GE14+GG14)/GC14)</f>
        <v>#DIV/0!</v>
      </c>
      <c r="GG14" s="34"/>
      <c r="GH14" s="35" t="e">
        <f t="shared" ref="GH14:GH20" si="201">GG14/(GE14+GG14)</f>
        <v>#DIV/0!</v>
      </c>
      <c r="GI14" s="36"/>
      <c r="GJ14" s="34"/>
      <c r="GK14" s="34"/>
      <c r="GL14" s="37"/>
      <c r="GM14" s="33"/>
      <c r="GN14" s="34"/>
      <c r="GO14" s="34">
        <f t="shared" ref="GO14:GP14" si="202">GO11-GM14</f>
        <v>0</v>
      </c>
      <c r="GP14" s="34">
        <f t="shared" si="202"/>
        <v>0</v>
      </c>
      <c r="GQ14" s="34"/>
      <c r="GR14" s="35" t="e">
        <f t="shared" ref="GR14:GR20" si="203">((GQ14+GS14)/GO14)</f>
        <v>#DIV/0!</v>
      </c>
      <c r="GS14" s="34"/>
      <c r="GT14" s="35" t="e">
        <f t="shared" ref="GT14:GT20" si="204">GS14/(GQ14+GS14)</f>
        <v>#DIV/0!</v>
      </c>
      <c r="GU14" s="36"/>
      <c r="GV14" s="34"/>
      <c r="GW14" s="34"/>
      <c r="GX14" s="37"/>
      <c r="GY14" s="33"/>
      <c r="GZ14" s="34"/>
      <c r="HA14" s="34">
        <f t="shared" ref="HA14:HB14" si="205">HA11-GY14</f>
        <v>0</v>
      </c>
      <c r="HB14" s="34">
        <f t="shared" si="205"/>
        <v>0</v>
      </c>
      <c r="HC14" s="34"/>
      <c r="HD14" s="35" t="e">
        <f t="shared" ref="HD14:HD20" si="206">((HC14+HE14)/HA14)</f>
        <v>#DIV/0!</v>
      </c>
      <c r="HE14" s="34"/>
      <c r="HF14" s="35" t="e">
        <f t="shared" ref="HF14:HF20" si="207">HE14/(HC14+HE14)</f>
        <v>#DIV/0!</v>
      </c>
      <c r="HG14" s="36"/>
      <c r="HH14" s="34"/>
      <c r="HI14" s="34"/>
      <c r="HJ14" s="37"/>
      <c r="HK14" s="33">
        <f t="shared" ref="HK14:HN21" si="208">+C14+O14+AA14+AM14+AY14+BK14+BW14+CI14+CU14+DG14+DS14+EE14+EQ14+FC14+FO14+GA14+GM14+GY14</f>
        <v>1</v>
      </c>
      <c r="HL14" s="34">
        <f t="shared" si="208"/>
        <v>0</v>
      </c>
      <c r="HM14" s="34">
        <f t="shared" si="208"/>
        <v>3598</v>
      </c>
      <c r="HN14" s="34">
        <f t="shared" si="208"/>
        <v>302</v>
      </c>
      <c r="HO14" s="34">
        <f t="shared" ref="HO14:HO21" si="209">+G14+S14+AE14+AQ14+BC14+BO14+CA14+CM14+CY14+DK14+DW14+EI14+EU14+FG14+FS14+GE14+GQ14+HC14+I14+U14+AG14+AS14+BE14+BQ14+CC14+CO14+DA14+DM14+DY14+EK14+EW14+FI14+FU14+GG14+GS14+HE14</f>
        <v>0</v>
      </c>
      <c r="HP14" s="227">
        <f t="shared" ref="HP14:HP15" si="210">+(HO14)/HM14</f>
        <v>0</v>
      </c>
      <c r="HQ14" s="48">
        <f t="shared" ref="HQ14:HQ21" si="211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212">+HT14/HO14*100</f>
        <v>#DIV/0!</v>
      </c>
      <c r="HV14" s="48"/>
      <c r="HW14" s="37"/>
    </row>
    <row r="15" spans="1:231" ht="18.75" x14ac:dyDescent="0.25">
      <c r="A15" s="236"/>
      <c r="B15" s="41">
        <f t="shared" ref="B15:B20" si="213">+B14+1</f>
        <v>44478</v>
      </c>
      <c r="C15" s="10"/>
      <c r="D15" s="11"/>
      <c r="E15" s="74">
        <f t="shared" ref="E15:F19" si="214">E14-C15</f>
        <v>672</v>
      </c>
      <c r="F15" s="74">
        <f t="shared" si="214"/>
        <v>57</v>
      </c>
      <c r="G15" s="11"/>
      <c r="H15" s="12">
        <f t="shared" si="156"/>
        <v>0</v>
      </c>
      <c r="I15" s="11"/>
      <c r="J15" s="12" t="e">
        <f t="shared" ref="J15:J20" si="215">I15/(G15+I15)</f>
        <v>#DIV/0!</v>
      </c>
      <c r="K15" s="13"/>
      <c r="L15" s="11"/>
      <c r="M15" s="11"/>
      <c r="N15" s="14"/>
      <c r="O15" s="10"/>
      <c r="P15" s="11"/>
      <c r="Q15" s="74">
        <f t="shared" ref="Q15:R20" si="216">Q14-O15</f>
        <v>678</v>
      </c>
      <c r="R15" s="74">
        <f t="shared" si="216"/>
        <v>57</v>
      </c>
      <c r="S15" s="11"/>
      <c r="T15" s="12">
        <f t="shared" si="158"/>
        <v>0</v>
      </c>
      <c r="U15" s="11"/>
      <c r="V15" s="12" t="e">
        <f t="shared" si="159"/>
        <v>#DIV/0!</v>
      </c>
      <c r="W15" s="13"/>
      <c r="X15" s="11"/>
      <c r="Y15" s="11"/>
      <c r="Z15" s="14"/>
      <c r="AA15" s="10"/>
      <c r="AB15" s="11"/>
      <c r="AC15" s="74">
        <f t="shared" ref="AC15:AD20" si="217">AC14-AA15</f>
        <v>217</v>
      </c>
      <c r="AD15" s="74">
        <f t="shared" si="217"/>
        <v>18</v>
      </c>
      <c r="AE15" s="11"/>
      <c r="AF15" s="12">
        <f t="shared" si="161"/>
        <v>0</v>
      </c>
      <c r="AG15" s="11"/>
      <c r="AH15" s="12" t="e">
        <f t="shared" si="162"/>
        <v>#DIV/0!</v>
      </c>
      <c r="AI15" s="13"/>
      <c r="AJ15" s="11"/>
      <c r="AK15" s="11"/>
      <c r="AL15" s="14"/>
      <c r="AM15" s="10"/>
      <c r="AN15" s="11"/>
      <c r="AO15" s="74">
        <f t="shared" ref="AO15:AP20" si="218">AO14-AM15</f>
        <v>678</v>
      </c>
      <c r="AP15" s="74">
        <f t="shared" si="218"/>
        <v>56</v>
      </c>
      <c r="AQ15" s="11"/>
      <c r="AR15" s="12">
        <f t="shared" si="164"/>
        <v>0</v>
      </c>
      <c r="AS15" s="11"/>
      <c r="AT15" s="12" t="e">
        <f t="shared" si="165"/>
        <v>#DIV/0!</v>
      </c>
      <c r="AU15" s="13"/>
      <c r="AV15" s="11"/>
      <c r="AW15" s="11"/>
      <c r="AX15" s="14"/>
      <c r="AY15" s="10"/>
      <c r="AZ15" s="11"/>
      <c r="BA15" s="74">
        <f t="shared" ref="BA15:BB20" si="219">BA14-AY15</f>
        <v>677</v>
      </c>
      <c r="BB15" s="74">
        <f t="shared" si="219"/>
        <v>57</v>
      </c>
      <c r="BC15" s="11"/>
      <c r="BD15" s="12">
        <f t="shared" si="167"/>
        <v>0</v>
      </c>
      <c r="BE15" s="11"/>
      <c r="BF15" s="12" t="e">
        <f t="shared" si="168"/>
        <v>#DIV/0!</v>
      </c>
      <c r="BG15" s="13"/>
      <c r="BH15" s="11"/>
      <c r="BI15" s="11"/>
      <c r="BJ15" s="14"/>
      <c r="BK15" s="10"/>
      <c r="BL15" s="11"/>
      <c r="BM15" s="74">
        <f t="shared" ref="BM15:BN20" si="220">BM14-BK15</f>
        <v>676</v>
      </c>
      <c r="BN15" s="74">
        <f t="shared" si="220"/>
        <v>57</v>
      </c>
      <c r="BO15" s="11"/>
      <c r="BP15" s="12">
        <f t="shared" si="170"/>
        <v>0</v>
      </c>
      <c r="BQ15" s="11"/>
      <c r="BR15" s="12" t="e">
        <f t="shared" si="171"/>
        <v>#DIV/0!</v>
      </c>
      <c r="BS15" s="13"/>
      <c r="BT15" s="11"/>
      <c r="BU15" s="11"/>
      <c r="BV15" s="14"/>
      <c r="BW15" s="10"/>
      <c r="BX15" s="11"/>
      <c r="BY15" s="74">
        <f t="shared" ref="BY15:BZ20" si="221">BY14-BW15</f>
        <v>0</v>
      </c>
      <c r="BZ15" s="74">
        <f t="shared" si="221"/>
        <v>0</v>
      </c>
      <c r="CA15" s="11"/>
      <c r="CB15" s="12" t="e">
        <f t="shared" si="173"/>
        <v>#DIV/0!</v>
      </c>
      <c r="CC15" s="11"/>
      <c r="CD15" s="12" t="e">
        <f t="shared" si="174"/>
        <v>#DIV/0!</v>
      </c>
      <c r="CE15" s="13"/>
      <c r="CF15" s="11"/>
      <c r="CG15" s="11"/>
      <c r="CH15" s="14"/>
      <c r="CI15" s="10"/>
      <c r="CJ15" s="11"/>
      <c r="CK15" s="74">
        <f t="shared" ref="CK15:CL20" si="222">CK14-CI15</f>
        <v>0</v>
      </c>
      <c r="CL15" s="74">
        <f t="shared" si="222"/>
        <v>0</v>
      </c>
      <c r="CM15" s="11"/>
      <c r="CN15" s="12" t="e">
        <f t="shared" si="176"/>
        <v>#DIV/0!</v>
      </c>
      <c r="CO15" s="11"/>
      <c r="CP15" s="12" t="e">
        <f t="shared" si="177"/>
        <v>#DIV/0!</v>
      </c>
      <c r="CQ15" s="13"/>
      <c r="CR15" s="11"/>
      <c r="CS15" s="11"/>
      <c r="CT15" s="14"/>
      <c r="CU15" s="10"/>
      <c r="CV15" s="11"/>
      <c r="CW15" s="74">
        <f t="shared" ref="CW15:CX20" si="223">CW14-CU15</f>
        <v>0</v>
      </c>
      <c r="CX15" s="74">
        <f t="shared" si="223"/>
        <v>0</v>
      </c>
      <c r="CY15" s="11"/>
      <c r="CZ15" s="12" t="e">
        <f t="shared" si="179"/>
        <v>#DIV/0!</v>
      </c>
      <c r="DA15" s="11"/>
      <c r="DB15" s="12" t="e">
        <f t="shared" si="180"/>
        <v>#DIV/0!</v>
      </c>
      <c r="DC15" s="13"/>
      <c r="DD15" s="11"/>
      <c r="DE15" s="11"/>
      <c r="DF15" s="14"/>
      <c r="DG15" s="10"/>
      <c r="DH15" s="11"/>
      <c r="DI15" s="74">
        <f t="shared" ref="DI15:DJ20" si="224">DI14-DG15</f>
        <v>0</v>
      </c>
      <c r="DJ15" s="74">
        <f t="shared" si="224"/>
        <v>0</v>
      </c>
      <c r="DK15" s="11"/>
      <c r="DL15" s="12" t="e">
        <f t="shared" si="182"/>
        <v>#DIV/0!</v>
      </c>
      <c r="DM15" s="11"/>
      <c r="DN15" s="12" t="e">
        <f t="shared" si="183"/>
        <v>#DIV/0!</v>
      </c>
      <c r="DO15" s="13"/>
      <c r="DP15" s="11"/>
      <c r="DQ15" s="11"/>
      <c r="DR15" s="14"/>
      <c r="DS15" s="10"/>
      <c r="DT15" s="11"/>
      <c r="DU15" s="74">
        <f t="shared" ref="DU15:DV20" si="225">DU14-DS15</f>
        <v>0</v>
      </c>
      <c r="DV15" s="74">
        <f t="shared" si="225"/>
        <v>0</v>
      </c>
      <c r="DW15" s="11"/>
      <c r="DX15" s="12" t="e">
        <f t="shared" si="185"/>
        <v>#DIV/0!</v>
      </c>
      <c r="DY15" s="11"/>
      <c r="DZ15" s="12" t="e">
        <f t="shared" si="186"/>
        <v>#DIV/0!</v>
      </c>
      <c r="EA15" s="13"/>
      <c r="EB15" s="11"/>
      <c r="EC15" s="11"/>
      <c r="ED15" s="14"/>
      <c r="EE15" s="10"/>
      <c r="EF15" s="11"/>
      <c r="EG15" s="74">
        <f t="shared" ref="EG15:EH20" si="226">EG14-EE15</f>
        <v>0</v>
      </c>
      <c r="EH15" s="74">
        <f t="shared" si="226"/>
        <v>0</v>
      </c>
      <c r="EI15" s="11"/>
      <c r="EJ15" s="12" t="e">
        <f t="shared" si="188"/>
        <v>#DIV/0!</v>
      </c>
      <c r="EK15" s="11"/>
      <c r="EL15" s="12" t="e">
        <f t="shared" si="189"/>
        <v>#DIV/0!</v>
      </c>
      <c r="EM15" s="13"/>
      <c r="EN15" s="11"/>
      <c r="EO15" s="11"/>
      <c r="EP15" s="14"/>
      <c r="EQ15" s="10"/>
      <c r="ER15" s="11"/>
      <c r="ES15" s="74">
        <f t="shared" ref="ES15:ET20" si="227">ES14-EQ15</f>
        <v>0</v>
      </c>
      <c r="ET15" s="74">
        <f t="shared" si="227"/>
        <v>0</v>
      </c>
      <c r="EU15" s="11"/>
      <c r="EV15" s="12" t="e">
        <f t="shared" si="191"/>
        <v>#DIV/0!</v>
      </c>
      <c r="EW15" s="11"/>
      <c r="EX15" s="12" t="e">
        <f t="shared" si="192"/>
        <v>#DIV/0!</v>
      </c>
      <c r="EY15" s="13"/>
      <c r="EZ15" s="11"/>
      <c r="FA15" s="11"/>
      <c r="FB15" s="14"/>
      <c r="FC15" s="10"/>
      <c r="FD15" s="11"/>
      <c r="FE15" s="74">
        <f t="shared" ref="FE15:FF20" si="228">FE14-FC15</f>
        <v>0</v>
      </c>
      <c r="FF15" s="74">
        <f t="shared" si="228"/>
        <v>0</v>
      </c>
      <c r="FG15" s="11"/>
      <c r="FH15" s="12" t="e">
        <f t="shared" si="194"/>
        <v>#DIV/0!</v>
      </c>
      <c r="FI15" s="11"/>
      <c r="FJ15" s="12" t="e">
        <f t="shared" si="195"/>
        <v>#DIV/0!</v>
      </c>
      <c r="FK15" s="13"/>
      <c r="FL15" s="11"/>
      <c r="FM15" s="11"/>
      <c r="FN15" s="14"/>
      <c r="FO15" s="10"/>
      <c r="FP15" s="11"/>
      <c r="FQ15" s="74">
        <f t="shared" ref="FQ15:FR20" si="229">FQ14-FO15</f>
        <v>0</v>
      </c>
      <c r="FR15" s="74">
        <f t="shared" si="229"/>
        <v>0</v>
      </c>
      <c r="FS15" s="11"/>
      <c r="FT15" s="12" t="e">
        <f t="shared" si="197"/>
        <v>#DIV/0!</v>
      </c>
      <c r="FU15" s="11"/>
      <c r="FV15" s="12" t="e">
        <f t="shared" si="198"/>
        <v>#DIV/0!</v>
      </c>
      <c r="FW15" s="13"/>
      <c r="FX15" s="11"/>
      <c r="FY15" s="11"/>
      <c r="FZ15" s="14"/>
      <c r="GA15" s="10"/>
      <c r="GB15" s="11"/>
      <c r="GC15" s="74">
        <f t="shared" ref="GC15:GD20" si="230">GC14-GA15</f>
        <v>0</v>
      </c>
      <c r="GD15" s="74">
        <f t="shared" si="230"/>
        <v>0</v>
      </c>
      <c r="GE15" s="11"/>
      <c r="GF15" s="12" t="e">
        <f t="shared" si="200"/>
        <v>#DIV/0!</v>
      </c>
      <c r="GG15" s="11"/>
      <c r="GH15" s="12" t="e">
        <f t="shared" si="201"/>
        <v>#DIV/0!</v>
      </c>
      <c r="GI15" s="13"/>
      <c r="GJ15" s="11"/>
      <c r="GK15" s="11"/>
      <c r="GL15" s="14"/>
      <c r="GM15" s="10"/>
      <c r="GN15" s="11"/>
      <c r="GO15" s="74">
        <f t="shared" ref="GO15:GP20" si="231">GO14-GM15</f>
        <v>0</v>
      </c>
      <c r="GP15" s="74">
        <f t="shared" si="231"/>
        <v>0</v>
      </c>
      <c r="GQ15" s="11"/>
      <c r="GR15" s="12" t="e">
        <f t="shared" si="203"/>
        <v>#DIV/0!</v>
      </c>
      <c r="GS15" s="11"/>
      <c r="GT15" s="12" t="e">
        <f t="shared" si="204"/>
        <v>#DIV/0!</v>
      </c>
      <c r="GU15" s="13"/>
      <c r="GV15" s="11"/>
      <c r="GW15" s="11"/>
      <c r="GX15" s="14"/>
      <c r="GY15" s="10"/>
      <c r="GZ15" s="11"/>
      <c r="HA15" s="74">
        <f t="shared" ref="HA15:HB20" si="232">HA14-GY15</f>
        <v>0</v>
      </c>
      <c r="HB15" s="74">
        <f t="shared" si="232"/>
        <v>0</v>
      </c>
      <c r="HC15" s="11"/>
      <c r="HD15" s="12" t="e">
        <f t="shared" si="206"/>
        <v>#DIV/0!</v>
      </c>
      <c r="HE15" s="11"/>
      <c r="HF15" s="12" t="e">
        <f t="shared" si="207"/>
        <v>#DIV/0!</v>
      </c>
      <c r="HG15" s="13"/>
      <c r="HH15" s="11"/>
      <c r="HI15" s="11"/>
      <c r="HJ15" s="14"/>
      <c r="HK15" s="10">
        <f t="shared" si="208"/>
        <v>0</v>
      </c>
      <c r="HL15" s="11">
        <f t="shared" si="208"/>
        <v>0</v>
      </c>
      <c r="HM15" s="11">
        <f t="shared" si="208"/>
        <v>3598</v>
      </c>
      <c r="HN15" s="11">
        <f t="shared" si="208"/>
        <v>302</v>
      </c>
      <c r="HO15" s="11">
        <f t="shared" si="209"/>
        <v>0</v>
      </c>
      <c r="HP15" s="228">
        <f t="shared" si="210"/>
        <v>0</v>
      </c>
      <c r="HQ15" s="15">
        <f t="shared" si="211"/>
        <v>0</v>
      </c>
      <c r="HR15" s="12" t="e">
        <f t="shared" ref="HR15:HR21" si="233">+(HQ15/(HO15))</f>
        <v>#DIV/0!</v>
      </c>
      <c r="HS15" s="16"/>
      <c r="HT15" s="17"/>
      <c r="HU15" s="16" t="e">
        <f t="shared" si="212"/>
        <v>#DIV/0!</v>
      </c>
      <c r="HV15" s="15"/>
      <c r="HW15" s="14"/>
    </row>
    <row r="16" spans="1:231" ht="18.75" x14ac:dyDescent="0.25">
      <c r="A16" s="236"/>
      <c r="B16" s="41">
        <f t="shared" si="213"/>
        <v>44479</v>
      </c>
      <c r="C16" s="10"/>
      <c r="D16" s="11"/>
      <c r="E16" s="74">
        <f t="shared" si="214"/>
        <v>672</v>
      </c>
      <c r="F16" s="74">
        <f t="shared" si="214"/>
        <v>57</v>
      </c>
      <c r="G16" s="11"/>
      <c r="H16" s="12">
        <f t="shared" si="156"/>
        <v>0</v>
      </c>
      <c r="I16" s="11"/>
      <c r="J16" s="12" t="e">
        <f t="shared" si="215"/>
        <v>#DIV/0!</v>
      </c>
      <c r="K16" s="13"/>
      <c r="L16" s="11"/>
      <c r="M16" s="11"/>
      <c r="N16" s="14"/>
      <c r="O16" s="10"/>
      <c r="P16" s="11"/>
      <c r="Q16" s="74">
        <f t="shared" si="216"/>
        <v>678</v>
      </c>
      <c r="R16" s="74">
        <f t="shared" si="216"/>
        <v>57</v>
      </c>
      <c r="S16" s="11">
        <v>1</v>
      </c>
      <c r="T16" s="12">
        <f t="shared" si="158"/>
        <v>1.4749262536873156E-3</v>
      </c>
      <c r="U16" s="11"/>
      <c r="V16" s="12">
        <f t="shared" si="159"/>
        <v>0</v>
      </c>
      <c r="W16" s="13"/>
      <c r="X16" s="11"/>
      <c r="Y16" s="11"/>
      <c r="Z16" s="14"/>
      <c r="AA16" s="10"/>
      <c r="AB16" s="11"/>
      <c r="AC16" s="74">
        <f t="shared" si="217"/>
        <v>217</v>
      </c>
      <c r="AD16" s="74">
        <f t="shared" si="217"/>
        <v>18</v>
      </c>
      <c r="AE16" s="11"/>
      <c r="AF16" s="12">
        <f t="shared" si="161"/>
        <v>0</v>
      </c>
      <c r="AG16" s="11"/>
      <c r="AH16" s="12" t="e">
        <f t="shared" si="162"/>
        <v>#DIV/0!</v>
      </c>
      <c r="AI16" s="13"/>
      <c r="AJ16" s="11"/>
      <c r="AK16" s="11"/>
      <c r="AL16" s="14"/>
      <c r="AM16" s="10"/>
      <c r="AN16" s="11"/>
      <c r="AO16" s="74">
        <f t="shared" si="218"/>
        <v>678</v>
      </c>
      <c r="AP16" s="74">
        <f t="shared" si="218"/>
        <v>56</v>
      </c>
      <c r="AQ16" s="11">
        <v>3</v>
      </c>
      <c r="AR16" s="12">
        <f t="shared" si="164"/>
        <v>4.4247787610619468E-3</v>
      </c>
      <c r="AS16" s="11"/>
      <c r="AT16" s="12">
        <f t="shared" si="165"/>
        <v>0</v>
      </c>
      <c r="AU16" s="13"/>
      <c r="AV16" s="11"/>
      <c r="AW16" s="11"/>
      <c r="AX16" s="14"/>
      <c r="AY16" s="10"/>
      <c r="AZ16" s="11"/>
      <c r="BA16" s="74">
        <f t="shared" si="219"/>
        <v>677</v>
      </c>
      <c r="BB16" s="74">
        <f t="shared" si="219"/>
        <v>57</v>
      </c>
      <c r="BC16" s="11"/>
      <c r="BD16" s="12">
        <f t="shared" si="167"/>
        <v>0</v>
      </c>
      <c r="BE16" s="11"/>
      <c r="BF16" s="12" t="e">
        <f t="shared" si="168"/>
        <v>#DIV/0!</v>
      </c>
      <c r="BG16" s="13"/>
      <c r="BH16" s="11"/>
      <c r="BI16" s="11"/>
      <c r="BJ16" s="14"/>
      <c r="BK16" s="10"/>
      <c r="BL16" s="11"/>
      <c r="BM16" s="74">
        <f t="shared" si="220"/>
        <v>676</v>
      </c>
      <c r="BN16" s="74">
        <f t="shared" si="220"/>
        <v>57</v>
      </c>
      <c r="BO16" s="11"/>
      <c r="BP16" s="12">
        <f t="shared" si="170"/>
        <v>0</v>
      </c>
      <c r="BQ16" s="11"/>
      <c r="BR16" s="12" t="e">
        <f t="shared" si="171"/>
        <v>#DIV/0!</v>
      </c>
      <c r="BS16" s="13"/>
      <c r="BT16" s="11"/>
      <c r="BU16" s="11"/>
      <c r="BV16" s="14"/>
      <c r="BW16" s="10"/>
      <c r="BX16" s="11"/>
      <c r="BY16" s="74">
        <f t="shared" si="221"/>
        <v>0</v>
      </c>
      <c r="BZ16" s="74">
        <f t="shared" si="221"/>
        <v>0</v>
      </c>
      <c r="CA16" s="11"/>
      <c r="CB16" s="12" t="e">
        <f t="shared" si="173"/>
        <v>#DIV/0!</v>
      </c>
      <c r="CC16" s="11"/>
      <c r="CD16" s="12" t="e">
        <f t="shared" si="174"/>
        <v>#DIV/0!</v>
      </c>
      <c r="CE16" s="13"/>
      <c r="CF16" s="11"/>
      <c r="CG16" s="11"/>
      <c r="CH16" s="14"/>
      <c r="CI16" s="10"/>
      <c r="CJ16" s="11"/>
      <c r="CK16" s="74">
        <f t="shared" si="222"/>
        <v>0</v>
      </c>
      <c r="CL16" s="74">
        <f t="shared" si="222"/>
        <v>0</v>
      </c>
      <c r="CM16" s="11"/>
      <c r="CN16" s="12" t="e">
        <f t="shared" si="176"/>
        <v>#DIV/0!</v>
      </c>
      <c r="CO16" s="11"/>
      <c r="CP16" s="12" t="e">
        <f t="shared" si="177"/>
        <v>#DIV/0!</v>
      </c>
      <c r="CQ16" s="13"/>
      <c r="CR16" s="11"/>
      <c r="CS16" s="11"/>
      <c r="CT16" s="14"/>
      <c r="CU16" s="10"/>
      <c r="CV16" s="11"/>
      <c r="CW16" s="74">
        <f t="shared" si="223"/>
        <v>0</v>
      </c>
      <c r="CX16" s="74">
        <f t="shared" si="223"/>
        <v>0</v>
      </c>
      <c r="CY16" s="11"/>
      <c r="CZ16" s="12" t="e">
        <f t="shared" si="179"/>
        <v>#DIV/0!</v>
      </c>
      <c r="DA16" s="11"/>
      <c r="DB16" s="12" t="e">
        <f t="shared" si="180"/>
        <v>#DIV/0!</v>
      </c>
      <c r="DC16" s="13"/>
      <c r="DD16" s="11"/>
      <c r="DE16" s="11"/>
      <c r="DF16" s="14"/>
      <c r="DG16" s="10"/>
      <c r="DH16" s="11"/>
      <c r="DI16" s="74">
        <f t="shared" si="224"/>
        <v>0</v>
      </c>
      <c r="DJ16" s="74">
        <f t="shared" si="224"/>
        <v>0</v>
      </c>
      <c r="DK16" s="11"/>
      <c r="DL16" s="12" t="e">
        <f t="shared" si="182"/>
        <v>#DIV/0!</v>
      </c>
      <c r="DM16" s="11"/>
      <c r="DN16" s="12" t="e">
        <f t="shared" si="183"/>
        <v>#DIV/0!</v>
      </c>
      <c r="DO16" s="13"/>
      <c r="DP16" s="11"/>
      <c r="DQ16" s="11"/>
      <c r="DR16" s="14"/>
      <c r="DS16" s="10"/>
      <c r="DT16" s="11"/>
      <c r="DU16" s="74">
        <f t="shared" si="225"/>
        <v>0</v>
      </c>
      <c r="DV16" s="74">
        <f t="shared" si="225"/>
        <v>0</v>
      </c>
      <c r="DW16" s="11"/>
      <c r="DX16" s="12" t="e">
        <f t="shared" si="185"/>
        <v>#DIV/0!</v>
      </c>
      <c r="DY16" s="11"/>
      <c r="DZ16" s="12" t="e">
        <f t="shared" si="186"/>
        <v>#DIV/0!</v>
      </c>
      <c r="EA16" s="13"/>
      <c r="EB16" s="11"/>
      <c r="EC16" s="11"/>
      <c r="ED16" s="14"/>
      <c r="EE16" s="10"/>
      <c r="EF16" s="11"/>
      <c r="EG16" s="74">
        <f t="shared" si="226"/>
        <v>0</v>
      </c>
      <c r="EH16" s="74">
        <f t="shared" si="226"/>
        <v>0</v>
      </c>
      <c r="EI16" s="11"/>
      <c r="EJ16" s="12" t="e">
        <f t="shared" si="188"/>
        <v>#DIV/0!</v>
      </c>
      <c r="EK16" s="11"/>
      <c r="EL16" s="12" t="e">
        <f t="shared" si="189"/>
        <v>#DIV/0!</v>
      </c>
      <c r="EM16" s="13"/>
      <c r="EN16" s="11"/>
      <c r="EO16" s="11"/>
      <c r="EP16" s="14"/>
      <c r="EQ16" s="10"/>
      <c r="ER16" s="11"/>
      <c r="ES16" s="74">
        <f t="shared" si="227"/>
        <v>0</v>
      </c>
      <c r="ET16" s="74">
        <f t="shared" si="227"/>
        <v>0</v>
      </c>
      <c r="EU16" s="11"/>
      <c r="EV16" s="12" t="e">
        <f t="shared" si="191"/>
        <v>#DIV/0!</v>
      </c>
      <c r="EW16" s="11"/>
      <c r="EX16" s="12" t="e">
        <f t="shared" si="192"/>
        <v>#DIV/0!</v>
      </c>
      <c r="EY16" s="13"/>
      <c r="EZ16" s="11"/>
      <c r="FA16" s="11"/>
      <c r="FB16" s="14"/>
      <c r="FC16" s="10"/>
      <c r="FD16" s="11"/>
      <c r="FE16" s="74">
        <f t="shared" si="228"/>
        <v>0</v>
      </c>
      <c r="FF16" s="74">
        <f t="shared" si="228"/>
        <v>0</v>
      </c>
      <c r="FG16" s="11"/>
      <c r="FH16" s="12" t="e">
        <f t="shared" si="194"/>
        <v>#DIV/0!</v>
      </c>
      <c r="FI16" s="11"/>
      <c r="FJ16" s="12" t="e">
        <f t="shared" si="195"/>
        <v>#DIV/0!</v>
      </c>
      <c r="FK16" s="13"/>
      <c r="FL16" s="11"/>
      <c r="FM16" s="11"/>
      <c r="FN16" s="14"/>
      <c r="FO16" s="10"/>
      <c r="FP16" s="11"/>
      <c r="FQ16" s="74">
        <f t="shared" si="229"/>
        <v>0</v>
      </c>
      <c r="FR16" s="74">
        <f t="shared" si="229"/>
        <v>0</v>
      </c>
      <c r="FS16" s="11"/>
      <c r="FT16" s="12" t="e">
        <f t="shared" si="197"/>
        <v>#DIV/0!</v>
      </c>
      <c r="FU16" s="11"/>
      <c r="FV16" s="12" t="e">
        <f t="shared" si="198"/>
        <v>#DIV/0!</v>
      </c>
      <c r="FW16" s="13"/>
      <c r="FX16" s="11"/>
      <c r="FY16" s="11"/>
      <c r="FZ16" s="14"/>
      <c r="GA16" s="10"/>
      <c r="GB16" s="11"/>
      <c r="GC16" s="74">
        <f t="shared" si="230"/>
        <v>0</v>
      </c>
      <c r="GD16" s="74">
        <f t="shared" si="230"/>
        <v>0</v>
      </c>
      <c r="GE16" s="11"/>
      <c r="GF16" s="12" t="e">
        <f t="shared" si="200"/>
        <v>#DIV/0!</v>
      </c>
      <c r="GG16" s="11"/>
      <c r="GH16" s="12" t="e">
        <f t="shared" si="201"/>
        <v>#DIV/0!</v>
      </c>
      <c r="GI16" s="13"/>
      <c r="GJ16" s="11"/>
      <c r="GK16" s="11"/>
      <c r="GL16" s="14"/>
      <c r="GM16" s="10"/>
      <c r="GN16" s="11"/>
      <c r="GO16" s="74">
        <f t="shared" si="231"/>
        <v>0</v>
      </c>
      <c r="GP16" s="74">
        <f t="shared" si="231"/>
        <v>0</v>
      </c>
      <c r="GQ16" s="11"/>
      <c r="GR16" s="12" t="e">
        <f t="shared" si="203"/>
        <v>#DIV/0!</v>
      </c>
      <c r="GS16" s="11"/>
      <c r="GT16" s="12" t="e">
        <f t="shared" si="204"/>
        <v>#DIV/0!</v>
      </c>
      <c r="GU16" s="13"/>
      <c r="GV16" s="11"/>
      <c r="GW16" s="11"/>
      <c r="GX16" s="14"/>
      <c r="GY16" s="10"/>
      <c r="GZ16" s="11"/>
      <c r="HA16" s="74">
        <f t="shared" si="232"/>
        <v>0</v>
      </c>
      <c r="HB16" s="74">
        <f t="shared" si="232"/>
        <v>0</v>
      </c>
      <c r="HC16" s="11"/>
      <c r="HD16" s="12" t="e">
        <f t="shared" si="206"/>
        <v>#DIV/0!</v>
      </c>
      <c r="HE16" s="11"/>
      <c r="HF16" s="12" t="e">
        <f t="shared" si="207"/>
        <v>#DIV/0!</v>
      </c>
      <c r="HG16" s="13"/>
      <c r="HH16" s="11"/>
      <c r="HI16" s="11"/>
      <c r="HJ16" s="14"/>
      <c r="HK16" s="10">
        <f t="shared" si="208"/>
        <v>0</v>
      </c>
      <c r="HL16" s="11">
        <f t="shared" si="208"/>
        <v>0</v>
      </c>
      <c r="HM16" s="11">
        <f t="shared" si="208"/>
        <v>3598</v>
      </c>
      <c r="HN16" s="11">
        <f t="shared" si="208"/>
        <v>302</v>
      </c>
      <c r="HO16" s="11">
        <f t="shared" si="209"/>
        <v>4</v>
      </c>
      <c r="HP16" s="228">
        <f>+(HO16)/HM16</f>
        <v>1.1117287381878821E-3</v>
      </c>
      <c r="HQ16" s="15">
        <f t="shared" si="211"/>
        <v>0</v>
      </c>
      <c r="HR16" s="12">
        <f t="shared" si="233"/>
        <v>0</v>
      </c>
      <c r="HS16" s="16"/>
      <c r="HT16" s="17"/>
      <c r="HU16" s="16">
        <f t="shared" si="212"/>
        <v>0</v>
      </c>
      <c r="HV16" s="15"/>
      <c r="HW16" s="14"/>
    </row>
    <row r="17" spans="1:231" ht="18.75" x14ac:dyDescent="0.25">
      <c r="A17" s="236"/>
      <c r="B17" s="41">
        <f t="shared" si="213"/>
        <v>44480</v>
      </c>
      <c r="C17" s="10"/>
      <c r="D17" s="11"/>
      <c r="E17" s="74">
        <f t="shared" si="214"/>
        <v>672</v>
      </c>
      <c r="F17" s="74">
        <f t="shared" si="214"/>
        <v>57</v>
      </c>
      <c r="G17" s="11"/>
      <c r="H17" s="12">
        <f t="shared" si="156"/>
        <v>0</v>
      </c>
      <c r="I17" s="11"/>
      <c r="J17" s="12" t="e">
        <f t="shared" si="215"/>
        <v>#DIV/0!</v>
      </c>
      <c r="K17" s="11"/>
      <c r="L17" s="11"/>
      <c r="M17" s="18"/>
      <c r="N17" s="20"/>
      <c r="O17" s="10"/>
      <c r="P17" s="11"/>
      <c r="Q17" s="74">
        <f t="shared" si="216"/>
        <v>678</v>
      </c>
      <c r="R17" s="74">
        <f t="shared" si="216"/>
        <v>57</v>
      </c>
      <c r="S17" s="11"/>
      <c r="T17" s="12">
        <f t="shared" si="158"/>
        <v>0</v>
      </c>
      <c r="U17" s="11"/>
      <c r="V17" s="12" t="e">
        <f t="shared" si="159"/>
        <v>#DIV/0!</v>
      </c>
      <c r="W17" s="11"/>
      <c r="X17" s="11"/>
      <c r="Y17" s="18"/>
      <c r="Z17" s="20"/>
      <c r="AA17" s="10"/>
      <c r="AB17" s="11"/>
      <c r="AC17" s="74">
        <f t="shared" si="217"/>
        <v>217</v>
      </c>
      <c r="AD17" s="74">
        <f t="shared" si="217"/>
        <v>18</v>
      </c>
      <c r="AE17" s="11"/>
      <c r="AF17" s="12">
        <f t="shared" si="161"/>
        <v>0</v>
      </c>
      <c r="AG17" s="11"/>
      <c r="AH17" s="12" t="e">
        <f t="shared" si="162"/>
        <v>#DIV/0!</v>
      </c>
      <c r="AI17" s="11"/>
      <c r="AJ17" s="11"/>
      <c r="AK17" s="18"/>
      <c r="AL17" s="20"/>
      <c r="AM17" s="10"/>
      <c r="AN17" s="11"/>
      <c r="AO17" s="74">
        <f t="shared" si="218"/>
        <v>678</v>
      </c>
      <c r="AP17" s="74">
        <f t="shared" si="218"/>
        <v>56</v>
      </c>
      <c r="AQ17" s="11"/>
      <c r="AR17" s="12">
        <f t="shared" si="164"/>
        <v>0</v>
      </c>
      <c r="AS17" s="11"/>
      <c r="AT17" s="12" t="e">
        <f t="shared" si="165"/>
        <v>#DIV/0!</v>
      </c>
      <c r="AU17" s="11"/>
      <c r="AV17" s="11"/>
      <c r="AW17" s="18"/>
      <c r="AX17" s="20"/>
      <c r="AY17" s="10"/>
      <c r="AZ17" s="11"/>
      <c r="BA17" s="74">
        <f t="shared" si="219"/>
        <v>677</v>
      </c>
      <c r="BB17" s="74">
        <f t="shared" si="219"/>
        <v>57</v>
      </c>
      <c r="BC17" s="11"/>
      <c r="BD17" s="12">
        <f t="shared" si="167"/>
        <v>0</v>
      </c>
      <c r="BE17" s="11"/>
      <c r="BF17" s="12" t="e">
        <f t="shared" si="168"/>
        <v>#DIV/0!</v>
      </c>
      <c r="BG17" s="11"/>
      <c r="BH17" s="11"/>
      <c r="BI17" s="18"/>
      <c r="BJ17" s="20"/>
      <c r="BK17" s="10"/>
      <c r="BL17" s="11"/>
      <c r="BM17" s="74">
        <f t="shared" si="220"/>
        <v>676</v>
      </c>
      <c r="BN17" s="74">
        <f t="shared" si="220"/>
        <v>57</v>
      </c>
      <c r="BO17" s="11"/>
      <c r="BP17" s="12">
        <f t="shared" si="170"/>
        <v>0</v>
      </c>
      <c r="BQ17" s="11"/>
      <c r="BR17" s="12" t="e">
        <f t="shared" si="171"/>
        <v>#DIV/0!</v>
      </c>
      <c r="BS17" s="11"/>
      <c r="BT17" s="11"/>
      <c r="BU17" s="18"/>
      <c r="BV17" s="20"/>
      <c r="BW17" s="10"/>
      <c r="BX17" s="11"/>
      <c r="BY17" s="74">
        <f t="shared" si="221"/>
        <v>0</v>
      </c>
      <c r="BZ17" s="74">
        <f t="shared" si="221"/>
        <v>0</v>
      </c>
      <c r="CA17" s="11"/>
      <c r="CB17" s="12" t="e">
        <f t="shared" si="173"/>
        <v>#DIV/0!</v>
      </c>
      <c r="CC17" s="11"/>
      <c r="CD17" s="12" t="e">
        <f t="shared" si="174"/>
        <v>#DIV/0!</v>
      </c>
      <c r="CE17" s="11"/>
      <c r="CF17" s="11"/>
      <c r="CG17" s="18"/>
      <c r="CH17" s="20"/>
      <c r="CI17" s="10"/>
      <c r="CJ17" s="11"/>
      <c r="CK17" s="74">
        <f t="shared" si="222"/>
        <v>0</v>
      </c>
      <c r="CL17" s="74">
        <f t="shared" si="222"/>
        <v>0</v>
      </c>
      <c r="CM17" s="11"/>
      <c r="CN17" s="12" t="e">
        <f t="shared" si="176"/>
        <v>#DIV/0!</v>
      </c>
      <c r="CO17" s="11"/>
      <c r="CP17" s="12" t="e">
        <f t="shared" si="177"/>
        <v>#DIV/0!</v>
      </c>
      <c r="CQ17" s="11"/>
      <c r="CR17" s="11"/>
      <c r="CS17" s="18"/>
      <c r="CT17" s="20"/>
      <c r="CU17" s="10"/>
      <c r="CV17" s="11"/>
      <c r="CW17" s="74">
        <f t="shared" si="223"/>
        <v>0</v>
      </c>
      <c r="CX17" s="74">
        <f t="shared" si="223"/>
        <v>0</v>
      </c>
      <c r="CY17" s="11"/>
      <c r="CZ17" s="12" t="e">
        <f t="shared" si="179"/>
        <v>#DIV/0!</v>
      </c>
      <c r="DA17" s="11"/>
      <c r="DB17" s="12" t="e">
        <f t="shared" si="180"/>
        <v>#DIV/0!</v>
      </c>
      <c r="DC17" s="11"/>
      <c r="DD17" s="11"/>
      <c r="DE17" s="18"/>
      <c r="DF17" s="20"/>
      <c r="DG17" s="10"/>
      <c r="DH17" s="11"/>
      <c r="DI17" s="74">
        <f t="shared" si="224"/>
        <v>0</v>
      </c>
      <c r="DJ17" s="74">
        <f t="shared" si="224"/>
        <v>0</v>
      </c>
      <c r="DK17" s="11"/>
      <c r="DL17" s="12" t="e">
        <f t="shared" si="182"/>
        <v>#DIV/0!</v>
      </c>
      <c r="DM17" s="11"/>
      <c r="DN17" s="12" t="e">
        <f t="shared" si="183"/>
        <v>#DIV/0!</v>
      </c>
      <c r="DO17" s="11"/>
      <c r="DP17" s="11"/>
      <c r="DQ17" s="18"/>
      <c r="DR17" s="20"/>
      <c r="DS17" s="10"/>
      <c r="DT17" s="11"/>
      <c r="DU17" s="74">
        <f t="shared" si="225"/>
        <v>0</v>
      </c>
      <c r="DV17" s="74">
        <f t="shared" si="225"/>
        <v>0</v>
      </c>
      <c r="DW17" s="11"/>
      <c r="DX17" s="12" t="e">
        <f t="shared" si="185"/>
        <v>#DIV/0!</v>
      </c>
      <c r="DY17" s="11"/>
      <c r="DZ17" s="12" t="e">
        <f t="shared" si="186"/>
        <v>#DIV/0!</v>
      </c>
      <c r="EA17" s="11"/>
      <c r="EB17" s="11"/>
      <c r="EC17" s="18"/>
      <c r="ED17" s="20"/>
      <c r="EE17" s="10"/>
      <c r="EF17" s="11"/>
      <c r="EG17" s="74">
        <f t="shared" si="226"/>
        <v>0</v>
      </c>
      <c r="EH17" s="74">
        <f t="shared" si="226"/>
        <v>0</v>
      </c>
      <c r="EI17" s="11"/>
      <c r="EJ17" s="12" t="e">
        <f t="shared" si="188"/>
        <v>#DIV/0!</v>
      </c>
      <c r="EK17" s="11"/>
      <c r="EL17" s="12" t="e">
        <f t="shared" si="189"/>
        <v>#DIV/0!</v>
      </c>
      <c r="EM17" s="11"/>
      <c r="EN17" s="11"/>
      <c r="EO17" s="18"/>
      <c r="EP17" s="20"/>
      <c r="EQ17" s="10"/>
      <c r="ER17" s="11"/>
      <c r="ES17" s="74">
        <f t="shared" si="227"/>
        <v>0</v>
      </c>
      <c r="ET17" s="74">
        <f t="shared" si="227"/>
        <v>0</v>
      </c>
      <c r="EU17" s="11"/>
      <c r="EV17" s="12" t="e">
        <f t="shared" si="191"/>
        <v>#DIV/0!</v>
      </c>
      <c r="EW17" s="11"/>
      <c r="EX17" s="12" t="e">
        <f t="shared" si="192"/>
        <v>#DIV/0!</v>
      </c>
      <c r="EY17" s="11"/>
      <c r="EZ17" s="11"/>
      <c r="FA17" s="18"/>
      <c r="FB17" s="20"/>
      <c r="FC17" s="10"/>
      <c r="FD17" s="11"/>
      <c r="FE17" s="74">
        <f t="shared" si="228"/>
        <v>0</v>
      </c>
      <c r="FF17" s="74">
        <f t="shared" si="228"/>
        <v>0</v>
      </c>
      <c r="FG17" s="11"/>
      <c r="FH17" s="12" t="e">
        <f t="shared" si="194"/>
        <v>#DIV/0!</v>
      </c>
      <c r="FI17" s="11"/>
      <c r="FJ17" s="12" t="e">
        <f t="shared" si="195"/>
        <v>#DIV/0!</v>
      </c>
      <c r="FK17" s="11"/>
      <c r="FL17" s="11"/>
      <c r="FM17" s="18"/>
      <c r="FN17" s="20"/>
      <c r="FO17" s="10"/>
      <c r="FP17" s="11"/>
      <c r="FQ17" s="74">
        <f t="shared" si="229"/>
        <v>0</v>
      </c>
      <c r="FR17" s="74">
        <f t="shared" si="229"/>
        <v>0</v>
      </c>
      <c r="FS17" s="11"/>
      <c r="FT17" s="12" t="e">
        <f t="shared" si="197"/>
        <v>#DIV/0!</v>
      </c>
      <c r="FU17" s="11"/>
      <c r="FV17" s="12" t="e">
        <f t="shared" si="198"/>
        <v>#DIV/0!</v>
      </c>
      <c r="FW17" s="11"/>
      <c r="FX17" s="11"/>
      <c r="FY17" s="18"/>
      <c r="FZ17" s="20"/>
      <c r="GA17" s="10"/>
      <c r="GB17" s="11"/>
      <c r="GC17" s="74">
        <f t="shared" si="230"/>
        <v>0</v>
      </c>
      <c r="GD17" s="74">
        <f t="shared" si="230"/>
        <v>0</v>
      </c>
      <c r="GE17" s="11"/>
      <c r="GF17" s="12" t="e">
        <f t="shared" si="200"/>
        <v>#DIV/0!</v>
      </c>
      <c r="GG17" s="11"/>
      <c r="GH17" s="12" t="e">
        <f t="shared" si="201"/>
        <v>#DIV/0!</v>
      </c>
      <c r="GI17" s="11"/>
      <c r="GJ17" s="11"/>
      <c r="GK17" s="18"/>
      <c r="GL17" s="20"/>
      <c r="GM17" s="10"/>
      <c r="GN17" s="11"/>
      <c r="GO17" s="74">
        <f t="shared" si="231"/>
        <v>0</v>
      </c>
      <c r="GP17" s="74">
        <f t="shared" si="231"/>
        <v>0</v>
      </c>
      <c r="GQ17" s="11"/>
      <c r="GR17" s="12" t="e">
        <f t="shared" si="203"/>
        <v>#DIV/0!</v>
      </c>
      <c r="GS17" s="11"/>
      <c r="GT17" s="12" t="e">
        <f t="shared" si="204"/>
        <v>#DIV/0!</v>
      </c>
      <c r="GU17" s="11"/>
      <c r="GV17" s="11"/>
      <c r="GW17" s="18"/>
      <c r="GX17" s="20"/>
      <c r="GY17" s="10"/>
      <c r="GZ17" s="11"/>
      <c r="HA17" s="74">
        <f t="shared" si="232"/>
        <v>0</v>
      </c>
      <c r="HB17" s="74">
        <f t="shared" si="232"/>
        <v>0</v>
      </c>
      <c r="HC17" s="11"/>
      <c r="HD17" s="12" t="e">
        <f t="shared" si="206"/>
        <v>#DIV/0!</v>
      </c>
      <c r="HE17" s="11"/>
      <c r="HF17" s="12" t="e">
        <f t="shared" si="207"/>
        <v>#DIV/0!</v>
      </c>
      <c r="HG17" s="11"/>
      <c r="HH17" s="11"/>
      <c r="HI17" s="18"/>
      <c r="HJ17" s="20"/>
      <c r="HK17" s="10">
        <f t="shared" si="208"/>
        <v>0</v>
      </c>
      <c r="HL17" s="11">
        <f t="shared" si="208"/>
        <v>0</v>
      </c>
      <c r="HM17" s="11">
        <f t="shared" si="208"/>
        <v>3598</v>
      </c>
      <c r="HN17" s="11">
        <f t="shared" si="208"/>
        <v>302</v>
      </c>
      <c r="HO17" s="11">
        <f t="shared" si="209"/>
        <v>0</v>
      </c>
      <c r="HP17" s="228">
        <f t="shared" ref="HP17:HP20" si="234">+(HO17)/HM17</f>
        <v>0</v>
      </c>
      <c r="HQ17" s="15">
        <f t="shared" si="211"/>
        <v>0</v>
      </c>
      <c r="HR17" s="12" t="e">
        <f t="shared" si="233"/>
        <v>#DIV/0!</v>
      </c>
      <c r="HS17" s="16"/>
      <c r="HT17" s="17"/>
      <c r="HU17" s="16" t="e">
        <f t="shared" si="212"/>
        <v>#DIV/0!</v>
      </c>
      <c r="HV17" s="18"/>
      <c r="HW17" s="20"/>
    </row>
    <row r="18" spans="1:231" ht="18.75" x14ac:dyDescent="0.25">
      <c r="A18" s="236"/>
      <c r="B18" s="41">
        <f>+B17+1</f>
        <v>44481</v>
      </c>
      <c r="C18" s="10">
        <v>1</v>
      </c>
      <c r="D18" s="11"/>
      <c r="E18" s="74">
        <f t="shared" si="214"/>
        <v>671</v>
      </c>
      <c r="F18" s="74">
        <f t="shared" si="214"/>
        <v>57</v>
      </c>
      <c r="G18" s="11">
        <v>2</v>
      </c>
      <c r="H18" s="12">
        <f t="shared" si="156"/>
        <v>2.9806259314456036E-3</v>
      </c>
      <c r="I18" s="11"/>
      <c r="J18" s="12">
        <f t="shared" si="215"/>
        <v>0</v>
      </c>
      <c r="K18" s="13"/>
      <c r="L18" s="13"/>
      <c r="M18" s="25">
        <v>3460</v>
      </c>
      <c r="N18" s="38">
        <v>4040</v>
      </c>
      <c r="O18" s="10"/>
      <c r="P18" s="11"/>
      <c r="Q18" s="74">
        <f t="shared" si="216"/>
        <v>678</v>
      </c>
      <c r="R18" s="74">
        <f t="shared" si="216"/>
        <v>57</v>
      </c>
      <c r="S18" s="11"/>
      <c r="T18" s="12">
        <f t="shared" si="158"/>
        <v>0</v>
      </c>
      <c r="U18" s="11"/>
      <c r="V18" s="12" t="e">
        <f t="shared" si="159"/>
        <v>#DIV/0!</v>
      </c>
      <c r="W18" s="13"/>
      <c r="X18" s="13"/>
      <c r="Y18" s="25">
        <v>3460</v>
      </c>
      <c r="Z18" s="38">
        <v>4040</v>
      </c>
      <c r="AA18" s="10">
        <v>1</v>
      </c>
      <c r="AB18" s="11"/>
      <c r="AC18" s="74">
        <f t="shared" si="217"/>
        <v>216</v>
      </c>
      <c r="AD18" s="74">
        <f t="shared" si="217"/>
        <v>18</v>
      </c>
      <c r="AE18" s="11"/>
      <c r="AF18" s="12">
        <f t="shared" si="161"/>
        <v>0</v>
      </c>
      <c r="AG18" s="11"/>
      <c r="AH18" s="12" t="e">
        <f t="shared" si="162"/>
        <v>#DIV/0!</v>
      </c>
      <c r="AI18" s="13"/>
      <c r="AJ18" s="13"/>
      <c r="AK18" s="25">
        <v>3460</v>
      </c>
      <c r="AL18" s="38">
        <v>4040</v>
      </c>
      <c r="AM18" s="10"/>
      <c r="AN18" s="11"/>
      <c r="AO18" s="74">
        <f t="shared" si="218"/>
        <v>678</v>
      </c>
      <c r="AP18" s="74">
        <f t="shared" si="218"/>
        <v>56</v>
      </c>
      <c r="AQ18" s="11">
        <v>1</v>
      </c>
      <c r="AR18" s="12">
        <f t="shared" si="164"/>
        <v>1.4749262536873156E-3</v>
      </c>
      <c r="AS18" s="11"/>
      <c r="AT18" s="12">
        <f t="shared" si="165"/>
        <v>0</v>
      </c>
      <c r="AU18" s="13"/>
      <c r="AV18" s="13"/>
      <c r="AW18" s="25">
        <v>3460</v>
      </c>
      <c r="AX18" s="38">
        <v>4040</v>
      </c>
      <c r="AY18" s="10"/>
      <c r="AZ18" s="11"/>
      <c r="BA18" s="74">
        <f t="shared" si="219"/>
        <v>677</v>
      </c>
      <c r="BB18" s="74">
        <f t="shared" si="219"/>
        <v>57</v>
      </c>
      <c r="BC18" s="11"/>
      <c r="BD18" s="12">
        <f t="shared" si="167"/>
        <v>0</v>
      </c>
      <c r="BE18" s="11"/>
      <c r="BF18" s="12" t="e">
        <f t="shared" si="168"/>
        <v>#DIV/0!</v>
      </c>
      <c r="BG18" s="13"/>
      <c r="BH18" s="13"/>
      <c r="BI18" s="25">
        <v>3460</v>
      </c>
      <c r="BJ18" s="38">
        <v>4040</v>
      </c>
      <c r="BK18" s="10"/>
      <c r="BL18" s="11"/>
      <c r="BM18" s="74">
        <f t="shared" si="220"/>
        <v>676</v>
      </c>
      <c r="BN18" s="74">
        <f t="shared" si="220"/>
        <v>57</v>
      </c>
      <c r="BO18" s="11"/>
      <c r="BP18" s="12">
        <f t="shared" si="170"/>
        <v>0</v>
      </c>
      <c r="BQ18" s="11"/>
      <c r="BR18" s="12" t="e">
        <f t="shared" si="171"/>
        <v>#DIV/0!</v>
      </c>
      <c r="BS18" s="13"/>
      <c r="BT18" s="13"/>
      <c r="BU18" s="25">
        <v>3460</v>
      </c>
      <c r="BV18" s="38">
        <v>4040</v>
      </c>
      <c r="BW18" s="10"/>
      <c r="BX18" s="11"/>
      <c r="BY18" s="74">
        <f t="shared" si="221"/>
        <v>0</v>
      </c>
      <c r="BZ18" s="74">
        <f t="shared" si="221"/>
        <v>0</v>
      </c>
      <c r="CA18" s="11"/>
      <c r="CB18" s="12" t="e">
        <f t="shared" si="173"/>
        <v>#DIV/0!</v>
      </c>
      <c r="CC18" s="11"/>
      <c r="CD18" s="12" t="e">
        <f t="shared" si="174"/>
        <v>#DIV/0!</v>
      </c>
      <c r="CE18" s="13"/>
      <c r="CF18" s="13"/>
      <c r="CG18" s="25"/>
      <c r="CH18" s="38"/>
      <c r="CI18" s="10"/>
      <c r="CJ18" s="11"/>
      <c r="CK18" s="74">
        <f t="shared" si="222"/>
        <v>0</v>
      </c>
      <c r="CL18" s="74">
        <f t="shared" si="222"/>
        <v>0</v>
      </c>
      <c r="CM18" s="11"/>
      <c r="CN18" s="12" t="e">
        <f t="shared" si="176"/>
        <v>#DIV/0!</v>
      </c>
      <c r="CO18" s="11"/>
      <c r="CP18" s="12" t="e">
        <f t="shared" si="177"/>
        <v>#DIV/0!</v>
      </c>
      <c r="CQ18" s="13"/>
      <c r="CR18" s="13"/>
      <c r="CS18" s="25"/>
      <c r="CT18" s="38"/>
      <c r="CU18" s="10"/>
      <c r="CV18" s="11"/>
      <c r="CW18" s="74">
        <f t="shared" si="223"/>
        <v>0</v>
      </c>
      <c r="CX18" s="74">
        <f t="shared" si="223"/>
        <v>0</v>
      </c>
      <c r="CY18" s="11"/>
      <c r="CZ18" s="12" t="e">
        <f t="shared" si="179"/>
        <v>#DIV/0!</v>
      </c>
      <c r="DA18" s="11"/>
      <c r="DB18" s="12" t="e">
        <f t="shared" si="180"/>
        <v>#DIV/0!</v>
      </c>
      <c r="DC18" s="13"/>
      <c r="DD18" s="13"/>
      <c r="DE18" s="25"/>
      <c r="DF18" s="38"/>
      <c r="DG18" s="10"/>
      <c r="DH18" s="11"/>
      <c r="DI18" s="74">
        <f t="shared" si="224"/>
        <v>0</v>
      </c>
      <c r="DJ18" s="74">
        <f t="shared" si="224"/>
        <v>0</v>
      </c>
      <c r="DK18" s="11"/>
      <c r="DL18" s="12" t="e">
        <f t="shared" si="182"/>
        <v>#DIV/0!</v>
      </c>
      <c r="DM18" s="11"/>
      <c r="DN18" s="12" t="e">
        <f t="shared" si="183"/>
        <v>#DIV/0!</v>
      </c>
      <c r="DO18" s="13"/>
      <c r="DP18" s="13"/>
      <c r="DQ18" s="25"/>
      <c r="DR18" s="38"/>
      <c r="DS18" s="10"/>
      <c r="DT18" s="11"/>
      <c r="DU18" s="74">
        <f t="shared" si="225"/>
        <v>0</v>
      </c>
      <c r="DV18" s="74">
        <f t="shared" si="225"/>
        <v>0</v>
      </c>
      <c r="DW18" s="11"/>
      <c r="DX18" s="12" t="e">
        <f t="shared" si="185"/>
        <v>#DIV/0!</v>
      </c>
      <c r="DY18" s="11"/>
      <c r="DZ18" s="12" t="e">
        <f t="shared" si="186"/>
        <v>#DIV/0!</v>
      </c>
      <c r="EA18" s="13"/>
      <c r="EB18" s="13"/>
      <c r="EC18" s="25"/>
      <c r="ED18" s="38"/>
      <c r="EE18" s="10"/>
      <c r="EF18" s="11"/>
      <c r="EG18" s="74">
        <f t="shared" si="226"/>
        <v>0</v>
      </c>
      <c r="EH18" s="74">
        <f t="shared" si="226"/>
        <v>0</v>
      </c>
      <c r="EI18" s="11"/>
      <c r="EJ18" s="12" t="e">
        <f t="shared" si="188"/>
        <v>#DIV/0!</v>
      </c>
      <c r="EK18" s="11"/>
      <c r="EL18" s="12" t="e">
        <f t="shared" si="189"/>
        <v>#DIV/0!</v>
      </c>
      <c r="EM18" s="13"/>
      <c r="EN18" s="13"/>
      <c r="EO18" s="25"/>
      <c r="EP18" s="38"/>
      <c r="EQ18" s="10"/>
      <c r="ER18" s="11"/>
      <c r="ES18" s="74">
        <f t="shared" si="227"/>
        <v>0</v>
      </c>
      <c r="ET18" s="74">
        <f t="shared" si="227"/>
        <v>0</v>
      </c>
      <c r="EU18" s="11"/>
      <c r="EV18" s="12" t="e">
        <f t="shared" si="191"/>
        <v>#DIV/0!</v>
      </c>
      <c r="EW18" s="11"/>
      <c r="EX18" s="12" t="e">
        <f t="shared" si="192"/>
        <v>#DIV/0!</v>
      </c>
      <c r="EY18" s="13"/>
      <c r="EZ18" s="13"/>
      <c r="FA18" s="25"/>
      <c r="FB18" s="38"/>
      <c r="FC18" s="10"/>
      <c r="FD18" s="11"/>
      <c r="FE18" s="74">
        <f t="shared" si="228"/>
        <v>0</v>
      </c>
      <c r="FF18" s="74">
        <f t="shared" si="228"/>
        <v>0</v>
      </c>
      <c r="FG18" s="11"/>
      <c r="FH18" s="12" t="e">
        <f t="shared" si="194"/>
        <v>#DIV/0!</v>
      </c>
      <c r="FI18" s="11"/>
      <c r="FJ18" s="12" t="e">
        <f t="shared" si="195"/>
        <v>#DIV/0!</v>
      </c>
      <c r="FK18" s="13"/>
      <c r="FL18" s="13"/>
      <c r="FM18" s="25"/>
      <c r="FN18" s="38"/>
      <c r="FO18" s="10"/>
      <c r="FP18" s="11"/>
      <c r="FQ18" s="74">
        <f t="shared" si="229"/>
        <v>0</v>
      </c>
      <c r="FR18" s="74">
        <f t="shared" si="229"/>
        <v>0</v>
      </c>
      <c r="FS18" s="11"/>
      <c r="FT18" s="12" t="e">
        <f t="shared" si="197"/>
        <v>#DIV/0!</v>
      </c>
      <c r="FU18" s="11"/>
      <c r="FV18" s="12" t="e">
        <f t="shared" si="198"/>
        <v>#DIV/0!</v>
      </c>
      <c r="FW18" s="13"/>
      <c r="FX18" s="13"/>
      <c r="FY18" s="25"/>
      <c r="FZ18" s="38"/>
      <c r="GA18" s="10"/>
      <c r="GB18" s="11"/>
      <c r="GC18" s="74">
        <f t="shared" si="230"/>
        <v>0</v>
      </c>
      <c r="GD18" s="74">
        <f t="shared" si="230"/>
        <v>0</v>
      </c>
      <c r="GE18" s="11"/>
      <c r="GF18" s="12" t="e">
        <f t="shared" si="200"/>
        <v>#DIV/0!</v>
      </c>
      <c r="GG18" s="11"/>
      <c r="GH18" s="12" t="e">
        <f t="shared" si="201"/>
        <v>#DIV/0!</v>
      </c>
      <c r="GI18" s="13"/>
      <c r="GJ18" s="13"/>
      <c r="GK18" s="25"/>
      <c r="GL18" s="38"/>
      <c r="GM18" s="10"/>
      <c r="GN18" s="11"/>
      <c r="GO18" s="74">
        <f t="shared" si="231"/>
        <v>0</v>
      </c>
      <c r="GP18" s="74">
        <f t="shared" si="231"/>
        <v>0</v>
      </c>
      <c r="GQ18" s="11"/>
      <c r="GR18" s="12" t="e">
        <f t="shared" si="203"/>
        <v>#DIV/0!</v>
      </c>
      <c r="GS18" s="11"/>
      <c r="GT18" s="12" t="e">
        <f t="shared" si="204"/>
        <v>#DIV/0!</v>
      </c>
      <c r="GU18" s="13"/>
      <c r="GV18" s="13"/>
      <c r="GW18" s="25"/>
      <c r="GX18" s="38"/>
      <c r="GY18" s="10"/>
      <c r="GZ18" s="11"/>
      <c r="HA18" s="74">
        <f t="shared" si="232"/>
        <v>0</v>
      </c>
      <c r="HB18" s="74">
        <f t="shared" si="232"/>
        <v>0</v>
      </c>
      <c r="HC18" s="11"/>
      <c r="HD18" s="12" t="e">
        <f t="shared" si="206"/>
        <v>#DIV/0!</v>
      </c>
      <c r="HE18" s="11"/>
      <c r="HF18" s="12" t="e">
        <f t="shared" si="207"/>
        <v>#DIV/0!</v>
      </c>
      <c r="HG18" s="13"/>
      <c r="HH18" s="13"/>
      <c r="HI18" s="25"/>
      <c r="HJ18" s="38"/>
      <c r="HK18" s="10">
        <f t="shared" si="208"/>
        <v>2</v>
      </c>
      <c r="HL18" s="11">
        <f t="shared" si="208"/>
        <v>0</v>
      </c>
      <c r="HM18" s="11">
        <f t="shared" si="208"/>
        <v>3596</v>
      </c>
      <c r="HN18" s="11">
        <f t="shared" si="208"/>
        <v>302</v>
      </c>
      <c r="HO18" s="11">
        <f t="shared" si="209"/>
        <v>3</v>
      </c>
      <c r="HP18" s="228">
        <f t="shared" si="234"/>
        <v>8.3426028921023364E-4</v>
      </c>
      <c r="HQ18" s="15">
        <f t="shared" si="211"/>
        <v>0</v>
      </c>
      <c r="HR18" s="12">
        <f t="shared" si="233"/>
        <v>0</v>
      </c>
      <c r="HS18" s="16"/>
      <c r="HT18" s="17"/>
      <c r="HU18" s="16">
        <f t="shared" si="212"/>
        <v>0</v>
      </c>
      <c r="HV18" s="23">
        <v>3460</v>
      </c>
      <c r="HW18" s="22">
        <v>4040</v>
      </c>
    </row>
    <row r="19" spans="1:231" ht="18.75" x14ac:dyDescent="0.25">
      <c r="A19" s="236"/>
      <c r="B19" s="41">
        <f t="shared" si="213"/>
        <v>44482</v>
      </c>
      <c r="C19" s="10"/>
      <c r="D19" s="11"/>
      <c r="E19" s="74">
        <f t="shared" si="214"/>
        <v>671</v>
      </c>
      <c r="F19" s="74">
        <f t="shared" si="214"/>
        <v>57</v>
      </c>
      <c r="G19" s="11">
        <v>1</v>
      </c>
      <c r="H19" s="12">
        <f t="shared" si="156"/>
        <v>1.4903129657228018E-3</v>
      </c>
      <c r="I19" s="11"/>
      <c r="J19" s="12">
        <f t="shared" si="215"/>
        <v>0</v>
      </c>
      <c r="K19" s="13"/>
      <c r="L19" s="11"/>
      <c r="M19" s="25">
        <v>3576.6666666666665</v>
      </c>
      <c r="N19" s="38">
        <v>4110</v>
      </c>
      <c r="O19" s="10"/>
      <c r="P19" s="11"/>
      <c r="Q19" s="74">
        <f t="shared" si="216"/>
        <v>678</v>
      </c>
      <c r="R19" s="74">
        <f t="shared" si="216"/>
        <v>57</v>
      </c>
      <c r="S19" s="11">
        <v>2</v>
      </c>
      <c r="T19" s="12">
        <f t="shared" si="158"/>
        <v>2.9498525073746312E-3</v>
      </c>
      <c r="U19" s="11"/>
      <c r="V19" s="12">
        <f t="shared" si="159"/>
        <v>0</v>
      </c>
      <c r="W19" s="13"/>
      <c r="X19" s="11"/>
      <c r="Y19" s="25">
        <v>3620.3636363636365</v>
      </c>
      <c r="Z19" s="38">
        <v>4054</v>
      </c>
      <c r="AA19" s="10"/>
      <c r="AB19" s="11"/>
      <c r="AC19" s="74">
        <f t="shared" si="217"/>
        <v>216</v>
      </c>
      <c r="AD19" s="74">
        <f t="shared" si="217"/>
        <v>18</v>
      </c>
      <c r="AE19" s="11"/>
      <c r="AF19" s="12">
        <f t="shared" si="161"/>
        <v>0</v>
      </c>
      <c r="AG19" s="11"/>
      <c r="AH19" s="12" t="e">
        <f t="shared" si="162"/>
        <v>#DIV/0!</v>
      </c>
      <c r="AI19" s="13"/>
      <c r="AJ19" s="11"/>
      <c r="AK19" s="25">
        <v>3570</v>
      </c>
      <c r="AL19" s="38">
        <v>4028</v>
      </c>
      <c r="AM19" s="10"/>
      <c r="AN19" s="11"/>
      <c r="AO19" s="74">
        <f t="shared" si="218"/>
        <v>678</v>
      </c>
      <c r="AP19" s="74">
        <f t="shared" si="218"/>
        <v>56</v>
      </c>
      <c r="AQ19" s="11">
        <v>1</v>
      </c>
      <c r="AR19" s="12">
        <f t="shared" si="164"/>
        <v>1.4749262536873156E-3</v>
      </c>
      <c r="AS19" s="11"/>
      <c r="AT19" s="12">
        <f t="shared" si="165"/>
        <v>0</v>
      </c>
      <c r="AU19" s="13"/>
      <c r="AV19" s="11"/>
      <c r="AW19" s="25">
        <v>3704.5454545454545</v>
      </c>
      <c r="AX19" s="38">
        <v>4034</v>
      </c>
      <c r="AY19" s="10"/>
      <c r="AZ19" s="11"/>
      <c r="BA19" s="74">
        <f t="shared" si="219"/>
        <v>677</v>
      </c>
      <c r="BB19" s="74">
        <f t="shared" si="219"/>
        <v>57</v>
      </c>
      <c r="BC19" s="11">
        <v>1</v>
      </c>
      <c r="BD19" s="12">
        <f t="shared" si="167"/>
        <v>1.4771048744460858E-3</v>
      </c>
      <c r="BE19" s="11"/>
      <c r="BF19" s="12">
        <f t="shared" si="168"/>
        <v>0</v>
      </c>
      <c r="BG19" s="13"/>
      <c r="BH19" s="11"/>
      <c r="BI19" s="25">
        <v>3777.3214285714284</v>
      </c>
      <c r="BJ19" s="38">
        <v>4152.5</v>
      </c>
      <c r="BK19" s="10"/>
      <c r="BL19" s="11"/>
      <c r="BM19" s="74">
        <f t="shared" si="220"/>
        <v>676</v>
      </c>
      <c r="BN19" s="74">
        <f t="shared" si="220"/>
        <v>57</v>
      </c>
      <c r="BO19" s="11"/>
      <c r="BP19" s="12">
        <f t="shared" si="170"/>
        <v>0</v>
      </c>
      <c r="BQ19" s="11"/>
      <c r="BR19" s="12" t="e">
        <f t="shared" si="171"/>
        <v>#DIV/0!</v>
      </c>
      <c r="BS19" s="13"/>
      <c r="BT19" s="11"/>
      <c r="BU19" s="25">
        <v>3753.7037037037039</v>
      </c>
      <c r="BV19" s="38">
        <v>4297</v>
      </c>
      <c r="BW19" s="10"/>
      <c r="BX19" s="11"/>
      <c r="BY19" s="74">
        <f t="shared" si="221"/>
        <v>0</v>
      </c>
      <c r="BZ19" s="74">
        <f t="shared" si="221"/>
        <v>0</v>
      </c>
      <c r="CA19" s="11"/>
      <c r="CB19" s="12" t="e">
        <f t="shared" si="173"/>
        <v>#DIV/0!</v>
      </c>
      <c r="CC19" s="11"/>
      <c r="CD19" s="12" t="e">
        <f t="shared" si="174"/>
        <v>#DIV/0!</v>
      </c>
      <c r="CE19" s="13"/>
      <c r="CF19" s="11"/>
      <c r="CG19" s="25"/>
      <c r="CH19" s="38"/>
      <c r="CI19" s="10"/>
      <c r="CJ19" s="11"/>
      <c r="CK19" s="74">
        <f t="shared" si="222"/>
        <v>0</v>
      </c>
      <c r="CL19" s="74">
        <f t="shared" si="222"/>
        <v>0</v>
      </c>
      <c r="CM19" s="11"/>
      <c r="CN19" s="12" t="e">
        <f t="shared" si="176"/>
        <v>#DIV/0!</v>
      </c>
      <c r="CO19" s="11"/>
      <c r="CP19" s="12" t="e">
        <f t="shared" si="177"/>
        <v>#DIV/0!</v>
      </c>
      <c r="CQ19" s="13"/>
      <c r="CR19" s="11"/>
      <c r="CS19" s="25"/>
      <c r="CT19" s="38"/>
      <c r="CU19" s="10"/>
      <c r="CV19" s="11"/>
      <c r="CW19" s="74">
        <f t="shared" si="223"/>
        <v>0</v>
      </c>
      <c r="CX19" s="74">
        <f t="shared" si="223"/>
        <v>0</v>
      </c>
      <c r="CY19" s="11"/>
      <c r="CZ19" s="12" t="e">
        <f t="shared" si="179"/>
        <v>#DIV/0!</v>
      </c>
      <c r="DA19" s="11"/>
      <c r="DB19" s="12" t="e">
        <f t="shared" si="180"/>
        <v>#DIV/0!</v>
      </c>
      <c r="DC19" s="13"/>
      <c r="DD19" s="11"/>
      <c r="DE19" s="25"/>
      <c r="DF19" s="38"/>
      <c r="DG19" s="10"/>
      <c r="DH19" s="11"/>
      <c r="DI19" s="74">
        <f t="shared" si="224"/>
        <v>0</v>
      </c>
      <c r="DJ19" s="74">
        <f t="shared" si="224"/>
        <v>0</v>
      </c>
      <c r="DK19" s="11"/>
      <c r="DL19" s="12" t="e">
        <f t="shared" si="182"/>
        <v>#DIV/0!</v>
      </c>
      <c r="DM19" s="11"/>
      <c r="DN19" s="12" t="e">
        <f t="shared" si="183"/>
        <v>#DIV/0!</v>
      </c>
      <c r="DO19" s="13"/>
      <c r="DP19" s="11"/>
      <c r="DQ19" s="25"/>
      <c r="DR19" s="38"/>
      <c r="DS19" s="10"/>
      <c r="DT19" s="11"/>
      <c r="DU19" s="74">
        <f t="shared" si="225"/>
        <v>0</v>
      </c>
      <c r="DV19" s="74">
        <f t="shared" si="225"/>
        <v>0</v>
      </c>
      <c r="DW19" s="11"/>
      <c r="DX19" s="12" t="e">
        <f t="shared" si="185"/>
        <v>#DIV/0!</v>
      </c>
      <c r="DY19" s="11"/>
      <c r="DZ19" s="12" t="e">
        <f t="shared" si="186"/>
        <v>#DIV/0!</v>
      </c>
      <c r="EA19" s="13"/>
      <c r="EB19" s="11"/>
      <c r="EC19" s="25"/>
      <c r="ED19" s="38"/>
      <c r="EE19" s="10"/>
      <c r="EF19" s="11"/>
      <c r="EG19" s="74">
        <f t="shared" si="226"/>
        <v>0</v>
      </c>
      <c r="EH19" s="74">
        <f t="shared" si="226"/>
        <v>0</v>
      </c>
      <c r="EI19" s="11"/>
      <c r="EJ19" s="12" t="e">
        <f t="shared" si="188"/>
        <v>#DIV/0!</v>
      </c>
      <c r="EK19" s="11"/>
      <c r="EL19" s="12" t="e">
        <f t="shared" si="189"/>
        <v>#DIV/0!</v>
      </c>
      <c r="EM19" s="13"/>
      <c r="EN19" s="11"/>
      <c r="EO19" s="25"/>
      <c r="EP19" s="38"/>
      <c r="EQ19" s="10"/>
      <c r="ER19" s="11"/>
      <c r="ES19" s="74">
        <f t="shared" si="227"/>
        <v>0</v>
      </c>
      <c r="ET19" s="74">
        <f t="shared" si="227"/>
        <v>0</v>
      </c>
      <c r="EU19" s="11"/>
      <c r="EV19" s="12" t="e">
        <f t="shared" si="191"/>
        <v>#DIV/0!</v>
      </c>
      <c r="EW19" s="11"/>
      <c r="EX19" s="12" t="e">
        <f t="shared" si="192"/>
        <v>#DIV/0!</v>
      </c>
      <c r="EY19" s="13"/>
      <c r="EZ19" s="11"/>
      <c r="FA19" s="25"/>
      <c r="FB19" s="38"/>
      <c r="FC19" s="10"/>
      <c r="FD19" s="11"/>
      <c r="FE19" s="74">
        <f t="shared" si="228"/>
        <v>0</v>
      </c>
      <c r="FF19" s="74">
        <f t="shared" si="228"/>
        <v>0</v>
      </c>
      <c r="FG19" s="11"/>
      <c r="FH19" s="12" t="e">
        <f t="shared" si="194"/>
        <v>#DIV/0!</v>
      </c>
      <c r="FI19" s="11"/>
      <c r="FJ19" s="12" t="e">
        <f t="shared" si="195"/>
        <v>#DIV/0!</v>
      </c>
      <c r="FK19" s="13"/>
      <c r="FL19" s="11"/>
      <c r="FM19" s="25"/>
      <c r="FN19" s="38"/>
      <c r="FO19" s="10"/>
      <c r="FP19" s="11"/>
      <c r="FQ19" s="74">
        <f t="shared" si="229"/>
        <v>0</v>
      </c>
      <c r="FR19" s="74">
        <f t="shared" si="229"/>
        <v>0</v>
      </c>
      <c r="FS19" s="11"/>
      <c r="FT19" s="12" t="e">
        <f t="shared" si="197"/>
        <v>#DIV/0!</v>
      </c>
      <c r="FU19" s="11"/>
      <c r="FV19" s="12" t="e">
        <f t="shared" si="198"/>
        <v>#DIV/0!</v>
      </c>
      <c r="FW19" s="13"/>
      <c r="FX19" s="11"/>
      <c r="FY19" s="25"/>
      <c r="FZ19" s="38"/>
      <c r="GA19" s="10"/>
      <c r="GB19" s="11"/>
      <c r="GC19" s="74">
        <f t="shared" si="230"/>
        <v>0</v>
      </c>
      <c r="GD19" s="74">
        <f t="shared" si="230"/>
        <v>0</v>
      </c>
      <c r="GE19" s="11"/>
      <c r="GF19" s="12" t="e">
        <f t="shared" si="200"/>
        <v>#DIV/0!</v>
      </c>
      <c r="GG19" s="11"/>
      <c r="GH19" s="12" t="e">
        <f t="shared" si="201"/>
        <v>#DIV/0!</v>
      </c>
      <c r="GI19" s="13"/>
      <c r="GJ19" s="11"/>
      <c r="GK19" s="25"/>
      <c r="GL19" s="38"/>
      <c r="GM19" s="10"/>
      <c r="GN19" s="11"/>
      <c r="GO19" s="74">
        <f t="shared" si="231"/>
        <v>0</v>
      </c>
      <c r="GP19" s="74">
        <f t="shared" si="231"/>
        <v>0</v>
      </c>
      <c r="GQ19" s="11"/>
      <c r="GR19" s="12" t="e">
        <f t="shared" si="203"/>
        <v>#DIV/0!</v>
      </c>
      <c r="GS19" s="11"/>
      <c r="GT19" s="12" t="e">
        <f t="shared" si="204"/>
        <v>#DIV/0!</v>
      </c>
      <c r="GU19" s="13"/>
      <c r="GV19" s="11"/>
      <c r="GW19" s="25"/>
      <c r="GX19" s="38"/>
      <c r="GY19" s="10"/>
      <c r="GZ19" s="11"/>
      <c r="HA19" s="74">
        <f t="shared" si="232"/>
        <v>0</v>
      </c>
      <c r="HB19" s="74">
        <f t="shared" si="232"/>
        <v>0</v>
      </c>
      <c r="HC19" s="11"/>
      <c r="HD19" s="12" t="e">
        <f t="shared" si="206"/>
        <v>#DIV/0!</v>
      </c>
      <c r="HE19" s="11"/>
      <c r="HF19" s="12" t="e">
        <f t="shared" si="207"/>
        <v>#DIV/0!</v>
      </c>
      <c r="HG19" s="13"/>
      <c r="HH19" s="11"/>
      <c r="HI19" s="25"/>
      <c r="HJ19" s="38"/>
      <c r="HK19" s="10">
        <f t="shared" si="208"/>
        <v>0</v>
      </c>
      <c r="HL19" s="11">
        <f t="shared" si="208"/>
        <v>0</v>
      </c>
      <c r="HM19" s="11">
        <f t="shared" si="208"/>
        <v>3596</v>
      </c>
      <c r="HN19" s="11">
        <f t="shared" si="208"/>
        <v>302</v>
      </c>
      <c r="HO19" s="11">
        <f t="shared" si="209"/>
        <v>5</v>
      </c>
      <c r="HP19" s="228">
        <f t="shared" si="234"/>
        <v>1.3904338153503894E-3</v>
      </c>
      <c r="HQ19" s="15">
        <f t="shared" si="211"/>
        <v>0</v>
      </c>
      <c r="HR19" s="12">
        <f t="shared" si="233"/>
        <v>0</v>
      </c>
      <c r="HS19" s="16"/>
      <c r="HT19" s="17"/>
      <c r="HU19" s="16">
        <f t="shared" si="212"/>
        <v>0</v>
      </c>
      <c r="HV19" s="23">
        <v>3681.3194444444443</v>
      </c>
      <c r="HW19" s="22">
        <v>4119.0566037735853</v>
      </c>
    </row>
    <row r="20" spans="1:231" ht="18.75" x14ac:dyDescent="0.25">
      <c r="A20" s="236"/>
      <c r="B20" s="41">
        <f t="shared" si="213"/>
        <v>44483</v>
      </c>
      <c r="C20" s="10"/>
      <c r="D20" s="11"/>
      <c r="E20" s="74">
        <f>E19-C20</f>
        <v>671</v>
      </c>
      <c r="F20" s="74">
        <f>F19-D20</f>
        <v>57</v>
      </c>
      <c r="G20" s="11">
        <v>2</v>
      </c>
      <c r="H20" s="12">
        <f t="shared" si="156"/>
        <v>2.9806259314456036E-3</v>
      </c>
      <c r="I20" s="11"/>
      <c r="J20" s="12">
        <f t="shared" si="215"/>
        <v>0</v>
      </c>
      <c r="K20" s="13"/>
      <c r="L20" s="11"/>
      <c r="M20" s="39">
        <v>81.481481481481481</v>
      </c>
      <c r="N20" s="43">
        <v>100</v>
      </c>
      <c r="O20" s="10"/>
      <c r="P20" s="11"/>
      <c r="Q20" s="74">
        <f t="shared" si="216"/>
        <v>678</v>
      </c>
      <c r="R20" s="74">
        <f t="shared" si="216"/>
        <v>57</v>
      </c>
      <c r="S20" s="11">
        <v>3</v>
      </c>
      <c r="T20" s="12">
        <f t="shared" si="158"/>
        <v>4.4247787610619468E-3</v>
      </c>
      <c r="U20" s="11"/>
      <c r="V20" s="12">
        <f t="shared" si="159"/>
        <v>0</v>
      </c>
      <c r="W20" s="13"/>
      <c r="X20" s="11"/>
      <c r="Y20" s="39">
        <v>85.454545454545453</v>
      </c>
      <c r="Z20" s="43">
        <v>100</v>
      </c>
      <c r="AA20" s="10">
        <v>1</v>
      </c>
      <c r="AB20" s="11"/>
      <c r="AC20" s="74">
        <f t="shared" si="217"/>
        <v>215</v>
      </c>
      <c r="AD20" s="74">
        <f t="shared" si="217"/>
        <v>18</v>
      </c>
      <c r="AE20" s="11"/>
      <c r="AF20" s="12">
        <f t="shared" si="161"/>
        <v>0</v>
      </c>
      <c r="AG20" s="11"/>
      <c r="AH20" s="12" t="e">
        <f t="shared" si="162"/>
        <v>#DIV/0!</v>
      </c>
      <c r="AI20" s="13"/>
      <c r="AJ20" s="11"/>
      <c r="AK20" s="39">
        <v>100</v>
      </c>
      <c r="AL20" s="43">
        <v>100</v>
      </c>
      <c r="AM20" s="10"/>
      <c r="AN20" s="11"/>
      <c r="AO20" s="74">
        <f t="shared" si="218"/>
        <v>678</v>
      </c>
      <c r="AP20" s="74">
        <f t="shared" si="218"/>
        <v>56</v>
      </c>
      <c r="AQ20" s="11">
        <v>1</v>
      </c>
      <c r="AR20" s="12">
        <f t="shared" si="164"/>
        <v>1.4749262536873156E-3</v>
      </c>
      <c r="AS20" s="11"/>
      <c r="AT20" s="12">
        <f t="shared" si="165"/>
        <v>0</v>
      </c>
      <c r="AU20" s="13"/>
      <c r="AV20" s="11"/>
      <c r="AW20" s="39">
        <v>80</v>
      </c>
      <c r="AX20" s="43">
        <v>100</v>
      </c>
      <c r="AY20" s="10"/>
      <c r="AZ20" s="11"/>
      <c r="BA20" s="74">
        <f t="shared" si="219"/>
        <v>677</v>
      </c>
      <c r="BB20" s="74">
        <f t="shared" si="219"/>
        <v>57</v>
      </c>
      <c r="BC20" s="11"/>
      <c r="BD20" s="12">
        <f t="shared" si="167"/>
        <v>0</v>
      </c>
      <c r="BE20" s="11"/>
      <c r="BF20" s="12" t="e">
        <f t="shared" si="168"/>
        <v>#DIV/0!</v>
      </c>
      <c r="BG20" s="13"/>
      <c r="BH20" s="11"/>
      <c r="BI20" s="39">
        <v>92.857142857142861</v>
      </c>
      <c r="BJ20" s="43">
        <v>100</v>
      </c>
      <c r="BK20" s="10"/>
      <c r="BL20" s="11"/>
      <c r="BM20" s="74">
        <f t="shared" si="220"/>
        <v>676</v>
      </c>
      <c r="BN20" s="74">
        <f t="shared" si="220"/>
        <v>57</v>
      </c>
      <c r="BO20" s="11"/>
      <c r="BP20" s="12">
        <f t="shared" si="170"/>
        <v>0</v>
      </c>
      <c r="BQ20" s="11"/>
      <c r="BR20" s="12" t="e">
        <f t="shared" si="171"/>
        <v>#DIV/0!</v>
      </c>
      <c r="BS20" s="13"/>
      <c r="BT20" s="11"/>
      <c r="BU20" s="39">
        <v>88.888888888888886</v>
      </c>
      <c r="BV20" s="43">
        <v>100</v>
      </c>
      <c r="BW20" s="10"/>
      <c r="BX20" s="11"/>
      <c r="BY20" s="74">
        <f t="shared" si="221"/>
        <v>0</v>
      </c>
      <c r="BZ20" s="74">
        <f t="shared" si="221"/>
        <v>0</v>
      </c>
      <c r="CA20" s="11"/>
      <c r="CB20" s="12" t="e">
        <f t="shared" si="173"/>
        <v>#DIV/0!</v>
      </c>
      <c r="CC20" s="11"/>
      <c r="CD20" s="12" t="e">
        <f t="shared" si="174"/>
        <v>#DIV/0!</v>
      </c>
      <c r="CE20" s="13"/>
      <c r="CF20" s="11"/>
      <c r="CG20" s="39"/>
      <c r="CH20" s="43"/>
      <c r="CI20" s="10"/>
      <c r="CJ20" s="11"/>
      <c r="CK20" s="74">
        <f t="shared" si="222"/>
        <v>0</v>
      </c>
      <c r="CL20" s="74">
        <f t="shared" si="222"/>
        <v>0</v>
      </c>
      <c r="CM20" s="11"/>
      <c r="CN20" s="12" t="e">
        <f t="shared" si="176"/>
        <v>#DIV/0!</v>
      </c>
      <c r="CO20" s="11"/>
      <c r="CP20" s="12" t="e">
        <f t="shared" si="177"/>
        <v>#DIV/0!</v>
      </c>
      <c r="CQ20" s="13"/>
      <c r="CR20" s="11"/>
      <c r="CS20" s="39"/>
      <c r="CT20" s="43"/>
      <c r="CU20" s="10"/>
      <c r="CV20" s="11"/>
      <c r="CW20" s="74">
        <f t="shared" si="223"/>
        <v>0</v>
      </c>
      <c r="CX20" s="74">
        <f t="shared" si="223"/>
        <v>0</v>
      </c>
      <c r="CY20" s="11"/>
      <c r="CZ20" s="12" t="e">
        <f t="shared" si="179"/>
        <v>#DIV/0!</v>
      </c>
      <c r="DA20" s="11"/>
      <c r="DB20" s="12" t="e">
        <f t="shared" si="180"/>
        <v>#DIV/0!</v>
      </c>
      <c r="DC20" s="13"/>
      <c r="DD20" s="11"/>
      <c r="DE20" s="39"/>
      <c r="DF20" s="43"/>
      <c r="DG20" s="10"/>
      <c r="DH20" s="11"/>
      <c r="DI20" s="74">
        <f t="shared" si="224"/>
        <v>0</v>
      </c>
      <c r="DJ20" s="74">
        <f t="shared" si="224"/>
        <v>0</v>
      </c>
      <c r="DK20" s="11"/>
      <c r="DL20" s="12" t="e">
        <f t="shared" si="182"/>
        <v>#DIV/0!</v>
      </c>
      <c r="DM20" s="11"/>
      <c r="DN20" s="12" t="e">
        <f t="shared" si="183"/>
        <v>#DIV/0!</v>
      </c>
      <c r="DO20" s="13"/>
      <c r="DP20" s="11"/>
      <c r="DQ20" s="39"/>
      <c r="DR20" s="43"/>
      <c r="DS20" s="10"/>
      <c r="DT20" s="11"/>
      <c r="DU20" s="74">
        <f t="shared" si="225"/>
        <v>0</v>
      </c>
      <c r="DV20" s="74">
        <f t="shared" si="225"/>
        <v>0</v>
      </c>
      <c r="DW20" s="11"/>
      <c r="DX20" s="12" t="e">
        <f t="shared" si="185"/>
        <v>#DIV/0!</v>
      </c>
      <c r="DY20" s="11"/>
      <c r="DZ20" s="12" t="e">
        <f t="shared" si="186"/>
        <v>#DIV/0!</v>
      </c>
      <c r="EA20" s="13"/>
      <c r="EB20" s="11"/>
      <c r="EC20" s="39"/>
      <c r="ED20" s="43"/>
      <c r="EE20" s="10"/>
      <c r="EF20" s="11"/>
      <c r="EG20" s="74">
        <f t="shared" si="226"/>
        <v>0</v>
      </c>
      <c r="EH20" s="74">
        <f t="shared" si="226"/>
        <v>0</v>
      </c>
      <c r="EI20" s="11"/>
      <c r="EJ20" s="12" t="e">
        <f t="shared" si="188"/>
        <v>#DIV/0!</v>
      </c>
      <c r="EK20" s="11"/>
      <c r="EL20" s="12" t="e">
        <f t="shared" si="189"/>
        <v>#DIV/0!</v>
      </c>
      <c r="EM20" s="13"/>
      <c r="EN20" s="11"/>
      <c r="EO20" s="39"/>
      <c r="EP20" s="43"/>
      <c r="EQ20" s="10"/>
      <c r="ER20" s="11"/>
      <c r="ES20" s="74">
        <f t="shared" si="227"/>
        <v>0</v>
      </c>
      <c r="ET20" s="74">
        <f t="shared" si="227"/>
        <v>0</v>
      </c>
      <c r="EU20" s="11"/>
      <c r="EV20" s="12" t="e">
        <f t="shared" si="191"/>
        <v>#DIV/0!</v>
      </c>
      <c r="EW20" s="11"/>
      <c r="EX20" s="12" t="e">
        <f t="shared" si="192"/>
        <v>#DIV/0!</v>
      </c>
      <c r="EY20" s="13"/>
      <c r="EZ20" s="11"/>
      <c r="FA20" s="39"/>
      <c r="FB20" s="43"/>
      <c r="FC20" s="10"/>
      <c r="FD20" s="11"/>
      <c r="FE20" s="74">
        <f t="shared" si="228"/>
        <v>0</v>
      </c>
      <c r="FF20" s="74">
        <f t="shared" si="228"/>
        <v>0</v>
      </c>
      <c r="FG20" s="11"/>
      <c r="FH20" s="12" t="e">
        <f t="shared" si="194"/>
        <v>#DIV/0!</v>
      </c>
      <c r="FI20" s="11"/>
      <c r="FJ20" s="12" t="e">
        <f t="shared" si="195"/>
        <v>#DIV/0!</v>
      </c>
      <c r="FK20" s="13"/>
      <c r="FL20" s="11"/>
      <c r="FM20" s="39"/>
      <c r="FN20" s="43"/>
      <c r="FO20" s="10"/>
      <c r="FP20" s="11"/>
      <c r="FQ20" s="74">
        <f t="shared" si="229"/>
        <v>0</v>
      </c>
      <c r="FR20" s="74">
        <f t="shared" si="229"/>
        <v>0</v>
      </c>
      <c r="FS20" s="11"/>
      <c r="FT20" s="12" t="e">
        <f t="shared" si="197"/>
        <v>#DIV/0!</v>
      </c>
      <c r="FU20" s="11"/>
      <c r="FV20" s="12" t="e">
        <f t="shared" si="198"/>
        <v>#DIV/0!</v>
      </c>
      <c r="FW20" s="13"/>
      <c r="FX20" s="11"/>
      <c r="FY20" s="39"/>
      <c r="FZ20" s="43"/>
      <c r="GA20" s="10"/>
      <c r="GB20" s="11"/>
      <c r="GC20" s="74">
        <f t="shared" si="230"/>
        <v>0</v>
      </c>
      <c r="GD20" s="74">
        <f t="shared" si="230"/>
        <v>0</v>
      </c>
      <c r="GE20" s="11"/>
      <c r="GF20" s="12" t="e">
        <f t="shared" si="200"/>
        <v>#DIV/0!</v>
      </c>
      <c r="GG20" s="11"/>
      <c r="GH20" s="12" t="e">
        <f t="shared" si="201"/>
        <v>#DIV/0!</v>
      </c>
      <c r="GI20" s="13"/>
      <c r="GJ20" s="11"/>
      <c r="GK20" s="39"/>
      <c r="GL20" s="43"/>
      <c r="GM20" s="10"/>
      <c r="GN20" s="11"/>
      <c r="GO20" s="74">
        <f t="shared" si="231"/>
        <v>0</v>
      </c>
      <c r="GP20" s="74">
        <f t="shared" si="231"/>
        <v>0</v>
      </c>
      <c r="GQ20" s="11"/>
      <c r="GR20" s="12" t="e">
        <f t="shared" si="203"/>
        <v>#DIV/0!</v>
      </c>
      <c r="GS20" s="11"/>
      <c r="GT20" s="12" t="e">
        <f t="shared" si="204"/>
        <v>#DIV/0!</v>
      </c>
      <c r="GU20" s="13"/>
      <c r="GV20" s="11"/>
      <c r="GW20" s="39"/>
      <c r="GX20" s="43"/>
      <c r="GY20" s="10"/>
      <c r="GZ20" s="11"/>
      <c r="HA20" s="74">
        <f t="shared" si="232"/>
        <v>0</v>
      </c>
      <c r="HB20" s="74">
        <f t="shared" si="232"/>
        <v>0</v>
      </c>
      <c r="HC20" s="11"/>
      <c r="HD20" s="12" t="e">
        <f t="shared" si="206"/>
        <v>#DIV/0!</v>
      </c>
      <c r="HE20" s="11"/>
      <c r="HF20" s="12" t="e">
        <f t="shared" si="207"/>
        <v>#DIV/0!</v>
      </c>
      <c r="HG20" s="13"/>
      <c r="HH20" s="11"/>
      <c r="HI20" s="39"/>
      <c r="HJ20" s="43"/>
      <c r="HK20" s="10">
        <f t="shared" si="208"/>
        <v>1</v>
      </c>
      <c r="HL20" s="11">
        <f t="shared" si="208"/>
        <v>0</v>
      </c>
      <c r="HM20" s="11">
        <f t="shared" si="208"/>
        <v>3595</v>
      </c>
      <c r="HN20" s="11">
        <f t="shared" si="208"/>
        <v>302</v>
      </c>
      <c r="HO20" s="11">
        <f t="shared" si="209"/>
        <v>6</v>
      </c>
      <c r="HP20" s="228">
        <f t="shared" si="234"/>
        <v>1.6689847009735744E-3</v>
      </c>
      <c r="HQ20" s="15">
        <f t="shared" si="211"/>
        <v>0</v>
      </c>
      <c r="HR20" s="12">
        <f t="shared" si="233"/>
        <v>0</v>
      </c>
      <c r="HS20" s="16"/>
      <c r="HT20" s="17"/>
      <c r="HU20" s="16">
        <f t="shared" si="212"/>
        <v>0</v>
      </c>
      <c r="HV20" s="23">
        <v>85.069444444444443</v>
      </c>
      <c r="HW20" s="22">
        <v>94.339622641509436</v>
      </c>
    </row>
    <row r="21" spans="1:231" ht="19.5" thickBot="1" x14ac:dyDescent="0.3">
      <c r="A21" s="236"/>
      <c r="B21" s="42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5</v>
      </c>
      <c r="H21" s="28">
        <f>((G21+I21)/7)/E20</f>
        <v>1.0645092612305727E-3</v>
      </c>
      <c r="I21" s="27">
        <f>SUM(I14:I20)</f>
        <v>0</v>
      </c>
      <c r="J21" s="28">
        <f>(I21/(I21+G21))</f>
        <v>0</v>
      </c>
      <c r="K21" s="27"/>
      <c r="L21" s="27"/>
      <c r="M21" s="29">
        <f>M19/M18*100-100</f>
        <v>3.371868978805395</v>
      </c>
      <c r="N21" s="72">
        <f>N19/N18*100-100</f>
        <v>1.7326732673267315</v>
      </c>
      <c r="O21" s="26">
        <f t="shared" ref="O21:P21" si="235">SUM(O14:O20)</f>
        <v>0</v>
      </c>
      <c r="P21" s="27">
        <f t="shared" si="235"/>
        <v>0</v>
      </c>
      <c r="Q21" s="27"/>
      <c r="R21" s="27"/>
      <c r="S21" s="27">
        <f t="shared" ref="S21" si="236">SUM(S14:S20)</f>
        <v>6</v>
      </c>
      <c r="T21" s="28">
        <f t="shared" ref="T21" si="237">((S21+U21)/7)/Q20</f>
        <v>1.2642225031605561E-3</v>
      </c>
      <c r="U21" s="27">
        <f t="shared" ref="U21" si="238">SUM(U14:U20)</f>
        <v>0</v>
      </c>
      <c r="V21" s="28">
        <f t="shared" ref="V21" si="239">(U21/(U21+S21))</f>
        <v>0</v>
      </c>
      <c r="W21" s="27"/>
      <c r="X21" s="27"/>
      <c r="Y21" s="29">
        <f t="shared" ref="Y21:Z21" si="240">Y19/Y18*100-100</f>
        <v>4.6347871781397885</v>
      </c>
      <c r="Z21" s="72">
        <f t="shared" si="240"/>
        <v>0.34653465346534063</v>
      </c>
      <c r="AA21" s="26">
        <f t="shared" ref="AA21:AB21" si="241">SUM(AA14:AA20)</f>
        <v>2</v>
      </c>
      <c r="AB21" s="27">
        <f t="shared" si="241"/>
        <v>0</v>
      </c>
      <c r="AC21" s="27"/>
      <c r="AD21" s="27"/>
      <c r="AE21" s="27">
        <f t="shared" ref="AE21" si="242">SUM(AE14:AE20)</f>
        <v>0</v>
      </c>
      <c r="AF21" s="28">
        <f t="shared" ref="AF21" si="243">((AE21+AG21)/7)/AC20</f>
        <v>0</v>
      </c>
      <c r="AG21" s="27">
        <f t="shared" ref="AG21" si="244">SUM(AG14:AG20)</f>
        <v>0</v>
      </c>
      <c r="AH21" s="28" t="e">
        <f t="shared" ref="AH21" si="245">(AG21/(AG21+AE21))</f>
        <v>#DIV/0!</v>
      </c>
      <c r="AI21" s="27"/>
      <c r="AJ21" s="27"/>
      <c r="AK21" s="29">
        <f t="shared" ref="AK21:AL21" si="246">AK19/AK18*100-100</f>
        <v>3.179190751445077</v>
      </c>
      <c r="AL21" s="72">
        <f t="shared" si="246"/>
        <v>-0.29702970297029196</v>
      </c>
      <c r="AM21" s="26">
        <f t="shared" ref="AM21:AN21" si="247">SUM(AM14:AM20)</f>
        <v>0</v>
      </c>
      <c r="AN21" s="27">
        <f t="shared" si="247"/>
        <v>0</v>
      </c>
      <c r="AO21" s="27"/>
      <c r="AP21" s="27"/>
      <c r="AQ21" s="27">
        <f t="shared" ref="AQ21" si="248">SUM(AQ14:AQ20)</f>
        <v>6</v>
      </c>
      <c r="AR21" s="28">
        <f t="shared" ref="AR21" si="249">((AQ21+AS21)/7)/AO20</f>
        <v>1.2642225031605561E-3</v>
      </c>
      <c r="AS21" s="27">
        <f t="shared" ref="AS21" si="250">SUM(AS14:AS20)</f>
        <v>0</v>
      </c>
      <c r="AT21" s="28">
        <f t="shared" ref="AT21" si="251">(AS21/(AS21+AQ21))</f>
        <v>0</v>
      </c>
      <c r="AU21" s="27"/>
      <c r="AV21" s="27"/>
      <c r="AW21" s="29">
        <f t="shared" ref="AW21:AX21" si="252">AW19/AW18*100-100</f>
        <v>7.0677877036258678</v>
      </c>
      <c r="AX21" s="72">
        <f t="shared" si="252"/>
        <v>-0.14851485148514598</v>
      </c>
      <c r="AY21" s="26">
        <f t="shared" ref="AY21:AZ21" si="253">SUM(AY14:AY20)</f>
        <v>0</v>
      </c>
      <c r="AZ21" s="27">
        <f t="shared" si="253"/>
        <v>0</v>
      </c>
      <c r="BA21" s="27"/>
      <c r="BB21" s="27"/>
      <c r="BC21" s="27">
        <f t="shared" ref="BC21" si="254">SUM(BC14:BC20)</f>
        <v>1</v>
      </c>
      <c r="BD21" s="28">
        <f t="shared" ref="BD21" si="255">((BC21+BE21)/7)/BA20</f>
        <v>2.1101498206372652E-4</v>
      </c>
      <c r="BE21" s="27">
        <f t="shared" ref="BE21" si="256">SUM(BE14:BE20)</f>
        <v>0</v>
      </c>
      <c r="BF21" s="28">
        <f t="shared" ref="BF21" si="257">(BE21/(BE21+BC21))</f>
        <v>0</v>
      </c>
      <c r="BG21" s="27"/>
      <c r="BH21" s="27"/>
      <c r="BI21" s="29">
        <f t="shared" ref="BI21:BJ21" si="258">BI19/BI18*100-100</f>
        <v>9.1711395540875316</v>
      </c>
      <c r="BJ21" s="72">
        <f t="shared" si="258"/>
        <v>2.7846534653465369</v>
      </c>
      <c r="BK21" s="26">
        <f t="shared" ref="BK21:BL21" si="259">SUM(BK14:BK20)</f>
        <v>1</v>
      </c>
      <c r="BL21" s="27">
        <f t="shared" si="259"/>
        <v>0</v>
      </c>
      <c r="BM21" s="27"/>
      <c r="BN21" s="27"/>
      <c r="BO21" s="27">
        <f t="shared" ref="BO21" si="260">SUM(BO14:BO20)</f>
        <v>0</v>
      </c>
      <c r="BP21" s="28">
        <f t="shared" ref="BP21" si="261">((BO21+BQ21)/7)/BM20</f>
        <v>0</v>
      </c>
      <c r="BQ21" s="27">
        <f t="shared" ref="BQ21" si="262">SUM(BQ14:BQ20)</f>
        <v>0</v>
      </c>
      <c r="BR21" s="28" t="e">
        <f t="shared" ref="BR21" si="263">(BQ21/(BQ21+BO21))</f>
        <v>#DIV/0!</v>
      </c>
      <c r="BS21" s="27"/>
      <c r="BT21" s="27"/>
      <c r="BU21" s="29">
        <f t="shared" ref="BU21:BV21" si="264">BU19/BU18*100-100</f>
        <v>8.4885463498180371</v>
      </c>
      <c r="BV21" s="72">
        <f t="shared" si="264"/>
        <v>6.3613861386138524</v>
      </c>
      <c r="BW21" s="26">
        <f t="shared" ref="BW21:BX21" si="265">SUM(BW14:BW20)</f>
        <v>0</v>
      </c>
      <c r="BX21" s="27">
        <f t="shared" si="265"/>
        <v>0</v>
      </c>
      <c r="BY21" s="27"/>
      <c r="BZ21" s="27"/>
      <c r="CA21" s="27">
        <f t="shared" ref="CA21" si="266">SUM(CA14:CA20)</f>
        <v>0</v>
      </c>
      <c r="CB21" s="28" t="e">
        <f t="shared" ref="CB21" si="267">((CA21+CC21)/7)/BY20</f>
        <v>#DIV/0!</v>
      </c>
      <c r="CC21" s="27">
        <f t="shared" ref="CC21" si="268">SUM(CC14:CC20)</f>
        <v>0</v>
      </c>
      <c r="CD21" s="28" t="e">
        <f t="shared" ref="CD21" si="269">(CC21/(CC21+CA21))</f>
        <v>#DIV/0!</v>
      </c>
      <c r="CE21" s="27"/>
      <c r="CF21" s="27"/>
      <c r="CG21" s="29" t="e">
        <f t="shared" ref="CG21:CH21" si="270">CG19/CG18*100-100</f>
        <v>#DIV/0!</v>
      </c>
      <c r="CH21" s="72" t="e">
        <f t="shared" si="270"/>
        <v>#DIV/0!</v>
      </c>
      <c r="CI21" s="26">
        <f t="shared" ref="CI21:CJ21" si="271">SUM(CI14:CI20)</f>
        <v>0</v>
      </c>
      <c r="CJ21" s="27">
        <f t="shared" si="271"/>
        <v>0</v>
      </c>
      <c r="CK21" s="27"/>
      <c r="CL21" s="27"/>
      <c r="CM21" s="27">
        <f t="shared" ref="CM21" si="272">SUM(CM14:CM20)</f>
        <v>0</v>
      </c>
      <c r="CN21" s="28" t="e">
        <f t="shared" ref="CN21" si="273">((CM21+CO21)/7)/CK20</f>
        <v>#DIV/0!</v>
      </c>
      <c r="CO21" s="27">
        <f t="shared" ref="CO21" si="274">SUM(CO14:CO20)</f>
        <v>0</v>
      </c>
      <c r="CP21" s="28" t="e">
        <f t="shared" ref="CP21" si="275">(CO21/(CO21+CM21))</f>
        <v>#DIV/0!</v>
      </c>
      <c r="CQ21" s="27"/>
      <c r="CR21" s="27"/>
      <c r="CS21" s="29" t="e">
        <f t="shared" ref="CS21:CT21" si="276">CS19/CS18*100-100</f>
        <v>#DIV/0!</v>
      </c>
      <c r="CT21" s="72" t="e">
        <f t="shared" si="276"/>
        <v>#DIV/0!</v>
      </c>
      <c r="CU21" s="26">
        <f t="shared" ref="CU21:CV21" si="277">SUM(CU14:CU20)</f>
        <v>0</v>
      </c>
      <c r="CV21" s="27">
        <f t="shared" si="277"/>
        <v>0</v>
      </c>
      <c r="CW21" s="27"/>
      <c r="CX21" s="27"/>
      <c r="CY21" s="27">
        <f t="shared" ref="CY21" si="278">SUM(CY14:CY20)</f>
        <v>0</v>
      </c>
      <c r="CZ21" s="28" t="e">
        <f t="shared" ref="CZ21" si="279">((CY21+DA21)/7)/CW20</f>
        <v>#DIV/0!</v>
      </c>
      <c r="DA21" s="27">
        <f t="shared" ref="DA21" si="280">SUM(DA14:DA20)</f>
        <v>0</v>
      </c>
      <c r="DB21" s="28" t="e">
        <f t="shared" ref="DB21" si="281">(DA21/(DA21+CY21))</f>
        <v>#DIV/0!</v>
      </c>
      <c r="DC21" s="27"/>
      <c r="DD21" s="27"/>
      <c r="DE21" s="29" t="e">
        <f t="shared" ref="DE21:DF21" si="282">DE19/DE18*100-100</f>
        <v>#DIV/0!</v>
      </c>
      <c r="DF21" s="72" t="e">
        <f t="shared" si="282"/>
        <v>#DIV/0!</v>
      </c>
      <c r="DG21" s="26">
        <f t="shared" ref="DG21:DH21" si="283">SUM(DG14:DG20)</f>
        <v>0</v>
      </c>
      <c r="DH21" s="27">
        <f t="shared" si="283"/>
        <v>0</v>
      </c>
      <c r="DI21" s="27"/>
      <c r="DJ21" s="27"/>
      <c r="DK21" s="27">
        <f t="shared" ref="DK21" si="284">SUM(DK14:DK20)</f>
        <v>0</v>
      </c>
      <c r="DL21" s="28" t="e">
        <f t="shared" ref="DL21" si="285">((DK21+DM21)/7)/DI20</f>
        <v>#DIV/0!</v>
      </c>
      <c r="DM21" s="27">
        <f t="shared" ref="DM21" si="286">SUM(DM14:DM20)</f>
        <v>0</v>
      </c>
      <c r="DN21" s="28" t="e">
        <f t="shared" ref="DN21" si="287">(DM21/(DM21+DK21))</f>
        <v>#DIV/0!</v>
      </c>
      <c r="DO21" s="27"/>
      <c r="DP21" s="27"/>
      <c r="DQ21" s="29" t="e">
        <f t="shared" ref="DQ21:DR21" si="288">DQ19/DQ18*100-100</f>
        <v>#DIV/0!</v>
      </c>
      <c r="DR21" s="72" t="e">
        <f t="shared" si="288"/>
        <v>#DIV/0!</v>
      </c>
      <c r="DS21" s="26">
        <f t="shared" ref="DS21:DT21" si="289">SUM(DS14:DS20)</f>
        <v>0</v>
      </c>
      <c r="DT21" s="27">
        <f t="shared" si="289"/>
        <v>0</v>
      </c>
      <c r="DU21" s="27"/>
      <c r="DV21" s="27"/>
      <c r="DW21" s="27">
        <f t="shared" ref="DW21" si="290">SUM(DW14:DW20)</f>
        <v>0</v>
      </c>
      <c r="DX21" s="28" t="e">
        <f t="shared" ref="DX21" si="291">((DW21+DY21)/7)/DU20</f>
        <v>#DIV/0!</v>
      </c>
      <c r="DY21" s="27">
        <f t="shared" ref="DY21" si="292">SUM(DY14:DY20)</f>
        <v>0</v>
      </c>
      <c r="DZ21" s="28" t="e">
        <f t="shared" ref="DZ21" si="293">(DY21/(DY21+DW21))</f>
        <v>#DIV/0!</v>
      </c>
      <c r="EA21" s="27"/>
      <c r="EB21" s="27"/>
      <c r="EC21" s="29" t="e">
        <f t="shared" ref="EC21:ED21" si="294">EC19/EC18*100-100</f>
        <v>#DIV/0!</v>
      </c>
      <c r="ED21" s="72" t="e">
        <f t="shared" si="294"/>
        <v>#DIV/0!</v>
      </c>
      <c r="EE21" s="26">
        <f t="shared" ref="EE21:EF21" si="295">SUM(EE14:EE20)</f>
        <v>0</v>
      </c>
      <c r="EF21" s="27">
        <f t="shared" si="295"/>
        <v>0</v>
      </c>
      <c r="EG21" s="27"/>
      <c r="EH21" s="27"/>
      <c r="EI21" s="27">
        <f t="shared" ref="EI21" si="296">SUM(EI14:EI20)</f>
        <v>0</v>
      </c>
      <c r="EJ21" s="28" t="e">
        <f t="shared" ref="EJ21" si="297">((EI21+EK21)/7)/EG20</f>
        <v>#DIV/0!</v>
      </c>
      <c r="EK21" s="27">
        <f t="shared" ref="EK21" si="298">SUM(EK14:EK20)</f>
        <v>0</v>
      </c>
      <c r="EL21" s="28" t="e">
        <f t="shared" ref="EL21" si="299">(EK21/(EK21+EI21))</f>
        <v>#DIV/0!</v>
      </c>
      <c r="EM21" s="27"/>
      <c r="EN21" s="27"/>
      <c r="EO21" s="29" t="e">
        <f t="shared" ref="EO21:EP21" si="300">EO19/EO18*100-100</f>
        <v>#DIV/0!</v>
      </c>
      <c r="EP21" s="72" t="e">
        <f t="shared" si="300"/>
        <v>#DIV/0!</v>
      </c>
      <c r="EQ21" s="26">
        <f t="shared" ref="EQ21:ER21" si="301">SUM(EQ14:EQ20)</f>
        <v>0</v>
      </c>
      <c r="ER21" s="27">
        <f t="shared" si="301"/>
        <v>0</v>
      </c>
      <c r="ES21" s="27"/>
      <c r="ET21" s="27"/>
      <c r="EU21" s="27">
        <f t="shared" ref="EU21" si="302">SUM(EU14:EU20)</f>
        <v>0</v>
      </c>
      <c r="EV21" s="28" t="e">
        <f t="shared" ref="EV21" si="303">((EU21+EW21)/7)/ES20</f>
        <v>#DIV/0!</v>
      </c>
      <c r="EW21" s="27">
        <f t="shared" ref="EW21" si="304">SUM(EW14:EW20)</f>
        <v>0</v>
      </c>
      <c r="EX21" s="28" t="e">
        <f t="shared" ref="EX21" si="305">(EW21/(EW21+EU21))</f>
        <v>#DIV/0!</v>
      </c>
      <c r="EY21" s="27"/>
      <c r="EZ21" s="27"/>
      <c r="FA21" s="29" t="e">
        <f t="shared" ref="FA21:FB21" si="306">FA19/FA18*100-100</f>
        <v>#DIV/0!</v>
      </c>
      <c r="FB21" s="72" t="e">
        <f t="shared" si="306"/>
        <v>#DIV/0!</v>
      </c>
      <c r="FC21" s="26">
        <f t="shared" ref="FC21:FD21" si="307">SUM(FC14:FC20)</f>
        <v>0</v>
      </c>
      <c r="FD21" s="27">
        <f t="shared" si="307"/>
        <v>0</v>
      </c>
      <c r="FE21" s="27"/>
      <c r="FF21" s="27"/>
      <c r="FG21" s="27">
        <f t="shared" ref="FG21" si="308">SUM(FG14:FG20)</f>
        <v>0</v>
      </c>
      <c r="FH21" s="28" t="e">
        <f t="shared" ref="FH21" si="309">((FG21+FI21)/7)/FE20</f>
        <v>#DIV/0!</v>
      </c>
      <c r="FI21" s="27">
        <f t="shared" ref="FI21" si="310">SUM(FI14:FI20)</f>
        <v>0</v>
      </c>
      <c r="FJ21" s="28" t="e">
        <f t="shared" ref="FJ21" si="311">(FI21/(FI21+FG21))</f>
        <v>#DIV/0!</v>
      </c>
      <c r="FK21" s="27"/>
      <c r="FL21" s="27"/>
      <c r="FM21" s="29" t="e">
        <f t="shared" ref="FM21:FN21" si="312">FM19/FM18*100-100</f>
        <v>#DIV/0!</v>
      </c>
      <c r="FN21" s="72" t="e">
        <f t="shared" si="312"/>
        <v>#DIV/0!</v>
      </c>
      <c r="FO21" s="26">
        <f t="shared" ref="FO21:FP21" si="313">SUM(FO14:FO20)</f>
        <v>0</v>
      </c>
      <c r="FP21" s="27">
        <f t="shared" si="313"/>
        <v>0</v>
      </c>
      <c r="FQ21" s="27"/>
      <c r="FR21" s="27"/>
      <c r="FS21" s="27">
        <f t="shared" ref="FS21" si="314">SUM(FS14:FS20)</f>
        <v>0</v>
      </c>
      <c r="FT21" s="28" t="e">
        <f t="shared" ref="FT21" si="315">((FS21+FU21)/7)/FQ20</f>
        <v>#DIV/0!</v>
      </c>
      <c r="FU21" s="27">
        <f t="shared" ref="FU21" si="316">SUM(FU14:FU20)</f>
        <v>0</v>
      </c>
      <c r="FV21" s="28" t="e">
        <f t="shared" ref="FV21" si="317">(FU21/(FU21+FS21))</f>
        <v>#DIV/0!</v>
      </c>
      <c r="FW21" s="27"/>
      <c r="FX21" s="27"/>
      <c r="FY21" s="29" t="e">
        <f t="shared" ref="FY21:FZ21" si="318">FY19/FY18*100-100</f>
        <v>#DIV/0!</v>
      </c>
      <c r="FZ21" s="72" t="e">
        <f t="shared" si="318"/>
        <v>#DIV/0!</v>
      </c>
      <c r="GA21" s="26">
        <f t="shared" ref="GA21:GB21" si="319">SUM(GA14:GA20)</f>
        <v>0</v>
      </c>
      <c r="GB21" s="27">
        <f t="shared" si="319"/>
        <v>0</v>
      </c>
      <c r="GC21" s="27"/>
      <c r="GD21" s="27"/>
      <c r="GE21" s="27">
        <f t="shared" ref="GE21" si="320">SUM(GE14:GE20)</f>
        <v>0</v>
      </c>
      <c r="GF21" s="28" t="e">
        <f t="shared" ref="GF21" si="321">((GE21+GG21)/7)/GC20</f>
        <v>#DIV/0!</v>
      </c>
      <c r="GG21" s="27">
        <f t="shared" ref="GG21" si="322">SUM(GG14:GG20)</f>
        <v>0</v>
      </c>
      <c r="GH21" s="28" t="e">
        <f t="shared" ref="GH21" si="323">(GG21/(GG21+GE21))</f>
        <v>#DIV/0!</v>
      </c>
      <c r="GI21" s="27"/>
      <c r="GJ21" s="27"/>
      <c r="GK21" s="29" t="e">
        <f t="shared" ref="GK21:GL21" si="324">GK19/GK18*100-100</f>
        <v>#DIV/0!</v>
      </c>
      <c r="GL21" s="72" t="e">
        <f t="shared" si="324"/>
        <v>#DIV/0!</v>
      </c>
      <c r="GM21" s="26">
        <f t="shared" ref="GM21:GN21" si="325">SUM(GM14:GM20)</f>
        <v>0</v>
      </c>
      <c r="GN21" s="27">
        <f t="shared" si="325"/>
        <v>0</v>
      </c>
      <c r="GO21" s="27"/>
      <c r="GP21" s="27"/>
      <c r="GQ21" s="27">
        <f t="shared" ref="GQ21" si="326">SUM(GQ14:GQ20)</f>
        <v>0</v>
      </c>
      <c r="GR21" s="28" t="e">
        <f t="shared" ref="GR21" si="327">((GQ21+GS21)/7)/GO20</f>
        <v>#DIV/0!</v>
      </c>
      <c r="GS21" s="27">
        <f t="shared" ref="GS21" si="328">SUM(GS14:GS20)</f>
        <v>0</v>
      </c>
      <c r="GT21" s="28" t="e">
        <f t="shared" ref="GT21" si="329">(GS21/(GS21+GQ21))</f>
        <v>#DIV/0!</v>
      </c>
      <c r="GU21" s="27"/>
      <c r="GV21" s="27"/>
      <c r="GW21" s="29" t="e">
        <f t="shared" ref="GW21:GX21" si="330">GW19/GW18*100-100</f>
        <v>#DIV/0!</v>
      </c>
      <c r="GX21" s="72" t="e">
        <f t="shared" si="330"/>
        <v>#DIV/0!</v>
      </c>
      <c r="GY21" s="26">
        <f t="shared" ref="GY21:GZ21" si="331">SUM(GY14:GY20)</f>
        <v>0</v>
      </c>
      <c r="GZ21" s="27">
        <f t="shared" si="331"/>
        <v>0</v>
      </c>
      <c r="HA21" s="27"/>
      <c r="HB21" s="27"/>
      <c r="HC21" s="27">
        <f t="shared" ref="HC21" si="332">SUM(HC14:HC20)</f>
        <v>0</v>
      </c>
      <c r="HD21" s="28" t="e">
        <f t="shared" ref="HD21" si="333">((HC21+HE21)/7)/HA20</f>
        <v>#DIV/0!</v>
      </c>
      <c r="HE21" s="27">
        <f t="shared" ref="HE21" si="334">SUM(HE14:HE20)</f>
        <v>0</v>
      </c>
      <c r="HF21" s="28" t="e">
        <f t="shared" ref="HF21" si="335">(HE21/(HE21+HC21))</f>
        <v>#DIV/0!</v>
      </c>
      <c r="HG21" s="27"/>
      <c r="HH21" s="27"/>
      <c r="HI21" s="29" t="e">
        <f t="shared" ref="HI21:HJ21" si="336">HI19/HI18*100-100</f>
        <v>#DIV/0!</v>
      </c>
      <c r="HJ21" s="72" t="e">
        <f t="shared" si="336"/>
        <v>#DIV/0!</v>
      </c>
      <c r="HK21" s="26">
        <f t="shared" si="208"/>
        <v>4</v>
      </c>
      <c r="HL21" s="27">
        <f t="shared" si="208"/>
        <v>0</v>
      </c>
      <c r="HM21" s="27">
        <f t="shared" si="208"/>
        <v>0</v>
      </c>
      <c r="HN21" s="27">
        <f t="shared" si="208"/>
        <v>0</v>
      </c>
      <c r="HO21" s="27">
        <f t="shared" si="209"/>
        <v>18</v>
      </c>
      <c r="HP21" s="229">
        <f>+((HO21)/HM20)/7</f>
        <v>7.1527915756010329E-4</v>
      </c>
      <c r="HQ21" s="62">
        <f t="shared" si="211"/>
        <v>0</v>
      </c>
      <c r="HR21" s="52">
        <f t="shared" si="233"/>
        <v>0</v>
      </c>
      <c r="HS21" s="53">
        <f t="shared" ref="HS21" si="337">SUM(HS14:HS20)/7</f>
        <v>0</v>
      </c>
      <c r="HT21" s="54">
        <f t="shared" ref="HT21" si="338">SUM(HT14:HT20)</f>
        <v>0</v>
      </c>
      <c r="HU21" s="53" t="e">
        <f t="shared" ref="HU21" si="339">AVERAGE(HU14:HU20)</f>
        <v>#DIV/0!</v>
      </c>
      <c r="HV21" s="63">
        <f>HV19/HV18*100-100</f>
        <v>6.3965157353885758</v>
      </c>
      <c r="HW21" s="72">
        <f>HW19/HW18*100-100</f>
        <v>1.95684662805904</v>
      </c>
    </row>
    <row r="22" spans="1:231" ht="19.5" thickBot="1" x14ac:dyDescent="0.3">
      <c r="A22" s="56"/>
      <c r="B22" s="83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5">
        <f>HK21/HM11</f>
        <v>1.1114198388441233E-3</v>
      </c>
      <c r="HL22" s="68">
        <f>HL21/HN11</f>
        <v>0</v>
      </c>
      <c r="HM22" s="45"/>
      <c r="HN22" s="45"/>
      <c r="HO22" s="45"/>
      <c r="HP22" s="231"/>
      <c r="HQ22" s="45"/>
      <c r="HR22" s="45"/>
      <c r="HS22" s="45"/>
      <c r="HT22" s="55"/>
      <c r="HU22" s="45"/>
      <c r="HV22" s="45"/>
      <c r="HW22" s="46"/>
    </row>
    <row r="23" spans="1:231" ht="18.75" x14ac:dyDescent="0.25">
      <c r="A23" s="235">
        <v>27</v>
      </c>
      <c r="B23" s="73">
        <f>B20+1</f>
        <v>44484</v>
      </c>
      <c r="C23" s="33"/>
      <c r="D23" s="34"/>
      <c r="E23" s="34">
        <f>E20-C23</f>
        <v>671</v>
      </c>
      <c r="F23" s="34">
        <f>F20-D23</f>
        <v>57</v>
      </c>
      <c r="G23" s="34">
        <v>4</v>
      </c>
      <c r="H23" s="35">
        <f t="shared" ref="H23:H29" si="340">((G23+I23)/E23)</f>
        <v>5.9612518628912071E-3</v>
      </c>
      <c r="I23" s="34"/>
      <c r="J23" s="35">
        <f>I23/(G23+I23)</f>
        <v>0</v>
      </c>
      <c r="K23" s="36"/>
      <c r="L23" s="34"/>
      <c r="M23" s="34"/>
      <c r="N23" s="37"/>
      <c r="O23" s="33"/>
      <c r="P23" s="34"/>
      <c r="Q23" s="34">
        <f t="shared" ref="Q23:R23" si="341">Q20-O23</f>
        <v>678</v>
      </c>
      <c r="R23" s="34">
        <f t="shared" si="341"/>
        <v>57</v>
      </c>
      <c r="S23" s="34">
        <v>7</v>
      </c>
      <c r="T23" s="35">
        <f t="shared" ref="T23:T29" si="342">((S23+U23)/Q23)</f>
        <v>1.0324483775811209E-2</v>
      </c>
      <c r="U23" s="34"/>
      <c r="V23" s="35">
        <f t="shared" ref="V23:V29" si="343">U23/(S23+U23)</f>
        <v>0</v>
      </c>
      <c r="W23" s="36"/>
      <c r="X23" s="34"/>
      <c r="Y23" s="34"/>
      <c r="Z23" s="37"/>
      <c r="AA23" s="33">
        <v>1</v>
      </c>
      <c r="AB23" s="34"/>
      <c r="AC23" s="34">
        <f t="shared" ref="AC23:AD23" si="344">AC20-AA23</f>
        <v>214</v>
      </c>
      <c r="AD23" s="34">
        <f t="shared" si="344"/>
        <v>18</v>
      </c>
      <c r="AE23" s="34">
        <v>3</v>
      </c>
      <c r="AF23" s="35">
        <f t="shared" ref="AF23:AF29" si="345">((AE23+AG23)/AC23)</f>
        <v>1.4018691588785047E-2</v>
      </c>
      <c r="AG23" s="34"/>
      <c r="AH23" s="35">
        <f t="shared" ref="AH23:AH29" si="346">AG23/(AE23+AG23)</f>
        <v>0</v>
      </c>
      <c r="AI23" s="36"/>
      <c r="AJ23" s="34"/>
      <c r="AK23" s="34"/>
      <c r="AL23" s="37"/>
      <c r="AM23" s="33">
        <v>1</v>
      </c>
      <c r="AN23" s="34"/>
      <c r="AO23" s="34">
        <f t="shared" ref="AO23:AP23" si="347">AO20-AM23</f>
        <v>677</v>
      </c>
      <c r="AP23" s="34">
        <f t="shared" si="347"/>
        <v>56</v>
      </c>
      <c r="AQ23" s="34">
        <v>4</v>
      </c>
      <c r="AR23" s="35">
        <f t="shared" ref="AR23:AR29" si="348">((AQ23+AS23)/AO23)</f>
        <v>5.9084194977843431E-3</v>
      </c>
      <c r="AS23" s="34"/>
      <c r="AT23" s="35">
        <f t="shared" ref="AT23:AT29" si="349">AS23/(AQ23+AS23)</f>
        <v>0</v>
      </c>
      <c r="AU23" s="36"/>
      <c r="AV23" s="34"/>
      <c r="AW23" s="34"/>
      <c r="AX23" s="37"/>
      <c r="AY23" s="33"/>
      <c r="AZ23" s="34"/>
      <c r="BA23" s="34">
        <f t="shared" ref="BA23:BB23" si="350">BA20-AY23</f>
        <v>677</v>
      </c>
      <c r="BB23" s="34">
        <f t="shared" si="350"/>
        <v>57</v>
      </c>
      <c r="BC23" s="34">
        <v>1</v>
      </c>
      <c r="BD23" s="35">
        <f t="shared" ref="BD23:BD29" si="351">((BC23+BE23)/BA23)</f>
        <v>1.4771048744460858E-3</v>
      </c>
      <c r="BE23" s="34"/>
      <c r="BF23" s="35">
        <f t="shared" ref="BF23:BF29" si="352">BE23/(BC23+BE23)</f>
        <v>0</v>
      </c>
      <c r="BG23" s="36"/>
      <c r="BH23" s="34"/>
      <c r="BI23" s="34"/>
      <c r="BJ23" s="37"/>
      <c r="BK23" s="33"/>
      <c r="BL23" s="34"/>
      <c r="BM23" s="34">
        <f t="shared" ref="BM23:BN23" si="353">BM20-BK23</f>
        <v>676</v>
      </c>
      <c r="BN23" s="34">
        <f t="shared" si="353"/>
        <v>57</v>
      </c>
      <c r="BO23" s="34">
        <v>1</v>
      </c>
      <c r="BP23" s="35">
        <f t="shared" ref="BP23:BP29" si="354">((BO23+BQ23)/BM23)</f>
        <v>1.4792899408284023E-3</v>
      </c>
      <c r="BQ23" s="34"/>
      <c r="BR23" s="35">
        <f t="shared" ref="BR23:BR29" si="355">BQ23/(BO23+BQ23)</f>
        <v>0</v>
      </c>
      <c r="BS23" s="36"/>
      <c r="BT23" s="34"/>
      <c r="BU23" s="34"/>
      <c r="BV23" s="37"/>
      <c r="BW23" s="33"/>
      <c r="BX23" s="34"/>
      <c r="BY23" s="34">
        <f t="shared" ref="BY23:BZ23" si="356">BY20-BW23</f>
        <v>0</v>
      </c>
      <c r="BZ23" s="34">
        <f t="shared" si="356"/>
        <v>0</v>
      </c>
      <c r="CA23" s="34"/>
      <c r="CB23" s="35" t="e">
        <f t="shared" ref="CB23:CB29" si="357">((CA23+CC23)/BY23)</f>
        <v>#DIV/0!</v>
      </c>
      <c r="CC23" s="34"/>
      <c r="CD23" s="35" t="e">
        <f t="shared" ref="CD23:CD29" si="358">CC23/(CA23+CC23)</f>
        <v>#DIV/0!</v>
      </c>
      <c r="CE23" s="36"/>
      <c r="CF23" s="34"/>
      <c r="CG23" s="34"/>
      <c r="CH23" s="37"/>
      <c r="CI23" s="33"/>
      <c r="CJ23" s="34"/>
      <c r="CK23" s="34">
        <f t="shared" ref="CK23:CL23" si="359">CK20-CI23</f>
        <v>0</v>
      </c>
      <c r="CL23" s="34">
        <f t="shared" si="359"/>
        <v>0</v>
      </c>
      <c r="CM23" s="34"/>
      <c r="CN23" s="35" t="e">
        <f t="shared" ref="CN23:CN29" si="360">((CM23+CO23)/CK23)</f>
        <v>#DIV/0!</v>
      </c>
      <c r="CO23" s="34"/>
      <c r="CP23" s="35" t="e">
        <f t="shared" ref="CP23:CP29" si="361">CO23/(CM23+CO23)</f>
        <v>#DIV/0!</v>
      </c>
      <c r="CQ23" s="36"/>
      <c r="CR23" s="34"/>
      <c r="CS23" s="34"/>
      <c r="CT23" s="37"/>
      <c r="CU23" s="33"/>
      <c r="CV23" s="34"/>
      <c r="CW23" s="34">
        <f t="shared" ref="CW23:CX23" si="362">CW20-CU23</f>
        <v>0</v>
      </c>
      <c r="CX23" s="34">
        <f t="shared" si="362"/>
        <v>0</v>
      </c>
      <c r="CY23" s="34"/>
      <c r="CZ23" s="35" t="e">
        <f t="shared" ref="CZ23:CZ29" si="363">((CY23+DA23)/CW23)</f>
        <v>#DIV/0!</v>
      </c>
      <c r="DA23" s="34"/>
      <c r="DB23" s="35" t="e">
        <f t="shared" ref="DB23:DB29" si="364">DA23/(CY23+DA23)</f>
        <v>#DIV/0!</v>
      </c>
      <c r="DC23" s="36"/>
      <c r="DD23" s="34"/>
      <c r="DE23" s="34"/>
      <c r="DF23" s="37"/>
      <c r="DG23" s="33"/>
      <c r="DH23" s="34"/>
      <c r="DI23" s="34">
        <f t="shared" ref="DI23:DJ23" si="365">DI20-DG23</f>
        <v>0</v>
      </c>
      <c r="DJ23" s="34">
        <f t="shared" si="365"/>
        <v>0</v>
      </c>
      <c r="DK23" s="34"/>
      <c r="DL23" s="35" t="e">
        <f t="shared" ref="DL23:DL29" si="366">((DK23+DM23)/DI23)</f>
        <v>#DIV/0!</v>
      </c>
      <c r="DM23" s="34"/>
      <c r="DN23" s="35" t="e">
        <f t="shared" ref="DN23:DN29" si="367">DM23/(DK23+DM23)</f>
        <v>#DIV/0!</v>
      </c>
      <c r="DO23" s="36"/>
      <c r="DP23" s="34"/>
      <c r="DQ23" s="34"/>
      <c r="DR23" s="37"/>
      <c r="DS23" s="33"/>
      <c r="DT23" s="34"/>
      <c r="DU23" s="34">
        <f t="shared" ref="DU23:DV23" si="368">DU20-DS23</f>
        <v>0</v>
      </c>
      <c r="DV23" s="34">
        <f t="shared" si="368"/>
        <v>0</v>
      </c>
      <c r="DW23" s="34"/>
      <c r="DX23" s="35" t="e">
        <f t="shared" ref="DX23:DX29" si="369">((DW23+DY23)/DU23)</f>
        <v>#DIV/0!</v>
      </c>
      <c r="DY23" s="34"/>
      <c r="DZ23" s="35" t="e">
        <f t="shared" ref="DZ23:DZ29" si="370">DY23/(DW23+DY23)</f>
        <v>#DIV/0!</v>
      </c>
      <c r="EA23" s="36"/>
      <c r="EB23" s="34"/>
      <c r="EC23" s="34"/>
      <c r="ED23" s="37"/>
      <c r="EE23" s="33"/>
      <c r="EF23" s="34"/>
      <c r="EG23" s="34">
        <f t="shared" ref="EG23:EH23" si="371">EG20-EE23</f>
        <v>0</v>
      </c>
      <c r="EH23" s="34">
        <f t="shared" si="371"/>
        <v>0</v>
      </c>
      <c r="EI23" s="34"/>
      <c r="EJ23" s="35" t="e">
        <f t="shared" ref="EJ23:EJ29" si="372">((EI23+EK23)/EG23)</f>
        <v>#DIV/0!</v>
      </c>
      <c r="EK23" s="34"/>
      <c r="EL23" s="35" t="e">
        <f t="shared" ref="EL23:EL29" si="373">EK23/(EI23+EK23)</f>
        <v>#DIV/0!</v>
      </c>
      <c r="EM23" s="36"/>
      <c r="EN23" s="34"/>
      <c r="EO23" s="34"/>
      <c r="EP23" s="37"/>
      <c r="EQ23" s="33"/>
      <c r="ER23" s="34"/>
      <c r="ES23" s="34">
        <f t="shared" ref="ES23:ET23" si="374">ES20-EQ23</f>
        <v>0</v>
      </c>
      <c r="ET23" s="34">
        <f t="shared" si="374"/>
        <v>0</v>
      </c>
      <c r="EU23" s="34"/>
      <c r="EV23" s="35" t="e">
        <f t="shared" ref="EV23:EV29" si="375">((EU23+EW23)/ES23)</f>
        <v>#DIV/0!</v>
      </c>
      <c r="EW23" s="34"/>
      <c r="EX23" s="35" t="e">
        <f t="shared" ref="EX23:EX29" si="376">EW23/(EU23+EW23)</f>
        <v>#DIV/0!</v>
      </c>
      <c r="EY23" s="36"/>
      <c r="EZ23" s="34"/>
      <c r="FA23" s="34"/>
      <c r="FB23" s="37"/>
      <c r="FC23" s="33"/>
      <c r="FD23" s="34"/>
      <c r="FE23" s="34">
        <f t="shared" ref="FE23:FF23" si="377">FE20-FC23</f>
        <v>0</v>
      </c>
      <c r="FF23" s="34">
        <f t="shared" si="377"/>
        <v>0</v>
      </c>
      <c r="FG23" s="34"/>
      <c r="FH23" s="35" t="e">
        <f t="shared" ref="FH23:FH29" si="378">((FG23+FI23)/FE23)</f>
        <v>#DIV/0!</v>
      </c>
      <c r="FI23" s="34"/>
      <c r="FJ23" s="35" t="e">
        <f t="shared" ref="FJ23:FJ29" si="379">FI23/(FG23+FI23)</f>
        <v>#DIV/0!</v>
      </c>
      <c r="FK23" s="36"/>
      <c r="FL23" s="34"/>
      <c r="FM23" s="34"/>
      <c r="FN23" s="37"/>
      <c r="FO23" s="33"/>
      <c r="FP23" s="34"/>
      <c r="FQ23" s="34">
        <f t="shared" ref="FQ23:FR23" si="380">FQ20-FO23</f>
        <v>0</v>
      </c>
      <c r="FR23" s="34">
        <f t="shared" si="380"/>
        <v>0</v>
      </c>
      <c r="FS23" s="34"/>
      <c r="FT23" s="35" t="e">
        <f t="shared" ref="FT23:FT29" si="381">((FS23+FU23)/FQ23)</f>
        <v>#DIV/0!</v>
      </c>
      <c r="FU23" s="34"/>
      <c r="FV23" s="35" t="e">
        <f t="shared" ref="FV23:FV29" si="382">FU23/(FS23+FU23)</f>
        <v>#DIV/0!</v>
      </c>
      <c r="FW23" s="36"/>
      <c r="FX23" s="34"/>
      <c r="FY23" s="34"/>
      <c r="FZ23" s="37"/>
      <c r="GA23" s="33"/>
      <c r="GB23" s="34"/>
      <c r="GC23" s="34">
        <f t="shared" ref="GC23:GD23" si="383">GC20-GA23</f>
        <v>0</v>
      </c>
      <c r="GD23" s="34">
        <f t="shared" si="383"/>
        <v>0</v>
      </c>
      <c r="GE23" s="34"/>
      <c r="GF23" s="35" t="e">
        <f t="shared" ref="GF23:GF29" si="384">((GE23+GG23)/GC23)</f>
        <v>#DIV/0!</v>
      </c>
      <c r="GG23" s="34"/>
      <c r="GH23" s="35" t="e">
        <f t="shared" ref="GH23:GH29" si="385">GG23/(GE23+GG23)</f>
        <v>#DIV/0!</v>
      </c>
      <c r="GI23" s="36"/>
      <c r="GJ23" s="34"/>
      <c r="GK23" s="34"/>
      <c r="GL23" s="37"/>
      <c r="GM23" s="33"/>
      <c r="GN23" s="34"/>
      <c r="GO23" s="34">
        <f t="shared" ref="GO23:GP23" si="386">GO20-GM23</f>
        <v>0</v>
      </c>
      <c r="GP23" s="34">
        <f t="shared" si="386"/>
        <v>0</v>
      </c>
      <c r="GQ23" s="34"/>
      <c r="GR23" s="35" t="e">
        <f t="shared" ref="GR23:GR29" si="387">((GQ23+GS23)/GO23)</f>
        <v>#DIV/0!</v>
      </c>
      <c r="GS23" s="34"/>
      <c r="GT23" s="35" t="e">
        <f t="shared" ref="GT23:GT29" si="388">GS23/(GQ23+GS23)</f>
        <v>#DIV/0!</v>
      </c>
      <c r="GU23" s="36"/>
      <c r="GV23" s="34"/>
      <c r="GW23" s="34"/>
      <c r="GX23" s="37"/>
      <c r="GY23" s="33"/>
      <c r="GZ23" s="34"/>
      <c r="HA23" s="34">
        <f t="shared" ref="HA23:HB23" si="389">HA20-GY23</f>
        <v>0</v>
      </c>
      <c r="HB23" s="34">
        <f t="shared" si="389"/>
        <v>0</v>
      </c>
      <c r="HC23" s="34"/>
      <c r="HD23" s="35" t="e">
        <f t="shared" ref="HD23:HD29" si="390">((HC23+HE23)/HA23)</f>
        <v>#DIV/0!</v>
      </c>
      <c r="HE23" s="34"/>
      <c r="HF23" s="35" t="e">
        <f t="shared" ref="HF23:HF29" si="391">HE23/(HC23+HE23)</f>
        <v>#DIV/0!</v>
      </c>
      <c r="HG23" s="36"/>
      <c r="HH23" s="34"/>
      <c r="HI23" s="34"/>
      <c r="HJ23" s="37"/>
      <c r="HK23" s="33">
        <f t="shared" ref="HK23:HN30" si="392">+C23+O23+AA23+AM23+AY23+BK23+BW23+CI23+CU23+DG23+DS23+EE23+EQ23+FC23+FO23+GA23+GM23+GY23</f>
        <v>2</v>
      </c>
      <c r="HL23" s="34">
        <f t="shared" si="392"/>
        <v>0</v>
      </c>
      <c r="HM23" s="34">
        <f t="shared" si="392"/>
        <v>3593</v>
      </c>
      <c r="HN23" s="34">
        <f t="shared" si="392"/>
        <v>302</v>
      </c>
      <c r="HO23" s="34">
        <f t="shared" ref="HO23:HO30" si="393">+G23+S23+AE23+AQ23+BC23+BO23+CA23+CM23+CY23+DK23+DW23+EI23+EU23+FG23+FS23+GE23+GQ23+HC23+I23+U23+AG23+AS23+BE23+BQ23+CC23+CO23+DA23+DM23+DY23+EK23+EW23+FI23+FU23+GG23+GS23+HE23</f>
        <v>20</v>
      </c>
      <c r="HP23" s="227">
        <f t="shared" ref="HP23:HP24" si="394">+(HO23)/HM23</f>
        <v>5.5663790704146955E-3</v>
      </c>
      <c r="HQ23" s="48">
        <f t="shared" ref="HQ23:HQ30" si="39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396">+HT23/HO23*100</f>
        <v>0</v>
      </c>
      <c r="HV23" s="48"/>
      <c r="HW23" s="37"/>
    </row>
    <row r="24" spans="1:231" ht="18.75" x14ac:dyDescent="0.25">
      <c r="A24" s="236"/>
      <c r="B24" s="41">
        <f t="shared" ref="B24:B29" si="397">+B23+1</f>
        <v>44485</v>
      </c>
      <c r="C24" s="10"/>
      <c r="D24" s="11"/>
      <c r="E24" s="74">
        <f t="shared" ref="E24:F28" si="398">E23-C24</f>
        <v>671</v>
      </c>
      <c r="F24" s="74">
        <f t="shared" si="398"/>
        <v>57</v>
      </c>
      <c r="G24" s="11">
        <v>14</v>
      </c>
      <c r="H24" s="12">
        <f t="shared" si="340"/>
        <v>2.0864381520119227E-2</v>
      </c>
      <c r="I24" s="11"/>
      <c r="J24" s="12">
        <f t="shared" ref="J24:J29" si="399">I24/(G24+I24)</f>
        <v>0</v>
      </c>
      <c r="K24" s="13"/>
      <c r="L24" s="11"/>
      <c r="M24" s="11"/>
      <c r="N24" s="14"/>
      <c r="O24" s="10"/>
      <c r="P24" s="11"/>
      <c r="Q24" s="74">
        <f t="shared" ref="Q24:R29" si="400">Q23-O24</f>
        <v>678</v>
      </c>
      <c r="R24" s="74">
        <f t="shared" si="400"/>
        <v>57</v>
      </c>
      <c r="S24" s="11">
        <v>7</v>
      </c>
      <c r="T24" s="12">
        <f t="shared" si="342"/>
        <v>1.0324483775811209E-2</v>
      </c>
      <c r="U24" s="11"/>
      <c r="V24" s="12">
        <f t="shared" si="343"/>
        <v>0</v>
      </c>
      <c r="W24" s="13"/>
      <c r="X24" s="11"/>
      <c r="Y24" s="11"/>
      <c r="Z24" s="14"/>
      <c r="AA24" s="10"/>
      <c r="AB24" s="11"/>
      <c r="AC24" s="74">
        <f t="shared" ref="AC24:AD29" si="401">AC23-AA24</f>
        <v>214</v>
      </c>
      <c r="AD24" s="74">
        <f t="shared" si="401"/>
        <v>18</v>
      </c>
      <c r="AE24" s="11">
        <v>2</v>
      </c>
      <c r="AF24" s="12">
        <f t="shared" si="345"/>
        <v>9.3457943925233638E-3</v>
      </c>
      <c r="AG24" s="11"/>
      <c r="AH24" s="12">
        <f t="shared" si="346"/>
        <v>0</v>
      </c>
      <c r="AI24" s="13"/>
      <c r="AJ24" s="11"/>
      <c r="AK24" s="11"/>
      <c r="AL24" s="14"/>
      <c r="AM24" s="10"/>
      <c r="AN24" s="11"/>
      <c r="AO24" s="74">
        <f t="shared" ref="AO24:AP29" si="402">AO23-AM24</f>
        <v>677</v>
      </c>
      <c r="AP24" s="74">
        <f t="shared" si="402"/>
        <v>56</v>
      </c>
      <c r="AQ24" s="11">
        <v>9</v>
      </c>
      <c r="AR24" s="12">
        <f t="shared" si="348"/>
        <v>1.3293943870014771E-2</v>
      </c>
      <c r="AS24" s="11"/>
      <c r="AT24" s="12">
        <f t="shared" si="349"/>
        <v>0</v>
      </c>
      <c r="AU24" s="13"/>
      <c r="AV24" s="11"/>
      <c r="AW24" s="11"/>
      <c r="AX24" s="14"/>
      <c r="AY24" s="10"/>
      <c r="AZ24" s="11"/>
      <c r="BA24" s="74">
        <f t="shared" ref="BA24:BB29" si="403">BA23-AY24</f>
        <v>677</v>
      </c>
      <c r="BB24" s="74">
        <f t="shared" si="403"/>
        <v>57</v>
      </c>
      <c r="BC24" s="11">
        <v>2</v>
      </c>
      <c r="BD24" s="12">
        <f t="shared" si="351"/>
        <v>2.9542097488921715E-3</v>
      </c>
      <c r="BE24" s="11"/>
      <c r="BF24" s="12">
        <f t="shared" si="352"/>
        <v>0</v>
      </c>
      <c r="BG24" s="13"/>
      <c r="BH24" s="11"/>
      <c r="BI24" s="11"/>
      <c r="BJ24" s="14"/>
      <c r="BK24" s="10"/>
      <c r="BL24" s="11"/>
      <c r="BM24" s="74">
        <f t="shared" ref="BM24:BN29" si="404">BM23-BK24</f>
        <v>676</v>
      </c>
      <c r="BN24" s="74">
        <f t="shared" si="404"/>
        <v>57</v>
      </c>
      <c r="BO24" s="11"/>
      <c r="BP24" s="12">
        <f t="shared" si="354"/>
        <v>0</v>
      </c>
      <c r="BQ24" s="11"/>
      <c r="BR24" s="12" t="e">
        <f t="shared" si="355"/>
        <v>#DIV/0!</v>
      </c>
      <c r="BS24" s="13"/>
      <c r="BT24" s="11"/>
      <c r="BU24" s="11"/>
      <c r="BV24" s="14"/>
      <c r="BW24" s="10"/>
      <c r="BX24" s="11"/>
      <c r="BY24" s="74">
        <f t="shared" ref="BY24:BZ29" si="405">BY23-BW24</f>
        <v>0</v>
      </c>
      <c r="BZ24" s="74">
        <f t="shared" si="405"/>
        <v>0</v>
      </c>
      <c r="CA24" s="11"/>
      <c r="CB24" s="12" t="e">
        <f t="shared" si="357"/>
        <v>#DIV/0!</v>
      </c>
      <c r="CC24" s="11"/>
      <c r="CD24" s="12" t="e">
        <f t="shared" si="358"/>
        <v>#DIV/0!</v>
      </c>
      <c r="CE24" s="13"/>
      <c r="CF24" s="11"/>
      <c r="CG24" s="11"/>
      <c r="CH24" s="14"/>
      <c r="CI24" s="10"/>
      <c r="CJ24" s="11"/>
      <c r="CK24" s="74">
        <f t="shared" ref="CK24:CL29" si="406">CK23-CI24</f>
        <v>0</v>
      </c>
      <c r="CL24" s="74">
        <f t="shared" si="406"/>
        <v>0</v>
      </c>
      <c r="CM24" s="11"/>
      <c r="CN24" s="12" t="e">
        <f t="shared" si="360"/>
        <v>#DIV/0!</v>
      </c>
      <c r="CO24" s="11"/>
      <c r="CP24" s="12" t="e">
        <f t="shared" si="361"/>
        <v>#DIV/0!</v>
      </c>
      <c r="CQ24" s="13"/>
      <c r="CR24" s="11"/>
      <c r="CS24" s="11"/>
      <c r="CT24" s="14"/>
      <c r="CU24" s="10"/>
      <c r="CV24" s="11"/>
      <c r="CW24" s="74">
        <f t="shared" ref="CW24:CX29" si="407">CW23-CU24</f>
        <v>0</v>
      </c>
      <c r="CX24" s="74">
        <f t="shared" si="407"/>
        <v>0</v>
      </c>
      <c r="CY24" s="11"/>
      <c r="CZ24" s="12" t="e">
        <f t="shared" si="363"/>
        <v>#DIV/0!</v>
      </c>
      <c r="DA24" s="11"/>
      <c r="DB24" s="12" t="e">
        <f t="shared" si="364"/>
        <v>#DIV/0!</v>
      </c>
      <c r="DC24" s="13"/>
      <c r="DD24" s="11"/>
      <c r="DE24" s="11"/>
      <c r="DF24" s="14"/>
      <c r="DG24" s="10"/>
      <c r="DH24" s="11"/>
      <c r="DI24" s="74">
        <f t="shared" ref="DI24:DJ29" si="408">DI23-DG24</f>
        <v>0</v>
      </c>
      <c r="DJ24" s="74">
        <f t="shared" si="408"/>
        <v>0</v>
      </c>
      <c r="DK24" s="11"/>
      <c r="DL24" s="12" t="e">
        <f t="shared" si="366"/>
        <v>#DIV/0!</v>
      </c>
      <c r="DM24" s="11"/>
      <c r="DN24" s="12" t="e">
        <f t="shared" si="367"/>
        <v>#DIV/0!</v>
      </c>
      <c r="DO24" s="13"/>
      <c r="DP24" s="11"/>
      <c r="DQ24" s="11"/>
      <c r="DR24" s="14"/>
      <c r="DS24" s="10"/>
      <c r="DT24" s="11"/>
      <c r="DU24" s="74">
        <f t="shared" ref="DU24:DV29" si="409">DU23-DS24</f>
        <v>0</v>
      </c>
      <c r="DV24" s="74">
        <f t="shared" si="409"/>
        <v>0</v>
      </c>
      <c r="DW24" s="11"/>
      <c r="DX24" s="12" t="e">
        <f t="shared" si="369"/>
        <v>#DIV/0!</v>
      </c>
      <c r="DY24" s="11"/>
      <c r="DZ24" s="12" t="e">
        <f t="shared" si="370"/>
        <v>#DIV/0!</v>
      </c>
      <c r="EA24" s="13"/>
      <c r="EB24" s="11"/>
      <c r="EC24" s="11"/>
      <c r="ED24" s="14"/>
      <c r="EE24" s="10"/>
      <c r="EF24" s="11"/>
      <c r="EG24" s="74">
        <f t="shared" ref="EG24:EH29" si="410">EG23-EE24</f>
        <v>0</v>
      </c>
      <c r="EH24" s="74">
        <f t="shared" si="410"/>
        <v>0</v>
      </c>
      <c r="EI24" s="11"/>
      <c r="EJ24" s="12" t="e">
        <f t="shared" si="372"/>
        <v>#DIV/0!</v>
      </c>
      <c r="EK24" s="11"/>
      <c r="EL24" s="12" t="e">
        <f t="shared" si="373"/>
        <v>#DIV/0!</v>
      </c>
      <c r="EM24" s="13"/>
      <c r="EN24" s="11"/>
      <c r="EO24" s="11"/>
      <c r="EP24" s="14"/>
      <c r="EQ24" s="10"/>
      <c r="ER24" s="11"/>
      <c r="ES24" s="74">
        <f t="shared" ref="ES24:ET29" si="411">ES23-EQ24</f>
        <v>0</v>
      </c>
      <c r="ET24" s="74">
        <f t="shared" si="411"/>
        <v>0</v>
      </c>
      <c r="EU24" s="11"/>
      <c r="EV24" s="12" t="e">
        <f t="shared" si="375"/>
        <v>#DIV/0!</v>
      </c>
      <c r="EW24" s="11"/>
      <c r="EX24" s="12" t="e">
        <f t="shared" si="376"/>
        <v>#DIV/0!</v>
      </c>
      <c r="EY24" s="13"/>
      <c r="EZ24" s="11"/>
      <c r="FA24" s="11"/>
      <c r="FB24" s="14"/>
      <c r="FC24" s="10"/>
      <c r="FD24" s="11"/>
      <c r="FE24" s="74">
        <f t="shared" ref="FE24:FF29" si="412">FE23-FC24</f>
        <v>0</v>
      </c>
      <c r="FF24" s="74">
        <f t="shared" si="412"/>
        <v>0</v>
      </c>
      <c r="FG24" s="11"/>
      <c r="FH24" s="12" t="e">
        <f t="shared" si="378"/>
        <v>#DIV/0!</v>
      </c>
      <c r="FI24" s="11"/>
      <c r="FJ24" s="12" t="e">
        <f t="shared" si="379"/>
        <v>#DIV/0!</v>
      </c>
      <c r="FK24" s="13"/>
      <c r="FL24" s="11"/>
      <c r="FM24" s="11"/>
      <c r="FN24" s="14"/>
      <c r="FO24" s="10"/>
      <c r="FP24" s="11"/>
      <c r="FQ24" s="74">
        <f t="shared" ref="FQ24:FR29" si="413">FQ23-FO24</f>
        <v>0</v>
      </c>
      <c r="FR24" s="74">
        <f t="shared" si="413"/>
        <v>0</v>
      </c>
      <c r="FS24" s="11"/>
      <c r="FT24" s="12" t="e">
        <f t="shared" si="381"/>
        <v>#DIV/0!</v>
      </c>
      <c r="FU24" s="11"/>
      <c r="FV24" s="12" t="e">
        <f t="shared" si="382"/>
        <v>#DIV/0!</v>
      </c>
      <c r="FW24" s="13"/>
      <c r="FX24" s="11"/>
      <c r="FY24" s="11"/>
      <c r="FZ24" s="14"/>
      <c r="GA24" s="10"/>
      <c r="GB24" s="11"/>
      <c r="GC24" s="74">
        <f t="shared" ref="GC24:GD29" si="414">GC23-GA24</f>
        <v>0</v>
      </c>
      <c r="GD24" s="74">
        <f t="shared" si="414"/>
        <v>0</v>
      </c>
      <c r="GE24" s="11"/>
      <c r="GF24" s="12" t="e">
        <f t="shared" si="384"/>
        <v>#DIV/0!</v>
      </c>
      <c r="GG24" s="11"/>
      <c r="GH24" s="12" t="e">
        <f t="shared" si="385"/>
        <v>#DIV/0!</v>
      </c>
      <c r="GI24" s="13"/>
      <c r="GJ24" s="11"/>
      <c r="GK24" s="11"/>
      <c r="GL24" s="14"/>
      <c r="GM24" s="10"/>
      <c r="GN24" s="11"/>
      <c r="GO24" s="74">
        <f t="shared" ref="GO24:GP29" si="415">GO23-GM24</f>
        <v>0</v>
      </c>
      <c r="GP24" s="74">
        <f t="shared" si="415"/>
        <v>0</v>
      </c>
      <c r="GQ24" s="11"/>
      <c r="GR24" s="12" t="e">
        <f t="shared" si="387"/>
        <v>#DIV/0!</v>
      </c>
      <c r="GS24" s="11"/>
      <c r="GT24" s="12" t="e">
        <f t="shared" si="388"/>
        <v>#DIV/0!</v>
      </c>
      <c r="GU24" s="13"/>
      <c r="GV24" s="11"/>
      <c r="GW24" s="11"/>
      <c r="GX24" s="14"/>
      <c r="GY24" s="10"/>
      <c r="GZ24" s="11"/>
      <c r="HA24" s="74">
        <f t="shared" ref="HA24:HB29" si="416">HA23-GY24</f>
        <v>0</v>
      </c>
      <c r="HB24" s="74">
        <f t="shared" si="416"/>
        <v>0</v>
      </c>
      <c r="HC24" s="11"/>
      <c r="HD24" s="12" t="e">
        <f t="shared" si="390"/>
        <v>#DIV/0!</v>
      </c>
      <c r="HE24" s="11"/>
      <c r="HF24" s="12" t="e">
        <f t="shared" si="391"/>
        <v>#DIV/0!</v>
      </c>
      <c r="HG24" s="13"/>
      <c r="HH24" s="11"/>
      <c r="HI24" s="11"/>
      <c r="HJ24" s="14"/>
      <c r="HK24" s="10">
        <f t="shared" si="392"/>
        <v>0</v>
      </c>
      <c r="HL24" s="11">
        <f t="shared" si="392"/>
        <v>0</v>
      </c>
      <c r="HM24" s="11">
        <f t="shared" si="392"/>
        <v>3593</v>
      </c>
      <c r="HN24" s="11">
        <f t="shared" si="392"/>
        <v>302</v>
      </c>
      <c r="HO24" s="11">
        <f t="shared" si="393"/>
        <v>34</v>
      </c>
      <c r="HP24" s="228">
        <f t="shared" si="394"/>
        <v>9.4628444197049823E-3</v>
      </c>
      <c r="HQ24" s="15">
        <f t="shared" si="395"/>
        <v>0</v>
      </c>
      <c r="HR24" s="12">
        <f t="shared" ref="HR24:HR30" si="417">+(HQ24/(HO24))</f>
        <v>0</v>
      </c>
      <c r="HS24" s="16"/>
      <c r="HT24" s="17"/>
      <c r="HU24" s="16">
        <f t="shared" si="396"/>
        <v>0</v>
      </c>
      <c r="HV24" s="15"/>
      <c r="HW24" s="14"/>
    </row>
    <row r="25" spans="1:231" ht="18.75" x14ac:dyDescent="0.25">
      <c r="A25" s="236"/>
      <c r="B25" s="41">
        <f t="shared" si="397"/>
        <v>44486</v>
      </c>
      <c r="C25" s="10"/>
      <c r="D25" s="11"/>
      <c r="E25" s="74">
        <f t="shared" si="398"/>
        <v>671</v>
      </c>
      <c r="F25" s="74">
        <f t="shared" si="398"/>
        <v>57</v>
      </c>
      <c r="G25" s="11">
        <v>12</v>
      </c>
      <c r="H25" s="12">
        <f t="shared" si="340"/>
        <v>1.7883755588673621E-2</v>
      </c>
      <c r="I25" s="11"/>
      <c r="J25" s="12">
        <f t="shared" si="399"/>
        <v>0</v>
      </c>
      <c r="K25" s="13"/>
      <c r="L25" s="11"/>
      <c r="M25" s="11"/>
      <c r="N25" s="14"/>
      <c r="O25" s="10"/>
      <c r="P25" s="11"/>
      <c r="Q25" s="74">
        <f t="shared" si="400"/>
        <v>678</v>
      </c>
      <c r="R25" s="74">
        <f t="shared" si="400"/>
        <v>57</v>
      </c>
      <c r="S25" s="11">
        <v>11</v>
      </c>
      <c r="T25" s="12">
        <f t="shared" si="342"/>
        <v>1.6224188790560472E-2</v>
      </c>
      <c r="U25" s="11"/>
      <c r="V25" s="12">
        <f t="shared" si="343"/>
        <v>0</v>
      </c>
      <c r="W25" s="13"/>
      <c r="X25" s="11"/>
      <c r="Y25" s="11"/>
      <c r="Z25" s="14"/>
      <c r="AA25" s="10"/>
      <c r="AB25" s="11"/>
      <c r="AC25" s="74">
        <f t="shared" si="401"/>
        <v>214</v>
      </c>
      <c r="AD25" s="74">
        <f t="shared" si="401"/>
        <v>18</v>
      </c>
      <c r="AE25" s="11">
        <v>6</v>
      </c>
      <c r="AF25" s="12">
        <f t="shared" si="345"/>
        <v>2.8037383177570093E-2</v>
      </c>
      <c r="AG25" s="11"/>
      <c r="AH25" s="12">
        <f t="shared" si="346"/>
        <v>0</v>
      </c>
      <c r="AI25" s="13"/>
      <c r="AJ25" s="11"/>
      <c r="AK25" s="11"/>
      <c r="AL25" s="14"/>
      <c r="AM25" s="10"/>
      <c r="AN25" s="11"/>
      <c r="AO25" s="74">
        <f t="shared" si="402"/>
        <v>677</v>
      </c>
      <c r="AP25" s="74">
        <f t="shared" si="402"/>
        <v>56</v>
      </c>
      <c r="AQ25" s="11">
        <v>10</v>
      </c>
      <c r="AR25" s="12">
        <f t="shared" si="348"/>
        <v>1.4771048744460856E-2</v>
      </c>
      <c r="AS25" s="11"/>
      <c r="AT25" s="12">
        <f t="shared" si="349"/>
        <v>0</v>
      </c>
      <c r="AU25" s="13"/>
      <c r="AV25" s="11"/>
      <c r="AW25" s="11"/>
      <c r="AX25" s="14"/>
      <c r="AY25" s="10"/>
      <c r="AZ25" s="11"/>
      <c r="BA25" s="74">
        <f t="shared" si="403"/>
        <v>677</v>
      </c>
      <c r="BB25" s="74">
        <f t="shared" si="403"/>
        <v>57</v>
      </c>
      <c r="BC25" s="11">
        <v>4</v>
      </c>
      <c r="BD25" s="12">
        <f t="shared" si="351"/>
        <v>5.9084194977843431E-3</v>
      </c>
      <c r="BE25" s="11"/>
      <c r="BF25" s="12">
        <f t="shared" si="352"/>
        <v>0</v>
      </c>
      <c r="BG25" s="13"/>
      <c r="BH25" s="11"/>
      <c r="BI25" s="11"/>
      <c r="BJ25" s="14"/>
      <c r="BK25" s="10"/>
      <c r="BL25" s="11"/>
      <c r="BM25" s="74">
        <f t="shared" si="404"/>
        <v>676</v>
      </c>
      <c r="BN25" s="74">
        <f t="shared" si="404"/>
        <v>57</v>
      </c>
      <c r="BO25" s="11">
        <v>3</v>
      </c>
      <c r="BP25" s="12">
        <f t="shared" si="354"/>
        <v>4.4378698224852072E-3</v>
      </c>
      <c r="BQ25" s="11"/>
      <c r="BR25" s="12">
        <f t="shared" si="355"/>
        <v>0</v>
      </c>
      <c r="BS25" s="13"/>
      <c r="BT25" s="11"/>
      <c r="BU25" s="11"/>
      <c r="BV25" s="14"/>
      <c r="BW25" s="10"/>
      <c r="BX25" s="11"/>
      <c r="BY25" s="74">
        <f t="shared" si="405"/>
        <v>0</v>
      </c>
      <c r="BZ25" s="74">
        <f t="shared" si="405"/>
        <v>0</v>
      </c>
      <c r="CA25" s="11"/>
      <c r="CB25" s="12" t="e">
        <f t="shared" si="357"/>
        <v>#DIV/0!</v>
      </c>
      <c r="CC25" s="11"/>
      <c r="CD25" s="12" t="e">
        <f t="shared" si="358"/>
        <v>#DIV/0!</v>
      </c>
      <c r="CE25" s="13"/>
      <c r="CF25" s="11"/>
      <c r="CG25" s="11"/>
      <c r="CH25" s="14"/>
      <c r="CI25" s="10"/>
      <c r="CJ25" s="11"/>
      <c r="CK25" s="74">
        <f t="shared" si="406"/>
        <v>0</v>
      </c>
      <c r="CL25" s="74">
        <f t="shared" si="406"/>
        <v>0</v>
      </c>
      <c r="CM25" s="11"/>
      <c r="CN25" s="12" t="e">
        <f t="shared" si="360"/>
        <v>#DIV/0!</v>
      </c>
      <c r="CO25" s="11"/>
      <c r="CP25" s="12" t="e">
        <f t="shared" si="361"/>
        <v>#DIV/0!</v>
      </c>
      <c r="CQ25" s="13"/>
      <c r="CR25" s="11"/>
      <c r="CS25" s="11"/>
      <c r="CT25" s="14"/>
      <c r="CU25" s="10"/>
      <c r="CV25" s="11"/>
      <c r="CW25" s="74">
        <f t="shared" si="407"/>
        <v>0</v>
      </c>
      <c r="CX25" s="74">
        <f t="shared" si="407"/>
        <v>0</v>
      </c>
      <c r="CY25" s="11"/>
      <c r="CZ25" s="12" t="e">
        <f t="shared" si="363"/>
        <v>#DIV/0!</v>
      </c>
      <c r="DA25" s="11"/>
      <c r="DB25" s="12" t="e">
        <f t="shared" si="364"/>
        <v>#DIV/0!</v>
      </c>
      <c r="DC25" s="13"/>
      <c r="DD25" s="11"/>
      <c r="DE25" s="11"/>
      <c r="DF25" s="14"/>
      <c r="DG25" s="10"/>
      <c r="DH25" s="11"/>
      <c r="DI25" s="74">
        <f t="shared" si="408"/>
        <v>0</v>
      </c>
      <c r="DJ25" s="74">
        <f t="shared" si="408"/>
        <v>0</v>
      </c>
      <c r="DK25" s="11"/>
      <c r="DL25" s="12" t="e">
        <f t="shared" si="366"/>
        <v>#DIV/0!</v>
      </c>
      <c r="DM25" s="11"/>
      <c r="DN25" s="12" t="e">
        <f t="shared" si="367"/>
        <v>#DIV/0!</v>
      </c>
      <c r="DO25" s="13"/>
      <c r="DP25" s="11"/>
      <c r="DQ25" s="11"/>
      <c r="DR25" s="14"/>
      <c r="DS25" s="10"/>
      <c r="DT25" s="11"/>
      <c r="DU25" s="74">
        <f t="shared" si="409"/>
        <v>0</v>
      </c>
      <c r="DV25" s="74">
        <f t="shared" si="409"/>
        <v>0</v>
      </c>
      <c r="DW25" s="11"/>
      <c r="DX25" s="12" t="e">
        <f t="shared" si="369"/>
        <v>#DIV/0!</v>
      </c>
      <c r="DY25" s="11"/>
      <c r="DZ25" s="12" t="e">
        <f t="shared" si="370"/>
        <v>#DIV/0!</v>
      </c>
      <c r="EA25" s="13"/>
      <c r="EB25" s="11"/>
      <c r="EC25" s="11"/>
      <c r="ED25" s="14"/>
      <c r="EE25" s="10"/>
      <c r="EF25" s="11"/>
      <c r="EG25" s="74">
        <f t="shared" si="410"/>
        <v>0</v>
      </c>
      <c r="EH25" s="74">
        <f t="shared" si="410"/>
        <v>0</v>
      </c>
      <c r="EI25" s="11"/>
      <c r="EJ25" s="12" t="e">
        <f t="shared" si="372"/>
        <v>#DIV/0!</v>
      </c>
      <c r="EK25" s="11"/>
      <c r="EL25" s="12" t="e">
        <f t="shared" si="373"/>
        <v>#DIV/0!</v>
      </c>
      <c r="EM25" s="13"/>
      <c r="EN25" s="11"/>
      <c r="EO25" s="11"/>
      <c r="EP25" s="14"/>
      <c r="EQ25" s="10"/>
      <c r="ER25" s="11"/>
      <c r="ES25" s="74">
        <f t="shared" si="411"/>
        <v>0</v>
      </c>
      <c r="ET25" s="74">
        <f t="shared" si="411"/>
        <v>0</v>
      </c>
      <c r="EU25" s="11"/>
      <c r="EV25" s="12" t="e">
        <f t="shared" si="375"/>
        <v>#DIV/0!</v>
      </c>
      <c r="EW25" s="11"/>
      <c r="EX25" s="12" t="e">
        <f t="shared" si="376"/>
        <v>#DIV/0!</v>
      </c>
      <c r="EY25" s="13"/>
      <c r="EZ25" s="11"/>
      <c r="FA25" s="11"/>
      <c r="FB25" s="14"/>
      <c r="FC25" s="10"/>
      <c r="FD25" s="11"/>
      <c r="FE25" s="74">
        <f t="shared" si="412"/>
        <v>0</v>
      </c>
      <c r="FF25" s="74">
        <f t="shared" si="412"/>
        <v>0</v>
      </c>
      <c r="FG25" s="11"/>
      <c r="FH25" s="12" t="e">
        <f t="shared" si="378"/>
        <v>#DIV/0!</v>
      </c>
      <c r="FI25" s="11"/>
      <c r="FJ25" s="12" t="e">
        <f t="shared" si="379"/>
        <v>#DIV/0!</v>
      </c>
      <c r="FK25" s="13"/>
      <c r="FL25" s="11"/>
      <c r="FM25" s="11"/>
      <c r="FN25" s="14"/>
      <c r="FO25" s="10"/>
      <c r="FP25" s="11"/>
      <c r="FQ25" s="74">
        <f t="shared" si="413"/>
        <v>0</v>
      </c>
      <c r="FR25" s="74">
        <f t="shared" si="413"/>
        <v>0</v>
      </c>
      <c r="FS25" s="11"/>
      <c r="FT25" s="12" t="e">
        <f t="shared" si="381"/>
        <v>#DIV/0!</v>
      </c>
      <c r="FU25" s="11"/>
      <c r="FV25" s="12" t="e">
        <f t="shared" si="382"/>
        <v>#DIV/0!</v>
      </c>
      <c r="FW25" s="13"/>
      <c r="FX25" s="11"/>
      <c r="FY25" s="11"/>
      <c r="FZ25" s="14"/>
      <c r="GA25" s="10"/>
      <c r="GB25" s="11"/>
      <c r="GC25" s="74">
        <f t="shared" si="414"/>
        <v>0</v>
      </c>
      <c r="GD25" s="74">
        <f t="shared" si="414"/>
        <v>0</v>
      </c>
      <c r="GE25" s="11"/>
      <c r="GF25" s="12" t="e">
        <f t="shared" si="384"/>
        <v>#DIV/0!</v>
      </c>
      <c r="GG25" s="11"/>
      <c r="GH25" s="12" t="e">
        <f t="shared" si="385"/>
        <v>#DIV/0!</v>
      </c>
      <c r="GI25" s="13"/>
      <c r="GJ25" s="11"/>
      <c r="GK25" s="11"/>
      <c r="GL25" s="14"/>
      <c r="GM25" s="10"/>
      <c r="GN25" s="11"/>
      <c r="GO25" s="74">
        <f t="shared" si="415"/>
        <v>0</v>
      </c>
      <c r="GP25" s="74">
        <f t="shared" si="415"/>
        <v>0</v>
      </c>
      <c r="GQ25" s="11"/>
      <c r="GR25" s="12" t="e">
        <f t="shared" si="387"/>
        <v>#DIV/0!</v>
      </c>
      <c r="GS25" s="11"/>
      <c r="GT25" s="12" t="e">
        <f t="shared" si="388"/>
        <v>#DIV/0!</v>
      </c>
      <c r="GU25" s="13"/>
      <c r="GV25" s="11"/>
      <c r="GW25" s="11"/>
      <c r="GX25" s="14"/>
      <c r="GY25" s="10"/>
      <c r="GZ25" s="11"/>
      <c r="HA25" s="74">
        <f t="shared" si="416"/>
        <v>0</v>
      </c>
      <c r="HB25" s="74">
        <f t="shared" si="416"/>
        <v>0</v>
      </c>
      <c r="HC25" s="11"/>
      <c r="HD25" s="12" t="e">
        <f t="shared" si="390"/>
        <v>#DIV/0!</v>
      </c>
      <c r="HE25" s="11"/>
      <c r="HF25" s="12" t="e">
        <f t="shared" si="391"/>
        <v>#DIV/0!</v>
      </c>
      <c r="HG25" s="13"/>
      <c r="HH25" s="11"/>
      <c r="HI25" s="11"/>
      <c r="HJ25" s="14"/>
      <c r="HK25" s="10">
        <f t="shared" si="392"/>
        <v>0</v>
      </c>
      <c r="HL25" s="11">
        <f t="shared" si="392"/>
        <v>0</v>
      </c>
      <c r="HM25" s="11">
        <f t="shared" si="392"/>
        <v>3593</v>
      </c>
      <c r="HN25" s="11">
        <f t="shared" si="392"/>
        <v>302</v>
      </c>
      <c r="HO25" s="11">
        <f t="shared" si="393"/>
        <v>46</v>
      </c>
      <c r="HP25" s="228">
        <f>+(HO25)/HM25</f>
        <v>1.28026718619538E-2</v>
      </c>
      <c r="HQ25" s="15">
        <f t="shared" si="395"/>
        <v>0</v>
      </c>
      <c r="HR25" s="12">
        <f t="shared" si="417"/>
        <v>0</v>
      </c>
      <c r="HS25" s="16"/>
      <c r="HT25" s="17"/>
      <c r="HU25" s="16">
        <f t="shared" si="396"/>
        <v>0</v>
      </c>
      <c r="HV25" s="15"/>
      <c r="HW25" s="14"/>
    </row>
    <row r="26" spans="1:231" ht="18.75" x14ac:dyDescent="0.25">
      <c r="A26" s="236"/>
      <c r="B26" s="41">
        <f t="shared" si="397"/>
        <v>44487</v>
      </c>
      <c r="C26" s="10"/>
      <c r="D26" s="11"/>
      <c r="E26" s="74">
        <f t="shared" si="398"/>
        <v>671</v>
      </c>
      <c r="F26" s="74">
        <f t="shared" si="398"/>
        <v>57</v>
      </c>
      <c r="G26" s="11">
        <v>20</v>
      </c>
      <c r="H26" s="12">
        <f t="shared" si="340"/>
        <v>2.9806259314456036E-2</v>
      </c>
      <c r="I26" s="11"/>
      <c r="J26" s="12">
        <f t="shared" si="399"/>
        <v>0</v>
      </c>
      <c r="K26" s="11"/>
      <c r="L26" s="11"/>
      <c r="M26" s="18"/>
      <c r="N26" s="20"/>
      <c r="O26" s="10">
        <v>1</v>
      </c>
      <c r="P26" s="11"/>
      <c r="Q26" s="74">
        <f t="shared" si="400"/>
        <v>677</v>
      </c>
      <c r="R26" s="74">
        <f t="shared" si="400"/>
        <v>57</v>
      </c>
      <c r="S26" s="11">
        <v>16</v>
      </c>
      <c r="T26" s="12">
        <f t="shared" si="342"/>
        <v>2.3633677991137372E-2</v>
      </c>
      <c r="U26" s="11"/>
      <c r="V26" s="12">
        <f t="shared" si="343"/>
        <v>0</v>
      </c>
      <c r="W26" s="11"/>
      <c r="X26" s="11"/>
      <c r="Y26" s="18"/>
      <c r="Z26" s="20"/>
      <c r="AA26" s="10"/>
      <c r="AB26" s="11"/>
      <c r="AC26" s="74">
        <f t="shared" si="401"/>
        <v>214</v>
      </c>
      <c r="AD26" s="74">
        <f t="shared" si="401"/>
        <v>18</v>
      </c>
      <c r="AE26" s="11">
        <v>9</v>
      </c>
      <c r="AF26" s="12">
        <f t="shared" si="345"/>
        <v>4.2056074766355138E-2</v>
      </c>
      <c r="AG26" s="11"/>
      <c r="AH26" s="12">
        <f t="shared" si="346"/>
        <v>0</v>
      </c>
      <c r="AI26" s="11"/>
      <c r="AJ26" s="11"/>
      <c r="AK26" s="18"/>
      <c r="AL26" s="20"/>
      <c r="AM26" s="10"/>
      <c r="AN26" s="11"/>
      <c r="AO26" s="74">
        <f t="shared" si="402"/>
        <v>677</v>
      </c>
      <c r="AP26" s="74">
        <f t="shared" si="402"/>
        <v>56</v>
      </c>
      <c r="AQ26" s="11">
        <v>22</v>
      </c>
      <c r="AR26" s="12">
        <f t="shared" si="348"/>
        <v>3.2496307237813882E-2</v>
      </c>
      <c r="AS26" s="11"/>
      <c r="AT26" s="12">
        <f t="shared" si="349"/>
        <v>0</v>
      </c>
      <c r="AU26" s="11"/>
      <c r="AV26" s="11"/>
      <c r="AW26" s="18"/>
      <c r="AX26" s="20"/>
      <c r="AY26" s="10"/>
      <c r="AZ26" s="11"/>
      <c r="BA26" s="74">
        <f t="shared" si="403"/>
        <v>677</v>
      </c>
      <c r="BB26" s="74">
        <f t="shared" si="403"/>
        <v>57</v>
      </c>
      <c r="BC26" s="11">
        <v>6</v>
      </c>
      <c r="BD26" s="12">
        <f t="shared" si="351"/>
        <v>8.8626292466765146E-3</v>
      </c>
      <c r="BE26" s="11"/>
      <c r="BF26" s="12">
        <f t="shared" si="352"/>
        <v>0</v>
      </c>
      <c r="BG26" s="11"/>
      <c r="BH26" s="11"/>
      <c r="BI26" s="18"/>
      <c r="BJ26" s="20"/>
      <c r="BK26" s="10"/>
      <c r="BL26" s="11"/>
      <c r="BM26" s="74">
        <f t="shared" si="404"/>
        <v>676</v>
      </c>
      <c r="BN26" s="74">
        <f t="shared" si="404"/>
        <v>57</v>
      </c>
      <c r="BO26" s="11">
        <v>8</v>
      </c>
      <c r="BP26" s="12">
        <f t="shared" si="354"/>
        <v>1.1834319526627219E-2</v>
      </c>
      <c r="BQ26" s="11"/>
      <c r="BR26" s="12">
        <f t="shared" si="355"/>
        <v>0</v>
      </c>
      <c r="BS26" s="11"/>
      <c r="BT26" s="11"/>
      <c r="BU26" s="18"/>
      <c r="BV26" s="20"/>
      <c r="BW26" s="10"/>
      <c r="BX26" s="11"/>
      <c r="BY26" s="74">
        <f t="shared" si="405"/>
        <v>0</v>
      </c>
      <c r="BZ26" s="74">
        <f t="shared" si="405"/>
        <v>0</v>
      </c>
      <c r="CA26" s="11"/>
      <c r="CB26" s="12" t="e">
        <f t="shared" si="357"/>
        <v>#DIV/0!</v>
      </c>
      <c r="CC26" s="11"/>
      <c r="CD26" s="12" t="e">
        <f t="shared" si="358"/>
        <v>#DIV/0!</v>
      </c>
      <c r="CE26" s="11"/>
      <c r="CF26" s="11"/>
      <c r="CG26" s="18"/>
      <c r="CH26" s="20"/>
      <c r="CI26" s="10"/>
      <c r="CJ26" s="11"/>
      <c r="CK26" s="74">
        <f t="shared" si="406"/>
        <v>0</v>
      </c>
      <c r="CL26" s="74">
        <f t="shared" si="406"/>
        <v>0</v>
      </c>
      <c r="CM26" s="11"/>
      <c r="CN26" s="12" t="e">
        <f t="shared" si="360"/>
        <v>#DIV/0!</v>
      </c>
      <c r="CO26" s="11"/>
      <c r="CP26" s="12" t="e">
        <f t="shared" si="361"/>
        <v>#DIV/0!</v>
      </c>
      <c r="CQ26" s="11"/>
      <c r="CR26" s="11"/>
      <c r="CS26" s="18"/>
      <c r="CT26" s="20"/>
      <c r="CU26" s="10"/>
      <c r="CV26" s="11"/>
      <c r="CW26" s="74">
        <f t="shared" si="407"/>
        <v>0</v>
      </c>
      <c r="CX26" s="74">
        <f t="shared" si="407"/>
        <v>0</v>
      </c>
      <c r="CY26" s="11"/>
      <c r="CZ26" s="12" t="e">
        <f t="shared" si="363"/>
        <v>#DIV/0!</v>
      </c>
      <c r="DA26" s="11"/>
      <c r="DB26" s="12" t="e">
        <f t="shared" si="364"/>
        <v>#DIV/0!</v>
      </c>
      <c r="DC26" s="11"/>
      <c r="DD26" s="11"/>
      <c r="DE26" s="18"/>
      <c r="DF26" s="20"/>
      <c r="DG26" s="10"/>
      <c r="DH26" s="11"/>
      <c r="DI26" s="74">
        <f t="shared" si="408"/>
        <v>0</v>
      </c>
      <c r="DJ26" s="74">
        <f t="shared" si="408"/>
        <v>0</v>
      </c>
      <c r="DK26" s="11"/>
      <c r="DL26" s="12" t="e">
        <f t="shared" si="366"/>
        <v>#DIV/0!</v>
      </c>
      <c r="DM26" s="11"/>
      <c r="DN26" s="12" t="e">
        <f t="shared" si="367"/>
        <v>#DIV/0!</v>
      </c>
      <c r="DO26" s="11"/>
      <c r="DP26" s="11"/>
      <c r="DQ26" s="18"/>
      <c r="DR26" s="20"/>
      <c r="DS26" s="10"/>
      <c r="DT26" s="11"/>
      <c r="DU26" s="74">
        <f t="shared" si="409"/>
        <v>0</v>
      </c>
      <c r="DV26" s="74">
        <f t="shared" si="409"/>
        <v>0</v>
      </c>
      <c r="DW26" s="11"/>
      <c r="DX26" s="12" t="e">
        <f t="shared" si="369"/>
        <v>#DIV/0!</v>
      </c>
      <c r="DY26" s="11"/>
      <c r="DZ26" s="12" t="e">
        <f t="shared" si="370"/>
        <v>#DIV/0!</v>
      </c>
      <c r="EA26" s="11"/>
      <c r="EB26" s="11"/>
      <c r="EC26" s="18"/>
      <c r="ED26" s="20"/>
      <c r="EE26" s="10"/>
      <c r="EF26" s="11"/>
      <c r="EG26" s="74">
        <f t="shared" si="410"/>
        <v>0</v>
      </c>
      <c r="EH26" s="74">
        <f t="shared" si="410"/>
        <v>0</v>
      </c>
      <c r="EI26" s="11"/>
      <c r="EJ26" s="12" t="e">
        <f t="shared" si="372"/>
        <v>#DIV/0!</v>
      </c>
      <c r="EK26" s="11"/>
      <c r="EL26" s="12" t="e">
        <f t="shared" si="373"/>
        <v>#DIV/0!</v>
      </c>
      <c r="EM26" s="11"/>
      <c r="EN26" s="11"/>
      <c r="EO26" s="18"/>
      <c r="EP26" s="20"/>
      <c r="EQ26" s="10"/>
      <c r="ER26" s="11"/>
      <c r="ES26" s="74">
        <f t="shared" si="411"/>
        <v>0</v>
      </c>
      <c r="ET26" s="74">
        <f t="shared" si="411"/>
        <v>0</v>
      </c>
      <c r="EU26" s="11"/>
      <c r="EV26" s="12" t="e">
        <f t="shared" si="375"/>
        <v>#DIV/0!</v>
      </c>
      <c r="EW26" s="11"/>
      <c r="EX26" s="12" t="e">
        <f t="shared" si="376"/>
        <v>#DIV/0!</v>
      </c>
      <c r="EY26" s="11"/>
      <c r="EZ26" s="11"/>
      <c r="FA26" s="18"/>
      <c r="FB26" s="20"/>
      <c r="FC26" s="10"/>
      <c r="FD26" s="11"/>
      <c r="FE26" s="74">
        <f t="shared" si="412"/>
        <v>0</v>
      </c>
      <c r="FF26" s="74">
        <f t="shared" si="412"/>
        <v>0</v>
      </c>
      <c r="FG26" s="11"/>
      <c r="FH26" s="12" t="e">
        <f t="shared" si="378"/>
        <v>#DIV/0!</v>
      </c>
      <c r="FI26" s="11"/>
      <c r="FJ26" s="12" t="e">
        <f t="shared" si="379"/>
        <v>#DIV/0!</v>
      </c>
      <c r="FK26" s="11"/>
      <c r="FL26" s="11"/>
      <c r="FM26" s="18"/>
      <c r="FN26" s="20"/>
      <c r="FO26" s="10"/>
      <c r="FP26" s="11"/>
      <c r="FQ26" s="74">
        <f t="shared" si="413"/>
        <v>0</v>
      </c>
      <c r="FR26" s="74">
        <f t="shared" si="413"/>
        <v>0</v>
      </c>
      <c r="FS26" s="11"/>
      <c r="FT26" s="12" t="e">
        <f t="shared" si="381"/>
        <v>#DIV/0!</v>
      </c>
      <c r="FU26" s="11"/>
      <c r="FV26" s="12" t="e">
        <f t="shared" si="382"/>
        <v>#DIV/0!</v>
      </c>
      <c r="FW26" s="11"/>
      <c r="FX26" s="11"/>
      <c r="FY26" s="18"/>
      <c r="FZ26" s="20"/>
      <c r="GA26" s="10"/>
      <c r="GB26" s="11"/>
      <c r="GC26" s="74">
        <f t="shared" si="414"/>
        <v>0</v>
      </c>
      <c r="GD26" s="74">
        <f t="shared" si="414"/>
        <v>0</v>
      </c>
      <c r="GE26" s="11"/>
      <c r="GF26" s="12" t="e">
        <f t="shared" si="384"/>
        <v>#DIV/0!</v>
      </c>
      <c r="GG26" s="11"/>
      <c r="GH26" s="12" t="e">
        <f t="shared" si="385"/>
        <v>#DIV/0!</v>
      </c>
      <c r="GI26" s="11"/>
      <c r="GJ26" s="11"/>
      <c r="GK26" s="18"/>
      <c r="GL26" s="20"/>
      <c r="GM26" s="10"/>
      <c r="GN26" s="11"/>
      <c r="GO26" s="74">
        <f t="shared" si="415"/>
        <v>0</v>
      </c>
      <c r="GP26" s="74">
        <f t="shared" si="415"/>
        <v>0</v>
      </c>
      <c r="GQ26" s="11"/>
      <c r="GR26" s="12" t="e">
        <f t="shared" si="387"/>
        <v>#DIV/0!</v>
      </c>
      <c r="GS26" s="11"/>
      <c r="GT26" s="12" t="e">
        <f t="shared" si="388"/>
        <v>#DIV/0!</v>
      </c>
      <c r="GU26" s="11"/>
      <c r="GV26" s="11"/>
      <c r="GW26" s="18"/>
      <c r="GX26" s="20"/>
      <c r="GY26" s="10"/>
      <c r="GZ26" s="11"/>
      <c r="HA26" s="74">
        <f t="shared" si="416"/>
        <v>0</v>
      </c>
      <c r="HB26" s="74">
        <f t="shared" si="416"/>
        <v>0</v>
      </c>
      <c r="HC26" s="11"/>
      <c r="HD26" s="12" t="e">
        <f t="shared" si="390"/>
        <v>#DIV/0!</v>
      </c>
      <c r="HE26" s="11"/>
      <c r="HF26" s="12" t="e">
        <f t="shared" si="391"/>
        <v>#DIV/0!</v>
      </c>
      <c r="HG26" s="11"/>
      <c r="HH26" s="11"/>
      <c r="HI26" s="18"/>
      <c r="HJ26" s="20"/>
      <c r="HK26" s="10">
        <f t="shared" si="392"/>
        <v>1</v>
      </c>
      <c r="HL26" s="11">
        <f t="shared" si="392"/>
        <v>0</v>
      </c>
      <c r="HM26" s="11">
        <f t="shared" si="392"/>
        <v>3592</v>
      </c>
      <c r="HN26" s="11">
        <f t="shared" si="392"/>
        <v>302</v>
      </c>
      <c r="HO26" s="11">
        <f t="shared" si="393"/>
        <v>81</v>
      </c>
      <c r="HP26" s="228">
        <f t="shared" ref="HP26:HP29" si="418">+(HO26)/HM26</f>
        <v>2.2550111358574609E-2</v>
      </c>
      <c r="HQ26" s="15">
        <f t="shared" si="395"/>
        <v>0</v>
      </c>
      <c r="HR26" s="12">
        <f t="shared" si="417"/>
        <v>0</v>
      </c>
      <c r="HS26" s="16"/>
      <c r="HT26" s="17"/>
      <c r="HU26" s="16">
        <f t="shared" si="396"/>
        <v>0</v>
      </c>
      <c r="HV26" s="18"/>
      <c r="HW26" s="20"/>
    </row>
    <row r="27" spans="1:231" ht="18.75" x14ac:dyDescent="0.25">
      <c r="A27" s="236"/>
      <c r="B27" s="41">
        <f>+B26+1</f>
        <v>44488</v>
      </c>
      <c r="C27" s="10"/>
      <c r="D27" s="11"/>
      <c r="E27" s="74">
        <f t="shared" si="398"/>
        <v>671</v>
      </c>
      <c r="F27" s="74">
        <f t="shared" si="398"/>
        <v>57</v>
      </c>
      <c r="G27" s="11">
        <v>30</v>
      </c>
      <c r="H27" s="12">
        <f t="shared" si="340"/>
        <v>5.5141579731743669E-2</v>
      </c>
      <c r="I27" s="11">
        <v>7</v>
      </c>
      <c r="J27" s="12">
        <f t="shared" si="399"/>
        <v>0.1891891891891892</v>
      </c>
      <c r="K27" s="125">
        <v>127.6623</v>
      </c>
      <c r="L27" s="13"/>
      <c r="M27" s="25">
        <v>3610</v>
      </c>
      <c r="N27" s="38">
        <v>4110</v>
      </c>
      <c r="O27" s="10"/>
      <c r="P27" s="11"/>
      <c r="Q27" s="74">
        <f t="shared" si="400"/>
        <v>677</v>
      </c>
      <c r="R27" s="74">
        <f t="shared" si="400"/>
        <v>57</v>
      </c>
      <c r="S27" s="11">
        <v>19</v>
      </c>
      <c r="T27" s="12">
        <f t="shared" si="342"/>
        <v>2.8064992614475627E-2</v>
      </c>
      <c r="U27" s="11"/>
      <c r="V27" s="12">
        <f t="shared" si="343"/>
        <v>0</v>
      </c>
      <c r="W27" s="13"/>
      <c r="X27" s="13"/>
      <c r="Y27" s="25">
        <v>3610</v>
      </c>
      <c r="Z27" s="38">
        <v>4110</v>
      </c>
      <c r="AA27" s="10"/>
      <c r="AB27" s="11"/>
      <c r="AC27" s="74">
        <f t="shared" si="401"/>
        <v>214</v>
      </c>
      <c r="AD27" s="74">
        <f t="shared" si="401"/>
        <v>18</v>
      </c>
      <c r="AE27" s="11">
        <v>11</v>
      </c>
      <c r="AF27" s="12">
        <f t="shared" si="345"/>
        <v>5.1401869158878503E-2</v>
      </c>
      <c r="AG27" s="11"/>
      <c r="AH27" s="12">
        <f t="shared" si="346"/>
        <v>0</v>
      </c>
      <c r="AI27" s="125">
        <v>129.0438</v>
      </c>
      <c r="AJ27" s="13"/>
      <c r="AK27" s="25">
        <v>3610</v>
      </c>
      <c r="AL27" s="38">
        <v>4110</v>
      </c>
      <c r="AM27" s="10"/>
      <c r="AN27" s="11"/>
      <c r="AO27" s="74">
        <f t="shared" si="402"/>
        <v>677</v>
      </c>
      <c r="AP27" s="74">
        <f t="shared" si="402"/>
        <v>56</v>
      </c>
      <c r="AQ27" s="11">
        <v>25</v>
      </c>
      <c r="AR27" s="12">
        <f t="shared" si="348"/>
        <v>4.1358936484490398E-2</v>
      </c>
      <c r="AS27" s="11">
        <v>3</v>
      </c>
      <c r="AT27" s="12">
        <f t="shared" si="349"/>
        <v>0.10714285714285714</v>
      </c>
      <c r="AU27" s="125">
        <v>124.8993</v>
      </c>
      <c r="AV27" s="13"/>
      <c r="AW27" s="25">
        <v>3610</v>
      </c>
      <c r="AX27" s="38">
        <v>4110</v>
      </c>
      <c r="AY27" s="10">
        <v>1</v>
      </c>
      <c r="AZ27" s="11"/>
      <c r="BA27" s="74">
        <f t="shared" si="403"/>
        <v>676</v>
      </c>
      <c r="BB27" s="74">
        <f t="shared" si="403"/>
        <v>57</v>
      </c>
      <c r="BC27" s="11">
        <v>7</v>
      </c>
      <c r="BD27" s="12">
        <f t="shared" si="351"/>
        <v>1.0355029585798817E-2</v>
      </c>
      <c r="BE27" s="11"/>
      <c r="BF27" s="12">
        <f t="shared" si="352"/>
        <v>0</v>
      </c>
      <c r="BG27" s="13"/>
      <c r="BH27" s="13"/>
      <c r="BI27" s="25">
        <v>3610</v>
      </c>
      <c r="BJ27" s="38">
        <v>4110</v>
      </c>
      <c r="BK27" s="10">
        <v>1</v>
      </c>
      <c r="BL27" s="11"/>
      <c r="BM27" s="74">
        <f t="shared" si="404"/>
        <v>675</v>
      </c>
      <c r="BN27" s="74">
        <f t="shared" si="404"/>
        <v>57</v>
      </c>
      <c r="BO27" s="11">
        <v>9</v>
      </c>
      <c r="BP27" s="12">
        <f t="shared" si="354"/>
        <v>1.3333333333333334E-2</v>
      </c>
      <c r="BQ27" s="11"/>
      <c r="BR27" s="12">
        <f t="shared" si="355"/>
        <v>0</v>
      </c>
      <c r="BS27" s="13"/>
      <c r="BT27" s="13"/>
      <c r="BU27" s="25">
        <v>3610</v>
      </c>
      <c r="BV27" s="38">
        <v>4110</v>
      </c>
      <c r="BW27" s="10"/>
      <c r="BX27" s="11"/>
      <c r="BY27" s="74">
        <f t="shared" si="405"/>
        <v>0</v>
      </c>
      <c r="BZ27" s="74">
        <f t="shared" si="405"/>
        <v>0</v>
      </c>
      <c r="CA27" s="11"/>
      <c r="CB27" s="12" t="e">
        <f t="shared" si="357"/>
        <v>#DIV/0!</v>
      </c>
      <c r="CC27" s="11"/>
      <c r="CD27" s="12" t="e">
        <f t="shared" si="358"/>
        <v>#DIV/0!</v>
      </c>
      <c r="CE27" s="13"/>
      <c r="CF27" s="13"/>
      <c r="CG27" s="25"/>
      <c r="CH27" s="38"/>
      <c r="CI27" s="10"/>
      <c r="CJ27" s="11"/>
      <c r="CK27" s="74">
        <f t="shared" si="406"/>
        <v>0</v>
      </c>
      <c r="CL27" s="74">
        <f t="shared" si="406"/>
        <v>0</v>
      </c>
      <c r="CM27" s="11"/>
      <c r="CN27" s="12" t="e">
        <f t="shared" si="360"/>
        <v>#DIV/0!</v>
      </c>
      <c r="CO27" s="11"/>
      <c r="CP27" s="12" t="e">
        <f t="shared" si="361"/>
        <v>#DIV/0!</v>
      </c>
      <c r="CQ27" s="13"/>
      <c r="CR27" s="13"/>
      <c r="CS27" s="25"/>
      <c r="CT27" s="38"/>
      <c r="CU27" s="10"/>
      <c r="CV27" s="11"/>
      <c r="CW27" s="74">
        <f t="shared" si="407"/>
        <v>0</v>
      </c>
      <c r="CX27" s="74">
        <f t="shared" si="407"/>
        <v>0</v>
      </c>
      <c r="CY27" s="11"/>
      <c r="CZ27" s="12" t="e">
        <f t="shared" si="363"/>
        <v>#DIV/0!</v>
      </c>
      <c r="DA27" s="11"/>
      <c r="DB27" s="12" t="e">
        <f t="shared" si="364"/>
        <v>#DIV/0!</v>
      </c>
      <c r="DC27" s="13"/>
      <c r="DD27" s="13"/>
      <c r="DE27" s="25"/>
      <c r="DF27" s="38"/>
      <c r="DG27" s="10"/>
      <c r="DH27" s="11"/>
      <c r="DI27" s="74">
        <f t="shared" si="408"/>
        <v>0</v>
      </c>
      <c r="DJ27" s="74">
        <f t="shared" si="408"/>
        <v>0</v>
      </c>
      <c r="DK27" s="11"/>
      <c r="DL27" s="12" t="e">
        <f t="shared" si="366"/>
        <v>#DIV/0!</v>
      </c>
      <c r="DM27" s="11"/>
      <c r="DN27" s="12" t="e">
        <f t="shared" si="367"/>
        <v>#DIV/0!</v>
      </c>
      <c r="DO27" s="13"/>
      <c r="DP27" s="13"/>
      <c r="DQ27" s="25"/>
      <c r="DR27" s="38"/>
      <c r="DS27" s="10"/>
      <c r="DT27" s="11"/>
      <c r="DU27" s="74">
        <f t="shared" si="409"/>
        <v>0</v>
      </c>
      <c r="DV27" s="74">
        <f t="shared" si="409"/>
        <v>0</v>
      </c>
      <c r="DW27" s="11"/>
      <c r="DX27" s="12" t="e">
        <f t="shared" si="369"/>
        <v>#DIV/0!</v>
      </c>
      <c r="DY27" s="11"/>
      <c r="DZ27" s="12" t="e">
        <f t="shared" si="370"/>
        <v>#DIV/0!</v>
      </c>
      <c r="EA27" s="13"/>
      <c r="EB27" s="13"/>
      <c r="EC27" s="25"/>
      <c r="ED27" s="38"/>
      <c r="EE27" s="10"/>
      <c r="EF27" s="11"/>
      <c r="EG27" s="74">
        <f t="shared" si="410"/>
        <v>0</v>
      </c>
      <c r="EH27" s="74">
        <f t="shared" si="410"/>
        <v>0</v>
      </c>
      <c r="EI27" s="11"/>
      <c r="EJ27" s="12" t="e">
        <f t="shared" si="372"/>
        <v>#DIV/0!</v>
      </c>
      <c r="EK27" s="11"/>
      <c r="EL27" s="12" t="e">
        <f t="shared" si="373"/>
        <v>#DIV/0!</v>
      </c>
      <c r="EM27" s="13"/>
      <c r="EN27" s="13"/>
      <c r="EO27" s="25"/>
      <c r="EP27" s="38"/>
      <c r="EQ27" s="10"/>
      <c r="ER27" s="11"/>
      <c r="ES27" s="74">
        <f t="shared" si="411"/>
        <v>0</v>
      </c>
      <c r="ET27" s="74">
        <f t="shared" si="411"/>
        <v>0</v>
      </c>
      <c r="EU27" s="11"/>
      <c r="EV27" s="12" t="e">
        <f t="shared" si="375"/>
        <v>#DIV/0!</v>
      </c>
      <c r="EW27" s="11"/>
      <c r="EX27" s="12" t="e">
        <f t="shared" si="376"/>
        <v>#DIV/0!</v>
      </c>
      <c r="EY27" s="13"/>
      <c r="EZ27" s="13"/>
      <c r="FA27" s="25"/>
      <c r="FB27" s="38"/>
      <c r="FC27" s="10"/>
      <c r="FD27" s="11"/>
      <c r="FE27" s="74">
        <f t="shared" si="412"/>
        <v>0</v>
      </c>
      <c r="FF27" s="74">
        <f t="shared" si="412"/>
        <v>0</v>
      </c>
      <c r="FG27" s="11"/>
      <c r="FH27" s="12" t="e">
        <f t="shared" si="378"/>
        <v>#DIV/0!</v>
      </c>
      <c r="FI27" s="11"/>
      <c r="FJ27" s="12" t="e">
        <f t="shared" si="379"/>
        <v>#DIV/0!</v>
      </c>
      <c r="FK27" s="13"/>
      <c r="FL27" s="13"/>
      <c r="FM27" s="25"/>
      <c r="FN27" s="38"/>
      <c r="FO27" s="10"/>
      <c r="FP27" s="11"/>
      <c r="FQ27" s="74">
        <f t="shared" si="413"/>
        <v>0</v>
      </c>
      <c r="FR27" s="74">
        <f t="shared" si="413"/>
        <v>0</v>
      </c>
      <c r="FS27" s="11"/>
      <c r="FT27" s="12" t="e">
        <f t="shared" si="381"/>
        <v>#DIV/0!</v>
      </c>
      <c r="FU27" s="11"/>
      <c r="FV27" s="12" t="e">
        <f t="shared" si="382"/>
        <v>#DIV/0!</v>
      </c>
      <c r="FW27" s="13"/>
      <c r="FX27" s="13"/>
      <c r="FY27" s="25"/>
      <c r="FZ27" s="38"/>
      <c r="GA27" s="10"/>
      <c r="GB27" s="11"/>
      <c r="GC27" s="74">
        <f t="shared" si="414"/>
        <v>0</v>
      </c>
      <c r="GD27" s="74">
        <f t="shared" si="414"/>
        <v>0</v>
      </c>
      <c r="GE27" s="11"/>
      <c r="GF27" s="12" t="e">
        <f t="shared" si="384"/>
        <v>#DIV/0!</v>
      </c>
      <c r="GG27" s="11"/>
      <c r="GH27" s="12" t="e">
        <f t="shared" si="385"/>
        <v>#DIV/0!</v>
      </c>
      <c r="GI27" s="13"/>
      <c r="GJ27" s="13"/>
      <c r="GK27" s="25"/>
      <c r="GL27" s="38"/>
      <c r="GM27" s="10"/>
      <c r="GN27" s="11"/>
      <c r="GO27" s="74">
        <f t="shared" si="415"/>
        <v>0</v>
      </c>
      <c r="GP27" s="74">
        <f t="shared" si="415"/>
        <v>0</v>
      </c>
      <c r="GQ27" s="11"/>
      <c r="GR27" s="12" t="e">
        <f t="shared" si="387"/>
        <v>#DIV/0!</v>
      </c>
      <c r="GS27" s="11"/>
      <c r="GT27" s="12" t="e">
        <f t="shared" si="388"/>
        <v>#DIV/0!</v>
      </c>
      <c r="GU27" s="13"/>
      <c r="GV27" s="13"/>
      <c r="GW27" s="25"/>
      <c r="GX27" s="38"/>
      <c r="GY27" s="10"/>
      <c r="GZ27" s="11"/>
      <c r="HA27" s="74">
        <f t="shared" si="416"/>
        <v>0</v>
      </c>
      <c r="HB27" s="74">
        <f t="shared" si="416"/>
        <v>0</v>
      </c>
      <c r="HC27" s="11"/>
      <c r="HD27" s="12" t="e">
        <f t="shared" si="390"/>
        <v>#DIV/0!</v>
      </c>
      <c r="HE27" s="11"/>
      <c r="HF27" s="12" t="e">
        <f t="shared" si="391"/>
        <v>#DIV/0!</v>
      </c>
      <c r="HG27" s="13"/>
      <c r="HH27" s="13"/>
      <c r="HI27" s="25"/>
      <c r="HJ27" s="38"/>
      <c r="HK27" s="10">
        <f t="shared" si="392"/>
        <v>2</v>
      </c>
      <c r="HL27" s="11">
        <f t="shared" si="392"/>
        <v>0</v>
      </c>
      <c r="HM27" s="11">
        <f t="shared" si="392"/>
        <v>3590</v>
      </c>
      <c r="HN27" s="11">
        <f t="shared" si="392"/>
        <v>302</v>
      </c>
      <c r="HO27" s="11">
        <f t="shared" si="393"/>
        <v>111</v>
      </c>
      <c r="HP27" s="228">
        <f t="shared" si="418"/>
        <v>3.0919220055710305E-2</v>
      </c>
      <c r="HQ27" s="15">
        <f t="shared" si="395"/>
        <v>10</v>
      </c>
      <c r="HR27" s="12">
        <f t="shared" si="417"/>
        <v>9.0090090090090086E-2</v>
      </c>
      <c r="HS27" s="16"/>
      <c r="HT27" s="17">
        <v>54</v>
      </c>
      <c r="HU27" s="16">
        <f t="shared" si="396"/>
        <v>48.648648648648653</v>
      </c>
      <c r="HV27" s="23">
        <v>3610</v>
      </c>
      <c r="HW27" s="22">
        <v>4110</v>
      </c>
    </row>
    <row r="28" spans="1:231" ht="18.75" x14ac:dyDescent="0.25">
      <c r="A28" s="236"/>
      <c r="B28" s="41">
        <f t="shared" si="397"/>
        <v>44489</v>
      </c>
      <c r="C28" s="10">
        <v>1</v>
      </c>
      <c r="D28" s="11"/>
      <c r="E28" s="74">
        <f t="shared" si="398"/>
        <v>670</v>
      </c>
      <c r="F28" s="74">
        <f t="shared" si="398"/>
        <v>57</v>
      </c>
      <c r="G28" s="11">
        <v>37</v>
      </c>
      <c r="H28" s="12">
        <f t="shared" si="340"/>
        <v>6.4179104477611937E-2</v>
      </c>
      <c r="I28" s="11">
        <v>6</v>
      </c>
      <c r="J28" s="12">
        <f t="shared" si="399"/>
        <v>0.13953488372093023</v>
      </c>
      <c r="K28" s="13"/>
      <c r="L28" s="11"/>
      <c r="M28" s="25">
        <v>3840.8928571428573</v>
      </c>
      <c r="N28" s="38">
        <v>4051.818181818182</v>
      </c>
      <c r="O28" s="10"/>
      <c r="P28" s="11"/>
      <c r="Q28" s="74">
        <f t="shared" si="400"/>
        <v>677</v>
      </c>
      <c r="R28" s="74">
        <f t="shared" si="400"/>
        <v>57</v>
      </c>
      <c r="S28" s="11">
        <v>26</v>
      </c>
      <c r="T28" s="12">
        <f t="shared" si="342"/>
        <v>4.5790251107828653E-2</v>
      </c>
      <c r="U28" s="11">
        <v>5</v>
      </c>
      <c r="V28" s="12">
        <f t="shared" si="343"/>
        <v>0.16129032258064516</v>
      </c>
      <c r="W28" s="125">
        <v>126.7413</v>
      </c>
      <c r="X28" s="11"/>
      <c r="Y28" s="25">
        <v>3883.2758620689656</v>
      </c>
      <c r="Z28" s="38">
        <v>4165</v>
      </c>
      <c r="AA28" s="10">
        <v>1</v>
      </c>
      <c r="AB28" s="11"/>
      <c r="AC28" s="74">
        <f t="shared" si="401"/>
        <v>213</v>
      </c>
      <c r="AD28" s="74">
        <f t="shared" si="401"/>
        <v>18</v>
      </c>
      <c r="AE28" s="11">
        <v>8</v>
      </c>
      <c r="AF28" s="12">
        <f t="shared" si="345"/>
        <v>4.2253521126760563E-2</v>
      </c>
      <c r="AG28" s="11">
        <v>1</v>
      </c>
      <c r="AH28" s="12">
        <f t="shared" si="346"/>
        <v>0.1111111111111111</v>
      </c>
      <c r="AI28" s="13"/>
      <c r="AJ28" s="11"/>
      <c r="AK28" s="25">
        <v>3840</v>
      </c>
      <c r="AL28" s="38">
        <v>4145</v>
      </c>
      <c r="AM28" s="10"/>
      <c r="AN28" s="11"/>
      <c r="AO28" s="74">
        <f t="shared" si="402"/>
        <v>677</v>
      </c>
      <c r="AP28" s="74">
        <f t="shared" si="402"/>
        <v>56</v>
      </c>
      <c r="AQ28" s="11">
        <v>41</v>
      </c>
      <c r="AR28" s="12">
        <f t="shared" si="348"/>
        <v>6.6469719350073855E-2</v>
      </c>
      <c r="AS28" s="11">
        <v>4</v>
      </c>
      <c r="AT28" s="12">
        <f t="shared" si="349"/>
        <v>8.8888888888888892E-2</v>
      </c>
      <c r="AU28" s="13"/>
      <c r="AV28" s="11"/>
      <c r="AW28" s="25">
        <v>3925.0877192982457</v>
      </c>
      <c r="AX28" s="38">
        <v>4175</v>
      </c>
      <c r="AY28" s="10"/>
      <c r="AZ28" s="11"/>
      <c r="BA28" s="74">
        <f t="shared" si="403"/>
        <v>676</v>
      </c>
      <c r="BB28" s="74">
        <f t="shared" si="403"/>
        <v>57</v>
      </c>
      <c r="BC28" s="11">
        <v>27</v>
      </c>
      <c r="BD28" s="12">
        <f t="shared" si="351"/>
        <v>3.9940828402366867E-2</v>
      </c>
      <c r="BE28" s="11"/>
      <c r="BF28" s="12">
        <f t="shared" si="352"/>
        <v>0</v>
      </c>
      <c r="BG28" s="13"/>
      <c r="BH28" s="11"/>
      <c r="BI28" s="25">
        <v>3893.2142857142858</v>
      </c>
      <c r="BJ28" s="38">
        <v>4182</v>
      </c>
      <c r="BK28" s="10"/>
      <c r="BL28" s="11"/>
      <c r="BM28" s="74">
        <f t="shared" si="404"/>
        <v>675</v>
      </c>
      <c r="BN28" s="74">
        <f t="shared" si="404"/>
        <v>57</v>
      </c>
      <c r="BO28" s="11">
        <v>14</v>
      </c>
      <c r="BP28" s="12">
        <f t="shared" si="354"/>
        <v>2.074074074074074E-2</v>
      </c>
      <c r="BQ28" s="11"/>
      <c r="BR28" s="12">
        <f t="shared" si="355"/>
        <v>0</v>
      </c>
      <c r="BS28" s="13"/>
      <c r="BT28" s="11"/>
      <c r="BU28" s="25">
        <v>3963.5714285714284</v>
      </c>
      <c r="BV28" s="38">
        <v>4177</v>
      </c>
      <c r="BW28" s="10"/>
      <c r="BX28" s="11"/>
      <c r="BY28" s="74">
        <f t="shared" si="405"/>
        <v>0</v>
      </c>
      <c r="BZ28" s="74">
        <f t="shared" si="405"/>
        <v>0</v>
      </c>
      <c r="CA28" s="11"/>
      <c r="CB28" s="12" t="e">
        <f t="shared" si="357"/>
        <v>#DIV/0!</v>
      </c>
      <c r="CC28" s="11"/>
      <c r="CD28" s="12" t="e">
        <f t="shared" si="358"/>
        <v>#DIV/0!</v>
      </c>
      <c r="CE28" s="13"/>
      <c r="CF28" s="11"/>
      <c r="CG28" s="25"/>
      <c r="CH28" s="38"/>
      <c r="CI28" s="10"/>
      <c r="CJ28" s="11"/>
      <c r="CK28" s="74">
        <f t="shared" si="406"/>
        <v>0</v>
      </c>
      <c r="CL28" s="74">
        <f t="shared" si="406"/>
        <v>0</v>
      </c>
      <c r="CM28" s="11"/>
      <c r="CN28" s="12" t="e">
        <f t="shared" si="360"/>
        <v>#DIV/0!</v>
      </c>
      <c r="CO28" s="11"/>
      <c r="CP28" s="12" t="e">
        <f t="shared" si="361"/>
        <v>#DIV/0!</v>
      </c>
      <c r="CQ28" s="13"/>
      <c r="CR28" s="11"/>
      <c r="CS28" s="25"/>
      <c r="CT28" s="38"/>
      <c r="CU28" s="10"/>
      <c r="CV28" s="11"/>
      <c r="CW28" s="74">
        <f t="shared" si="407"/>
        <v>0</v>
      </c>
      <c r="CX28" s="74">
        <f t="shared" si="407"/>
        <v>0</v>
      </c>
      <c r="CY28" s="11"/>
      <c r="CZ28" s="12" t="e">
        <f t="shared" si="363"/>
        <v>#DIV/0!</v>
      </c>
      <c r="DA28" s="11"/>
      <c r="DB28" s="12" t="e">
        <f t="shared" si="364"/>
        <v>#DIV/0!</v>
      </c>
      <c r="DC28" s="13"/>
      <c r="DD28" s="11"/>
      <c r="DE28" s="25"/>
      <c r="DF28" s="38"/>
      <c r="DG28" s="10"/>
      <c r="DH28" s="11"/>
      <c r="DI28" s="74">
        <f t="shared" si="408"/>
        <v>0</v>
      </c>
      <c r="DJ28" s="74">
        <f t="shared" si="408"/>
        <v>0</v>
      </c>
      <c r="DK28" s="11"/>
      <c r="DL28" s="12" t="e">
        <f t="shared" si="366"/>
        <v>#DIV/0!</v>
      </c>
      <c r="DM28" s="11"/>
      <c r="DN28" s="12" t="e">
        <f t="shared" si="367"/>
        <v>#DIV/0!</v>
      </c>
      <c r="DO28" s="13"/>
      <c r="DP28" s="11"/>
      <c r="DQ28" s="25"/>
      <c r="DR28" s="38"/>
      <c r="DS28" s="10"/>
      <c r="DT28" s="11"/>
      <c r="DU28" s="74">
        <f t="shared" si="409"/>
        <v>0</v>
      </c>
      <c r="DV28" s="74">
        <f t="shared" si="409"/>
        <v>0</v>
      </c>
      <c r="DW28" s="11"/>
      <c r="DX28" s="12" t="e">
        <f t="shared" si="369"/>
        <v>#DIV/0!</v>
      </c>
      <c r="DY28" s="11"/>
      <c r="DZ28" s="12" t="e">
        <f t="shared" si="370"/>
        <v>#DIV/0!</v>
      </c>
      <c r="EA28" s="13"/>
      <c r="EB28" s="11"/>
      <c r="EC28" s="25"/>
      <c r="ED28" s="38"/>
      <c r="EE28" s="10"/>
      <c r="EF28" s="11"/>
      <c r="EG28" s="74">
        <f t="shared" si="410"/>
        <v>0</v>
      </c>
      <c r="EH28" s="74">
        <f t="shared" si="410"/>
        <v>0</v>
      </c>
      <c r="EI28" s="11"/>
      <c r="EJ28" s="12" t="e">
        <f t="shared" si="372"/>
        <v>#DIV/0!</v>
      </c>
      <c r="EK28" s="11"/>
      <c r="EL28" s="12" t="e">
        <f t="shared" si="373"/>
        <v>#DIV/0!</v>
      </c>
      <c r="EM28" s="13"/>
      <c r="EN28" s="11"/>
      <c r="EO28" s="25"/>
      <c r="EP28" s="38"/>
      <c r="EQ28" s="10"/>
      <c r="ER28" s="11"/>
      <c r="ES28" s="74">
        <f t="shared" si="411"/>
        <v>0</v>
      </c>
      <c r="ET28" s="74">
        <f t="shared" si="411"/>
        <v>0</v>
      </c>
      <c r="EU28" s="11"/>
      <c r="EV28" s="12" t="e">
        <f t="shared" si="375"/>
        <v>#DIV/0!</v>
      </c>
      <c r="EW28" s="11"/>
      <c r="EX28" s="12" t="e">
        <f t="shared" si="376"/>
        <v>#DIV/0!</v>
      </c>
      <c r="EY28" s="13"/>
      <c r="EZ28" s="11"/>
      <c r="FA28" s="25"/>
      <c r="FB28" s="38"/>
      <c r="FC28" s="10"/>
      <c r="FD28" s="11"/>
      <c r="FE28" s="74">
        <f t="shared" si="412"/>
        <v>0</v>
      </c>
      <c r="FF28" s="74">
        <f t="shared" si="412"/>
        <v>0</v>
      </c>
      <c r="FG28" s="11"/>
      <c r="FH28" s="12" t="e">
        <f t="shared" si="378"/>
        <v>#DIV/0!</v>
      </c>
      <c r="FI28" s="11"/>
      <c r="FJ28" s="12" t="e">
        <f t="shared" si="379"/>
        <v>#DIV/0!</v>
      </c>
      <c r="FK28" s="13"/>
      <c r="FL28" s="11"/>
      <c r="FM28" s="25"/>
      <c r="FN28" s="38"/>
      <c r="FO28" s="10"/>
      <c r="FP28" s="11"/>
      <c r="FQ28" s="74">
        <f t="shared" si="413"/>
        <v>0</v>
      </c>
      <c r="FR28" s="74">
        <f t="shared" si="413"/>
        <v>0</v>
      </c>
      <c r="FS28" s="11"/>
      <c r="FT28" s="12" t="e">
        <f t="shared" si="381"/>
        <v>#DIV/0!</v>
      </c>
      <c r="FU28" s="11"/>
      <c r="FV28" s="12" t="e">
        <f t="shared" si="382"/>
        <v>#DIV/0!</v>
      </c>
      <c r="FW28" s="13"/>
      <c r="FX28" s="11"/>
      <c r="FY28" s="25"/>
      <c r="FZ28" s="38"/>
      <c r="GA28" s="10"/>
      <c r="GB28" s="11"/>
      <c r="GC28" s="74">
        <f t="shared" si="414"/>
        <v>0</v>
      </c>
      <c r="GD28" s="74">
        <f t="shared" si="414"/>
        <v>0</v>
      </c>
      <c r="GE28" s="11"/>
      <c r="GF28" s="12" t="e">
        <f t="shared" si="384"/>
        <v>#DIV/0!</v>
      </c>
      <c r="GG28" s="11"/>
      <c r="GH28" s="12" t="e">
        <f t="shared" si="385"/>
        <v>#DIV/0!</v>
      </c>
      <c r="GI28" s="13"/>
      <c r="GJ28" s="11"/>
      <c r="GK28" s="25"/>
      <c r="GL28" s="38"/>
      <c r="GM28" s="10"/>
      <c r="GN28" s="11"/>
      <c r="GO28" s="74">
        <f t="shared" si="415"/>
        <v>0</v>
      </c>
      <c r="GP28" s="74">
        <f t="shared" si="415"/>
        <v>0</v>
      </c>
      <c r="GQ28" s="11"/>
      <c r="GR28" s="12" t="e">
        <f t="shared" si="387"/>
        <v>#DIV/0!</v>
      </c>
      <c r="GS28" s="11"/>
      <c r="GT28" s="12" t="e">
        <f t="shared" si="388"/>
        <v>#DIV/0!</v>
      </c>
      <c r="GU28" s="13"/>
      <c r="GV28" s="11"/>
      <c r="GW28" s="25"/>
      <c r="GX28" s="38"/>
      <c r="GY28" s="10"/>
      <c r="GZ28" s="11"/>
      <c r="HA28" s="74">
        <f t="shared" si="416"/>
        <v>0</v>
      </c>
      <c r="HB28" s="74">
        <f t="shared" si="416"/>
        <v>0</v>
      </c>
      <c r="HC28" s="11"/>
      <c r="HD28" s="12" t="e">
        <f t="shared" si="390"/>
        <v>#DIV/0!</v>
      </c>
      <c r="HE28" s="11"/>
      <c r="HF28" s="12" t="e">
        <f t="shared" si="391"/>
        <v>#DIV/0!</v>
      </c>
      <c r="HG28" s="13"/>
      <c r="HH28" s="11"/>
      <c r="HI28" s="25"/>
      <c r="HJ28" s="38"/>
      <c r="HK28" s="10">
        <f t="shared" si="392"/>
        <v>2</v>
      </c>
      <c r="HL28" s="11">
        <f t="shared" si="392"/>
        <v>0</v>
      </c>
      <c r="HM28" s="11">
        <f t="shared" si="392"/>
        <v>3588</v>
      </c>
      <c r="HN28" s="11">
        <f t="shared" si="392"/>
        <v>302</v>
      </c>
      <c r="HO28" s="11">
        <f t="shared" si="393"/>
        <v>169</v>
      </c>
      <c r="HP28" s="228">
        <f t="shared" si="418"/>
        <v>4.710144927536232E-2</v>
      </c>
      <c r="HQ28" s="15">
        <f t="shared" si="395"/>
        <v>16</v>
      </c>
      <c r="HR28" s="12">
        <f t="shared" si="417"/>
        <v>9.4674556213017749E-2</v>
      </c>
      <c r="HS28" s="16"/>
      <c r="HT28" s="17">
        <v>102</v>
      </c>
      <c r="HU28" s="16">
        <f t="shared" si="396"/>
        <v>60.355029585798817</v>
      </c>
      <c r="HV28" s="23">
        <v>3897.8929765886287</v>
      </c>
      <c r="HW28" s="22">
        <v>4150</v>
      </c>
    </row>
    <row r="29" spans="1:231" ht="18.75" x14ac:dyDescent="0.25">
      <c r="A29" s="236"/>
      <c r="B29" s="41">
        <f t="shared" si="397"/>
        <v>44490</v>
      </c>
      <c r="C29" s="10"/>
      <c r="D29" s="11"/>
      <c r="E29" s="74">
        <f>E28-C29</f>
        <v>670</v>
      </c>
      <c r="F29" s="74">
        <f>F28-D29</f>
        <v>57</v>
      </c>
      <c r="G29" s="11">
        <v>66</v>
      </c>
      <c r="H29" s="12">
        <f t="shared" si="340"/>
        <v>0.10597014925373134</v>
      </c>
      <c r="I29" s="11">
        <v>5</v>
      </c>
      <c r="J29" s="12">
        <f t="shared" si="399"/>
        <v>7.0422535211267609E-2</v>
      </c>
      <c r="K29" s="13"/>
      <c r="L29" s="11"/>
      <c r="M29" s="39">
        <v>87.5</v>
      </c>
      <c r="N29" s="43">
        <v>81.818181818181813</v>
      </c>
      <c r="O29" s="10"/>
      <c r="P29" s="11"/>
      <c r="Q29" s="74">
        <f t="shared" si="400"/>
        <v>677</v>
      </c>
      <c r="R29" s="74">
        <f t="shared" si="400"/>
        <v>57</v>
      </c>
      <c r="S29" s="11">
        <v>38</v>
      </c>
      <c r="T29" s="12">
        <f t="shared" si="342"/>
        <v>6.6469719350073855E-2</v>
      </c>
      <c r="U29" s="11">
        <v>7</v>
      </c>
      <c r="V29" s="12">
        <f t="shared" si="343"/>
        <v>0.15555555555555556</v>
      </c>
      <c r="W29" s="13"/>
      <c r="X29" s="11"/>
      <c r="Y29" s="39">
        <v>91.379310344827587</v>
      </c>
      <c r="Z29" s="43">
        <v>100</v>
      </c>
      <c r="AA29" s="10"/>
      <c r="AB29" s="11"/>
      <c r="AC29" s="74">
        <f t="shared" si="401"/>
        <v>213</v>
      </c>
      <c r="AD29" s="74">
        <f t="shared" si="401"/>
        <v>18</v>
      </c>
      <c r="AE29" s="11">
        <v>17</v>
      </c>
      <c r="AF29" s="12">
        <f t="shared" si="345"/>
        <v>7.9812206572769953E-2</v>
      </c>
      <c r="AG29" s="11">
        <v>0</v>
      </c>
      <c r="AH29" s="12">
        <f t="shared" si="346"/>
        <v>0</v>
      </c>
      <c r="AI29" s="13"/>
      <c r="AJ29" s="11"/>
      <c r="AK29" s="39">
        <v>87.5</v>
      </c>
      <c r="AL29" s="43">
        <v>100</v>
      </c>
      <c r="AM29" s="10"/>
      <c r="AN29" s="11"/>
      <c r="AO29" s="74">
        <f t="shared" si="402"/>
        <v>677</v>
      </c>
      <c r="AP29" s="74">
        <f t="shared" si="402"/>
        <v>56</v>
      </c>
      <c r="AQ29" s="11">
        <v>62</v>
      </c>
      <c r="AR29" s="12">
        <f t="shared" si="348"/>
        <v>0.10192023633677991</v>
      </c>
      <c r="AS29" s="11">
        <v>7</v>
      </c>
      <c r="AT29" s="12">
        <f t="shared" si="349"/>
        <v>0.10144927536231885</v>
      </c>
      <c r="AU29" s="13"/>
      <c r="AV29" s="11"/>
      <c r="AW29" s="39">
        <v>91.228070175438603</v>
      </c>
      <c r="AX29" s="43">
        <v>91.666666666666671</v>
      </c>
      <c r="AY29" s="10">
        <v>1</v>
      </c>
      <c r="AZ29" s="11"/>
      <c r="BA29" s="74">
        <f t="shared" si="403"/>
        <v>675</v>
      </c>
      <c r="BB29" s="74">
        <f t="shared" si="403"/>
        <v>57</v>
      </c>
      <c r="BC29" s="11">
        <v>34</v>
      </c>
      <c r="BD29" s="12">
        <f t="shared" si="351"/>
        <v>7.1111111111111111E-2</v>
      </c>
      <c r="BE29" s="11">
        <v>14</v>
      </c>
      <c r="BF29" s="12">
        <f t="shared" si="352"/>
        <v>0.29166666666666669</v>
      </c>
      <c r="BG29" s="147">
        <v>123.9783</v>
      </c>
      <c r="BH29" s="11"/>
      <c r="BI29" s="39">
        <v>94.642857142857139</v>
      </c>
      <c r="BJ29" s="43">
        <v>100</v>
      </c>
      <c r="BK29" s="10"/>
      <c r="BL29" s="11"/>
      <c r="BM29" s="74">
        <f t="shared" si="404"/>
        <v>675</v>
      </c>
      <c r="BN29" s="74">
        <f t="shared" si="404"/>
        <v>57</v>
      </c>
      <c r="BO29" s="11">
        <v>25</v>
      </c>
      <c r="BP29" s="12">
        <f t="shared" si="354"/>
        <v>0.04</v>
      </c>
      <c r="BQ29" s="11">
        <v>2</v>
      </c>
      <c r="BR29" s="12">
        <f t="shared" si="355"/>
        <v>7.407407407407407E-2</v>
      </c>
      <c r="BS29" s="147">
        <v>123.0573</v>
      </c>
      <c r="BT29" s="11"/>
      <c r="BU29" s="39">
        <v>91.071428571428569</v>
      </c>
      <c r="BV29" s="43">
        <v>80</v>
      </c>
      <c r="BW29" s="10"/>
      <c r="BX29" s="11"/>
      <c r="BY29" s="74">
        <f t="shared" si="405"/>
        <v>0</v>
      </c>
      <c r="BZ29" s="74">
        <f t="shared" si="405"/>
        <v>0</v>
      </c>
      <c r="CA29" s="11"/>
      <c r="CB29" s="12" t="e">
        <f t="shared" si="357"/>
        <v>#DIV/0!</v>
      </c>
      <c r="CC29" s="11"/>
      <c r="CD29" s="12" t="e">
        <f t="shared" si="358"/>
        <v>#DIV/0!</v>
      </c>
      <c r="CE29" s="13"/>
      <c r="CF29" s="11"/>
      <c r="CG29" s="39"/>
      <c r="CH29" s="43"/>
      <c r="CI29" s="10"/>
      <c r="CJ29" s="11"/>
      <c r="CK29" s="74">
        <f t="shared" si="406"/>
        <v>0</v>
      </c>
      <c r="CL29" s="74">
        <f t="shared" si="406"/>
        <v>0</v>
      </c>
      <c r="CM29" s="11"/>
      <c r="CN29" s="12" t="e">
        <f t="shared" si="360"/>
        <v>#DIV/0!</v>
      </c>
      <c r="CO29" s="11"/>
      <c r="CP29" s="12" t="e">
        <f t="shared" si="361"/>
        <v>#DIV/0!</v>
      </c>
      <c r="CQ29" s="13"/>
      <c r="CR29" s="11"/>
      <c r="CS29" s="39"/>
      <c r="CT29" s="43"/>
      <c r="CU29" s="10"/>
      <c r="CV29" s="11"/>
      <c r="CW29" s="74">
        <f t="shared" si="407"/>
        <v>0</v>
      </c>
      <c r="CX29" s="74">
        <f t="shared" si="407"/>
        <v>0</v>
      </c>
      <c r="CY29" s="11"/>
      <c r="CZ29" s="12" t="e">
        <f t="shared" si="363"/>
        <v>#DIV/0!</v>
      </c>
      <c r="DA29" s="11"/>
      <c r="DB29" s="12" t="e">
        <f t="shared" si="364"/>
        <v>#DIV/0!</v>
      </c>
      <c r="DC29" s="13"/>
      <c r="DD29" s="11"/>
      <c r="DE29" s="39"/>
      <c r="DF29" s="43"/>
      <c r="DG29" s="10"/>
      <c r="DH29" s="11"/>
      <c r="DI29" s="74">
        <f t="shared" si="408"/>
        <v>0</v>
      </c>
      <c r="DJ29" s="74">
        <f t="shared" si="408"/>
        <v>0</v>
      </c>
      <c r="DK29" s="11"/>
      <c r="DL29" s="12" t="e">
        <f t="shared" si="366"/>
        <v>#DIV/0!</v>
      </c>
      <c r="DM29" s="11"/>
      <c r="DN29" s="12" t="e">
        <f t="shared" si="367"/>
        <v>#DIV/0!</v>
      </c>
      <c r="DO29" s="13"/>
      <c r="DP29" s="11"/>
      <c r="DQ29" s="39"/>
      <c r="DR29" s="43"/>
      <c r="DS29" s="10"/>
      <c r="DT29" s="11"/>
      <c r="DU29" s="74">
        <f t="shared" si="409"/>
        <v>0</v>
      </c>
      <c r="DV29" s="74">
        <f t="shared" si="409"/>
        <v>0</v>
      </c>
      <c r="DW29" s="11"/>
      <c r="DX29" s="12" t="e">
        <f t="shared" si="369"/>
        <v>#DIV/0!</v>
      </c>
      <c r="DY29" s="11"/>
      <c r="DZ29" s="12" t="e">
        <f t="shared" si="370"/>
        <v>#DIV/0!</v>
      </c>
      <c r="EA29" s="13"/>
      <c r="EB29" s="11"/>
      <c r="EC29" s="39"/>
      <c r="ED29" s="43"/>
      <c r="EE29" s="10"/>
      <c r="EF29" s="11"/>
      <c r="EG29" s="74">
        <f t="shared" si="410"/>
        <v>0</v>
      </c>
      <c r="EH29" s="74">
        <f t="shared" si="410"/>
        <v>0</v>
      </c>
      <c r="EI29" s="11"/>
      <c r="EJ29" s="12" t="e">
        <f t="shared" si="372"/>
        <v>#DIV/0!</v>
      </c>
      <c r="EK29" s="11"/>
      <c r="EL29" s="12" t="e">
        <f t="shared" si="373"/>
        <v>#DIV/0!</v>
      </c>
      <c r="EM29" s="13"/>
      <c r="EN29" s="11"/>
      <c r="EO29" s="39"/>
      <c r="EP29" s="43"/>
      <c r="EQ29" s="10"/>
      <c r="ER29" s="11"/>
      <c r="ES29" s="74">
        <f t="shared" si="411"/>
        <v>0</v>
      </c>
      <c r="ET29" s="74">
        <f t="shared" si="411"/>
        <v>0</v>
      </c>
      <c r="EU29" s="11"/>
      <c r="EV29" s="12" t="e">
        <f t="shared" si="375"/>
        <v>#DIV/0!</v>
      </c>
      <c r="EW29" s="11"/>
      <c r="EX29" s="12" t="e">
        <f t="shared" si="376"/>
        <v>#DIV/0!</v>
      </c>
      <c r="EY29" s="13"/>
      <c r="EZ29" s="11"/>
      <c r="FA29" s="39"/>
      <c r="FB29" s="43"/>
      <c r="FC29" s="10"/>
      <c r="FD29" s="11"/>
      <c r="FE29" s="74">
        <f t="shared" si="412"/>
        <v>0</v>
      </c>
      <c r="FF29" s="74">
        <f t="shared" si="412"/>
        <v>0</v>
      </c>
      <c r="FG29" s="11"/>
      <c r="FH29" s="12" t="e">
        <f t="shared" si="378"/>
        <v>#DIV/0!</v>
      </c>
      <c r="FI29" s="11"/>
      <c r="FJ29" s="12" t="e">
        <f t="shared" si="379"/>
        <v>#DIV/0!</v>
      </c>
      <c r="FK29" s="13"/>
      <c r="FL29" s="11"/>
      <c r="FM29" s="39"/>
      <c r="FN29" s="43"/>
      <c r="FO29" s="10"/>
      <c r="FP29" s="11"/>
      <c r="FQ29" s="74">
        <f t="shared" si="413"/>
        <v>0</v>
      </c>
      <c r="FR29" s="74">
        <f t="shared" si="413"/>
        <v>0</v>
      </c>
      <c r="FS29" s="11"/>
      <c r="FT29" s="12" t="e">
        <f t="shared" si="381"/>
        <v>#DIV/0!</v>
      </c>
      <c r="FU29" s="11"/>
      <c r="FV29" s="12" t="e">
        <f t="shared" si="382"/>
        <v>#DIV/0!</v>
      </c>
      <c r="FW29" s="13"/>
      <c r="FX29" s="11"/>
      <c r="FY29" s="39"/>
      <c r="FZ29" s="43"/>
      <c r="GA29" s="10"/>
      <c r="GB29" s="11"/>
      <c r="GC29" s="74">
        <f t="shared" si="414"/>
        <v>0</v>
      </c>
      <c r="GD29" s="74">
        <f t="shared" si="414"/>
        <v>0</v>
      </c>
      <c r="GE29" s="11"/>
      <c r="GF29" s="12" t="e">
        <f t="shared" si="384"/>
        <v>#DIV/0!</v>
      </c>
      <c r="GG29" s="11"/>
      <c r="GH29" s="12" t="e">
        <f t="shared" si="385"/>
        <v>#DIV/0!</v>
      </c>
      <c r="GI29" s="13"/>
      <c r="GJ29" s="11"/>
      <c r="GK29" s="39"/>
      <c r="GL29" s="43"/>
      <c r="GM29" s="10"/>
      <c r="GN29" s="11"/>
      <c r="GO29" s="74">
        <f t="shared" si="415"/>
        <v>0</v>
      </c>
      <c r="GP29" s="74">
        <f t="shared" si="415"/>
        <v>0</v>
      </c>
      <c r="GQ29" s="11"/>
      <c r="GR29" s="12" t="e">
        <f t="shared" si="387"/>
        <v>#DIV/0!</v>
      </c>
      <c r="GS29" s="11"/>
      <c r="GT29" s="12" t="e">
        <f t="shared" si="388"/>
        <v>#DIV/0!</v>
      </c>
      <c r="GU29" s="13"/>
      <c r="GV29" s="11"/>
      <c r="GW29" s="39"/>
      <c r="GX29" s="43"/>
      <c r="GY29" s="10"/>
      <c r="GZ29" s="11"/>
      <c r="HA29" s="74">
        <f t="shared" si="416"/>
        <v>0</v>
      </c>
      <c r="HB29" s="74">
        <f t="shared" si="416"/>
        <v>0</v>
      </c>
      <c r="HC29" s="11"/>
      <c r="HD29" s="12" t="e">
        <f t="shared" si="390"/>
        <v>#DIV/0!</v>
      </c>
      <c r="HE29" s="11"/>
      <c r="HF29" s="12" t="e">
        <f t="shared" si="391"/>
        <v>#DIV/0!</v>
      </c>
      <c r="HG29" s="13"/>
      <c r="HH29" s="11"/>
      <c r="HI29" s="39"/>
      <c r="HJ29" s="43"/>
      <c r="HK29" s="10">
        <f t="shared" si="392"/>
        <v>1</v>
      </c>
      <c r="HL29" s="11">
        <f t="shared" si="392"/>
        <v>0</v>
      </c>
      <c r="HM29" s="11">
        <f t="shared" si="392"/>
        <v>3587</v>
      </c>
      <c r="HN29" s="11">
        <f t="shared" si="392"/>
        <v>302</v>
      </c>
      <c r="HO29" s="11">
        <f t="shared" si="393"/>
        <v>277</v>
      </c>
      <c r="HP29" s="228">
        <f t="shared" si="418"/>
        <v>7.7223306384165039E-2</v>
      </c>
      <c r="HQ29" s="15">
        <f t="shared" si="395"/>
        <v>35</v>
      </c>
      <c r="HR29" s="12">
        <f t="shared" si="417"/>
        <v>0.1263537906137184</v>
      </c>
      <c r="HS29" s="16">
        <v>54</v>
      </c>
      <c r="HT29" s="17">
        <v>212</v>
      </c>
      <c r="HU29" s="16">
        <f t="shared" si="396"/>
        <v>76.53429602888086</v>
      </c>
      <c r="HV29" s="23">
        <v>90.635451505016718</v>
      </c>
      <c r="HW29" s="22">
        <v>90.163934426229503</v>
      </c>
    </row>
    <row r="30" spans="1:231" ht="19.5" thickBot="1" x14ac:dyDescent="0.3">
      <c r="A30" s="236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183</v>
      </c>
      <c r="H30" s="28">
        <f>((G30+I30)/7)/E29</f>
        <v>4.2857142857142858E-2</v>
      </c>
      <c r="I30" s="27">
        <f>SUM(I23:I29)</f>
        <v>18</v>
      </c>
      <c r="J30" s="28">
        <f>(I30/(I30+G30))</f>
        <v>8.9552238805970144E-2</v>
      </c>
      <c r="K30" s="27"/>
      <c r="L30" s="27"/>
      <c r="M30" s="29">
        <f>M28/M27*100-100</f>
        <v>6.3959240205777519</v>
      </c>
      <c r="N30" s="72">
        <f>N28/N27*100-100</f>
        <v>-1.4156160141561571</v>
      </c>
      <c r="O30" s="26">
        <f t="shared" ref="O30:P30" si="419">SUM(O23:O29)</f>
        <v>1</v>
      </c>
      <c r="P30" s="27">
        <f t="shared" si="419"/>
        <v>0</v>
      </c>
      <c r="Q30" s="27"/>
      <c r="R30" s="27"/>
      <c r="S30" s="27">
        <f t="shared" ref="S30" si="420">SUM(S23:S29)</f>
        <v>124</v>
      </c>
      <c r="T30" s="28">
        <f t="shared" ref="T30" si="421">((S30+U30)/7)/Q29</f>
        <v>2.8698037560666804E-2</v>
      </c>
      <c r="U30" s="27">
        <f t="shared" ref="U30" si="422">SUM(U23:U29)</f>
        <v>12</v>
      </c>
      <c r="V30" s="28">
        <f t="shared" ref="V30" si="423">(U30/(U30+S30))</f>
        <v>8.8235294117647065E-2</v>
      </c>
      <c r="W30" s="27"/>
      <c r="X30" s="27"/>
      <c r="Y30" s="29">
        <f t="shared" ref="Y30:Z30" si="424">Y28/Y27*100-100</f>
        <v>7.5699684783647143</v>
      </c>
      <c r="Z30" s="72">
        <f t="shared" si="424"/>
        <v>1.3381995133819942</v>
      </c>
      <c r="AA30" s="26">
        <f t="shared" ref="AA30:AB30" si="425">SUM(AA23:AA29)</f>
        <v>2</v>
      </c>
      <c r="AB30" s="27">
        <f t="shared" si="425"/>
        <v>0</v>
      </c>
      <c r="AC30" s="27"/>
      <c r="AD30" s="27"/>
      <c r="AE30" s="27">
        <f t="shared" ref="AE30" si="426">SUM(AE23:AE29)</f>
        <v>56</v>
      </c>
      <c r="AF30" s="28">
        <f t="shared" ref="AF30" si="427">((AE30+AG30)/7)/AC29</f>
        <v>3.8229376257545272E-2</v>
      </c>
      <c r="AG30" s="27">
        <f t="shared" ref="AG30" si="428">SUM(AG23:AG29)</f>
        <v>1</v>
      </c>
      <c r="AH30" s="28">
        <f t="shared" ref="AH30" si="429">(AG30/(AG30+AE30))</f>
        <v>1.7543859649122806E-2</v>
      </c>
      <c r="AI30" s="27"/>
      <c r="AJ30" s="27"/>
      <c r="AK30" s="29">
        <f t="shared" ref="AK30:AL30" si="430">AK28/AK27*100-100</f>
        <v>6.3711911357340796</v>
      </c>
      <c r="AL30" s="72">
        <f t="shared" si="430"/>
        <v>0.85158150851580672</v>
      </c>
      <c r="AM30" s="26">
        <f t="shared" ref="AM30:AN30" si="431">SUM(AM23:AM29)</f>
        <v>1</v>
      </c>
      <c r="AN30" s="27">
        <f t="shared" si="431"/>
        <v>0</v>
      </c>
      <c r="AO30" s="27"/>
      <c r="AP30" s="27"/>
      <c r="AQ30" s="27">
        <f t="shared" ref="AQ30" si="432">SUM(AQ23:AQ29)</f>
        <v>173</v>
      </c>
      <c r="AR30" s="28">
        <f t="shared" ref="AR30" si="433">((AQ30+AS30)/7)/AO29</f>
        <v>3.9459801645916864E-2</v>
      </c>
      <c r="AS30" s="27">
        <f t="shared" ref="AS30" si="434">SUM(AS23:AS29)</f>
        <v>14</v>
      </c>
      <c r="AT30" s="28">
        <f t="shared" ref="AT30" si="435">(AS30/(AS30+AQ30))</f>
        <v>7.4866310160427801E-2</v>
      </c>
      <c r="AU30" s="27"/>
      <c r="AV30" s="27"/>
      <c r="AW30" s="29">
        <f t="shared" ref="AW30:AX30" si="436">AW28/AW27*100-100</f>
        <v>8.7281916703115172</v>
      </c>
      <c r="AX30" s="72">
        <f t="shared" si="436"/>
        <v>1.5815085158150879</v>
      </c>
      <c r="AY30" s="26">
        <f t="shared" ref="AY30:AZ30" si="437">SUM(AY23:AY29)</f>
        <v>2</v>
      </c>
      <c r="AZ30" s="27">
        <f t="shared" si="437"/>
        <v>0</v>
      </c>
      <c r="BA30" s="27"/>
      <c r="BB30" s="27"/>
      <c r="BC30" s="27">
        <f t="shared" ref="BC30" si="438">SUM(BC23:BC29)</f>
        <v>81</v>
      </c>
      <c r="BD30" s="28">
        <f t="shared" ref="BD30" si="439">((BC30+BE30)/7)/BA29</f>
        <v>2.0105820105820106E-2</v>
      </c>
      <c r="BE30" s="27">
        <f t="shared" ref="BE30" si="440">SUM(BE23:BE29)</f>
        <v>14</v>
      </c>
      <c r="BF30" s="28">
        <f t="shared" ref="BF30" si="441">(BE30/(BE30+BC30))</f>
        <v>0.14736842105263157</v>
      </c>
      <c r="BG30" s="27"/>
      <c r="BH30" s="27"/>
      <c r="BI30" s="29">
        <f t="shared" ref="BI30:BJ30" si="442">BI28/BI27*100-100</f>
        <v>7.8452710724178871</v>
      </c>
      <c r="BJ30" s="72">
        <f t="shared" si="442"/>
        <v>1.7518248175182549</v>
      </c>
      <c r="BK30" s="26">
        <f t="shared" ref="BK30:BL30" si="443">SUM(BK23:BK29)</f>
        <v>1</v>
      </c>
      <c r="BL30" s="27">
        <f t="shared" si="443"/>
        <v>0</v>
      </c>
      <c r="BM30" s="27"/>
      <c r="BN30" s="27"/>
      <c r="BO30" s="27">
        <f t="shared" ref="BO30" si="444">SUM(BO23:BO29)</f>
        <v>60</v>
      </c>
      <c r="BP30" s="28">
        <f t="shared" ref="BP30" si="445">((BO30+BQ30)/7)/BM29</f>
        <v>1.3121693121693123E-2</v>
      </c>
      <c r="BQ30" s="27">
        <f t="shared" ref="BQ30" si="446">SUM(BQ23:BQ29)</f>
        <v>2</v>
      </c>
      <c r="BR30" s="28">
        <f t="shared" ref="BR30" si="447">(BQ30/(BQ30+BO30))</f>
        <v>3.2258064516129031E-2</v>
      </c>
      <c r="BS30" s="27"/>
      <c r="BT30" s="27"/>
      <c r="BU30" s="29">
        <f t="shared" ref="BU30:BV30" si="448">BU28/BU27*100-100</f>
        <v>9.7942223981005014</v>
      </c>
      <c r="BV30" s="72">
        <f t="shared" si="448"/>
        <v>1.630170316301701</v>
      </c>
      <c r="BW30" s="26">
        <f t="shared" ref="BW30:BX30" si="449">SUM(BW23:BW29)</f>
        <v>0</v>
      </c>
      <c r="BX30" s="27">
        <f t="shared" si="449"/>
        <v>0</v>
      </c>
      <c r="BY30" s="27"/>
      <c r="BZ30" s="27"/>
      <c r="CA30" s="27">
        <f t="shared" ref="CA30" si="450">SUM(CA23:CA29)</f>
        <v>0</v>
      </c>
      <c r="CB30" s="28" t="e">
        <f t="shared" ref="CB30" si="451">((CA30+CC30)/7)/BY29</f>
        <v>#DIV/0!</v>
      </c>
      <c r="CC30" s="27">
        <f t="shared" ref="CC30" si="452">SUM(CC23:CC29)</f>
        <v>0</v>
      </c>
      <c r="CD30" s="28" t="e">
        <f t="shared" ref="CD30" si="453">(CC30/(CC30+CA30))</f>
        <v>#DIV/0!</v>
      </c>
      <c r="CE30" s="27"/>
      <c r="CF30" s="27"/>
      <c r="CG30" s="29" t="e">
        <f t="shared" ref="CG30:CH30" si="454">CG28/CG27*100-100</f>
        <v>#DIV/0!</v>
      </c>
      <c r="CH30" s="72" t="e">
        <f t="shared" si="454"/>
        <v>#DIV/0!</v>
      </c>
      <c r="CI30" s="26">
        <f t="shared" ref="CI30:CJ30" si="455">SUM(CI23:CI29)</f>
        <v>0</v>
      </c>
      <c r="CJ30" s="27">
        <f t="shared" si="455"/>
        <v>0</v>
      </c>
      <c r="CK30" s="27"/>
      <c r="CL30" s="27"/>
      <c r="CM30" s="27">
        <f t="shared" ref="CM30" si="456">SUM(CM23:CM29)</f>
        <v>0</v>
      </c>
      <c r="CN30" s="28" t="e">
        <f t="shared" ref="CN30" si="457">((CM30+CO30)/7)/CK29</f>
        <v>#DIV/0!</v>
      </c>
      <c r="CO30" s="27">
        <f t="shared" ref="CO30" si="458">SUM(CO23:CO29)</f>
        <v>0</v>
      </c>
      <c r="CP30" s="28" t="e">
        <f t="shared" ref="CP30" si="459">(CO30/(CO30+CM30))</f>
        <v>#DIV/0!</v>
      </c>
      <c r="CQ30" s="27"/>
      <c r="CR30" s="27"/>
      <c r="CS30" s="29" t="e">
        <f t="shared" ref="CS30:CT30" si="460">CS28/CS27*100-100</f>
        <v>#DIV/0!</v>
      </c>
      <c r="CT30" s="72" t="e">
        <f t="shared" si="460"/>
        <v>#DIV/0!</v>
      </c>
      <c r="CU30" s="26">
        <f t="shared" ref="CU30:CV30" si="461">SUM(CU23:CU29)</f>
        <v>0</v>
      </c>
      <c r="CV30" s="27">
        <f t="shared" si="461"/>
        <v>0</v>
      </c>
      <c r="CW30" s="27"/>
      <c r="CX30" s="27"/>
      <c r="CY30" s="27">
        <f t="shared" ref="CY30" si="462">SUM(CY23:CY29)</f>
        <v>0</v>
      </c>
      <c r="CZ30" s="28" t="e">
        <f t="shared" ref="CZ30" si="463">((CY30+DA30)/7)/CW29</f>
        <v>#DIV/0!</v>
      </c>
      <c r="DA30" s="27">
        <f t="shared" ref="DA30" si="464">SUM(DA23:DA29)</f>
        <v>0</v>
      </c>
      <c r="DB30" s="28" t="e">
        <f t="shared" ref="DB30" si="465">(DA30/(DA30+CY30))</f>
        <v>#DIV/0!</v>
      </c>
      <c r="DC30" s="27"/>
      <c r="DD30" s="27"/>
      <c r="DE30" s="29" t="e">
        <f t="shared" ref="DE30:DF30" si="466">DE28/DE27*100-100</f>
        <v>#DIV/0!</v>
      </c>
      <c r="DF30" s="72" t="e">
        <f t="shared" si="466"/>
        <v>#DIV/0!</v>
      </c>
      <c r="DG30" s="26">
        <f t="shared" ref="DG30:DH30" si="467">SUM(DG23:DG29)</f>
        <v>0</v>
      </c>
      <c r="DH30" s="27">
        <f t="shared" si="467"/>
        <v>0</v>
      </c>
      <c r="DI30" s="27"/>
      <c r="DJ30" s="27"/>
      <c r="DK30" s="27">
        <f t="shared" ref="DK30" si="468">SUM(DK23:DK29)</f>
        <v>0</v>
      </c>
      <c r="DL30" s="28" t="e">
        <f t="shared" ref="DL30" si="469">((DK30+DM30)/7)/DI29</f>
        <v>#DIV/0!</v>
      </c>
      <c r="DM30" s="27">
        <f t="shared" ref="DM30" si="470">SUM(DM23:DM29)</f>
        <v>0</v>
      </c>
      <c r="DN30" s="28" t="e">
        <f t="shared" ref="DN30" si="471">(DM30/(DM30+DK30))</f>
        <v>#DIV/0!</v>
      </c>
      <c r="DO30" s="27"/>
      <c r="DP30" s="27"/>
      <c r="DQ30" s="29" t="e">
        <f t="shared" ref="DQ30:DR30" si="472">DQ28/DQ27*100-100</f>
        <v>#DIV/0!</v>
      </c>
      <c r="DR30" s="72" t="e">
        <f t="shared" si="472"/>
        <v>#DIV/0!</v>
      </c>
      <c r="DS30" s="26">
        <f t="shared" ref="DS30:DT30" si="473">SUM(DS23:DS29)</f>
        <v>0</v>
      </c>
      <c r="DT30" s="27">
        <f t="shared" si="473"/>
        <v>0</v>
      </c>
      <c r="DU30" s="27"/>
      <c r="DV30" s="27"/>
      <c r="DW30" s="27">
        <f t="shared" ref="DW30" si="474">SUM(DW23:DW29)</f>
        <v>0</v>
      </c>
      <c r="DX30" s="28" t="e">
        <f t="shared" ref="DX30" si="475">((DW30+DY30)/7)/DU29</f>
        <v>#DIV/0!</v>
      </c>
      <c r="DY30" s="27">
        <f t="shared" ref="DY30" si="476">SUM(DY23:DY29)</f>
        <v>0</v>
      </c>
      <c r="DZ30" s="28" t="e">
        <f t="shared" ref="DZ30" si="477">(DY30/(DY30+DW30))</f>
        <v>#DIV/0!</v>
      </c>
      <c r="EA30" s="27"/>
      <c r="EB30" s="27"/>
      <c r="EC30" s="29" t="e">
        <f t="shared" ref="EC30:ED30" si="478">EC28/EC27*100-100</f>
        <v>#DIV/0!</v>
      </c>
      <c r="ED30" s="72" t="e">
        <f t="shared" si="478"/>
        <v>#DIV/0!</v>
      </c>
      <c r="EE30" s="26">
        <f t="shared" ref="EE30:EF30" si="479">SUM(EE23:EE29)</f>
        <v>0</v>
      </c>
      <c r="EF30" s="27">
        <f t="shared" si="479"/>
        <v>0</v>
      </c>
      <c r="EG30" s="27"/>
      <c r="EH30" s="27"/>
      <c r="EI30" s="27">
        <f t="shared" ref="EI30" si="480">SUM(EI23:EI29)</f>
        <v>0</v>
      </c>
      <c r="EJ30" s="28" t="e">
        <f t="shared" ref="EJ30" si="481">((EI30+EK30)/7)/EG29</f>
        <v>#DIV/0!</v>
      </c>
      <c r="EK30" s="27">
        <f t="shared" ref="EK30" si="482">SUM(EK23:EK29)</f>
        <v>0</v>
      </c>
      <c r="EL30" s="28" t="e">
        <f t="shared" ref="EL30" si="483">(EK30/(EK30+EI30))</f>
        <v>#DIV/0!</v>
      </c>
      <c r="EM30" s="27"/>
      <c r="EN30" s="27"/>
      <c r="EO30" s="29" t="e">
        <f t="shared" ref="EO30:EP30" si="484">EO28/EO27*100-100</f>
        <v>#DIV/0!</v>
      </c>
      <c r="EP30" s="72" t="e">
        <f t="shared" si="484"/>
        <v>#DIV/0!</v>
      </c>
      <c r="EQ30" s="26">
        <f t="shared" ref="EQ30:ER30" si="485">SUM(EQ23:EQ29)</f>
        <v>0</v>
      </c>
      <c r="ER30" s="27">
        <f t="shared" si="485"/>
        <v>0</v>
      </c>
      <c r="ES30" s="27"/>
      <c r="ET30" s="27"/>
      <c r="EU30" s="27">
        <f t="shared" ref="EU30" si="486">SUM(EU23:EU29)</f>
        <v>0</v>
      </c>
      <c r="EV30" s="28" t="e">
        <f t="shared" ref="EV30" si="487">((EU30+EW30)/7)/ES29</f>
        <v>#DIV/0!</v>
      </c>
      <c r="EW30" s="27">
        <f t="shared" ref="EW30" si="488">SUM(EW23:EW29)</f>
        <v>0</v>
      </c>
      <c r="EX30" s="28" t="e">
        <f t="shared" ref="EX30" si="489">(EW30/(EW30+EU30))</f>
        <v>#DIV/0!</v>
      </c>
      <c r="EY30" s="27"/>
      <c r="EZ30" s="27"/>
      <c r="FA30" s="29" t="e">
        <f t="shared" ref="FA30:FB30" si="490">FA28/FA27*100-100</f>
        <v>#DIV/0!</v>
      </c>
      <c r="FB30" s="72" t="e">
        <f t="shared" si="490"/>
        <v>#DIV/0!</v>
      </c>
      <c r="FC30" s="26">
        <f t="shared" ref="FC30:FD30" si="491">SUM(FC23:FC29)</f>
        <v>0</v>
      </c>
      <c r="FD30" s="27">
        <f t="shared" si="491"/>
        <v>0</v>
      </c>
      <c r="FE30" s="27"/>
      <c r="FF30" s="27"/>
      <c r="FG30" s="27">
        <f t="shared" ref="FG30" si="492">SUM(FG23:FG29)</f>
        <v>0</v>
      </c>
      <c r="FH30" s="28" t="e">
        <f t="shared" ref="FH30" si="493">((FG30+FI30)/7)/FE29</f>
        <v>#DIV/0!</v>
      </c>
      <c r="FI30" s="27">
        <f t="shared" ref="FI30" si="494">SUM(FI23:FI29)</f>
        <v>0</v>
      </c>
      <c r="FJ30" s="28" t="e">
        <f t="shared" ref="FJ30" si="495">(FI30/(FI30+FG30))</f>
        <v>#DIV/0!</v>
      </c>
      <c r="FK30" s="27"/>
      <c r="FL30" s="27"/>
      <c r="FM30" s="29" t="e">
        <f t="shared" ref="FM30:FN30" si="496">FM28/FM27*100-100</f>
        <v>#DIV/0!</v>
      </c>
      <c r="FN30" s="72" t="e">
        <f t="shared" si="496"/>
        <v>#DIV/0!</v>
      </c>
      <c r="FO30" s="26">
        <f t="shared" ref="FO30:FP30" si="497">SUM(FO23:FO29)</f>
        <v>0</v>
      </c>
      <c r="FP30" s="27">
        <f t="shared" si="497"/>
        <v>0</v>
      </c>
      <c r="FQ30" s="27"/>
      <c r="FR30" s="27"/>
      <c r="FS30" s="27">
        <f t="shared" ref="FS30" si="498">SUM(FS23:FS29)</f>
        <v>0</v>
      </c>
      <c r="FT30" s="28" t="e">
        <f t="shared" ref="FT30" si="499">((FS30+FU30)/7)/FQ29</f>
        <v>#DIV/0!</v>
      </c>
      <c r="FU30" s="27">
        <f t="shared" ref="FU30" si="500">SUM(FU23:FU29)</f>
        <v>0</v>
      </c>
      <c r="FV30" s="28" t="e">
        <f t="shared" ref="FV30" si="501">(FU30/(FU30+FS30))</f>
        <v>#DIV/0!</v>
      </c>
      <c r="FW30" s="27"/>
      <c r="FX30" s="27"/>
      <c r="FY30" s="29" t="e">
        <f t="shared" ref="FY30:FZ30" si="502">FY28/FY27*100-100</f>
        <v>#DIV/0!</v>
      </c>
      <c r="FZ30" s="72" t="e">
        <f t="shared" si="502"/>
        <v>#DIV/0!</v>
      </c>
      <c r="GA30" s="26">
        <f t="shared" ref="GA30:GB30" si="503">SUM(GA23:GA29)</f>
        <v>0</v>
      </c>
      <c r="GB30" s="27">
        <f t="shared" si="503"/>
        <v>0</v>
      </c>
      <c r="GC30" s="27"/>
      <c r="GD30" s="27"/>
      <c r="GE30" s="27">
        <f t="shared" ref="GE30" si="504">SUM(GE23:GE29)</f>
        <v>0</v>
      </c>
      <c r="GF30" s="28" t="e">
        <f t="shared" ref="GF30" si="505">((GE30+GG30)/7)/GC29</f>
        <v>#DIV/0!</v>
      </c>
      <c r="GG30" s="27">
        <f t="shared" ref="GG30" si="506">SUM(GG23:GG29)</f>
        <v>0</v>
      </c>
      <c r="GH30" s="28" t="e">
        <f t="shared" ref="GH30" si="507">(GG30/(GG30+GE30))</f>
        <v>#DIV/0!</v>
      </c>
      <c r="GI30" s="27"/>
      <c r="GJ30" s="27"/>
      <c r="GK30" s="29" t="e">
        <f t="shared" ref="GK30:GL30" si="508">GK28/GK27*100-100</f>
        <v>#DIV/0!</v>
      </c>
      <c r="GL30" s="72" t="e">
        <f t="shared" si="508"/>
        <v>#DIV/0!</v>
      </c>
      <c r="GM30" s="26">
        <f t="shared" ref="GM30:GN30" si="509">SUM(GM23:GM29)</f>
        <v>0</v>
      </c>
      <c r="GN30" s="27">
        <f t="shared" si="509"/>
        <v>0</v>
      </c>
      <c r="GO30" s="27"/>
      <c r="GP30" s="27"/>
      <c r="GQ30" s="27">
        <f t="shared" ref="GQ30" si="510">SUM(GQ23:GQ29)</f>
        <v>0</v>
      </c>
      <c r="GR30" s="28" t="e">
        <f t="shared" ref="GR30" si="511">((GQ30+GS30)/7)/GO29</f>
        <v>#DIV/0!</v>
      </c>
      <c r="GS30" s="27">
        <f t="shared" ref="GS30" si="512">SUM(GS23:GS29)</f>
        <v>0</v>
      </c>
      <c r="GT30" s="28" t="e">
        <f t="shared" ref="GT30" si="513">(GS30/(GS30+GQ30))</f>
        <v>#DIV/0!</v>
      </c>
      <c r="GU30" s="27"/>
      <c r="GV30" s="27"/>
      <c r="GW30" s="29" t="e">
        <f t="shared" ref="GW30:GX30" si="514">GW28/GW27*100-100</f>
        <v>#DIV/0!</v>
      </c>
      <c r="GX30" s="72" t="e">
        <f t="shared" si="514"/>
        <v>#DIV/0!</v>
      </c>
      <c r="GY30" s="26">
        <f t="shared" ref="GY30:GZ30" si="515">SUM(GY23:GY29)</f>
        <v>0</v>
      </c>
      <c r="GZ30" s="27">
        <f t="shared" si="515"/>
        <v>0</v>
      </c>
      <c r="HA30" s="27"/>
      <c r="HB30" s="27"/>
      <c r="HC30" s="27">
        <f t="shared" ref="HC30" si="516">SUM(HC23:HC29)</f>
        <v>0</v>
      </c>
      <c r="HD30" s="28" t="e">
        <f t="shared" ref="HD30" si="517">((HC30+HE30)/7)/HA29</f>
        <v>#DIV/0!</v>
      </c>
      <c r="HE30" s="27">
        <f t="shared" ref="HE30" si="518">SUM(HE23:HE29)</f>
        <v>0</v>
      </c>
      <c r="HF30" s="28" t="e">
        <f t="shared" ref="HF30" si="519">(HE30/(HE30+HC30))</f>
        <v>#DIV/0!</v>
      </c>
      <c r="HG30" s="27"/>
      <c r="HH30" s="27"/>
      <c r="HI30" s="29" t="e">
        <f t="shared" ref="HI30:HJ30" si="520">HI28/HI27*100-100</f>
        <v>#DIV/0!</v>
      </c>
      <c r="HJ30" s="72" t="e">
        <f t="shared" si="520"/>
        <v>#DIV/0!</v>
      </c>
      <c r="HK30" s="26">
        <f t="shared" si="392"/>
        <v>8</v>
      </c>
      <c r="HL30" s="27">
        <f t="shared" si="392"/>
        <v>0</v>
      </c>
      <c r="HM30" s="27">
        <f t="shared" si="392"/>
        <v>0</v>
      </c>
      <c r="HN30" s="27">
        <f t="shared" si="392"/>
        <v>0</v>
      </c>
      <c r="HO30" s="27">
        <f t="shared" si="393"/>
        <v>738</v>
      </c>
      <c r="HP30" s="229">
        <f>+((HO30)/HM29)/7</f>
        <v>2.9391851527340796E-2</v>
      </c>
      <c r="HQ30" s="62">
        <f t="shared" si="395"/>
        <v>61</v>
      </c>
      <c r="HR30" s="52">
        <f t="shared" si="417"/>
        <v>8.2655826558265588E-2</v>
      </c>
      <c r="HS30" s="53">
        <f t="shared" ref="HS30" si="521">SUM(HS23:HS29)/7</f>
        <v>7.7142857142857144</v>
      </c>
      <c r="HT30" s="54">
        <f t="shared" ref="HT30" si="522">SUM(HT23:HT29)</f>
        <v>368</v>
      </c>
      <c r="HU30" s="53">
        <f t="shared" ref="HU30" si="523">AVERAGE(HU23:HU29)</f>
        <v>26.505424894761195</v>
      </c>
      <c r="HV30" s="63">
        <f>HV28/HV27*100-100</f>
        <v>7.9748746977459319</v>
      </c>
      <c r="HW30" s="72">
        <f>HW28/HW27*100-100</f>
        <v>0.97323600973236069</v>
      </c>
    </row>
    <row r="31" spans="1:231" ht="19.5" thickBot="1" x14ac:dyDescent="0.3">
      <c r="A31" s="56"/>
      <c r="B31" s="83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5">
        <f>HK30/HM20</f>
        <v>2.2253129346314327E-3</v>
      </c>
      <c r="HL31" s="68">
        <f>HL30/HN20</f>
        <v>0</v>
      </c>
      <c r="HM31" s="45"/>
      <c r="HN31" s="45"/>
      <c r="HO31" s="45"/>
      <c r="HP31" s="231"/>
      <c r="HQ31" s="45"/>
      <c r="HR31" s="45"/>
      <c r="HS31" s="45"/>
      <c r="HT31" s="55"/>
      <c r="HU31" s="45"/>
      <c r="HV31" s="45"/>
      <c r="HW31" s="46"/>
    </row>
    <row r="32" spans="1:231" ht="18.75" x14ac:dyDescent="0.25">
      <c r="A32" s="235">
        <v>28</v>
      </c>
      <c r="B32" s="73">
        <f>B29+1</f>
        <v>44491</v>
      </c>
      <c r="C32" s="33"/>
      <c r="D32" s="34"/>
      <c r="E32" s="34">
        <f>E29-C32</f>
        <v>670</v>
      </c>
      <c r="F32" s="34">
        <f>F29-D32</f>
        <v>57</v>
      </c>
      <c r="G32" s="34">
        <v>66</v>
      </c>
      <c r="H32" s="35">
        <f t="shared" ref="H32:H38" si="524">((G32+I32)/E32)</f>
        <v>0.11044776119402985</v>
      </c>
      <c r="I32" s="34">
        <v>8</v>
      </c>
      <c r="J32" s="35">
        <f>I32/(G32+I32)</f>
        <v>0.10810810810810811</v>
      </c>
      <c r="K32" s="36"/>
      <c r="L32" s="34"/>
      <c r="M32" s="34"/>
      <c r="N32" s="37"/>
      <c r="O32" s="33"/>
      <c r="P32" s="34"/>
      <c r="Q32" s="34">
        <f t="shared" ref="Q32:R32" si="525">Q29-O32</f>
        <v>677</v>
      </c>
      <c r="R32" s="34">
        <f t="shared" si="525"/>
        <v>57</v>
      </c>
      <c r="S32" s="34">
        <v>69</v>
      </c>
      <c r="T32" s="35">
        <f t="shared" ref="T32:T38" si="526">((S32+U32)/Q32)</f>
        <v>0.12555391432791729</v>
      </c>
      <c r="U32" s="34">
        <v>16</v>
      </c>
      <c r="V32" s="35">
        <f t="shared" ref="V32:V38" si="527">U32/(S32+U32)</f>
        <v>0.18823529411764706</v>
      </c>
      <c r="W32" s="36"/>
      <c r="X32" s="34"/>
      <c r="Y32" s="34"/>
      <c r="Z32" s="37"/>
      <c r="AA32" s="33"/>
      <c r="AB32" s="34"/>
      <c r="AC32" s="34">
        <f t="shared" ref="AC32:AD32" si="528">AC29-AA32</f>
        <v>213</v>
      </c>
      <c r="AD32" s="34">
        <f t="shared" si="528"/>
        <v>18</v>
      </c>
      <c r="AE32" s="34">
        <v>17</v>
      </c>
      <c r="AF32" s="35">
        <f t="shared" ref="AF32:AF38" si="529">((AE32+AG32)/AC32)</f>
        <v>9.8591549295774641E-2</v>
      </c>
      <c r="AG32" s="34">
        <v>4</v>
      </c>
      <c r="AH32" s="35">
        <f t="shared" ref="AH32:AH38" si="530">AG32/(AE32+AG32)</f>
        <v>0.19047619047619047</v>
      </c>
      <c r="AI32" s="36"/>
      <c r="AJ32" s="34"/>
      <c r="AK32" s="34"/>
      <c r="AL32" s="37"/>
      <c r="AM32" s="33">
        <v>1</v>
      </c>
      <c r="AN32" s="34"/>
      <c r="AO32" s="34">
        <f t="shared" ref="AO32:AP32" si="531">AO29-AM32</f>
        <v>676</v>
      </c>
      <c r="AP32" s="34">
        <f t="shared" si="531"/>
        <v>56</v>
      </c>
      <c r="AQ32" s="34">
        <v>69</v>
      </c>
      <c r="AR32" s="35">
        <f t="shared" ref="AR32:AR38" si="532">((AQ32+AS32)/AO32)</f>
        <v>0.12721893491124261</v>
      </c>
      <c r="AS32" s="34">
        <v>17</v>
      </c>
      <c r="AT32" s="35">
        <f t="shared" ref="AT32:AT38" si="533">AS32/(AQ32+AS32)</f>
        <v>0.19767441860465115</v>
      </c>
      <c r="AU32" s="36"/>
      <c r="AV32" s="34"/>
      <c r="AW32" s="34"/>
      <c r="AX32" s="37"/>
      <c r="AY32" s="33"/>
      <c r="AZ32" s="34"/>
      <c r="BA32" s="34">
        <f t="shared" ref="BA32:BB32" si="534">BA29-AY32</f>
        <v>675</v>
      </c>
      <c r="BB32" s="34">
        <f t="shared" si="534"/>
        <v>57</v>
      </c>
      <c r="BC32" s="34">
        <v>49</v>
      </c>
      <c r="BD32" s="35">
        <f t="shared" ref="BD32:BD38" si="535">((BC32+BE32)/BA32)</f>
        <v>9.1851851851851851E-2</v>
      </c>
      <c r="BE32" s="34">
        <v>13</v>
      </c>
      <c r="BF32" s="35">
        <f t="shared" ref="BF32:BF38" si="536">BE32/(BC32+BE32)</f>
        <v>0.20967741935483872</v>
      </c>
      <c r="BG32" s="36"/>
      <c r="BH32" s="34"/>
      <c r="BI32" s="34"/>
      <c r="BJ32" s="37"/>
      <c r="BK32" s="33"/>
      <c r="BL32" s="34"/>
      <c r="BM32" s="34">
        <f t="shared" ref="BM32:BN32" si="537">BM29-BK32</f>
        <v>675</v>
      </c>
      <c r="BN32" s="34">
        <f t="shared" si="537"/>
        <v>57</v>
      </c>
      <c r="BO32" s="34">
        <v>33</v>
      </c>
      <c r="BP32" s="35">
        <f t="shared" ref="BP32:BP38" si="538">((BO32+BQ32)/BM32)</f>
        <v>5.4814814814814816E-2</v>
      </c>
      <c r="BQ32" s="34">
        <v>4</v>
      </c>
      <c r="BR32" s="35">
        <f t="shared" ref="BR32:BR38" si="539">BQ32/(BO32+BQ32)</f>
        <v>0.10810810810810811</v>
      </c>
      <c r="BS32" s="36"/>
      <c r="BT32" s="34"/>
      <c r="BU32" s="34"/>
      <c r="BV32" s="37"/>
      <c r="BW32" s="33"/>
      <c r="BX32" s="34"/>
      <c r="BY32" s="34">
        <f t="shared" ref="BY32:BZ32" si="540">BY29-BW32</f>
        <v>0</v>
      </c>
      <c r="BZ32" s="34">
        <f t="shared" si="540"/>
        <v>0</v>
      </c>
      <c r="CA32" s="34"/>
      <c r="CB32" s="35" t="e">
        <f t="shared" ref="CB32:CB38" si="541">((CA32+CC32)/BY32)</f>
        <v>#DIV/0!</v>
      </c>
      <c r="CC32" s="34"/>
      <c r="CD32" s="35" t="e">
        <f t="shared" ref="CD32:CD38" si="542">CC32/(CA32+CC32)</f>
        <v>#DIV/0!</v>
      </c>
      <c r="CE32" s="36"/>
      <c r="CF32" s="34"/>
      <c r="CG32" s="34"/>
      <c r="CH32" s="37"/>
      <c r="CI32" s="33"/>
      <c r="CJ32" s="34"/>
      <c r="CK32" s="34">
        <f t="shared" ref="CK32:CL32" si="543">CK29-CI32</f>
        <v>0</v>
      </c>
      <c r="CL32" s="34">
        <f t="shared" si="543"/>
        <v>0</v>
      </c>
      <c r="CM32" s="34"/>
      <c r="CN32" s="35" t="e">
        <f t="shared" ref="CN32:CN38" si="544">((CM32+CO32)/CK32)</f>
        <v>#DIV/0!</v>
      </c>
      <c r="CO32" s="34"/>
      <c r="CP32" s="35" t="e">
        <f t="shared" ref="CP32:CP38" si="545">CO32/(CM32+CO32)</f>
        <v>#DIV/0!</v>
      </c>
      <c r="CQ32" s="36"/>
      <c r="CR32" s="34"/>
      <c r="CS32" s="34"/>
      <c r="CT32" s="37"/>
      <c r="CU32" s="33"/>
      <c r="CV32" s="34"/>
      <c r="CW32" s="34">
        <f t="shared" ref="CW32:CX32" si="546">CW29-CU32</f>
        <v>0</v>
      </c>
      <c r="CX32" s="34">
        <f t="shared" si="546"/>
        <v>0</v>
      </c>
      <c r="CY32" s="34"/>
      <c r="CZ32" s="35" t="e">
        <f t="shared" ref="CZ32:CZ38" si="547">((CY32+DA32)/CW32)</f>
        <v>#DIV/0!</v>
      </c>
      <c r="DA32" s="34"/>
      <c r="DB32" s="35" t="e">
        <f t="shared" ref="DB32:DB38" si="548">DA32/(CY32+DA32)</f>
        <v>#DIV/0!</v>
      </c>
      <c r="DC32" s="36"/>
      <c r="DD32" s="34"/>
      <c r="DE32" s="34"/>
      <c r="DF32" s="37"/>
      <c r="DG32" s="33"/>
      <c r="DH32" s="34"/>
      <c r="DI32" s="34">
        <f t="shared" ref="DI32:DJ32" si="549">DI29-DG32</f>
        <v>0</v>
      </c>
      <c r="DJ32" s="34">
        <f t="shared" si="549"/>
        <v>0</v>
      </c>
      <c r="DK32" s="34"/>
      <c r="DL32" s="35" t="e">
        <f t="shared" ref="DL32:DL38" si="550">((DK32+DM32)/DI32)</f>
        <v>#DIV/0!</v>
      </c>
      <c r="DM32" s="34"/>
      <c r="DN32" s="35" t="e">
        <f t="shared" ref="DN32:DN38" si="551">DM32/(DK32+DM32)</f>
        <v>#DIV/0!</v>
      </c>
      <c r="DO32" s="36"/>
      <c r="DP32" s="34"/>
      <c r="DQ32" s="34"/>
      <c r="DR32" s="37"/>
      <c r="DS32" s="33"/>
      <c r="DT32" s="34"/>
      <c r="DU32" s="34">
        <f t="shared" ref="DU32:DV32" si="552">DU29-DS32</f>
        <v>0</v>
      </c>
      <c r="DV32" s="34">
        <f t="shared" si="552"/>
        <v>0</v>
      </c>
      <c r="DW32" s="34"/>
      <c r="DX32" s="35" t="e">
        <f t="shared" ref="DX32:DX38" si="553">((DW32+DY32)/DU32)</f>
        <v>#DIV/0!</v>
      </c>
      <c r="DY32" s="34"/>
      <c r="DZ32" s="35" t="e">
        <f t="shared" ref="DZ32:DZ38" si="554">DY32/(DW32+DY32)</f>
        <v>#DIV/0!</v>
      </c>
      <c r="EA32" s="36"/>
      <c r="EB32" s="34"/>
      <c r="EC32" s="34"/>
      <c r="ED32" s="37"/>
      <c r="EE32" s="33"/>
      <c r="EF32" s="34"/>
      <c r="EG32" s="34">
        <f t="shared" ref="EG32:EH32" si="555">EG29-EE32</f>
        <v>0</v>
      </c>
      <c r="EH32" s="34">
        <f t="shared" si="555"/>
        <v>0</v>
      </c>
      <c r="EI32" s="34"/>
      <c r="EJ32" s="35" t="e">
        <f t="shared" ref="EJ32:EJ38" si="556">((EI32+EK32)/EG32)</f>
        <v>#DIV/0!</v>
      </c>
      <c r="EK32" s="34"/>
      <c r="EL32" s="35" t="e">
        <f t="shared" ref="EL32:EL38" si="557">EK32/(EI32+EK32)</f>
        <v>#DIV/0!</v>
      </c>
      <c r="EM32" s="36"/>
      <c r="EN32" s="34"/>
      <c r="EO32" s="34"/>
      <c r="EP32" s="37"/>
      <c r="EQ32" s="33"/>
      <c r="ER32" s="34"/>
      <c r="ES32" s="34">
        <f t="shared" ref="ES32:ET32" si="558">ES29-EQ32</f>
        <v>0</v>
      </c>
      <c r="ET32" s="34">
        <f t="shared" si="558"/>
        <v>0</v>
      </c>
      <c r="EU32" s="34"/>
      <c r="EV32" s="35" t="e">
        <f t="shared" ref="EV32:EV38" si="559">((EU32+EW32)/ES32)</f>
        <v>#DIV/0!</v>
      </c>
      <c r="EW32" s="34"/>
      <c r="EX32" s="35" t="e">
        <f t="shared" ref="EX32:EX38" si="560">EW32/(EU32+EW32)</f>
        <v>#DIV/0!</v>
      </c>
      <c r="EY32" s="36"/>
      <c r="EZ32" s="34"/>
      <c r="FA32" s="34"/>
      <c r="FB32" s="37"/>
      <c r="FC32" s="33"/>
      <c r="FD32" s="34"/>
      <c r="FE32" s="34">
        <f t="shared" ref="FE32:FF32" si="561">FE29-FC32</f>
        <v>0</v>
      </c>
      <c r="FF32" s="34">
        <f t="shared" si="561"/>
        <v>0</v>
      </c>
      <c r="FG32" s="34"/>
      <c r="FH32" s="35" t="e">
        <f t="shared" ref="FH32:FH38" si="562">((FG32+FI32)/FE32)</f>
        <v>#DIV/0!</v>
      </c>
      <c r="FI32" s="34"/>
      <c r="FJ32" s="35" t="e">
        <f t="shared" ref="FJ32:FJ38" si="563">FI32/(FG32+FI32)</f>
        <v>#DIV/0!</v>
      </c>
      <c r="FK32" s="36"/>
      <c r="FL32" s="34"/>
      <c r="FM32" s="34"/>
      <c r="FN32" s="37"/>
      <c r="FO32" s="33"/>
      <c r="FP32" s="34"/>
      <c r="FQ32" s="34">
        <f t="shared" ref="FQ32:FR32" si="564">FQ29-FO32</f>
        <v>0</v>
      </c>
      <c r="FR32" s="34">
        <f t="shared" si="564"/>
        <v>0</v>
      </c>
      <c r="FS32" s="34"/>
      <c r="FT32" s="35" t="e">
        <f t="shared" ref="FT32:FT38" si="565">((FS32+FU32)/FQ32)</f>
        <v>#DIV/0!</v>
      </c>
      <c r="FU32" s="34"/>
      <c r="FV32" s="35" t="e">
        <f t="shared" ref="FV32:FV38" si="566">FU32/(FS32+FU32)</f>
        <v>#DIV/0!</v>
      </c>
      <c r="FW32" s="36"/>
      <c r="FX32" s="34"/>
      <c r="FY32" s="34"/>
      <c r="FZ32" s="37"/>
      <c r="GA32" s="33"/>
      <c r="GB32" s="34"/>
      <c r="GC32" s="34">
        <f t="shared" ref="GC32:GD32" si="567">GC29-GA32</f>
        <v>0</v>
      </c>
      <c r="GD32" s="34">
        <f t="shared" si="567"/>
        <v>0</v>
      </c>
      <c r="GE32" s="34"/>
      <c r="GF32" s="35" t="e">
        <f t="shared" ref="GF32:GF38" si="568">((GE32+GG32)/GC32)</f>
        <v>#DIV/0!</v>
      </c>
      <c r="GG32" s="34"/>
      <c r="GH32" s="35" t="e">
        <f t="shared" ref="GH32:GH38" si="569">GG32/(GE32+GG32)</f>
        <v>#DIV/0!</v>
      </c>
      <c r="GI32" s="36"/>
      <c r="GJ32" s="34"/>
      <c r="GK32" s="34"/>
      <c r="GL32" s="37"/>
      <c r="GM32" s="33"/>
      <c r="GN32" s="34"/>
      <c r="GO32" s="34">
        <f t="shared" ref="GO32:GP32" si="570">GO29-GM32</f>
        <v>0</v>
      </c>
      <c r="GP32" s="34">
        <f t="shared" si="570"/>
        <v>0</v>
      </c>
      <c r="GQ32" s="34"/>
      <c r="GR32" s="35" t="e">
        <f t="shared" ref="GR32:GR38" si="571">((GQ32+GS32)/GO32)</f>
        <v>#DIV/0!</v>
      </c>
      <c r="GS32" s="34"/>
      <c r="GT32" s="35" t="e">
        <f t="shared" ref="GT32:GT38" si="572">GS32/(GQ32+GS32)</f>
        <v>#DIV/0!</v>
      </c>
      <c r="GU32" s="36"/>
      <c r="GV32" s="34"/>
      <c r="GW32" s="34"/>
      <c r="GX32" s="37"/>
      <c r="GY32" s="33"/>
      <c r="GZ32" s="34"/>
      <c r="HA32" s="34">
        <f t="shared" ref="HA32:HB32" si="573">HA29-GY32</f>
        <v>0</v>
      </c>
      <c r="HB32" s="34">
        <f t="shared" si="573"/>
        <v>0</v>
      </c>
      <c r="HC32" s="34"/>
      <c r="HD32" s="35" t="e">
        <f t="shared" ref="HD32:HD38" si="574">((HC32+HE32)/HA32)</f>
        <v>#DIV/0!</v>
      </c>
      <c r="HE32" s="34"/>
      <c r="HF32" s="35" t="e">
        <f t="shared" ref="HF32:HF38" si="575">HE32/(HC32+HE32)</f>
        <v>#DIV/0!</v>
      </c>
      <c r="HG32" s="36"/>
      <c r="HH32" s="34"/>
      <c r="HI32" s="34"/>
      <c r="HJ32" s="37"/>
      <c r="HK32" s="33">
        <f t="shared" ref="HK32:HN39" si="576">+C32+O32+AA32+AM32+AY32+BK32+BW32+CI32+CU32+DG32+DS32+EE32+EQ32+FC32+FO32+GA32+GM32+GY32</f>
        <v>1</v>
      </c>
      <c r="HL32" s="34">
        <f t="shared" si="576"/>
        <v>0</v>
      </c>
      <c r="HM32" s="34">
        <f t="shared" si="576"/>
        <v>3586</v>
      </c>
      <c r="HN32" s="34">
        <f t="shared" si="576"/>
        <v>302</v>
      </c>
      <c r="HO32" s="34">
        <f t="shared" ref="HO32:HO39" si="577">+G32+S32+AE32+AQ32+BC32+BO32+CA32+CM32+CY32+DK32+DW32+EI32+EU32+FG32+FS32+GE32+GQ32+HC32+I32+U32+AG32+AS32+BE32+BQ32+CC32+CO32+DA32+DM32+DY32+EK32+EW32+FI32+FU32+GG32+GS32+HE32</f>
        <v>365</v>
      </c>
      <c r="HP32" s="227">
        <f t="shared" ref="HP32:HP33" si="578">+(HO32)/HM32</f>
        <v>0.10178471834913552</v>
      </c>
      <c r="HQ32" s="48">
        <f t="shared" ref="HQ32:HQ39" si="579">+I32+U32+AG32+AS32+BE32+BQ32+CC32+CO32+DA32+DM32+DY32+EK32+EW32+FI32+FU32+GG32+GS32+HE32</f>
        <v>62</v>
      </c>
      <c r="HR32" s="35">
        <f>+(HQ32/(HO32))</f>
        <v>0.16986301369863013</v>
      </c>
      <c r="HS32" s="49">
        <v>55.4</v>
      </c>
      <c r="HT32" s="50">
        <v>262</v>
      </c>
      <c r="HU32" s="49">
        <f t="shared" ref="HU32:HU38" si="580">+HT32/HO32*100</f>
        <v>71.780821917808225</v>
      </c>
      <c r="HV32" s="48"/>
      <c r="HW32" s="37"/>
    </row>
    <row r="33" spans="1:231" ht="18.75" x14ac:dyDescent="0.25">
      <c r="A33" s="236"/>
      <c r="B33" s="41">
        <f t="shared" ref="B33:B38" si="581">+B32+1</f>
        <v>44492</v>
      </c>
      <c r="C33" s="10"/>
      <c r="D33" s="11"/>
      <c r="E33" s="74">
        <f t="shared" ref="E33:F37" si="582">E32-C33</f>
        <v>670</v>
      </c>
      <c r="F33" s="74">
        <f t="shared" si="582"/>
        <v>57</v>
      </c>
      <c r="G33" s="11">
        <v>108</v>
      </c>
      <c r="H33" s="12">
        <f t="shared" si="524"/>
        <v>0.18358208955223881</v>
      </c>
      <c r="I33" s="11">
        <v>15</v>
      </c>
      <c r="J33" s="12">
        <f t="shared" ref="J33:J38" si="583">I33/(G33+I33)</f>
        <v>0.12195121951219512</v>
      </c>
      <c r="K33" s="133">
        <v>130.7627</v>
      </c>
      <c r="L33" s="11"/>
      <c r="M33" s="11"/>
      <c r="N33" s="14"/>
      <c r="O33" s="10"/>
      <c r="P33" s="11"/>
      <c r="Q33" s="74">
        <f t="shared" ref="Q33:R38" si="584">Q32-O33</f>
        <v>677</v>
      </c>
      <c r="R33" s="74">
        <f t="shared" si="584"/>
        <v>57</v>
      </c>
      <c r="S33" s="11">
        <v>92</v>
      </c>
      <c r="T33" s="12">
        <f t="shared" si="526"/>
        <v>0.15657311669128507</v>
      </c>
      <c r="U33" s="11">
        <v>14</v>
      </c>
      <c r="V33" s="12">
        <f t="shared" si="527"/>
        <v>0.13207547169811321</v>
      </c>
      <c r="W33" s="133">
        <v>129.93369999999999</v>
      </c>
      <c r="X33" s="11"/>
      <c r="Y33" s="11"/>
      <c r="Z33" s="14"/>
      <c r="AA33" s="10"/>
      <c r="AB33" s="11"/>
      <c r="AC33" s="74">
        <f t="shared" ref="AC33:AD38" si="585">AC32-AA33</f>
        <v>213</v>
      </c>
      <c r="AD33" s="74">
        <f t="shared" si="585"/>
        <v>18</v>
      </c>
      <c r="AE33" s="11">
        <v>29</v>
      </c>
      <c r="AF33" s="12">
        <f t="shared" si="529"/>
        <v>0.15962441314553991</v>
      </c>
      <c r="AG33" s="11">
        <v>5</v>
      </c>
      <c r="AH33" s="12">
        <f t="shared" si="530"/>
        <v>0.14705882352941177</v>
      </c>
      <c r="AI33" s="133">
        <v>132.00620000000001</v>
      </c>
      <c r="AJ33" s="11"/>
      <c r="AK33" s="11"/>
      <c r="AL33" s="14"/>
      <c r="AM33" s="10">
        <v>1</v>
      </c>
      <c r="AN33" s="11"/>
      <c r="AO33" s="74">
        <f t="shared" ref="AO33:AP38" si="586">AO32-AM33</f>
        <v>675</v>
      </c>
      <c r="AP33" s="74">
        <f t="shared" si="586"/>
        <v>56</v>
      </c>
      <c r="AQ33" s="11">
        <v>82</v>
      </c>
      <c r="AR33" s="12">
        <f t="shared" si="532"/>
        <v>0.14814814814814814</v>
      </c>
      <c r="AS33" s="11">
        <v>18</v>
      </c>
      <c r="AT33" s="12">
        <f t="shared" si="533"/>
        <v>0.18</v>
      </c>
      <c r="AU33" s="133">
        <v>128.2757</v>
      </c>
      <c r="AV33" s="11"/>
      <c r="AW33" s="11"/>
      <c r="AX33" s="14"/>
      <c r="AY33" s="10"/>
      <c r="AZ33" s="11"/>
      <c r="BA33" s="74">
        <f t="shared" ref="BA33:BB38" si="587">BA32-AY33</f>
        <v>675</v>
      </c>
      <c r="BB33" s="74">
        <f t="shared" si="587"/>
        <v>57</v>
      </c>
      <c r="BC33" s="11">
        <v>70</v>
      </c>
      <c r="BD33" s="12">
        <f t="shared" si="535"/>
        <v>0.12592592592592591</v>
      </c>
      <c r="BE33" s="11">
        <v>15</v>
      </c>
      <c r="BF33" s="12">
        <f t="shared" si="536"/>
        <v>0.17647058823529413</v>
      </c>
      <c r="BG33" s="13"/>
      <c r="BH33" s="11"/>
      <c r="BI33" s="11"/>
      <c r="BJ33" s="14"/>
      <c r="BK33" s="10"/>
      <c r="BL33" s="11"/>
      <c r="BM33" s="74">
        <f t="shared" ref="BM33:BN38" si="588">BM32-BK33</f>
        <v>675</v>
      </c>
      <c r="BN33" s="74">
        <f t="shared" si="588"/>
        <v>57</v>
      </c>
      <c r="BO33" s="11">
        <v>34</v>
      </c>
      <c r="BP33" s="12">
        <f t="shared" si="538"/>
        <v>5.9259259259259262E-2</v>
      </c>
      <c r="BQ33" s="11">
        <v>6</v>
      </c>
      <c r="BR33" s="12">
        <f t="shared" si="539"/>
        <v>0.15</v>
      </c>
      <c r="BS33" s="13"/>
      <c r="BT33" s="11"/>
      <c r="BU33" s="11"/>
      <c r="BV33" s="14"/>
      <c r="BW33" s="10"/>
      <c r="BX33" s="11"/>
      <c r="BY33" s="74">
        <f t="shared" ref="BY33:BZ38" si="589">BY32-BW33</f>
        <v>0</v>
      </c>
      <c r="BZ33" s="74">
        <f t="shared" si="589"/>
        <v>0</v>
      </c>
      <c r="CA33" s="11"/>
      <c r="CB33" s="12" t="e">
        <f t="shared" si="541"/>
        <v>#DIV/0!</v>
      </c>
      <c r="CC33" s="11"/>
      <c r="CD33" s="12" t="e">
        <f t="shared" si="542"/>
        <v>#DIV/0!</v>
      </c>
      <c r="CE33" s="13"/>
      <c r="CF33" s="11"/>
      <c r="CG33" s="11"/>
      <c r="CH33" s="14"/>
      <c r="CI33" s="10"/>
      <c r="CJ33" s="11"/>
      <c r="CK33" s="74">
        <f t="shared" ref="CK33:CL38" si="590">CK32-CI33</f>
        <v>0</v>
      </c>
      <c r="CL33" s="74">
        <f t="shared" si="590"/>
        <v>0</v>
      </c>
      <c r="CM33" s="11"/>
      <c r="CN33" s="12" t="e">
        <f t="shared" si="544"/>
        <v>#DIV/0!</v>
      </c>
      <c r="CO33" s="11"/>
      <c r="CP33" s="12" t="e">
        <f t="shared" si="545"/>
        <v>#DIV/0!</v>
      </c>
      <c r="CQ33" s="13"/>
      <c r="CR33" s="11"/>
      <c r="CS33" s="11"/>
      <c r="CT33" s="14"/>
      <c r="CU33" s="10"/>
      <c r="CV33" s="11"/>
      <c r="CW33" s="74">
        <f t="shared" ref="CW33:CX38" si="591">CW32-CU33</f>
        <v>0</v>
      </c>
      <c r="CX33" s="74">
        <f t="shared" si="591"/>
        <v>0</v>
      </c>
      <c r="CY33" s="11"/>
      <c r="CZ33" s="12" t="e">
        <f t="shared" si="547"/>
        <v>#DIV/0!</v>
      </c>
      <c r="DA33" s="11"/>
      <c r="DB33" s="12" t="e">
        <f t="shared" si="548"/>
        <v>#DIV/0!</v>
      </c>
      <c r="DC33" s="13"/>
      <c r="DD33" s="11"/>
      <c r="DE33" s="11"/>
      <c r="DF33" s="14"/>
      <c r="DG33" s="10"/>
      <c r="DH33" s="11"/>
      <c r="DI33" s="74">
        <f t="shared" ref="DI33:DJ38" si="592">DI32-DG33</f>
        <v>0</v>
      </c>
      <c r="DJ33" s="74">
        <f t="shared" si="592"/>
        <v>0</v>
      </c>
      <c r="DK33" s="11"/>
      <c r="DL33" s="12" t="e">
        <f t="shared" si="550"/>
        <v>#DIV/0!</v>
      </c>
      <c r="DM33" s="11"/>
      <c r="DN33" s="12" t="e">
        <f t="shared" si="551"/>
        <v>#DIV/0!</v>
      </c>
      <c r="DO33" s="13"/>
      <c r="DP33" s="11"/>
      <c r="DQ33" s="11"/>
      <c r="DR33" s="14"/>
      <c r="DS33" s="10"/>
      <c r="DT33" s="11"/>
      <c r="DU33" s="74">
        <f t="shared" ref="DU33:DV38" si="593">DU32-DS33</f>
        <v>0</v>
      </c>
      <c r="DV33" s="74">
        <f t="shared" si="593"/>
        <v>0</v>
      </c>
      <c r="DW33" s="11"/>
      <c r="DX33" s="12" t="e">
        <f t="shared" si="553"/>
        <v>#DIV/0!</v>
      </c>
      <c r="DY33" s="11"/>
      <c r="DZ33" s="12" t="e">
        <f t="shared" si="554"/>
        <v>#DIV/0!</v>
      </c>
      <c r="EA33" s="13"/>
      <c r="EB33" s="11"/>
      <c r="EC33" s="11"/>
      <c r="ED33" s="14"/>
      <c r="EE33" s="10"/>
      <c r="EF33" s="11"/>
      <c r="EG33" s="74">
        <f t="shared" ref="EG33:EH38" si="594">EG32-EE33</f>
        <v>0</v>
      </c>
      <c r="EH33" s="74">
        <f t="shared" si="594"/>
        <v>0</v>
      </c>
      <c r="EI33" s="11"/>
      <c r="EJ33" s="12" t="e">
        <f t="shared" si="556"/>
        <v>#DIV/0!</v>
      </c>
      <c r="EK33" s="11"/>
      <c r="EL33" s="12" t="e">
        <f t="shared" si="557"/>
        <v>#DIV/0!</v>
      </c>
      <c r="EM33" s="13"/>
      <c r="EN33" s="11"/>
      <c r="EO33" s="11"/>
      <c r="EP33" s="14"/>
      <c r="EQ33" s="10"/>
      <c r="ER33" s="11"/>
      <c r="ES33" s="74">
        <f t="shared" ref="ES33:ET38" si="595">ES32-EQ33</f>
        <v>0</v>
      </c>
      <c r="ET33" s="74">
        <f t="shared" si="595"/>
        <v>0</v>
      </c>
      <c r="EU33" s="11"/>
      <c r="EV33" s="12" t="e">
        <f t="shared" si="559"/>
        <v>#DIV/0!</v>
      </c>
      <c r="EW33" s="11"/>
      <c r="EX33" s="12" t="e">
        <f t="shared" si="560"/>
        <v>#DIV/0!</v>
      </c>
      <c r="EY33" s="13"/>
      <c r="EZ33" s="11"/>
      <c r="FA33" s="11"/>
      <c r="FB33" s="14"/>
      <c r="FC33" s="10"/>
      <c r="FD33" s="11"/>
      <c r="FE33" s="74">
        <f t="shared" ref="FE33:FF38" si="596">FE32-FC33</f>
        <v>0</v>
      </c>
      <c r="FF33" s="74">
        <f t="shared" si="596"/>
        <v>0</v>
      </c>
      <c r="FG33" s="11"/>
      <c r="FH33" s="12" t="e">
        <f t="shared" si="562"/>
        <v>#DIV/0!</v>
      </c>
      <c r="FI33" s="11"/>
      <c r="FJ33" s="12" t="e">
        <f t="shared" si="563"/>
        <v>#DIV/0!</v>
      </c>
      <c r="FK33" s="13"/>
      <c r="FL33" s="11"/>
      <c r="FM33" s="11"/>
      <c r="FN33" s="14"/>
      <c r="FO33" s="10"/>
      <c r="FP33" s="11"/>
      <c r="FQ33" s="74">
        <f t="shared" ref="FQ33:FR38" si="597">FQ32-FO33</f>
        <v>0</v>
      </c>
      <c r="FR33" s="74">
        <f t="shared" si="597"/>
        <v>0</v>
      </c>
      <c r="FS33" s="11"/>
      <c r="FT33" s="12" t="e">
        <f t="shared" si="565"/>
        <v>#DIV/0!</v>
      </c>
      <c r="FU33" s="11"/>
      <c r="FV33" s="12" t="e">
        <f t="shared" si="566"/>
        <v>#DIV/0!</v>
      </c>
      <c r="FW33" s="13"/>
      <c r="FX33" s="11"/>
      <c r="FY33" s="11"/>
      <c r="FZ33" s="14"/>
      <c r="GA33" s="10"/>
      <c r="GB33" s="11"/>
      <c r="GC33" s="74">
        <f t="shared" ref="GC33:GD38" si="598">GC32-GA33</f>
        <v>0</v>
      </c>
      <c r="GD33" s="74">
        <f t="shared" si="598"/>
        <v>0</v>
      </c>
      <c r="GE33" s="11"/>
      <c r="GF33" s="12" t="e">
        <f t="shared" si="568"/>
        <v>#DIV/0!</v>
      </c>
      <c r="GG33" s="11"/>
      <c r="GH33" s="12" t="e">
        <f t="shared" si="569"/>
        <v>#DIV/0!</v>
      </c>
      <c r="GI33" s="13"/>
      <c r="GJ33" s="11"/>
      <c r="GK33" s="11"/>
      <c r="GL33" s="14"/>
      <c r="GM33" s="10"/>
      <c r="GN33" s="11"/>
      <c r="GO33" s="74">
        <f t="shared" ref="GO33:GP38" si="599">GO32-GM33</f>
        <v>0</v>
      </c>
      <c r="GP33" s="74">
        <f t="shared" si="599"/>
        <v>0</v>
      </c>
      <c r="GQ33" s="11"/>
      <c r="GR33" s="12" t="e">
        <f t="shared" si="571"/>
        <v>#DIV/0!</v>
      </c>
      <c r="GS33" s="11"/>
      <c r="GT33" s="12" t="e">
        <f t="shared" si="572"/>
        <v>#DIV/0!</v>
      </c>
      <c r="GU33" s="13"/>
      <c r="GV33" s="11"/>
      <c r="GW33" s="11"/>
      <c r="GX33" s="14"/>
      <c r="GY33" s="10"/>
      <c r="GZ33" s="11"/>
      <c r="HA33" s="74">
        <f t="shared" ref="HA33:HB38" si="600">HA32-GY33</f>
        <v>0</v>
      </c>
      <c r="HB33" s="74">
        <f t="shared" si="600"/>
        <v>0</v>
      </c>
      <c r="HC33" s="11"/>
      <c r="HD33" s="12" t="e">
        <f t="shared" si="574"/>
        <v>#DIV/0!</v>
      </c>
      <c r="HE33" s="11"/>
      <c r="HF33" s="12" t="e">
        <f t="shared" si="575"/>
        <v>#DIV/0!</v>
      </c>
      <c r="HG33" s="13"/>
      <c r="HH33" s="11"/>
      <c r="HI33" s="11"/>
      <c r="HJ33" s="14"/>
      <c r="HK33" s="10">
        <f t="shared" si="576"/>
        <v>1</v>
      </c>
      <c r="HL33" s="11">
        <f t="shared" si="576"/>
        <v>0</v>
      </c>
      <c r="HM33" s="11">
        <f t="shared" si="576"/>
        <v>3585</v>
      </c>
      <c r="HN33" s="11">
        <f t="shared" si="576"/>
        <v>302</v>
      </c>
      <c r="HO33" s="11">
        <f t="shared" si="577"/>
        <v>488</v>
      </c>
      <c r="HP33" s="228">
        <f t="shared" si="578"/>
        <v>0.13612273361227337</v>
      </c>
      <c r="HQ33" s="15">
        <f t="shared" si="579"/>
        <v>73</v>
      </c>
      <c r="HR33" s="12">
        <f t="shared" ref="HR33:HR39" si="601">+(HQ33/(HO33))</f>
        <v>0.14959016393442623</v>
      </c>
      <c r="HS33" s="16">
        <v>54.5</v>
      </c>
      <c r="HT33" s="17">
        <v>364</v>
      </c>
      <c r="HU33" s="16">
        <f t="shared" si="580"/>
        <v>74.590163934426229</v>
      </c>
      <c r="HV33" s="15"/>
      <c r="HW33" s="14"/>
    </row>
    <row r="34" spans="1:231" ht="18.75" x14ac:dyDescent="0.25">
      <c r="A34" s="236"/>
      <c r="B34" s="41">
        <f t="shared" si="581"/>
        <v>44493</v>
      </c>
      <c r="C34" s="10">
        <v>1</v>
      </c>
      <c r="D34" s="11"/>
      <c r="E34" s="74">
        <f t="shared" si="582"/>
        <v>669</v>
      </c>
      <c r="F34" s="74">
        <f t="shared" si="582"/>
        <v>57</v>
      </c>
      <c r="G34" s="11">
        <v>115</v>
      </c>
      <c r="H34" s="12">
        <f t="shared" si="524"/>
        <v>0.19282511210762332</v>
      </c>
      <c r="I34" s="11">
        <v>14</v>
      </c>
      <c r="J34" s="12">
        <f t="shared" si="583"/>
        <v>0.10852713178294573</v>
      </c>
      <c r="K34" s="13"/>
      <c r="L34" s="11"/>
      <c r="M34" s="11"/>
      <c r="N34" s="14"/>
      <c r="O34" s="10">
        <v>2</v>
      </c>
      <c r="P34" s="11"/>
      <c r="Q34" s="74">
        <f t="shared" si="584"/>
        <v>675</v>
      </c>
      <c r="R34" s="74">
        <f t="shared" si="584"/>
        <v>57</v>
      </c>
      <c r="S34" s="11">
        <v>99</v>
      </c>
      <c r="T34" s="12">
        <f t="shared" si="526"/>
        <v>0.16444444444444445</v>
      </c>
      <c r="U34" s="11">
        <v>12</v>
      </c>
      <c r="V34" s="12">
        <f t="shared" si="527"/>
        <v>0.10810810810810811</v>
      </c>
      <c r="W34" s="13"/>
      <c r="X34" s="11"/>
      <c r="Y34" s="11"/>
      <c r="Z34" s="14"/>
      <c r="AA34" s="10">
        <v>1</v>
      </c>
      <c r="AB34" s="11"/>
      <c r="AC34" s="74">
        <f t="shared" si="585"/>
        <v>212</v>
      </c>
      <c r="AD34" s="74">
        <f t="shared" si="585"/>
        <v>18</v>
      </c>
      <c r="AE34" s="11">
        <v>33</v>
      </c>
      <c r="AF34" s="12">
        <f t="shared" si="529"/>
        <v>0.18867924528301888</v>
      </c>
      <c r="AG34" s="11">
        <v>7</v>
      </c>
      <c r="AH34" s="12">
        <f t="shared" si="530"/>
        <v>0.17499999999999999</v>
      </c>
      <c r="AI34" s="13"/>
      <c r="AJ34" s="11"/>
      <c r="AK34" s="11"/>
      <c r="AL34" s="14"/>
      <c r="AM34" s="10"/>
      <c r="AN34" s="11"/>
      <c r="AO34" s="74">
        <f t="shared" si="586"/>
        <v>675</v>
      </c>
      <c r="AP34" s="74">
        <f t="shared" si="586"/>
        <v>56</v>
      </c>
      <c r="AQ34" s="11">
        <v>118</v>
      </c>
      <c r="AR34" s="12">
        <f t="shared" si="532"/>
        <v>0.19407407407407407</v>
      </c>
      <c r="AS34" s="11">
        <v>13</v>
      </c>
      <c r="AT34" s="12">
        <f t="shared" si="533"/>
        <v>9.9236641221374045E-2</v>
      </c>
      <c r="AU34" s="13"/>
      <c r="AV34" s="11"/>
      <c r="AW34" s="11"/>
      <c r="AX34" s="14"/>
      <c r="AY34" s="10"/>
      <c r="AZ34" s="11"/>
      <c r="BA34" s="74">
        <f t="shared" si="587"/>
        <v>675</v>
      </c>
      <c r="BB34" s="74">
        <f t="shared" si="587"/>
        <v>57</v>
      </c>
      <c r="BC34" s="11">
        <v>89</v>
      </c>
      <c r="BD34" s="12">
        <f t="shared" si="535"/>
        <v>0.15111111111111111</v>
      </c>
      <c r="BE34" s="11">
        <v>13</v>
      </c>
      <c r="BF34" s="12">
        <f t="shared" si="536"/>
        <v>0.12745098039215685</v>
      </c>
      <c r="BG34" s="133">
        <v>127.44670000000001</v>
      </c>
      <c r="BH34" s="11"/>
      <c r="BI34" s="11"/>
      <c r="BJ34" s="14"/>
      <c r="BK34" s="10"/>
      <c r="BL34" s="11"/>
      <c r="BM34" s="74">
        <f t="shared" si="588"/>
        <v>675</v>
      </c>
      <c r="BN34" s="74">
        <f t="shared" si="588"/>
        <v>57</v>
      </c>
      <c r="BO34" s="11">
        <v>70</v>
      </c>
      <c r="BP34" s="12">
        <f t="shared" si="538"/>
        <v>0.12148148148148148</v>
      </c>
      <c r="BQ34" s="11">
        <v>12</v>
      </c>
      <c r="BR34" s="12">
        <f t="shared" si="539"/>
        <v>0.14634146341463414</v>
      </c>
      <c r="BS34" s="133">
        <v>126.6177</v>
      </c>
      <c r="BT34" s="11"/>
      <c r="BU34" s="11"/>
      <c r="BV34" s="14"/>
      <c r="BW34" s="10"/>
      <c r="BX34" s="11"/>
      <c r="BY34" s="74">
        <f t="shared" si="589"/>
        <v>0</v>
      </c>
      <c r="BZ34" s="74">
        <f t="shared" si="589"/>
        <v>0</v>
      </c>
      <c r="CA34" s="11"/>
      <c r="CB34" s="12" t="e">
        <f t="shared" si="541"/>
        <v>#DIV/0!</v>
      </c>
      <c r="CC34" s="11"/>
      <c r="CD34" s="12" t="e">
        <f t="shared" si="542"/>
        <v>#DIV/0!</v>
      </c>
      <c r="CE34" s="13"/>
      <c r="CF34" s="11"/>
      <c r="CG34" s="11"/>
      <c r="CH34" s="14"/>
      <c r="CI34" s="10"/>
      <c r="CJ34" s="11"/>
      <c r="CK34" s="74">
        <f t="shared" si="590"/>
        <v>0</v>
      </c>
      <c r="CL34" s="74">
        <f t="shared" si="590"/>
        <v>0</v>
      </c>
      <c r="CM34" s="11"/>
      <c r="CN34" s="12" t="e">
        <f t="shared" si="544"/>
        <v>#DIV/0!</v>
      </c>
      <c r="CO34" s="11"/>
      <c r="CP34" s="12" t="e">
        <f t="shared" si="545"/>
        <v>#DIV/0!</v>
      </c>
      <c r="CQ34" s="13"/>
      <c r="CR34" s="11"/>
      <c r="CS34" s="11"/>
      <c r="CT34" s="14"/>
      <c r="CU34" s="10"/>
      <c r="CV34" s="11"/>
      <c r="CW34" s="74">
        <f t="shared" si="591"/>
        <v>0</v>
      </c>
      <c r="CX34" s="74">
        <f t="shared" si="591"/>
        <v>0</v>
      </c>
      <c r="CY34" s="11"/>
      <c r="CZ34" s="12" t="e">
        <f t="shared" si="547"/>
        <v>#DIV/0!</v>
      </c>
      <c r="DA34" s="11"/>
      <c r="DB34" s="12" t="e">
        <f t="shared" si="548"/>
        <v>#DIV/0!</v>
      </c>
      <c r="DC34" s="13"/>
      <c r="DD34" s="11"/>
      <c r="DE34" s="11"/>
      <c r="DF34" s="14"/>
      <c r="DG34" s="10"/>
      <c r="DH34" s="11"/>
      <c r="DI34" s="74">
        <f t="shared" si="592"/>
        <v>0</v>
      </c>
      <c r="DJ34" s="74">
        <f t="shared" si="592"/>
        <v>0</v>
      </c>
      <c r="DK34" s="11"/>
      <c r="DL34" s="12" t="e">
        <f t="shared" si="550"/>
        <v>#DIV/0!</v>
      </c>
      <c r="DM34" s="11"/>
      <c r="DN34" s="12" t="e">
        <f t="shared" si="551"/>
        <v>#DIV/0!</v>
      </c>
      <c r="DO34" s="13"/>
      <c r="DP34" s="11"/>
      <c r="DQ34" s="11"/>
      <c r="DR34" s="14"/>
      <c r="DS34" s="10"/>
      <c r="DT34" s="11"/>
      <c r="DU34" s="74">
        <f t="shared" si="593"/>
        <v>0</v>
      </c>
      <c r="DV34" s="74">
        <f t="shared" si="593"/>
        <v>0</v>
      </c>
      <c r="DW34" s="11"/>
      <c r="DX34" s="12" t="e">
        <f t="shared" si="553"/>
        <v>#DIV/0!</v>
      </c>
      <c r="DY34" s="11"/>
      <c r="DZ34" s="12" t="e">
        <f t="shared" si="554"/>
        <v>#DIV/0!</v>
      </c>
      <c r="EA34" s="13"/>
      <c r="EB34" s="11"/>
      <c r="EC34" s="11"/>
      <c r="ED34" s="14"/>
      <c r="EE34" s="10"/>
      <c r="EF34" s="11"/>
      <c r="EG34" s="74">
        <f t="shared" si="594"/>
        <v>0</v>
      </c>
      <c r="EH34" s="74">
        <f t="shared" si="594"/>
        <v>0</v>
      </c>
      <c r="EI34" s="11"/>
      <c r="EJ34" s="12" t="e">
        <f t="shared" si="556"/>
        <v>#DIV/0!</v>
      </c>
      <c r="EK34" s="11"/>
      <c r="EL34" s="12" t="e">
        <f t="shared" si="557"/>
        <v>#DIV/0!</v>
      </c>
      <c r="EM34" s="13"/>
      <c r="EN34" s="11"/>
      <c r="EO34" s="11"/>
      <c r="EP34" s="14"/>
      <c r="EQ34" s="10"/>
      <c r="ER34" s="11"/>
      <c r="ES34" s="74">
        <f t="shared" si="595"/>
        <v>0</v>
      </c>
      <c r="ET34" s="74">
        <f t="shared" si="595"/>
        <v>0</v>
      </c>
      <c r="EU34" s="11"/>
      <c r="EV34" s="12" t="e">
        <f t="shared" si="559"/>
        <v>#DIV/0!</v>
      </c>
      <c r="EW34" s="11"/>
      <c r="EX34" s="12" t="e">
        <f t="shared" si="560"/>
        <v>#DIV/0!</v>
      </c>
      <c r="EY34" s="13"/>
      <c r="EZ34" s="11"/>
      <c r="FA34" s="11"/>
      <c r="FB34" s="14"/>
      <c r="FC34" s="10"/>
      <c r="FD34" s="11"/>
      <c r="FE34" s="74">
        <f t="shared" si="596"/>
        <v>0</v>
      </c>
      <c r="FF34" s="74">
        <f t="shared" si="596"/>
        <v>0</v>
      </c>
      <c r="FG34" s="11"/>
      <c r="FH34" s="12" t="e">
        <f t="shared" si="562"/>
        <v>#DIV/0!</v>
      </c>
      <c r="FI34" s="11"/>
      <c r="FJ34" s="12" t="e">
        <f t="shared" si="563"/>
        <v>#DIV/0!</v>
      </c>
      <c r="FK34" s="13"/>
      <c r="FL34" s="11"/>
      <c r="FM34" s="11"/>
      <c r="FN34" s="14"/>
      <c r="FO34" s="10"/>
      <c r="FP34" s="11"/>
      <c r="FQ34" s="74">
        <f t="shared" si="597"/>
        <v>0</v>
      </c>
      <c r="FR34" s="74">
        <f t="shared" si="597"/>
        <v>0</v>
      </c>
      <c r="FS34" s="11"/>
      <c r="FT34" s="12" t="e">
        <f t="shared" si="565"/>
        <v>#DIV/0!</v>
      </c>
      <c r="FU34" s="11"/>
      <c r="FV34" s="12" t="e">
        <f t="shared" si="566"/>
        <v>#DIV/0!</v>
      </c>
      <c r="FW34" s="13"/>
      <c r="FX34" s="11"/>
      <c r="FY34" s="11"/>
      <c r="FZ34" s="14"/>
      <c r="GA34" s="10"/>
      <c r="GB34" s="11"/>
      <c r="GC34" s="74">
        <f t="shared" si="598"/>
        <v>0</v>
      </c>
      <c r="GD34" s="74">
        <f t="shared" si="598"/>
        <v>0</v>
      </c>
      <c r="GE34" s="11"/>
      <c r="GF34" s="12" t="e">
        <f t="shared" si="568"/>
        <v>#DIV/0!</v>
      </c>
      <c r="GG34" s="11"/>
      <c r="GH34" s="12" t="e">
        <f t="shared" si="569"/>
        <v>#DIV/0!</v>
      </c>
      <c r="GI34" s="13"/>
      <c r="GJ34" s="11"/>
      <c r="GK34" s="11"/>
      <c r="GL34" s="14"/>
      <c r="GM34" s="10"/>
      <c r="GN34" s="11"/>
      <c r="GO34" s="74">
        <f t="shared" si="599"/>
        <v>0</v>
      </c>
      <c r="GP34" s="74">
        <f t="shared" si="599"/>
        <v>0</v>
      </c>
      <c r="GQ34" s="11"/>
      <c r="GR34" s="12" t="e">
        <f t="shared" si="571"/>
        <v>#DIV/0!</v>
      </c>
      <c r="GS34" s="11"/>
      <c r="GT34" s="12" t="e">
        <f t="shared" si="572"/>
        <v>#DIV/0!</v>
      </c>
      <c r="GU34" s="13"/>
      <c r="GV34" s="11"/>
      <c r="GW34" s="11"/>
      <c r="GX34" s="14"/>
      <c r="GY34" s="10"/>
      <c r="GZ34" s="11"/>
      <c r="HA34" s="74">
        <f t="shared" si="600"/>
        <v>0</v>
      </c>
      <c r="HB34" s="74">
        <f t="shared" si="600"/>
        <v>0</v>
      </c>
      <c r="HC34" s="11"/>
      <c r="HD34" s="12" t="e">
        <f t="shared" si="574"/>
        <v>#DIV/0!</v>
      </c>
      <c r="HE34" s="11"/>
      <c r="HF34" s="12" t="e">
        <f t="shared" si="575"/>
        <v>#DIV/0!</v>
      </c>
      <c r="HG34" s="13"/>
      <c r="HH34" s="11"/>
      <c r="HI34" s="11"/>
      <c r="HJ34" s="14"/>
      <c r="HK34" s="10">
        <f t="shared" si="576"/>
        <v>4</v>
      </c>
      <c r="HL34" s="11">
        <f t="shared" si="576"/>
        <v>0</v>
      </c>
      <c r="HM34" s="11">
        <f t="shared" si="576"/>
        <v>3581</v>
      </c>
      <c r="HN34" s="11">
        <f t="shared" si="576"/>
        <v>302</v>
      </c>
      <c r="HO34" s="11">
        <f t="shared" si="577"/>
        <v>595</v>
      </c>
      <c r="HP34" s="228">
        <f>+(HO34)/HM34</f>
        <v>0.16615470538955598</v>
      </c>
      <c r="HQ34" s="15">
        <f t="shared" si="579"/>
        <v>71</v>
      </c>
      <c r="HR34" s="12">
        <f t="shared" si="601"/>
        <v>0.11932773109243698</v>
      </c>
      <c r="HS34" s="16">
        <v>54.7</v>
      </c>
      <c r="HT34" s="17">
        <v>481</v>
      </c>
      <c r="HU34" s="16">
        <f t="shared" si="580"/>
        <v>80.840336134453779</v>
      </c>
      <c r="HV34" s="15"/>
      <c r="HW34" s="14"/>
    </row>
    <row r="35" spans="1:231" ht="18.75" x14ac:dyDescent="0.25">
      <c r="A35" s="236"/>
      <c r="B35" s="41">
        <f t="shared" si="581"/>
        <v>44494</v>
      </c>
      <c r="C35" s="10"/>
      <c r="D35" s="11"/>
      <c r="E35" s="74">
        <f t="shared" si="582"/>
        <v>669</v>
      </c>
      <c r="F35" s="74">
        <f t="shared" si="582"/>
        <v>57</v>
      </c>
      <c r="G35" s="11">
        <v>134</v>
      </c>
      <c r="H35" s="12">
        <f t="shared" si="524"/>
        <v>0.23467862481315396</v>
      </c>
      <c r="I35" s="11">
        <v>23</v>
      </c>
      <c r="J35" s="12">
        <f t="shared" si="583"/>
        <v>0.1464968152866242</v>
      </c>
      <c r="K35" s="11"/>
      <c r="L35" s="11"/>
      <c r="M35" s="18"/>
      <c r="N35" s="20"/>
      <c r="O35" s="10"/>
      <c r="P35" s="11"/>
      <c r="Q35" s="74">
        <f t="shared" si="584"/>
        <v>675</v>
      </c>
      <c r="R35" s="74">
        <f t="shared" si="584"/>
        <v>57</v>
      </c>
      <c r="S35" s="11">
        <v>128</v>
      </c>
      <c r="T35" s="12">
        <f t="shared" si="526"/>
        <v>0.20444444444444446</v>
      </c>
      <c r="U35" s="11">
        <v>10</v>
      </c>
      <c r="V35" s="12">
        <f t="shared" si="527"/>
        <v>7.2463768115942032E-2</v>
      </c>
      <c r="W35" s="11"/>
      <c r="X35" s="11"/>
      <c r="Y35" s="18"/>
      <c r="Z35" s="20"/>
      <c r="AA35" s="10"/>
      <c r="AB35" s="11"/>
      <c r="AC35" s="74">
        <f t="shared" si="585"/>
        <v>212</v>
      </c>
      <c r="AD35" s="74">
        <f t="shared" si="585"/>
        <v>18</v>
      </c>
      <c r="AE35" s="11">
        <v>42</v>
      </c>
      <c r="AF35" s="12">
        <f t="shared" si="529"/>
        <v>0.21698113207547171</v>
      </c>
      <c r="AG35" s="11">
        <v>4</v>
      </c>
      <c r="AH35" s="12">
        <f t="shared" si="530"/>
        <v>8.6956521739130432E-2</v>
      </c>
      <c r="AI35" s="11"/>
      <c r="AJ35" s="11"/>
      <c r="AK35" s="18"/>
      <c r="AL35" s="20"/>
      <c r="AM35" s="10">
        <v>2</v>
      </c>
      <c r="AN35" s="11"/>
      <c r="AO35" s="74">
        <f t="shared" si="586"/>
        <v>673</v>
      </c>
      <c r="AP35" s="74">
        <f t="shared" si="586"/>
        <v>56</v>
      </c>
      <c r="AQ35" s="11">
        <v>135</v>
      </c>
      <c r="AR35" s="12">
        <f t="shared" si="532"/>
        <v>0.22436849925705796</v>
      </c>
      <c r="AS35" s="11">
        <v>16</v>
      </c>
      <c r="AT35" s="12">
        <f t="shared" si="533"/>
        <v>0.10596026490066225</v>
      </c>
      <c r="AU35" s="11"/>
      <c r="AV35" s="11"/>
      <c r="AW35" s="18"/>
      <c r="AX35" s="20"/>
      <c r="AY35" s="10"/>
      <c r="AZ35" s="11"/>
      <c r="BA35" s="74">
        <f t="shared" si="587"/>
        <v>675</v>
      </c>
      <c r="BB35" s="74">
        <f t="shared" si="587"/>
        <v>57</v>
      </c>
      <c r="BC35" s="11">
        <v>90</v>
      </c>
      <c r="BD35" s="12">
        <f t="shared" si="535"/>
        <v>0.14814814814814814</v>
      </c>
      <c r="BE35" s="11">
        <v>10</v>
      </c>
      <c r="BF35" s="12">
        <f t="shared" si="536"/>
        <v>0.1</v>
      </c>
      <c r="BG35" s="11"/>
      <c r="BH35" s="11"/>
      <c r="BI35" s="18"/>
      <c r="BJ35" s="20"/>
      <c r="BK35" s="10"/>
      <c r="BL35" s="11">
        <v>1</v>
      </c>
      <c r="BM35" s="74">
        <f t="shared" si="588"/>
        <v>675</v>
      </c>
      <c r="BN35" s="74">
        <f t="shared" si="588"/>
        <v>56</v>
      </c>
      <c r="BO35" s="11">
        <v>51</v>
      </c>
      <c r="BP35" s="12">
        <f t="shared" si="538"/>
        <v>8.2962962962962961E-2</v>
      </c>
      <c r="BQ35" s="11">
        <v>5</v>
      </c>
      <c r="BR35" s="12">
        <f t="shared" si="539"/>
        <v>8.9285714285714288E-2</v>
      </c>
      <c r="BS35" s="11"/>
      <c r="BT35" s="11"/>
      <c r="BU35" s="18"/>
      <c r="BV35" s="20"/>
      <c r="BW35" s="10"/>
      <c r="BX35" s="11"/>
      <c r="BY35" s="74">
        <f t="shared" si="589"/>
        <v>0</v>
      </c>
      <c r="BZ35" s="74">
        <f t="shared" si="589"/>
        <v>0</v>
      </c>
      <c r="CA35" s="11"/>
      <c r="CB35" s="12" t="e">
        <f t="shared" si="541"/>
        <v>#DIV/0!</v>
      </c>
      <c r="CC35" s="11"/>
      <c r="CD35" s="12" t="e">
        <f t="shared" si="542"/>
        <v>#DIV/0!</v>
      </c>
      <c r="CE35" s="11"/>
      <c r="CF35" s="11"/>
      <c r="CG35" s="18"/>
      <c r="CH35" s="20"/>
      <c r="CI35" s="10"/>
      <c r="CJ35" s="11"/>
      <c r="CK35" s="74">
        <f t="shared" si="590"/>
        <v>0</v>
      </c>
      <c r="CL35" s="74">
        <f t="shared" si="590"/>
        <v>0</v>
      </c>
      <c r="CM35" s="11"/>
      <c r="CN35" s="12" t="e">
        <f t="shared" si="544"/>
        <v>#DIV/0!</v>
      </c>
      <c r="CO35" s="11"/>
      <c r="CP35" s="12" t="e">
        <f t="shared" si="545"/>
        <v>#DIV/0!</v>
      </c>
      <c r="CQ35" s="11"/>
      <c r="CR35" s="11"/>
      <c r="CS35" s="18"/>
      <c r="CT35" s="20"/>
      <c r="CU35" s="10"/>
      <c r="CV35" s="11"/>
      <c r="CW35" s="74">
        <f t="shared" si="591"/>
        <v>0</v>
      </c>
      <c r="CX35" s="74">
        <f t="shared" si="591"/>
        <v>0</v>
      </c>
      <c r="CY35" s="11"/>
      <c r="CZ35" s="12" t="e">
        <f t="shared" si="547"/>
        <v>#DIV/0!</v>
      </c>
      <c r="DA35" s="11"/>
      <c r="DB35" s="12" t="e">
        <f t="shared" si="548"/>
        <v>#DIV/0!</v>
      </c>
      <c r="DC35" s="11"/>
      <c r="DD35" s="11"/>
      <c r="DE35" s="18"/>
      <c r="DF35" s="20"/>
      <c r="DG35" s="10"/>
      <c r="DH35" s="11"/>
      <c r="DI35" s="74">
        <f t="shared" si="592"/>
        <v>0</v>
      </c>
      <c r="DJ35" s="74">
        <f t="shared" si="592"/>
        <v>0</v>
      </c>
      <c r="DK35" s="11"/>
      <c r="DL35" s="12" t="e">
        <f t="shared" si="550"/>
        <v>#DIV/0!</v>
      </c>
      <c r="DM35" s="11"/>
      <c r="DN35" s="12" t="e">
        <f t="shared" si="551"/>
        <v>#DIV/0!</v>
      </c>
      <c r="DO35" s="11"/>
      <c r="DP35" s="11"/>
      <c r="DQ35" s="18"/>
      <c r="DR35" s="20"/>
      <c r="DS35" s="10"/>
      <c r="DT35" s="11"/>
      <c r="DU35" s="74">
        <f t="shared" si="593"/>
        <v>0</v>
      </c>
      <c r="DV35" s="74">
        <f t="shared" si="593"/>
        <v>0</v>
      </c>
      <c r="DW35" s="11"/>
      <c r="DX35" s="12" t="e">
        <f t="shared" si="553"/>
        <v>#DIV/0!</v>
      </c>
      <c r="DY35" s="11"/>
      <c r="DZ35" s="12" t="e">
        <f t="shared" si="554"/>
        <v>#DIV/0!</v>
      </c>
      <c r="EA35" s="11"/>
      <c r="EB35" s="11"/>
      <c r="EC35" s="18"/>
      <c r="ED35" s="20"/>
      <c r="EE35" s="10"/>
      <c r="EF35" s="11"/>
      <c r="EG35" s="74">
        <f t="shared" si="594"/>
        <v>0</v>
      </c>
      <c r="EH35" s="74">
        <f t="shared" si="594"/>
        <v>0</v>
      </c>
      <c r="EI35" s="11"/>
      <c r="EJ35" s="12" t="e">
        <f t="shared" si="556"/>
        <v>#DIV/0!</v>
      </c>
      <c r="EK35" s="11"/>
      <c r="EL35" s="12" t="e">
        <f t="shared" si="557"/>
        <v>#DIV/0!</v>
      </c>
      <c r="EM35" s="11"/>
      <c r="EN35" s="11"/>
      <c r="EO35" s="18"/>
      <c r="EP35" s="20"/>
      <c r="EQ35" s="10"/>
      <c r="ER35" s="11"/>
      <c r="ES35" s="74">
        <f t="shared" si="595"/>
        <v>0</v>
      </c>
      <c r="ET35" s="74">
        <f t="shared" si="595"/>
        <v>0</v>
      </c>
      <c r="EU35" s="11"/>
      <c r="EV35" s="12" t="e">
        <f t="shared" si="559"/>
        <v>#DIV/0!</v>
      </c>
      <c r="EW35" s="11"/>
      <c r="EX35" s="12" t="e">
        <f t="shared" si="560"/>
        <v>#DIV/0!</v>
      </c>
      <c r="EY35" s="11"/>
      <c r="EZ35" s="11"/>
      <c r="FA35" s="18"/>
      <c r="FB35" s="20"/>
      <c r="FC35" s="10"/>
      <c r="FD35" s="11"/>
      <c r="FE35" s="74">
        <f t="shared" si="596"/>
        <v>0</v>
      </c>
      <c r="FF35" s="74">
        <f t="shared" si="596"/>
        <v>0</v>
      </c>
      <c r="FG35" s="11"/>
      <c r="FH35" s="12" t="e">
        <f t="shared" si="562"/>
        <v>#DIV/0!</v>
      </c>
      <c r="FI35" s="11"/>
      <c r="FJ35" s="12" t="e">
        <f t="shared" si="563"/>
        <v>#DIV/0!</v>
      </c>
      <c r="FK35" s="11"/>
      <c r="FL35" s="11"/>
      <c r="FM35" s="18"/>
      <c r="FN35" s="20"/>
      <c r="FO35" s="10"/>
      <c r="FP35" s="11"/>
      <c r="FQ35" s="74">
        <f t="shared" si="597"/>
        <v>0</v>
      </c>
      <c r="FR35" s="74">
        <f t="shared" si="597"/>
        <v>0</v>
      </c>
      <c r="FS35" s="11"/>
      <c r="FT35" s="12" t="e">
        <f t="shared" si="565"/>
        <v>#DIV/0!</v>
      </c>
      <c r="FU35" s="11"/>
      <c r="FV35" s="12" t="e">
        <f t="shared" si="566"/>
        <v>#DIV/0!</v>
      </c>
      <c r="FW35" s="11"/>
      <c r="FX35" s="11"/>
      <c r="FY35" s="18"/>
      <c r="FZ35" s="20"/>
      <c r="GA35" s="10"/>
      <c r="GB35" s="11"/>
      <c r="GC35" s="74">
        <f t="shared" si="598"/>
        <v>0</v>
      </c>
      <c r="GD35" s="74">
        <f t="shared" si="598"/>
        <v>0</v>
      </c>
      <c r="GE35" s="11"/>
      <c r="GF35" s="12" t="e">
        <f t="shared" si="568"/>
        <v>#DIV/0!</v>
      </c>
      <c r="GG35" s="11"/>
      <c r="GH35" s="12" t="e">
        <f t="shared" si="569"/>
        <v>#DIV/0!</v>
      </c>
      <c r="GI35" s="11"/>
      <c r="GJ35" s="11"/>
      <c r="GK35" s="18"/>
      <c r="GL35" s="20"/>
      <c r="GM35" s="10"/>
      <c r="GN35" s="11"/>
      <c r="GO35" s="74">
        <f t="shared" si="599"/>
        <v>0</v>
      </c>
      <c r="GP35" s="74">
        <f t="shared" si="599"/>
        <v>0</v>
      </c>
      <c r="GQ35" s="11"/>
      <c r="GR35" s="12" t="e">
        <f t="shared" si="571"/>
        <v>#DIV/0!</v>
      </c>
      <c r="GS35" s="11"/>
      <c r="GT35" s="12" t="e">
        <f t="shared" si="572"/>
        <v>#DIV/0!</v>
      </c>
      <c r="GU35" s="11"/>
      <c r="GV35" s="11"/>
      <c r="GW35" s="18"/>
      <c r="GX35" s="20"/>
      <c r="GY35" s="10"/>
      <c r="GZ35" s="11"/>
      <c r="HA35" s="74">
        <f t="shared" si="600"/>
        <v>0</v>
      </c>
      <c r="HB35" s="74">
        <f t="shared" si="600"/>
        <v>0</v>
      </c>
      <c r="HC35" s="11"/>
      <c r="HD35" s="12" t="e">
        <f t="shared" si="574"/>
        <v>#DIV/0!</v>
      </c>
      <c r="HE35" s="11"/>
      <c r="HF35" s="12" t="e">
        <f t="shared" si="575"/>
        <v>#DIV/0!</v>
      </c>
      <c r="HG35" s="11"/>
      <c r="HH35" s="11"/>
      <c r="HI35" s="18"/>
      <c r="HJ35" s="20"/>
      <c r="HK35" s="10">
        <f t="shared" si="576"/>
        <v>2</v>
      </c>
      <c r="HL35" s="11">
        <f t="shared" si="576"/>
        <v>1</v>
      </c>
      <c r="HM35" s="11">
        <f t="shared" si="576"/>
        <v>3579</v>
      </c>
      <c r="HN35" s="11">
        <f t="shared" si="576"/>
        <v>301</v>
      </c>
      <c r="HO35" s="11">
        <f t="shared" si="577"/>
        <v>648</v>
      </c>
      <c r="HP35" s="228">
        <f t="shared" ref="HP35:HP38" si="602">+(HO35)/HM35</f>
        <v>0.18105616093880972</v>
      </c>
      <c r="HQ35" s="15">
        <f t="shared" si="579"/>
        <v>68</v>
      </c>
      <c r="HR35" s="12">
        <f t="shared" si="601"/>
        <v>0.10493827160493827</v>
      </c>
      <c r="HS35" s="16">
        <v>57.3</v>
      </c>
      <c r="HT35" s="17">
        <v>523</v>
      </c>
      <c r="HU35" s="16">
        <f t="shared" si="580"/>
        <v>80.709876543209873</v>
      </c>
      <c r="HV35" s="18"/>
      <c r="HW35" s="20"/>
    </row>
    <row r="36" spans="1:231" ht="18.75" x14ac:dyDescent="0.25">
      <c r="A36" s="236"/>
      <c r="B36" s="41">
        <f>+B35+1</f>
        <v>44495</v>
      </c>
      <c r="C36" s="10"/>
      <c r="D36" s="11"/>
      <c r="E36" s="74">
        <f t="shared" si="582"/>
        <v>669</v>
      </c>
      <c r="F36" s="74">
        <f t="shared" si="582"/>
        <v>57</v>
      </c>
      <c r="G36" s="11">
        <v>159</v>
      </c>
      <c r="H36" s="12">
        <f t="shared" si="524"/>
        <v>0.27204783258594917</v>
      </c>
      <c r="I36" s="11">
        <v>23</v>
      </c>
      <c r="J36" s="12">
        <f t="shared" si="583"/>
        <v>0.12637362637362637</v>
      </c>
      <c r="K36" s="138">
        <v>134.30119999999999</v>
      </c>
      <c r="L36" s="13"/>
      <c r="M36" s="25">
        <v>3730</v>
      </c>
      <c r="N36" s="38">
        <v>4170</v>
      </c>
      <c r="O36" s="10"/>
      <c r="P36" s="11"/>
      <c r="Q36" s="74">
        <f t="shared" si="584"/>
        <v>675</v>
      </c>
      <c r="R36" s="74">
        <f t="shared" si="584"/>
        <v>57</v>
      </c>
      <c r="S36" s="11">
        <v>153</v>
      </c>
      <c r="T36" s="12">
        <f t="shared" si="526"/>
        <v>0.24740740740740741</v>
      </c>
      <c r="U36" s="11">
        <v>14</v>
      </c>
      <c r="V36" s="12">
        <f t="shared" si="527"/>
        <v>8.3832335329341312E-2</v>
      </c>
      <c r="W36" s="138">
        <v>133.57719999999998</v>
      </c>
      <c r="X36" s="13"/>
      <c r="Y36" s="25">
        <v>3730</v>
      </c>
      <c r="Z36" s="38">
        <v>4170</v>
      </c>
      <c r="AA36" s="10"/>
      <c r="AB36" s="11"/>
      <c r="AC36" s="74">
        <f t="shared" si="585"/>
        <v>212</v>
      </c>
      <c r="AD36" s="74">
        <f t="shared" si="585"/>
        <v>18</v>
      </c>
      <c r="AE36" s="11">
        <v>50</v>
      </c>
      <c r="AF36" s="12">
        <f t="shared" si="529"/>
        <v>0.28773584905660377</v>
      </c>
      <c r="AG36" s="11">
        <v>11</v>
      </c>
      <c r="AH36" s="12">
        <f t="shared" si="530"/>
        <v>0.18032786885245902</v>
      </c>
      <c r="AI36" s="138">
        <v>135.38720000000001</v>
      </c>
      <c r="AJ36" s="13"/>
      <c r="AK36" s="25">
        <v>3730</v>
      </c>
      <c r="AL36" s="38">
        <v>4170</v>
      </c>
      <c r="AM36" s="10"/>
      <c r="AN36" s="11"/>
      <c r="AO36" s="74">
        <f t="shared" si="586"/>
        <v>673</v>
      </c>
      <c r="AP36" s="74">
        <f t="shared" si="586"/>
        <v>56</v>
      </c>
      <c r="AQ36" s="11">
        <v>177</v>
      </c>
      <c r="AR36" s="12">
        <f t="shared" si="532"/>
        <v>0.30460624071322434</v>
      </c>
      <c r="AS36" s="11">
        <v>28</v>
      </c>
      <c r="AT36" s="12">
        <f t="shared" si="533"/>
        <v>0.13658536585365855</v>
      </c>
      <c r="AU36" s="138">
        <v>132.1292</v>
      </c>
      <c r="AV36" s="13"/>
      <c r="AW36" s="25">
        <v>3730</v>
      </c>
      <c r="AX36" s="38">
        <v>4170</v>
      </c>
      <c r="AY36" s="10">
        <v>1</v>
      </c>
      <c r="AZ36" s="11"/>
      <c r="BA36" s="74">
        <f t="shared" si="587"/>
        <v>674</v>
      </c>
      <c r="BB36" s="74">
        <f t="shared" si="587"/>
        <v>57</v>
      </c>
      <c r="BC36" s="11">
        <v>137</v>
      </c>
      <c r="BD36" s="12">
        <f t="shared" si="535"/>
        <v>0.22997032640949555</v>
      </c>
      <c r="BE36" s="11">
        <v>18</v>
      </c>
      <c r="BF36" s="12">
        <f t="shared" si="536"/>
        <v>0.11612903225806452</v>
      </c>
      <c r="BG36" s="138">
        <v>131.40520000000001</v>
      </c>
      <c r="BH36" s="13"/>
      <c r="BI36" s="25">
        <v>3730</v>
      </c>
      <c r="BJ36" s="38">
        <v>4170</v>
      </c>
      <c r="BK36" s="10">
        <v>1</v>
      </c>
      <c r="BL36" s="11"/>
      <c r="BM36" s="74">
        <f t="shared" si="588"/>
        <v>674</v>
      </c>
      <c r="BN36" s="74">
        <f t="shared" si="588"/>
        <v>56</v>
      </c>
      <c r="BO36" s="11">
        <v>93</v>
      </c>
      <c r="BP36" s="12">
        <f t="shared" si="538"/>
        <v>0.1513353115727003</v>
      </c>
      <c r="BQ36" s="11">
        <v>9</v>
      </c>
      <c r="BR36" s="12">
        <f t="shared" si="539"/>
        <v>8.8235294117647065E-2</v>
      </c>
      <c r="BS36" s="13"/>
      <c r="BT36" s="13"/>
      <c r="BU36" s="25">
        <v>3730</v>
      </c>
      <c r="BV36" s="38">
        <v>4170</v>
      </c>
      <c r="BW36" s="10"/>
      <c r="BX36" s="11"/>
      <c r="BY36" s="74">
        <f t="shared" si="589"/>
        <v>0</v>
      </c>
      <c r="BZ36" s="74">
        <f t="shared" si="589"/>
        <v>0</v>
      </c>
      <c r="CA36" s="11"/>
      <c r="CB36" s="12" t="e">
        <f t="shared" si="541"/>
        <v>#DIV/0!</v>
      </c>
      <c r="CC36" s="11"/>
      <c r="CD36" s="12" t="e">
        <f t="shared" si="542"/>
        <v>#DIV/0!</v>
      </c>
      <c r="CE36" s="13"/>
      <c r="CF36" s="13"/>
      <c r="CG36" s="25"/>
      <c r="CH36" s="38"/>
      <c r="CI36" s="10"/>
      <c r="CJ36" s="11"/>
      <c r="CK36" s="74">
        <f t="shared" si="590"/>
        <v>0</v>
      </c>
      <c r="CL36" s="74">
        <f t="shared" si="590"/>
        <v>0</v>
      </c>
      <c r="CM36" s="11"/>
      <c r="CN36" s="12" t="e">
        <f t="shared" si="544"/>
        <v>#DIV/0!</v>
      </c>
      <c r="CO36" s="11"/>
      <c r="CP36" s="12" t="e">
        <f t="shared" si="545"/>
        <v>#DIV/0!</v>
      </c>
      <c r="CQ36" s="13"/>
      <c r="CR36" s="13"/>
      <c r="CS36" s="25"/>
      <c r="CT36" s="38"/>
      <c r="CU36" s="10"/>
      <c r="CV36" s="11"/>
      <c r="CW36" s="74">
        <f t="shared" si="591"/>
        <v>0</v>
      </c>
      <c r="CX36" s="74">
        <f t="shared" si="591"/>
        <v>0</v>
      </c>
      <c r="CY36" s="11"/>
      <c r="CZ36" s="12" t="e">
        <f t="shared" si="547"/>
        <v>#DIV/0!</v>
      </c>
      <c r="DA36" s="11"/>
      <c r="DB36" s="12" t="e">
        <f t="shared" si="548"/>
        <v>#DIV/0!</v>
      </c>
      <c r="DC36" s="13"/>
      <c r="DD36" s="13"/>
      <c r="DE36" s="25"/>
      <c r="DF36" s="38"/>
      <c r="DG36" s="10"/>
      <c r="DH36" s="11"/>
      <c r="DI36" s="74">
        <f t="shared" si="592"/>
        <v>0</v>
      </c>
      <c r="DJ36" s="74">
        <f t="shared" si="592"/>
        <v>0</v>
      </c>
      <c r="DK36" s="11"/>
      <c r="DL36" s="12" t="e">
        <f t="shared" si="550"/>
        <v>#DIV/0!</v>
      </c>
      <c r="DM36" s="11"/>
      <c r="DN36" s="12" t="e">
        <f t="shared" si="551"/>
        <v>#DIV/0!</v>
      </c>
      <c r="DO36" s="13"/>
      <c r="DP36" s="13"/>
      <c r="DQ36" s="25"/>
      <c r="DR36" s="38"/>
      <c r="DS36" s="10"/>
      <c r="DT36" s="11"/>
      <c r="DU36" s="74">
        <f t="shared" si="593"/>
        <v>0</v>
      </c>
      <c r="DV36" s="74">
        <f t="shared" si="593"/>
        <v>0</v>
      </c>
      <c r="DW36" s="11"/>
      <c r="DX36" s="12" t="e">
        <f t="shared" si="553"/>
        <v>#DIV/0!</v>
      </c>
      <c r="DY36" s="11"/>
      <c r="DZ36" s="12" t="e">
        <f t="shared" si="554"/>
        <v>#DIV/0!</v>
      </c>
      <c r="EA36" s="13"/>
      <c r="EB36" s="13"/>
      <c r="EC36" s="25"/>
      <c r="ED36" s="38"/>
      <c r="EE36" s="10"/>
      <c r="EF36" s="11"/>
      <c r="EG36" s="74">
        <f t="shared" si="594"/>
        <v>0</v>
      </c>
      <c r="EH36" s="74">
        <f t="shared" si="594"/>
        <v>0</v>
      </c>
      <c r="EI36" s="11"/>
      <c r="EJ36" s="12" t="e">
        <f t="shared" si="556"/>
        <v>#DIV/0!</v>
      </c>
      <c r="EK36" s="11"/>
      <c r="EL36" s="12" t="e">
        <f t="shared" si="557"/>
        <v>#DIV/0!</v>
      </c>
      <c r="EM36" s="13"/>
      <c r="EN36" s="13"/>
      <c r="EO36" s="25"/>
      <c r="EP36" s="38"/>
      <c r="EQ36" s="10"/>
      <c r="ER36" s="11"/>
      <c r="ES36" s="74">
        <f t="shared" si="595"/>
        <v>0</v>
      </c>
      <c r="ET36" s="74">
        <f t="shared" si="595"/>
        <v>0</v>
      </c>
      <c r="EU36" s="11"/>
      <c r="EV36" s="12" t="e">
        <f t="shared" si="559"/>
        <v>#DIV/0!</v>
      </c>
      <c r="EW36" s="11"/>
      <c r="EX36" s="12" t="e">
        <f t="shared" si="560"/>
        <v>#DIV/0!</v>
      </c>
      <c r="EY36" s="13"/>
      <c r="EZ36" s="13"/>
      <c r="FA36" s="25"/>
      <c r="FB36" s="38"/>
      <c r="FC36" s="10"/>
      <c r="FD36" s="11"/>
      <c r="FE36" s="74">
        <f t="shared" si="596"/>
        <v>0</v>
      </c>
      <c r="FF36" s="74">
        <f t="shared" si="596"/>
        <v>0</v>
      </c>
      <c r="FG36" s="11"/>
      <c r="FH36" s="12" t="e">
        <f t="shared" si="562"/>
        <v>#DIV/0!</v>
      </c>
      <c r="FI36" s="11"/>
      <c r="FJ36" s="12" t="e">
        <f t="shared" si="563"/>
        <v>#DIV/0!</v>
      </c>
      <c r="FK36" s="13"/>
      <c r="FL36" s="13"/>
      <c r="FM36" s="25"/>
      <c r="FN36" s="38"/>
      <c r="FO36" s="10"/>
      <c r="FP36" s="11"/>
      <c r="FQ36" s="74">
        <f t="shared" si="597"/>
        <v>0</v>
      </c>
      <c r="FR36" s="74">
        <f t="shared" si="597"/>
        <v>0</v>
      </c>
      <c r="FS36" s="11"/>
      <c r="FT36" s="12" t="e">
        <f t="shared" si="565"/>
        <v>#DIV/0!</v>
      </c>
      <c r="FU36" s="11"/>
      <c r="FV36" s="12" t="e">
        <f t="shared" si="566"/>
        <v>#DIV/0!</v>
      </c>
      <c r="FW36" s="13"/>
      <c r="FX36" s="13"/>
      <c r="FY36" s="25"/>
      <c r="FZ36" s="38"/>
      <c r="GA36" s="10"/>
      <c r="GB36" s="11"/>
      <c r="GC36" s="74">
        <f t="shared" si="598"/>
        <v>0</v>
      </c>
      <c r="GD36" s="74">
        <f t="shared" si="598"/>
        <v>0</v>
      </c>
      <c r="GE36" s="11"/>
      <c r="GF36" s="12" t="e">
        <f t="shared" si="568"/>
        <v>#DIV/0!</v>
      </c>
      <c r="GG36" s="11"/>
      <c r="GH36" s="12" t="e">
        <f t="shared" si="569"/>
        <v>#DIV/0!</v>
      </c>
      <c r="GI36" s="13"/>
      <c r="GJ36" s="13"/>
      <c r="GK36" s="25"/>
      <c r="GL36" s="38"/>
      <c r="GM36" s="10"/>
      <c r="GN36" s="11"/>
      <c r="GO36" s="74">
        <f t="shared" si="599"/>
        <v>0</v>
      </c>
      <c r="GP36" s="74">
        <f t="shared" si="599"/>
        <v>0</v>
      </c>
      <c r="GQ36" s="11"/>
      <c r="GR36" s="12" t="e">
        <f t="shared" si="571"/>
        <v>#DIV/0!</v>
      </c>
      <c r="GS36" s="11"/>
      <c r="GT36" s="12" t="e">
        <f t="shared" si="572"/>
        <v>#DIV/0!</v>
      </c>
      <c r="GU36" s="13"/>
      <c r="GV36" s="13"/>
      <c r="GW36" s="25"/>
      <c r="GX36" s="38"/>
      <c r="GY36" s="10"/>
      <c r="GZ36" s="11"/>
      <c r="HA36" s="74">
        <f t="shared" si="600"/>
        <v>0</v>
      </c>
      <c r="HB36" s="74">
        <f t="shared" si="600"/>
        <v>0</v>
      </c>
      <c r="HC36" s="11"/>
      <c r="HD36" s="12" t="e">
        <f t="shared" si="574"/>
        <v>#DIV/0!</v>
      </c>
      <c r="HE36" s="11"/>
      <c r="HF36" s="12" t="e">
        <f t="shared" si="575"/>
        <v>#DIV/0!</v>
      </c>
      <c r="HG36" s="13"/>
      <c r="HH36" s="13"/>
      <c r="HI36" s="25"/>
      <c r="HJ36" s="38"/>
      <c r="HK36" s="10">
        <f t="shared" si="576"/>
        <v>2</v>
      </c>
      <c r="HL36" s="11">
        <f t="shared" si="576"/>
        <v>0</v>
      </c>
      <c r="HM36" s="11">
        <f t="shared" si="576"/>
        <v>3577</v>
      </c>
      <c r="HN36" s="11">
        <f t="shared" si="576"/>
        <v>301</v>
      </c>
      <c r="HO36" s="11">
        <f t="shared" si="577"/>
        <v>872</v>
      </c>
      <c r="HP36" s="228">
        <f t="shared" si="602"/>
        <v>0.24377970366228682</v>
      </c>
      <c r="HQ36" s="15">
        <f t="shared" si="579"/>
        <v>103</v>
      </c>
      <c r="HR36" s="12">
        <f t="shared" si="601"/>
        <v>0.11811926605504587</v>
      </c>
      <c r="HS36" s="16">
        <v>57.5</v>
      </c>
      <c r="HT36" s="17">
        <v>675</v>
      </c>
      <c r="HU36" s="16">
        <f t="shared" si="580"/>
        <v>77.408256880733944</v>
      </c>
      <c r="HV36" s="23">
        <v>3730</v>
      </c>
      <c r="HW36" s="22">
        <v>4170</v>
      </c>
    </row>
    <row r="37" spans="1:231" ht="18.75" x14ac:dyDescent="0.25">
      <c r="A37" s="236"/>
      <c r="B37" s="41">
        <f t="shared" si="581"/>
        <v>44496</v>
      </c>
      <c r="C37" s="10"/>
      <c r="D37" s="11"/>
      <c r="E37" s="74">
        <f t="shared" si="582"/>
        <v>669</v>
      </c>
      <c r="F37" s="74">
        <f t="shared" si="582"/>
        <v>57</v>
      </c>
      <c r="G37" s="11">
        <v>183</v>
      </c>
      <c r="H37" s="12">
        <f t="shared" si="524"/>
        <v>0.29895366218236175</v>
      </c>
      <c r="I37" s="11">
        <v>17</v>
      </c>
      <c r="J37" s="12">
        <f t="shared" si="583"/>
        <v>8.5000000000000006E-2</v>
      </c>
      <c r="K37" s="13"/>
      <c r="L37" s="11"/>
      <c r="M37" s="25">
        <v>3970.7272727272725</v>
      </c>
      <c r="N37" s="38">
        <v>4056.6666666666665</v>
      </c>
      <c r="O37" s="10">
        <v>1</v>
      </c>
      <c r="P37" s="11"/>
      <c r="Q37" s="74">
        <f t="shared" si="584"/>
        <v>674</v>
      </c>
      <c r="R37" s="74">
        <f t="shared" si="584"/>
        <v>57</v>
      </c>
      <c r="S37" s="11">
        <v>170</v>
      </c>
      <c r="T37" s="12">
        <f t="shared" si="526"/>
        <v>0.28189910979228489</v>
      </c>
      <c r="U37" s="11">
        <v>20</v>
      </c>
      <c r="V37" s="12">
        <f t="shared" si="527"/>
        <v>0.10526315789473684</v>
      </c>
      <c r="W37" s="13"/>
      <c r="X37" s="11"/>
      <c r="Y37" s="25">
        <v>3946.0714285714284</v>
      </c>
      <c r="Z37" s="38">
        <v>4366.363636363636</v>
      </c>
      <c r="AA37" s="10">
        <v>1</v>
      </c>
      <c r="AB37" s="11"/>
      <c r="AC37" s="74">
        <f t="shared" si="585"/>
        <v>211</v>
      </c>
      <c r="AD37" s="74">
        <f t="shared" si="585"/>
        <v>18</v>
      </c>
      <c r="AE37" s="11">
        <v>61</v>
      </c>
      <c r="AF37" s="12">
        <f t="shared" si="529"/>
        <v>0.32227488151658767</v>
      </c>
      <c r="AG37" s="11">
        <v>7</v>
      </c>
      <c r="AH37" s="12">
        <f t="shared" si="530"/>
        <v>0.10294117647058823</v>
      </c>
      <c r="AI37" s="13"/>
      <c r="AJ37" s="11"/>
      <c r="AK37" s="25">
        <v>3922.6666666666665</v>
      </c>
      <c r="AL37" s="38">
        <v>4272</v>
      </c>
      <c r="AM37" s="10">
        <v>2</v>
      </c>
      <c r="AN37" s="11"/>
      <c r="AO37" s="74">
        <f t="shared" si="586"/>
        <v>671</v>
      </c>
      <c r="AP37" s="74">
        <f t="shared" si="586"/>
        <v>56</v>
      </c>
      <c r="AQ37" s="11">
        <v>184</v>
      </c>
      <c r="AR37" s="12">
        <f t="shared" si="532"/>
        <v>0.30104321907600595</v>
      </c>
      <c r="AS37" s="11">
        <v>18</v>
      </c>
      <c r="AT37" s="12">
        <f t="shared" si="533"/>
        <v>8.9108910891089105E-2</v>
      </c>
      <c r="AU37" s="13"/>
      <c r="AV37" s="11"/>
      <c r="AW37" s="25">
        <v>3990.1724137931033</v>
      </c>
      <c r="AX37" s="38">
        <v>4213</v>
      </c>
      <c r="AY37" s="10">
        <v>1</v>
      </c>
      <c r="AZ37" s="11"/>
      <c r="BA37" s="74">
        <f t="shared" si="587"/>
        <v>673</v>
      </c>
      <c r="BB37" s="74">
        <f t="shared" si="587"/>
        <v>57</v>
      </c>
      <c r="BC37" s="11">
        <v>157</v>
      </c>
      <c r="BD37" s="12">
        <f t="shared" si="535"/>
        <v>0.25854383358098071</v>
      </c>
      <c r="BE37" s="11">
        <v>17</v>
      </c>
      <c r="BF37" s="12">
        <f t="shared" si="536"/>
        <v>9.7701149425287362E-2</v>
      </c>
      <c r="BG37" s="13"/>
      <c r="BH37" s="11"/>
      <c r="BI37" s="25">
        <v>4041.3793103448274</v>
      </c>
      <c r="BJ37" s="38">
        <v>4159</v>
      </c>
      <c r="BK37" s="10"/>
      <c r="BL37" s="11"/>
      <c r="BM37" s="74">
        <f t="shared" si="588"/>
        <v>674</v>
      </c>
      <c r="BN37" s="74">
        <f t="shared" si="588"/>
        <v>56</v>
      </c>
      <c r="BO37" s="11">
        <v>90</v>
      </c>
      <c r="BP37" s="12">
        <f t="shared" si="538"/>
        <v>0.14985163204747776</v>
      </c>
      <c r="BQ37" s="11">
        <v>11</v>
      </c>
      <c r="BR37" s="12">
        <f t="shared" si="539"/>
        <v>0.10891089108910891</v>
      </c>
      <c r="BS37" s="13"/>
      <c r="BT37" s="11"/>
      <c r="BU37" s="25">
        <v>4167.454545454545</v>
      </c>
      <c r="BV37" s="38">
        <v>4484</v>
      </c>
      <c r="BW37" s="10"/>
      <c r="BX37" s="11"/>
      <c r="BY37" s="74">
        <f t="shared" si="589"/>
        <v>0</v>
      </c>
      <c r="BZ37" s="74">
        <f t="shared" si="589"/>
        <v>0</v>
      </c>
      <c r="CA37" s="11"/>
      <c r="CB37" s="12" t="e">
        <f t="shared" si="541"/>
        <v>#DIV/0!</v>
      </c>
      <c r="CC37" s="11"/>
      <c r="CD37" s="12" t="e">
        <f t="shared" si="542"/>
        <v>#DIV/0!</v>
      </c>
      <c r="CE37" s="13"/>
      <c r="CF37" s="11"/>
      <c r="CG37" s="25"/>
      <c r="CH37" s="38"/>
      <c r="CI37" s="10"/>
      <c r="CJ37" s="11"/>
      <c r="CK37" s="74">
        <f t="shared" si="590"/>
        <v>0</v>
      </c>
      <c r="CL37" s="74">
        <f t="shared" si="590"/>
        <v>0</v>
      </c>
      <c r="CM37" s="11"/>
      <c r="CN37" s="12" t="e">
        <f t="shared" si="544"/>
        <v>#DIV/0!</v>
      </c>
      <c r="CO37" s="11"/>
      <c r="CP37" s="12" t="e">
        <f t="shared" si="545"/>
        <v>#DIV/0!</v>
      </c>
      <c r="CQ37" s="13"/>
      <c r="CR37" s="11"/>
      <c r="CS37" s="25"/>
      <c r="CT37" s="38"/>
      <c r="CU37" s="10"/>
      <c r="CV37" s="11"/>
      <c r="CW37" s="74">
        <f t="shared" si="591"/>
        <v>0</v>
      </c>
      <c r="CX37" s="74">
        <f t="shared" si="591"/>
        <v>0</v>
      </c>
      <c r="CY37" s="11"/>
      <c r="CZ37" s="12" t="e">
        <f t="shared" si="547"/>
        <v>#DIV/0!</v>
      </c>
      <c r="DA37" s="11"/>
      <c r="DB37" s="12" t="e">
        <f t="shared" si="548"/>
        <v>#DIV/0!</v>
      </c>
      <c r="DC37" s="13"/>
      <c r="DD37" s="11"/>
      <c r="DE37" s="25"/>
      <c r="DF37" s="38"/>
      <c r="DG37" s="10"/>
      <c r="DH37" s="11"/>
      <c r="DI37" s="74">
        <f t="shared" si="592"/>
        <v>0</v>
      </c>
      <c r="DJ37" s="74">
        <f t="shared" si="592"/>
        <v>0</v>
      </c>
      <c r="DK37" s="11"/>
      <c r="DL37" s="12" t="e">
        <f t="shared" si="550"/>
        <v>#DIV/0!</v>
      </c>
      <c r="DM37" s="11"/>
      <c r="DN37" s="12" t="e">
        <f t="shared" si="551"/>
        <v>#DIV/0!</v>
      </c>
      <c r="DO37" s="13"/>
      <c r="DP37" s="11"/>
      <c r="DQ37" s="25"/>
      <c r="DR37" s="38"/>
      <c r="DS37" s="10"/>
      <c r="DT37" s="11"/>
      <c r="DU37" s="74">
        <f t="shared" si="593"/>
        <v>0</v>
      </c>
      <c r="DV37" s="74">
        <f t="shared" si="593"/>
        <v>0</v>
      </c>
      <c r="DW37" s="11"/>
      <c r="DX37" s="12" t="e">
        <f t="shared" si="553"/>
        <v>#DIV/0!</v>
      </c>
      <c r="DY37" s="11"/>
      <c r="DZ37" s="12" t="e">
        <f t="shared" si="554"/>
        <v>#DIV/0!</v>
      </c>
      <c r="EA37" s="13"/>
      <c r="EB37" s="11"/>
      <c r="EC37" s="25"/>
      <c r="ED37" s="38"/>
      <c r="EE37" s="10"/>
      <c r="EF37" s="11"/>
      <c r="EG37" s="74">
        <f t="shared" si="594"/>
        <v>0</v>
      </c>
      <c r="EH37" s="74">
        <f t="shared" si="594"/>
        <v>0</v>
      </c>
      <c r="EI37" s="11"/>
      <c r="EJ37" s="12" t="e">
        <f t="shared" si="556"/>
        <v>#DIV/0!</v>
      </c>
      <c r="EK37" s="11"/>
      <c r="EL37" s="12" t="e">
        <f t="shared" si="557"/>
        <v>#DIV/0!</v>
      </c>
      <c r="EM37" s="13"/>
      <c r="EN37" s="11"/>
      <c r="EO37" s="25"/>
      <c r="EP37" s="38"/>
      <c r="EQ37" s="10"/>
      <c r="ER37" s="11"/>
      <c r="ES37" s="74">
        <f t="shared" si="595"/>
        <v>0</v>
      </c>
      <c r="ET37" s="74">
        <f t="shared" si="595"/>
        <v>0</v>
      </c>
      <c r="EU37" s="11"/>
      <c r="EV37" s="12" t="e">
        <f t="shared" si="559"/>
        <v>#DIV/0!</v>
      </c>
      <c r="EW37" s="11"/>
      <c r="EX37" s="12" t="e">
        <f t="shared" si="560"/>
        <v>#DIV/0!</v>
      </c>
      <c r="EY37" s="13"/>
      <c r="EZ37" s="11"/>
      <c r="FA37" s="25"/>
      <c r="FB37" s="38"/>
      <c r="FC37" s="10"/>
      <c r="FD37" s="11"/>
      <c r="FE37" s="74">
        <f t="shared" si="596"/>
        <v>0</v>
      </c>
      <c r="FF37" s="74">
        <f t="shared" si="596"/>
        <v>0</v>
      </c>
      <c r="FG37" s="11"/>
      <c r="FH37" s="12" t="e">
        <f t="shared" si="562"/>
        <v>#DIV/0!</v>
      </c>
      <c r="FI37" s="11"/>
      <c r="FJ37" s="12" t="e">
        <f t="shared" si="563"/>
        <v>#DIV/0!</v>
      </c>
      <c r="FK37" s="13"/>
      <c r="FL37" s="11"/>
      <c r="FM37" s="25"/>
      <c r="FN37" s="38"/>
      <c r="FO37" s="10"/>
      <c r="FP37" s="11"/>
      <c r="FQ37" s="74">
        <f t="shared" si="597"/>
        <v>0</v>
      </c>
      <c r="FR37" s="74">
        <f t="shared" si="597"/>
        <v>0</v>
      </c>
      <c r="FS37" s="11"/>
      <c r="FT37" s="12" t="e">
        <f t="shared" si="565"/>
        <v>#DIV/0!</v>
      </c>
      <c r="FU37" s="11"/>
      <c r="FV37" s="12" t="e">
        <f t="shared" si="566"/>
        <v>#DIV/0!</v>
      </c>
      <c r="FW37" s="13"/>
      <c r="FX37" s="11"/>
      <c r="FY37" s="25"/>
      <c r="FZ37" s="38"/>
      <c r="GA37" s="10"/>
      <c r="GB37" s="11"/>
      <c r="GC37" s="74">
        <f t="shared" si="598"/>
        <v>0</v>
      </c>
      <c r="GD37" s="74">
        <f t="shared" si="598"/>
        <v>0</v>
      </c>
      <c r="GE37" s="11"/>
      <c r="GF37" s="12" t="e">
        <f t="shared" si="568"/>
        <v>#DIV/0!</v>
      </c>
      <c r="GG37" s="11"/>
      <c r="GH37" s="12" t="e">
        <f t="shared" si="569"/>
        <v>#DIV/0!</v>
      </c>
      <c r="GI37" s="13"/>
      <c r="GJ37" s="11"/>
      <c r="GK37" s="25"/>
      <c r="GL37" s="38"/>
      <c r="GM37" s="10"/>
      <c r="GN37" s="11"/>
      <c r="GO37" s="74">
        <f t="shared" si="599"/>
        <v>0</v>
      </c>
      <c r="GP37" s="74">
        <f t="shared" si="599"/>
        <v>0</v>
      </c>
      <c r="GQ37" s="11"/>
      <c r="GR37" s="12" t="e">
        <f t="shared" si="571"/>
        <v>#DIV/0!</v>
      </c>
      <c r="GS37" s="11"/>
      <c r="GT37" s="12" t="e">
        <f t="shared" si="572"/>
        <v>#DIV/0!</v>
      </c>
      <c r="GU37" s="13"/>
      <c r="GV37" s="11"/>
      <c r="GW37" s="25"/>
      <c r="GX37" s="38"/>
      <c r="GY37" s="10"/>
      <c r="GZ37" s="11"/>
      <c r="HA37" s="74">
        <f t="shared" si="600"/>
        <v>0</v>
      </c>
      <c r="HB37" s="74">
        <f t="shared" si="600"/>
        <v>0</v>
      </c>
      <c r="HC37" s="11"/>
      <c r="HD37" s="12" t="e">
        <f t="shared" si="574"/>
        <v>#DIV/0!</v>
      </c>
      <c r="HE37" s="11"/>
      <c r="HF37" s="12" t="e">
        <f t="shared" si="575"/>
        <v>#DIV/0!</v>
      </c>
      <c r="HG37" s="13"/>
      <c r="HH37" s="11"/>
      <c r="HI37" s="25"/>
      <c r="HJ37" s="38"/>
      <c r="HK37" s="10">
        <f t="shared" si="576"/>
        <v>5</v>
      </c>
      <c r="HL37" s="11">
        <f t="shared" si="576"/>
        <v>0</v>
      </c>
      <c r="HM37" s="11">
        <f t="shared" si="576"/>
        <v>3572</v>
      </c>
      <c r="HN37" s="11">
        <f t="shared" si="576"/>
        <v>301</v>
      </c>
      <c r="HO37" s="11">
        <f t="shared" si="577"/>
        <v>935</v>
      </c>
      <c r="HP37" s="228">
        <f t="shared" si="602"/>
        <v>0.26175811870100785</v>
      </c>
      <c r="HQ37" s="15">
        <f t="shared" si="579"/>
        <v>90</v>
      </c>
      <c r="HR37" s="12">
        <f t="shared" si="601"/>
        <v>9.6256684491978606E-2</v>
      </c>
      <c r="HS37" s="16">
        <v>57.8</v>
      </c>
      <c r="HT37" s="17">
        <v>739</v>
      </c>
      <c r="HU37" s="16">
        <f t="shared" si="580"/>
        <v>79.037433155080222</v>
      </c>
      <c r="HV37" s="23">
        <v>4017.6767676767677</v>
      </c>
      <c r="HW37" s="22">
        <v>4262.909090909091</v>
      </c>
    </row>
    <row r="38" spans="1:231" ht="18.75" x14ac:dyDescent="0.25">
      <c r="A38" s="236"/>
      <c r="B38" s="41">
        <f t="shared" si="581"/>
        <v>44497</v>
      </c>
      <c r="C38" s="10"/>
      <c r="D38" s="11"/>
      <c r="E38" s="74">
        <f>E37-C38</f>
        <v>669</v>
      </c>
      <c r="F38" s="74">
        <f>F37-D38</f>
        <v>57</v>
      </c>
      <c r="G38" s="11">
        <v>202</v>
      </c>
      <c r="H38" s="12">
        <f t="shared" si="524"/>
        <v>0.33333333333333331</v>
      </c>
      <c r="I38" s="11">
        <v>21</v>
      </c>
      <c r="J38" s="12">
        <f t="shared" si="583"/>
        <v>9.417040358744394E-2</v>
      </c>
      <c r="K38" s="13"/>
      <c r="L38" s="11"/>
      <c r="M38" s="39">
        <v>72.727272727272734</v>
      </c>
      <c r="N38" s="43">
        <v>88.888888888888886</v>
      </c>
      <c r="O38" s="10"/>
      <c r="P38" s="11"/>
      <c r="Q38" s="74">
        <f t="shared" si="584"/>
        <v>674</v>
      </c>
      <c r="R38" s="74">
        <f t="shared" si="584"/>
        <v>57</v>
      </c>
      <c r="S38" s="11">
        <v>189</v>
      </c>
      <c r="T38" s="12">
        <f t="shared" si="526"/>
        <v>0.3086053412462908</v>
      </c>
      <c r="U38" s="11">
        <v>19</v>
      </c>
      <c r="V38" s="12">
        <f t="shared" si="527"/>
        <v>9.1346153846153841E-2</v>
      </c>
      <c r="W38" s="13"/>
      <c r="X38" s="11"/>
      <c r="Y38" s="39">
        <v>94.642857142857139</v>
      </c>
      <c r="Z38" s="43">
        <v>90.909090909090907</v>
      </c>
      <c r="AA38" s="10">
        <v>1</v>
      </c>
      <c r="AB38" s="11"/>
      <c r="AC38" s="74">
        <f t="shared" si="585"/>
        <v>210</v>
      </c>
      <c r="AD38" s="74">
        <f t="shared" si="585"/>
        <v>18</v>
      </c>
      <c r="AE38" s="11">
        <v>55</v>
      </c>
      <c r="AF38" s="12">
        <f t="shared" si="529"/>
        <v>0.29523809523809524</v>
      </c>
      <c r="AG38" s="11">
        <v>7</v>
      </c>
      <c r="AH38" s="12">
        <f t="shared" si="530"/>
        <v>0.11290322580645161</v>
      </c>
      <c r="AI38" s="13"/>
      <c r="AJ38" s="11"/>
      <c r="AK38" s="39">
        <v>73.333333333333329</v>
      </c>
      <c r="AL38" s="43">
        <v>100</v>
      </c>
      <c r="AM38" s="10">
        <v>1</v>
      </c>
      <c r="AN38" s="11"/>
      <c r="AO38" s="74">
        <f t="shared" si="586"/>
        <v>670</v>
      </c>
      <c r="AP38" s="74">
        <f t="shared" si="586"/>
        <v>56</v>
      </c>
      <c r="AQ38" s="11">
        <v>212</v>
      </c>
      <c r="AR38" s="12">
        <f t="shared" si="532"/>
        <v>0.35820895522388058</v>
      </c>
      <c r="AS38" s="11">
        <v>28</v>
      </c>
      <c r="AT38" s="12">
        <f t="shared" si="533"/>
        <v>0.11666666666666667</v>
      </c>
      <c r="AU38" s="140">
        <v>136.4598</v>
      </c>
      <c r="AV38" s="11"/>
      <c r="AW38" s="39">
        <v>84.482758620689651</v>
      </c>
      <c r="AX38" s="43">
        <v>80</v>
      </c>
      <c r="AY38" s="10"/>
      <c r="AZ38" s="11"/>
      <c r="BA38" s="74">
        <f t="shared" si="587"/>
        <v>673</v>
      </c>
      <c r="BB38" s="74">
        <f t="shared" si="587"/>
        <v>57</v>
      </c>
      <c r="BC38" s="11">
        <v>162</v>
      </c>
      <c r="BD38" s="12">
        <f t="shared" si="535"/>
        <v>0.28677563150074292</v>
      </c>
      <c r="BE38" s="11">
        <v>31</v>
      </c>
      <c r="BF38" s="12">
        <f t="shared" si="536"/>
        <v>0.16062176165803108</v>
      </c>
      <c r="BG38" s="13"/>
      <c r="BH38" s="11"/>
      <c r="BI38" s="39">
        <v>89.65517241379311</v>
      </c>
      <c r="BJ38" s="43">
        <v>90</v>
      </c>
      <c r="BK38" s="10"/>
      <c r="BL38" s="11"/>
      <c r="BM38" s="74">
        <f t="shared" si="588"/>
        <v>674</v>
      </c>
      <c r="BN38" s="74">
        <f t="shared" si="588"/>
        <v>56</v>
      </c>
      <c r="BO38" s="11">
        <v>101</v>
      </c>
      <c r="BP38" s="12">
        <f t="shared" si="538"/>
        <v>0.17952522255192879</v>
      </c>
      <c r="BQ38" s="11">
        <v>20</v>
      </c>
      <c r="BR38" s="12">
        <f t="shared" si="539"/>
        <v>0.16528925619834711</v>
      </c>
      <c r="BS38" s="13"/>
      <c r="BT38" s="11"/>
      <c r="BU38" s="39">
        <v>94.545454545454547</v>
      </c>
      <c r="BV38" s="43">
        <v>100</v>
      </c>
      <c r="BW38" s="10"/>
      <c r="BX38" s="11"/>
      <c r="BY38" s="74">
        <f t="shared" si="589"/>
        <v>0</v>
      </c>
      <c r="BZ38" s="74">
        <f t="shared" si="589"/>
        <v>0</v>
      </c>
      <c r="CA38" s="11"/>
      <c r="CB38" s="12" t="e">
        <f t="shared" si="541"/>
        <v>#DIV/0!</v>
      </c>
      <c r="CC38" s="11"/>
      <c r="CD38" s="12" t="e">
        <f t="shared" si="542"/>
        <v>#DIV/0!</v>
      </c>
      <c r="CE38" s="13"/>
      <c r="CF38" s="11"/>
      <c r="CG38" s="39"/>
      <c r="CH38" s="43"/>
      <c r="CI38" s="10"/>
      <c r="CJ38" s="11"/>
      <c r="CK38" s="74">
        <f t="shared" si="590"/>
        <v>0</v>
      </c>
      <c r="CL38" s="74">
        <f t="shared" si="590"/>
        <v>0</v>
      </c>
      <c r="CM38" s="11"/>
      <c r="CN38" s="12" t="e">
        <f t="shared" si="544"/>
        <v>#DIV/0!</v>
      </c>
      <c r="CO38" s="11"/>
      <c r="CP38" s="12" t="e">
        <f t="shared" si="545"/>
        <v>#DIV/0!</v>
      </c>
      <c r="CQ38" s="13"/>
      <c r="CR38" s="11"/>
      <c r="CS38" s="39"/>
      <c r="CT38" s="43"/>
      <c r="CU38" s="10"/>
      <c r="CV38" s="11"/>
      <c r="CW38" s="74">
        <f t="shared" si="591"/>
        <v>0</v>
      </c>
      <c r="CX38" s="74">
        <f t="shared" si="591"/>
        <v>0</v>
      </c>
      <c r="CY38" s="11"/>
      <c r="CZ38" s="12" t="e">
        <f t="shared" si="547"/>
        <v>#DIV/0!</v>
      </c>
      <c r="DA38" s="11"/>
      <c r="DB38" s="12" t="e">
        <f t="shared" si="548"/>
        <v>#DIV/0!</v>
      </c>
      <c r="DC38" s="13"/>
      <c r="DD38" s="11"/>
      <c r="DE38" s="39"/>
      <c r="DF38" s="43"/>
      <c r="DG38" s="10"/>
      <c r="DH38" s="11"/>
      <c r="DI38" s="74">
        <f t="shared" si="592"/>
        <v>0</v>
      </c>
      <c r="DJ38" s="74">
        <f t="shared" si="592"/>
        <v>0</v>
      </c>
      <c r="DK38" s="11"/>
      <c r="DL38" s="12" t="e">
        <f t="shared" si="550"/>
        <v>#DIV/0!</v>
      </c>
      <c r="DM38" s="11"/>
      <c r="DN38" s="12" t="e">
        <f t="shared" si="551"/>
        <v>#DIV/0!</v>
      </c>
      <c r="DO38" s="13"/>
      <c r="DP38" s="11"/>
      <c r="DQ38" s="39"/>
      <c r="DR38" s="43"/>
      <c r="DS38" s="10"/>
      <c r="DT38" s="11"/>
      <c r="DU38" s="74">
        <f t="shared" si="593"/>
        <v>0</v>
      </c>
      <c r="DV38" s="74">
        <f t="shared" si="593"/>
        <v>0</v>
      </c>
      <c r="DW38" s="11"/>
      <c r="DX38" s="12" t="e">
        <f t="shared" si="553"/>
        <v>#DIV/0!</v>
      </c>
      <c r="DY38" s="11"/>
      <c r="DZ38" s="12" t="e">
        <f t="shared" si="554"/>
        <v>#DIV/0!</v>
      </c>
      <c r="EA38" s="13"/>
      <c r="EB38" s="11"/>
      <c r="EC38" s="39"/>
      <c r="ED38" s="43"/>
      <c r="EE38" s="10"/>
      <c r="EF38" s="11"/>
      <c r="EG38" s="74">
        <f t="shared" si="594"/>
        <v>0</v>
      </c>
      <c r="EH38" s="74">
        <f t="shared" si="594"/>
        <v>0</v>
      </c>
      <c r="EI38" s="11"/>
      <c r="EJ38" s="12" t="e">
        <f t="shared" si="556"/>
        <v>#DIV/0!</v>
      </c>
      <c r="EK38" s="11"/>
      <c r="EL38" s="12" t="e">
        <f t="shared" si="557"/>
        <v>#DIV/0!</v>
      </c>
      <c r="EM38" s="13"/>
      <c r="EN38" s="11"/>
      <c r="EO38" s="39"/>
      <c r="EP38" s="43"/>
      <c r="EQ38" s="10"/>
      <c r="ER38" s="11"/>
      <c r="ES38" s="74">
        <f t="shared" si="595"/>
        <v>0</v>
      </c>
      <c r="ET38" s="74">
        <f t="shared" si="595"/>
        <v>0</v>
      </c>
      <c r="EU38" s="11"/>
      <c r="EV38" s="12" t="e">
        <f t="shared" si="559"/>
        <v>#DIV/0!</v>
      </c>
      <c r="EW38" s="11"/>
      <c r="EX38" s="12" t="e">
        <f t="shared" si="560"/>
        <v>#DIV/0!</v>
      </c>
      <c r="EY38" s="13"/>
      <c r="EZ38" s="11"/>
      <c r="FA38" s="39"/>
      <c r="FB38" s="43"/>
      <c r="FC38" s="10"/>
      <c r="FD38" s="11"/>
      <c r="FE38" s="74">
        <f t="shared" si="596"/>
        <v>0</v>
      </c>
      <c r="FF38" s="74">
        <f t="shared" si="596"/>
        <v>0</v>
      </c>
      <c r="FG38" s="11"/>
      <c r="FH38" s="12" t="e">
        <f t="shared" si="562"/>
        <v>#DIV/0!</v>
      </c>
      <c r="FI38" s="11"/>
      <c r="FJ38" s="12" t="e">
        <f t="shared" si="563"/>
        <v>#DIV/0!</v>
      </c>
      <c r="FK38" s="13"/>
      <c r="FL38" s="11"/>
      <c r="FM38" s="39"/>
      <c r="FN38" s="43"/>
      <c r="FO38" s="10"/>
      <c r="FP38" s="11"/>
      <c r="FQ38" s="74">
        <f t="shared" si="597"/>
        <v>0</v>
      </c>
      <c r="FR38" s="74">
        <f t="shared" si="597"/>
        <v>0</v>
      </c>
      <c r="FS38" s="11"/>
      <c r="FT38" s="12" t="e">
        <f t="shared" si="565"/>
        <v>#DIV/0!</v>
      </c>
      <c r="FU38" s="11"/>
      <c r="FV38" s="12" t="e">
        <f t="shared" si="566"/>
        <v>#DIV/0!</v>
      </c>
      <c r="FW38" s="13"/>
      <c r="FX38" s="11"/>
      <c r="FY38" s="39"/>
      <c r="FZ38" s="43"/>
      <c r="GA38" s="10"/>
      <c r="GB38" s="11"/>
      <c r="GC38" s="74">
        <f t="shared" si="598"/>
        <v>0</v>
      </c>
      <c r="GD38" s="74">
        <f t="shared" si="598"/>
        <v>0</v>
      </c>
      <c r="GE38" s="11"/>
      <c r="GF38" s="12" t="e">
        <f t="shared" si="568"/>
        <v>#DIV/0!</v>
      </c>
      <c r="GG38" s="11"/>
      <c r="GH38" s="12" t="e">
        <f t="shared" si="569"/>
        <v>#DIV/0!</v>
      </c>
      <c r="GI38" s="13"/>
      <c r="GJ38" s="11"/>
      <c r="GK38" s="39"/>
      <c r="GL38" s="43"/>
      <c r="GM38" s="10"/>
      <c r="GN38" s="11"/>
      <c r="GO38" s="74">
        <f t="shared" si="599"/>
        <v>0</v>
      </c>
      <c r="GP38" s="74">
        <f t="shared" si="599"/>
        <v>0</v>
      </c>
      <c r="GQ38" s="11"/>
      <c r="GR38" s="12" t="e">
        <f t="shared" si="571"/>
        <v>#DIV/0!</v>
      </c>
      <c r="GS38" s="11"/>
      <c r="GT38" s="12" t="e">
        <f t="shared" si="572"/>
        <v>#DIV/0!</v>
      </c>
      <c r="GU38" s="13"/>
      <c r="GV38" s="11"/>
      <c r="GW38" s="39"/>
      <c r="GX38" s="43"/>
      <c r="GY38" s="10"/>
      <c r="GZ38" s="11"/>
      <c r="HA38" s="74">
        <f t="shared" si="600"/>
        <v>0</v>
      </c>
      <c r="HB38" s="74">
        <f t="shared" si="600"/>
        <v>0</v>
      </c>
      <c r="HC38" s="11"/>
      <c r="HD38" s="12" t="e">
        <f t="shared" si="574"/>
        <v>#DIV/0!</v>
      </c>
      <c r="HE38" s="11"/>
      <c r="HF38" s="12" t="e">
        <f t="shared" si="575"/>
        <v>#DIV/0!</v>
      </c>
      <c r="HG38" s="13"/>
      <c r="HH38" s="11"/>
      <c r="HI38" s="39"/>
      <c r="HJ38" s="43"/>
      <c r="HK38" s="10">
        <f t="shared" si="576"/>
        <v>2</v>
      </c>
      <c r="HL38" s="11">
        <f t="shared" si="576"/>
        <v>0</v>
      </c>
      <c r="HM38" s="11">
        <f t="shared" si="576"/>
        <v>3570</v>
      </c>
      <c r="HN38" s="11">
        <f t="shared" si="576"/>
        <v>301</v>
      </c>
      <c r="HO38" s="11">
        <f t="shared" si="577"/>
        <v>1047</v>
      </c>
      <c r="HP38" s="228">
        <f t="shared" si="602"/>
        <v>0.29327731092436976</v>
      </c>
      <c r="HQ38" s="15">
        <f t="shared" si="579"/>
        <v>126</v>
      </c>
      <c r="HR38" s="12">
        <f t="shared" si="601"/>
        <v>0.12034383954154727</v>
      </c>
      <c r="HS38" s="16">
        <v>54.2</v>
      </c>
      <c r="HT38" s="17">
        <v>828</v>
      </c>
      <c r="HU38" s="16">
        <f t="shared" si="580"/>
        <v>79.083094555873927</v>
      </c>
      <c r="HV38" s="23">
        <v>85.521885521885523</v>
      </c>
      <c r="HW38" s="22">
        <v>90.909090909090907</v>
      </c>
    </row>
    <row r="39" spans="1:231" ht="19.5" thickBot="1" x14ac:dyDescent="0.3">
      <c r="A39" s="236"/>
      <c r="B39" s="42"/>
      <c r="C39" s="26">
        <f>SUM(C32:C38)</f>
        <v>1</v>
      </c>
      <c r="D39" s="27">
        <f>SUM(D32:D38)</f>
        <v>0</v>
      </c>
      <c r="E39" s="27"/>
      <c r="F39" s="27"/>
      <c r="G39" s="27">
        <f>SUM(G32:G38)</f>
        <v>967</v>
      </c>
      <c r="H39" s="28">
        <f>((G39+I39)/7)/E38</f>
        <v>0.23232970318172111</v>
      </c>
      <c r="I39" s="27">
        <f>SUM(I32:I38)</f>
        <v>121</v>
      </c>
      <c r="J39" s="28">
        <f>(I39/(I39+G39))</f>
        <v>0.11121323529411764</v>
      </c>
      <c r="K39" s="27"/>
      <c r="L39" s="27"/>
      <c r="M39" s="29">
        <f>M37/M36*100-100</f>
        <v>6.4538142822325</v>
      </c>
      <c r="N39" s="72">
        <f>N37/N36*100-100</f>
        <v>-2.7178257394084682</v>
      </c>
      <c r="O39" s="26">
        <f t="shared" ref="O39:P39" si="603">SUM(O32:O38)</f>
        <v>3</v>
      </c>
      <c r="P39" s="27">
        <f t="shared" si="603"/>
        <v>0</v>
      </c>
      <c r="Q39" s="27"/>
      <c r="R39" s="27"/>
      <c r="S39" s="27">
        <f t="shared" ref="S39" si="604">SUM(S32:S38)</f>
        <v>900</v>
      </c>
      <c r="T39" s="28">
        <f t="shared" ref="T39" si="605">((S39+U39)/7)/Q38</f>
        <v>0.2130139889783807</v>
      </c>
      <c r="U39" s="27">
        <f t="shared" ref="U39" si="606">SUM(U32:U38)</f>
        <v>105</v>
      </c>
      <c r="V39" s="28">
        <f t="shared" ref="V39" si="607">(U39/(U39+S39))</f>
        <v>0.1044776119402985</v>
      </c>
      <c r="W39" s="27"/>
      <c r="X39" s="27"/>
      <c r="Y39" s="29">
        <f t="shared" ref="Y39:Z39" si="608">Y37/Y36*100-100</f>
        <v>5.7927996936039818</v>
      </c>
      <c r="Z39" s="72">
        <f t="shared" si="608"/>
        <v>4.7089601046435519</v>
      </c>
      <c r="AA39" s="26">
        <f t="shared" ref="AA39:AB39" si="609">SUM(AA32:AA38)</f>
        <v>3</v>
      </c>
      <c r="AB39" s="27">
        <f t="shared" si="609"/>
        <v>0</v>
      </c>
      <c r="AC39" s="27"/>
      <c r="AD39" s="27"/>
      <c r="AE39" s="27">
        <f t="shared" ref="AE39" si="610">SUM(AE32:AE38)</f>
        <v>287</v>
      </c>
      <c r="AF39" s="28">
        <f t="shared" ref="AF39" si="611">((AE39+AG39)/7)/AC38</f>
        <v>0.22585034013605443</v>
      </c>
      <c r="AG39" s="27">
        <f t="shared" ref="AG39" si="612">SUM(AG32:AG38)</f>
        <v>45</v>
      </c>
      <c r="AH39" s="28">
        <f t="shared" ref="AH39" si="613">(AG39/(AG39+AE39))</f>
        <v>0.13554216867469879</v>
      </c>
      <c r="AI39" s="27"/>
      <c r="AJ39" s="27"/>
      <c r="AK39" s="29">
        <f t="shared" ref="AK39:AL39" si="614">AK37/AK36*100-100</f>
        <v>5.1653261840929332</v>
      </c>
      <c r="AL39" s="72">
        <f t="shared" si="614"/>
        <v>2.4460431654676142</v>
      </c>
      <c r="AM39" s="26">
        <f t="shared" ref="AM39:AN39" si="615">SUM(AM32:AM38)</f>
        <v>7</v>
      </c>
      <c r="AN39" s="27">
        <f t="shared" si="615"/>
        <v>0</v>
      </c>
      <c r="AO39" s="27"/>
      <c r="AP39" s="27"/>
      <c r="AQ39" s="27">
        <f t="shared" ref="AQ39" si="616">SUM(AQ32:AQ38)</f>
        <v>977</v>
      </c>
      <c r="AR39" s="28">
        <f t="shared" ref="AR39" si="617">((AQ39+AS39)/7)/AO38</f>
        <v>0.23773987206823027</v>
      </c>
      <c r="AS39" s="27">
        <f t="shared" ref="AS39" si="618">SUM(AS32:AS38)</f>
        <v>138</v>
      </c>
      <c r="AT39" s="28">
        <f t="shared" ref="AT39" si="619">(AS39/(AS39+AQ39))</f>
        <v>0.12376681614349776</v>
      </c>
      <c r="AU39" s="27"/>
      <c r="AV39" s="27"/>
      <c r="AW39" s="29">
        <f t="shared" ref="AW39:AX39" si="620">AW37/AW36*100-100</f>
        <v>6.9751317370805026</v>
      </c>
      <c r="AX39" s="72">
        <f t="shared" si="620"/>
        <v>1.0311750599520337</v>
      </c>
      <c r="AY39" s="26">
        <f t="shared" ref="AY39:AZ39" si="621">SUM(AY32:AY38)</f>
        <v>2</v>
      </c>
      <c r="AZ39" s="27">
        <f t="shared" si="621"/>
        <v>0</v>
      </c>
      <c r="BA39" s="27"/>
      <c r="BB39" s="27"/>
      <c r="BC39" s="27">
        <f t="shared" ref="BC39" si="622">SUM(BC32:BC38)</f>
        <v>754</v>
      </c>
      <c r="BD39" s="28">
        <f t="shared" ref="BD39" si="623">((BC39+BE39)/7)/BA38</f>
        <v>0.18488643600084909</v>
      </c>
      <c r="BE39" s="27">
        <f t="shared" ref="BE39" si="624">SUM(BE32:BE38)</f>
        <v>117</v>
      </c>
      <c r="BF39" s="28">
        <f t="shared" ref="BF39" si="625">(BE39/(BE39+BC39))</f>
        <v>0.13432835820895522</v>
      </c>
      <c r="BG39" s="27"/>
      <c r="BH39" s="27"/>
      <c r="BI39" s="29">
        <f t="shared" ref="BI39:BJ39" si="626">BI37/BI36*100-100</f>
        <v>8.347970786724602</v>
      </c>
      <c r="BJ39" s="72">
        <f t="shared" si="626"/>
        <v>-0.26378896882494018</v>
      </c>
      <c r="BK39" s="26">
        <f t="shared" ref="BK39:BL39" si="627">SUM(BK32:BK38)</f>
        <v>1</v>
      </c>
      <c r="BL39" s="27">
        <f t="shared" si="627"/>
        <v>1</v>
      </c>
      <c r="BM39" s="27"/>
      <c r="BN39" s="27"/>
      <c r="BO39" s="27">
        <f t="shared" ref="BO39" si="628">SUM(BO32:BO38)</f>
        <v>472</v>
      </c>
      <c r="BP39" s="28">
        <f t="shared" ref="BP39" si="629">((BO39+BQ39)/7)/BM38</f>
        <v>0.1142433234421365</v>
      </c>
      <c r="BQ39" s="27">
        <f t="shared" ref="BQ39" si="630">SUM(BQ32:BQ38)</f>
        <v>67</v>
      </c>
      <c r="BR39" s="28">
        <f t="shared" ref="BR39" si="631">(BQ39/(BQ39+BO39))</f>
        <v>0.12430426716141002</v>
      </c>
      <c r="BS39" s="27"/>
      <c r="BT39" s="27"/>
      <c r="BU39" s="29">
        <f t="shared" ref="BU39:BV39" si="632">BU37/BU36*100-100</f>
        <v>11.728003899585659</v>
      </c>
      <c r="BV39" s="72">
        <f t="shared" si="632"/>
        <v>7.5299760191846588</v>
      </c>
      <c r="BW39" s="26">
        <f t="shared" ref="BW39:BX39" si="633">SUM(BW32:BW38)</f>
        <v>0</v>
      </c>
      <c r="BX39" s="27">
        <f t="shared" si="633"/>
        <v>0</v>
      </c>
      <c r="BY39" s="27"/>
      <c r="BZ39" s="27"/>
      <c r="CA39" s="27">
        <f t="shared" ref="CA39" si="634">SUM(CA32:CA38)</f>
        <v>0</v>
      </c>
      <c r="CB39" s="28" t="e">
        <f t="shared" ref="CB39" si="635">((CA39+CC39)/7)/BY38</f>
        <v>#DIV/0!</v>
      </c>
      <c r="CC39" s="27">
        <f t="shared" ref="CC39" si="636">SUM(CC32:CC38)</f>
        <v>0</v>
      </c>
      <c r="CD39" s="28" t="e">
        <f t="shared" ref="CD39" si="637">(CC39/(CC39+CA39))</f>
        <v>#DIV/0!</v>
      </c>
      <c r="CE39" s="27"/>
      <c r="CF39" s="27"/>
      <c r="CG39" s="29" t="e">
        <f t="shared" ref="CG39:CH39" si="638">CG37/CG36*100-100</f>
        <v>#DIV/0!</v>
      </c>
      <c r="CH39" s="72" t="e">
        <f t="shared" si="638"/>
        <v>#DIV/0!</v>
      </c>
      <c r="CI39" s="26">
        <f t="shared" ref="CI39:CJ39" si="639">SUM(CI32:CI38)</f>
        <v>0</v>
      </c>
      <c r="CJ39" s="27">
        <f t="shared" si="639"/>
        <v>0</v>
      </c>
      <c r="CK39" s="27"/>
      <c r="CL39" s="27"/>
      <c r="CM39" s="27">
        <f t="shared" ref="CM39" si="640">SUM(CM32:CM38)</f>
        <v>0</v>
      </c>
      <c r="CN39" s="28" t="e">
        <f t="shared" ref="CN39" si="641">((CM39+CO39)/7)/CK38</f>
        <v>#DIV/0!</v>
      </c>
      <c r="CO39" s="27">
        <f t="shared" ref="CO39" si="642">SUM(CO32:CO38)</f>
        <v>0</v>
      </c>
      <c r="CP39" s="28" t="e">
        <f t="shared" ref="CP39" si="643">(CO39/(CO39+CM39))</f>
        <v>#DIV/0!</v>
      </c>
      <c r="CQ39" s="27"/>
      <c r="CR39" s="27"/>
      <c r="CS39" s="29" t="e">
        <f t="shared" ref="CS39:CT39" si="644">CS37/CS36*100-100</f>
        <v>#DIV/0!</v>
      </c>
      <c r="CT39" s="72" t="e">
        <f t="shared" si="644"/>
        <v>#DIV/0!</v>
      </c>
      <c r="CU39" s="26">
        <f t="shared" ref="CU39:CV39" si="645">SUM(CU32:CU38)</f>
        <v>0</v>
      </c>
      <c r="CV39" s="27">
        <f t="shared" si="645"/>
        <v>0</v>
      </c>
      <c r="CW39" s="27"/>
      <c r="CX39" s="27"/>
      <c r="CY39" s="27">
        <f t="shared" ref="CY39" si="646">SUM(CY32:CY38)</f>
        <v>0</v>
      </c>
      <c r="CZ39" s="28" t="e">
        <f t="shared" ref="CZ39" si="647">((CY39+DA39)/7)/CW38</f>
        <v>#DIV/0!</v>
      </c>
      <c r="DA39" s="27">
        <f t="shared" ref="DA39" si="648">SUM(DA32:DA38)</f>
        <v>0</v>
      </c>
      <c r="DB39" s="28" t="e">
        <f t="shared" ref="DB39" si="649">(DA39/(DA39+CY39))</f>
        <v>#DIV/0!</v>
      </c>
      <c r="DC39" s="27"/>
      <c r="DD39" s="27"/>
      <c r="DE39" s="29" t="e">
        <f t="shared" ref="DE39:DF39" si="650">DE37/DE36*100-100</f>
        <v>#DIV/0!</v>
      </c>
      <c r="DF39" s="72" t="e">
        <f t="shared" si="650"/>
        <v>#DIV/0!</v>
      </c>
      <c r="DG39" s="26">
        <f t="shared" ref="DG39:DH39" si="651">SUM(DG32:DG38)</f>
        <v>0</v>
      </c>
      <c r="DH39" s="27">
        <f t="shared" si="651"/>
        <v>0</v>
      </c>
      <c r="DI39" s="27"/>
      <c r="DJ39" s="27"/>
      <c r="DK39" s="27">
        <f t="shared" ref="DK39" si="652">SUM(DK32:DK38)</f>
        <v>0</v>
      </c>
      <c r="DL39" s="28" t="e">
        <f t="shared" ref="DL39" si="653">((DK39+DM39)/7)/DI38</f>
        <v>#DIV/0!</v>
      </c>
      <c r="DM39" s="27">
        <f t="shared" ref="DM39" si="654">SUM(DM32:DM38)</f>
        <v>0</v>
      </c>
      <c r="DN39" s="28" t="e">
        <f t="shared" ref="DN39" si="655">(DM39/(DM39+DK39))</f>
        <v>#DIV/0!</v>
      </c>
      <c r="DO39" s="27"/>
      <c r="DP39" s="27"/>
      <c r="DQ39" s="29" t="e">
        <f t="shared" ref="DQ39:DR39" si="656">DQ37/DQ36*100-100</f>
        <v>#DIV/0!</v>
      </c>
      <c r="DR39" s="72" t="e">
        <f t="shared" si="656"/>
        <v>#DIV/0!</v>
      </c>
      <c r="DS39" s="26">
        <f t="shared" ref="DS39:DT39" si="657">SUM(DS32:DS38)</f>
        <v>0</v>
      </c>
      <c r="DT39" s="27">
        <f t="shared" si="657"/>
        <v>0</v>
      </c>
      <c r="DU39" s="27"/>
      <c r="DV39" s="27"/>
      <c r="DW39" s="27">
        <f t="shared" ref="DW39" si="658">SUM(DW32:DW38)</f>
        <v>0</v>
      </c>
      <c r="DX39" s="28" t="e">
        <f t="shared" ref="DX39" si="659">((DW39+DY39)/7)/DU38</f>
        <v>#DIV/0!</v>
      </c>
      <c r="DY39" s="27">
        <f t="shared" ref="DY39" si="660">SUM(DY32:DY38)</f>
        <v>0</v>
      </c>
      <c r="DZ39" s="28" t="e">
        <f t="shared" ref="DZ39" si="661">(DY39/(DY39+DW39))</f>
        <v>#DIV/0!</v>
      </c>
      <c r="EA39" s="27"/>
      <c r="EB39" s="27"/>
      <c r="EC39" s="29" t="e">
        <f t="shared" ref="EC39:ED39" si="662">EC37/EC36*100-100</f>
        <v>#DIV/0!</v>
      </c>
      <c r="ED39" s="72" t="e">
        <f t="shared" si="662"/>
        <v>#DIV/0!</v>
      </c>
      <c r="EE39" s="26">
        <f t="shared" ref="EE39:EF39" si="663">SUM(EE32:EE38)</f>
        <v>0</v>
      </c>
      <c r="EF39" s="27">
        <f t="shared" si="663"/>
        <v>0</v>
      </c>
      <c r="EG39" s="27"/>
      <c r="EH39" s="27"/>
      <c r="EI39" s="27">
        <f t="shared" ref="EI39" si="664">SUM(EI32:EI38)</f>
        <v>0</v>
      </c>
      <c r="EJ39" s="28" t="e">
        <f t="shared" ref="EJ39" si="665">((EI39+EK39)/7)/EG38</f>
        <v>#DIV/0!</v>
      </c>
      <c r="EK39" s="27">
        <f t="shared" ref="EK39" si="666">SUM(EK32:EK38)</f>
        <v>0</v>
      </c>
      <c r="EL39" s="28" t="e">
        <f t="shared" ref="EL39" si="667">(EK39/(EK39+EI39))</f>
        <v>#DIV/0!</v>
      </c>
      <c r="EM39" s="27"/>
      <c r="EN39" s="27"/>
      <c r="EO39" s="29" t="e">
        <f t="shared" ref="EO39:EP39" si="668">EO37/EO36*100-100</f>
        <v>#DIV/0!</v>
      </c>
      <c r="EP39" s="72" t="e">
        <f t="shared" si="668"/>
        <v>#DIV/0!</v>
      </c>
      <c r="EQ39" s="26">
        <f t="shared" ref="EQ39:ER39" si="669">SUM(EQ32:EQ38)</f>
        <v>0</v>
      </c>
      <c r="ER39" s="27">
        <f t="shared" si="669"/>
        <v>0</v>
      </c>
      <c r="ES39" s="27"/>
      <c r="ET39" s="27"/>
      <c r="EU39" s="27">
        <f t="shared" ref="EU39" si="670">SUM(EU32:EU38)</f>
        <v>0</v>
      </c>
      <c r="EV39" s="28" t="e">
        <f t="shared" ref="EV39" si="671">((EU39+EW39)/7)/ES38</f>
        <v>#DIV/0!</v>
      </c>
      <c r="EW39" s="27">
        <f t="shared" ref="EW39" si="672">SUM(EW32:EW38)</f>
        <v>0</v>
      </c>
      <c r="EX39" s="28" t="e">
        <f t="shared" ref="EX39" si="673">(EW39/(EW39+EU39))</f>
        <v>#DIV/0!</v>
      </c>
      <c r="EY39" s="27"/>
      <c r="EZ39" s="27"/>
      <c r="FA39" s="29" t="e">
        <f t="shared" ref="FA39:FB39" si="674">FA37/FA36*100-100</f>
        <v>#DIV/0!</v>
      </c>
      <c r="FB39" s="72" t="e">
        <f t="shared" si="674"/>
        <v>#DIV/0!</v>
      </c>
      <c r="FC39" s="26">
        <f t="shared" ref="FC39:FD39" si="675">SUM(FC32:FC38)</f>
        <v>0</v>
      </c>
      <c r="FD39" s="27">
        <f t="shared" si="675"/>
        <v>0</v>
      </c>
      <c r="FE39" s="27"/>
      <c r="FF39" s="27"/>
      <c r="FG39" s="27">
        <f t="shared" ref="FG39" si="676">SUM(FG32:FG38)</f>
        <v>0</v>
      </c>
      <c r="FH39" s="28" t="e">
        <f t="shared" ref="FH39" si="677">((FG39+FI39)/7)/FE38</f>
        <v>#DIV/0!</v>
      </c>
      <c r="FI39" s="27">
        <f t="shared" ref="FI39" si="678">SUM(FI32:FI38)</f>
        <v>0</v>
      </c>
      <c r="FJ39" s="28" t="e">
        <f t="shared" ref="FJ39" si="679">(FI39/(FI39+FG39))</f>
        <v>#DIV/0!</v>
      </c>
      <c r="FK39" s="27"/>
      <c r="FL39" s="27"/>
      <c r="FM39" s="29" t="e">
        <f t="shared" ref="FM39:FN39" si="680">FM37/FM36*100-100</f>
        <v>#DIV/0!</v>
      </c>
      <c r="FN39" s="72" t="e">
        <f t="shared" si="680"/>
        <v>#DIV/0!</v>
      </c>
      <c r="FO39" s="26">
        <f t="shared" ref="FO39:FP39" si="681">SUM(FO32:FO38)</f>
        <v>0</v>
      </c>
      <c r="FP39" s="27">
        <f t="shared" si="681"/>
        <v>0</v>
      </c>
      <c r="FQ39" s="27"/>
      <c r="FR39" s="27"/>
      <c r="FS39" s="27">
        <f t="shared" ref="FS39" si="682">SUM(FS32:FS38)</f>
        <v>0</v>
      </c>
      <c r="FT39" s="28" t="e">
        <f t="shared" ref="FT39" si="683">((FS39+FU39)/7)/FQ38</f>
        <v>#DIV/0!</v>
      </c>
      <c r="FU39" s="27">
        <f t="shared" ref="FU39" si="684">SUM(FU32:FU38)</f>
        <v>0</v>
      </c>
      <c r="FV39" s="28" t="e">
        <f t="shared" ref="FV39" si="685">(FU39/(FU39+FS39))</f>
        <v>#DIV/0!</v>
      </c>
      <c r="FW39" s="27"/>
      <c r="FX39" s="27"/>
      <c r="FY39" s="29" t="e">
        <f t="shared" ref="FY39:FZ39" si="686">FY37/FY36*100-100</f>
        <v>#DIV/0!</v>
      </c>
      <c r="FZ39" s="72" t="e">
        <f t="shared" si="686"/>
        <v>#DIV/0!</v>
      </c>
      <c r="GA39" s="26">
        <f t="shared" ref="GA39:GB39" si="687">SUM(GA32:GA38)</f>
        <v>0</v>
      </c>
      <c r="GB39" s="27">
        <f t="shared" si="687"/>
        <v>0</v>
      </c>
      <c r="GC39" s="27"/>
      <c r="GD39" s="27"/>
      <c r="GE39" s="27">
        <f t="shared" ref="GE39" si="688">SUM(GE32:GE38)</f>
        <v>0</v>
      </c>
      <c r="GF39" s="28" t="e">
        <f t="shared" ref="GF39" si="689">((GE39+GG39)/7)/GC38</f>
        <v>#DIV/0!</v>
      </c>
      <c r="GG39" s="27">
        <f t="shared" ref="GG39" si="690">SUM(GG32:GG38)</f>
        <v>0</v>
      </c>
      <c r="GH39" s="28" t="e">
        <f t="shared" ref="GH39" si="691">(GG39/(GG39+GE39))</f>
        <v>#DIV/0!</v>
      </c>
      <c r="GI39" s="27"/>
      <c r="GJ39" s="27"/>
      <c r="GK39" s="29" t="e">
        <f t="shared" ref="GK39:GL39" si="692">GK37/GK36*100-100</f>
        <v>#DIV/0!</v>
      </c>
      <c r="GL39" s="72" t="e">
        <f t="shared" si="692"/>
        <v>#DIV/0!</v>
      </c>
      <c r="GM39" s="26">
        <f t="shared" ref="GM39:GN39" si="693">SUM(GM32:GM38)</f>
        <v>0</v>
      </c>
      <c r="GN39" s="27">
        <f t="shared" si="693"/>
        <v>0</v>
      </c>
      <c r="GO39" s="27"/>
      <c r="GP39" s="27"/>
      <c r="GQ39" s="27">
        <f t="shared" ref="GQ39" si="694">SUM(GQ32:GQ38)</f>
        <v>0</v>
      </c>
      <c r="GR39" s="28" t="e">
        <f t="shared" ref="GR39" si="695">((GQ39+GS39)/7)/GO38</f>
        <v>#DIV/0!</v>
      </c>
      <c r="GS39" s="27">
        <f t="shared" ref="GS39" si="696">SUM(GS32:GS38)</f>
        <v>0</v>
      </c>
      <c r="GT39" s="28" t="e">
        <f t="shared" ref="GT39" si="697">(GS39/(GS39+GQ39))</f>
        <v>#DIV/0!</v>
      </c>
      <c r="GU39" s="27"/>
      <c r="GV39" s="27"/>
      <c r="GW39" s="29" t="e">
        <f t="shared" ref="GW39:GX39" si="698">GW37/GW36*100-100</f>
        <v>#DIV/0!</v>
      </c>
      <c r="GX39" s="72" t="e">
        <f t="shared" si="698"/>
        <v>#DIV/0!</v>
      </c>
      <c r="GY39" s="26">
        <f t="shared" ref="GY39:GZ39" si="699">SUM(GY32:GY38)</f>
        <v>0</v>
      </c>
      <c r="GZ39" s="27">
        <f t="shared" si="699"/>
        <v>0</v>
      </c>
      <c r="HA39" s="27"/>
      <c r="HB39" s="27"/>
      <c r="HC39" s="27">
        <f t="shared" ref="HC39" si="700">SUM(HC32:HC38)</f>
        <v>0</v>
      </c>
      <c r="HD39" s="28" t="e">
        <f t="shared" ref="HD39" si="701">((HC39+HE39)/7)/HA38</f>
        <v>#DIV/0!</v>
      </c>
      <c r="HE39" s="27">
        <f t="shared" ref="HE39" si="702">SUM(HE32:HE38)</f>
        <v>0</v>
      </c>
      <c r="HF39" s="28" t="e">
        <f t="shared" ref="HF39" si="703">(HE39/(HE39+HC39))</f>
        <v>#DIV/0!</v>
      </c>
      <c r="HG39" s="27"/>
      <c r="HH39" s="27"/>
      <c r="HI39" s="29" t="e">
        <f t="shared" ref="HI39:HJ39" si="704">HI37/HI36*100-100</f>
        <v>#DIV/0!</v>
      </c>
      <c r="HJ39" s="72" t="e">
        <f t="shared" si="704"/>
        <v>#DIV/0!</v>
      </c>
      <c r="HK39" s="26">
        <f t="shared" si="576"/>
        <v>17</v>
      </c>
      <c r="HL39" s="27">
        <f t="shared" si="576"/>
        <v>1</v>
      </c>
      <c r="HM39" s="27">
        <f t="shared" si="576"/>
        <v>0</v>
      </c>
      <c r="HN39" s="27">
        <f t="shared" si="576"/>
        <v>0</v>
      </c>
      <c r="HO39" s="27">
        <f t="shared" si="577"/>
        <v>4950</v>
      </c>
      <c r="HP39" s="229">
        <f>+((HO39)/HM38)/7</f>
        <v>0.19807923169267708</v>
      </c>
      <c r="HQ39" s="62">
        <f t="shared" si="579"/>
        <v>593</v>
      </c>
      <c r="HR39" s="52">
        <f t="shared" si="601"/>
        <v>0.11979797979797979</v>
      </c>
      <c r="HS39" s="53">
        <f t="shared" ref="HS39" si="705">SUM(HS32:HS38)/7</f>
        <v>55.914285714285718</v>
      </c>
      <c r="HT39" s="54">
        <f t="shared" ref="HT39" si="706">SUM(HT32:HT38)</f>
        <v>3872</v>
      </c>
      <c r="HU39" s="53">
        <f t="shared" ref="HU39" si="707">AVERAGE(HU32:HU38)</f>
        <v>77.635711874512324</v>
      </c>
      <c r="HV39" s="63">
        <f>HV37/HV36*100-100</f>
        <v>7.7125138787337022</v>
      </c>
      <c r="HW39" s="72">
        <f>HW37/HW36*100-100</f>
        <v>2.2280357532156216</v>
      </c>
    </row>
    <row r="40" spans="1:231" ht="19.5" thickBot="1" x14ac:dyDescent="0.3">
      <c r="A40" s="56"/>
      <c r="B40" s="83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5">
        <f>HK39/HM29</f>
        <v>4.7393364928909956E-3</v>
      </c>
      <c r="HL40" s="68">
        <f>HL39/HN29</f>
        <v>3.3112582781456954E-3</v>
      </c>
      <c r="HM40" s="45"/>
      <c r="HN40" s="45"/>
      <c r="HO40" s="45"/>
      <c r="HP40" s="231"/>
      <c r="HQ40" s="45"/>
      <c r="HR40" s="45"/>
      <c r="HS40" s="45"/>
      <c r="HT40" s="55"/>
      <c r="HU40" s="45"/>
      <c r="HV40" s="45"/>
      <c r="HW40" s="46"/>
    </row>
    <row r="41" spans="1:231" ht="18.75" x14ac:dyDescent="0.25">
      <c r="A41" s="235">
        <v>29</v>
      </c>
      <c r="B41" s="73">
        <f>B38+1</f>
        <v>44498</v>
      </c>
      <c r="C41" s="33"/>
      <c r="D41" s="34"/>
      <c r="E41" s="34">
        <f>E38-C41</f>
        <v>669</v>
      </c>
      <c r="F41" s="34">
        <f>F38-D41</f>
        <v>57</v>
      </c>
      <c r="G41" s="34">
        <v>210</v>
      </c>
      <c r="H41" s="35">
        <f t="shared" ref="H41:H47" si="708">((G41+I41)/E41)</f>
        <v>0.34678624813153963</v>
      </c>
      <c r="I41" s="34">
        <v>22</v>
      </c>
      <c r="J41" s="35">
        <f>I41/(G41+I41)</f>
        <v>9.4827586206896547E-2</v>
      </c>
      <c r="K41" s="150">
        <v>138.27779999999998</v>
      </c>
      <c r="L41" s="34"/>
      <c r="M41" s="34"/>
      <c r="N41" s="37"/>
      <c r="O41" s="33">
        <v>1</v>
      </c>
      <c r="P41" s="34"/>
      <c r="Q41" s="34">
        <f t="shared" ref="Q41:R41" si="709">Q38-O41</f>
        <v>673</v>
      </c>
      <c r="R41" s="34">
        <f t="shared" si="709"/>
        <v>57</v>
      </c>
      <c r="S41" s="34">
        <v>223</v>
      </c>
      <c r="T41" s="35">
        <f t="shared" ref="T41:T47" si="710">((S41+U41)/Q41)</f>
        <v>0.37147102526002973</v>
      </c>
      <c r="U41" s="34">
        <v>27</v>
      </c>
      <c r="V41" s="35">
        <f t="shared" ref="V41:V47" si="711">U41/(S41+U41)</f>
        <v>0.108</v>
      </c>
      <c r="W41" s="150">
        <v>137.67179999999996</v>
      </c>
      <c r="X41" s="34"/>
      <c r="Y41" s="34"/>
      <c r="Z41" s="37"/>
      <c r="AA41" s="33">
        <v>2</v>
      </c>
      <c r="AB41" s="34"/>
      <c r="AC41" s="34">
        <f t="shared" ref="AC41:AD41" si="712">AC38-AA41</f>
        <v>208</v>
      </c>
      <c r="AD41" s="34">
        <f t="shared" si="712"/>
        <v>18</v>
      </c>
      <c r="AE41" s="34">
        <v>67</v>
      </c>
      <c r="AF41" s="35">
        <f t="shared" ref="AF41:AF47" si="713">((AE41+AG41)/AC41)</f>
        <v>0.35576923076923078</v>
      </c>
      <c r="AG41" s="34">
        <v>7</v>
      </c>
      <c r="AH41" s="35">
        <f t="shared" ref="AH41:AH47" si="714">AG41/(AE41+AG41)</f>
        <v>9.45945945945946E-2</v>
      </c>
      <c r="AI41" s="150">
        <v>139.18680000000001</v>
      </c>
      <c r="AJ41" s="34"/>
      <c r="AK41" s="34"/>
      <c r="AL41" s="37"/>
      <c r="AM41" s="33"/>
      <c r="AN41" s="34"/>
      <c r="AO41" s="34">
        <f t="shared" ref="AO41:AP41" si="715">AO38-AM41</f>
        <v>670</v>
      </c>
      <c r="AP41" s="34">
        <f t="shared" si="715"/>
        <v>56</v>
      </c>
      <c r="AQ41" s="34">
        <v>216</v>
      </c>
      <c r="AR41" s="35">
        <f t="shared" ref="AR41:AR47" si="716">((AQ41+AS41)/AO41)</f>
        <v>0.36417910447761193</v>
      </c>
      <c r="AS41" s="34">
        <v>28</v>
      </c>
      <c r="AT41" s="35">
        <f t="shared" ref="AT41:AT47" si="717">AS41/(AQ41+AS41)</f>
        <v>0.11475409836065574</v>
      </c>
      <c r="AU41" s="36"/>
      <c r="AV41" s="34"/>
      <c r="AW41" s="34"/>
      <c r="AX41" s="37"/>
      <c r="AY41" s="33"/>
      <c r="AZ41" s="34"/>
      <c r="BA41" s="34">
        <f t="shared" ref="BA41:BB41" si="718">BA38-AY41</f>
        <v>673</v>
      </c>
      <c r="BB41" s="34">
        <f t="shared" si="718"/>
        <v>57</v>
      </c>
      <c r="BC41" s="34">
        <v>188</v>
      </c>
      <c r="BD41" s="35">
        <f t="shared" ref="BD41:BD47" si="719">((BC41+BE41)/BA41)</f>
        <v>0.30312035661218423</v>
      </c>
      <c r="BE41" s="34">
        <v>16</v>
      </c>
      <c r="BF41" s="35">
        <f t="shared" ref="BF41:BF47" si="720">BE41/(BC41+BE41)</f>
        <v>7.8431372549019607E-2</v>
      </c>
      <c r="BG41" s="36"/>
      <c r="BH41" s="34"/>
      <c r="BI41" s="34"/>
      <c r="BJ41" s="37"/>
      <c r="BK41" s="33"/>
      <c r="BL41" s="34"/>
      <c r="BM41" s="34">
        <f t="shared" ref="BM41:BN41" si="721">BM38-BK41</f>
        <v>674</v>
      </c>
      <c r="BN41" s="34">
        <f t="shared" si="721"/>
        <v>56</v>
      </c>
      <c r="BO41" s="34">
        <v>108</v>
      </c>
      <c r="BP41" s="35">
        <f t="shared" ref="BP41:BP47" si="722">((BO41+BQ41)/BM41)</f>
        <v>0.18694362017804153</v>
      </c>
      <c r="BQ41" s="34">
        <v>18</v>
      </c>
      <c r="BR41" s="35">
        <f t="shared" ref="BR41:BR47" si="723">BQ41/(BO41+BQ41)</f>
        <v>0.14285714285714285</v>
      </c>
      <c r="BS41" s="36"/>
      <c r="BT41" s="34"/>
      <c r="BU41" s="34"/>
      <c r="BV41" s="37"/>
      <c r="BW41" s="33"/>
      <c r="BX41" s="34"/>
      <c r="BY41" s="34">
        <f t="shared" ref="BY41:BZ41" si="724">BY38-BW41</f>
        <v>0</v>
      </c>
      <c r="BZ41" s="34">
        <f t="shared" si="724"/>
        <v>0</v>
      </c>
      <c r="CA41" s="34"/>
      <c r="CB41" s="35" t="e">
        <f t="shared" ref="CB41:CB47" si="725">((CA41+CC41)/BY41)</f>
        <v>#DIV/0!</v>
      </c>
      <c r="CC41" s="34"/>
      <c r="CD41" s="35" t="e">
        <f t="shared" ref="CD41:CD47" si="726">CC41/(CA41+CC41)</f>
        <v>#DIV/0!</v>
      </c>
      <c r="CE41" s="36"/>
      <c r="CF41" s="34"/>
      <c r="CG41" s="34"/>
      <c r="CH41" s="37"/>
      <c r="CI41" s="33"/>
      <c r="CJ41" s="34"/>
      <c r="CK41" s="34">
        <f t="shared" ref="CK41:CL41" si="727">CK38-CI41</f>
        <v>0</v>
      </c>
      <c r="CL41" s="34">
        <f t="shared" si="727"/>
        <v>0</v>
      </c>
      <c r="CM41" s="34"/>
      <c r="CN41" s="35" t="e">
        <f t="shared" ref="CN41:CN47" si="728">((CM41+CO41)/CK41)</f>
        <v>#DIV/0!</v>
      </c>
      <c r="CO41" s="34"/>
      <c r="CP41" s="35" t="e">
        <f t="shared" ref="CP41:CP47" si="729">CO41/(CM41+CO41)</f>
        <v>#DIV/0!</v>
      </c>
      <c r="CQ41" s="36"/>
      <c r="CR41" s="34"/>
      <c r="CS41" s="34"/>
      <c r="CT41" s="37"/>
      <c r="CU41" s="33"/>
      <c r="CV41" s="34"/>
      <c r="CW41" s="34">
        <f t="shared" ref="CW41:CX41" si="730">CW38-CU41</f>
        <v>0</v>
      </c>
      <c r="CX41" s="34">
        <f t="shared" si="730"/>
        <v>0</v>
      </c>
      <c r="CY41" s="34"/>
      <c r="CZ41" s="35" t="e">
        <f t="shared" ref="CZ41:CZ47" si="731">((CY41+DA41)/CW41)</f>
        <v>#DIV/0!</v>
      </c>
      <c r="DA41" s="34"/>
      <c r="DB41" s="35" t="e">
        <f t="shared" ref="DB41:DB47" si="732">DA41/(CY41+DA41)</f>
        <v>#DIV/0!</v>
      </c>
      <c r="DC41" s="36"/>
      <c r="DD41" s="34"/>
      <c r="DE41" s="34"/>
      <c r="DF41" s="37"/>
      <c r="DG41" s="33"/>
      <c r="DH41" s="34"/>
      <c r="DI41" s="34">
        <f t="shared" ref="DI41:DJ41" si="733">DI38-DG41</f>
        <v>0</v>
      </c>
      <c r="DJ41" s="34">
        <f t="shared" si="733"/>
        <v>0</v>
      </c>
      <c r="DK41" s="34"/>
      <c r="DL41" s="35" t="e">
        <f t="shared" ref="DL41:DL47" si="734">((DK41+DM41)/DI41)</f>
        <v>#DIV/0!</v>
      </c>
      <c r="DM41" s="34"/>
      <c r="DN41" s="35" t="e">
        <f t="shared" ref="DN41:DN47" si="735">DM41/(DK41+DM41)</f>
        <v>#DIV/0!</v>
      </c>
      <c r="DO41" s="36"/>
      <c r="DP41" s="34"/>
      <c r="DQ41" s="34"/>
      <c r="DR41" s="37"/>
      <c r="DS41" s="33"/>
      <c r="DT41" s="34"/>
      <c r="DU41" s="34">
        <f t="shared" ref="DU41:DV41" si="736">DU38-DS41</f>
        <v>0</v>
      </c>
      <c r="DV41" s="34">
        <f t="shared" si="736"/>
        <v>0</v>
      </c>
      <c r="DW41" s="34"/>
      <c r="DX41" s="35" t="e">
        <f t="shared" ref="DX41:DX47" si="737">((DW41+DY41)/DU41)</f>
        <v>#DIV/0!</v>
      </c>
      <c r="DY41" s="34"/>
      <c r="DZ41" s="35" t="e">
        <f t="shared" ref="DZ41:DZ47" si="738">DY41/(DW41+DY41)</f>
        <v>#DIV/0!</v>
      </c>
      <c r="EA41" s="36"/>
      <c r="EB41" s="34"/>
      <c r="EC41" s="34"/>
      <c r="ED41" s="37"/>
      <c r="EE41" s="33"/>
      <c r="EF41" s="34"/>
      <c r="EG41" s="34">
        <f t="shared" ref="EG41:EH41" si="739">EG38-EE41</f>
        <v>0</v>
      </c>
      <c r="EH41" s="34">
        <f t="shared" si="739"/>
        <v>0</v>
      </c>
      <c r="EI41" s="34"/>
      <c r="EJ41" s="35" t="e">
        <f t="shared" ref="EJ41:EJ47" si="740">((EI41+EK41)/EG41)</f>
        <v>#DIV/0!</v>
      </c>
      <c r="EK41" s="34"/>
      <c r="EL41" s="35" t="e">
        <f t="shared" ref="EL41:EL47" si="741">EK41/(EI41+EK41)</f>
        <v>#DIV/0!</v>
      </c>
      <c r="EM41" s="36"/>
      <c r="EN41" s="34"/>
      <c r="EO41" s="34"/>
      <c r="EP41" s="37"/>
      <c r="EQ41" s="33"/>
      <c r="ER41" s="34"/>
      <c r="ES41" s="34">
        <f t="shared" ref="ES41:ET41" si="742">ES38-EQ41</f>
        <v>0</v>
      </c>
      <c r="ET41" s="34">
        <f t="shared" si="742"/>
        <v>0</v>
      </c>
      <c r="EU41" s="34"/>
      <c r="EV41" s="35" t="e">
        <f t="shared" ref="EV41:EV47" si="743">((EU41+EW41)/ES41)</f>
        <v>#DIV/0!</v>
      </c>
      <c r="EW41" s="34"/>
      <c r="EX41" s="35" t="e">
        <f t="shared" ref="EX41:EX47" si="744">EW41/(EU41+EW41)</f>
        <v>#DIV/0!</v>
      </c>
      <c r="EY41" s="36"/>
      <c r="EZ41" s="34"/>
      <c r="FA41" s="34"/>
      <c r="FB41" s="37"/>
      <c r="FC41" s="33"/>
      <c r="FD41" s="34"/>
      <c r="FE41" s="34">
        <f t="shared" ref="FE41:FF41" si="745">FE38-FC41</f>
        <v>0</v>
      </c>
      <c r="FF41" s="34">
        <f t="shared" si="745"/>
        <v>0</v>
      </c>
      <c r="FG41" s="34"/>
      <c r="FH41" s="35" t="e">
        <f t="shared" ref="FH41:FH47" si="746">((FG41+FI41)/FE41)</f>
        <v>#DIV/0!</v>
      </c>
      <c r="FI41" s="34"/>
      <c r="FJ41" s="35" t="e">
        <f t="shared" ref="FJ41:FJ47" si="747">FI41/(FG41+FI41)</f>
        <v>#DIV/0!</v>
      </c>
      <c r="FK41" s="36"/>
      <c r="FL41" s="34"/>
      <c r="FM41" s="34"/>
      <c r="FN41" s="37"/>
      <c r="FO41" s="33"/>
      <c r="FP41" s="34"/>
      <c r="FQ41" s="34">
        <f t="shared" ref="FQ41:FR41" si="748">FQ38-FO41</f>
        <v>0</v>
      </c>
      <c r="FR41" s="34">
        <f t="shared" si="748"/>
        <v>0</v>
      </c>
      <c r="FS41" s="34"/>
      <c r="FT41" s="35" t="e">
        <f t="shared" ref="FT41:FT47" si="749">((FS41+FU41)/FQ41)</f>
        <v>#DIV/0!</v>
      </c>
      <c r="FU41" s="34"/>
      <c r="FV41" s="35" t="e">
        <f t="shared" ref="FV41:FV47" si="750">FU41/(FS41+FU41)</f>
        <v>#DIV/0!</v>
      </c>
      <c r="FW41" s="36"/>
      <c r="FX41" s="34"/>
      <c r="FY41" s="34"/>
      <c r="FZ41" s="37"/>
      <c r="GA41" s="33"/>
      <c r="GB41" s="34"/>
      <c r="GC41" s="34">
        <f t="shared" ref="GC41:GD41" si="751">GC38-GA41</f>
        <v>0</v>
      </c>
      <c r="GD41" s="34">
        <f t="shared" si="751"/>
        <v>0</v>
      </c>
      <c r="GE41" s="34"/>
      <c r="GF41" s="35" t="e">
        <f t="shared" ref="GF41:GF47" si="752">((GE41+GG41)/GC41)</f>
        <v>#DIV/0!</v>
      </c>
      <c r="GG41" s="34"/>
      <c r="GH41" s="35" t="e">
        <f t="shared" ref="GH41:GH47" si="753">GG41/(GE41+GG41)</f>
        <v>#DIV/0!</v>
      </c>
      <c r="GI41" s="36"/>
      <c r="GJ41" s="34"/>
      <c r="GK41" s="34"/>
      <c r="GL41" s="37"/>
      <c r="GM41" s="33"/>
      <c r="GN41" s="34"/>
      <c r="GO41" s="34">
        <f t="shared" ref="GO41:GP41" si="754">GO38-GM41</f>
        <v>0</v>
      </c>
      <c r="GP41" s="34">
        <f t="shared" si="754"/>
        <v>0</v>
      </c>
      <c r="GQ41" s="34"/>
      <c r="GR41" s="35" t="e">
        <f t="shared" ref="GR41:GR47" si="755">((GQ41+GS41)/GO41)</f>
        <v>#DIV/0!</v>
      </c>
      <c r="GS41" s="34"/>
      <c r="GT41" s="35" t="e">
        <f t="shared" ref="GT41:GT47" si="756">GS41/(GQ41+GS41)</f>
        <v>#DIV/0!</v>
      </c>
      <c r="GU41" s="36"/>
      <c r="GV41" s="34"/>
      <c r="GW41" s="34"/>
      <c r="GX41" s="37"/>
      <c r="GY41" s="33"/>
      <c r="GZ41" s="34"/>
      <c r="HA41" s="34">
        <f t="shared" ref="HA41:HB41" si="757">HA38-GY41</f>
        <v>0</v>
      </c>
      <c r="HB41" s="34">
        <f t="shared" si="757"/>
        <v>0</v>
      </c>
      <c r="HC41" s="34"/>
      <c r="HD41" s="35" t="e">
        <f t="shared" ref="HD41:HD47" si="758">((HC41+HE41)/HA41)</f>
        <v>#DIV/0!</v>
      </c>
      <c r="HE41" s="34"/>
      <c r="HF41" s="35" t="e">
        <f t="shared" ref="HF41:HF47" si="759">HE41/(HC41+HE41)</f>
        <v>#DIV/0!</v>
      </c>
      <c r="HG41" s="36"/>
      <c r="HH41" s="34"/>
      <c r="HI41" s="34"/>
      <c r="HJ41" s="37"/>
      <c r="HK41" s="33">
        <f t="shared" ref="HK41:HN48" si="760">+C41+O41+AA41+AM41+AY41+BK41+BW41+CI41+CU41+DG41+DS41+EE41+EQ41+FC41+FO41+GA41+GM41+GY41</f>
        <v>3</v>
      </c>
      <c r="HL41" s="34">
        <f t="shared" si="760"/>
        <v>0</v>
      </c>
      <c r="HM41" s="34">
        <f t="shared" si="760"/>
        <v>3567</v>
      </c>
      <c r="HN41" s="34">
        <f t="shared" si="760"/>
        <v>301</v>
      </c>
      <c r="HO41" s="34">
        <f t="shared" ref="HO41:HO48" si="761">+G41+S41+AE41+AQ41+BC41+BO41+CA41+CM41+CY41+DK41+DW41+EI41+EU41+FG41+FS41+GE41+GQ41+HC41+I41+U41+AG41+AS41+BE41+BQ41+CC41+CO41+DA41+DM41+DY41+EK41+EW41+FI41+FU41+GG41+GS41+HE41</f>
        <v>1130</v>
      </c>
      <c r="HP41" s="227">
        <f t="shared" ref="HP41:HP42" si="762">+(HO41)/HM41</f>
        <v>0.31679282310064483</v>
      </c>
      <c r="HQ41" s="48">
        <f t="shared" ref="HQ41:HQ48" si="763">+I41+U41+AG41+AS41+BE41+BQ41+CC41+CO41+DA41+DM41+DY41+EK41+EW41+FI41+FU41+GG41+GS41+HE41</f>
        <v>118</v>
      </c>
      <c r="HR41" s="35">
        <f>+(HQ41/(HO41))</f>
        <v>0.10442477876106195</v>
      </c>
      <c r="HS41" s="49">
        <v>58.6</v>
      </c>
      <c r="HT41" s="50">
        <v>911</v>
      </c>
      <c r="HU41" s="49">
        <f t="shared" ref="HU41:HU47" si="764">+HT41/HO41*100</f>
        <v>80.619469026548671</v>
      </c>
      <c r="HV41" s="48"/>
      <c r="HW41" s="37"/>
    </row>
    <row r="42" spans="1:231" ht="18.75" x14ac:dyDescent="0.25">
      <c r="A42" s="236"/>
      <c r="B42" s="41">
        <f t="shared" ref="B42:B47" si="765">+B41+1</f>
        <v>44499</v>
      </c>
      <c r="C42" s="10">
        <v>1</v>
      </c>
      <c r="D42" s="11">
        <v>1</v>
      </c>
      <c r="E42" s="74">
        <f t="shared" ref="E42:F46" si="766">E41-C42</f>
        <v>668</v>
      </c>
      <c r="F42" s="74">
        <f t="shared" si="766"/>
        <v>56</v>
      </c>
      <c r="G42" s="11">
        <v>228</v>
      </c>
      <c r="H42" s="12">
        <f t="shared" si="708"/>
        <v>0.37574850299401197</v>
      </c>
      <c r="I42" s="11">
        <v>23</v>
      </c>
      <c r="J42" s="12">
        <f t="shared" ref="J42:J47" si="767">I42/(G42+I42)</f>
        <v>9.1633466135458169E-2</v>
      </c>
      <c r="K42" s="13"/>
      <c r="L42" s="11"/>
      <c r="M42" s="11"/>
      <c r="N42" s="14"/>
      <c r="O42" s="10"/>
      <c r="P42" s="11"/>
      <c r="Q42" s="74">
        <f t="shared" ref="Q42:R47" si="768">Q41-O42</f>
        <v>673</v>
      </c>
      <c r="R42" s="74">
        <f t="shared" si="768"/>
        <v>57</v>
      </c>
      <c r="S42" s="11">
        <v>236</v>
      </c>
      <c r="T42" s="12">
        <f t="shared" si="710"/>
        <v>0.38335809806835069</v>
      </c>
      <c r="U42" s="11">
        <v>22</v>
      </c>
      <c r="V42" s="12">
        <f t="shared" si="711"/>
        <v>8.5271317829457363E-2</v>
      </c>
      <c r="W42" s="13"/>
      <c r="X42" s="11"/>
      <c r="Y42" s="11"/>
      <c r="Z42" s="14"/>
      <c r="AA42" s="10">
        <v>1</v>
      </c>
      <c r="AB42" s="11"/>
      <c r="AC42" s="74">
        <f t="shared" ref="AC42:AD47" si="769">AC41-AA42</f>
        <v>207</v>
      </c>
      <c r="AD42" s="74">
        <f t="shared" si="769"/>
        <v>18</v>
      </c>
      <c r="AE42" s="11">
        <v>76</v>
      </c>
      <c r="AF42" s="12">
        <f t="shared" si="713"/>
        <v>0.40579710144927539</v>
      </c>
      <c r="AG42" s="11">
        <v>8</v>
      </c>
      <c r="AH42" s="12">
        <f t="shared" si="714"/>
        <v>9.5238095238095233E-2</v>
      </c>
      <c r="AI42" s="144">
        <v>143.43720000000002</v>
      </c>
      <c r="AJ42" s="11"/>
      <c r="AK42" s="11"/>
      <c r="AL42" s="14"/>
      <c r="AM42" s="10">
        <v>1</v>
      </c>
      <c r="AN42" s="11"/>
      <c r="AO42" s="74">
        <f t="shared" ref="AO42:AP47" si="770">AO41-AM42</f>
        <v>669</v>
      </c>
      <c r="AP42" s="74">
        <f t="shared" si="770"/>
        <v>56</v>
      </c>
      <c r="AQ42" s="11">
        <v>237</v>
      </c>
      <c r="AR42" s="12">
        <f t="shared" si="716"/>
        <v>0.39461883408071746</v>
      </c>
      <c r="AS42" s="11">
        <v>27</v>
      </c>
      <c r="AT42" s="12">
        <f t="shared" si="717"/>
        <v>0.10227272727272728</v>
      </c>
      <c r="AU42" s="144">
        <v>141.30420000000001</v>
      </c>
      <c r="AV42" s="11"/>
      <c r="AW42" s="11"/>
      <c r="AX42" s="14"/>
      <c r="AY42" s="10">
        <v>1</v>
      </c>
      <c r="AZ42" s="11"/>
      <c r="BA42" s="74">
        <f t="shared" ref="BA42:BB47" si="771">BA41-AY42</f>
        <v>672</v>
      </c>
      <c r="BB42" s="74">
        <f t="shared" si="771"/>
        <v>57</v>
      </c>
      <c r="BC42" s="11">
        <v>200</v>
      </c>
      <c r="BD42" s="12">
        <f t="shared" si="719"/>
        <v>0.32886904761904762</v>
      </c>
      <c r="BE42" s="11">
        <v>21</v>
      </c>
      <c r="BF42" s="12">
        <f t="shared" si="720"/>
        <v>9.5022624434389136E-2</v>
      </c>
      <c r="BG42" s="13"/>
      <c r="BH42" s="11"/>
      <c r="BI42" s="11"/>
      <c r="BJ42" s="14"/>
      <c r="BK42" s="10">
        <v>1</v>
      </c>
      <c r="BL42" s="11"/>
      <c r="BM42" s="74">
        <f t="shared" ref="BM42:BN47" si="772">BM41-BK42</f>
        <v>673</v>
      </c>
      <c r="BN42" s="74">
        <f t="shared" si="772"/>
        <v>56</v>
      </c>
      <c r="BO42" s="11">
        <v>132</v>
      </c>
      <c r="BP42" s="12">
        <f t="shared" si="722"/>
        <v>0.22436849925705796</v>
      </c>
      <c r="BQ42" s="11">
        <v>19</v>
      </c>
      <c r="BR42" s="12">
        <f t="shared" si="723"/>
        <v>0.12582781456953643</v>
      </c>
      <c r="BS42" s="13"/>
      <c r="BT42" s="11"/>
      <c r="BU42" s="11"/>
      <c r="BV42" s="14"/>
      <c r="BW42" s="10"/>
      <c r="BX42" s="11"/>
      <c r="BY42" s="74">
        <f t="shared" ref="BY42:BZ47" si="773">BY41-BW42</f>
        <v>0</v>
      </c>
      <c r="BZ42" s="74">
        <f t="shared" si="773"/>
        <v>0</v>
      </c>
      <c r="CA42" s="11"/>
      <c r="CB42" s="12" t="e">
        <f t="shared" si="725"/>
        <v>#DIV/0!</v>
      </c>
      <c r="CC42" s="11"/>
      <c r="CD42" s="12" t="e">
        <f t="shared" si="726"/>
        <v>#DIV/0!</v>
      </c>
      <c r="CE42" s="13"/>
      <c r="CF42" s="11"/>
      <c r="CG42" s="11"/>
      <c r="CH42" s="14"/>
      <c r="CI42" s="10"/>
      <c r="CJ42" s="11"/>
      <c r="CK42" s="74">
        <f t="shared" ref="CK42:CL47" si="774">CK41-CI42</f>
        <v>0</v>
      </c>
      <c r="CL42" s="74">
        <f t="shared" si="774"/>
        <v>0</v>
      </c>
      <c r="CM42" s="11"/>
      <c r="CN42" s="12" t="e">
        <f t="shared" si="728"/>
        <v>#DIV/0!</v>
      </c>
      <c r="CO42" s="11"/>
      <c r="CP42" s="12" t="e">
        <f t="shared" si="729"/>
        <v>#DIV/0!</v>
      </c>
      <c r="CQ42" s="13"/>
      <c r="CR42" s="11"/>
      <c r="CS42" s="11"/>
      <c r="CT42" s="14"/>
      <c r="CU42" s="10"/>
      <c r="CV42" s="11"/>
      <c r="CW42" s="74">
        <f t="shared" ref="CW42:CX47" si="775">CW41-CU42</f>
        <v>0</v>
      </c>
      <c r="CX42" s="74">
        <f t="shared" si="775"/>
        <v>0</v>
      </c>
      <c r="CY42" s="11"/>
      <c r="CZ42" s="12" t="e">
        <f t="shared" si="731"/>
        <v>#DIV/0!</v>
      </c>
      <c r="DA42" s="11"/>
      <c r="DB42" s="12" t="e">
        <f t="shared" si="732"/>
        <v>#DIV/0!</v>
      </c>
      <c r="DC42" s="13"/>
      <c r="DD42" s="11"/>
      <c r="DE42" s="11"/>
      <c r="DF42" s="14"/>
      <c r="DG42" s="10"/>
      <c r="DH42" s="11"/>
      <c r="DI42" s="74">
        <f t="shared" ref="DI42:DJ47" si="776">DI41-DG42</f>
        <v>0</v>
      </c>
      <c r="DJ42" s="74">
        <f t="shared" si="776"/>
        <v>0</v>
      </c>
      <c r="DK42" s="11"/>
      <c r="DL42" s="12" t="e">
        <f t="shared" si="734"/>
        <v>#DIV/0!</v>
      </c>
      <c r="DM42" s="11"/>
      <c r="DN42" s="12" t="e">
        <f t="shared" si="735"/>
        <v>#DIV/0!</v>
      </c>
      <c r="DO42" s="13"/>
      <c r="DP42" s="11"/>
      <c r="DQ42" s="11"/>
      <c r="DR42" s="14"/>
      <c r="DS42" s="10"/>
      <c r="DT42" s="11"/>
      <c r="DU42" s="74">
        <f t="shared" ref="DU42:DV47" si="777">DU41-DS42</f>
        <v>0</v>
      </c>
      <c r="DV42" s="74">
        <f t="shared" si="777"/>
        <v>0</v>
      </c>
      <c r="DW42" s="11"/>
      <c r="DX42" s="12" t="e">
        <f t="shared" si="737"/>
        <v>#DIV/0!</v>
      </c>
      <c r="DY42" s="11"/>
      <c r="DZ42" s="12" t="e">
        <f t="shared" si="738"/>
        <v>#DIV/0!</v>
      </c>
      <c r="EA42" s="13"/>
      <c r="EB42" s="11"/>
      <c r="EC42" s="11"/>
      <c r="ED42" s="14"/>
      <c r="EE42" s="10"/>
      <c r="EF42" s="11"/>
      <c r="EG42" s="74">
        <f t="shared" ref="EG42:EH47" si="778">EG41-EE42</f>
        <v>0</v>
      </c>
      <c r="EH42" s="74">
        <f t="shared" si="778"/>
        <v>0</v>
      </c>
      <c r="EI42" s="11"/>
      <c r="EJ42" s="12" t="e">
        <f t="shared" si="740"/>
        <v>#DIV/0!</v>
      </c>
      <c r="EK42" s="11"/>
      <c r="EL42" s="12" t="e">
        <f t="shared" si="741"/>
        <v>#DIV/0!</v>
      </c>
      <c r="EM42" s="13"/>
      <c r="EN42" s="11"/>
      <c r="EO42" s="11"/>
      <c r="EP42" s="14"/>
      <c r="EQ42" s="10"/>
      <c r="ER42" s="11"/>
      <c r="ES42" s="74">
        <f t="shared" ref="ES42:ET47" si="779">ES41-EQ42</f>
        <v>0</v>
      </c>
      <c r="ET42" s="74">
        <f t="shared" si="779"/>
        <v>0</v>
      </c>
      <c r="EU42" s="11"/>
      <c r="EV42" s="12" t="e">
        <f t="shared" si="743"/>
        <v>#DIV/0!</v>
      </c>
      <c r="EW42" s="11"/>
      <c r="EX42" s="12" t="e">
        <f t="shared" si="744"/>
        <v>#DIV/0!</v>
      </c>
      <c r="EY42" s="13"/>
      <c r="EZ42" s="11"/>
      <c r="FA42" s="11"/>
      <c r="FB42" s="14"/>
      <c r="FC42" s="10"/>
      <c r="FD42" s="11"/>
      <c r="FE42" s="74">
        <f t="shared" ref="FE42:FF47" si="780">FE41-FC42</f>
        <v>0</v>
      </c>
      <c r="FF42" s="74">
        <f t="shared" si="780"/>
        <v>0</v>
      </c>
      <c r="FG42" s="11"/>
      <c r="FH42" s="12" t="e">
        <f t="shared" si="746"/>
        <v>#DIV/0!</v>
      </c>
      <c r="FI42" s="11"/>
      <c r="FJ42" s="12" t="e">
        <f t="shared" si="747"/>
        <v>#DIV/0!</v>
      </c>
      <c r="FK42" s="13"/>
      <c r="FL42" s="11"/>
      <c r="FM42" s="11"/>
      <c r="FN42" s="14"/>
      <c r="FO42" s="10"/>
      <c r="FP42" s="11"/>
      <c r="FQ42" s="74">
        <f t="shared" ref="FQ42:FR47" si="781">FQ41-FO42</f>
        <v>0</v>
      </c>
      <c r="FR42" s="74">
        <f t="shared" si="781"/>
        <v>0</v>
      </c>
      <c r="FS42" s="11"/>
      <c r="FT42" s="12" t="e">
        <f t="shared" si="749"/>
        <v>#DIV/0!</v>
      </c>
      <c r="FU42" s="11"/>
      <c r="FV42" s="12" t="e">
        <f t="shared" si="750"/>
        <v>#DIV/0!</v>
      </c>
      <c r="FW42" s="13"/>
      <c r="FX42" s="11"/>
      <c r="FY42" s="11"/>
      <c r="FZ42" s="14"/>
      <c r="GA42" s="10"/>
      <c r="GB42" s="11"/>
      <c r="GC42" s="74">
        <f t="shared" ref="GC42:GD47" si="782">GC41-GA42</f>
        <v>0</v>
      </c>
      <c r="GD42" s="74">
        <f t="shared" si="782"/>
        <v>0</v>
      </c>
      <c r="GE42" s="11"/>
      <c r="GF42" s="12" t="e">
        <f t="shared" si="752"/>
        <v>#DIV/0!</v>
      </c>
      <c r="GG42" s="11"/>
      <c r="GH42" s="12" t="e">
        <f t="shared" si="753"/>
        <v>#DIV/0!</v>
      </c>
      <c r="GI42" s="13"/>
      <c r="GJ42" s="11"/>
      <c r="GK42" s="11"/>
      <c r="GL42" s="14"/>
      <c r="GM42" s="10"/>
      <c r="GN42" s="11"/>
      <c r="GO42" s="74">
        <f t="shared" ref="GO42:GP47" si="783">GO41-GM42</f>
        <v>0</v>
      </c>
      <c r="GP42" s="74">
        <f t="shared" si="783"/>
        <v>0</v>
      </c>
      <c r="GQ42" s="11"/>
      <c r="GR42" s="12" t="e">
        <f t="shared" si="755"/>
        <v>#DIV/0!</v>
      </c>
      <c r="GS42" s="11"/>
      <c r="GT42" s="12" t="e">
        <f t="shared" si="756"/>
        <v>#DIV/0!</v>
      </c>
      <c r="GU42" s="13"/>
      <c r="GV42" s="11"/>
      <c r="GW42" s="11"/>
      <c r="GX42" s="14"/>
      <c r="GY42" s="10"/>
      <c r="GZ42" s="11"/>
      <c r="HA42" s="74">
        <f t="shared" ref="HA42:HB47" si="784">HA41-GY42</f>
        <v>0</v>
      </c>
      <c r="HB42" s="74">
        <f t="shared" si="784"/>
        <v>0</v>
      </c>
      <c r="HC42" s="11"/>
      <c r="HD42" s="12" t="e">
        <f t="shared" si="758"/>
        <v>#DIV/0!</v>
      </c>
      <c r="HE42" s="11"/>
      <c r="HF42" s="12" t="e">
        <f t="shared" si="759"/>
        <v>#DIV/0!</v>
      </c>
      <c r="HG42" s="13"/>
      <c r="HH42" s="11"/>
      <c r="HI42" s="11"/>
      <c r="HJ42" s="14"/>
      <c r="HK42" s="10">
        <f t="shared" si="760"/>
        <v>5</v>
      </c>
      <c r="HL42" s="11">
        <f t="shared" si="760"/>
        <v>1</v>
      </c>
      <c r="HM42" s="11">
        <f t="shared" si="760"/>
        <v>3562</v>
      </c>
      <c r="HN42" s="11">
        <f t="shared" si="760"/>
        <v>300</v>
      </c>
      <c r="HO42" s="11">
        <f t="shared" si="761"/>
        <v>1229</v>
      </c>
      <c r="HP42" s="228">
        <f t="shared" si="762"/>
        <v>0.34503088152723188</v>
      </c>
      <c r="HQ42" s="15">
        <f t="shared" si="763"/>
        <v>120</v>
      </c>
      <c r="HR42" s="12">
        <f t="shared" ref="HR42:HR48" si="785">+(HQ42/(HO42))</f>
        <v>9.7640358014646059E-2</v>
      </c>
      <c r="HS42" s="16">
        <v>58.7</v>
      </c>
      <c r="HT42" s="17">
        <v>1008</v>
      </c>
      <c r="HU42" s="16">
        <f t="shared" si="764"/>
        <v>82.017900732302678</v>
      </c>
      <c r="HV42" s="15"/>
      <c r="HW42" s="14"/>
    </row>
    <row r="43" spans="1:231" ht="18.75" x14ac:dyDescent="0.25">
      <c r="A43" s="236"/>
      <c r="B43" s="41">
        <f t="shared" si="765"/>
        <v>44500</v>
      </c>
      <c r="C43" s="10"/>
      <c r="D43" s="11"/>
      <c r="E43" s="74">
        <f t="shared" si="766"/>
        <v>668</v>
      </c>
      <c r="F43" s="74">
        <f t="shared" si="766"/>
        <v>56</v>
      </c>
      <c r="G43" s="11">
        <v>238</v>
      </c>
      <c r="H43" s="12">
        <f t="shared" si="708"/>
        <v>0.38772455089820357</v>
      </c>
      <c r="I43" s="11">
        <v>21</v>
      </c>
      <c r="J43" s="12">
        <f t="shared" si="767"/>
        <v>8.1081081081081086E-2</v>
      </c>
      <c r="K43" s="13"/>
      <c r="L43" s="11"/>
      <c r="M43" s="11"/>
      <c r="N43" s="14"/>
      <c r="O43" s="10"/>
      <c r="P43" s="11"/>
      <c r="Q43" s="74">
        <f t="shared" si="768"/>
        <v>673</v>
      </c>
      <c r="R43" s="74">
        <f t="shared" si="768"/>
        <v>57</v>
      </c>
      <c r="S43" s="11">
        <v>238</v>
      </c>
      <c r="T43" s="12">
        <f t="shared" si="710"/>
        <v>0.39078751857355126</v>
      </c>
      <c r="U43" s="11">
        <v>25</v>
      </c>
      <c r="V43" s="12">
        <f t="shared" si="711"/>
        <v>9.5057034220532313E-2</v>
      </c>
      <c r="W43" s="13"/>
      <c r="X43" s="11"/>
      <c r="Y43" s="11"/>
      <c r="Z43" s="14"/>
      <c r="AA43" s="10"/>
      <c r="AB43" s="11"/>
      <c r="AC43" s="74">
        <f t="shared" si="769"/>
        <v>207</v>
      </c>
      <c r="AD43" s="74">
        <f t="shared" si="769"/>
        <v>18</v>
      </c>
      <c r="AE43" s="11">
        <v>79</v>
      </c>
      <c r="AF43" s="12">
        <f t="shared" si="713"/>
        <v>0.42995169082125606</v>
      </c>
      <c r="AG43" s="11">
        <v>10</v>
      </c>
      <c r="AH43" s="12">
        <f t="shared" si="714"/>
        <v>0.11235955056179775</v>
      </c>
      <c r="AI43" s="13"/>
      <c r="AJ43" s="11"/>
      <c r="AK43" s="11"/>
      <c r="AL43" s="14"/>
      <c r="AM43" s="10">
        <v>1</v>
      </c>
      <c r="AN43" s="11"/>
      <c r="AO43" s="74">
        <f t="shared" si="770"/>
        <v>668</v>
      </c>
      <c r="AP43" s="74">
        <f t="shared" si="770"/>
        <v>56</v>
      </c>
      <c r="AQ43" s="11">
        <v>246</v>
      </c>
      <c r="AR43" s="12">
        <f t="shared" si="716"/>
        <v>0.3967065868263473</v>
      </c>
      <c r="AS43" s="11">
        <v>19</v>
      </c>
      <c r="AT43" s="12">
        <f t="shared" si="717"/>
        <v>7.1698113207547168E-2</v>
      </c>
      <c r="AU43" s="13"/>
      <c r="AV43" s="11"/>
      <c r="AW43" s="11"/>
      <c r="AX43" s="14"/>
      <c r="AY43" s="10"/>
      <c r="AZ43" s="11"/>
      <c r="BA43" s="74">
        <f t="shared" si="771"/>
        <v>672</v>
      </c>
      <c r="BB43" s="74">
        <f t="shared" si="771"/>
        <v>57</v>
      </c>
      <c r="BC43" s="11">
        <v>202</v>
      </c>
      <c r="BD43" s="12">
        <f t="shared" si="719"/>
        <v>0.34970238095238093</v>
      </c>
      <c r="BE43" s="11">
        <v>33</v>
      </c>
      <c r="BF43" s="12">
        <f t="shared" si="720"/>
        <v>0.14042553191489363</v>
      </c>
      <c r="BG43" s="13"/>
      <c r="BH43" s="11"/>
      <c r="BI43" s="11"/>
      <c r="BJ43" s="14"/>
      <c r="BK43" s="10"/>
      <c r="BL43" s="11"/>
      <c r="BM43" s="74">
        <f t="shared" si="772"/>
        <v>673</v>
      </c>
      <c r="BN43" s="74">
        <f t="shared" si="772"/>
        <v>56</v>
      </c>
      <c r="BO43" s="11">
        <v>146</v>
      </c>
      <c r="BP43" s="12">
        <f t="shared" si="722"/>
        <v>0.23625557206537889</v>
      </c>
      <c r="BQ43" s="11">
        <v>13</v>
      </c>
      <c r="BR43" s="12">
        <f t="shared" si="723"/>
        <v>8.1761006289308172E-2</v>
      </c>
      <c r="BS43" s="13"/>
      <c r="BT43" s="11"/>
      <c r="BU43" s="11"/>
      <c r="BV43" s="14"/>
      <c r="BW43" s="10"/>
      <c r="BX43" s="11"/>
      <c r="BY43" s="74">
        <f t="shared" si="773"/>
        <v>0</v>
      </c>
      <c r="BZ43" s="74">
        <f t="shared" si="773"/>
        <v>0</v>
      </c>
      <c r="CA43" s="11"/>
      <c r="CB43" s="12" t="e">
        <f t="shared" si="725"/>
        <v>#DIV/0!</v>
      </c>
      <c r="CC43" s="11"/>
      <c r="CD43" s="12" t="e">
        <f t="shared" si="726"/>
        <v>#DIV/0!</v>
      </c>
      <c r="CE43" s="13"/>
      <c r="CF43" s="11"/>
      <c r="CG43" s="11"/>
      <c r="CH43" s="14"/>
      <c r="CI43" s="10"/>
      <c r="CJ43" s="11"/>
      <c r="CK43" s="74">
        <f t="shared" si="774"/>
        <v>0</v>
      </c>
      <c r="CL43" s="74">
        <f t="shared" si="774"/>
        <v>0</v>
      </c>
      <c r="CM43" s="11"/>
      <c r="CN43" s="12" t="e">
        <f t="shared" si="728"/>
        <v>#DIV/0!</v>
      </c>
      <c r="CO43" s="11"/>
      <c r="CP43" s="12" t="e">
        <f t="shared" si="729"/>
        <v>#DIV/0!</v>
      </c>
      <c r="CQ43" s="13"/>
      <c r="CR43" s="11"/>
      <c r="CS43" s="11"/>
      <c r="CT43" s="14"/>
      <c r="CU43" s="10"/>
      <c r="CV43" s="11"/>
      <c r="CW43" s="74">
        <f t="shared" si="775"/>
        <v>0</v>
      </c>
      <c r="CX43" s="74">
        <f t="shared" si="775"/>
        <v>0</v>
      </c>
      <c r="CY43" s="11"/>
      <c r="CZ43" s="12" t="e">
        <f t="shared" si="731"/>
        <v>#DIV/0!</v>
      </c>
      <c r="DA43" s="11"/>
      <c r="DB43" s="12" t="e">
        <f t="shared" si="732"/>
        <v>#DIV/0!</v>
      </c>
      <c r="DC43" s="13"/>
      <c r="DD43" s="11"/>
      <c r="DE43" s="11"/>
      <c r="DF43" s="14"/>
      <c r="DG43" s="10"/>
      <c r="DH43" s="11"/>
      <c r="DI43" s="74">
        <f t="shared" si="776"/>
        <v>0</v>
      </c>
      <c r="DJ43" s="74">
        <f t="shared" si="776"/>
        <v>0</v>
      </c>
      <c r="DK43" s="11"/>
      <c r="DL43" s="12" t="e">
        <f t="shared" si="734"/>
        <v>#DIV/0!</v>
      </c>
      <c r="DM43" s="11"/>
      <c r="DN43" s="12" t="e">
        <f t="shared" si="735"/>
        <v>#DIV/0!</v>
      </c>
      <c r="DO43" s="13"/>
      <c r="DP43" s="11"/>
      <c r="DQ43" s="11"/>
      <c r="DR43" s="14"/>
      <c r="DS43" s="10"/>
      <c r="DT43" s="11"/>
      <c r="DU43" s="74">
        <f t="shared" si="777"/>
        <v>0</v>
      </c>
      <c r="DV43" s="74">
        <f t="shared" si="777"/>
        <v>0</v>
      </c>
      <c r="DW43" s="11"/>
      <c r="DX43" s="12" t="e">
        <f t="shared" si="737"/>
        <v>#DIV/0!</v>
      </c>
      <c r="DY43" s="11"/>
      <c r="DZ43" s="12" t="e">
        <f t="shared" si="738"/>
        <v>#DIV/0!</v>
      </c>
      <c r="EA43" s="13"/>
      <c r="EB43" s="11"/>
      <c r="EC43" s="11"/>
      <c r="ED43" s="14"/>
      <c r="EE43" s="10"/>
      <c r="EF43" s="11"/>
      <c r="EG43" s="74">
        <f t="shared" si="778"/>
        <v>0</v>
      </c>
      <c r="EH43" s="74">
        <f t="shared" si="778"/>
        <v>0</v>
      </c>
      <c r="EI43" s="11"/>
      <c r="EJ43" s="12" t="e">
        <f t="shared" si="740"/>
        <v>#DIV/0!</v>
      </c>
      <c r="EK43" s="11"/>
      <c r="EL43" s="12" t="e">
        <f t="shared" si="741"/>
        <v>#DIV/0!</v>
      </c>
      <c r="EM43" s="13"/>
      <c r="EN43" s="11"/>
      <c r="EO43" s="11"/>
      <c r="EP43" s="14"/>
      <c r="EQ43" s="10"/>
      <c r="ER43" s="11"/>
      <c r="ES43" s="74">
        <f t="shared" si="779"/>
        <v>0</v>
      </c>
      <c r="ET43" s="74">
        <f t="shared" si="779"/>
        <v>0</v>
      </c>
      <c r="EU43" s="11"/>
      <c r="EV43" s="12" t="e">
        <f t="shared" si="743"/>
        <v>#DIV/0!</v>
      </c>
      <c r="EW43" s="11"/>
      <c r="EX43" s="12" t="e">
        <f t="shared" si="744"/>
        <v>#DIV/0!</v>
      </c>
      <c r="EY43" s="13"/>
      <c r="EZ43" s="11"/>
      <c r="FA43" s="11"/>
      <c r="FB43" s="14"/>
      <c r="FC43" s="10"/>
      <c r="FD43" s="11"/>
      <c r="FE43" s="74">
        <f t="shared" si="780"/>
        <v>0</v>
      </c>
      <c r="FF43" s="74">
        <f t="shared" si="780"/>
        <v>0</v>
      </c>
      <c r="FG43" s="11"/>
      <c r="FH43" s="12" t="e">
        <f t="shared" si="746"/>
        <v>#DIV/0!</v>
      </c>
      <c r="FI43" s="11"/>
      <c r="FJ43" s="12" t="e">
        <f t="shared" si="747"/>
        <v>#DIV/0!</v>
      </c>
      <c r="FK43" s="13"/>
      <c r="FL43" s="11"/>
      <c r="FM43" s="11"/>
      <c r="FN43" s="14"/>
      <c r="FO43" s="10"/>
      <c r="FP43" s="11"/>
      <c r="FQ43" s="74">
        <f t="shared" si="781"/>
        <v>0</v>
      </c>
      <c r="FR43" s="74">
        <f t="shared" si="781"/>
        <v>0</v>
      </c>
      <c r="FS43" s="11"/>
      <c r="FT43" s="12" t="e">
        <f t="shared" si="749"/>
        <v>#DIV/0!</v>
      </c>
      <c r="FU43" s="11"/>
      <c r="FV43" s="12" t="e">
        <f t="shared" si="750"/>
        <v>#DIV/0!</v>
      </c>
      <c r="FW43" s="13"/>
      <c r="FX43" s="11"/>
      <c r="FY43" s="11"/>
      <c r="FZ43" s="14"/>
      <c r="GA43" s="10"/>
      <c r="GB43" s="11"/>
      <c r="GC43" s="74">
        <f t="shared" si="782"/>
        <v>0</v>
      </c>
      <c r="GD43" s="74">
        <f t="shared" si="782"/>
        <v>0</v>
      </c>
      <c r="GE43" s="11"/>
      <c r="GF43" s="12" t="e">
        <f t="shared" si="752"/>
        <v>#DIV/0!</v>
      </c>
      <c r="GG43" s="11"/>
      <c r="GH43" s="12" t="e">
        <f t="shared" si="753"/>
        <v>#DIV/0!</v>
      </c>
      <c r="GI43" s="13"/>
      <c r="GJ43" s="11"/>
      <c r="GK43" s="11"/>
      <c r="GL43" s="14"/>
      <c r="GM43" s="10"/>
      <c r="GN43" s="11"/>
      <c r="GO43" s="74">
        <f t="shared" si="783"/>
        <v>0</v>
      </c>
      <c r="GP43" s="74">
        <f t="shared" si="783"/>
        <v>0</v>
      </c>
      <c r="GQ43" s="11"/>
      <c r="GR43" s="12" t="e">
        <f t="shared" si="755"/>
        <v>#DIV/0!</v>
      </c>
      <c r="GS43" s="11"/>
      <c r="GT43" s="12" t="e">
        <f t="shared" si="756"/>
        <v>#DIV/0!</v>
      </c>
      <c r="GU43" s="13"/>
      <c r="GV43" s="11"/>
      <c r="GW43" s="11"/>
      <c r="GX43" s="14"/>
      <c r="GY43" s="10"/>
      <c r="GZ43" s="11"/>
      <c r="HA43" s="74">
        <f t="shared" si="784"/>
        <v>0</v>
      </c>
      <c r="HB43" s="74">
        <f t="shared" si="784"/>
        <v>0</v>
      </c>
      <c r="HC43" s="11"/>
      <c r="HD43" s="12" t="e">
        <f t="shared" si="758"/>
        <v>#DIV/0!</v>
      </c>
      <c r="HE43" s="11"/>
      <c r="HF43" s="12" t="e">
        <f t="shared" si="759"/>
        <v>#DIV/0!</v>
      </c>
      <c r="HG43" s="13"/>
      <c r="HH43" s="11"/>
      <c r="HI43" s="11"/>
      <c r="HJ43" s="14"/>
      <c r="HK43" s="10">
        <f t="shared" si="760"/>
        <v>1</v>
      </c>
      <c r="HL43" s="11">
        <f t="shared" si="760"/>
        <v>0</v>
      </c>
      <c r="HM43" s="11">
        <f t="shared" si="760"/>
        <v>3561</v>
      </c>
      <c r="HN43" s="11">
        <f t="shared" si="760"/>
        <v>300</v>
      </c>
      <c r="HO43" s="11">
        <f t="shared" si="761"/>
        <v>1270</v>
      </c>
      <c r="HP43" s="228">
        <f>+(HO43)/HM43</f>
        <v>0.35664139286717217</v>
      </c>
      <c r="HQ43" s="15">
        <f t="shared" si="763"/>
        <v>121</v>
      </c>
      <c r="HR43" s="12">
        <f t="shared" si="785"/>
        <v>9.5275590551181108E-2</v>
      </c>
      <c r="HS43" s="16">
        <v>60.2</v>
      </c>
      <c r="HT43" s="17">
        <v>1038</v>
      </c>
      <c r="HU43" s="16">
        <f t="shared" si="764"/>
        <v>81.732283464566919</v>
      </c>
      <c r="HV43" s="15"/>
      <c r="HW43" s="14"/>
    </row>
    <row r="44" spans="1:231" ht="18.75" x14ac:dyDescent="0.25">
      <c r="A44" s="236"/>
      <c r="B44" s="41">
        <f t="shared" si="765"/>
        <v>44501</v>
      </c>
      <c r="C44" s="10"/>
      <c r="D44" s="11"/>
      <c r="E44" s="74">
        <f t="shared" si="766"/>
        <v>668</v>
      </c>
      <c r="F44" s="74">
        <f t="shared" si="766"/>
        <v>56</v>
      </c>
      <c r="G44" s="11">
        <v>261</v>
      </c>
      <c r="H44" s="12">
        <f t="shared" si="708"/>
        <v>0.43263473053892215</v>
      </c>
      <c r="I44" s="11">
        <v>28</v>
      </c>
      <c r="J44" s="12">
        <f t="shared" si="767"/>
        <v>9.6885813148788927E-2</v>
      </c>
      <c r="K44" s="163">
        <v>142.72619999999998</v>
      </c>
      <c r="L44" s="11"/>
      <c r="M44" s="18"/>
      <c r="N44" s="20"/>
      <c r="O44" s="10">
        <v>1</v>
      </c>
      <c r="P44" s="11"/>
      <c r="Q44" s="74">
        <f t="shared" si="768"/>
        <v>672</v>
      </c>
      <c r="R44" s="74">
        <f t="shared" si="768"/>
        <v>57</v>
      </c>
      <c r="S44" s="11">
        <v>254</v>
      </c>
      <c r="T44" s="12">
        <f t="shared" si="710"/>
        <v>0.43154761904761907</v>
      </c>
      <c r="U44" s="11">
        <v>36</v>
      </c>
      <c r="V44" s="12">
        <f t="shared" si="711"/>
        <v>0.12413793103448276</v>
      </c>
      <c r="W44" s="163">
        <v>142.25219999999996</v>
      </c>
      <c r="X44" s="11"/>
      <c r="Y44" s="18"/>
      <c r="Z44" s="20"/>
      <c r="AA44" s="10">
        <v>1</v>
      </c>
      <c r="AB44" s="11"/>
      <c r="AC44" s="74">
        <f t="shared" si="769"/>
        <v>206</v>
      </c>
      <c r="AD44" s="74">
        <f t="shared" si="769"/>
        <v>18</v>
      </c>
      <c r="AE44" s="11">
        <v>86</v>
      </c>
      <c r="AF44" s="12">
        <f t="shared" si="713"/>
        <v>0.48058252427184467</v>
      </c>
      <c r="AG44" s="11">
        <v>13</v>
      </c>
      <c r="AH44" s="12">
        <f t="shared" si="714"/>
        <v>0.13131313131313133</v>
      </c>
      <c r="AI44" s="181">
        <v>148.10620000000003</v>
      </c>
      <c r="AJ44" s="11"/>
      <c r="AK44" s="18"/>
      <c r="AL44" s="20"/>
      <c r="AM44" s="10"/>
      <c r="AN44" s="11"/>
      <c r="AO44" s="74">
        <f t="shared" si="770"/>
        <v>668</v>
      </c>
      <c r="AP44" s="74">
        <f t="shared" si="770"/>
        <v>56</v>
      </c>
      <c r="AQ44" s="11">
        <v>255</v>
      </c>
      <c r="AR44" s="12">
        <f t="shared" si="716"/>
        <v>0.43712574850299402</v>
      </c>
      <c r="AS44" s="11">
        <v>37</v>
      </c>
      <c r="AT44" s="12">
        <f t="shared" si="717"/>
        <v>0.12671232876712329</v>
      </c>
      <c r="AU44" s="181">
        <v>146.62569999999999</v>
      </c>
      <c r="AV44" s="11"/>
      <c r="AW44" s="18"/>
      <c r="AX44" s="20"/>
      <c r="AY44" s="10"/>
      <c r="AZ44" s="11"/>
      <c r="BA44" s="74">
        <f t="shared" si="771"/>
        <v>672</v>
      </c>
      <c r="BB44" s="74">
        <f t="shared" si="771"/>
        <v>57</v>
      </c>
      <c r="BC44" s="11">
        <v>249</v>
      </c>
      <c r="BD44" s="12">
        <f t="shared" si="719"/>
        <v>0.42113095238095238</v>
      </c>
      <c r="BE44" s="11">
        <v>34</v>
      </c>
      <c r="BF44" s="12">
        <f t="shared" si="720"/>
        <v>0.12014134275618374</v>
      </c>
      <c r="BG44" s="182">
        <v>135.85380000000001</v>
      </c>
      <c r="BH44" s="11"/>
      <c r="BI44" s="18"/>
      <c r="BJ44" s="20"/>
      <c r="BK44" s="10">
        <v>1</v>
      </c>
      <c r="BL44" s="11"/>
      <c r="BM44" s="74">
        <f t="shared" si="772"/>
        <v>672</v>
      </c>
      <c r="BN44" s="74">
        <f t="shared" si="772"/>
        <v>56</v>
      </c>
      <c r="BO44" s="11">
        <v>165</v>
      </c>
      <c r="BP44" s="12">
        <f t="shared" si="722"/>
        <v>0.28869047619047616</v>
      </c>
      <c r="BQ44" s="11">
        <v>29</v>
      </c>
      <c r="BR44" s="12">
        <f t="shared" si="723"/>
        <v>0.14948453608247422</v>
      </c>
      <c r="BS44" s="135">
        <v>130.68119999999999</v>
      </c>
      <c r="BT44" s="11"/>
      <c r="BU44" s="18"/>
      <c r="BV44" s="20"/>
      <c r="BW44" s="10"/>
      <c r="BX44" s="11"/>
      <c r="BY44" s="74">
        <f t="shared" si="773"/>
        <v>0</v>
      </c>
      <c r="BZ44" s="74">
        <f t="shared" si="773"/>
        <v>0</v>
      </c>
      <c r="CA44" s="11"/>
      <c r="CB44" s="12" t="e">
        <f t="shared" si="725"/>
        <v>#DIV/0!</v>
      </c>
      <c r="CC44" s="11"/>
      <c r="CD44" s="12" t="e">
        <f t="shared" si="726"/>
        <v>#DIV/0!</v>
      </c>
      <c r="CE44" s="11"/>
      <c r="CF44" s="11"/>
      <c r="CG44" s="18"/>
      <c r="CH44" s="20"/>
      <c r="CI44" s="10"/>
      <c r="CJ44" s="11"/>
      <c r="CK44" s="74">
        <f t="shared" si="774"/>
        <v>0</v>
      </c>
      <c r="CL44" s="74">
        <f t="shared" si="774"/>
        <v>0</v>
      </c>
      <c r="CM44" s="11"/>
      <c r="CN44" s="12" t="e">
        <f t="shared" si="728"/>
        <v>#DIV/0!</v>
      </c>
      <c r="CO44" s="11"/>
      <c r="CP44" s="12" t="e">
        <f t="shared" si="729"/>
        <v>#DIV/0!</v>
      </c>
      <c r="CQ44" s="11"/>
      <c r="CR44" s="11"/>
      <c r="CS44" s="18"/>
      <c r="CT44" s="20"/>
      <c r="CU44" s="10"/>
      <c r="CV44" s="11"/>
      <c r="CW44" s="74">
        <f t="shared" si="775"/>
        <v>0</v>
      </c>
      <c r="CX44" s="74">
        <f t="shared" si="775"/>
        <v>0</v>
      </c>
      <c r="CY44" s="11"/>
      <c r="CZ44" s="12" t="e">
        <f t="shared" si="731"/>
        <v>#DIV/0!</v>
      </c>
      <c r="DA44" s="11"/>
      <c r="DB44" s="12" t="e">
        <f t="shared" si="732"/>
        <v>#DIV/0!</v>
      </c>
      <c r="DC44" s="11"/>
      <c r="DD44" s="11"/>
      <c r="DE44" s="18"/>
      <c r="DF44" s="20"/>
      <c r="DG44" s="10"/>
      <c r="DH44" s="11"/>
      <c r="DI44" s="74">
        <f t="shared" si="776"/>
        <v>0</v>
      </c>
      <c r="DJ44" s="74">
        <f t="shared" si="776"/>
        <v>0</v>
      </c>
      <c r="DK44" s="11"/>
      <c r="DL44" s="12" t="e">
        <f t="shared" si="734"/>
        <v>#DIV/0!</v>
      </c>
      <c r="DM44" s="11"/>
      <c r="DN44" s="12" t="e">
        <f t="shared" si="735"/>
        <v>#DIV/0!</v>
      </c>
      <c r="DO44" s="11"/>
      <c r="DP44" s="11"/>
      <c r="DQ44" s="18"/>
      <c r="DR44" s="20"/>
      <c r="DS44" s="10"/>
      <c r="DT44" s="11"/>
      <c r="DU44" s="74">
        <f t="shared" si="777"/>
        <v>0</v>
      </c>
      <c r="DV44" s="74">
        <f t="shared" si="777"/>
        <v>0</v>
      </c>
      <c r="DW44" s="11"/>
      <c r="DX44" s="12" t="e">
        <f t="shared" si="737"/>
        <v>#DIV/0!</v>
      </c>
      <c r="DY44" s="11"/>
      <c r="DZ44" s="12" t="e">
        <f t="shared" si="738"/>
        <v>#DIV/0!</v>
      </c>
      <c r="EA44" s="11"/>
      <c r="EB44" s="11"/>
      <c r="EC44" s="18"/>
      <c r="ED44" s="20"/>
      <c r="EE44" s="10"/>
      <c r="EF44" s="11"/>
      <c r="EG44" s="74">
        <f t="shared" si="778"/>
        <v>0</v>
      </c>
      <c r="EH44" s="74">
        <f t="shared" si="778"/>
        <v>0</v>
      </c>
      <c r="EI44" s="11"/>
      <c r="EJ44" s="12" t="e">
        <f t="shared" si="740"/>
        <v>#DIV/0!</v>
      </c>
      <c r="EK44" s="11"/>
      <c r="EL44" s="12" t="e">
        <f t="shared" si="741"/>
        <v>#DIV/0!</v>
      </c>
      <c r="EM44" s="11"/>
      <c r="EN44" s="11"/>
      <c r="EO44" s="18"/>
      <c r="EP44" s="20"/>
      <c r="EQ44" s="10"/>
      <c r="ER44" s="11"/>
      <c r="ES44" s="74">
        <f t="shared" si="779"/>
        <v>0</v>
      </c>
      <c r="ET44" s="74">
        <f t="shared" si="779"/>
        <v>0</v>
      </c>
      <c r="EU44" s="11"/>
      <c r="EV44" s="12" t="e">
        <f t="shared" si="743"/>
        <v>#DIV/0!</v>
      </c>
      <c r="EW44" s="11"/>
      <c r="EX44" s="12" t="e">
        <f t="shared" si="744"/>
        <v>#DIV/0!</v>
      </c>
      <c r="EY44" s="11"/>
      <c r="EZ44" s="11"/>
      <c r="FA44" s="18"/>
      <c r="FB44" s="20"/>
      <c r="FC44" s="10"/>
      <c r="FD44" s="11"/>
      <c r="FE44" s="74">
        <f t="shared" si="780"/>
        <v>0</v>
      </c>
      <c r="FF44" s="74">
        <f t="shared" si="780"/>
        <v>0</v>
      </c>
      <c r="FG44" s="11"/>
      <c r="FH44" s="12" t="e">
        <f t="shared" si="746"/>
        <v>#DIV/0!</v>
      </c>
      <c r="FI44" s="11"/>
      <c r="FJ44" s="12" t="e">
        <f t="shared" si="747"/>
        <v>#DIV/0!</v>
      </c>
      <c r="FK44" s="11"/>
      <c r="FL44" s="11"/>
      <c r="FM44" s="18"/>
      <c r="FN44" s="20"/>
      <c r="FO44" s="10"/>
      <c r="FP44" s="11"/>
      <c r="FQ44" s="74">
        <f t="shared" si="781"/>
        <v>0</v>
      </c>
      <c r="FR44" s="74">
        <f t="shared" si="781"/>
        <v>0</v>
      </c>
      <c r="FS44" s="11"/>
      <c r="FT44" s="12" t="e">
        <f t="shared" si="749"/>
        <v>#DIV/0!</v>
      </c>
      <c r="FU44" s="11"/>
      <c r="FV44" s="12" t="e">
        <f t="shared" si="750"/>
        <v>#DIV/0!</v>
      </c>
      <c r="FW44" s="11"/>
      <c r="FX44" s="11"/>
      <c r="FY44" s="18"/>
      <c r="FZ44" s="20"/>
      <c r="GA44" s="10"/>
      <c r="GB44" s="11"/>
      <c r="GC44" s="74">
        <f t="shared" si="782"/>
        <v>0</v>
      </c>
      <c r="GD44" s="74">
        <f t="shared" si="782"/>
        <v>0</v>
      </c>
      <c r="GE44" s="11"/>
      <c r="GF44" s="12" t="e">
        <f t="shared" si="752"/>
        <v>#DIV/0!</v>
      </c>
      <c r="GG44" s="11"/>
      <c r="GH44" s="12" t="e">
        <f t="shared" si="753"/>
        <v>#DIV/0!</v>
      </c>
      <c r="GI44" s="11"/>
      <c r="GJ44" s="11"/>
      <c r="GK44" s="18"/>
      <c r="GL44" s="20"/>
      <c r="GM44" s="10"/>
      <c r="GN44" s="11"/>
      <c r="GO44" s="74">
        <f t="shared" si="783"/>
        <v>0</v>
      </c>
      <c r="GP44" s="74">
        <f t="shared" si="783"/>
        <v>0</v>
      </c>
      <c r="GQ44" s="11"/>
      <c r="GR44" s="12" t="e">
        <f t="shared" si="755"/>
        <v>#DIV/0!</v>
      </c>
      <c r="GS44" s="11"/>
      <c r="GT44" s="12" t="e">
        <f t="shared" si="756"/>
        <v>#DIV/0!</v>
      </c>
      <c r="GU44" s="11"/>
      <c r="GV44" s="11"/>
      <c r="GW44" s="18"/>
      <c r="GX44" s="20"/>
      <c r="GY44" s="10"/>
      <c r="GZ44" s="11"/>
      <c r="HA44" s="74">
        <f t="shared" si="784"/>
        <v>0</v>
      </c>
      <c r="HB44" s="74">
        <f t="shared" si="784"/>
        <v>0</v>
      </c>
      <c r="HC44" s="11"/>
      <c r="HD44" s="12" t="e">
        <f t="shared" si="758"/>
        <v>#DIV/0!</v>
      </c>
      <c r="HE44" s="11"/>
      <c r="HF44" s="12" t="e">
        <f t="shared" si="759"/>
        <v>#DIV/0!</v>
      </c>
      <c r="HG44" s="11"/>
      <c r="HH44" s="11"/>
      <c r="HI44" s="18"/>
      <c r="HJ44" s="20"/>
      <c r="HK44" s="10">
        <f t="shared" si="760"/>
        <v>3</v>
      </c>
      <c r="HL44" s="11">
        <f t="shared" si="760"/>
        <v>0</v>
      </c>
      <c r="HM44" s="11">
        <f t="shared" si="760"/>
        <v>3558</v>
      </c>
      <c r="HN44" s="11">
        <f t="shared" si="760"/>
        <v>300</v>
      </c>
      <c r="HO44" s="11">
        <f t="shared" si="761"/>
        <v>1447</v>
      </c>
      <c r="HP44" s="228">
        <f t="shared" ref="HP44" si="786">+(HO44)/HM44</f>
        <v>0.40668915120854415</v>
      </c>
      <c r="HQ44" s="15">
        <f t="shared" si="763"/>
        <v>177</v>
      </c>
      <c r="HR44" s="12">
        <f t="shared" si="785"/>
        <v>0.12232204561161023</v>
      </c>
      <c r="HS44" s="16">
        <v>59.2</v>
      </c>
      <c r="HT44" s="17">
        <v>1155</v>
      </c>
      <c r="HU44" s="16">
        <f t="shared" si="764"/>
        <v>79.820317899101596</v>
      </c>
      <c r="HV44" s="18"/>
      <c r="HW44" s="20"/>
    </row>
    <row r="45" spans="1:231" ht="18.75" x14ac:dyDescent="0.25">
      <c r="A45" s="236"/>
      <c r="B45" s="41">
        <f>+B44+1</f>
        <v>44502</v>
      </c>
      <c r="C45" s="10">
        <v>1</v>
      </c>
      <c r="D45" s="11"/>
      <c r="E45" s="74">
        <f t="shared" si="766"/>
        <v>667</v>
      </c>
      <c r="F45" s="74">
        <f t="shared" si="766"/>
        <v>56</v>
      </c>
      <c r="G45" s="11">
        <v>274</v>
      </c>
      <c r="H45" s="12">
        <f t="shared" si="708"/>
        <v>0.45877061469265368</v>
      </c>
      <c r="I45" s="11">
        <v>32</v>
      </c>
      <c r="J45" s="12">
        <f t="shared" si="767"/>
        <v>0.10457516339869281</v>
      </c>
      <c r="K45" s="185">
        <v>147.61269999999996</v>
      </c>
      <c r="L45" s="13"/>
      <c r="M45" s="25">
        <v>3810</v>
      </c>
      <c r="N45" s="38">
        <v>4220</v>
      </c>
      <c r="O45" s="10">
        <v>1</v>
      </c>
      <c r="P45" s="11"/>
      <c r="Q45" s="74">
        <f t="shared" si="768"/>
        <v>671</v>
      </c>
      <c r="R45" s="74">
        <f t="shared" si="768"/>
        <v>57</v>
      </c>
      <c r="S45" s="11">
        <v>273</v>
      </c>
      <c r="T45" s="12">
        <f t="shared" si="710"/>
        <v>0.45305514157973176</v>
      </c>
      <c r="U45" s="11">
        <v>31</v>
      </c>
      <c r="V45" s="12">
        <f t="shared" si="711"/>
        <v>0.10197368421052631</v>
      </c>
      <c r="W45" s="185">
        <v>147.28369999999995</v>
      </c>
      <c r="X45" s="13"/>
      <c r="Y45" s="25">
        <v>3810</v>
      </c>
      <c r="Z45" s="38">
        <v>4220</v>
      </c>
      <c r="AA45" s="10"/>
      <c r="AB45" s="11"/>
      <c r="AC45" s="74">
        <f t="shared" si="769"/>
        <v>206</v>
      </c>
      <c r="AD45" s="74">
        <f t="shared" si="769"/>
        <v>18</v>
      </c>
      <c r="AE45" s="11">
        <v>84</v>
      </c>
      <c r="AF45" s="12">
        <f t="shared" si="713"/>
        <v>0.45145631067961167</v>
      </c>
      <c r="AG45" s="11">
        <v>9</v>
      </c>
      <c r="AH45" s="12">
        <f t="shared" si="714"/>
        <v>9.6774193548387094E-2</v>
      </c>
      <c r="AI45" s="13"/>
      <c r="AJ45" s="13"/>
      <c r="AK45" s="25">
        <v>3810</v>
      </c>
      <c r="AL45" s="38">
        <v>4220</v>
      </c>
      <c r="AM45" s="10">
        <v>1</v>
      </c>
      <c r="AN45" s="11"/>
      <c r="AO45" s="74">
        <f t="shared" si="770"/>
        <v>667</v>
      </c>
      <c r="AP45" s="74">
        <f t="shared" si="770"/>
        <v>56</v>
      </c>
      <c r="AQ45" s="11">
        <v>289</v>
      </c>
      <c r="AR45" s="12">
        <f t="shared" si="716"/>
        <v>0.47076461769115441</v>
      </c>
      <c r="AS45" s="11">
        <v>25</v>
      </c>
      <c r="AT45" s="12">
        <f t="shared" si="717"/>
        <v>7.9617834394904455E-2</v>
      </c>
      <c r="AU45" s="13"/>
      <c r="AV45" s="13"/>
      <c r="AW45" s="25">
        <v>3810</v>
      </c>
      <c r="AX45" s="38">
        <v>4220</v>
      </c>
      <c r="AY45" s="10"/>
      <c r="AZ45" s="11"/>
      <c r="BA45" s="74">
        <f t="shared" si="771"/>
        <v>672</v>
      </c>
      <c r="BB45" s="74">
        <f t="shared" si="771"/>
        <v>57</v>
      </c>
      <c r="BC45" s="11">
        <v>258</v>
      </c>
      <c r="BD45" s="12">
        <f t="shared" si="719"/>
        <v>0.42857142857142855</v>
      </c>
      <c r="BE45" s="11">
        <v>30</v>
      </c>
      <c r="BF45" s="12">
        <f t="shared" si="720"/>
        <v>0.10416666666666667</v>
      </c>
      <c r="BG45" s="144">
        <v>140.83020000000002</v>
      </c>
      <c r="BH45" s="13"/>
      <c r="BI45" s="25">
        <v>3810</v>
      </c>
      <c r="BJ45" s="38">
        <v>4220</v>
      </c>
      <c r="BK45" s="10">
        <v>2</v>
      </c>
      <c r="BL45" s="11"/>
      <c r="BM45" s="74">
        <f t="shared" si="772"/>
        <v>670</v>
      </c>
      <c r="BN45" s="74">
        <f t="shared" si="772"/>
        <v>56</v>
      </c>
      <c r="BO45" s="11">
        <v>173</v>
      </c>
      <c r="BP45" s="12">
        <f t="shared" si="722"/>
        <v>0.3</v>
      </c>
      <c r="BQ45" s="11">
        <v>28</v>
      </c>
      <c r="BR45" s="12">
        <f t="shared" si="723"/>
        <v>0.13930348258706468</v>
      </c>
      <c r="BS45" s="13"/>
      <c r="BT45" s="13"/>
      <c r="BU45" s="25">
        <v>3810</v>
      </c>
      <c r="BV45" s="38">
        <v>4220</v>
      </c>
      <c r="BW45" s="10"/>
      <c r="BX45" s="11"/>
      <c r="BY45" s="74">
        <f t="shared" si="773"/>
        <v>0</v>
      </c>
      <c r="BZ45" s="74">
        <f t="shared" si="773"/>
        <v>0</v>
      </c>
      <c r="CA45" s="11"/>
      <c r="CB45" s="12" t="e">
        <f t="shared" si="725"/>
        <v>#DIV/0!</v>
      </c>
      <c r="CC45" s="11"/>
      <c r="CD45" s="12" t="e">
        <f t="shared" si="726"/>
        <v>#DIV/0!</v>
      </c>
      <c r="CE45" s="13"/>
      <c r="CF45" s="13"/>
      <c r="CG45" s="25"/>
      <c r="CH45" s="38"/>
      <c r="CI45" s="10"/>
      <c r="CJ45" s="11"/>
      <c r="CK45" s="74">
        <f t="shared" si="774"/>
        <v>0</v>
      </c>
      <c r="CL45" s="74">
        <f t="shared" si="774"/>
        <v>0</v>
      </c>
      <c r="CM45" s="11"/>
      <c r="CN45" s="12" t="e">
        <f t="shared" si="728"/>
        <v>#DIV/0!</v>
      </c>
      <c r="CO45" s="11"/>
      <c r="CP45" s="12" t="e">
        <f t="shared" si="729"/>
        <v>#DIV/0!</v>
      </c>
      <c r="CQ45" s="13"/>
      <c r="CR45" s="13"/>
      <c r="CS45" s="25"/>
      <c r="CT45" s="38"/>
      <c r="CU45" s="10"/>
      <c r="CV45" s="11"/>
      <c r="CW45" s="74">
        <f t="shared" si="775"/>
        <v>0</v>
      </c>
      <c r="CX45" s="74">
        <f t="shared" si="775"/>
        <v>0</v>
      </c>
      <c r="CY45" s="11"/>
      <c r="CZ45" s="12" t="e">
        <f t="shared" si="731"/>
        <v>#DIV/0!</v>
      </c>
      <c r="DA45" s="11"/>
      <c r="DB45" s="12" t="e">
        <f t="shared" si="732"/>
        <v>#DIV/0!</v>
      </c>
      <c r="DC45" s="13"/>
      <c r="DD45" s="13"/>
      <c r="DE45" s="25"/>
      <c r="DF45" s="38"/>
      <c r="DG45" s="10"/>
      <c r="DH45" s="11"/>
      <c r="DI45" s="74">
        <f t="shared" si="776"/>
        <v>0</v>
      </c>
      <c r="DJ45" s="74">
        <f t="shared" si="776"/>
        <v>0</v>
      </c>
      <c r="DK45" s="11"/>
      <c r="DL45" s="12" t="e">
        <f t="shared" si="734"/>
        <v>#DIV/0!</v>
      </c>
      <c r="DM45" s="11"/>
      <c r="DN45" s="12" t="e">
        <f t="shared" si="735"/>
        <v>#DIV/0!</v>
      </c>
      <c r="DO45" s="13"/>
      <c r="DP45" s="13"/>
      <c r="DQ45" s="25"/>
      <c r="DR45" s="38"/>
      <c r="DS45" s="10"/>
      <c r="DT45" s="11"/>
      <c r="DU45" s="74">
        <f t="shared" si="777"/>
        <v>0</v>
      </c>
      <c r="DV45" s="74">
        <f t="shared" si="777"/>
        <v>0</v>
      </c>
      <c r="DW45" s="11"/>
      <c r="DX45" s="12" t="e">
        <f t="shared" si="737"/>
        <v>#DIV/0!</v>
      </c>
      <c r="DY45" s="11"/>
      <c r="DZ45" s="12" t="e">
        <f t="shared" si="738"/>
        <v>#DIV/0!</v>
      </c>
      <c r="EA45" s="13"/>
      <c r="EB45" s="13"/>
      <c r="EC45" s="25"/>
      <c r="ED45" s="38"/>
      <c r="EE45" s="10"/>
      <c r="EF45" s="11"/>
      <c r="EG45" s="74">
        <f t="shared" si="778"/>
        <v>0</v>
      </c>
      <c r="EH45" s="74">
        <f t="shared" si="778"/>
        <v>0</v>
      </c>
      <c r="EI45" s="11"/>
      <c r="EJ45" s="12" t="e">
        <f t="shared" si="740"/>
        <v>#DIV/0!</v>
      </c>
      <c r="EK45" s="11"/>
      <c r="EL45" s="12" t="e">
        <f t="shared" si="741"/>
        <v>#DIV/0!</v>
      </c>
      <c r="EM45" s="13"/>
      <c r="EN45" s="13"/>
      <c r="EO45" s="25"/>
      <c r="EP45" s="38"/>
      <c r="EQ45" s="10"/>
      <c r="ER45" s="11"/>
      <c r="ES45" s="74">
        <f t="shared" si="779"/>
        <v>0</v>
      </c>
      <c r="ET45" s="74">
        <f t="shared" si="779"/>
        <v>0</v>
      </c>
      <c r="EU45" s="11"/>
      <c r="EV45" s="12" t="e">
        <f t="shared" si="743"/>
        <v>#DIV/0!</v>
      </c>
      <c r="EW45" s="11"/>
      <c r="EX45" s="12" t="e">
        <f t="shared" si="744"/>
        <v>#DIV/0!</v>
      </c>
      <c r="EY45" s="13"/>
      <c r="EZ45" s="13"/>
      <c r="FA45" s="25"/>
      <c r="FB45" s="38"/>
      <c r="FC45" s="10"/>
      <c r="FD45" s="11"/>
      <c r="FE45" s="74">
        <f t="shared" si="780"/>
        <v>0</v>
      </c>
      <c r="FF45" s="74">
        <f t="shared" si="780"/>
        <v>0</v>
      </c>
      <c r="FG45" s="11"/>
      <c r="FH45" s="12" t="e">
        <f t="shared" si="746"/>
        <v>#DIV/0!</v>
      </c>
      <c r="FI45" s="11"/>
      <c r="FJ45" s="12" t="e">
        <f t="shared" si="747"/>
        <v>#DIV/0!</v>
      </c>
      <c r="FK45" s="13"/>
      <c r="FL45" s="13"/>
      <c r="FM45" s="25"/>
      <c r="FN45" s="38"/>
      <c r="FO45" s="10"/>
      <c r="FP45" s="11"/>
      <c r="FQ45" s="74">
        <f t="shared" si="781"/>
        <v>0</v>
      </c>
      <c r="FR45" s="74">
        <f t="shared" si="781"/>
        <v>0</v>
      </c>
      <c r="FS45" s="11"/>
      <c r="FT45" s="12" t="e">
        <f t="shared" si="749"/>
        <v>#DIV/0!</v>
      </c>
      <c r="FU45" s="11"/>
      <c r="FV45" s="12" t="e">
        <f t="shared" si="750"/>
        <v>#DIV/0!</v>
      </c>
      <c r="FW45" s="13"/>
      <c r="FX45" s="13"/>
      <c r="FY45" s="25"/>
      <c r="FZ45" s="38"/>
      <c r="GA45" s="10"/>
      <c r="GB45" s="11"/>
      <c r="GC45" s="74">
        <f t="shared" si="782"/>
        <v>0</v>
      </c>
      <c r="GD45" s="74">
        <f t="shared" si="782"/>
        <v>0</v>
      </c>
      <c r="GE45" s="11"/>
      <c r="GF45" s="12" t="e">
        <f t="shared" si="752"/>
        <v>#DIV/0!</v>
      </c>
      <c r="GG45" s="11"/>
      <c r="GH45" s="12" t="e">
        <f t="shared" si="753"/>
        <v>#DIV/0!</v>
      </c>
      <c r="GI45" s="13"/>
      <c r="GJ45" s="13"/>
      <c r="GK45" s="25"/>
      <c r="GL45" s="38"/>
      <c r="GM45" s="10"/>
      <c r="GN45" s="11"/>
      <c r="GO45" s="74">
        <f t="shared" si="783"/>
        <v>0</v>
      </c>
      <c r="GP45" s="74">
        <f t="shared" si="783"/>
        <v>0</v>
      </c>
      <c r="GQ45" s="11"/>
      <c r="GR45" s="12" t="e">
        <f t="shared" si="755"/>
        <v>#DIV/0!</v>
      </c>
      <c r="GS45" s="11"/>
      <c r="GT45" s="12" t="e">
        <f t="shared" si="756"/>
        <v>#DIV/0!</v>
      </c>
      <c r="GU45" s="13"/>
      <c r="GV45" s="13"/>
      <c r="GW45" s="25"/>
      <c r="GX45" s="38"/>
      <c r="GY45" s="10"/>
      <c r="GZ45" s="11"/>
      <c r="HA45" s="74">
        <f t="shared" si="784"/>
        <v>0</v>
      </c>
      <c r="HB45" s="74">
        <f t="shared" si="784"/>
        <v>0</v>
      </c>
      <c r="HC45" s="11"/>
      <c r="HD45" s="12" t="e">
        <f t="shared" si="758"/>
        <v>#DIV/0!</v>
      </c>
      <c r="HE45" s="11"/>
      <c r="HF45" s="12" t="e">
        <f t="shared" si="759"/>
        <v>#DIV/0!</v>
      </c>
      <c r="HG45" s="13"/>
      <c r="HH45" s="13"/>
      <c r="HI45" s="25"/>
      <c r="HJ45" s="38"/>
      <c r="HK45" s="10">
        <f t="shared" si="760"/>
        <v>5</v>
      </c>
      <c r="HL45" s="11">
        <f t="shared" si="760"/>
        <v>0</v>
      </c>
      <c r="HM45" s="11">
        <f t="shared" si="760"/>
        <v>3553</v>
      </c>
      <c r="HN45" s="11">
        <f t="shared" si="760"/>
        <v>300</v>
      </c>
      <c r="HO45" s="11">
        <f t="shared" si="761"/>
        <v>1506</v>
      </c>
      <c r="HP45" s="228">
        <f t="shared" ref="HP45:HP47" si="787">+(HO45)/HM45</f>
        <v>0.42386715451730933</v>
      </c>
      <c r="HQ45" s="15">
        <f t="shared" si="763"/>
        <v>155</v>
      </c>
      <c r="HR45" s="12">
        <f t="shared" si="785"/>
        <v>0.10292164674634795</v>
      </c>
      <c r="HS45" s="16">
        <v>60</v>
      </c>
      <c r="HT45" s="17">
        <v>1232</v>
      </c>
      <c r="HU45" s="16">
        <f t="shared" si="764"/>
        <v>81.806108897742362</v>
      </c>
      <c r="HV45" s="23">
        <v>3810</v>
      </c>
      <c r="HW45" s="22">
        <v>4220</v>
      </c>
    </row>
    <row r="46" spans="1:231" ht="18.75" x14ac:dyDescent="0.25">
      <c r="A46" s="236"/>
      <c r="B46" s="41">
        <f t="shared" si="765"/>
        <v>44503</v>
      </c>
      <c r="C46" s="10"/>
      <c r="D46" s="11"/>
      <c r="E46" s="74">
        <f t="shared" si="766"/>
        <v>667</v>
      </c>
      <c r="F46" s="74">
        <f t="shared" si="766"/>
        <v>56</v>
      </c>
      <c r="G46" s="11">
        <v>281</v>
      </c>
      <c r="H46" s="12">
        <f t="shared" si="708"/>
        <v>0.45127436281859068</v>
      </c>
      <c r="I46" s="11">
        <v>20</v>
      </c>
      <c r="J46" s="12">
        <f t="shared" si="767"/>
        <v>6.6445182724252497E-2</v>
      </c>
      <c r="K46" s="13"/>
      <c r="L46" s="11"/>
      <c r="M46" s="25">
        <v>3955</v>
      </c>
      <c r="N46" s="38">
        <v>4276.666666666667</v>
      </c>
      <c r="O46" s="10"/>
      <c r="P46" s="11"/>
      <c r="Q46" s="74">
        <f t="shared" si="768"/>
        <v>671</v>
      </c>
      <c r="R46" s="74">
        <f t="shared" si="768"/>
        <v>57</v>
      </c>
      <c r="S46" s="11">
        <v>301</v>
      </c>
      <c r="T46" s="12">
        <f t="shared" si="710"/>
        <v>0.49478390461997018</v>
      </c>
      <c r="U46" s="11">
        <v>31</v>
      </c>
      <c r="V46" s="12">
        <f t="shared" si="711"/>
        <v>9.337349397590361E-2</v>
      </c>
      <c r="W46" s="156">
        <v>152.76629999999994</v>
      </c>
      <c r="X46" s="11"/>
      <c r="Y46" s="25">
        <v>4075.3846153846152</v>
      </c>
      <c r="Z46" s="38">
        <v>4293</v>
      </c>
      <c r="AA46" s="10"/>
      <c r="AB46" s="11"/>
      <c r="AC46" s="74">
        <f t="shared" si="769"/>
        <v>206</v>
      </c>
      <c r="AD46" s="74">
        <f t="shared" si="769"/>
        <v>18</v>
      </c>
      <c r="AE46" s="11">
        <v>91</v>
      </c>
      <c r="AF46" s="12">
        <f t="shared" si="713"/>
        <v>0.50485436893203883</v>
      </c>
      <c r="AG46" s="11">
        <v>13</v>
      </c>
      <c r="AH46" s="12">
        <f t="shared" si="714"/>
        <v>0.125</v>
      </c>
      <c r="AI46" s="156">
        <v>153.19380000000004</v>
      </c>
      <c r="AJ46" s="11"/>
      <c r="AK46" s="25">
        <v>4132</v>
      </c>
      <c r="AL46" s="38">
        <v>4523.333333333333</v>
      </c>
      <c r="AM46" s="10">
        <v>1</v>
      </c>
      <c r="AN46" s="11"/>
      <c r="AO46" s="74">
        <f t="shared" si="770"/>
        <v>666</v>
      </c>
      <c r="AP46" s="74">
        <f t="shared" si="770"/>
        <v>56</v>
      </c>
      <c r="AQ46" s="11">
        <v>289</v>
      </c>
      <c r="AR46" s="12">
        <f t="shared" si="716"/>
        <v>0.46246246246246248</v>
      </c>
      <c r="AS46" s="11">
        <v>19</v>
      </c>
      <c r="AT46" s="12">
        <f t="shared" si="717"/>
        <v>6.1688311688311688E-2</v>
      </c>
      <c r="AU46" s="13"/>
      <c r="AV46" s="11"/>
      <c r="AW46" s="25">
        <v>4098.9473684210525</v>
      </c>
      <c r="AX46" s="38">
        <v>4181.1111111111113</v>
      </c>
      <c r="AY46" s="10">
        <v>1</v>
      </c>
      <c r="AZ46" s="11"/>
      <c r="BA46" s="74">
        <f t="shared" si="771"/>
        <v>671</v>
      </c>
      <c r="BB46" s="74">
        <f t="shared" si="771"/>
        <v>57</v>
      </c>
      <c r="BC46" s="11">
        <v>276</v>
      </c>
      <c r="BD46" s="12">
        <f t="shared" si="719"/>
        <v>0.44709388971684055</v>
      </c>
      <c r="BE46" s="11">
        <v>24</v>
      </c>
      <c r="BF46" s="12">
        <f t="shared" si="720"/>
        <v>0.08</v>
      </c>
      <c r="BG46" s="185">
        <v>146.29670000000002</v>
      </c>
      <c r="BH46" s="11"/>
      <c r="BI46" s="25">
        <v>3923</v>
      </c>
      <c r="BJ46" s="38">
        <v>4510</v>
      </c>
      <c r="BK46" s="10"/>
      <c r="BL46" s="11"/>
      <c r="BM46" s="74">
        <f t="shared" si="772"/>
        <v>670</v>
      </c>
      <c r="BN46" s="74">
        <f t="shared" si="772"/>
        <v>56</v>
      </c>
      <c r="BO46" s="11">
        <v>173</v>
      </c>
      <c r="BP46" s="12">
        <f t="shared" si="722"/>
        <v>0.29552238805970149</v>
      </c>
      <c r="BQ46" s="11">
        <v>25</v>
      </c>
      <c r="BR46" s="12">
        <f t="shared" si="723"/>
        <v>0.12626262626262627</v>
      </c>
      <c r="BS46" s="13"/>
      <c r="BT46" s="11"/>
      <c r="BU46" s="25">
        <v>4166.75</v>
      </c>
      <c r="BV46" s="38">
        <v>4537</v>
      </c>
      <c r="BW46" s="10"/>
      <c r="BX46" s="11"/>
      <c r="BY46" s="74">
        <f t="shared" si="773"/>
        <v>0</v>
      </c>
      <c r="BZ46" s="74">
        <f t="shared" si="773"/>
        <v>0</v>
      </c>
      <c r="CA46" s="11"/>
      <c r="CB46" s="12" t="e">
        <f t="shared" si="725"/>
        <v>#DIV/0!</v>
      </c>
      <c r="CC46" s="11"/>
      <c r="CD46" s="12" t="e">
        <f t="shared" si="726"/>
        <v>#DIV/0!</v>
      </c>
      <c r="CE46" s="13"/>
      <c r="CF46" s="11"/>
      <c r="CG46" s="25"/>
      <c r="CH46" s="38"/>
      <c r="CI46" s="10"/>
      <c r="CJ46" s="11"/>
      <c r="CK46" s="74">
        <f t="shared" si="774"/>
        <v>0</v>
      </c>
      <c r="CL46" s="74">
        <f t="shared" si="774"/>
        <v>0</v>
      </c>
      <c r="CM46" s="11"/>
      <c r="CN46" s="12" t="e">
        <f t="shared" si="728"/>
        <v>#DIV/0!</v>
      </c>
      <c r="CO46" s="11"/>
      <c r="CP46" s="12" t="e">
        <f t="shared" si="729"/>
        <v>#DIV/0!</v>
      </c>
      <c r="CQ46" s="13"/>
      <c r="CR46" s="11"/>
      <c r="CS46" s="25"/>
      <c r="CT46" s="38"/>
      <c r="CU46" s="10"/>
      <c r="CV46" s="11"/>
      <c r="CW46" s="74">
        <f t="shared" si="775"/>
        <v>0</v>
      </c>
      <c r="CX46" s="74">
        <f t="shared" si="775"/>
        <v>0</v>
      </c>
      <c r="CY46" s="11"/>
      <c r="CZ46" s="12" t="e">
        <f t="shared" si="731"/>
        <v>#DIV/0!</v>
      </c>
      <c r="DA46" s="11"/>
      <c r="DB46" s="12" t="e">
        <f t="shared" si="732"/>
        <v>#DIV/0!</v>
      </c>
      <c r="DC46" s="13"/>
      <c r="DD46" s="11"/>
      <c r="DE46" s="25"/>
      <c r="DF46" s="38"/>
      <c r="DG46" s="10"/>
      <c r="DH46" s="11"/>
      <c r="DI46" s="74">
        <f t="shared" si="776"/>
        <v>0</v>
      </c>
      <c r="DJ46" s="74">
        <f t="shared" si="776"/>
        <v>0</v>
      </c>
      <c r="DK46" s="11"/>
      <c r="DL46" s="12" t="e">
        <f t="shared" si="734"/>
        <v>#DIV/0!</v>
      </c>
      <c r="DM46" s="11"/>
      <c r="DN46" s="12" t="e">
        <f t="shared" si="735"/>
        <v>#DIV/0!</v>
      </c>
      <c r="DO46" s="13"/>
      <c r="DP46" s="11"/>
      <c r="DQ46" s="25"/>
      <c r="DR46" s="38"/>
      <c r="DS46" s="10"/>
      <c r="DT46" s="11"/>
      <c r="DU46" s="74">
        <f t="shared" si="777"/>
        <v>0</v>
      </c>
      <c r="DV46" s="74">
        <f t="shared" si="777"/>
        <v>0</v>
      </c>
      <c r="DW46" s="11"/>
      <c r="DX46" s="12" t="e">
        <f t="shared" si="737"/>
        <v>#DIV/0!</v>
      </c>
      <c r="DY46" s="11"/>
      <c r="DZ46" s="12" t="e">
        <f t="shared" si="738"/>
        <v>#DIV/0!</v>
      </c>
      <c r="EA46" s="13"/>
      <c r="EB46" s="11"/>
      <c r="EC46" s="25"/>
      <c r="ED46" s="38"/>
      <c r="EE46" s="10"/>
      <c r="EF46" s="11"/>
      <c r="EG46" s="74">
        <f t="shared" si="778"/>
        <v>0</v>
      </c>
      <c r="EH46" s="74">
        <f t="shared" si="778"/>
        <v>0</v>
      </c>
      <c r="EI46" s="11"/>
      <c r="EJ46" s="12" t="e">
        <f t="shared" si="740"/>
        <v>#DIV/0!</v>
      </c>
      <c r="EK46" s="11"/>
      <c r="EL46" s="12" t="e">
        <f t="shared" si="741"/>
        <v>#DIV/0!</v>
      </c>
      <c r="EM46" s="13"/>
      <c r="EN46" s="11"/>
      <c r="EO46" s="25"/>
      <c r="EP46" s="38"/>
      <c r="EQ46" s="10"/>
      <c r="ER46" s="11"/>
      <c r="ES46" s="74">
        <f t="shared" si="779"/>
        <v>0</v>
      </c>
      <c r="ET46" s="74">
        <f t="shared" si="779"/>
        <v>0</v>
      </c>
      <c r="EU46" s="11"/>
      <c r="EV46" s="12" t="e">
        <f t="shared" si="743"/>
        <v>#DIV/0!</v>
      </c>
      <c r="EW46" s="11"/>
      <c r="EX46" s="12" t="e">
        <f t="shared" si="744"/>
        <v>#DIV/0!</v>
      </c>
      <c r="EY46" s="13"/>
      <c r="EZ46" s="11"/>
      <c r="FA46" s="25"/>
      <c r="FB46" s="38"/>
      <c r="FC46" s="10"/>
      <c r="FD46" s="11"/>
      <c r="FE46" s="74">
        <f t="shared" si="780"/>
        <v>0</v>
      </c>
      <c r="FF46" s="74">
        <f t="shared" si="780"/>
        <v>0</v>
      </c>
      <c r="FG46" s="11"/>
      <c r="FH46" s="12" t="e">
        <f t="shared" si="746"/>
        <v>#DIV/0!</v>
      </c>
      <c r="FI46" s="11"/>
      <c r="FJ46" s="12" t="e">
        <f t="shared" si="747"/>
        <v>#DIV/0!</v>
      </c>
      <c r="FK46" s="13"/>
      <c r="FL46" s="11"/>
      <c r="FM46" s="25"/>
      <c r="FN46" s="38"/>
      <c r="FO46" s="10"/>
      <c r="FP46" s="11"/>
      <c r="FQ46" s="74">
        <f t="shared" si="781"/>
        <v>0</v>
      </c>
      <c r="FR46" s="74">
        <f t="shared" si="781"/>
        <v>0</v>
      </c>
      <c r="FS46" s="11"/>
      <c r="FT46" s="12" t="e">
        <f t="shared" si="749"/>
        <v>#DIV/0!</v>
      </c>
      <c r="FU46" s="11"/>
      <c r="FV46" s="12" t="e">
        <f t="shared" si="750"/>
        <v>#DIV/0!</v>
      </c>
      <c r="FW46" s="13"/>
      <c r="FX46" s="11"/>
      <c r="FY46" s="25"/>
      <c r="FZ46" s="38"/>
      <c r="GA46" s="10"/>
      <c r="GB46" s="11"/>
      <c r="GC46" s="74">
        <f t="shared" si="782"/>
        <v>0</v>
      </c>
      <c r="GD46" s="74">
        <f t="shared" si="782"/>
        <v>0</v>
      </c>
      <c r="GE46" s="11"/>
      <c r="GF46" s="12" t="e">
        <f t="shared" si="752"/>
        <v>#DIV/0!</v>
      </c>
      <c r="GG46" s="11"/>
      <c r="GH46" s="12" t="e">
        <f t="shared" si="753"/>
        <v>#DIV/0!</v>
      </c>
      <c r="GI46" s="13"/>
      <c r="GJ46" s="11"/>
      <c r="GK46" s="25"/>
      <c r="GL46" s="38"/>
      <c r="GM46" s="10"/>
      <c r="GN46" s="11"/>
      <c r="GO46" s="74">
        <f t="shared" si="783"/>
        <v>0</v>
      </c>
      <c r="GP46" s="74">
        <f t="shared" si="783"/>
        <v>0</v>
      </c>
      <c r="GQ46" s="11"/>
      <c r="GR46" s="12" t="e">
        <f t="shared" si="755"/>
        <v>#DIV/0!</v>
      </c>
      <c r="GS46" s="11"/>
      <c r="GT46" s="12" t="e">
        <f t="shared" si="756"/>
        <v>#DIV/0!</v>
      </c>
      <c r="GU46" s="13"/>
      <c r="GV46" s="11"/>
      <c r="GW46" s="25"/>
      <c r="GX46" s="38"/>
      <c r="GY46" s="10"/>
      <c r="GZ46" s="11"/>
      <c r="HA46" s="74">
        <f t="shared" si="784"/>
        <v>0</v>
      </c>
      <c r="HB46" s="74">
        <f t="shared" si="784"/>
        <v>0</v>
      </c>
      <c r="HC46" s="11"/>
      <c r="HD46" s="12" t="e">
        <f t="shared" si="758"/>
        <v>#DIV/0!</v>
      </c>
      <c r="HE46" s="11"/>
      <c r="HF46" s="12" t="e">
        <f t="shared" si="759"/>
        <v>#DIV/0!</v>
      </c>
      <c r="HG46" s="13"/>
      <c r="HH46" s="11"/>
      <c r="HI46" s="25"/>
      <c r="HJ46" s="38"/>
      <c r="HK46" s="10">
        <f t="shared" si="760"/>
        <v>2</v>
      </c>
      <c r="HL46" s="11">
        <f t="shared" si="760"/>
        <v>0</v>
      </c>
      <c r="HM46" s="11">
        <f t="shared" si="760"/>
        <v>3551</v>
      </c>
      <c r="HN46" s="11">
        <f t="shared" si="760"/>
        <v>300</v>
      </c>
      <c r="HO46" s="11">
        <f t="shared" si="761"/>
        <v>1543</v>
      </c>
      <c r="HP46" s="228">
        <f t="shared" si="787"/>
        <v>0.43452548577865391</v>
      </c>
      <c r="HQ46" s="15">
        <f t="shared" si="763"/>
        <v>132</v>
      </c>
      <c r="HR46" s="12">
        <f t="shared" si="785"/>
        <v>8.5547634478289045E-2</v>
      </c>
      <c r="HS46" s="16">
        <v>60.7</v>
      </c>
      <c r="HT46" s="17">
        <v>1276</v>
      </c>
      <c r="HU46" s="16">
        <f t="shared" si="764"/>
        <v>82.696046662346077</v>
      </c>
      <c r="HV46" s="23">
        <v>4047.391304347826</v>
      </c>
      <c r="HW46" s="22">
        <v>4374.3137254901958</v>
      </c>
    </row>
    <row r="47" spans="1:231" ht="18.75" x14ac:dyDescent="0.25">
      <c r="A47" s="236"/>
      <c r="B47" s="41">
        <f t="shared" si="765"/>
        <v>44504</v>
      </c>
      <c r="C47" s="10"/>
      <c r="D47" s="11"/>
      <c r="E47" s="74">
        <f>E46-C47</f>
        <v>667</v>
      </c>
      <c r="F47" s="74">
        <f>F46-D47</f>
        <v>56</v>
      </c>
      <c r="G47" s="11">
        <v>298</v>
      </c>
      <c r="H47" s="12">
        <f t="shared" si="708"/>
        <v>0.47976011994002998</v>
      </c>
      <c r="I47" s="11">
        <v>22</v>
      </c>
      <c r="J47" s="12">
        <f t="shared" si="767"/>
        <v>6.8750000000000006E-2</v>
      </c>
      <c r="K47" s="156">
        <v>152.93729999999996</v>
      </c>
      <c r="L47" s="11"/>
      <c r="M47" s="39">
        <v>80</v>
      </c>
      <c r="N47" s="43">
        <v>77.777777777777771</v>
      </c>
      <c r="O47" s="10"/>
      <c r="P47" s="11"/>
      <c r="Q47" s="74">
        <f t="shared" si="768"/>
        <v>671</v>
      </c>
      <c r="R47" s="74">
        <f t="shared" si="768"/>
        <v>57</v>
      </c>
      <c r="S47" s="11">
        <v>299</v>
      </c>
      <c r="T47" s="12">
        <f t="shared" si="710"/>
        <v>0.481371087928465</v>
      </c>
      <c r="U47" s="11">
        <v>24</v>
      </c>
      <c r="V47" s="12">
        <f t="shared" si="711"/>
        <v>7.4303405572755415E-2</v>
      </c>
      <c r="W47" s="13"/>
      <c r="X47" s="11"/>
      <c r="Y47" s="39">
        <v>87.179487179487182</v>
      </c>
      <c r="Z47" s="43">
        <v>100</v>
      </c>
      <c r="AA47" s="10">
        <v>1</v>
      </c>
      <c r="AB47" s="11"/>
      <c r="AC47" s="74">
        <f t="shared" si="769"/>
        <v>205</v>
      </c>
      <c r="AD47" s="74">
        <f t="shared" si="769"/>
        <v>18</v>
      </c>
      <c r="AE47" s="11">
        <v>86</v>
      </c>
      <c r="AF47" s="12">
        <f t="shared" si="713"/>
        <v>0.44878048780487806</v>
      </c>
      <c r="AG47" s="11">
        <v>6</v>
      </c>
      <c r="AH47" s="12">
        <f t="shared" si="714"/>
        <v>6.5217391304347824E-2</v>
      </c>
      <c r="AI47" s="13"/>
      <c r="AJ47" s="11"/>
      <c r="AK47" s="39">
        <v>80</v>
      </c>
      <c r="AL47" s="43">
        <v>100</v>
      </c>
      <c r="AM47" s="10"/>
      <c r="AN47" s="11"/>
      <c r="AO47" s="74">
        <f t="shared" si="770"/>
        <v>666</v>
      </c>
      <c r="AP47" s="74">
        <f t="shared" si="770"/>
        <v>56</v>
      </c>
      <c r="AQ47" s="11">
        <v>292</v>
      </c>
      <c r="AR47" s="12">
        <f t="shared" si="716"/>
        <v>0.47297297297297297</v>
      </c>
      <c r="AS47" s="11">
        <v>23</v>
      </c>
      <c r="AT47" s="12">
        <f t="shared" si="717"/>
        <v>7.301587301587302E-2</v>
      </c>
      <c r="AU47" s="13"/>
      <c r="AV47" s="11"/>
      <c r="AW47" s="39">
        <v>89.473684210526315</v>
      </c>
      <c r="AX47" s="43">
        <v>88.888888888888886</v>
      </c>
      <c r="AY47" s="10">
        <v>3</v>
      </c>
      <c r="AZ47" s="11"/>
      <c r="BA47" s="74">
        <f t="shared" si="771"/>
        <v>668</v>
      </c>
      <c r="BB47" s="74">
        <f t="shared" si="771"/>
        <v>57</v>
      </c>
      <c r="BC47" s="11">
        <v>248</v>
      </c>
      <c r="BD47" s="12">
        <f t="shared" si="719"/>
        <v>0.41916167664670656</v>
      </c>
      <c r="BE47" s="11">
        <v>32</v>
      </c>
      <c r="BF47" s="12">
        <f t="shared" si="720"/>
        <v>0.11428571428571428</v>
      </c>
      <c r="BG47" s="13"/>
      <c r="BH47" s="11"/>
      <c r="BI47" s="39">
        <v>87.5</v>
      </c>
      <c r="BJ47" s="43">
        <v>80</v>
      </c>
      <c r="BK47" s="10">
        <v>1</v>
      </c>
      <c r="BL47" s="11"/>
      <c r="BM47" s="74">
        <f t="shared" si="772"/>
        <v>669</v>
      </c>
      <c r="BN47" s="74">
        <f t="shared" si="772"/>
        <v>56</v>
      </c>
      <c r="BO47" s="11">
        <v>164</v>
      </c>
      <c r="BP47" s="12">
        <f t="shared" si="722"/>
        <v>0.28400597907324365</v>
      </c>
      <c r="BQ47" s="11">
        <v>26</v>
      </c>
      <c r="BR47" s="12">
        <f t="shared" si="723"/>
        <v>0.1368421052631579</v>
      </c>
      <c r="BS47" s="13"/>
      <c r="BT47" s="11"/>
      <c r="BU47" s="39">
        <v>82.5</v>
      </c>
      <c r="BV47" s="43">
        <v>90</v>
      </c>
      <c r="BW47" s="10"/>
      <c r="BX47" s="11"/>
      <c r="BY47" s="74">
        <f t="shared" si="773"/>
        <v>0</v>
      </c>
      <c r="BZ47" s="74">
        <f t="shared" si="773"/>
        <v>0</v>
      </c>
      <c r="CA47" s="11"/>
      <c r="CB47" s="12" t="e">
        <f t="shared" si="725"/>
        <v>#DIV/0!</v>
      </c>
      <c r="CC47" s="11"/>
      <c r="CD47" s="12" t="e">
        <f t="shared" si="726"/>
        <v>#DIV/0!</v>
      </c>
      <c r="CE47" s="13"/>
      <c r="CF47" s="11"/>
      <c r="CG47" s="39"/>
      <c r="CH47" s="43"/>
      <c r="CI47" s="10"/>
      <c r="CJ47" s="11"/>
      <c r="CK47" s="74">
        <f t="shared" si="774"/>
        <v>0</v>
      </c>
      <c r="CL47" s="74">
        <f t="shared" si="774"/>
        <v>0</v>
      </c>
      <c r="CM47" s="11"/>
      <c r="CN47" s="12" t="e">
        <f t="shared" si="728"/>
        <v>#DIV/0!</v>
      </c>
      <c r="CO47" s="11"/>
      <c r="CP47" s="12" t="e">
        <f t="shared" si="729"/>
        <v>#DIV/0!</v>
      </c>
      <c r="CQ47" s="13"/>
      <c r="CR47" s="11"/>
      <c r="CS47" s="39"/>
      <c r="CT47" s="43"/>
      <c r="CU47" s="10"/>
      <c r="CV47" s="11"/>
      <c r="CW47" s="74">
        <f t="shared" si="775"/>
        <v>0</v>
      </c>
      <c r="CX47" s="74">
        <f t="shared" si="775"/>
        <v>0</v>
      </c>
      <c r="CY47" s="11"/>
      <c r="CZ47" s="12" t="e">
        <f t="shared" si="731"/>
        <v>#DIV/0!</v>
      </c>
      <c r="DA47" s="11"/>
      <c r="DB47" s="12" t="e">
        <f t="shared" si="732"/>
        <v>#DIV/0!</v>
      </c>
      <c r="DC47" s="13"/>
      <c r="DD47" s="11"/>
      <c r="DE47" s="39"/>
      <c r="DF47" s="43"/>
      <c r="DG47" s="10"/>
      <c r="DH47" s="11"/>
      <c r="DI47" s="74">
        <f t="shared" si="776"/>
        <v>0</v>
      </c>
      <c r="DJ47" s="74">
        <f t="shared" si="776"/>
        <v>0</v>
      </c>
      <c r="DK47" s="11"/>
      <c r="DL47" s="12" t="e">
        <f t="shared" si="734"/>
        <v>#DIV/0!</v>
      </c>
      <c r="DM47" s="11"/>
      <c r="DN47" s="12" t="e">
        <f t="shared" si="735"/>
        <v>#DIV/0!</v>
      </c>
      <c r="DO47" s="13"/>
      <c r="DP47" s="11"/>
      <c r="DQ47" s="39"/>
      <c r="DR47" s="43"/>
      <c r="DS47" s="10"/>
      <c r="DT47" s="11"/>
      <c r="DU47" s="74">
        <f t="shared" si="777"/>
        <v>0</v>
      </c>
      <c r="DV47" s="74">
        <f t="shared" si="777"/>
        <v>0</v>
      </c>
      <c r="DW47" s="11"/>
      <c r="DX47" s="12" t="e">
        <f t="shared" si="737"/>
        <v>#DIV/0!</v>
      </c>
      <c r="DY47" s="11"/>
      <c r="DZ47" s="12" t="e">
        <f t="shared" si="738"/>
        <v>#DIV/0!</v>
      </c>
      <c r="EA47" s="13"/>
      <c r="EB47" s="11"/>
      <c r="EC47" s="39"/>
      <c r="ED47" s="43"/>
      <c r="EE47" s="10"/>
      <c r="EF47" s="11"/>
      <c r="EG47" s="74">
        <f t="shared" si="778"/>
        <v>0</v>
      </c>
      <c r="EH47" s="74">
        <f t="shared" si="778"/>
        <v>0</v>
      </c>
      <c r="EI47" s="11"/>
      <c r="EJ47" s="12" t="e">
        <f t="shared" si="740"/>
        <v>#DIV/0!</v>
      </c>
      <c r="EK47" s="11"/>
      <c r="EL47" s="12" t="e">
        <f t="shared" si="741"/>
        <v>#DIV/0!</v>
      </c>
      <c r="EM47" s="13"/>
      <c r="EN47" s="11"/>
      <c r="EO47" s="39"/>
      <c r="EP47" s="43"/>
      <c r="EQ47" s="10"/>
      <c r="ER47" s="11"/>
      <c r="ES47" s="74">
        <f t="shared" si="779"/>
        <v>0</v>
      </c>
      <c r="ET47" s="74">
        <f t="shared" si="779"/>
        <v>0</v>
      </c>
      <c r="EU47" s="11"/>
      <c r="EV47" s="12" t="e">
        <f t="shared" si="743"/>
        <v>#DIV/0!</v>
      </c>
      <c r="EW47" s="11"/>
      <c r="EX47" s="12" t="e">
        <f t="shared" si="744"/>
        <v>#DIV/0!</v>
      </c>
      <c r="EY47" s="13"/>
      <c r="EZ47" s="11"/>
      <c r="FA47" s="39"/>
      <c r="FB47" s="43"/>
      <c r="FC47" s="10"/>
      <c r="FD47" s="11"/>
      <c r="FE47" s="74">
        <f t="shared" si="780"/>
        <v>0</v>
      </c>
      <c r="FF47" s="74">
        <f t="shared" si="780"/>
        <v>0</v>
      </c>
      <c r="FG47" s="11"/>
      <c r="FH47" s="12" t="e">
        <f t="shared" si="746"/>
        <v>#DIV/0!</v>
      </c>
      <c r="FI47" s="11"/>
      <c r="FJ47" s="12" t="e">
        <f t="shared" si="747"/>
        <v>#DIV/0!</v>
      </c>
      <c r="FK47" s="13"/>
      <c r="FL47" s="11"/>
      <c r="FM47" s="39"/>
      <c r="FN47" s="43"/>
      <c r="FO47" s="10"/>
      <c r="FP47" s="11"/>
      <c r="FQ47" s="74">
        <f t="shared" si="781"/>
        <v>0</v>
      </c>
      <c r="FR47" s="74">
        <f t="shared" si="781"/>
        <v>0</v>
      </c>
      <c r="FS47" s="11"/>
      <c r="FT47" s="12" t="e">
        <f t="shared" si="749"/>
        <v>#DIV/0!</v>
      </c>
      <c r="FU47" s="11"/>
      <c r="FV47" s="12" t="e">
        <f t="shared" si="750"/>
        <v>#DIV/0!</v>
      </c>
      <c r="FW47" s="13"/>
      <c r="FX47" s="11"/>
      <c r="FY47" s="39"/>
      <c r="FZ47" s="43"/>
      <c r="GA47" s="10"/>
      <c r="GB47" s="11"/>
      <c r="GC47" s="74">
        <f t="shared" si="782"/>
        <v>0</v>
      </c>
      <c r="GD47" s="74">
        <f t="shared" si="782"/>
        <v>0</v>
      </c>
      <c r="GE47" s="11"/>
      <c r="GF47" s="12" t="e">
        <f t="shared" si="752"/>
        <v>#DIV/0!</v>
      </c>
      <c r="GG47" s="11"/>
      <c r="GH47" s="12" t="e">
        <f t="shared" si="753"/>
        <v>#DIV/0!</v>
      </c>
      <c r="GI47" s="13"/>
      <c r="GJ47" s="11"/>
      <c r="GK47" s="39"/>
      <c r="GL47" s="43"/>
      <c r="GM47" s="10"/>
      <c r="GN47" s="11"/>
      <c r="GO47" s="74">
        <f t="shared" si="783"/>
        <v>0</v>
      </c>
      <c r="GP47" s="74">
        <f t="shared" si="783"/>
        <v>0</v>
      </c>
      <c r="GQ47" s="11"/>
      <c r="GR47" s="12" t="e">
        <f t="shared" si="755"/>
        <v>#DIV/0!</v>
      </c>
      <c r="GS47" s="11"/>
      <c r="GT47" s="12" t="e">
        <f t="shared" si="756"/>
        <v>#DIV/0!</v>
      </c>
      <c r="GU47" s="13"/>
      <c r="GV47" s="11"/>
      <c r="GW47" s="39"/>
      <c r="GX47" s="43"/>
      <c r="GY47" s="10"/>
      <c r="GZ47" s="11"/>
      <c r="HA47" s="74">
        <f t="shared" si="784"/>
        <v>0</v>
      </c>
      <c r="HB47" s="74">
        <f t="shared" si="784"/>
        <v>0</v>
      </c>
      <c r="HC47" s="11"/>
      <c r="HD47" s="12" t="e">
        <f t="shared" si="758"/>
        <v>#DIV/0!</v>
      </c>
      <c r="HE47" s="11"/>
      <c r="HF47" s="12" t="e">
        <f t="shared" si="759"/>
        <v>#DIV/0!</v>
      </c>
      <c r="HG47" s="13"/>
      <c r="HH47" s="11"/>
      <c r="HI47" s="39"/>
      <c r="HJ47" s="43"/>
      <c r="HK47" s="10">
        <f t="shared" si="760"/>
        <v>5</v>
      </c>
      <c r="HL47" s="11">
        <f t="shared" si="760"/>
        <v>0</v>
      </c>
      <c r="HM47" s="11">
        <f t="shared" si="760"/>
        <v>3546</v>
      </c>
      <c r="HN47" s="11">
        <f t="shared" si="760"/>
        <v>300</v>
      </c>
      <c r="HO47" s="11">
        <f t="shared" si="761"/>
        <v>1520</v>
      </c>
      <c r="HP47" s="228">
        <f t="shared" si="787"/>
        <v>0.42865200225606315</v>
      </c>
      <c r="HQ47" s="15">
        <f t="shared" si="763"/>
        <v>133</v>
      </c>
      <c r="HR47" s="12">
        <f t="shared" si="785"/>
        <v>8.7499999999999994E-2</v>
      </c>
      <c r="HS47" s="16">
        <v>60.9</v>
      </c>
      <c r="HT47" s="17">
        <v>1261</v>
      </c>
      <c r="HU47" s="16">
        <f t="shared" si="764"/>
        <v>82.96052631578948</v>
      </c>
      <c r="HV47" s="23">
        <v>82.125603864734302</v>
      </c>
      <c r="HW47" s="22">
        <v>86.274509803921575</v>
      </c>
    </row>
    <row r="48" spans="1:231" ht="19.5" thickBot="1" x14ac:dyDescent="0.3">
      <c r="A48" s="236"/>
      <c r="B48" s="42"/>
      <c r="C48" s="26">
        <f>SUM(C41:C47)</f>
        <v>2</v>
      </c>
      <c r="D48" s="27">
        <f>SUM(D41:D47)</f>
        <v>1</v>
      </c>
      <c r="E48" s="27"/>
      <c r="F48" s="27"/>
      <c r="G48" s="27">
        <f>SUM(G41:G47)</f>
        <v>1790</v>
      </c>
      <c r="H48" s="28">
        <f>((G48+I48)/7)/E47</f>
        <v>0.41936174769757978</v>
      </c>
      <c r="I48" s="27">
        <f>SUM(I41:I47)</f>
        <v>168</v>
      </c>
      <c r="J48" s="28">
        <f>(I48/(I48+G48))</f>
        <v>8.580183861082738E-2</v>
      </c>
      <c r="K48" s="27"/>
      <c r="L48" s="27"/>
      <c r="M48" s="29">
        <f>M46/M45*100-100</f>
        <v>3.8057742782152246</v>
      </c>
      <c r="N48" s="72">
        <f>N46/N45*100-100</f>
        <v>1.3428120063191216</v>
      </c>
      <c r="O48" s="26">
        <f t="shared" ref="O48:P48" si="788">SUM(O41:O47)</f>
        <v>3</v>
      </c>
      <c r="P48" s="27">
        <f t="shared" si="788"/>
        <v>0</v>
      </c>
      <c r="Q48" s="27"/>
      <c r="R48" s="27"/>
      <c r="S48" s="27">
        <f t="shared" ref="S48" si="789">SUM(S41:S47)</f>
        <v>1824</v>
      </c>
      <c r="T48" s="28">
        <f t="shared" ref="T48" si="790">((S48+U48)/7)/Q47</f>
        <v>0.43006174153715138</v>
      </c>
      <c r="U48" s="27">
        <f t="shared" ref="U48" si="791">SUM(U41:U47)</f>
        <v>196</v>
      </c>
      <c r="V48" s="28">
        <f t="shared" ref="V48" si="792">(U48/(U48+S48))</f>
        <v>9.7029702970297033E-2</v>
      </c>
      <c r="W48" s="27"/>
      <c r="X48" s="27"/>
      <c r="Y48" s="29">
        <f t="shared" ref="Y48:Z48" si="793">Y46/Y45*100-100</f>
        <v>6.9654754694124676</v>
      </c>
      <c r="Z48" s="72">
        <f t="shared" si="793"/>
        <v>1.7298578199052201</v>
      </c>
      <c r="AA48" s="26">
        <f t="shared" ref="AA48:AB48" si="794">SUM(AA41:AA47)</f>
        <v>5</v>
      </c>
      <c r="AB48" s="27">
        <f t="shared" si="794"/>
        <v>0</v>
      </c>
      <c r="AC48" s="27"/>
      <c r="AD48" s="27"/>
      <c r="AE48" s="27">
        <f t="shared" ref="AE48" si="795">SUM(AE41:AE47)</f>
        <v>569</v>
      </c>
      <c r="AF48" s="28">
        <f t="shared" ref="AF48" si="796">((AE48+AG48)/7)/AC47</f>
        <v>0.4425087108013937</v>
      </c>
      <c r="AG48" s="27">
        <f t="shared" ref="AG48" si="797">SUM(AG41:AG47)</f>
        <v>66</v>
      </c>
      <c r="AH48" s="28">
        <f t="shared" ref="AH48" si="798">(AG48/(AG48+AE48))</f>
        <v>0.10393700787401575</v>
      </c>
      <c r="AI48" s="27"/>
      <c r="AJ48" s="27"/>
      <c r="AK48" s="29">
        <f t="shared" ref="AK48:AL48" si="799">AK46/AK45*100-100</f>
        <v>8.4514435695538026</v>
      </c>
      <c r="AL48" s="72">
        <f t="shared" si="799"/>
        <v>7.1879936808846736</v>
      </c>
      <c r="AM48" s="26">
        <f t="shared" ref="AM48:AN48" si="800">SUM(AM41:AM47)</f>
        <v>4</v>
      </c>
      <c r="AN48" s="27">
        <f t="shared" si="800"/>
        <v>0</v>
      </c>
      <c r="AO48" s="27"/>
      <c r="AP48" s="27"/>
      <c r="AQ48" s="27">
        <f t="shared" ref="AQ48" si="801">SUM(AQ41:AQ47)</f>
        <v>1824</v>
      </c>
      <c r="AR48" s="28">
        <f t="shared" ref="AR48" si="802">((AQ48+AS48)/7)/AO47</f>
        <v>0.42942942942942941</v>
      </c>
      <c r="AS48" s="27">
        <f t="shared" ref="AS48" si="803">SUM(AS41:AS47)</f>
        <v>178</v>
      </c>
      <c r="AT48" s="28">
        <f t="shared" ref="AT48" si="804">(AS48/(AS48+AQ48))</f>
        <v>8.8911088911088912E-2</v>
      </c>
      <c r="AU48" s="27"/>
      <c r="AV48" s="27"/>
      <c r="AW48" s="29">
        <f t="shared" ref="AW48:AX48" si="805">AW46/AW45*100-100</f>
        <v>7.5839204309987593</v>
      </c>
      <c r="AX48" s="72">
        <f t="shared" si="805"/>
        <v>-0.92153765139546806</v>
      </c>
      <c r="AY48" s="26">
        <f t="shared" ref="AY48:AZ48" si="806">SUM(AY41:AY47)</f>
        <v>5</v>
      </c>
      <c r="AZ48" s="27">
        <f t="shared" si="806"/>
        <v>0</v>
      </c>
      <c r="BA48" s="27"/>
      <c r="BB48" s="27"/>
      <c r="BC48" s="27">
        <f t="shared" ref="BC48" si="807">SUM(BC41:BC47)</f>
        <v>1621</v>
      </c>
      <c r="BD48" s="28">
        <f t="shared" ref="BD48" si="808">((BC48+BE48)/7)/BA47</f>
        <v>0.38729683490162531</v>
      </c>
      <c r="BE48" s="27">
        <f t="shared" ref="BE48" si="809">SUM(BE41:BE47)</f>
        <v>190</v>
      </c>
      <c r="BF48" s="28">
        <f t="shared" ref="BF48" si="810">(BE48/(BE48+BC48))</f>
        <v>0.10491441192711209</v>
      </c>
      <c r="BG48" s="27"/>
      <c r="BH48" s="27"/>
      <c r="BI48" s="29">
        <f t="shared" ref="BI48:BJ48" si="811">BI46/BI45*100-100</f>
        <v>2.9658792650918713</v>
      </c>
      <c r="BJ48" s="72">
        <f t="shared" si="811"/>
        <v>6.8720379146919583</v>
      </c>
      <c r="BK48" s="26">
        <f t="shared" ref="BK48:BL48" si="812">SUM(BK41:BK47)</f>
        <v>5</v>
      </c>
      <c r="BL48" s="27">
        <f t="shared" si="812"/>
        <v>0</v>
      </c>
      <c r="BM48" s="27"/>
      <c r="BN48" s="27"/>
      <c r="BO48" s="27">
        <f t="shared" ref="BO48" si="813">SUM(BO41:BO47)</f>
        <v>1061</v>
      </c>
      <c r="BP48" s="28">
        <f t="shared" ref="BP48" si="814">((BO48+BQ48)/7)/BM47</f>
        <v>0.26030322442878495</v>
      </c>
      <c r="BQ48" s="27">
        <f t="shared" ref="BQ48" si="815">SUM(BQ41:BQ47)</f>
        <v>158</v>
      </c>
      <c r="BR48" s="28">
        <f t="shared" ref="BR48" si="816">(BQ48/(BQ48+BO48))</f>
        <v>0.12961443806398687</v>
      </c>
      <c r="BS48" s="27"/>
      <c r="BT48" s="27"/>
      <c r="BU48" s="29">
        <f t="shared" ref="BU48:BV48" si="817">BU46/BU45*100-100</f>
        <v>9.3635170603674425</v>
      </c>
      <c r="BV48" s="72">
        <f t="shared" si="817"/>
        <v>7.5118483412322234</v>
      </c>
      <c r="BW48" s="26">
        <f t="shared" ref="BW48:BX48" si="818">SUM(BW41:BW47)</f>
        <v>0</v>
      </c>
      <c r="BX48" s="27">
        <f t="shared" si="818"/>
        <v>0</v>
      </c>
      <c r="BY48" s="27"/>
      <c r="BZ48" s="27"/>
      <c r="CA48" s="27">
        <f t="shared" ref="CA48" si="819">SUM(CA41:CA47)</f>
        <v>0</v>
      </c>
      <c r="CB48" s="28" t="e">
        <f t="shared" ref="CB48" si="820">((CA48+CC48)/7)/BY47</f>
        <v>#DIV/0!</v>
      </c>
      <c r="CC48" s="27">
        <f t="shared" ref="CC48" si="821">SUM(CC41:CC47)</f>
        <v>0</v>
      </c>
      <c r="CD48" s="28" t="e">
        <f t="shared" ref="CD48" si="822">(CC48/(CC48+CA48))</f>
        <v>#DIV/0!</v>
      </c>
      <c r="CE48" s="27"/>
      <c r="CF48" s="27"/>
      <c r="CG48" s="29" t="e">
        <f t="shared" ref="CG48:CH48" si="823">CG46/CG45*100-100</f>
        <v>#DIV/0!</v>
      </c>
      <c r="CH48" s="72" t="e">
        <f t="shared" si="823"/>
        <v>#DIV/0!</v>
      </c>
      <c r="CI48" s="26">
        <f t="shared" ref="CI48:CJ48" si="824">SUM(CI41:CI47)</f>
        <v>0</v>
      </c>
      <c r="CJ48" s="27">
        <f t="shared" si="824"/>
        <v>0</v>
      </c>
      <c r="CK48" s="27"/>
      <c r="CL48" s="27"/>
      <c r="CM48" s="27">
        <f t="shared" ref="CM48" si="825">SUM(CM41:CM47)</f>
        <v>0</v>
      </c>
      <c r="CN48" s="28" t="e">
        <f t="shared" ref="CN48" si="826">((CM48+CO48)/7)/CK47</f>
        <v>#DIV/0!</v>
      </c>
      <c r="CO48" s="27">
        <f t="shared" ref="CO48" si="827">SUM(CO41:CO47)</f>
        <v>0</v>
      </c>
      <c r="CP48" s="28" t="e">
        <f t="shared" ref="CP48" si="828">(CO48/(CO48+CM48))</f>
        <v>#DIV/0!</v>
      </c>
      <c r="CQ48" s="27"/>
      <c r="CR48" s="27"/>
      <c r="CS48" s="29" t="e">
        <f t="shared" ref="CS48:CT48" si="829">CS46/CS45*100-100</f>
        <v>#DIV/0!</v>
      </c>
      <c r="CT48" s="72" t="e">
        <f t="shared" si="829"/>
        <v>#DIV/0!</v>
      </c>
      <c r="CU48" s="26">
        <f t="shared" ref="CU48:CV48" si="830">SUM(CU41:CU47)</f>
        <v>0</v>
      </c>
      <c r="CV48" s="27">
        <f t="shared" si="830"/>
        <v>0</v>
      </c>
      <c r="CW48" s="27"/>
      <c r="CX48" s="27"/>
      <c r="CY48" s="27">
        <f t="shared" ref="CY48" si="831">SUM(CY41:CY47)</f>
        <v>0</v>
      </c>
      <c r="CZ48" s="28" t="e">
        <f t="shared" ref="CZ48" si="832">((CY48+DA48)/7)/CW47</f>
        <v>#DIV/0!</v>
      </c>
      <c r="DA48" s="27">
        <f t="shared" ref="DA48" si="833">SUM(DA41:DA47)</f>
        <v>0</v>
      </c>
      <c r="DB48" s="28" t="e">
        <f t="shared" ref="DB48" si="834">(DA48/(DA48+CY48))</f>
        <v>#DIV/0!</v>
      </c>
      <c r="DC48" s="27"/>
      <c r="DD48" s="27"/>
      <c r="DE48" s="29" t="e">
        <f t="shared" ref="DE48:DF48" si="835">DE46/DE45*100-100</f>
        <v>#DIV/0!</v>
      </c>
      <c r="DF48" s="72" t="e">
        <f t="shared" si="835"/>
        <v>#DIV/0!</v>
      </c>
      <c r="DG48" s="26">
        <f t="shared" ref="DG48:DH48" si="836">SUM(DG41:DG47)</f>
        <v>0</v>
      </c>
      <c r="DH48" s="27">
        <f t="shared" si="836"/>
        <v>0</v>
      </c>
      <c r="DI48" s="27"/>
      <c r="DJ48" s="27"/>
      <c r="DK48" s="27">
        <f t="shared" ref="DK48" si="837">SUM(DK41:DK47)</f>
        <v>0</v>
      </c>
      <c r="DL48" s="28" t="e">
        <f t="shared" ref="DL48" si="838">((DK48+DM48)/7)/DI47</f>
        <v>#DIV/0!</v>
      </c>
      <c r="DM48" s="27">
        <f t="shared" ref="DM48" si="839">SUM(DM41:DM47)</f>
        <v>0</v>
      </c>
      <c r="DN48" s="28" t="e">
        <f t="shared" ref="DN48" si="840">(DM48/(DM48+DK48))</f>
        <v>#DIV/0!</v>
      </c>
      <c r="DO48" s="27"/>
      <c r="DP48" s="27"/>
      <c r="DQ48" s="29" t="e">
        <f t="shared" ref="DQ48:DR48" si="841">DQ46/DQ45*100-100</f>
        <v>#DIV/0!</v>
      </c>
      <c r="DR48" s="72" t="e">
        <f t="shared" si="841"/>
        <v>#DIV/0!</v>
      </c>
      <c r="DS48" s="26">
        <f t="shared" ref="DS48:DT48" si="842">SUM(DS41:DS47)</f>
        <v>0</v>
      </c>
      <c r="DT48" s="27">
        <f t="shared" si="842"/>
        <v>0</v>
      </c>
      <c r="DU48" s="27"/>
      <c r="DV48" s="27"/>
      <c r="DW48" s="27">
        <f t="shared" ref="DW48" si="843">SUM(DW41:DW47)</f>
        <v>0</v>
      </c>
      <c r="DX48" s="28" t="e">
        <f t="shared" ref="DX48" si="844">((DW48+DY48)/7)/DU47</f>
        <v>#DIV/0!</v>
      </c>
      <c r="DY48" s="27">
        <f t="shared" ref="DY48" si="845">SUM(DY41:DY47)</f>
        <v>0</v>
      </c>
      <c r="DZ48" s="28" t="e">
        <f t="shared" ref="DZ48" si="846">(DY48/(DY48+DW48))</f>
        <v>#DIV/0!</v>
      </c>
      <c r="EA48" s="27"/>
      <c r="EB48" s="27"/>
      <c r="EC48" s="29" t="e">
        <f t="shared" ref="EC48:ED48" si="847">EC46/EC45*100-100</f>
        <v>#DIV/0!</v>
      </c>
      <c r="ED48" s="72" t="e">
        <f t="shared" si="847"/>
        <v>#DIV/0!</v>
      </c>
      <c r="EE48" s="26">
        <f t="shared" ref="EE48:EF48" si="848">SUM(EE41:EE47)</f>
        <v>0</v>
      </c>
      <c r="EF48" s="27">
        <f t="shared" si="848"/>
        <v>0</v>
      </c>
      <c r="EG48" s="27"/>
      <c r="EH48" s="27"/>
      <c r="EI48" s="27">
        <f t="shared" ref="EI48" si="849">SUM(EI41:EI47)</f>
        <v>0</v>
      </c>
      <c r="EJ48" s="28" t="e">
        <f t="shared" ref="EJ48" si="850">((EI48+EK48)/7)/EG47</f>
        <v>#DIV/0!</v>
      </c>
      <c r="EK48" s="27">
        <f t="shared" ref="EK48" si="851">SUM(EK41:EK47)</f>
        <v>0</v>
      </c>
      <c r="EL48" s="28" t="e">
        <f t="shared" ref="EL48" si="852">(EK48/(EK48+EI48))</f>
        <v>#DIV/0!</v>
      </c>
      <c r="EM48" s="27"/>
      <c r="EN48" s="27"/>
      <c r="EO48" s="29" t="e">
        <f t="shared" ref="EO48:EP48" si="853">EO46/EO45*100-100</f>
        <v>#DIV/0!</v>
      </c>
      <c r="EP48" s="72" t="e">
        <f t="shared" si="853"/>
        <v>#DIV/0!</v>
      </c>
      <c r="EQ48" s="26">
        <f t="shared" ref="EQ48:ER48" si="854">SUM(EQ41:EQ47)</f>
        <v>0</v>
      </c>
      <c r="ER48" s="27">
        <f t="shared" si="854"/>
        <v>0</v>
      </c>
      <c r="ES48" s="27"/>
      <c r="ET48" s="27"/>
      <c r="EU48" s="27">
        <f t="shared" ref="EU48" si="855">SUM(EU41:EU47)</f>
        <v>0</v>
      </c>
      <c r="EV48" s="28" t="e">
        <f t="shared" ref="EV48" si="856">((EU48+EW48)/7)/ES47</f>
        <v>#DIV/0!</v>
      </c>
      <c r="EW48" s="27">
        <f t="shared" ref="EW48" si="857">SUM(EW41:EW47)</f>
        <v>0</v>
      </c>
      <c r="EX48" s="28" t="e">
        <f t="shared" ref="EX48" si="858">(EW48/(EW48+EU48))</f>
        <v>#DIV/0!</v>
      </c>
      <c r="EY48" s="27"/>
      <c r="EZ48" s="27"/>
      <c r="FA48" s="29" t="e">
        <f t="shared" ref="FA48:FB48" si="859">FA46/FA45*100-100</f>
        <v>#DIV/0!</v>
      </c>
      <c r="FB48" s="72" t="e">
        <f t="shared" si="859"/>
        <v>#DIV/0!</v>
      </c>
      <c r="FC48" s="26">
        <f t="shared" ref="FC48:FD48" si="860">SUM(FC41:FC47)</f>
        <v>0</v>
      </c>
      <c r="FD48" s="27">
        <f t="shared" si="860"/>
        <v>0</v>
      </c>
      <c r="FE48" s="27"/>
      <c r="FF48" s="27"/>
      <c r="FG48" s="27">
        <f t="shared" ref="FG48" si="861">SUM(FG41:FG47)</f>
        <v>0</v>
      </c>
      <c r="FH48" s="28" t="e">
        <f t="shared" ref="FH48" si="862">((FG48+FI48)/7)/FE47</f>
        <v>#DIV/0!</v>
      </c>
      <c r="FI48" s="27">
        <f t="shared" ref="FI48" si="863">SUM(FI41:FI47)</f>
        <v>0</v>
      </c>
      <c r="FJ48" s="28" t="e">
        <f t="shared" ref="FJ48" si="864">(FI48/(FI48+FG48))</f>
        <v>#DIV/0!</v>
      </c>
      <c r="FK48" s="27"/>
      <c r="FL48" s="27"/>
      <c r="FM48" s="29" t="e">
        <f t="shared" ref="FM48:FN48" si="865">FM46/FM45*100-100</f>
        <v>#DIV/0!</v>
      </c>
      <c r="FN48" s="72" t="e">
        <f t="shared" si="865"/>
        <v>#DIV/0!</v>
      </c>
      <c r="FO48" s="26">
        <f t="shared" ref="FO48:FP48" si="866">SUM(FO41:FO47)</f>
        <v>0</v>
      </c>
      <c r="FP48" s="27">
        <f t="shared" si="866"/>
        <v>0</v>
      </c>
      <c r="FQ48" s="27"/>
      <c r="FR48" s="27"/>
      <c r="FS48" s="27">
        <f t="shared" ref="FS48" si="867">SUM(FS41:FS47)</f>
        <v>0</v>
      </c>
      <c r="FT48" s="28" t="e">
        <f t="shared" ref="FT48" si="868">((FS48+FU48)/7)/FQ47</f>
        <v>#DIV/0!</v>
      </c>
      <c r="FU48" s="27">
        <f t="shared" ref="FU48" si="869">SUM(FU41:FU47)</f>
        <v>0</v>
      </c>
      <c r="FV48" s="28" t="e">
        <f t="shared" ref="FV48" si="870">(FU48/(FU48+FS48))</f>
        <v>#DIV/0!</v>
      </c>
      <c r="FW48" s="27"/>
      <c r="FX48" s="27"/>
      <c r="FY48" s="29" t="e">
        <f t="shared" ref="FY48:FZ48" si="871">FY46/FY45*100-100</f>
        <v>#DIV/0!</v>
      </c>
      <c r="FZ48" s="72" t="e">
        <f t="shared" si="871"/>
        <v>#DIV/0!</v>
      </c>
      <c r="GA48" s="26">
        <f t="shared" ref="GA48:GB48" si="872">SUM(GA41:GA47)</f>
        <v>0</v>
      </c>
      <c r="GB48" s="27">
        <f t="shared" si="872"/>
        <v>0</v>
      </c>
      <c r="GC48" s="27"/>
      <c r="GD48" s="27"/>
      <c r="GE48" s="27">
        <f t="shared" ref="GE48" si="873">SUM(GE41:GE47)</f>
        <v>0</v>
      </c>
      <c r="GF48" s="28" t="e">
        <f t="shared" ref="GF48" si="874">((GE48+GG48)/7)/GC47</f>
        <v>#DIV/0!</v>
      </c>
      <c r="GG48" s="27">
        <f t="shared" ref="GG48" si="875">SUM(GG41:GG47)</f>
        <v>0</v>
      </c>
      <c r="GH48" s="28" t="e">
        <f t="shared" ref="GH48" si="876">(GG48/(GG48+GE48))</f>
        <v>#DIV/0!</v>
      </c>
      <c r="GI48" s="27"/>
      <c r="GJ48" s="27"/>
      <c r="GK48" s="29" t="e">
        <f t="shared" ref="GK48:GL48" si="877">GK46/GK45*100-100</f>
        <v>#DIV/0!</v>
      </c>
      <c r="GL48" s="72" t="e">
        <f t="shared" si="877"/>
        <v>#DIV/0!</v>
      </c>
      <c r="GM48" s="26">
        <f t="shared" ref="GM48:GN48" si="878">SUM(GM41:GM47)</f>
        <v>0</v>
      </c>
      <c r="GN48" s="27">
        <f t="shared" si="878"/>
        <v>0</v>
      </c>
      <c r="GO48" s="27"/>
      <c r="GP48" s="27"/>
      <c r="GQ48" s="27">
        <f t="shared" ref="GQ48" si="879">SUM(GQ41:GQ47)</f>
        <v>0</v>
      </c>
      <c r="GR48" s="28" t="e">
        <f t="shared" ref="GR48" si="880">((GQ48+GS48)/7)/GO47</f>
        <v>#DIV/0!</v>
      </c>
      <c r="GS48" s="27">
        <f t="shared" ref="GS48" si="881">SUM(GS41:GS47)</f>
        <v>0</v>
      </c>
      <c r="GT48" s="28" t="e">
        <f t="shared" ref="GT48" si="882">(GS48/(GS48+GQ48))</f>
        <v>#DIV/0!</v>
      </c>
      <c r="GU48" s="27"/>
      <c r="GV48" s="27"/>
      <c r="GW48" s="29" t="e">
        <f t="shared" ref="GW48:GX48" si="883">GW46/GW45*100-100</f>
        <v>#DIV/0!</v>
      </c>
      <c r="GX48" s="72" t="e">
        <f t="shared" si="883"/>
        <v>#DIV/0!</v>
      </c>
      <c r="GY48" s="26">
        <f t="shared" ref="GY48:GZ48" si="884">SUM(GY41:GY47)</f>
        <v>0</v>
      </c>
      <c r="GZ48" s="27">
        <f t="shared" si="884"/>
        <v>0</v>
      </c>
      <c r="HA48" s="27"/>
      <c r="HB48" s="27"/>
      <c r="HC48" s="27">
        <f t="shared" ref="HC48" si="885">SUM(HC41:HC47)</f>
        <v>0</v>
      </c>
      <c r="HD48" s="28" t="e">
        <f t="shared" ref="HD48" si="886">((HC48+HE48)/7)/HA47</f>
        <v>#DIV/0!</v>
      </c>
      <c r="HE48" s="27">
        <f t="shared" ref="HE48" si="887">SUM(HE41:HE47)</f>
        <v>0</v>
      </c>
      <c r="HF48" s="28" t="e">
        <f t="shared" ref="HF48" si="888">(HE48/(HE48+HC48))</f>
        <v>#DIV/0!</v>
      </c>
      <c r="HG48" s="27"/>
      <c r="HH48" s="27"/>
      <c r="HI48" s="29" t="e">
        <f t="shared" ref="HI48:HJ48" si="889">HI46/HI45*100-100</f>
        <v>#DIV/0!</v>
      </c>
      <c r="HJ48" s="72" t="e">
        <f t="shared" si="889"/>
        <v>#DIV/0!</v>
      </c>
      <c r="HK48" s="26">
        <f t="shared" si="760"/>
        <v>24</v>
      </c>
      <c r="HL48" s="27">
        <f t="shared" si="760"/>
        <v>1</v>
      </c>
      <c r="HM48" s="27">
        <f t="shared" si="760"/>
        <v>0</v>
      </c>
      <c r="HN48" s="27">
        <f t="shared" si="760"/>
        <v>0</v>
      </c>
      <c r="HO48" s="27">
        <f t="shared" si="761"/>
        <v>9645</v>
      </c>
      <c r="HP48" s="229">
        <f>+((HO48)/HM47)/7</f>
        <v>0.3885665941503505</v>
      </c>
      <c r="HQ48" s="62">
        <f t="shared" si="763"/>
        <v>956</v>
      </c>
      <c r="HR48" s="52">
        <f t="shared" si="785"/>
        <v>9.9118714359771903E-2</v>
      </c>
      <c r="HS48" s="53">
        <f t="shared" ref="HS48" si="890">SUM(HS41:HS47)/7</f>
        <v>59.757142857142853</v>
      </c>
      <c r="HT48" s="54">
        <f t="shared" ref="HT48" si="891">SUM(HT41:HT47)</f>
        <v>7881</v>
      </c>
      <c r="HU48" s="53">
        <f t="shared" ref="HU48" si="892">AVERAGE(HU41:HU47)</f>
        <v>81.664664714056826</v>
      </c>
      <c r="HV48" s="63">
        <f>HV46/HV45*100-100</f>
        <v>6.2307428962683957</v>
      </c>
      <c r="HW48" s="72">
        <f>HW46/HW45*100-100</f>
        <v>3.6567233528482319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5">
        <f t="shared" ref="HK49:HL49" si="893">HK48/HM38</f>
        <v>6.7226890756302525E-3</v>
      </c>
      <c r="HL49" s="68">
        <f t="shared" si="893"/>
        <v>3.3222591362126247E-3</v>
      </c>
      <c r="HM49" s="45"/>
      <c r="HN49" s="45"/>
      <c r="HO49" s="45"/>
      <c r="HP49" s="231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235">
        <v>30</v>
      </c>
      <c r="B50" s="73">
        <f>B47+1</f>
        <v>44505</v>
      </c>
      <c r="C50" s="33"/>
      <c r="D50" s="34"/>
      <c r="E50" s="34">
        <f>E47-C50</f>
        <v>667</v>
      </c>
      <c r="F50" s="34">
        <f>F47-D50</f>
        <v>56</v>
      </c>
      <c r="G50" s="34">
        <v>318</v>
      </c>
      <c r="H50" s="35">
        <f t="shared" ref="H50:H56" si="894">((G50+I50)/E50)</f>
        <v>0.50524737631184413</v>
      </c>
      <c r="I50" s="34">
        <v>19</v>
      </c>
      <c r="J50" s="35">
        <f>I50/(G50+I50)</f>
        <v>5.637982195845697E-2</v>
      </c>
      <c r="K50" s="36"/>
      <c r="L50" s="34"/>
      <c r="M50" s="34"/>
      <c r="N50" s="37"/>
      <c r="O50" s="33"/>
      <c r="P50" s="34"/>
      <c r="Q50" s="34">
        <f t="shared" ref="Q50:R50" si="895">Q47-O50</f>
        <v>671</v>
      </c>
      <c r="R50" s="34">
        <f t="shared" si="895"/>
        <v>57</v>
      </c>
      <c r="S50" s="34">
        <v>316</v>
      </c>
      <c r="T50" s="35">
        <f t="shared" ref="T50:T56" si="896">((S50+U50)/Q50)</f>
        <v>0.50670640834575265</v>
      </c>
      <c r="U50" s="34">
        <v>24</v>
      </c>
      <c r="V50" s="35">
        <f t="shared" ref="V50:V56" si="897">U50/(S50+U50)</f>
        <v>7.0588235294117646E-2</v>
      </c>
      <c r="W50" s="36"/>
      <c r="X50" s="34"/>
      <c r="Y50" s="34"/>
      <c r="Z50" s="37"/>
      <c r="AA50" s="33">
        <v>2</v>
      </c>
      <c r="AB50" s="34"/>
      <c r="AC50" s="34">
        <f t="shared" ref="AC50:AD50" si="898">AC47-AA50</f>
        <v>203</v>
      </c>
      <c r="AD50" s="34">
        <f t="shared" si="898"/>
        <v>18</v>
      </c>
      <c r="AE50" s="34">
        <v>96</v>
      </c>
      <c r="AF50" s="35">
        <f t="shared" ref="AF50:AF56" si="899">((AE50+AG50)/AC50)</f>
        <v>0.52216748768472909</v>
      </c>
      <c r="AG50" s="34">
        <v>10</v>
      </c>
      <c r="AH50" s="35">
        <f t="shared" ref="AH50:AH56" si="900">AG50/(AE50+AG50)</f>
        <v>9.4339622641509441E-2</v>
      </c>
      <c r="AI50" s="175">
        <v>158.70000000000005</v>
      </c>
      <c r="AJ50" s="34"/>
      <c r="AK50" s="34"/>
      <c r="AL50" s="37"/>
      <c r="AM50" s="33">
        <v>2</v>
      </c>
      <c r="AN50" s="34"/>
      <c r="AO50" s="34">
        <f t="shared" ref="AO50:AP50" si="901">AO47-AM50</f>
        <v>664</v>
      </c>
      <c r="AP50" s="34">
        <f t="shared" si="901"/>
        <v>56</v>
      </c>
      <c r="AQ50" s="34">
        <v>302</v>
      </c>
      <c r="AR50" s="35">
        <f t="shared" ref="AR50:AR56" si="902">((AQ50+AS50)/AO50)</f>
        <v>0.48945783132530118</v>
      </c>
      <c r="AS50" s="34">
        <v>23</v>
      </c>
      <c r="AT50" s="35">
        <f t="shared" ref="AT50:AT56" si="903">AS50/(AQ50+AS50)</f>
        <v>7.0769230769230765E-2</v>
      </c>
      <c r="AU50" s="174">
        <v>152.42429999999999</v>
      </c>
      <c r="AV50" s="34"/>
      <c r="AW50" s="34"/>
      <c r="AX50" s="37"/>
      <c r="AY50" s="33"/>
      <c r="AZ50" s="34"/>
      <c r="BA50" s="34">
        <f t="shared" ref="BA50:BB50" si="904">BA47-AY50</f>
        <v>668</v>
      </c>
      <c r="BB50" s="34">
        <f t="shared" si="904"/>
        <v>57</v>
      </c>
      <c r="BC50" s="34">
        <v>244</v>
      </c>
      <c r="BD50" s="35">
        <f t="shared" ref="BD50:BD56" si="905">((BC50+BE50)/BA50)</f>
        <v>0.40568862275449102</v>
      </c>
      <c r="BE50" s="34">
        <v>27</v>
      </c>
      <c r="BF50" s="35">
        <f t="shared" ref="BF50:BF56" si="906">BE50/(BC50+BE50)</f>
        <v>9.9630996309963096E-2</v>
      </c>
      <c r="BG50" s="36"/>
      <c r="BH50" s="34"/>
      <c r="BI50" s="34"/>
      <c r="BJ50" s="37"/>
      <c r="BK50" s="33">
        <v>1</v>
      </c>
      <c r="BL50" s="34"/>
      <c r="BM50" s="34">
        <f t="shared" ref="BM50:BN50" si="907">BM47-BK50</f>
        <v>668</v>
      </c>
      <c r="BN50" s="34">
        <f t="shared" si="907"/>
        <v>56</v>
      </c>
      <c r="BO50" s="34">
        <v>157</v>
      </c>
      <c r="BP50" s="35">
        <f t="shared" ref="BP50:BP56" si="908">((BO50+BQ50)/BM50)</f>
        <v>0.25898203592814373</v>
      </c>
      <c r="BQ50" s="34">
        <v>16</v>
      </c>
      <c r="BR50" s="35">
        <f t="shared" ref="BR50:BR56" si="909">BQ50/(BO50+BQ50)</f>
        <v>9.2485549132947972E-2</v>
      </c>
      <c r="BS50" s="150">
        <v>135.24779999999998</v>
      </c>
      <c r="BT50" s="34"/>
      <c r="BU50" s="34"/>
      <c r="BV50" s="37"/>
      <c r="BW50" s="33"/>
      <c r="BX50" s="34"/>
      <c r="BY50" s="34">
        <f t="shared" ref="BY50:BZ50" si="910">BY47-BW50</f>
        <v>0</v>
      </c>
      <c r="BZ50" s="34">
        <f t="shared" si="910"/>
        <v>0</v>
      </c>
      <c r="CA50" s="34"/>
      <c r="CB50" s="35" t="e">
        <f t="shared" ref="CB50:CB56" si="911">((CA50+CC50)/BY50)</f>
        <v>#DIV/0!</v>
      </c>
      <c r="CC50" s="34"/>
      <c r="CD50" s="35" t="e">
        <f t="shared" ref="CD50:CD56" si="912">CC50/(CA50+CC50)</f>
        <v>#DIV/0!</v>
      </c>
      <c r="CE50" s="36"/>
      <c r="CF50" s="34"/>
      <c r="CG50" s="34"/>
      <c r="CH50" s="37"/>
      <c r="CI50" s="33"/>
      <c r="CJ50" s="34"/>
      <c r="CK50" s="34">
        <f t="shared" ref="CK50:CL50" si="913">CK47-CI50</f>
        <v>0</v>
      </c>
      <c r="CL50" s="34">
        <f t="shared" si="913"/>
        <v>0</v>
      </c>
      <c r="CM50" s="34"/>
      <c r="CN50" s="35" t="e">
        <f t="shared" ref="CN50:CN56" si="914">((CM50+CO50)/CK50)</f>
        <v>#DIV/0!</v>
      </c>
      <c r="CO50" s="34"/>
      <c r="CP50" s="35" t="e">
        <f t="shared" ref="CP50:CP56" si="915">CO50/(CM50+CO50)</f>
        <v>#DIV/0!</v>
      </c>
      <c r="CQ50" s="36"/>
      <c r="CR50" s="34"/>
      <c r="CS50" s="34"/>
      <c r="CT50" s="37"/>
      <c r="CU50" s="33"/>
      <c r="CV50" s="34"/>
      <c r="CW50" s="34">
        <f t="shared" ref="CW50:CX50" si="916">CW47-CU50</f>
        <v>0</v>
      </c>
      <c r="CX50" s="34">
        <f t="shared" si="916"/>
        <v>0</v>
      </c>
      <c r="CY50" s="34"/>
      <c r="CZ50" s="35" t="e">
        <f t="shared" ref="CZ50:CZ56" si="917">((CY50+DA50)/CW50)</f>
        <v>#DIV/0!</v>
      </c>
      <c r="DA50" s="34"/>
      <c r="DB50" s="35" t="e">
        <f t="shared" ref="DB50:DB56" si="918">DA50/(CY50+DA50)</f>
        <v>#DIV/0!</v>
      </c>
      <c r="DC50" s="36"/>
      <c r="DD50" s="34"/>
      <c r="DE50" s="34"/>
      <c r="DF50" s="37"/>
      <c r="DG50" s="33"/>
      <c r="DH50" s="34"/>
      <c r="DI50" s="34">
        <f t="shared" ref="DI50:DJ50" si="919">DI47-DG50</f>
        <v>0</v>
      </c>
      <c r="DJ50" s="34">
        <f t="shared" si="919"/>
        <v>0</v>
      </c>
      <c r="DK50" s="34"/>
      <c r="DL50" s="35" t="e">
        <f t="shared" ref="DL50:DL56" si="920">((DK50+DM50)/DI50)</f>
        <v>#DIV/0!</v>
      </c>
      <c r="DM50" s="34"/>
      <c r="DN50" s="35" t="e">
        <f t="shared" ref="DN50:DN56" si="921">DM50/(DK50+DM50)</f>
        <v>#DIV/0!</v>
      </c>
      <c r="DO50" s="36"/>
      <c r="DP50" s="34"/>
      <c r="DQ50" s="34"/>
      <c r="DR50" s="37"/>
      <c r="DS50" s="33"/>
      <c r="DT50" s="34"/>
      <c r="DU50" s="34">
        <f t="shared" ref="DU50:DV50" si="922">DU47-DS50</f>
        <v>0</v>
      </c>
      <c r="DV50" s="34">
        <f t="shared" si="922"/>
        <v>0</v>
      </c>
      <c r="DW50" s="34"/>
      <c r="DX50" s="35" t="e">
        <f t="shared" ref="DX50:DX56" si="923">((DW50+DY50)/DU50)</f>
        <v>#DIV/0!</v>
      </c>
      <c r="DY50" s="34"/>
      <c r="DZ50" s="35" t="e">
        <f t="shared" ref="DZ50:DZ56" si="924">DY50/(DW50+DY50)</f>
        <v>#DIV/0!</v>
      </c>
      <c r="EA50" s="36"/>
      <c r="EB50" s="34"/>
      <c r="EC50" s="34"/>
      <c r="ED50" s="37"/>
      <c r="EE50" s="33"/>
      <c r="EF50" s="34"/>
      <c r="EG50" s="34">
        <f t="shared" ref="EG50:EH50" si="925">EG47-EE50</f>
        <v>0</v>
      </c>
      <c r="EH50" s="34">
        <f t="shared" si="925"/>
        <v>0</v>
      </c>
      <c r="EI50" s="34"/>
      <c r="EJ50" s="35" t="e">
        <f t="shared" ref="EJ50:EJ56" si="926">((EI50+EK50)/EG50)</f>
        <v>#DIV/0!</v>
      </c>
      <c r="EK50" s="34"/>
      <c r="EL50" s="35" t="e">
        <f t="shared" ref="EL50:EL56" si="927">EK50/(EI50+EK50)</f>
        <v>#DIV/0!</v>
      </c>
      <c r="EM50" s="36"/>
      <c r="EN50" s="34"/>
      <c r="EO50" s="34"/>
      <c r="EP50" s="37"/>
      <c r="EQ50" s="33"/>
      <c r="ER50" s="34"/>
      <c r="ES50" s="34">
        <f t="shared" ref="ES50:ET50" si="928">ES47-EQ50</f>
        <v>0</v>
      </c>
      <c r="ET50" s="34">
        <f t="shared" si="928"/>
        <v>0</v>
      </c>
      <c r="EU50" s="34"/>
      <c r="EV50" s="35" t="e">
        <f t="shared" ref="EV50:EV56" si="929">((EU50+EW50)/ES50)</f>
        <v>#DIV/0!</v>
      </c>
      <c r="EW50" s="34"/>
      <c r="EX50" s="35" t="e">
        <f t="shared" ref="EX50:EX56" si="930">EW50/(EU50+EW50)</f>
        <v>#DIV/0!</v>
      </c>
      <c r="EY50" s="36"/>
      <c r="EZ50" s="34"/>
      <c r="FA50" s="34"/>
      <c r="FB50" s="37"/>
      <c r="FC50" s="33"/>
      <c r="FD50" s="34"/>
      <c r="FE50" s="34">
        <f t="shared" ref="FE50:FF50" si="931">FE47-FC50</f>
        <v>0</v>
      </c>
      <c r="FF50" s="34">
        <f t="shared" si="931"/>
        <v>0</v>
      </c>
      <c r="FG50" s="34"/>
      <c r="FH50" s="35" t="e">
        <f t="shared" ref="FH50:FH56" si="932">((FG50+FI50)/FE50)</f>
        <v>#DIV/0!</v>
      </c>
      <c r="FI50" s="34"/>
      <c r="FJ50" s="35" t="e">
        <f t="shared" ref="FJ50:FJ56" si="933">FI50/(FG50+FI50)</f>
        <v>#DIV/0!</v>
      </c>
      <c r="FK50" s="36"/>
      <c r="FL50" s="34"/>
      <c r="FM50" s="34"/>
      <c r="FN50" s="37"/>
      <c r="FO50" s="33"/>
      <c r="FP50" s="34"/>
      <c r="FQ50" s="34">
        <f t="shared" ref="FQ50:FR50" si="934">FQ47-FO50</f>
        <v>0</v>
      </c>
      <c r="FR50" s="34">
        <f t="shared" si="934"/>
        <v>0</v>
      </c>
      <c r="FS50" s="34"/>
      <c r="FT50" s="35" t="e">
        <f t="shared" ref="FT50:FT56" si="935">((FS50+FU50)/FQ50)</f>
        <v>#DIV/0!</v>
      </c>
      <c r="FU50" s="34"/>
      <c r="FV50" s="35" t="e">
        <f t="shared" ref="FV50:FV56" si="936">FU50/(FS50+FU50)</f>
        <v>#DIV/0!</v>
      </c>
      <c r="FW50" s="36"/>
      <c r="FX50" s="34"/>
      <c r="FY50" s="34"/>
      <c r="FZ50" s="37"/>
      <c r="GA50" s="33"/>
      <c r="GB50" s="34"/>
      <c r="GC50" s="34">
        <f t="shared" ref="GC50:GD50" si="937">GC47-GA50</f>
        <v>0</v>
      </c>
      <c r="GD50" s="34">
        <f t="shared" si="937"/>
        <v>0</v>
      </c>
      <c r="GE50" s="34"/>
      <c r="GF50" s="35" t="e">
        <f t="shared" ref="GF50:GF56" si="938">((GE50+GG50)/GC50)</f>
        <v>#DIV/0!</v>
      </c>
      <c r="GG50" s="34"/>
      <c r="GH50" s="35" t="e">
        <f t="shared" ref="GH50:GH56" si="939">GG50/(GE50+GG50)</f>
        <v>#DIV/0!</v>
      </c>
      <c r="GI50" s="36"/>
      <c r="GJ50" s="34"/>
      <c r="GK50" s="34"/>
      <c r="GL50" s="37"/>
      <c r="GM50" s="33"/>
      <c r="GN50" s="34"/>
      <c r="GO50" s="34">
        <f t="shared" ref="GO50:GP50" si="940">GO47-GM50</f>
        <v>0</v>
      </c>
      <c r="GP50" s="34">
        <f t="shared" si="940"/>
        <v>0</v>
      </c>
      <c r="GQ50" s="34"/>
      <c r="GR50" s="35" t="e">
        <f t="shared" ref="GR50:GR56" si="941">((GQ50+GS50)/GO50)</f>
        <v>#DIV/0!</v>
      </c>
      <c r="GS50" s="34"/>
      <c r="GT50" s="35" t="e">
        <f t="shared" ref="GT50:GT56" si="942">GS50/(GQ50+GS50)</f>
        <v>#DIV/0!</v>
      </c>
      <c r="GU50" s="36"/>
      <c r="GV50" s="34"/>
      <c r="GW50" s="34"/>
      <c r="GX50" s="37"/>
      <c r="GY50" s="33"/>
      <c r="GZ50" s="34"/>
      <c r="HA50" s="34">
        <f t="shared" ref="HA50:HB50" si="943">HA47-GY50</f>
        <v>0</v>
      </c>
      <c r="HB50" s="34">
        <f t="shared" si="943"/>
        <v>0</v>
      </c>
      <c r="HC50" s="34"/>
      <c r="HD50" s="35" t="e">
        <f t="shared" ref="HD50:HD56" si="944">((HC50+HE50)/HA50)</f>
        <v>#DIV/0!</v>
      </c>
      <c r="HE50" s="34"/>
      <c r="HF50" s="35" t="e">
        <f t="shared" ref="HF50:HF56" si="945">HE50/(HC50+HE50)</f>
        <v>#DIV/0!</v>
      </c>
      <c r="HG50" s="36"/>
      <c r="HH50" s="34"/>
      <c r="HI50" s="34"/>
      <c r="HJ50" s="37"/>
      <c r="HK50" s="33">
        <f t="shared" ref="HK50:HN57" si="946">+C50+O50+AA50+AM50+AY50+BK50+BW50+CI50+CU50+DG50+DS50+EE50+EQ50+FC50+FO50+GA50+GM50+GY50</f>
        <v>5</v>
      </c>
      <c r="HL50" s="34">
        <f t="shared" si="946"/>
        <v>0</v>
      </c>
      <c r="HM50" s="34">
        <f t="shared" si="946"/>
        <v>3541</v>
      </c>
      <c r="HN50" s="34">
        <f t="shared" si="946"/>
        <v>300</v>
      </c>
      <c r="HO50" s="34">
        <f t="shared" ref="HO50:HO57" si="947">+G50+S50+AE50+AQ50+BC50+BO50+CA50+CM50+CY50+DK50+DW50+EI50+EU50+FG50+FS50+GE50+GQ50+HC50+I50+U50+AG50+AS50+BE50+BQ50+CC50+CO50+DA50+DM50+DY50+EK50+EW50+FI50+FU50+GG50+GS50+HE50</f>
        <v>1552</v>
      </c>
      <c r="HP50" s="227">
        <f t="shared" ref="HP50:HP51" si="948">+(HO50)/HM50</f>
        <v>0.43829426715617059</v>
      </c>
      <c r="HQ50" s="48">
        <f t="shared" ref="HQ50:HQ57" si="949">+I50+U50+AG50+AS50+BE50+BQ50+CC50+CO50+DA50+DM50+DY50+EK50+EW50+FI50+FU50+GG50+GS50+HE50</f>
        <v>119</v>
      </c>
      <c r="HR50" s="35">
        <f>+(HQ50/(HO50))</f>
        <v>7.6675257731958768E-2</v>
      </c>
      <c r="HS50" s="49">
        <v>60.5</v>
      </c>
      <c r="HT50" s="50">
        <v>1288</v>
      </c>
      <c r="HU50" s="49">
        <f t="shared" ref="HU50:HU56" si="950">+HT50/HO50*100</f>
        <v>82.989690721649495</v>
      </c>
      <c r="HV50" s="48"/>
      <c r="HW50" s="37"/>
    </row>
    <row r="51" spans="1:231" ht="18.75" x14ac:dyDescent="0.25">
      <c r="A51" s="236"/>
      <c r="B51" s="41">
        <f t="shared" ref="B51:B56" si="951">+B50+1</f>
        <v>44506</v>
      </c>
      <c r="C51" s="10">
        <v>1</v>
      </c>
      <c r="D51" s="11"/>
      <c r="E51" s="74">
        <f t="shared" ref="E51:F55" si="952">E50-C51</f>
        <v>666</v>
      </c>
      <c r="F51" s="74">
        <f t="shared" si="952"/>
        <v>56</v>
      </c>
      <c r="G51" s="11">
        <v>341</v>
      </c>
      <c r="H51" s="12">
        <f t="shared" si="894"/>
        <v>0.55555555555555558</v>
      </c>
      <c r="I51" s="11">
        <v>29</v>
      </c>
      <c r="J51" s="12">
        <f t="shared" ref="J51:J56" si="953">I51/(G51+I51)</f>
        <v>7.8378378378378383E-2</v>
      </c>
      <c r="K51" s="169">
        <v>158.69999999999996</v>
      </c>
      <c r="L51" s="11"/>
      <c r="M51" s="11"/>
      <c r="N51" s="14"/>
      <c r="O51" s="10"/>
      <c r="P51" s="11"/>
      <c r="Q51" s="74">
        <f t="shared" ref="Q51:R56" si="954">Q50-O51</f>
        <v>671</v>
      </c>
      <c r="R51" s="74">
        <f t="shared" si="954"/>
        <v>57</v>
      </c>
      <c r="S51" s="11">
        <v>344</v>
      </c>
      <c r="T51" s="12">
        <f t="shared" si="896"/>
        <v>0.5529061102831595</v>
      </c>
      <c r="U51" s="11">
        <v>27</v>
      </c>
      <c r="V51" s="12">
        <f t="shared" si="897"/>
        <v>7.277628032345014E-2</v>
      </c>
      <c r="W51" s="169">
        <v>158.69999999999993</v>
      </c>
      <c r="X51" s="11"/>
      <c r="Y51" s="11"/>
      <c r="Z51" s="14"/>
      <c r="AA51" s="10">
        <v>2</v>
      </c>
      <c r="AB51" s="11"/>
      <c r="AC51" s="74">
        <f t="shared" ref="AC51:AD56" si="955">AC50-AA51</f>
        <v>201</v>
      </c>
      <c r="AD51" s="74">
        <f t="shared" si="955"/>
        <v>18</v>
      </c>
      <c r="AE51" s="11">
        <v>106</v>
      </c>
      <c r="AF51" s="12">
        <f t="shared" si="899"/>
        <v>0.57213930348258701</v>
      </c>
      <c r="AG51" s="11">
        <v>9</v>
      </c>
      <c r="AH51" s="12">
        <f t="shared" si="900"/>
        <v>7.8260869565217397E-2</v>
      </c>
      <c r="AI51" s="13"/>
      <c r="AJ51" s="11"/>
      <c r="AK51" s="11"/>
      <c r="AL51" s="14"/>
      <c r="AM51" s="10">
        <v>1</v>
      </c>
      <c r="AN51" s="11"/>
      <c r="AO51" s="74">
        <f t="shared" ref="AO51:AP56" si="956">AO50-AM51</f>
        <v>663</v>
      </c>
      <c r="AP51" s="74">
        <f t="shared" si="956"/>
        <v>56</v>
      </c>
      <c r="AQ51" s="11">
        <v>318</v>
      </c>
      <c r="AR51" s="12">
        <f t="shared" si="902"/>
        <v>0.51583710407239824</v>
      </c>
      <c r="AS51" s="11">
        <v>24</v>
      </c>
      <c r="AT51" s="12">
        <f t="shared" si="903"/>
        <v>7.0175438596491224E-2</v>
      </c>
      <c r="AU51" s="169">
        <v>158.69999999999999</v>
      </c>
      <c r="AV51" s="11"/>
      <c r="AW51" s="11"/>
      <c r="AX51" s="14"/>
      <c r="AY51" s="10"/>
      <c r="AZ51" s="11"/>
      <c r="BA51" s="74">
        <f t="shared" ref="BA51:BB56" si="957">BA50-AY51</f>
        <v>668</v>
      </c>
      <c r="BB51" s="74">
        <f t="shared" si="957"/>
        <v>57</v>
      </c>
      <c r="BC51" s="11">
        <v>315</v>
      </c>
      <c r="BD51" s="12">
        <f t="shared" si="905"/>
        <v>0.5119760479041916</v>
      </c>
      <c r="BE51" s="11">
        <v>27</v>
      </c>
      <c r="BF51" s="12">
        <f t="shared" si="906"/>
        <v>7.8947368421052627E-2</v>
      </c>
      <c r="BG51" s="156">
        <v>152.25330000000002</v>
      </c>
      <c r="BH51" s="11"/>
      <c r="BI51" s="11"/>
      <c r="BJ51" s="14"/>
      <c r="BK51" s="10"/>
      <c r="BL51" s="11"/>
      <c r="BM51" s="74">
        <f t="shared" ref="BM51:BN56" si="958">BM50-BK51</f>
        <v>668</v>
      </c>
      <c r="BN51" s="74">
        <f t="shared" si="958"/>
        <v>56</v>
      </c>
      <c r="BO51" s="11">
        <v>211</v>
      </c>
      <c r="BP51" s="12">
        <f t="shared" si="908"/>
        <v>0.3532934131736527</v>
      </c>
      <c r="BQ51" s="11">
        <v>25</v>
      </c>
      <c r="BR51" s="12">
        <f t="shared" si="909"/>
        <v>0.1059322033898305</v>
      </c>
      <c r="BS51" s="13"/>
      <c r="BT51" s="11"/>
      <c r="BU51" s="11"/>
      <c r="BV51" s="14"/>
      <c r="BW51" s="10"/>
      <c r="BX51" s="11"/>
      <c r="BY51" s="74">
        <f t="shared" ref="BY51:BZ56" si="959">BY50-BW51</f>
        <v>0</v>
      </c>
      <c r="BZ51" s="74">
        <f t="shared" si="959"/>
        <v>0</v>
      </c>
      <c r="CA51" s="11"/>
      <c r="CB51" s="12" t="e">
        <f t="shared" si="911"/>
        <v>#DIV/0!</v>
      </c>
      <c r="CC51" s="11"/>
      <c r="CD51" s="12" t="e">
        <f t="shared" si="912"/>
        <v>#DIV/0!</v>
      </c>
      <c r="CE51" s="13"/>
      <c r="CF51" s="11"/>
      <c r="CG51" s="11"/>
      <c r="CH51" s="14"/>
      <c r="CI51" s="10"/>
      <c r="CJ51" s="11"/>
      <c r="CK51" s="74">
        <f t="shared" ref="CK51:CL56" si="960">CK50-CI51</f>
        <v>0</v>
      </c>
      <c r="CL51" s="74">
        <f t="shared" si="960"/>
        <v>0</v>
      </c>
      <c r="CM51" s="11"/>
      <c r="CN51" s="12" t="e">
        <f t="shared" si="914"/>
        <v>#DIV/0!</v>
      </c>
      <c r="CO51" s="11"/>
      <c r="CP51" s="12" t="e">
        <f t="shared" si="915"/>
        <v>#DIV/0!</v>
      </c>
      <c r="CQ51" s="13"/>
      <c r="CR51" s="11"/>
      <c r="CS51" s="11"/>
      <c r="CT51" s="14"/>
      <c r="CU51" s="10"/>
      <c r="CV51" s="11"/>
      <c r="CW51" s="74">
        <f t="shared" ref="CW51:CX56" si="961">CW50-CU51</f>
        <v>0</v>
      </c>
      <c r="CX51" s="74">
        <f t="shared" si="961"/>
        <v>0</v>
      </c>
      <c r="CY51" s="11"/>
      <c r="CZ51" s="12" t="e">
        <f t="shared" si="917"/>
        <v>#DIV/0!</v>
      </c>
      <c r="DA51" s="11"/>
      <c r="DB51" s="12" t="e">
        <f t="shared" si="918"/>
        <v>#DIV/0!</v>
      </c>
      <c r="DC51" s="13"/>
      <c r="DD51" s="11"/>
      <c r="DE51" s="11"/>
      <c r="DF51" s="14"/>
      <c r="DG51" s="10"/>
      <c r="DH51" s="11"/>
      <c r="DI51" s="74">
        <f t="shared" ref="DI51:DJ56" si="962">DI50-DG51</f>
        <v>0</v>
      </c>
      <c r="DJ51" s="74">
        <f t="shared" si="962"/>
        <v>0</v>
      </c>
      <c r="DK51" s="11"/>
      <c r="DL51" s="12" t="e">
        <f t="shared" si="920"/>
        <v>#DIV/0!</v>
      </c>
      <c r="DM51" s="11"/>
      <c r="DN51" s="12" t="e">
        <f t="shared" si="921"/>
        <v>#DIV/0!</v>
      </c>
      <c r="DO51" s="13"/>
      <c r="DP51" s="11"/>
      <c r="DQ51" s="11"/>
      <c r="DR51" s="14"/>
      <c r="DS51" s="10"/>
      <c r="DT51" s="11"/>
      <c r="DU51" s="74">
        <f t="shared" ref="DU51:DV56" si="963">DU50-DS51</f>
        <v>0</v>
      </c>
      <c r="DV51" s="74">
        <f t="shared" si="963"/>
        <v>0</v>
      </c>
      <c r="DW51" s="11"/>
      <c r="DX51" s="12" t="e">
        <f t="shared" si="923"/>
        <v>#DIV/0!</v>
      </c>
      <c r="DY51" s="11"/>
      <c r="DZ51" s="12" t="e">
        <f t="shared" si="924"/>
        <v>#DIV/0!</v>
      </c>
      <c r="EA51" s="13"/>
      <c r="EB51" s="11"/>
      <c r="EC51" s="11"/>
      <c r="ED51" s="14"/>
      <c r="EE51" s="10"/>
      <c r="EF51" s="11"/>
      <c r="EG51" s="74">
        <f t="shared" ref="EG51:EH56" si="964">EG50-EE51</f>
        <v>0</v>
      </c>
      <c r="EH51" s="74">
        <f t="shared" si="964"/>
        <v>0</v>
      </c>
      <c r="EI51" s="11"/>
      <c r="EJ51" s="12" t="e">
        <f t="shared" si="926"/>
        <v>#DIV/0!</v>
      </c>
      <c r="EK51" s="11"/>
      <c r="EL51" s="12" t="e">
        <f t="shared" si="927"/>
        <v>#DIV/0!</v>
      </c>
      <c r="EM51" s="13"/>
      <c r="EN51" s="11"/>
      <c r="EO51" s="11"/>
      <c r="EP51" s="14"/>
      <c r="EQ51" s="10"/>
      <c r="ER51" s="11"/>
      <c r="ES51" s="74">
        <f t="shared" ref="ES51:ET56" si="965">ES50-EQ51</f>
        <v>0</v>
      </c>
      <c r="ET51" s="74">
        <f t="shared" si="965"/>
        <v>0</v>
      </c>
      <c r="EU51" s="11"/>
      <c r="EV51" s="12" t="e">
        <f t="shared" si="929"/>
        <v>#DIV/0!</v>
      </c>
      <c r="EW51" s="11"/>
      <c r="EX51" s="12" t="e">
        <f t="shared" si="930"/>
        <v>#DIV/0!</v>
      </c>
      <c r="EY51" s="13"/>
      <c r="EZ51" s="11"/>
      <c r="FA51" s="11"/>
      <c r="FB51" s="14"/>
      <c r="FC51" s="10"/>
      <c r="FD51" s="11"/>
      <c r="FE51" s="74">
        <f t="shared" ref="FE51:FF56" si="966">FE50-FC51</f>
        <v>0</v>
      </c>
      <c r="FF51" s="74">
        <f t="shared" si="966"/>
        <v>0</v>
      </c>
      <c r="FG51" s="11"/>
      <c r="FH51" s="12" t="e">
        <f t="shared" si="932"/>
        <v>#DIV/0!</v>
      </c>
      <c r="FI51" s="11"/>
      <c r="FJ51" s="12" t="e">
        <f t="shared" si="933"/>
        <v>#DIV/0!</v>
      </c>
      <c r="FK51" s="13"/>
      <c r="FL51" s="11"/>
      <c r="FM51" s="11"/>
      <c r="FN51" s="14"/>
      <c r="FO51" s="10"/>
      <c r="FP51" s="11"/>
      <c r="FQ51" s="74">
        <f t="shared" ref="FQ51:FR56" si="967">FQ50-FO51</f>
        <v>0</v>
      </c>
      <c r="FR51" s="74">
        <f t="shared" si="967"/>
        <v>0</v>
      </c>
      <c r="FS51" s="11"/>
      <c r="FT51" s="12" t="e">
        <f t="shared" si="935"/>
        <v>#DIV/0!</v>
      </c>
      <c r="FU51" s="11"/>
      <c r="FV51" s="12" t="e">
        <f t="shared" si="936"/>
        <v>#DIV/0!</v>
      </c>
      <c r="FW51" s="13"/>
      <c r="FX51" s="11"/>
      <c r="FY51" s="11"/>
      <c r="FZ51" s="14"/>
      <c r="GA51" s="10"/>
      <c r="GB51" s="11"/>
      <c r="GC51" s="74">
        <f t="shared" ref="GC51:GD56" si="968">GC50-GA51</f>
        <v>0</v>
      </c>
      <c r="GD51" s="74">
        <f t="shared" si="968"/>
        <v>0</v>
      </c>
      <c r="GE51" s="11"/>
      <c r="GF51" s="12" t="e">
        <f t="shared" si="938"/>
        <v>#DIV/0!</v>
      </c>
      <c r="GG51" s="11"/>
      <c r="GH51" s="12" t="e">
        <f t="shared" si="939"/>
        <v>#DIV/0!</v>
      </c>
      <c r="GI51" s="13"/>
      <c r="GJ51" s="11"/>
      <c r="GK51" s="11"/>
      <c r="GL51" s="14"/>
      <c r="GM51" s="10"/>
      <c r="GN51" s="11"/>
      <c r="GO51" s="74">
        <f t="shared" ref="GO51:GP56" si="969">GO50-GM51</f>
        <v>0</v>
      </c>
      <c r="GP51" s="74">
        <f t="shared" si="969"/>
        <v>0</v>
      </c>
      <c r="GQ51" s="11"/>
      <c r="GR51" s="12" t="e">
        <f t="shared" si="941"/>
        <v>#DIV/0!</v>
      </c>
      <c r="GS51" s="11"/>
      <c r="GT51" s="12" t="e">
        <f t="shared" si="942"/>
        <v>#DIV/0!</v>
      </c>
      <c r="GU51" s="13"/>
      <c r="GV51" s="11"/>
      <c r="GW51" s="11"/>
      <c r="GX51" s="14"/>
      <c r="GY51" s="10"/>
      <c r="GZ51" s="11"/>
      <c r="HA51" s="74">
        <f t="shared" ref="HA51:HB56" si="970">HA50-GY51</f>
        <v>0</v>
      </c>
      <c r="HB51" s="74">
        <f t="shared" si="970"/>
        <v>0</v>
      </c>
      <c r="HC51" s="11"/>
      <c r="HD51" s="12" t="e">
        <f t="shared" si="944"/>
        <v>#DIV/0!</v>
      </c>
      <c r="HE51" s="11"/>
      <c r="HF51" s="12" t="e">
        <f t="shared" si="945"/>
        <v>#DIV/0!</v>
      </c>
      <c r="HG51" s="13"/>
      <c r="HH51" s="11"/>
      <c r="HI51" s="11"/>
      <c r="HJ51" s="14"/>
      <c r="HK51" s="10">
        <f t="shared" si="946"/>
        <v>4</v>
      </c>
      <c r="HL51" s="11">
        <f t="shared" si="946"/>
        <v>0</v>
      </c>
      <c r="HM51" s="11">
        <f t="shared" si="946"/>
        <v>3537</v>
      </c>
      <c r="HN51" s="11">
        <f t="shared" si="946"/>
        <v>300</v>
      </c>
      <c r="HO51" s="11">
        <f t="shared" si="947"/>
        <v>1776</v>
      </c>
      <c r="HP51" s="228">
        <f t="shared" si="948"/>
        <v>0.50212044105173881</v>
      </c>
      <c r="HQ51" s="15">
        <f t="shared" si="949"/>
        <v>141</v>
      </c>
      <c r="HR51" s="12">
        <f t="shared" ref="HR51:HR57" si="971">+(HQ51/(HO51))</f>
        <v>7.9391891891891886E-2</v>
      </c>
      <c r="HS51" s="16">
        <v>60.55</v>
      </c>
      <c r="HT51" s="17">
        <v>1488</v>
      </c>
      <c r="HU51" s="16">
        <f t="shared" si="950"/>
        <v>83.78378378378379</v>
      </c>
      <c r="HV51" s="15"/>
      <c r="HW51" s="14"/>
    </row>
    <row r="52" spans="1:231" ht="18.75" x14ac:dyDescent="0.25">
      <c r="A52" s="236"/>
      <c r="B52" s="41">
        <f t="shared" si="951"/>
        <v>44507</v>
      </c>
      <c r="C52" s="10">
        <v>1</v>
      </c>
      <c r="D52" s="11"/>
      <c r="E52" s="74">
        <f t="shared" si="952"/>
        <v>665</v>
      </c>
      <c r="F52" s="74">
        <f t="shared" si="952"/>
        <v>56</v>
      </c>
      <c r="G52" s="11">
        <v>347</v>
      </c>
      <c r="H52" s="12">
        <f t="shared" si="894"/>
        <v>0.54135338345864659</v>
      </c>
      <c r="I52" s="11">
        <v>13</v>
      </c>
      <c r="J52" s="12">
        <f t="shared" si="953"/>
        <v>3.6111111111111108E-2</v>
      </c>
      <c r="K52" s="13"/>
      <c r="L52" s="11"/>
      <c r="M52" s="11"/>
      <c r="N52" s="14"/>
      <c r="O52" s="10">
        <v>1</v>
      </c>
      <c r="P52" s="11"/>
      <c r="Q52" s="74">
        <f t="shared" si="954"/>
        <v>670</v>
      </c>
      <c r="R52" s="74">
        <f t="shared" si="954"/>
        <v>57</v>
      </c>
      <c r="S52" s="11">
        <v>338</v>
      </c>
      <c r="T52" s="12">
        <f t="shared" si="896"/>
        <v>0.5238805970149254</v>
      </c>
      <c r="U52" s="11">
        <v>13</v>
      </c>
      <c r="V52" s="12">
        <f t="shared" si="897"/>
        <v>3.7037037037037035E-2</v>
      </c>
      <c r="W52" s="13"/>
      <c r="X52" s="11"/>
      <c r="Y52" s="11"/>
      <c r="Z52" s="14"/>
      <c r="AA52" s="10"/>
      <c r="AB52" s="11">
        <v>2</v>
      </c>
      <c r="AC52" s="74">
        <f t="shared" si="955"/>
        <v>201</v>
      </c>
      <c r="AD52" s="74">
        <f t="shared" si="955"/>
        <v>16</v>
      </c>
      <c r="AE52" s="11">
        <v>103</v>
      </c>
      <c r="AF52" s="12">
        <f t="shared" si="899"/>
        <v>0.55223880597014929</v>
      </c>
      <c r="AG52" s="11">
        <v>8</v>
      </c>
      <c r="AH52" s="12">
        <f t="shared" si="900"/>
        <v>7.2072072072072071E-2</v>
      </c>
      <c r="AI52" s="13"/>
      <c r="AJ52" s="11"/>
      <c r="AK52" s="11"/>
      <c r="AL52" s="14"/>
      <c r="AM52" s="10"/>
      <c r="AN52" s="11"/>
      <c r="AO52" s="74">
        <f t="shared" si="956"/>
        <v>663</v>
      </c>
      <c r="AP52" s="74">
        <f t="shared" si="956"/>
        <v>56</v>
      </c>
      <c r="AQ52" s="11">
        <v>316</v>
      </c>
      <c r="AR52" s="12">
        <f t="shared" si="902"/>
        <v>0.50829562594268474</v>
      </c>
      <c r="AS52" s="11">
        <v>21</v>
      </c>
      <c r="AT52" s="12">
        <f t="shared" si="903"/>
        <v>6.2314540059347182E-2</v>
      </c>
      <c r="AU52" s="13"/>
      <c r="AV52" s="11"/>
      <c r="AW52" s="11"/>
      <c r="AX52" s="14"/>
      <c r="AY52" s="10"/>
      <c r="AZ52" s="11"/>
      <c r="BA52" s="74">
        <f t="shared" si="957"/>
        <v>668</v>
      </c>
      <c r="BB52" s="74">
        <f t="shared" si="957"/>
        <v>57</v>
      </c>
      <c r="BC52" s="11">
        <v>291</v>
      </c>
      <c r="BD52" s="12">
        <f t="shared" si="905"/>
        <v>0.48053892215568861</v>
      </c>
      <c r="BE52" s="11">
        <v>30</v>
      </c>
      <c r="BF52" s="12">
        <f t="shared" si="906"/>
        <v>9.3457943925233641E-2</v>
      </c>
      <c r="BG52" s="13"/>
      <c r="BH52" s="11"/>
      <c r="BI52" s="11"/>
      <c r="BJ52" s="14"/>
      <c r="BK52" s="10">
        <v>1</v>
      </c>
      <c r="BL52" s="11"/>
      <c r="BM52" s="74">
        <f t="shared" si="958"/>
        <v>667</v>
      </c>
      <c r="BN52" s="74">
        <f t="shared" si="958"/>
        <v>56</v>
      </c>
      <c r="BO52" s="11">
        <v>226</v>
      </c>
      <c r="BP52" s="12">
        <f t="shared" si="908"/>
        <v>0.38530734632683661</v>
      </c>
      <c r="BQ52" s="11">
        <v>31</v>
      </c>
      <c r="BR52" s="12">
        <f t="shared" si="909"/>
        <v>0.12062256809338522</v>
      </c>
      <c r="BS52" s="144">
        <v>140.35619999999997</v>
      </c>
      <c r="BT52" s="11"/>
      <c r="BU52" s="11"/>
      <c r="BV52" s="14"/>
      <c r="BW52" s="10"/>
      <c r="BX52" s="11"/>
      <c r="BY52" s="74">
        <f t="shared" si="959"/>
        <v>0</v>
      </c>
      <c r="BZ52" s="74">
        <f t="shared" si="959"/>
        <v>0</v>
      </c>
      <c r="CA52" s="11"/>
      <c r="CB52" s="12" t="e">
        <f t="shared" si="911"/>
        <v>#DIV/0!</v>
      </c>
      <c r="CC52" s="11"/>
      <c r="CD52" s="12" t="e">
        <f t="shared" si="912"/>
        <v>#DIV/0!</v>
      </c>
      <c r="CE52" s="13"/>
      <c r="CF52" s="11"/>
      <c r="CG52" s="11"/>
      <c r="CH52" s="14"/>
      <c r="CI52" s="10"/>
      <c r="CJ52" s="11"/>
      <c r="CK52" s="74">
        <f t="shared" si="960"/>
        <v>0</v>
      </c>
      <c r="CL52" s="74">
        <f t="shared" si="960"/>
        <v>0</v>
      </c>
      <c r="CM52" s="11"/>
      <c r="CN52" s="12" t="e">
        <f t="shared" si="914"/>
        <v>#DIV/0!</v>
      </c>
      <c r="CO52" s="11"/>
      <c r="CP52" s="12" t="e">
        <f t="shared" si="915"/>
        <v>#DIV/0!</v>
      </c>
      <c r="CQ52" s="13"/>
      <c r="CR52" s="11"/>
      <c r="CS52" s="11"/>
      <c r="CT52" s="14"/>
      <c r="CU52" s="10"/>
      <c r="CV52" s="11"/>
      <c r="CW52" s="74">
        <f t="shared" si="961"/>
        <v>0</v>
      </c>
      <c r="CX52" s="74">
        <f t="shared" si="961"/>
        <v>0</v>
      </c>
      <c r="CY52" s="11"/>
      <c r="CZ52" s="12" t="e">
        <f t="shared" si="917"/>
        <v>#DIV/0!</v>
      </c>
      <c r="DA52" s="11"/>
      <c r="DB52" s="12" t="e">
        <f t="shared" si="918"/>
        <v>#DIV/0!</v>
      </c>
      <c r="DC52" s="13"/>
      <c r="DD52" s="11"/>
      <c r="DE52" s="11"/>
      <c r="DF52" s="14"/>
      <c r="DG52" s="10"/>
      <c r="DH52" s="11"/>
      <c r="DI52" s="74">
        <f t="shared" si="962"/>
        <v>0</v>
      </c>
      <c r="DJ52" s="74">
        <f t="shared" si="962"/>
        <v>0</v>
      </c>
      <c r="DK52" s="11"/>
      <c r="DL52" s="12" t="e">
        <f t="shared" si="920"/>
        <v>#DIV/0!</v>
      </c>
      <c r="DM52" s="11"/>
      <c r="DN52" s="12" t="e">
        <f t="shared" si="921"/>
        <v>#DIV/0!</v>
      </c>
      <c r="DO52" s="13"/>
      <c r="DP52" s="11"/>
      <c r="DQ52" s="11"/>
      <c r="DR52" s="14"/>
      <c r="DS52" s="10"/>
      <c r="DT52" s="11"/>
      <c r="DU52" s="74">
        <f t="shared" si="963"/>
        <v>0</v>
      </c>
      <c r="DV52" s="74">
        <f t="shared" si="963"/>
        <v>0</v>
      </c>
      <c r="DW52" s="11"/>
      <c r="DX52" s="12" t="e">
        <f t="shared" si="923"/>
        <v>#DIV/0!</v>
      </c>
      <c r="DY52" s="11"/>
      <c r="DZ52" s="12" t="e">
        <f t="shared" si="924"/>
        <v>#DIV/0!</v>
      </c>
      <c r="EA52" s="13"/>
      <c r="EB52" s="11"/>
      <c r="EC52" s="11"/>
      <c r="ED52" s="14"/>
      <c r="EE52" s="10"/>
      <c r="EF52" s="11"/>
      <c r="EG52" s="74">
        <f t="shared" si="964"/>
        <v>0</v>
      </c>
      <c r="EH52" s="74">
        <f t="shared" si="964"/>
        <v>0</v>
      </c>
      <c r="EI52" s="11"/>
      <c r="EJ52" s="12" t="e">
        <f t="shared" si="926"/>
        <v>#DIV/0!</v>
      </c>
      <c r="EK52" s="11"/>
      <c r="EL52" s="12" t="e">
        <f t="shared" si="927"/>
        <v>#DIV/0!</v>
      </c>
      <c r="EM52" s="13"/>
      <c r="EN52" s="11"/>
      <c r="EO52" s="11"/>
      <c r="EP52" s="14"/>
      <c r="EQ52" s="10"/>
      <c r="ER52" s="11"/>
      <c r="ES52" s="74">
        <f t="shared" si="965"/>
        <v>0</v>
      </c>
      <c r="ET52" s="74">
        <f t="shared" si="965"/>
        <v>0</v>
      </c>
      <c r="EU52" s="11"/>
      <c r="EV52" s="12" t="e">
        <f t="shared" si="929"/>
        <v>#DIV/0!</v>
      </c>
      <c r="EW52" s="11"/>
      <c r="EX52" s="12" t="e">
        <f t="shared" si="930"/>
        <v>#DIV/0!</v>
      </c>
      <c r="EY52" s="13"/>
      <c r="EZ52" s="11"/>
      <c r="FA52" s="11"/>
      <c r="FB52" s="14"/>
      <c r="FC52" s="10"/>
      <c r="FD52" s="11"/>
      <c r="FE52" s="74">
        <f t="shared" si="966"/>
        <v>0</v>
      </c>
      <c r="FF52" s="74">
        <f t="shared" si="966"/>
        <v>0</v>
      </c>
      <c r="FG52" s="11"/>
      <c r="FH52" s="12" t="e">
        <f t="shared" si="932"/>
        <v>#DIV/0!</v>
      </c>
      <c r="FI52" s="11"/>
      <c r="FJ52" s="12" t="e">
        <f t="shared" si="933"/>
        <v>#DIV/0!</v>
      </c>
      <c r="FK52" s="13"/>
      <c r="FL52" s="11"/>
      <c r="FM52" s="11"/>
      <c r="FN52" s="14"/>
      <c r="FO52" s="10"/>
      <c r="FP52" s="11"/>
      <c r="FQ52" s="74">
        <f t="shared" si="967"/>
        <v>0</v>
      </c>
      <c r="FR52" s="74">
        <f t="shared" si="967"/>
        <v>0</v>
      </c>
      <c r="FS52" s="11"/>
      <c r="FT52" s="12" t="e">
        <f t="shared" si="935"/>
        <v>#DIV/0!</v>
      </c>
      <c r="FU52" s="11"/>
      <c r="FV52" s="12" t="e">
        <f t="shared" si="936"/>
        <v>#DIV/0!</v>
      </c>
      <c r="FW52" s="13"/>
      <c r="FX52" s="11"/>
      <c r="FY52" s="11"/>
      <c r="FZ52" s="14"/>
      <c r="GA52" s="10"/>
      <c r="GB52" s="11"/>
      <c r="GC52" s="74">
        <f t="shared" si="968"/>
        <v>0</v>
      </c>
      <c r="GD52" s="74">
        <f t="shared" si="968"/>
        <v>0</v>
      </c>
      <c r="GE52" s="11"/>
      <c r="GF52" s="12" t="e">
        <f t="shared" si="938"/>
        <v>#DIV/0!</v>
      </c>
      <c r="GG52" s="11"/>
      <c r="GH52" s="12" t="e">
        <f t="shared" si="939"/>
        <v>#DIV/0!</v>
      </c>
      <c r="GI52" s="13"/>
      <c r="GJ52" s="11"/>
      <c r="GK52" s="11"/>
      <c r="GL52" s="14"/>
      <c r="GM52" s="10"/>
      <c r="GN52" s="11"/>
      <c r="GO52" s="74">
        <f t="shared" si="969"/>
        <v>0</v>
      </c>
      <c r="GP52" s="74">
        <f t="shared" si="969"/>
        <v>0</v>
      </c>
      <c r="GQ52" s="11"/>
      <c r="GR52" s="12" t="e">
        <f t="shared" si="941"/>
        <v>#DIV/0!</v>
      </c>
      <c r="GS52" s="11"/>
      <c r="GT52" s="12" t="e">
        <f t="shared" si="942"/>
        <v>#DIV/0!</v>
      </c>
      <c r="GU52" s="13"/>
      <c r="GV52" s="11"/>
      <c r="GW52" s="11"/>
      <c r="GX52" s="14"/>
      <c r="GY52" s="10"/>
      <c r="GZ52" s="11"/>
      <c r="HA52" s="74">
        <f t="shared" si="970"/>
        <v>0</v>
      </c>
      <c r="HB52" s="74">
        <f t="shared" si="970"/>
        <v>0</v>
      </c>
      <c r="HC52" s="11"/>
      <c r="HD52" s="12" t="e">
        <f t="shared" si="944"/>
        <v>#DIV/0!</v>
      </c>
      <c r="HE52" s="11"/>
      <c r="HF52" s="12" t="e">
        <f t="shared" si="945"/>
        <v>#DIV/0!</v>
      </c>
      <c r="HG52" s="13"/>
      <c r="HH52" s="11"/>
      <c r="HI52" s="11"/>
      <c r="HJ52" s="14"/>
      <c r="HK52" s="10">
        <f t="shared" si="946"/>
        <v>3</v>
      </c>
      <c r="HL52" s="11">
        <f t="shared" si="946"/>
        <v>2</v>
      </c>
      <c r="HM52" s="11">
        <f t="shared" si="946"/>
        <v>3534</v>
      </c>
      <c r="HN52" s="11">
        <f t="shared" si="946"/>
        <v>298</v>
      </c>
      <c r="HO52" s="11">
        <f t="shared" si="947"/>
        <v>1737</v>
      </c>
      <c r="HP52" s="228">
        <f>+(HO52)/HM52</f>
        <v>0.49151103565365023</v>
      </c>
      <c r="HQ52" s="15">
        <f t="shared" si="949"/>
        <v>116</v>
      </c>
      <c r="HR52" s="12">
        <f t="shared" si="971"/>
        <v>6.6781807714450206E-2</v>
      </c>
      <c r="HS52" s="16">
        <v>61.8</v>
      </c>
      <c r="HT52" s="17">
        <v>1483</v>
      </c>
      <c r="HU52" s="16">
        <f t="shared" si="950"/>
        <v>85.377086931491078</v>
      </c>
      <c r="HV52" s="15"/>
      <c r="HW52" s="14"/>
    </row>
    <row r="53" spans="1:231" ht="18.75" x14ac:dyDescent="0.25">
      <c r="A53" s="236"/>
      <c r="B53" s="41">
        <f t="shared" si="951"/>
        <v>44508</v>
      </c>
      <c r="C53" s="10">
        <v>1</v>
      </c>
      <c r="D53" s="11"/>
      <c r="E53" s="74">
        <f t="shared" si="952"/>
        <v>664</v>
      </c>
      <c r="F53" s="74">
        <f t="shared" si="952"/>
        <v>56</v>
      </c>
      <c r="G53" s="11">
        <v>333</v>
      </c>
      <c r="H53" s="12">
        <f t="shared" si="894"/>
        <v>0.53012048192771088</v>
      </c>
      <c r="I53" s="11">
        <v>19</v>
      </c>
      <c r="J53" s="12">
        <f t="shared" si="953"/>
        <v>5.3977272727272728E-2</v>
      </c>
      <c r="K53" s="11"/>
      <c r="L53" s="11"/>
      <c r="M53" s="18"/>
      <c r="N53" s="20"/>
      <c r="O53" s="10">
        <v>2</v>
      </c>
      <c r="P53" s="11"/>
      <c r="Q53" s="74">
        <f t="shared" si="954"/>
        <v>668</v>
      </c>
      <c r="R53" s="74">
        <f t="shared" si="954"/>
        <v>57</v>
      </c>
      <c r="S53" s="11">
        <v>326</v>
      </c>
      <c r="T53" s="12">
        <f t="shared" si="896"/>
        <v>0.5359281437125748</v>
      </c>
      <c r="U53" s="11">
        <v>32</v>
      </c>
      <c r="V53" s="12">
        <f t="shared" si="897"/>
        <v>8.9385474860335198E-2</v>
      </c>
      <c r="W53" s="11"/>
      <c r="X53" s="11"/>
      <c r="Y53" s="18"/>
      <c r="Z53" s="20"/>
      <c r="AA53" s="10"/>
      <c r="AB53" s="11"/>
      <c r="AC53" s="74">
        <f t="shared" si="955"/>
        <v>201</v>
      </c>
      <c r="AD53" s="74">
        <f t="shared" si="955"/>
        <v>16</v>
      </c>
      <c r="AE53" s="11">
        <v>103</v>
      </c>
      <c r="AF53" s="12">
        <f t="shared" si="899"/>
        <v>0.53233830845771146</v>
      </c>
      <c r="AG53" s="11">
        <v>4</v>
      </c>
      <c r="AH53" s="12">
        <f t="shared" si="900"/>
        <v>3.7383177570093455E-2</v>
      </c>
      <c r="AI53" s="11"/>
      <c r="AJ53" s="11"/>
      <c r="AK53" s="18"/>
      <c r="AL53" s="20"/>
      <c r="AM53" s="10"/>
      <c r="AN53" s="11"/>
      <c r="AO53" s="74">
        <f t="shared" si="956"/>
        <v>663</v>
      </c>
      <c r="AP53" s="74">
        <f t="shared" si="956"/>
        <v>56</v>
      </c>
      <c r="AQ53" s="11">
        <v>339</v>
      </c>
      <c r="AR53" s="12">
        <f t="shared" si="902"/>
        <v>0.55806938159879338</v>
      </c>
      <c r="AS53" s="11">
        <v>31</v>
      </c>
      <c r="AT53" s="12">
        <f t="shared" si="903"/>
        <v>8.3783783783783788E-2</v>
      </c>
      <c r="AU53" s="11"/>
      <c r="AV53" s="11"/>
      <c r="AW53" s="18"/>
      <c r="AX53" s="20"/>
      <c r="AY53" s="10"/>
      <c r="AZ53" s="11"/>
      <c r="BA53" s="74">
        <f t="shared" si="957"/>
        <v>668</v>
      </c>
      <c r="BB53" s="74">
        <f t="shared" si="957"/>
        <v>57</v>
      </c>
      <c r="BC53" s="11">
        <v>298</v>
      </c>
      <c r="BD53" s="12">
        <f t="shared" si="905"/>
        <v>0.48652694610778441</v>
      </c>
      <c r="BE53" s="11">
        <v>27</v>
      </c>
      <c r="BF53" s="12">
        <f t="shared" si="906"/>
        <v>8.3076923076923076E-2</v>
      </c>
      <c r="BG53" s="11"/>
      <c r="BH53" s="11"/>
      <c r="BI53" s="18"/>
      <c r="BJ53" s="20"/>
      <c r="BK53" s="10"/>
      <c r="BL53" s="11"/>
      <c r="BM53" s="74">
        <f t="shared" si="958"/>
        <v>667</v>
      </c>
      <c r="BN53" s="74">
        <f t="shared" si="958"/>
        <v>56</v>
      </c>
      <c r="BO53" s="11">
        <v>247</v>
      </c>
      <c r="BP53" s="12">
        <f t="shared" si="908"/>
        <v>0.41979010494752622</v>
      </c>
      <c r="BQ53" s="11">
        <v>33</v>
      </c>
      <c r="BR53" s="12">
        <f t="shared" si="909"/>
        <v>0.11785714285714285</v>
      </c>
      <c r="BS53" s="11"/>
      <c r="BT53" s="11"/>
      <c r="BU53" s="18"/>
      <c r="BV53" s="20"/>
      <c r="BW53" s="10"/>
      <c r="BX53" s="11"/>
      <c r="BY53" s="74">
        <f t="shared" si="959"/>
        <v>0</v>
      </c>
      <c r="BZ53" s="74">
        <f t="shared" si="959"/>
        <v>0</v>
      </c>
      <c r="CA53" s="11"/>
      <c r="CB53" s="12" t="e">
        <f t="shared" si="911"/>
        <v>#DIV/0!</v>
      </c>
      <c r="CC53" s="11"/>
      <c r="CD53" s="12" t="e">
        <f t="shared" si="912"/>
        <v>#DIV/0!</v>
      </c>
      <c r="CE53" s="11"/>
      <c r="CF53" s="11"/>
      <c r="CG53" s="18"/>
      <c r="CH53" s="20"/>
      <c r="CI53" s="10"/>
      <c r="CJ53" s="11"/>
      <c r="CK53" s="74">
        <f t="shared" si="960"/>
        <v>0</v>
      </c>
      <c r="CL53" s="74">
        <f t="shared" si="960"/>
        <v>0</v>
      </c>
      <c r="CM53" s="11"/>
      <c r="CN53" s="12" t="e">
        <f t="shared" si="914"/>
        <v>#DIV/0!</v>
      </c>
      <c r="CO53" s="11"/>
      <c r="CP53" s="12" t="e">
        <f t="shared" si="915"/>
        <v>#DIV/0!</v>
      </c>
      <c r="CQ53" s="11"/>
      <c r="CR53" s="11"/>
      <c r="CS53" s="18"/>
      <c r="CT53" s="20"/>
      <c r="CU53" s="10"/>
      <c r="CV53" s="11"/>
      <c r="CW53" s="74">
        <f t="shared" si="961"/>
        <v>0</v>
      </c>
      <c r="CX53" s="74">
        <f t="shared" si="961"/>
        <v>0</v>
      </c>
      <c r="CY53" s="11"/>
      <c r="CZ53" s="12" t="e">
        <f t="shared" si="917"/>
        <v>#DIV/0!</v>
      </c>
      <c r="DA53" s="11"/>
      <c r="DB53" s="12" t="e">
        <f t="shared" si="918"/>
        <v>#DIV/0!</v>
      </c>
      <c r="DC53" s="11"/>
      <c r="DD53" s="11"/>
      <c r="DE53" s="18"/>
      <c r="DF53" s="20"/>
      <c r="DG53" s="10"/>
      <c r="DH53" s="11"/>
      <c r="DI53" s="74">
        <f t="shared" si="962"/>
        <v>0</v>
      </c>
      <c r="DJ53" s="74">
        <f t="shared" si="962"/>
        <v>0</v>
      </c>
      <c r="DK53" s="11"/>
      <c r="DL53" s="12" t="e">
        <f t="shared" si="920"/>
        <v>#DIV/0!</v>
      </c>
      <c r="DM53" s="11"/>
      <c r="DN53" s="12" t="e">
        <f t="shared" si="921"/>
        <v>#DIV/0!</v>
      </c>
      <c r="DO53" s="11"/>
      <c r="DP53" s="11"/>
      <c r="DQ53" s="18"/>
      <c r="DR53" s="20"/>
      <c r="DS53" s="10"/>
      <c r="DT53" s="11"/>
      <c r="DU53" s="74">
        <f t="shared" si="963"/>
        <v>0</v>
      </c>
      <c r="DV53" s="74">
        <f t="shared" si="963"/>
        <v>0</v>
      </c>
      <c r="DW53" s="11"/>
      <c r="DX53" s="12" t="e">
        <f t="shared" si="923"/>
        <v>#DIV/0!</v>
      </c>
      <c r="DY53" s="11"/>
      <c r="DZ53" s="12" t="e">
        <f t="shared" si="924"/>
        <v>#DIV/0!</v>
      </c>
      <c r="EA53" s="11"/>
      <c r="EB53" s="11"/>
      <c r="EC53" s="18"/>
      <c r="ED53" s="20"/>
      <c r="EE53" s="10"/>
      <c r="EF53" s="11"/>
      <c r="EG53" s="74">
        <f t="shared" si="964"/>
        <v>0</v>
      </c>
      <c r="EH53" s="74">
        <f t="shared" si="964"/>
        <v>0</v>
      </c>
      <c r="EI53" s="11"/>
      <c r="EJ53" s="12" t="e">
        <f t="shared" si="926"/>
        <v>#DIV/0!</v>
      </c>
      <c r="EK53" s="11"/>
      <c r="EL53" s="12" t="e">
        <f t="shared" si="927"/>
        <v>#DIV/0!</v>
      </c>
      <c r="EM53" s="11"/>
      <c r="EN53" s="11"/>
      <c r="EO53" s="18"/>
      <c r="EP53" s="20"/>
      <c r="EQ53" s="10"/>
      <c r="ER53" s="11"/>
      <c r="ES53" s="74">
        <f t="shared" si="965"/>
        <v>0</v>
      </c>
      <c r="ET53" s="74">
        <f t="shared" si="965"/>
        <v>0</v>
      </c>
      <c r="EU53" s="11"/>
      <c r="EV53" s="12" t="e">
        <f t="shared" si="929"/>
        <v>#DIV/0!</v>
      </c>
      <c r="EW53" s="11"/>
      <c r="EX53" s="12" t="e">
        <f t="shared" si="930"/>
        <v>#DIV/0!</v>
      </c>
      <c r="EY53" s="11"/>
      <c r="EZ53" s="11"/>
      <c r="FA53" s="18"/>
      <c r="FB53" s="20"/>
      <c r="FC53" s="10"/>
      <c r="FD53" s="11"/>
      <c r="FE53" s="74">
        <f t="shared" si="966"/>
        <v>0</v>
      </c>
      <c r="FF53" s="74">
        <f t="shared" si="966"/>
        <v>0</v>
      </c>
      <c r="FG53" s="11"/>
      <c r="FH53" s="12" t="e">
        <f t="shared" si="932"/>
        <v>#DIV/0!</v>
      </c>
      <c r="FI53" s="11"/>
      <c r="FJ53" s="12" t="e">
        <f t="shared" si="933"/>
        <v>#DIV/0!</v>
      </c>
      <c r="FK53" s="11"/>
      <c r="FL53" s="11"/>
      <c r="FM53" s="18"/>
      <c r="FN53" s="20"/>
      <c r="FO53" s="10"/>
      <c r="FP53" s="11"/>
      <c r="FQ53" s="74">
        <f t="shared" si="967"/>
        <v>0</v>
      </c>
      <c r="FR53" s="74">
        <f t="shared" si="967"/>
        <v>0</v>
      </c>
      <c r="FS53" s="11"/>
      <c r="FT53" s="12" t="e">
        <f t="shared" si="935"/>
        <v>#DIV/0!</v>
      </c>
      <c r="FU53" s="11"/>
      <c r="FV53" s="12" t="e">
        <f t="shared" si="936"/>
        <v>#DIV/0!</v>
      </c>
      <c r="FW53" s="11"/>
      <c r="FX53" s="11"/>
      <c r="FY53" s="18"/>
      <c r="FZ53" s="20"/>
      <c r="GA53" s="10"/>
      <c r="GB53" s="11"/>
      <c r="GC53" s="74">
        <f t="shared" si="968"/>
        <v>0</v>
      </c>
      <c r="GD53" s="74">
        <f t="shared" si="968"/>
        <v>0</v>
      </c>
      <c r="GE53" s="11"/>
      <c r="GF53" s="12" t="e">
        <f t="shared" si="938"/>
        <v>#DIV/0!</v>
      </c>
      <c r="GG53" s="11"/>
      <c r="GH53" s="12" t="e">
        <f t="shared" si="939"/>
        <v>#DIV/0!</v>
      </c>
      <c r="GI53" s="11"/>
      <c r="GJ53" s="11"/>
      <c r="GK53" s="18"/>
      <c r="GL53" s="20"/>
      <c r="GM53" s="10"/>
      <c r="GN53" s="11"/>
      <c r="GO53" s="74">
        <f t="shared" si="969"/>
        <v>0</v>
      </c>
      <c r="GP53" s="74">
        <f t="shared" si="969"/>
        <v>0</v>
      </c>
      <c r="GQ53" s="11"/>
      <c r="GR53" s="12" t="e">
        <f t="shared" si="941"/>
        <v>#DIV/0!</v>
      </c>
      <c r="GS53" s="11"/>
      <c r="GT53" s="12" t="e">
        <f t="shared" si="942"/>
        <v>#DIV/0!</v>
      </c>
      <c r="GU53" s="11"/>
      <c r="GV53" s="11"/>
      <c r="GW53" s="18"/>
      <c r="GX53" s="20"/>
      <c r="GY53" s="10"/>
      <c r="GZ53" s="11"/>
      <c r="HA53" s="74">
        <f t="shared" si="970"/>
        <v>0</v>
      </c>
      <c r="HB53" s="74">
        <f t="shared" si="970"/>
        <v>0</v>
      </c>
      <c r="HC53" s="11"/>
      <c r="HD53" s="12" t="e">
        <f t="shared" si="944"/>
        <v>#DIV/0!</v>
      </c>
      <c r="HE53" s="11"/>
      <c r="HF53" s="12" t="e">
        <f t="shared" si="945"/>
        <v>#DIV/0!</v>
      </c>
      <c r="HG53" s="11"/>
      <c r="HH53" s="11"/>
      <c r="HI53" s="18"/>
      <c r="HJ53" s="20"/>
      <c r="HK53" s="10">
        <f t="shared" si="946"/>
        <v>3</v>
      </c>
      <c r="HL53" s="11">
        <f t="shared" si="946"/>
        <v>0</v>
      </c>
      <c r="HM53" s="11">
        <f t="shared" si="946"/>
        <v>3531</v>
      </c>
      <c r="HN53" s="11">
        <f t="shared" si="946"/>
        <v>298</v>
      </c>
      <c r="HO53" s="11">
        <f t="shared" si="947"/>
        <v>1792</v>
      </c>
      <c r="HP53" s="228">
        <f t="shared" ref="HP53:HP56" si="972">+(HO53)/HM53</f>
        <v>0.50750495610308699</v>
      </c>
      <c r="HQ53" s="15">
        <f t="shared" si="949"/>
        <v>146</v>
      </c>
      <c r="HR53" s="12">
        <f t="shared" si="971"/>
        <v>8.1473214285714288E-2</v>
      </c>
      <c r="HS53" s="16">
        <v>61.91</v>
      </c>
      <c r="HT53" s="17">
        <v>1482</v>
      </c>
      <c r="HU53" s="16">
        <f t="shared" si="950"/>
        <v>82.700892857142861</v>
      </c>
      <c r="HV53" s="18"/>
      <c r="HW53" s="20"/>
    </row>
    <row r="54" spans="1:231" ht="18.75" x14ac:dyDescent="0.25">
      <c r="A54" s="236"/>
      <c r="B54" s="41">
        <f>+B53+1</f>
        <v>44509</v>
      </c>
      <c r="C54" s="10">
        <v>3</v>
      </c>
      <c r="D54" s="11"/>
      <c r="E54" s="74">
        <f t="shared" si="952"/>
        <v>661</v>
      </c>
      <c r="F54" s="74">
        <f t="shared" si="952"/>
        <v>56</v>
      </c>
      <c r="G54" s="11">
        <v>346</v>
      </c>
      <c r="H54" s="12">
        <f t="shared" si="894"/>
        <v>0.53857791225416041</v>
      </c>
      <c r="I54" s="11">
        <v>10</v>
      </c>
      <c r="J54" s="12">
        <f t="shared" si="953"/>
        <v>2.8089887640449437E-2</v>
      </c>
      <c r="K54" s="13"/>
      <c r="L54" s="13"/>
      <c r="M54" s="25">
        <v>3865</v>
      </c>
      <c r="N54" s="38">
        <v>4260</v>
      </c>
      <c r="O54" s="10">
        <v>1</v>
      </c>
      <c r="P54" s="11"/>
      <c r="Q54" s="74">
        <f t="shared" si="954"/>
        <v>667</v>
      </c>
      <c r="R54" s="74">
        <f t="shared" si="954"/>
        <v>57</v>
      </c>
      <c r="S54" s="11">
        <v>374</v>
      </c>
      <c r="T54" s="12">
        <f t="shared" si="896"/>
        <v>0.59820089955022493</v>
      </c>
      <c r="U54" s="11">
        <v>25</v>
      </c>
      <c r="V54" s="12">
        <f t="shared" si="897"/>
        <v>6.2656641604010022E-2</v>
      </c>
      <c r="W54" s="13"/>
      <c r="X54" s="13"/>
      <c r="Y54" s="25">
        <v>3865</v>
      </c>
      <c r="Z54" s="38">
        <v>4260</v>
      </c>
      <c r="AA54" s="10"/>
      <c r="AB54" s="11"/>
      <c r="AC54" s="74">
        <f t="shared" si="955"/>
        <v>201</v>
      </c>
      <c r="AD54" s="74">
        <f t="shared" si="955"/>
        <v>16</v>
      </c>
      <c r="AE54" s="11">
        <v>91</v>
      </c>
      <c r="AF54" s="12">
        <f t="shared" si="899"/>
        <v>0.46766169154228854</v>
      </c>
      <c r="AG54" s="11">
        <v>3</v>
      </c>
      <c r="AH54" s="12">
        <f t="shared" si="900"/>
        <v>3.1914893617021274E-2</v>
      </c>
      <c r="AI54" s="13"/>
      <c r="AJ54" s="13"/>
      <c r="AK54" s="25">
        <v>3865</v>
      </c>
      <c r="AL54" s="38">
        <v>4260</v>
      </c>
      <c r="AM54" s="10">
        <v>1</v>
      </c>
      <c r="AN54" s="11"/>
      <c r="AO54" s="74">
        <f t="shared" si="956"/>
        <v>662</v>
      </c>
      <c r="AP54" s="74">
        <f t="shared" si="956"/>
        <v>56</v>
      </c>
      <c r="AQ54" s="11">
        <v>356</v>
      </c>
      <c r="AR54" s="12">
        <f t="shared" si="902"/>
        <v>0.56042296072507558</v>
      </c>
      <c r="AS54" s="11">
        <v>15</v>
      </c>
      <c r="AT54" s="12">
        <f t="shared" si="903"/>
        <v>4.0431266846361183E-2</v>
      </c>
      <c r="AU54" s="13"/>
      <c r="AV54" s="13"/>
      <c r="AW54" s="25">
        <v>3865</v>
      </c>
      <c r="AX54" s="38">
        <v>4260</v>
      </c>
      <c r="AY54" s="10"/>
      <c r="AZ54" s="11"/>
      <c r="BA54" s="74">
        <f t="shared" si="957"/>
        <v>668</v>
      </c>
      <c r="BB54" s="74">
        <f t="shared" si="957"/>
        <v>57</v>
      </c>
      <c r="BC54" s="11">
        <v>326</v>
      </c>
      <c r="BD54" s="12">
        <f t="shared" si="905"/>
        <v>0.51796407185628746</v>
      </c>
      <c r="BE54" s="11">
        <v>20</v>
      </c>
      <c r="BF54" s="12">
        <f t="shared" si="906"/>
        <v>5.7803468208092484E-2</v>
      </c>
      <c r="BG54" s="169">
        <v>158.70000000000002</v>
      </c>
      <c r="BH54" s="13"/>
      <c r="BI54" s="25">
        <v>3865</v>
      </c>
      <c r="BJ54" s="38">
        <v>4260</v>
      </c>
      <c r="BK54" s="10">
        <v>1</v>
      </c>
      <c r="BL54" s="11"/>
      <c r="BM54" s="74">
        <f t="shared" si="958"/>
        <v>666</v>
      </c>
      <c r="BN54" s="74">
        <f t="shared" si="958"/>
        <v>56</v>
      </c>
      <c r="BO54" s="11">
        <v>251</v>
      </c>
      <c r="BP54" s="12">
        <f t="shared" si="908"/>
        <v>0.41291291291291293</v>
      </c>
      <c r="BQ54" s="11">
        <v>24</v>
      </c>
      <c r="BR54" s="12">
        <f t="shared" si="909"/>
        <v>8.727272727272728E-2</v>
      </c>
      <c r="BS54" s="185">
        <v>145.96769999999998</v>
      </c>
      <c r="BT54" s="13"/>
      <c r="BU54" s="25">
        <v>3865</v>
      </c>
      <c r="BV54" s="38">
        <v>4260</v>
      </c>
      <c r="BW54" s="10"/>
      <c r="BX54" s="11"/>
      <c r="BY54" s="74">
        <f t="shared" si="959"/>
        <v>0</v>
      </c>
      <c r="BZ54" s="74">
        <f t="shared" si="959"/>
        <v>0</v>
      </c>
      <c r="CA54" s="11"/>
      <c r="CB54" s="12" t="e">
        <f t="shared" si="911"/>
        <v>#DIV/0!</v>
      </c>
      <c r="CC54" s="11"/>
      <c r="CD54" s="12" t="e">
        <f t="shared" si="912"/>
        <v>#DIV/0!</v>
      </c>
      <c r="CE54" s="13"/>
      <c r="CF54" s="13"/>
      <c r="CG54" s="25"/>
      <c r="CH54" s="38"/>
      <c r="CI54" s="10"/>
      <c r="CJ54" s="11"/>
      <c r="CK54" s="74">
        <f t="shared" si="960"/>
        <v>0</v>
      </c>
      <c r="CL54" s="74">
        <f t="shared" si="960"/>
        <v>0</v>
      </c>
      <c r="CM54" s="11"/>
      <c r="CN54" s="12" t="e">
        <f t="shared" si="914"/>
        <v>#DIV/0!</v>
      </c>
      <c r="CO54" s="11"/>
      <c r="CP54" s="12" t="e">
        <f t="shared" si="915"/>
        <v>#DIV/0!</v>
      </c>
      <c r="CQ54" s="13"/>
      <c r="CR54" s="13"/>
      <c r="CS54" s="25"/>
      <c r="CT54" s="38"/>
      <c r="CU54" s="10"/>
      <c r="CV54" s="11"/>
      <c r="CW54" s="74">
        <f t="shared" si="961"/>
        <v>0</v>
      </c>
      <c r="CX54" s="74">
        <f t="shared" si="961"/>
        <v>0</v>
      </c>
      <c r="CY54" s="11"/>
      <c r="CZ54" s="12" t="e">
        <f t="shared" si="917"/>
        <v>#DIV/0!</v>
      </c>
      <c r="DA54" s="11"/>
      <c r="DB54" s="12" t="e">
        <f t="shared" si="918"/>
        <v>#DIV/0!</v>
      </c>
      <c r="DC54" s="13"/>
      <c r="DD54" s="13"/>
      <c r="DE54" s="25"/>
      <c r="DF54" s="38"/>
      <c r="DG54" s="10"/>
      <c r="DH54" s="11"/>
      <c r="DI54" s="74">
        <f t="shared" si="962"/>
        <v>0</v>
      </c>
      <c r="DJ54" s="74">
        <f t="shared" si="962"/>
        <v>0</v>
      </c>
      <c r="DK54" s="11"/>
      <c r="DL54" s="12" t="e">
        <f t="shared" si="920"/>
        <v>#DIV/0!</v>
      </c>
      <c r="DM54" s="11"/>
      <c r="DN54" s="12" t="e">
        <f t="shared" si="921"/>
        <v>#DIV/0!</v>
      </c>
      <c r="DO54" s="13"/>
      <c r="DP54" s="13"/>
      <c r="DQ54" s="25"/>
      <c r="DR54" s="38"/>
      <c r="DS54" s="10"/>
      <c r="DT54" s="11"/>
      <c r="DU54" s="74">
        <f t="shared" si="963"/>
        <v>0</v>
      </c>
      <c r="DV54" s="74">
        <f t="shared" si="963"/>
        <v>0</v>
      </c>
      <c r="DW54" s="11"/>
      <c r="DX54" s="12" t="e">
        <f t="shared" si="923"/>
        <v>#DIV/0!</v>
      </c>
      <c r="DY54" s="11"/>
      <c r="DZ54" s="12" t="e">
        <f t="shared" si="924"/>
        <v>#DIV/0!</v>
      </c>
      <c r="EA54" s="13"/>
      <c r="EB54" s="13"/>
      <c r="EC54" s="25"/>
      <c r="ED54" s="38"/>
      <c r="EE54" s="10"/>
      <c r="EF54" s="11"/>
      <c r="EG54" s="74">
        <f t="shared" si="964"/>
        <v>0</v>
      </c>
      <c r="EH54" s="74">
        <f t="shared" si="964"/>
        <v>0</v>
      </c>
      <c r="EI54" s="11"/>
      <c r="EJ54" s="12" t="e">
        <f t="shared" si="926"/>
        <v>#DIV/0!</v>
      </c>
      <c r="EK54" s="11"/>
      <c r="EL54" s="12" t="e">
        <f t="shared" si="927"/>
        <v>#DIV/0!</v>
      </c>
      <c r="EM54" s="13"/>
      <c r="EN54" s="13"/>
      <c r="EO54" s="25"/>
      <c r="EP54" s="38"/>
      <c r="EQ54" s="10"/>
      <c r="ER54" s="11"/>
      <c r="ES54" s="74">
        <f t="shared" si="965"/>
        <v>0</v>
      </c>
      <c r="ET54" s="74">
        <f t="shared" si="965"/>
        <v>0</v>
      </c>
      <c r="EU54" s="11"/>
      <c r="EV54" s="12" t="e">
        <f t="shared" si="929"/>
        <v>#DIV/0!</v>
      </c>
      <c r="EW54" s="11"/>
      <c r="EX54" s="12" t="e">
        <f t="shared" si="930"/>
        <v>#DIV/0!</v>
      </c>
      <c r="EY54" s="13"/>
      <c r="EZ54" s="13"/>
      <c r="FA54" s="25"/>
      <c r="FB54" s="38"/>
      <c r="FC54" s="10"/>
      <c r="FD54" s="11"/>
      <c r="FE54" s="74">
        <f t="shared" si="966"/>
        <v>0</v>
      </c>
      <c r="FF54" s="74">
        <f t="shared" si="966"/>
        <v>0</v>
      </c>
      <c r="FG54" s="11"/>
      <c r="FH54" s="12" t="e">
        <f t="shared" si="932"/>
        <v>#DIV/0!</v>
      </c>
      <c r="FI54" s="11"/>
      <c r="FJ54" s="12" t="e">
        <f t="shared" si="933"/>
        <v>#DIV/0!</v>
      </c>
      <c r="FK54" s="13"/>
      <c r="FL54" s="13"/>
      <c r="FM54" s="25"/>
      <c r="FN54" s="38"/>
      <c r="FO54" s="10"/>
      <c r="FP54" s="11"/>
      <c r="FQ54" s="74">
        <f t="shared" si="967"/>
        <v>0</v>
      </c>
      <c r="FR54" s="74">
        <f t="shared" si="967"/>
        <v>0</v>
      </c>
      <c r="FS54" s="11"/>
      <c r="FT54" s="12" t="e">
        <f t="shared" si="935"/>
        <v>#DIV/0!</v>
      </c>
      <c r="FU54" s="11"/>
      <c r="FV54" s="12" t="e">
        <f t="shared" si="936"/>
        <v>#DIV/0!</v>
      </c>
      <c r="FW54" s="13"/>
      <c r="FX54" s="13"/>
      <c r="FY54" s="25"/>
      <c r="FZ54" s="38"/>
      <c r="GA54" s="10"/>
      <c r="GB54" s="11"/>
      <c r="GC54" s="74">
        <f t="shared" si="968"/>
        <v>0</v>
      </c>
      <c r="GD54" s="74">
        <f t="shared" si="968"/>
        <v>0</v>
      </c>
      <c r="GE54" s="11"/>
      <c r="GF54" s="12" t="e">
        <f t="shared" si="938"/>
        <v>#DIV/0!</v>
      </c>
      <c r="GG54" s="11"/>
      <c r="GH54" s="12" t="e">
        <f t="shared" si="939"/>
        <v>#DIV/0!</v>
      </c>
      <c r="GI54" s="13"/>
      <c r="GJ54" s="13"/>
      <c r="GK54" s="25"/>
      <c r="GL54" s="38"/>
      <c r="GM54" s="10"/>
      <c r="GN54" s="11"/>
      <c r="GO54" s="74">
        <f t="shared" si="969"/>
        <v>0</v>
      </c>
      <c r="GP54" s="74">
        <f t="shared" si="969"/>
        <v>0</v>
      </c>
      <c r="GQ54" s="11"/>
      <c r="GR54" s="12" t="e">
        <f t="shared" si="941"/>
        <v>#DIV/0!</v>
      </c>
      <c r="GS54" s="11"/>
      <c r="GT54" s="12" t="e">
        <f t="shared" si="942"/>
        <v>#DIV/0!</v>
      </c>
      <c r="GU54" s="13"/>
      <c r="GV54" s="13"/>
      <c r="GW54" s="25"/>
      <c r="GX54" s="38"/>
      <c r="GY54" s="10"/>
      <c r="GZ54" s="11"/>
      <c r="HA54" s="74">
        <f t="shared" si="970"/>
        <v>0</v>
      </c>
      <c r="HB54" s="74">
        <f t="shared" si="970"/>
        <v>0</v>
      </c>
      <c r="HC54" s="11"/>
      <c r="HD54" s="12" t="e">
        <f t="shared" si="944"/>
        <v>#DIV/0!</v>
      </c>
      <c r="HE54" s="11"/>
      <c r="HF54" s="12" t="e">
        <f t="shared" si="945"/>
        <v>#DIV/0!</v>
      </c>
      <c r="HG54" s="13"/>
      <c r="HH54" s="13"/>
      <c r="HI54" s="25"/>
      <c r="HJ54" s="38"/>
      <c r="HK54" s="10">
        <f t="shared" si="946"/>
        <v>6</v>
      </c>
      <c r="HL54" s="11">
        <f t="shared" si="946"/>
        <v>0</v>
      </c>
      <c r="HM54" s="11">
        <f t="shared" si="946"/>
        <v>3525</v>
      </c>
      <c r="HN54" s="11">
        <f t="shared" si="946"/>
        <v>298</v>
      </c>
      <c r="HO54" s="11">
        <f t="shared" si="947"/>
        <v>1841</v>
      </c>
      <c r="HP54" s="228">
        <f t="shared" si="972"/>
        <v>0.52226950354609925</v>
      </c>
      <c r="HQ54" s="15">
        <f t="shared" si="949"/>
        <v>97</v>
      </c>
      <c r="HR54" s="12">
        <f t="shared" si="971"/>
        <v>5.2688756110809344E-2</v>
      </c>
      <c r="HS54" s="16">
        <v>62.3</v>
      </c>
      <c r="HT54" s="17">
        <v>1612</v>
      </c>
      <c r="HU54" s="16">
        <f t="shared" si="950"/>
        <v>87.561108093427492</v>
      </c>
      <c r="HV54" s="23">
        <v>3865</v>
      </c>
      <c r="HW54" s="22">
        <v>4260</v>
      </c>
    </row>
    <row r="55" spans="1:231" ht="18.75" x14ac:dyDescent="0.25">
      <c r="A55" s="236"/>
      <c r="B55" s="41">
        <f t="shared" si="951"/>
        <v>44510</v>
      </c>
      <c r="C55" s="10"/>
      <c r="D55" s="11"/>
      <c r="E55" s="74">
        <f t="shared" si="952"/>
        <v>661</v>
      </c>
      <c r="F55" s="74">
        <f t="shared" si="952"/>
        <v>56</v>
      </c>
      <c r="G55" s="11">
        <v>346</v>
      </c>
      <c r="H55" s="12">
        <f t="shared" si="894"/>
        <v>0.5658093797276853</v>
      </c>
      <c r="I55" s="11">
        <v>28</v>
      </c>
      <c r="J55" s="12">
        <f t="shared" si="953"/>
        <v>7.4866310160427801E-2</v>
      </c>
      <c r="K55" s="13"/>
      <c r="L55" s="11"/>
      <c r="M55" s="25">
        <v>4148.0555555555557</v>
      </c>
      <c r="N55" s="38">
        <v>4218.8888888888887</v>
      </c>
      <c r="O55" s="10"/>
      <c r="P55" s="11"/>
      <c r="Q55" s="74">
        <f t="shared" si="954"/>
        <v>667</v>
      </c>
      <c r="R55" s="74">
        <f t="shared" si="954"/>
        <v>57</v>
      </c>
      <c r="S55" s="11">
        <v>343</v>
      </c>
      <c r="T55" s="12">
        <f t="shared" si="896"/>
        <v>0.52923538230884559</v>
      </c>
      <c r="U55" s="11">
        <v>10</v>
      </c>
      <c r="V55" s="12">
        <f t="shared" si="897"/>
        <v>2.8328611898016998E-2</v>
      </c>
      <c r="W55" s="13"/>
      <c r="X55" s="11"/>
      <c r="Y55" s="25">
        <v>4200</v>
      </c>
      <c r="Z55" s="38">
        <v>4492.727272727273</v>
      </c>
      <c r="AA55" s="10"/>
      <c r="AB55" s="11"/>
      <c r="AC55" s="74">
        <f t="shared" si="955"/>
        <v>201</v>
      </c>
      <c r="AD55" s="74">
        <f t="shared" si="955"/>
        <v>16</v>
      </c>
      <c r="AE55" s="11">
        <v>102</v>
      </c>
      <c r="AF55" s="12">
        <f t="shared" si="899"/>
        <v>0.54726368159203975</v>
      </c>
      <c r="AG55" s="11">
        <v>8</v>
      </c>
      <c r="AH55" s="12">
        <f t="shared" si="900"/>
        <v>7.2727272727272724E-2</v>
      </c>
      <c r="AI55" s="13"/>
      <c r="AJ55" s="11"/>
      <c r="AK55" s="25">
        <v>4244</v>
      </c>
      <c r="AL55" s="38">
        <v>4473.333333333333</v>
      </c>
      <c r="AM55" s="10"/>
      <c r="AN55" s="11"/>
      <c r="AO55" s="74">
        <f t="shared" si="956"/>
        <v>662</v>
      </c>
      <c r="AP55" s="74">
        <f t="shared" si="956"/>
        <v>56</v>
      </c>
      <c r="AQ55" s="11">
        <v>340</v>
      </c>
      <c r="AR55" s="12">
        <f t="shared" si="902"/>
        <v>0.54682779456193353</v>
      </c>
      <c r="AS55" s="11">
        <v>22</v>
      </c>
      <c r="AT55" s="12">
        <f t="shared" si="903"/>
        <v>6.0773480662983423E-2</v>
      </c>
      <c r="AU55" s="13"/>
      <c r="AV55" s="11"/>
      <c r="AW55" s="25">
        <v>4144.6511627906975</v>
      </c>
      <c r="AX55" s="38">
        <v>4621.25</v>
      </c>
      <c r="AY55" s="10"/>
      <c r="AZ55" s="11"/>
      <c r="BA55" s="74">
        <f t="shared" si="957"/>
        <v>668</v>
      </c>
      <c r="BB55" s="74">
        <f t="shared" si="957"/>
        <v>57</v>
      </c>
      <c r="BC55" s="11">
        <v>329</v>
      </c>
      <c r="BD55" s="12">
        <f t="shared" si="905"/>
        <v>0.52544910179640714</v>
      </c>
      <c r="BE55" s="11">
        <v>22</v>
      </c>
      <c r="BF55" s="12">
        <f t="shared" si="906"/>
        <v>6.2678062678062682E-2</v>
      </c>
      <c r="BG55" s="13"/>
      <c r="BH55" s="11"/>
      <c r="BI55" s="25">
        <v>4191.75</v>
      </c>
      <c r="BJ55" s="38">
        <v>4387.7777777777774</v>
      </c>
      <c r="BK55" s="10"/>
      <c r="BL55" s="11"/>
      <c r="BM55" s="74">
        <f t="shared" si="958"/>
        <v>666</v>
      </c>
      <c r="BN55" s="74">
        <f t="shared" si="958"/>
        <v>56</v>
      </c>
      <c r="BO55" s="11">
        <v>248</v>
      </c>
      <c r="BP55" s="12">
        <f t="shared" si="908"/>
        <v>0.39039039039039036</v>
      </c>
      <c r="BQ55" s="11">
        <v>12</v>
      </c>
      <c r="BR55" s="12">
        <f t="shared" si="909"/>
        <v>4.6153846153846156E-2</v>
      </c>
      <c r="BS55" s="13"/>
      <c r="BT55" s="11"/>
      <c r="BU55" s="25">
        <v>4278.1578947368425</v>
      </c>
      <c r="BV55" s="38">
        <v>4473</v>
      </c>
      <c r="BW55" s="10"/>
      <c r="BX55" s="11"/>
      <c r="BY55" s="74">
        <f t="shared" si="959"/>
        <v>0</v>
      </c>
      <c r="BZ55" s="74">
        <f t="shared" si="959"/>
        <v>0</v>
      </c>
      <c r="CA55" s="11"/>
      <c r="CB55" s="12" t="e">
        <f t="shared" si="911"/>
        <v>#DIV/0!</v>
      </c>
      <c r="CC55" s="11"/>
      <c r="CD55" s="12" t="e">
        <f t="shared" si="912"/>
        <v>#DIV/0!</v>
      </c>
      <c r="CE55" s="13"/>
      <c r="CF55" s="11"/>
      <c r="CG55" s="25"/>
      <c r="CH55" s="38"/>
      <c r="CI55" s="10"/>
      <c r="CJ55" s="11"/>
      <c r="CK55" s="74">
        <f t="shared" si="960"/>
        <v>0</v>
      </c>
      <c r="CL55" s="74">
        <f t="shared" si="960"/>
        <v>0</v>
      </c>
      <c r="CM55" s="11"/>
      <c r="CN55" s="12" t="e">
        <f t="shared" si="914"/>
        <v>#DIV/0!</v>
      </c>
      <c r="CO55" s="11"/>
      <c r="CP55" s="12" t="e">
        <f t="shared" si="915"/>
        <v>#DIV/0!</v>
      </c>
      <c r="CQ55" s="13"/>
      <c r="CR55" s="11"/>
      <c r="CS55" s="25"/>
      <c r="CT55" s="38"/>
      <c r="CU55" s="10"/>
      <c r="CV55" s="11"/>
      <c r="CW55" s="74">
        <f t="shared" si="961"/>
        <v>0</v>
      </c>
      <c r="CX55" s="74">
        <f t="shared" si="961"/>
        <v>0</v>
      </c>
      <c r="CY55" s="11"/>
      <c r="CZ55" s="12" t="e">
        <f t="shared" si="917"/>
        <v>#DIV/0!</v>
      </c>
      <c r="DA55" s="11"/>
      <c r="DB55" s="12" t="e">
        <f t="shared" si="918"/>
        <v>#DIV/0!</v>
      </c>
      <c r="DC55" s="13"/>
      <c r="DD55" s="11"/>
      <c r="DE55" s="25"/>
      <c r="DF55" s="38"/>
      <c r="DG55" s="10"/>
      <c r="DH55" s="11"/>
      <c r="DI55" s="74">
        <f t="shared" si="962"/>
        <v>0</v>
      </c>
      <c r="DJ55" s="74">
        <f t="shared" si="962"/>
        <v>0</v>
      </c>
      <c r="DK55" s="11"/>
      <c r="DL55" s="12" t="e">
        <f t="shared" si="920"/>
        <v>#DIV/0!</v>
      </c>
      <c r="DM55" s="11"/>
      <c r="DN55" s="12" t="e">
        <f t="shared" si="921"/>
        <v>#DIV/0!</v>
      </c>
      <c r="DO55" s="13"/>
      <c r="DP55" s="11"/>
      <c r="DQ55" s="25"/>
      <c r="DR55" s="38"/>
      <c r="DS55" s="10"/>
      <c r="DT55" s="11"/>
      <c r="DU55" s="74">
        <f t="shared" si="963"/>
        <v>0</v>
      </c>
      <c r="DV55" s="74">
        <f t="shared" si="963"/>
        <v>0</v>
      </c>
      <c r="DW55" s="11"/>
      <c r="DX55" s="12" t="e">
        <f t="shared" si="923"/>
        <v>#DIV/0!</v>
      </c>
      <c r="DY55" s="11"/>
      <c r="DZ55" s="12" t="e">
        <f t="shared" si="924"/>
        <v>#DIV/0!</v>
      </c>
      <c r="EA55" s="13"/>
      <c r="EB55" s="11"/>
      <c r="EC55" s="25"/>
      <c r="ED55" s="38"/>
      <c r="EE55" s="10"/>
      <c r="EF55" s="11"/>
      <c r="EG55" s="74">
        <f t="shared" si="964"/>
        <v>0</v>
      </c>
      <c r="EH55" s="74">
        <f t="shared" si="964"/>
        <v>0</v>
      </c>
      <c r="EI55" s="11"/>
      <c r="EJ55" s="12" t="e">
        <f t="shared" si="926"/>
        <v>#DIV/0!</v>
      </c>
      <c r="EK55" s="11"/>
      <c r="EL55" s="12" t="e">
        <f t="shared" si="927"/>
        <v>#DIV/0!</v>
      </c>
      <c r="EM55" s="13"/>
      <c r="EN55" s="11"/>
      <c r="EO55" s="25"/>
      <c r="EP55" s="38"/>
      <c r="EQ55" s="10"/>
      <c r="ER55" s="11"/>
      <c r="ES55" s="74">
        <f t="shared" si="965"/>
        <v>0</v>
      </c>
      <c r="ET55" s="74">
        <f t="shared" si="965"/>
        <v>0</v>
      </c>
      <c r="EU55" s="11"/>
      <c r="EV55" s="12" t="e">
        <f t="shared" si="929"/>
        <v>#DIV/0!</v>
      </c>
      <c r="EW55" s="11"/>
      <c r="EX55" s="12" t="e">
        <f t="shared" si="930"/>
        <v>#DIV/0!</v>
      </c>
      <c r="EY55" s="13"/>
      <c r="EZ55" s="11"/>
      <c r="FA55" s="25"/>
      <c r="FB55" s="38"/>
      <c r="FC55" s="10"/>
      <c r="FD55" s="11"/>
      <c r="FE55" s="74">
        <f t="shared" si="966"/>
        <v>0</v>
      </c>
      <c r="FF55" s="74">
        <f t="shared" si="966"/>
        <v>0</v>
      </c>
      <c r="FG55" s="11"/>
      <c r="FH55" s="12" t="e">
        <f t="shared" si="932"/>
        <v>#DIV/0!</v>
      </c>
      <c r="FI55" s="11"/>
      <c r="FJ55" s="12" t="e">
        <f t="shared" si="933"/>
        <v>#DIV/0!</v>
      </c>
      <c r="FK55" s="13"/>
      <c r="FL55" s="11"/>
      <c r="FM55" s="25"/>
      <c r="FN55" s="38"/>
      <c r="FO55" s="10"/>
      <c r="FP55" s="11"/>
      <c r="FQ55" s="74">
        <f t="shared" si="967"/>
        <v>0</v>
      </c>
      <c r="FR55" s="74">
        <f t="shared" si="967"/>
        <v>0</v>
      </c>
      <c r="FS55" s="11"/>
      <c r="FT55" s="12" t="e">
        <f t="shared" si="935"/>
        <v>#DIV/0!</v>
      </c>
      <c r="FU55" s="11"/>
      <c r="FV55" s="12" t="e">
        <f t="shared" si="936"/>
        <v>#DIV/0!</v>
      </c>
      <c r="FW55" s="13"/>
      <c r="FX55" s="11"/>
      <c r="FY55" s="25"/>
      <c r="FZ55" s="38"/>
      <c r="GA55" s="10"/>
      <c r="GB55" s="11"/>
      <c r="GC55" s="74">
        <f t="shared" si="968"/>
        <v>0</v>
      </c>
      <c r="GD55" s="74">
        <f t="shared" si="968"/>
        <v>0</v>
      </c>
      <c r="GE55" s="11"/>
      <c r="GF55" s="12" t="e">
        <f t="shared" si="938"/>
        <v>#DIV/0!</v>
      </c>
      <c r="GG55" s="11"/>
      <c r="GH55" s="12" t="e">
        <f t="shared" si="939"/>
        <v>#DIV/0!</v>
      </c>
      <c r="GI55" s="13"/>
      <c r="GJ55" s="11"/>
      <c r="GK55" s="25"/>
      <c r="GL55" s="38"/>
      <c r="GM55" s="10"/>
      <c r="GN55" s="11"/>
      <c r="GO55" s="74">
        <f t="shared" si="969"/>
        <v>0</v>
      </c>
      <c r="GP55" s="74">
        <f t="shared" si="969"/>
        <v>0</v>
      </c>
      <c r="GQ55" s="11"/>
      <c r="GR55" s="12" t="e">
        <f t="shared" si="941"/>
        <v>#DIV/0!</v>
      </c>
      <c r="GS55" s="11"/>
      <c r="GT55" s="12" t="e">
        <f t="shared" si="942"/>
        <v>#DIV/0!</v>
      </c>
      <c r="GU55" s="13"/>
      <c r="GV55" s="11"/>
      <c r="GW55" s="25"/>
      <c r="GX55" s="38"/>
      <c r="GY55" s="10"/>
      <c r="GZ55" s="11"/>
      <c r="HA55" s="74">
        <f t="shared" si="970"/>
        <v>0</v>
      </c>
      <c r="HB55" s="74">
        <f t="shared" si="970"/>
        <v>0</v>
      </c>
      <c r="HC55" s="11"/>
      <c r="HD55" s="12" t="e">
        <f t="shared" si="944"/>
        <v>#DIV/0!</v>
      </c>
      <c r="HE55" s="11"/>
      <c r="HF55" s="12" t="e">
        <f t="shared" si="945"/>
        <v>#DIV/0!</v>
      </c>
      <c r="HG55" s="13"/>
      <c r="HH55" s="11"/>
      <c r="HI55" s="25"/>
      <c r="HJ55" s="38"/>
      <c r="HK55" s="10">
        <f t="shared" si="946"/>
        <v>0</v>
      </c>
      <c r="HL55" s="11">
        <f t="shared" si="946"/>
        <v>0</v>
      </c>
      <c r="HM55" s="11">
        <f t="shared" si="946"/>
        <v>3525</v>
      </c>
      <c r="HN55" s="11">
        <f t="shared" si="946"/>
        <v>298</v>
      </c>
      <c r="HO55" s="11">
        <f t="shared" si="947"/>
        <v>1810</v>
      </c>
      <c r="HP55" s="228">
        <f t="shared" si="972"/>
        <v>0.5134751773049645</v>
      </c>
      <c r="HQ55" s="15">
        <f t="shared" si="949"/>
        <v>102</v>
      </c>
      <c r="HR55" s="12">
        <f t="shared" si="971"/>
        <v>5.6353591160220998E-2</v>
      </c>
      <c r="HS55" s="16">
        <v>62.58</v>
      </c>
      <c r="HT55" s="17">
        <v>1570</v>
      </c>
      <c r="HU55" s="16">
        <f t="shared" si="950"/>
        <v>86.740331491712709</v>
      </c>
      <c r="HV55" s="23">
        <v>4194.375</v>
      </c>
      <c r="HW55" s="22">
        <v>4440</v>
      </c>
    </row>
    <row r="56" spans="1:231" ht="18.75" x14ac:dyDescent="0.25">
      <c r="A56" s="236"/>
      <c r="B56" s="41">
        <f t="shared" si="951"/>
        <v>44511</v>
      </c>
      <c r="C56" s="10"/>
      <c r="D56" s="11"/>
      <c r="E56" s="74">
        <f>E55-C56</f>
        <v>661</v>
      </c>
      <c r="F56" s="74">
        <f>F55-D56</f>
        <v>56</v>
      </c>
      <c r="G56" s="11">
        <v>368</v>
      </c>
      <c r="H56" s="12">
        <f t="shared" si="894"/>
        <v>0.58698940998487137</v>
      </c>
      <c r="I56" s="11">
        <v>20</v>
      </c>
      <c r="J56" s="12">
        <f t="shared" si="953"/>
        <v>5.1546391752577317E-2</v>
      </c>
      <c r="K56" s="13"/>
      <c r="L56" s="11"/>
      <c r="M56" s="39">
        <v>91.666666666666671</v>
      </c>
      <c r="N56" s="43">
        <v>100</v>
      </c>
      <c r="O56" s="10"/>
      <c r="P56" s="11"/>
      <c r="Q56" s="74">
        <f t="shared" si="954"/>
        <v>667</v>
      </c>
      <c r="R56" s="74">
        <f t="shared" si="954"/>
        <v>57</v>
      </c>
      <c r="S56" s="11">
        <v>361</v>
      </c>
      <c r="T56" s="12">
        <f t="shared" si="896"/>
        <v>0.56821589205397305</v>
      </c>
      <c r="U56" s="11">
        <v>18</v>
      </c>
      <c r="V56" s="12">
        <f t="shared" si="897"/>
        <v>4.7493403693931395E-2</v>
      </c>
      <c r="W56" s="13"/>
      <c r="X56" s="11"/>
      <c r="Y56" s="39">
        <v>82.926829268292678</v>
      </c>
      <c r="Z56" s="43">
        <v>100</v>
      </c>
      <c r="AA56" s="10"/>
      <c r="AB56" s="11">
        <v>2</v>
      </c>
      <c r="AC56" s="74">
        <f t="shared" si="955"/>
        <v>201</v>
      </c>
      <c r="AD56" s="74">
        <f t="shared" si="955"/>
        <v>14</v>
      </c>
      <c r="AE56" s="11">
        <v>107</v>
      </c>
      <c r="AF56" s="12">
        <f t="shared" si="899"/>
        <v>0.55223880597014929</v>
      </c>
      <c r="AG56" s="11">
        <v>4</v>
      </c>
      <c r="AH56" s="12">
        <f t="shared" si="900"/>
        <v>3.6036036036036036E-2</v>
      </c>
      <c r="AI56" s="13"/>
      <c r="AJ56" s="11"/>
      <c r="AK56" s="39">
        <v>100</v>
      </c>
      <c r="AL56" s="43">
        <v>100</v>
      </c>
      <c r="AM56" s="10">
        <v>1</v>
      </c>
      <c r="AN56" s="11">
        <v>1</v>
      </c>
      <c r="AO56" s="74">
        <f t="shared" si="956"/>
        <v>661</v>
      </c>
      <c r="AP56" s="74">
        <f t="shared" si="956"/>
        <v>55</v>
      </c>
      <c r="AQ56" s="11">
        <v>374</v>
      </c>
      <c r="AR56" s="12">
        <f t="shared" si="902"/>
        <v>0.59455370650529504</v>
      </c>
      <c r="AS56" s="11">
        <v>19</v>
      </c>
      <c r="AT56" s="12">
        <f t="shared" si="903"/>
        <v>4.8346055979643768E-2</v>
      </c>
      <c r="AU56" s="13"/>
      <c r="AV56" s="11"/>
      <c r="AW56" s="39">
        <v>93.023255813953483</v>
      </c>
      <c r="AX56" s="43">
        <v>100</v>
      </c>
      <c r="AY56" s="10">
        <v>2</v>
      </c>
      <c r="AZ56" s="11"/>
      <c r="BA56" s="74">
        <f t="shared" si="957"/>
        <v>666</v>
      </c>
      <c r="BB56" s="74">
        <f t="shared" si="957"/>
        <v>57</v>
      </c>
      <c r="BC56" s="11">
        <v>339</v>
      </c>
      <c r="BD56" s="12">
        <f t="shared" si="905"/>
        <v>0.51951951951951947</v>
      </c>
      <c r="BE56" s="11">
        <v>7</v>
      </c>
      <c r="BF56" s="12">
        <f t="shared" si="906"/>
        <v>2.023121387283237E-2</v>
      </c>
      <c r="BG56" s="13"/>
      <c r="BH56" s="11"/>
      <c r="BI56" s="39">
        <v>82.5</v>
      </c>
      <c r="BJ56" s="43">
        <v>88.888888888888886</v>
      </c>
      <c r="BK56" s="10"/>
      <c r="BL56" s="11"/>
      <c r="BM56" s="74">
        <f t="shared" si="958"/>
        <v>666</v>
      </c>
      <c r="BN56" s="74">
        <f t="shared" si="958"/>
        <v>56</v>
      </c>
      <c r="BO56" s="11">
        <v>265</v>
      </c>
      <c r="BP56" s="12">
        <f t="shared" si="908"/>
        <v>0.41741741741741739</v>
      </c>
      <c r="BQ56" s="11">
        <v>13</v>
      </c>
      <c r="BR56" s="12">
        <f t="shared" si="909"/>
        <v>4.6762589928057555E-2</v>
      </c>
      <c r="BS56" s="13"/>
      <c r="BT56" s="11"/>
      <c r="BU56" s="39">
        <v>84.21052631578948</v>
      </c>
      <c r="BV56" s="43">
        <v>90</v>
      </c>
      <c r="BW56" s="10"/>
      <c r="BX56" s="11"/>
      <c r="BY56" s="74">
        <f t="shared" si="959"/>
        <v>0</v>
      </c>
      <c r="BZ56" s="74">
        <f t="shared" si="959"/>
        <v>0</v>
      </c>
      <c r="CA56" s="11"/>
      <c r="CB56" s="12" t="e">
        <f t="shared" si="911"/>
        <v>#DIV/0!</v>
      </c>
      <c r="CC56" s="11"/>
      <c r="CD56" s="12" t="e">
        <f t="shared" si="912"/>
        <v>#DIV/0!</v>
      </c>
      <c r="CE56" s="13"/>
      <c r="CF56" s="11"/>
      <c r="CG56" s="39"/>
      <c r="CH56" s="43"/>
      <c r="CI56" s="10"/>
      <c r="CJ56" s="11"/>
      <c r="CK56" s="74">
        <f t="shared" si="960"/>
        <v>0</v>
      </c>
      <c r="CL56" s="74">
        <f t="shared" si="960"/>
        <v>0</v>
      </c>
      <c r="CM56" s="11"/>
      <c r="CN56" s="12" t="e">
        <f t="shared" si="914"/>
        <v>#DIV/0!</v>
      </c>
      <c r="CO56" s="11"/>
      <c r="CP56" s="12" t="e">
        <f t="shared" si="915"/>
        <v>#DIV/0!</v>
      </c>
      <c r="CQ56" s="13"/>
      <c r="CR56" s="11"/>
      <c r="CS56" s="39"/>
      <c r="CT56" s="43"/>
      <c r="CU56" s="10"/>
      <c r="CV56" s="11"/>
      <c r="CW56" s="74">
        <f t="shared" si="961"/>
        <v>0</v>
      </c>
      <c r="CX56" s="74">
        <f t="shared" si="961"/>
        <v>0</v>
      </c>
      <c r="CY56" s="11"/>
      <c r="CZ56" s="12" t="e">
        <f t="shared" si="917"/>
        <v>#DIV/0!</v>
      </c>
      <c r="DA56" s="11"/>
      <c r="DB56" s="12" t="e">
        <f t="shared" si="918"/>
        <v>#DIV/0!</v>
      </c>
      <c r="DC56" s="13"/>
      <c r="DD56" s="11"/>
      <c r="DE56" s="39"/>
      <c r="DF56" s="43"/>
      <c r="DG56" s="10"/>
      <c r="DH56" s="11"/>
      <c r="DI56" s="74">
        <f t="shared" si="962"/>
        <v>0</v>
      </c>
      <c r="DJ56" s="74">
        <f t="shared" si="962"/>
        <v>0</v>
      </c>
      <c r="DK56" s="11"/>
      <c r="DL56" s="12" t="e">
        <f t="shared" si="920"/>
        <v>#DIV/0!</v>
      </c>
      <c r="DM56" s="11"/>
      <c r="DN56" s="12" t="e">
        <f t="shared" si="921"/>
        <v>#DIV/0!</v>
      </c>
      <c r="DO56" s="13"/>
      <c r="DP56" s="11"/>
      <c r="DQ56" s="39"/>
      <c r="DR56" s="43"/>
      <c r="DS56" s="10"/>
      <c r="DT56" s="11"/>
      <c r="DU56" s="74">
        <f t="shared" si="963"/>
        <v>0</v>
      </c>
      <c r="DV56" s="74">
        <f t="shared" si="963"/>
        <v>0</v>
      </c>
      <c r="DW56" s="11"/>
      <c r="DX56" s="12" t="e">
        <f t="shared" si="923"/>
        <v>#DIV/0!</v>
      </c>
      <c r="DY56" s="11"/>
      <c r="DZ56" s="12" t="e">
        <f t="shared" si="924"/>
        <v>#DIV/0!</v>
      </c>
      <c r="EA56" s="13"/>
      <c r="EB56" s="11"/>
      <c r="EC56" s="39"/>
      <c r="ED56" s="43"/>
      <c r="EE56" s="10"/>
      <c r="EF56" s="11"/>
      <c r="EG56" s="74">
        <f t="shared" si="964"/>
        <v>0</v>
      </c>
      <c r="EH56" s="74">
        <f t="shared" si="964"/>
        <v>0</v>
      </c>
      <c r="EI56" s="11"/>
      <c r="EJ56" s="12" t="e">
        <f t="shared" si="926"/>
        <v>#DIV/0!</v>
      </c>
      <c r="EK56" s="11"/>
      <c r="EL56" s="12" t="e">
        <f t="shared" si="927"/>
        <v>#DIV/0!</v>
      </c>
      <c r="EM56" s="13"/>
      <c r="EN56" s="11"/>
      <c r="EO56" s="39"/>
      <c r="EP56" s="43"/>
      <c r="EQ56" s="10"/>
      <c r="ER56" s="11"/>
      <c r="ES56" s="74">
        <f t="shared" si="965"/>
        <v>0</v>
      </c>
      <c r="ET56" s="74">
        <f t="shared" si="965"/>
        <v>0</v>
      </c>
      <c r="EU56" s="11"/>
      <c r="EV56" s="12" t="e">
        <f t="shared" si="929"/>
        <v>#DIV/0!</v>
      </c>
      <c r="EW56" s="11"/>
      <c r="EX56" s="12" t="e">
        <f t="shared" si="930"/>
        <v>#DIV/0!</v>
      </c>
      <c r="EY56" s="13"/>
      <c r="EZ56" s="11"/>
      <c r="FA56" s="39"/>
      <c r="FB56" s="43"/>
      <c r="FC56" s="10"/>
      <c r="FD56" s="11"/>
      <c r="FE56" s="74">
        <f t="shared" si="966"/>
        <v>0</v>
      </c>
      <c r="FF56" s="74">
        <f t="shared" si="966"/>
        <v>0</v>
      </c>
      <c r="FG56" s="11"/>
      <c r="FH56" s="12" t="e">
        <f t="shared" si="932"/>
        <v>#DIV/0!</v>
      </c>
      <c r="FI56" s="11"/>
      <c r="FJ56" s="12" t="e">
        <f t="shared" si="933"/>
        <v>#DIV/0!</v>
      </c>
      <c r="FK56" s="13"/>
      <c r="FL56" s="11"/>
      <c r="FM56" s="39"/>
      <c r="FN56" s="43"/>
      <c r="FO56" s="10"/>
      <c r="FP56" s="11"/>
      <c r="FQ56" s="74">
        <f t="shared" si="967"/>
        <v>0</v>
      </c>
      <c r="FR56" s="74">
        <f t="shared" si="967"/>
        <v>0</v>
      </c>
      <c r="FS56" s="11"/>
      <c r="FT56" s="12" t="e">
        <f t="shared" si="935"/>
        <v>#DIV/0!</v>
      </c>
      <c r="FU56" s="11"/>
      <c r="FV56" s="12" t="e">
        <f t="shared" si="936"/>
        <v>#DIV/0!</v>
      </c>
      <c r="FW56" s="13"/>
      <c r="FX56" s="11"/>
      <c r="FY56" s="39"/>
      <c r="FZ56" s="43"/>
      <c r="GA56" s="10"/>
      <c r="GB56" s="11"/>
      <c r="GC56" s="74">
        <f t="shared" si="968"/>
        <v>0</v>
      </c>
      <c r="GD56" s="74">
        <f t="shared" si="968"/>
        <v>0</v>
      </c>
      <c r="GE56" s="11"/>
      <c r="GF56" s="12" t="e">
        <f t="shared" si="938"/>
        <v>#DIV/0!</v>
      </c>
      <c r="GG56" s="11"/>
      <c r="GH56" s="12" t="e">
        <f t="shared" si="939"/>
        <v>#DIV/0!</v>
      </c>
      <c r="GI56" s="13"/>
      <c r="GJ56" s="11"/>
      <c r="GK56" s="39"/>
      <c r="GL56" s="43"/>
      <c r="GM56" s="10"/>
      <c r="GN56" s="11"/>
      <c r="GO56" s="74">
        <f t="shared" si="969"/>
        <v>0</v>
      </c>
      <c r="GP56" s="74">
        <f t="shared" si="969"/>
        <v>0</v>
      </c>
      <c r="GQ56" s="11"/>
      <c r="GR56" s="12" t="e">
        <f t="shared" si="941"/>
        <v>#DIV/0!</v>
      </c>
      <c r="GS56" s="11"/>
      <c r="GT56" s="12" t="e">
        <f t="shared" si="942"/>
        <v>#DIV/0!</v>
      </c>
      <c r="GU56" s="13"/>
      <c r="GV56" s="11"/>
      <c r="GW56" s="39"/>
      <c r="GX56" s="43"/>
      <c r="GY56" s="10"/>
      <c r="GZ56" s="11"/>
      <c r="HA56" s="74">
        <f t="shared" si="970"/>
        <v>0</v>
      </c>
      <c r="HB56" s="74">
        <f t="shared" si="970"/>
        <v>0</v>
      </c>
      <c r="HC56" s="11"/>
      <c r="HD56" s="12" t="e">
        <f t="shared" si="944"/>
        <v>#DIV/0!</v>
      </c>
      <c r="HE56" s="11"/>
      <c r="HF56" s="12" t="e">
        <f t="shared" si="945"/>
        <v>#DIV/0!</v>
      </c>
      <c r="HG56" s="13"/>
      <c r="HH56" s="11"/>
      <c r="HI56" s="39"/>
      <c r="HJ56" s="43"/>
      <c r="HK56" s="10">
        <f t="shared" si="946"/>
        <v>3</v>
      </c>
      <c r="HL56" s="11">
        <f t="shared" si="946"/>
        <v>3</v>
      </c>
      <c r="HM56" s="11">
        <f t="shared" si="946"/>
        <v>3522</v>
      </c>
      <c r="HN56" s="11">
        <f t="shared" si="946"/>
        <v>295</v>
      </c>
      <c r="HO56" s="11">
        <f t="shared" si="947"/>
        <v>1895</v>
      </c>
      <c r="HP56" s="228">
        <f t="shared" si="972"/>
        <v>0.53804656445201593</v>
      </c>
      <c r="HQ56" s="15">
        <f t="shared" si="949"/>
        <v>81</v>
      </c>
      <c r="HR56" s="12">
        <f t="shared" si="971"/>
        <v>4.2744063324538256E-2</v>
      </c>
      <c r="HS56" s="16">
        <v>61.2</v>
      </c>
      <c r="HT56" s="17">
        <v>1672</v>
      </c>
      <c r="HU56" s="16">
        <f t="shared" si="950"/>
        <v>88.232189973614766</v>
      </c>
      <c r="HV56" s="23">
        <v>87.980769230769226</v>
      </c>
      <c r="HW56" s="22">
        <v>90</v>
      </c>
    </row>
    <row r="57" spans="1:231" ht="19.5" thickBot="1" x14ac:dyDescent="0.3">
      <c r="A57" s="236"/>
      <c r="B57" s="42"/>
      <c r="C57" s="26">
        <f>SUM(C50:C56)</f>
        <v>6</v>
      </c>
      <c r="D57" s="27">
        <f>SUM(D50:D56)</f>
        <v>0</v>
      </c>
      <c r="E57" s="27"/>
      <c r="F57" s="27"/>
      <c r="G57" s="27">
        <f>SUM(G50:G56)</f>
        <v>2399</v>
      </c>
      <c r="H57" s="28">
        <f>((G57+I57)/7)/E56</f>
        <v>0.54830343635184786</v>
      </c>
      <c r="I57" s="27">
        <f>SUM(I50:I56)</f>
        <v>138</v>
      </c>
      <c r="J57" s="28">
        <f>(I57/(I57+G57))</f>
        <v>5.4394954670871111E-2</v>
      </c>
      <c r="K57" s="27"/>
      <c r="L57" s="27"/>
      <c r="M57" s="29">
        <f>M55/M54*100-100</f>
        <v>7.323559005318387</v>
      </c>
      <c r="N57" s="72">
        <f>N55/N54*100-100</f>
        <v>-0.96504955659885638</v>
      </c>
      <c r="O57" s="26">
        <f t="shared" ref="O57:P57" si="973">SUM(O50:O56)</f>
        <v>4</v>
      </c>
      <c r="P57" s="27">
        <f t="shared" si="973"/>
        <v>0</v>
      </c>
      <c r="Q57" s="27"/>
      <c r="R57" s="27"/>
      <c r="S57" s="27">
        <f t="shared" ref="S57" si="974">SUM(S50:S56)</f>
        <v>2402</v>
      </c>
      <c r="T57" s="28">
        <f t="shared" ref="T57" si="975">((S57+U57)/7)/Q56</f>
        <v>0.54636967230670386</v>
      </c>
      <c r="U57" s="27">
        <f t="shared" ref="U57" si="976">SUM(U50:U56)</f>
        <v>149</v>
      </c>
      <c r="V57" s="28">
        <f t="shared" ref="V57" si="977">(U57/(U57+S57))</f>
        <v>5.8408467267738143E-2</v>
      </c>
      <c r="W57" s="27"/>
      <c r="X57" s="27"/>
      <c r="Y57" s="29">
        <f t="shared" ref="Y57:Z57" si="978">Y55/Y54*100-100</f>
        <v>8.6675291073738663</v>
      </c>
      <c r="Z57" s="72">
        <f t="shared" si="978"/>
        <v>5.4630815194195463</v>
      </c>
      <c r="AA57" s="26">
        <f t="shared" ref="AA57:AB57" si="979">SUM(AA50:AA56)</f>
        <v>4</v>
      </c>
      <c r="AB57" s="27">
        <f t="shared" si="979"/>
        <v>4</v>
      </c>
      <c r="AC57" s="27"/>
      <c r="AD57" s="27"/>
      <c r="AE57" s="27">
        <f t="shared" ref="AE57" si="980">SUM(AE50:AE56)</f>
        <v>708</v>
      </c>
      <c r="AF57" s="28">
        <f t="shared" ref="AF57" si="981">((AE57+AG57)/7)/AC56</f>
        <v>0.53589196872778955</v>
      </c>
      <c r="AG57" s="27">
        <f t="shared" ref="AG57" si="982">SUM(AG50:AG56)</f>
        <v>46</v>
      </c>
      <c r="AH57" s="28">
        <f t="shared" ref="AH57" si="983">(AG57/(AG57+AE57))</f>
        <v>6.1007957559681698E-2</v>
      </c>
      <c r="AI57" s="27"/>
      <c r="AJ57" s="27"/>
      <c r="AK57" s="29">
        <f t="shared" ref="AK57:AL57" si="984">AK55/AK54*100-100</f>
        <v>9.8059508408796887</v>
      </c>
      <c r="AL57" s="72">
        <f t="shared" si="984"/>
        <v>5.0078247261345723</v>
      </c>
      <c r="AM57" s="26">
        <f t="shared" ref="AM57:AN57" si="985">SUM(AM50:AM56)</f>
        <v>5</v>
      </c>
      <c r="AN57" s="27">
        <f t="shared" si="985"/>
        <v>1</v>
      </c>
      <c r="AO57" s="27"/>
      <c r="AP57" s="27"/>
      <c r="AQ57" s="27">
        <f t="shared" ref="AQ57" si="986">SUM(AQ50:AQ56)</f>
        <v>2345</v>
      </c>
      <c r="AR57" s="28">
        <f t="shared" ref="AR57" si="987">((AQ57+AS57)/7)/AO56</f>
        <v>0.54030689431597145</v>
      </c>
      <c r="AS57" s="27">
        <f t="shared" ref="AS57" si="988">SUM(AS50:AS56)</f>
        <v>155</v>
      </c>
      <c r="AT57" s="28">
        <f t="shared" ref="AT57" si="989">(AS57/(AS57+AQ57))</f>
        <v>6.2E-2</v>
      </c>
      <c r="AU57" s="27"/>
      <c r="AV57" s="27"/>
      <c r="AW57" s="29">
        <f t="shared" ref="AW57:AX57" si="990">AW55/AW54*100-100</f>
        <v>7.235476398206913</v>
      </c>
      <c r="AX57" s="72">
        <f t="shared" si="990"/>
        <v>8.4800469483568008</v>
      </c>
      <c r="AY57" s="26">
        <f t="shared" ref="AY57:AZ57" si="991">SUM(AY50:AY56)</f>
        <v>2</v>
      </c>
      <c r="AZ57" s="27">
        <f t="shared" si="991"/>
        <v>0</v>
      </c>
      <c r="BA57" s="27"/>
      <c r="BB57" s="27"/>
      <c r="BC57" s="27">
        <f t="shared" ref="BC57" si="992">SUM(BC50:BC56)</f>
        <v>2142</v>
      </c>
      <c r="BD57" s="28">
        <f t="shared" ref="BD57" si="993">((BC57+BE57)/7)/BA56</f>
        <v>0.49377949377949376</v>
      </c>
      <c r="BE57" s="27">
        <f t="shared" ref="BE57" si="994">SUM(BE50:BE56)</f>
        <v>160</v>
      </c>
      <c r="BF57" s="28">
        <f t="shared" ref="BF57" si="995">(BE57/(BE57+BC57))</f>
        <v>6.9504778453518684E-2</v>
      </c>
      <c r="BG57" s="27"/>
      <c r="BH57" s="27"/>
      <c r="BI57" s="29">
        <f t="shared" ref="BI57:BJ57" si="996">BI55/BI54*100-100</f>
        <v>8.454075032341521</v>
      </c>
      <c r="BJ57" s="72">
        <f t="shared" si="996"/>
        <v>2.9994783515910228</v>
      </c>
      <c r="BK57" s="26">
        <f t="shared" ref="BK57:BL57" si="997">SUM(BK50:BK56)</f>
        <v>3</v>
      </c>
      <c r="BL57" s="27">
        <f t="shared" si="997"/>
        <v>0</v>
      </c>
      <c r="BM57" s="27"/>
      <c r="BN57" s="27"/>
      <c r="BO57" s="27">
        <f t="shared" ref="BO57" si="998">SUM(BO50:BO56)</f>
        <v>1605</v>
      </c>
      <c r="BP57" s="28">
        <f t="shared" ref="BP57" si="999">((BO57+BQ57)/7)/BM56</f>
        <v>0.37730587730587728</v>
      </c>
      <c r="BQ57" s="27">
        <f t="shared" ref="BQ57" si="1000">SUM(BQ50:BQ56)</f>
        <v>154</v>
      </c>
      <c r="BR57" s="28">
        <f t="shared" ref="BR57" si="1001">(BQ57/(BQ57+BO57))</f>
        <v>8.7549744172825475E-2</v>
      </c>
      <c r="BS57" s="27"/>
      <c r="BT57" s="27"/>
      <c r="BU57" s="29">
        <f t="shared" ref="BU57:BV57" si="1002">BU55/BU54*100-100</f>
        <v>10.689725607680273</v>
      </c>
      <c r="BV57" s="72">
        <f t="shared" si="1002"/>
        <v>5</v>
      </c>
      <c r="BW57" s="26">
        <f t="shared" ref="BW57:BX57" si="1003">SUM(BW50:BW56)</f>
        <v>0</v>
      </c>
      <c r="BX57" s="27">
        <f t="shared" si="1003"/>
        <v>0</v>
      </c>
      <c r="BY57" s="27"/>
      <c r="BZ57" s="27"/>
      <c r="CA57" s="27">
        <f t="shared" ref="CA57" si="1004">SUM(CA50:CA56)</f>
        <v>0</v>
      </c>
      <c r="CB57" s="28" t="e">
        <f t="shared" ref="CB57" si="1005">((CA57+CC57)/7)/BY56</f>
        <v>#DIV/0!</v>
      </c>
      <c r="CC57" s="27">
        <f t="shared" ref="CC57" si="1006">SUM(CC50:CC56)</f>
        <v>0</v>
      </c>
      <c r="CD57" s="28" t="e">
        <f t="shared" ref="CD57" si="1007">(CC57/(CC57+CA57))</f>
        <v>#DIV/0!</v>
      </c>
      <c r="CE57" s="27"/>
      <c r="CF57" s="27"/>
      <c r="CG57" s="29" t="e">
        <f t="shared" ref="CG57:CH57" si="1008">CG55/CG54*100-100</f>
        <v>#DIV/0!</v>
      </c>
      <c r="CH57" s="72" t="e">
        <f t="shared" si="1008"/>
        <v>#DIV/0!</v>
      </c>
      <c r="CI57" s="26">
        <f t="shared" ref="CI57:CJ57" si="1009">SUM(CI50:CI56)</f>
        <v>0</v>
      </c>
      <c r="CJ57" s="27">
        <f t="shared" si="1009"/>
        <v>0</v>
      </c>
      <c r="CK57" s="27"/>
      <c r="CL57" s="27"/>
      <c r="CM57" s="27">
        <f t="shared" ref="CM57" si="1010">SUM(CM50:CM56)</f>
        <v>0</v>
      </c>
      <c r="CN57" s="28" t="e">
        <f t="shared" ref="CN57" si="1011">((CM57+CO57)/7)/CK56</f>
        <v>#DIV/0!</v>
      </c>
      <c r="CO57" s="27">
        <f t="shared" ref="CO57" si="1012">SUM(CO50:CO56)</f>
        <v>0</v>
      </c>
      <c r="CP57" s="28" t="e">
        <f t="shared" ref="CP57" si="1013">(CO57/(CO57+CM57))</f>
        <v>#DIV/0!</v>
      </c>
      <c r="CQ57" s="27"/>
      <c r="CR57" s="27"/>
      <c r="CS57" s="29" t="e">
        <f t="shared" ref="CS57:CT57" si="1014">CS55/CS54*100-100</f>
        <v>#DIV/0!</v>
      </c>
      <c r="CT57" s="72" t="e">
        <f t="shared" si="1014"/>
        <v>#DIV/0!</v>
      </c>
      <c r="CU57" s="26">
        <f t="shared" ref="CU57:CV57" si="1015">SUM(CU50:CU56)</f>
        <v>0</v>
      </c>
      <c r="CV57" s="27">
        <f t="shared" si="1015"/>
        <v>0</v>
      </c>
      <c r="CW57" s="27"/>
      <c r="CX57" s="27"/>
      <c r="CY57" s="27">
        <f t="shared" ref="CY57" si="1016">SUM(CY50:CY56)</f>
        <v>0</v>
      </c>
      <c r="CZ57" s="28" t="e">
        <f t="shared" ref="CZ57" si="1017">((CY57+DA57)/7)/CW56</f>
        <v>#DIV/0!</v>
      </c>
      <c r="DA57" s="27">
        <f t="shared" ref="DA57" si="1018">SUM(DA50:DA56)</f>
        <v>0</v>
      </c>
      <c r="DB57" s="28" t="e">
        <f t="shared" ref="DB57" si="1019">(DA57/(DA57+CY57))</f>
        <v>#DIV/0!</v>
      </c>
      <c r="DC57" s="27"/>
      <c r="DD57" s="27"/>
      <c r="DE57" s="29" t="e">
        <f t="shared" ref="DE57:DF57" si="1020">DE55/DE54*100-100</f>
        <v>#DIV/0!</v>
      </c>
      <c r="DF57" s="72" t="e">
        <f t="shared" si="1020"/>
        <v>#DIV/0!</v>
      </c>
      <c r="DG57" s="26">
        <f t="shared" ref="DG57:DH57" si="1021">SUM(DG50:DG56)</f>
        <v>0</v>
      </c>
      <c r="DH57" s="27">
        <f t="shared" si="1021"/>
        <v>0</v>
      </c>
      <c r="DI57" s="27"/>
      <c r="DJ57" s="27"/>
      <c r="DK57" s="27">
        <f t="shared" ref="DK57" si="1022">SUM(DK50:DK56)</f>
        <v>0</v>
      </c>
      <c r="DL57" s="28" t="e">
        <f t="shared" ref="DL57" si="1023">((DK57+DM57)/7)/DI56</f>
        <v>#DIV/0!</v>
      </c>
      <c r="DM57" s="27">
        <f t="shared" ref="DM57" si="1024">SUM(DM50:DM56)</f>
        <v>0</v>
      </c>
      <c r="DN57" s="28" t="e">
        <f t="shared" ref="DN57" si="1025">(DM57/(DM57+DK57))</f>
        <v>#DIV/0!</v>
      </c>
      <c r="DO57" s="27"/>
      <c r="DP57" s="27"/>
      <c r="DQ57" s="29" t="e">
        <f t="shared" ref="DQ57:DR57" si="1026">DQ55/DQ54*100-100</f>
        <v>#DIV/0!</v>
      </c>
      <c r="DR57" s="72" t="e">
        <f t="shared" si="1026"/>
        <v>#DIV/0!</v>
      </c>
      <c r="DS57" s="26">
        <f t="shared" ref="DS57:DT57" si="1027">SUM(DS50:DS56)</f>
        <v>0</v>
      </c>
      <c r="DT57" s="27">
        <f t="shared" si="1027"/>
        <v>0</v>
      </c>
      <c r="DU57" s="27"/>
      <c r="DV57" s="27"/>
      <c r="DW57" s="27">
        <f t="shared" ref="DW57" si="1028">SUM(DW50:DW56)</f>
        <v>0</v>
      </c>
      <c r="DX57" s="28" t="e">
        <f t="shared" ref="DX57" si="1029">((DW57+DY57)/7)/DU56</f>
        <v>#DIV/0!</v>
      </c>
      <c r="DY57" s="27">
        <f t="shared" ref="DY57" si="1030">SUM(DY50:DY56)</f>
        <v>0</v>
      </c>
      <c r="DZ57" s="28" t="e">
        <f t="shared" ref="DZ57" si="1031">(DY57/(DY57+DW57))</f>
        <v>#DIV/0!</v>
      </c>
      <c r="EA57" s="27"/>
      <c r="EB57" s="27"/>
      <c r="EC57" s="29" t="e">
        <f t="shared" ref="EC57:ED57" si="1032">EC55/EC54*100-100</f>
        <v>#DIV/0!</v>
      </c>
      <c r="ED57" s="72" t="e">
        <f t="shared" si="1032"/>
        <v>#DIV/0!</v>
      </c>
      <c r="EE57" s="26">
        <f t="shared" ref="EE57:EF57" si="1033">SUM(EE50:EE56)</f>
        <v>0</v>
      </c>
      <c r="EF57" s="27">
        <f t="shared" si="1033"/>
        <v>0</v>
      </c>
      <c r="EG57" s="27"/>
      <c r="EH57" s="27"/>
      <c r="EI57" s="27">
        <f t="shared" ref="EI57" si="1034">SUM(EI50:EI56)</f>
        <v>0</v>
      </c>
      <c r="EJ57" s="28" t="e">
        <f t="shared" ref="EJ57" si="1035">((EI57+EK57)/7)/EG56</f>
        <v>#DIV/0!</v>
      </c>
      <c r="EK57" s="27">
        <f t="shared" ref="EK57" si="1036">SUM(EK50:EK56)</f>
        <v>0</v>
      </c>
      <c r="EL57" s="28" t="e">
        <f t="shared" ref="EL57" si="1037">(EK57/(EK57+EI57))</f>
        <v>#DIV/0!</v>
      </c>
      <c r="EM57" s="27"/>
      <c r="EN57" s="27"/>
      <c r="EO57" s="29" t="e">
        <f t="shared" ref="EO57:EP57" si="1038">EO55/EO54*100-100</f>
        <v>#DIV/0!</v>
      </c>
      <c r="EP57" s="72" t="e">
        <f t="shared" si="1038"/>
        <v>#DIV/0!</v>
      </c>
      <c r="EQ57" s="26">
        <f t="shared" ref="EQ57:ER57" si="1039">SUM(EQ50:EQ56)</f>
        <v>0</v>
      </c>
      <c r="ER57" s="27">
        <f t="shared" si="1039"/>
        <v>0</v>
      </c>
      <c r="ES57" s="27"/>
      <c r="ET57" s="27"/>
      <c r="EU57" s="27">
        <f t="shared" ref="EU57" si="1040">SUM(EU50:EU56)</f>
        <v>0</v>
      </c>
      <c r="EV57" s="28" t="e">
        <f t="shared" ref="EV57" si="1041">((EU57+EW57)/7)/ES56</f>
        <v>#DIV/0!</v>
      </c>
      <c r="EW57" s="27">
        <f t="shared" ref="EW57" si="1042">SUM(EW50:EW56)</f>
        <v>0</v>
      </c>
      <c r="EX57" s="28" t="e">
        <f t="shared" ref="EX57" si="1043">(EW57/(EW57+EU57))</f>
        <v>#DIV/0!</v>
      </c>
      <c r="EY57" s="27"/>
      <c r="EZ57" s="27"/>
      <c r="FA57" s="29" t="e">
        <f t="shared" ref="FA57:FB57" si="1044">FA55/FA54*100-100</f>
        <v>#DIV/0!</v>
      </c>
      <c r="FB57" s="72" t="e">
        <f t="shared" si="1044"/>
        <v>#DIV/0!</v>
      </c>
      <c r="FC57" s="26">
        <f t="shared" ref="FC57:FD57" si="1045">SUM(FC50:FC56)</f>
        <v>0</v>
      </c>
      <c r="FD57" s="27">
        <f t="shared" si="1045"/>
        <v>0</v>
      </c>
      <c r="FE57" s="27"/>
      <c r="FF57" s="27"/>
      <c r="FG57" s="27">
        <f t="shared" ref="FG57" si="1046">SUM(FG50:FG56)</f>
        <v>0</v>
      </c>
      <c r="FH57" s="28" t="e">
        <f t="shared" ref="FH57" si="1047">((FG57+FI57)/7)/FE56</f>
        <v>#DIV/0!</v>
      </c>
      <c r="FI57" s="27">
        <f t="shared" ref="FI57" si="1048">SUM(FI50:FI56)</f>
        <v>0</v>
      </c>
      <c r="FJ57" s="28" t="e">
        <f t="shared" ref="FJ57" si="1049">(FI57/(FI57+FG57))</f>
        <v>#DIV/0!</v>
      </c>
      <c r="FK57" s="27"/>
      <c r="FL57" s="27"/>
      <c r="FM57" s="29" t="e">
        <f t="shared" ref="FM57:FN57" si="1050">FM55/FM54*100-100</f>
        <v>#DIV/0!</v>
      </c>
      <c r="FN57" s="72" t="e">
        <f t="shared" si="1050"/>
        <v>#DIV/0!</v>
      </c>
      <c r="FO57" s="26">
        <f t="shared" ref="FO57:FP57" si="1051">SUM(FO50:FO56)</f>
        <v>0</v>
      </c>
      <c r="FP57" s="27">
        <f t="shared" si="1051"/>
        <v>0</v>
      </c>
      <c r="FQ57" s="27"/>
      <c r="FR57" s="27"/>
      <c r="FS57" s="27">
        <f t="shared" ref="FS57" si="1052">SUM(FS50:FS56)</f>
        <v>0</v>
      </c>
      <c r="FT57" s="28" t="e">
        <f t="shared" ref="FT57" si="1053">((FS57+FU57)/7)/FQ56</f>
        <v>#DIV/0!</v>
      </c>
      <c r="FU57" s="27">
        <f t="shared" ref="FU57" si="1054">SUM(FU50:FU56)</f>
        <v>0</v>
      </c>
      <c r="FV57" s="28" t="e">
        <f t="shared" ref="FV57" si="1055">(FU57/(FU57+FS57))</f>
        <v>#DIV/0!</v>
      </c>
      <c r="FW57" s="27"/>
      <c r="FX57" s="27"/>
      <c r="FY57" s="29" t="e">
        <f t="shared" ref="FY57:FZ57" si="1056">FY55/FY54*100-100</f>
        <v>#DIV/0!</v>
      </c>
      <c r="FZ57" s="72" t="e">
        <f t="shared" si="1056"/>
        <v>#DIV/0!</v>
      </c>
      <c r="GA57" s="26">
        <f t="shared" ref="GA57:GB57" si="1057">SUM(GA50:GA56)</f>
        <v>0</v>
      </c>
      <c r="GB57" s="27">
        <f t="shared" si="1057"/>
        <v>0</v>
      </c>
      <c r="GC57" s="27"/>
      <c r="GD57" s="27"/>
      <c r="GE57" s="27">
        <f t="shared" ref="GE57" si="1058">SUM(GE50:GE56)</f>
        <v>0</v>
      </c>
      <c r="GF57" s="28" t="e">
        <f t="shared" ref="GF57" si="1059">((GE57+GG57)/7)/GC56</f>
        <v>#DIV/0!</v>
      </c>
      <c r="GG57" s="27">
        <f t="shared" ref="GG57" si="1060">SUM(GG50:GG56)</f>
        <v>0</v>
      </c>
      <c r="GH57" s="28" t="e">
        <f t="shared" ref="GH57" si="1061">(GG57/(GG57+GE57))</f>
        <v>#DIV/0!</v>
      </c>
      <c r="GI57" s="27"/>
      <c r="GJ57" s="27"/>
      <c r="GK57" s="29" t="e">
        <f t="shared" ref="GK57:GL57" si="1062">GK55/GK54*100-100</f>
        <v>#DIV/0!</v>
      </c>
      <c r="GL57" s="72" t="e">
        <f t="shared" si="1062"/>
        <v>#DIV/0!</v>
      </c>
      <c r="GM57" s="26">
        <f t="shared" ref="GM57:GN57" si="1063">SUM(GM50:GM56)</f>
        <v>0</v>
      </c>
      <c r="GN57" s="27">
        <f t="shared" si="1063"/>
        <v>0</v>
      </c>
      <c r="GO57" s="27"/>
      <c r="GP57" s="27"/>
      <c r="GQ57" s="27">
        <f t="shared" ref="GQ57" si="1064">SUM(GQ50:GQ56)</f>
        <v>0</v>
      </c>
      <c r="GR57" s="28" t="e">
        <f t="shared" ref="GR57" si="1065">((GQ57+GS57)/7)/GO56</f>
        <v>#DIV/0!</v>
      </c>
      <c r="GS57" s="27">
        <f t="shared" ref="GS57" si="1066">SUM(GS50:GS56)</f>
        <v>0</v>
      </c>
      <c r="GT57" s="28" t="e">
        <f t="shared" ref="GT57" si="1067">(GS57/(GS57+GQ57))</f>
        <v>#DIV/0!</v>
      </c>
      <c r="GU57" s="27"/>
      <c r="GV57" s="27"/>
      <c r="GW57" s="29" t="e">
        <f t="shared" ref="GW57:GX57" si="1068">GW55/GW54*100-100</f>
        <v>#DIV/0!</v>
      </c>
      <c r="GX57" s="72" t="e">
        <f t="shared" si="1068"/>
        <v>#DIV/0!</v>
      </c>
      <c r="GY57" s="26">
        <f t="shared" ref="GY57:GZ57" si="1069">SUM(GY50:GY56)</f>
        <v>0</v>
      </c>
      <c r="GZ57" s="27">
        <f t="shared" si="1069"/>
        <v>0</v>
      </c>
      <c r="HA57" s="27"/>
      <c r="HB57" s="27"/>
      <c r="HC57" s="27">
        <f t="shared" ref="HC57" si="1070">SUM(HC50:HC56)</f>
        <v>0</v>
      </c>
      <c r="HD57" s="28" t="e">
        <f t="shared" ref="HD57" si="1071">((HC57+HE57)/7)/HA56</f>
        <v>#DIV/0!</v>
      </c>
      <c r="HE57" s="27">
        <f t="shared" ref="HE57" si="1072">SUM(HE50:HE56)</f>
        <v>0</v>
      </c>
      <c r="HF57" s="28" t="e">
        <f t="shared" ref="HF57" si="1073">(HE57/(HE57+HC57))</f>
        <v>#DIV/0!</v>
      </c>
      <c r="HG57" s="27"/>
      <c r="HH57" s="27"/>
      <c r="HI57" s="29" t="e">
        <f t="shared" ref="HI57:HJ57" si="1074">HI55/HI54*100-100</f>
        <v>#DIV/0!</v>
      </c>
      <c r="HJ57" s="72" t="e">
        <f t="shared" si="1074"/>
        <v>#DIV/0!</v>
      </c>
      <c r="HK57" s="26">
        <f t="shared" si="946"/>
        <v>24</v>
      </c>
      <c r="HL57" s="27">
        <f t="shared" si="946"/>
        <v>5</v>
      </c>
      <c r="HM57" s="27">
        <f t="shared" si="946"/>
        <v>0</v>
      </c>
      <c r="HN57" s="27">
        <f t="shared" si="946"/>
        <v>0</v>
      </c>
      <c r="HO57" s="27">
        <f t="shared" si="947"/>
        <v>12403</v>
      </c>
      <c r="HP57" s="229">
        <f>+((HO57)/HM56)/7</f>
        <v>0.50308266407073898</v>
      </c>
      <c r="HQ57" s="62">
        <f t="shared" si="949"/>
        <v>802</v>
      </c>
      <c r="HR57" s="52">
        <f t="shared" si="971"/>
        <v>6.466177537692494E-2</v>
      </c>
      <c r="HS57" s="53">
        <f t="shared" ref="HS57" si="1075">SUM(HS50:HS56)/7</f>
        <v>61.548571428571428</v>
      </c>
      <c r="HT57" s="54">
        <f t="shared" ref="HT57" si="1076">SUM(HT50:HT56)</f>
        <v>10595</v>
      </c>
      <c r="HU57" s="53">
        <f t="shared" ref="HU57" si="1077">AVERAGE(HU50:HU56)</f>
        <v>85.340726264688882</v>
      </c>
      <c r="HV57" s="63">
        <f>HV55/HV54*100-100</f>
        <v>8.5219922380336328</v>
      </c>
      <c r="HW57" s="72">
        <f>HW55/HW54*100-100</f>
        <v>4.2253521126760489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5">
        <f t="shared" ref="HK58:HL58" si="1078">HK57/HM47</f>
        <v>6.7681895093062603E-3</v>
      </c>
      <c r="HL58" s="68">
        <f t="shared" si="1078"/>
        <v>1.6666666666666666E-2</v>
      </c>
      <c r="HM58" s="45"/>
      <c r="HN58" s="45"/>
      <c r="HO58" s="45"/>
      <c r="HP58" s="231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235">
        <v>31</v>
      </c>
      <c r="B59" s="73">
        <f>B56+1</f>
        <v>44512</v>
      </c>
      <c r="C59" s="33">
        <v>1</v>
      </c>
      <c r="D59" s="34"/>
      <c r="E59" s="34">
        <f>E56-C59</f>
        <v>660</v>
      </c>
      <c r="F59" s="34">
        <f>F56-D59</f>
        <v>56</v>
      </c>
      <c r="G59" s="34">
        <v>382</v>
      </c>
      <c r="H59" s="35">
        <f t="shared" ref="H59:H65" si="1079">((G59+I59)/E59)</f>
        <v>0.59848484848484851</v>
      </c>
      <c r="I59" s="34">
        <v>13</v>
      </c>
      <c r="J59" s="35">
        <f>I59/(G59+I59)</f>
        <v>3.2911392405063293E-2</v>
      </c>
      <c r="K59" s="36"/>
      <c r="L59" s="34"/>
      <c r="M59" s="34"/>
      <c r="N59" s="37"/>
      <c r="O59" s="33"/>
      <c r="P59" s="34">
        <v>1</v>
      </c>
      <c r="Q59" s="34">
        <f t="shared" ref="Q59:R59" si="1080">Q56-O59</f>
        <v>667</v>
      </c>
      <c r="R59" s="34">
        <f t="shared" si="1080"/>
        <v>56</v>
      </c>
      <c r="S59" s="34">
        <v>385</v>
      </c>
      <c r="T59" s="35">
        <f t="shared" ref="T59:T65" si="1081">((S59+U59)/Q59)</f>
        <v>0.59520239880059966</v>
      </c>
      <c r="U59" s="34">
        <v>12</v>
      </c>
      <c r="V59" s="35">
        <f t="shared" ref="V59:V65" si="1082">U59/(S59+U59)</f>
        <v>3.0226700251889168E-2</v>
      </c>
      <c r="W59" s="36"/>
      <c r="X59" s="34"/>
      <c r="Y59" s="34"/>
      <c r="Z59" s="37"/>
      <c r="AA59" s="33"/>
      <c r="AB59" s="34"/>
      <c r="AC59" s="34">
        <f t="shared" ref="AC59:AD59" si="1083">AC56-AA59</f>
        <v>201</v>
      </c>
      <c r="AD59" s="34">
        <f t="shared" si="1083"/>
        <v>14</v>
      </c>
      <c r="AE59" s="34">
        <v>110</v>
      </c>
      <c r="AF59" s="35">
        <f t="shared" ref="AF59:AF65" si="1084">((AE59+AG59)/AC59)</f>
        <v>0.57213930348258701</v>
      </c>
      <c r="AG59" s="34">
        <v>5</v>
      </c>
      <c r="AH59" s="35">
        <f t="shared" ref="AH59:AH65" si="1085">AG59/(AE59+AG59)</f>
        <v>4.3478260869565216E-2</v>
      </c>
      <c r="AI59" s="36"/>
      <c r="AJ59" s="34"/>
      <c r="AK59" s="34"/>
      <c r="AL59" s="37"/>
      <c r="AM59" s="33"/>
      <c r="AN59" s="34"/>
      <c r="AO59" s="34">
        <f t="shared" ref="AO59:AP59" si="1086">AO56-AM59</f>
        <v>661</v>
      </c>
      <c r="AP59" s="34">
        <f t="shared" si="1086"/>
        <v>55</v>
      </c>
      <c r="AQ59" s="34">
        <v>312</v>
      </c>
      <c r="AR59" s="35">
        <f t="shared" ref="AR59:AR65" si="1087">((AQ59+AS59)/AO59)</f>
        <v>0.49470499243570348</v>
      </c>
      <c r="AS59" s="34">
        <v>15</v>
      </c>
      <c r="AT59" s="35">
        <f t="shared" ref="AT59:AT65" si="1088">AS59/(AQ59+AS59)</f>
        <v>4.5871559633027525E-2</v>
      </c>
      <c r="AU59" s="36"/>
      <c r="AV59" s="34"/>
      <c r="AW59" s="34"/>
      <c r="AX59" s="37"/>
      <c r="AY59" s="33"/>
      <c r="AZ59" s="34"/>
      <c r="BA59" s="34">
        <f t="shared" ref="BA59:BB59" si="1089">BA56-AY59</f>
        <v>666</v>
      </c>
      <c r="BB59" s="34">
        <f t="shared" si="1089"/>
        <v>57</v>
      </c>
      <c r="BC59" s="34">
        <v>294</v>
      </c>
      <c r="BD59" s="35">
        <f t="shared" ref="BD59:BD65" si="1090">((BC59+BE59)/BA59)</f>
        <v>0.45645645645645644</v>
      </c>
      <c r="BE59" s="34">
        <v>10</v>
      </c>
      <c r="BF59" s="35">
        <f t="shared" ref="BF59:BF65" si="1091">BE59/(BC59+BE59)</f>
        <v>3.2894736842105261E-2</v>
      </c>
      <c r="BG59" s="36"/>
      <c r="BH59" s="34"/>
      <c r="BI59" s="34"/>
      <c r="BJ59" s="37"/>
      <c r="BK59" s="33"/>
      <c r="BL59" s="34"/>
      <c r="BM59" s="34">
        <f t="shared" ref="BM59:BN59" si="1092">BM56-BK59</f>
        <v>666</v>
      </c>
      <c r="BN59" s="34">
        <f t="shared" si="1092"/>
        <v>56</v>
      </c>
      <c r="BO59" s="34">
        <v>247</v>
      </c>
      <c r="BP59" s="35">
        <f t="shared" ref="BP59:BP65" si="1093">((BO59+BQ59)/BM59)</f>
        <v>0.40840840840840842</v>
      </c>
      <c r="BQ59" s="34">
        <v>25</v>
      </c>
      <c r="BR59" s="35">
        <f t="shared" ref="BR59:BR65" si="1094">BQ59/(BO59+BQ59)</f>
        <v>9.1911764705882359E-2</v>
      </c>
      <c r="BS59" s="36"/>
      <c r="BT59" s="34"/>
      <c r="BU59" s="34"/>
      <c r="BV59" s="37"/>
      <c r="BW59" s="33"/>
      <c r="BX59" s="34"/>
      <c r="BY59" s="34">
        <f t="shared" ref="BY59:BZ59" si="1095">BY56-BW59</f>
        <v>0</v>
      </c>
      <c r="BZ59" s="34">
        <f t="shared" si="1095"/>
        <v>0</v>
      </c>
      <c r="CA59" s="34"/>
      <c r="CB59" s="35" t="e">
        <f t="shared" ref="CB59:CB65" si="1096">((CA59+CC59)/BY59)</f>
        <v>#DIV/0!</v>
      </c>
      <c r="CC59" s="34"/>
      <c r="CD59" s="35" t="e">
        <f t="shared" ref="CD59:CD65" si="1097">CC59/(CA59+CC59)</f>
        <v>#DIV/0!</v>
      </c>
      <c r="CE59" s="36"/>
      <c r="CF59" s="34"/>
      <c r="CG59" s="34"/>
      <c r="CH59" s="37"/>
      <c r="CI59" s="33"/>
      <c r="CJ59" s="34"/>
      <c r="CK59" s="34">
        <f t="shared" ref="CK59:CL59" si="1098">CK56-CI59</f>
        <v>0</v>
      </c>
      <c r="CL59" s="34">
        <f t="shared" si="1098"/>
        <v>0</v>
      </c>
      <c r="CM59" s="34"/>
      <c r="CN59" s="35" t="e">
        <f t="shared" ref="CN59:CN65" si="1099">((CM59+CO59)/CK59)</f>
        <v>#DIV/0!</v>
      </c>
      <c r="CO59" s="34"/>
      <c r="CP59" s="35" t="e">
        <f t="shared" ref="CP59:CP65" si="1100">CO59/(CM59+CO59)</f>
        <v>#DIV/0!</v>
      </c>
      <c r="CQ59" s="36"/>
      <c r="CR59" s="34"/>
      <c r="CS59" s="34"/>
      <c r="CT59" s="37"/>
      <c r="CU59" s="33"/>
      <c r="CV59" s="34"/>
      <c r="CW59" s="34">
        <f t="shared" ref="CW59:CX59" si="1101">CW56-CU59</f>
        <v>0</v>
      </c>
      <c r="CX59" s="34">
        <f t="shared" si="1101"/>
        <v>0</v>
      </c>
      <c r="CY59" s="34"/>
      <c r="CZ59" s="35" t="e">
        <f t="shared" ref="CZ59:CZ65" si="1102">((CY59+DA59)/CW59)</f>
        <v>#DIV/0!</v>
      </c>
      <c r="DA59" s="34"/>
      <c r="DB59" s="35" t="e">
        <f t="shared" ref="DB59:DB65" si="1103">DA59/(CY59+DA59)</f>
        <v>#DIV/0!</v>
      </c>
      <c r="DC59" s="36"/>
      <c r="DD59" s="34"/>
      <c r="DE59" s="34"/>
      <c r="DF59" s="37"/>
      <c r="DG59" s="33"/>
      <c r="DH59" s="34"/>
      <c r="DI59" s="34">
        <f t="shared" ref="DI59:DJ59" si="1104">DI56-DG59</f>
        <v>0</v>
      </c>
      <c r="DJ59" s="34">
        <f t="shared" si="1104"/>
        <v>0</v>
      </c>
      <c r="DK59" s="34"/>
      <c r="DL59" s="35" t="e">
        <f t="shared" ref="DL59:DL65" si="1105">((DK59+DM59)/DI59)</f>
        <v>#DIV/0!</v>
      </c>
      <c r="DM59" s="34"/>
      <c r="DN59" s="35" t="e">
        <f t="shared" ref="DN59:DN65" si="1106">DM59/(DK59+DM59)</f>
        <v>#DIV/0!</v>
      </c>
      <c r="DO59" s="36"/>
      <c r="DP59" s="34"/>
      <c r="DQ59" s="34"/>
      <c r="DR59" s="37"/>
      <c r="DS59" s="33"/>
      <c r="DT59" s="34"/>
      <c r="DU59" s="34">
        <f t="shared" ref="DU59:DV59" si="1107">DU56-DS59</f>
        <v>0</v>
      </c>
      <c r="DV59" s="34">
        <f t="shared" si="1107"/>
        <v>0</v>
      </c>
      <c r="DW59" s="34"/>
      <c r="DX59" s="35" t="e">
        <f t="shared" ref="DX59:DX65" si="1108">((DW59+DY59)/DU59)</f>
        <v>#DIV/0!</v>
      </c>
      <c r="DY59" s="34"/>
      <c r="DZ59" s="35" t="e">
        <f t="shared" ref="DZ59:DZ65" si="1109">DY59/(DW59+DY59)</f>
        <v>#DIV/0!</v>
      </c>
      <c r="EA59" s="36"/>
      <c r="EB59" s="34"/>
      <c r="EC59" s="34"/>
      <c r="ED59" s="37"/>
      <c r="EE59" s="33"/>
      <c r="EF59" s="34"/>
      <c r="EG59" s="34">
        <f t="shared" ref="EG59:EH59" si="1110">EG56-EE59</f>
        <v>0</v>
      </c>
      <c r="EH59" s="34">
        <f t="shared" si="1110"/>
        <v>0</v>
      </c>
      <c r="EI59" s="34"/>
      <c r="EJ59" s="35" t="e">
        <f t="shared" ref="EJ59:EJ65" si="1111">((EI59+EK59)/EG59)</f>
        <v>#DIV/0!</v>
      </c>
      <c r="EK59" s="34"/>
      <c r="EL59" s="35" t="e">
        <f t="shared" ref="EL59:EL65" si="1112">EK59/(EI59+EK59)</f>
        <v>#DIV/0!</v>
      </c>
      <c r="EM59" s="36"/>
      <c r="EN59" s="34"/>
      <c r="EO59" s="34"/>
      <c r="EP59" s="37"/>
      <c r="EQ59" s="33"/>
      <c r="ER59" s="34"/>
      <c r="ES59" s="34">
        <f t="shared" ref="ES59:ET59" si="1113">ES56-EQ59</f>
        <v>0</v>
      </c>
      <c r="ET59" s="34">
        <f t="shared" si="1113"/>
        <v>0</v>
      </c>
      <c r="EU59" s="34"/>
      <c r="EV59" s="35" t="e">
        <f t="shared" ref="EV59:EV65" si="1114">((EU59+EW59)/ES59)</f>
        <v>#DIV/0!</v>
      </c>
      <c r="EW59" s="34"/>
      <c r="EX59" s="35" t="e">
        <f t="shared" ref="EX59:EX65" si="1115">EW59/(EU59+EW59)</f>
        <v>#DIV/0!</v>
      </c>
      <c r="EY59" s="36"/>
      <c r="EZ59" s="34"/>
      <c r="FA59" s="34"/>
      <c r="FB59" s="37"/>
      <c r="FC59" s="33"/>
      <c r="FD59" s="34"/>
      <c r="FE59" s="34">
        <f t="shared" ref="FE59:FF59" si="1116">FE56-FC59</f>
        <v>0</v>
      </c>
      <c r="FF59" s="34">
        <f t="shared" si="1116"/>
        <v>0</v>
      </c>
      <c r="FG59" s="34"/>
      <c r="FH59" s="35" t="e">
        <f t="shared" ref="FH59:FH65" si="1117">((FG59+FI59)/FE59)</f>
        <v>#DIV/0!</v>
      </c>
      <c r="FI59" s="34"/>
      <c r="FJ59" s="35" t="e">
        <f t="shared" ref="FJ59:FJ65" si="1118">FI59/(FG59+FI59)</f>
        <v>#DIV/0!</v>
      </c>
      <c r="FK59" s="36"/>
      <c r="FL59" s="34"/>
      <c r="FM59" s="34"/>
      <c r="FN59" s="37"/>
      <c r="FO59" s="33"/>
      <c r="FP59" s="34"/>
      <c r="FQ59" s="34">
        <f t="shared" ref="FQ59:FR59" si="1119">FQ56-FO59</f>
        <v>0</v>
      </c>
      <c r="FR59" s="34">
        <f t="shared" si="1119"/>
        <v>0</v>
      </c>
      <c r="FS59" s="34"/>
      <c r="FT59" s="35" t="e">
        <f t="shared" ref="FT59:FT65" si="1120">((FS59+FU59)/FQ59)</f>
        <v>#DIV/0!</v>
      </c>
      <c r="FU59" s="34"/>
      <c r="FV59" s="35" t="e">
        <f t="shared" ref="FV59:FV65" si="1121">FU59/(FS59+FU59)</f>
        <v>#DIV/0!</v>
      </c>
      <c r="FW59" s="36"/>
      <c r="FX59" s="34"/>
      <c r="FY59" s="34"/>
      <c r="FZ59" s="37"/>
      <c r="GA59" s="33"/>
      <c r="GB59" s="34"/>
      <c r="GC59" s="34">
        <f t="shared" ref="GC59:GD59" si="1122">GC56-GA59</f>
        <v>0</v>
      </c>
      <c r="GD59" s="34">
        <f t="shared" si="1122"/>
        <v>0</v>
      </c>
      <c r="GE59" s="34"/>
      <c r="GF59" s="35" t="e">
        <f t="shared" ref="GF59:GF65" si="1123">((GE59+GG59)/GC59)</f>
        <v>#DIV/0!</v>
      </c>
      <c r="GG59" s="34"/>
      <c r="GH59" s="35" t="e">
        <f t="shared" ref="GH59:GH65" si="1124">GG59/(GE59+GG59)</f>
        <v>#DIV/0!</v>
      </c>
      <c r="GI59" s="36"/>
      <c r="GJ59" s="34"/>
      <c r="GK59" s="34"/>
      <c r="GL59" s="37"/>
      <c r="GM59" s="33"/>
      <c r="GN59" s="34"/>
      <c r="GO59" s="34">
        <f t="shared" ref="GO59:GP59" si="1125">GO56-GM59</f>
        <v>0</v>
      </c>
      <c r="GP59" s="34">
        <f t="shared" si="1125"/>
        <v>0</v>
      </c>
      <c r="GQ59" s="34"/>
      <c r="GR59" s="35" t="e">
        <f t="shared" ref="GR59:GR65" si="1126">((GQ59+GS59)/GO59)</f>
        <v>#DIV/0!</v>
      </c>
      <c r="GS59" s="34"/>
      <c r="GT59" s="35" t="e">
        <f t="shared" ref="GT59:GT65" si="1127">GS59/(GQ59+GS59)</f>
        <v>#DIV/0!</v>
      </c>
      <c r="GU59" s="36"/>
      <c r="GV59" s="34"/>
      <c r="GW59" s="34"/>
      <c r="GX59" s="37"/>
      <c r="GY59" s="33"/>
      <c r="GZ59" s="34"/>
      <c r="HA59" s="34">
        <f t="shared" ref="HA59:HB59" si="1128">HA56-GY59</f>
        <v>0</v>
      </c>
      <c r="HB59" s="34">
        <f t="shared" si="1128"/>
        <v>0</v>
      </c>
      <c r="HC59" s="34"/>
      <c r="HD59" s="35" t="e">
        <f t="shared" ref="HD59:HD65" si="1129">((HC59+HE59)/HA59)</f>
        <v>#DIV/0!</v>
      </c>
      <c r="HE59" s="34"/>
      <c r="HF59" s="35" t="e">
        <f t="shared" ref="HF59:HF65" si="1130">HE59/(HC59+HE59)</f>
        <v>#DIV/0!</v>
      </c>
      <c r="HG59" s="36"/>
      <c r="HH59" s="34"/>
      <c r="HI59" s="34"/>
      <c r="HJ59" s="37"/>
      <c r="HK59" s="33">
        <f t="shared" ref="HK59:HN66" si="1131">+C59+O59+AA59+AM59+AY59+BK59+BW59+CI59+CU59+DG59+DS59+EE59+EQ59+FC59+FO59+GA59+GM59+GY59</f>
        <v>1</v>
      </c>
      <c r="HL59" s="34">
        <f t="shared" si="1131"/>
        <v>1</v>
      </c>
      <c r="HM59" s="34">
        <f t="shared" si="1131"/>
        <v>3521</v>
      </c>
      <c r="HN59" s="34">
        <f t="shared" si="1131"/>
        <v>294</v>
      </c>
      <c r="HO59" s="34">
        <f t="shared" ref="HO59:HO66" si="1132">+G59+S59+AE59+AQ59+BC59+BO59+CA59+CM59+CY59+DK59+DW59+EI59+EU59+FG59+FS59+GE59+GQ59+HC59+I59+U59+AG59+AS59+BE59+BQ59+CC59+CO59+DA59+DM59+DY59+EK59+EW59+FI59+FU59+GG59+GS59+HE59</f>
        <v>1810</v>
      </c>
      <c r="HP59" s="227">
        <f t="shared" ref="HP59:HP60" si="1133">+(HO59)/HM59</f>
        <v>0.51405850610621984</v>
      </c>
      <c r="HQ59" s="48">
        <f t="shared" ref="HQ59:HQ66" si="1134">+I59+U59+AG59+AS59+BE59+BQ59+CC59+CO59+DA59+DM59+DY59+EK59+EW59+FI59+FU59+GG59+GS59+HE59</f>
        <v>80</v>
      </c>
      <c r="HR59" s="35">
        <f>+(HQ59/(HO59))</f>
        <v>4.4198895027624308E-2</v>
      </c>
      <c r="HS59" s="49">
        <v>63.3</v>
      </c>
      <c r="HT59" s="50">
        <v>1605</v>
      </c>
      <c r="HU59" s="49">
        <f t="shared" ref="HU59:HU65" si="1135">+HT59/HO59*100</f>
        <v>88.674033149171265</v>
      </c>
      <c r="HV59" s="48"/>
      <c r="HW59" s="37"/>
    </row>
    <row r="60" spans="1:231" ht="19.5" customHeight="1" x14ac:dyDescent="0.25">
      <c r="A60" s="236"/>
      <c r="B60" s="41">
        <f t="shared" ref="B60:B65" si="1136">+B59+1</f>
        <v>44513</v>
      </c>
      <c r="C60" s="10">
        <v>1</v>
      </c>
      <c r="D60" s="11"/>
      <c r="E60" s="74">
        <f t="shared" ref="E60:F64" si="1137">E59-C60</f>
        <v>659</v>
      </c>
      <c r="F60" s="74">
        <f t="shared" si="1137"/>
        <v>56</v>
      </c>
      <c r="G60" s="11">
        <v>391</v>
      </c>
      <c r="H60" s="12">
        <f t="shared" si="1079"/>
        <v>0.6312594840667678</v>
      </c>
      <c r="I60" s="11">
        <v>25</v>
      </c>
      <c r="J60" s="12">
        <f t="shared" ref="J60:J65" si="1138">I60/(G60+I60)</f>
        <v>6.0096153846153848E-2</v>
      </c>
      <c r="K60" s="13"/>
      <c r="L60" s="11"/>
      <c r="M60" s="11"/>
      <c r="N60" s="14"/>
      <c r="O60" s="10">
        <v>1</v>
      </c>
      <c r="P60" s="11"/>
      <c r="Q60" s="74">
        <f t="shared" ref="Q60:R65" si="1139">Q59-O60</f>
        <v>666</v>
      </c>
      <c r="R60" s="74">
        <f t="shared" si="1139"/>
        <v>56</v>
      </c>
      <c r="S60" s="11">
        <v>376</v>
      </c>
      <c r="T60" s="12">
        <f t="shared" si="1081"/>
        <v>0.58858858858858853</v>
      </c>
      <c r="U60" s="11">
        <v>16</v>
      </c>
      <c r="V60" s="12">
        <f t="shared" si="1082"/>
        <v>4.0816326530612242E-2</v>
      </c>
      <c r="W60" s="13"/>
      <c r="X60" s="11"/>
      <c r="Y60" s="11"/>
      <c r="Z60" s="14"/>
      <c r="AA60" s="10"/>
      <c r="AB60" s="11"/>
      <c r="AC60" s="74">
        <f t="shared" ref="AC60:AD65" si="1140">AC59-AA60</f>
        <v>201</v>
      </c>
      <c r="AD60" s="74">
        <f t="shared" si="1140"/>
        <v>14</v>
      </c>
      <c r="AE60" s="11">
        <v>98</v>
      </c>
      <c r="AF60" s="12">
        <f t="shared" si="1084"/>
        <v>0.49751243781094528</v>
      </c>
      <c r="AG60" s="11">
        <v>2</v>
      </c>
      <c r="AH60" s="12">
        <f t="shared" si="1085"/>
        <v>0.02</v>
      </c>
      <c r="AI60" s="13"/>
      <c r="AJ60" s="11"/>
      <c r="AK60" s="11"/>
      <c r="AL60" s="14"/>
      <c r="AM60" s="10"/>
      <c r="AN60" s="11"/>
      <c r="AO60" s="74">
        <f t="shared" ref="AO60:AP65" si="1141">AO59-AM60</f>
        <v>661</v>
      </c>
      <c r="AP60" s="74">
        <f t="shared" si="1141"/>
        <v>55</v>
      </c>
      <c r="AQ60" s="11">
        <v>347</v>
      </c>
      <c r="AR60" s="12">
        <f t="shared" si="1087"/>
        <v>0.55824508320726174</v>
      </c>
      <c r="AS60" s="11">
        <v>22</v>
      </c>
      <c r="AT60" s="12">
        <f t="shared" si="1088"/>
        <v>5.9620596205962058E-2</v>
      </c>
      <c r="AU60" s="13"/>
      <c r="AV60" s="11"/>
      <c r="AW60" s="11"/>
      <c r="AX60" s="14"/>
      <c r="AY60" s="10"/>
      <c r="AZ60" s="11"/>
      <c r="BA60" s="74">
        <f t="shared" ref="BA60:BB65" si="1142">BA59-AY60</f>
        <v>666</v>
      </c>
      <c r="BB60" s="74">
        <f t="shared" si="1142"/>
        <v>57</v>
      </c>
      <c r="BC60" s="11">
        <v>285</v>
      </c>
      <c r="BD60" s="12">
        <f t="shared" si="1090"/>
        <v>0.45345345345345345</v>
      </c>
      <c r="BE60" s="11">
        <v>17</v>
      </c>
      <c r="BF60" s="12">
        <f t="shared" si="1091"/>
        <v>5.6291390728476824E-2</v>
      </c>
      <c r="BG60" s="13"/>
      <c r="BH60" s="11"/>
      <c r="BI60" s="11"/>
      <c r="BJ60" s="14"/>
      <c r="BK60" s="10"/>
      <c r="BL60" s="11"/>
      <c r="BM60" s="74">
        <f t="shared" ref="BM60:BN65" si="1143">BM59-BK60</f>
        <v>666</v>
      </c>
      <c r="BN60" s="74">
        <f t="shared" si="1143"/>
        <v>56</v>
      </c>
      <c r="BO60" s="11">
        <v>250</v>
      </c>
      <c r="BP60" s="12">
        <f t="shared" si="1093"/>
        <v>0.40090090090090091</v>
      </c>
      <c r="BQ60" s="11">
        <v>17</v>
      </c>
      <c r="BR60" s="12">
        <f t="shared" si="1094"/>
        <v>6.3670411985018729E-2</v>
      </c>
      <c r="BS60" s="13"/>
      <c r="BT60" s="11"/>
      <c r="BU60" s="11"/>
      <c r="BV60" s="14"/>
      <c r="BW60" s="10"/>
      <c r="BX60" s="11"/>
      <c r="BY60" s="74">
        <f t="shared" ref="BY60:BZ65" si="1144">BY59-BW60</f>
        <v>0</v>
      </c>
      <c r="BZ60" s="74">
        <f t="shared" si="1144"/>
        <v>0</v>
      </c>
      <c r="CA60" s="11"/>
      <c r="CB60" s="12" t="e">
        <f t="shared" si="1096"/>
        <v>#DIV/0!</v>
      </c>
      <c r="CC60" s="11"/>
      <c r="CD60" s="12" t="e">
        <f t="shared" si="1097"/>
        <v>#DIV/0!</v>
      </c>
      <c r="CE60" s="13"/>
      <c r="CF60" s="11"/>
      <c r="CG60" s="11"/>
      <c r="CH60" s="14"/>
      <c r="CI60" s="10"/>
      <c r="CJ60" s="11"/>
      <c r="CK60" s="74">
        <f t="shared" ref="CK60:CL65" si="1145">CK59-CI60</f>
        <v>0</v>
      </c>
      <c r="CL60" s="74">
        <f t="shared" si="1145"/>
        <v>0</v>
      </c>
      <c r="CM60" s="11"/>
      <c r="CN60" s="12" t="e">
        <f t="shared" si="1099"/>
        <v>#DIV/0!</v>
      </c>
      <c r="CO60" s="11"/>
      <c r="CP60" s="12" t="e">
        <f t="shared" si="1100"/>
        <v>#DIV/0!</v>
      </c>
      <c r="CQ60" s="13"/>
      <c r="CR60" s="11"/>
      <c r="CS60" s="11"/>
      <c r="CT60" s="14"/>
      <c r="CU60" s="10"/>
      <c r="CV60" s="11"/>
      <c r="CW60" s="74">
        <f t="shared" ref="CW60:CX65" si="1146">CW59-CU60</f>
        <v>0</v>
      </c>
      <c r="CX60" s="74">
        <f t="shared" si="1146"/>
        <v>0</v>
      </c>
      <c r="CY60" s="11"/>
      <c r="CZ60" s="12" t="e">
        <f t="shared" si="1102"/>
        <v>#DIV/0!</v>
      </c>
      <c r="DA60" s="11"/>
      <c r="DB60" s="12" t="e">
        <f t="shared" si="1103"/>
        <v>#DIV/0!</v>
      </c>
      <c r="DC60" s="13"/>
      <c r="DD60" s="11"/>
      <c r="DE60" s="11"/>
      <c r="DF60" s="14"/>
      <c r="DG60" s="10"/>
      <c r="DH60" s="11"/>
      <c r="DI60" s="74">
        <f t="shared" ref="DI60:DJ65" si="1147">DI59-DG60</f>
        <v>0</v>
      </c>
      <c r="DJ60" s="74">
        <f t="shared" si="1147"/>
        <v>0</v>
      </c>
      <c r="DK60" s="11"/>
      <c r="DL60" s="12" t="e">
        <f t="shared" si="1105"/>
        <v>#DIV/0!</v>
      </c>
      <c r="DM60" s="11"/>
      <c r="DN60" s="12" t="e">
        <f t="shared" si="1106"/>
        <v>#DIV/0!</v>
      </c>
      <c r="DO60" s="13"/>
      <c r="DP60" s="11"/>
      <c r="DQ60" s="11"/>
      <c r="DR60" s="14"/>
      <c r="DS60" s="10"/>
      <c r="DT60" s="11"/>
      <c r="DU60" s="74">
        <f t="shared" ref="DU60:DV65" si="1148">DU59-DS60</f>
        <v>0</v>
      </c>
      <c r="DV60" s="74">
        <f t="shared" si="1148"/>
        <v>0</v>
      </c>
      <c r="DW60" s="11"/>
      <c r="DX60" s="12" t="e">
        <f t="shared" si="1108"/>
        <v>#DIV/0!</v>
      </c>
      <c r="DY60" s="11"/>
      <c r="DZ60" s="12" t="e">
        <f t="shared" si="1109"/>
        <v>#DIV/0!</v>
      </c>
      <c r="EA60" s="13"/>
      <c r="EB60" s="11"/>
      <c r="EC60" s="11"/>
      <c r="ED60" s="14"/>
      <c r="EE60" s="10"/>
      <c r="EF60" s="11"/>
      <c r="EG60" s="74">
        <f t="shared" ref="EG60:EH65" si="1149">EG59-EE60</f>
        <v>0</v>
      </c>
      <c r="EH60" s="74">
        <f t="shared" si="1149"/>
        <v>0</v>
      </c>
      <c r="EI60" s="11"/>
      <c r="EJ60" s="12" t="e">
        <f t="shared" si="1111"/>
        <v>#DIV/0!</v>
      </c>
      <c r="EK60" s="11"/>
      <c r="EL60" s="12" t="e">
        <f t="shared" si="1112"/>
        <v>#DIV/0!</v>
      </c>
      <c r="EM60" s="13"/>
      <c r="EN60" s="11"/>
      <c r="EO60" s="11"/>
      <c r="EP60" s="14"/>
      <c r="EQ60" s="10"/>
      <c r="ER60" s="11"/>
      <c r="ES60" s="74">
        <f t="shared" ref="ES60:ET65" si="1150">ES59-EQ60</f>
        <v>0</v>
      </c>
      <c r="ET60" s="74">
        <f t="shared" si="1150"/>
        <v>0</v>
      </c>
      <c r="EU60" s="11"/>
      <c r="EV60" s="12" t="e">
        <f t="shared" si="1114"/>
        <v>#DIV/0!</v>
      </c>
      <c r="EW60" s="11"/>
      <c r="EX60" s="12" t="e">
        <f t="shared" si="1115"/>
        <v>#DIV/0!</v>
      </c>
      <c r="EY60" s="13"/>
      <c r="EZ60" s="11"/>
      <c r="FA60" s="11"/>
      <c r="FB60" s="14"/>
      <c r="FC60" s="10"/>
      <c r="FD60" s="11"/>
      <c r="FE60" s="74">
        <f t="shared" ref="FE60:FF65" si="1151">FE59-FC60</f>
        <v>0</v>
      </c>
      <c r="FF60" s="74">
        <f t="shared" si="1151"/>
        <v>0</v>
      </c>
      <c r="FG60" s="11"/>
      <c r="FH60" s="12" t="e">
        <f t="shared" si="1117"/>
        <v>#DIV/0!</v>
      </c>
      <c r="FI60" s="11"/>
      <c r="FJ60" s="12" t="e">
        <f t="shared" si="1118"/>
        <v>#DIV/0!</v>
      </c>
      <c r="FK60" s="13"/>
      <c r="FL60" s="11"/>
      <c r="FM60" s="11"/>
      <c r="FN60" s="14"/>
      <c r="FO60" s="10"/>
      <c r="FP60" s="11"/>
      <c r="FQ60" s="74">
        <f t="shared" ref="FQ60:FR65" si="1152">FQ59-FO60</f>
        <v>0</v>
      </c>
      <c r="FR60" s="74">
        <f t="shared" si="1152"/>
        <v>0</v>
      </c>
      <c r="FS60" s="11"/>
      <c r="FT60" s="12" t="e">
        <f t="shared" si="1120"/>
        <v>#DIV/0!</v>
      </c>
      <c r="FU60" s="11"/>
      <c r="FV60" s="12" t="e">
        <f t="shared" si="1121"/>
        <v>#DIV/0!</v>
      </c>
      <c r="FW60" s="13"/>
      <c r="FX60" s="11"/>
      <c r="FY60" s="11"/>
      <c r="FZ60" s="14"/>
      <c r="GA60" s="10"/>
      <c r="GB60" s="11"/>
      <c r="GC60" s="74">
        <f t="shared" ref="GC60:GD65" si="1153">GC59-GA60</f>
        <v>0</v>
      </c>
      <c r="GD60" s="74">
        <f t="shared" si="1153"/>
        <v>0</v>
      </c>
      <c r="GE60" s="11"/>
      <c r="GF60" s="12" t="e">
        <f t="shared" si="1123"/>
        <v>#DIV/0!</v>
      </c>
      <c r="GG60" s="11"/>
      <c r="GH60" s="12" t="e">
        <f t="shared" si="1124"/>
        <v>#DIV/0!</v>
      </c>
      <c r="GI60" s="13"/>
      <c r="GJ60" s="11"/>
      <c r="GK60" s="11"/>
      <c r="GL60" s="14"/>
      <c r="GM60" s="10"/>
      <c r="GN60" s="11"/>
      <c r="GO60" s="74">
        <f t="shared" ref="GO60:GP65" si="1154">GO59-GM60</f>
        <v>0</v>
      </c>
      <c r="GP60" s="74">
        <f t="shared" si="1154"/>
        <v>0</v>
      </c>
      <c r="GQ60" s="11"/>
      <c r="GR60" s="12" t="e">
        <f t="shared" si="1126"/>
        <v>#DIV/0!</v>
      </c>
      <c r="GS60" s="11"/>
      <c r="GT60" s="12" t="e">
        <f t="shared" si="1127"/>
        <v>#DIV/0!</v>
      </c>
      <c r="GU60" s="13"/>
      <c r="GV60" s="11"/>
      <c r="GW60" s="11"/>
      <c r="GX60" s="14"/>
      <c r="GY60" s="10"/>
      <c r="GZ60" s="11"/>
      <c r="HA60" s="74">
        <f t="shared" ref="HA60:HB65" si="1155">HA59-GY60</f>
        <v>0</v>
      </c>
      <c r="HB60" s="74">
        <f t="shared" si="1155"/>
        <v>0</v>
      </c>
      <c r="HC60" s="11"/>
      <c r="HD60" s="12" t="e">
        <f t="shared" si="1129"/>
        <v>#DIV/0!</v>
      </c>
      <c r="HE60" s="11"/>
      <c r="HF60" s="12" t="e">
        <f t="shared" si="1130"/>
        <v>#DIV/0!</v>
      </c>
      <c r="HG60" s="13"/>
      <c r="HH60" s="11"/>
      <c r="HI60" s="11"/>
      <c r="HJ60" s="14"/>
      <c r="HK60" s="10">
        <f t="shared" si="1131"/>
        <v>2</v>
      </c>
      <c r="HL60" s="11">
        <f t="shared" si="1131"/>
        <v>0</v>
      </c>
      <c r="HM60" s="11">
        <f t="shared" si="1131"/>
        <v>3519</v>
      </c>
      <c r="HN60" s="11">
        <f t="shared" si="1131"/>
        <v>294</v>
      </c>
      <c r="HO60" s="11">
        <f t="shared" si="1132"/>
        <v>1846</v>
      </c>
      <c r="HP60" s="228">
        <f t="shared" si="1133"/>
        <v>0.5245808468314862</v>
      </c>
      <c r="HQ60" s="15">
        <f t="shared" si="1134"/>
        <v>99</v>
      </c>
      <c r="HR60" s="12">
        <f t="shared" ref="HR60:HR66" si="1156">+(HQ60/(HO60))</f>
        <v>5.3629469122426866E-2</v>
      </c>
      <c r="HS60" s="16">
        <v>62.1</v>
      </c>
      <c r="HT60" s="17">
        <v>1628</v>
      </c>
      <c r="HU60" s="16">
        <f t="shared" si="1135"/>
        <v>88.190682556879736</v>
      </c>
      <c r="HV60" s="15"/>
      <c r="HW60" s="14"/>
    </row>
    <row r="61" spans="1:231" ht="18.75" x14ac:dyDescent="0.25">
      <c r="A61" s="236"/>
      <c r="B61" s="41">
        <f t="shared" si="1136"/>
        <v>44514</v>
      </c>
      <c r="C61" s="10"/>
      <c r="D61" s="11"/>
      <c r="E61" s="74">
        <f t="shared" si="1137"/>
        <v>659</v>
      </c>
      <c r="F61" s="74">
        <f t="shared" si="1137"/>
        <v>56</v>
      </c>
      <c r="G61" s="11">
        <v>364</v>
      </c>
      <c r="H61" s="12">
        <f t="shared" si="1079"/>
        <v>0.57056145675265557</v>
      </c>
      <c r="I61" s="11">
        <v>12</v>
      </c>
      <c r="J61" s="12">
        <f t="shared" si="1138"/>
        <v>3.1914893617021274E-2</v>
      </c>
      <c r="K61" s="13"/>
      <c r="L61" s="11"/>
      <c r="M61" s="11"/>
      <c r="N61" s="14"/>
      <c r="O61" s="10">
        <v>1</v>
      </c>
      <c r="P61" s="11"/>
      <c r="Q61" s="74">
        <f t="shared" si="1139"/>
        <v>665</v>
      </c>
      <c r="R61" s="74">
        <f t="shared" si="1139"/>
        <v>56</v>
      </c>
      <c r="S61" s="11">
        <v>368</v>
      </c>
      <c r="T61" s="12">
        <f t="shared" si="1081"/>
        <v>0.57293233082706763</v>
      </c>
      <c r="U61" s="11">
        <v>13</v>
      </c>
      <c r="V61" s="12">
        <f t="shared" si="1082"/>
        <v>3.4120734908136482E-2</v>
      </c>
      <c r="W61" s="13"/>
      <c r="X61" s="11"/>
      <c r="Y61" s="11"/>
      <c r="Z61" s="14"/>
      <c r="AA61" s="10"/>
      <c r="AB61" s="11"/>
      <c r="AC61" s="74">
        <f t="shared" si="1140"/>
        <v>201</v>
      </c>
      <c r="AD61" s="74">
        <f t="shared" si="1140"/>
        <v>14</v>
      </c>
      <c r="AE61" s="11">
        <v>101</v>
      </c>
      <c r="AF61" s="12">
        <f t="shared" si="1084"/>
        <v>0.52736318407960203</v>
      </c>
      <c r="AG61" s="11">
        <v>5</v>
      </c>
      <c r="AH61" s="12">
        <f t="shared" si="1085"/>
        <v>4.716981132075472E-2</v>
      </c>
      <c r="AI61" s="13"/>
      <c r="AJ61" s="11"/>
      <c r="AK61" s="11"/>
      <c r="AL61" s="14"/>
      <c r="AM61" s="10">
        <v>1</v>
      </c>
      <c r="AN61" s="11"/>
      <c r="AO61" s="74">
        <f t="shared" si="1141"/>
        <v>660</v>
      </c>
      <c r="AP61" s="74">
        <f t="shared" si="1141"/>
        <v>55</v>
      </c>
      <c r="AQ61" s="11">
        <v>397</v>
      </c>
      <c r="AR61" s="12">
        <f t="shared" si="1087"/>
        <v>0.63787878787878793</v>
      </c>
      <c r="AS61" s="11">
        <v>24</v>
      </c>
      <c r="AT61" s="12">
        <f t="shared" si="1088"/>
        <v>5.7007125890736345E-2</v>
      </c>
      <c r="AU61" s="13"/>
      <c r="AV61" s="11"/>
      <c r="AW61" s="11"/>
      <c r="AX61" s="14"/>
      <c r="AY61" s="10"/>
      <c r="AZ61" s="11"/>
      <c r="BA61" s="74">
        <f t="shared" si="1142"/>
        <v>666</v>
      </c>
      <c r="BB61" s="74">
        <f t="shared" si="1142"/>
        <v>57</v>
      </c>
      <c r="BC61" s="11">
        <v>325</v>
      </c>
      <c r="BD61" s="12">
        <f t="shared" si="1090"/>
        <v>0.53003003003003002</v>
      </c>
      <c r="BE61" s="11">
        <v>28</v>
      </c>
      <c r="BF61" s="12">
        <f t="shared" si="1091"/>
        <v>7.9320113314447591E-2</v>
      </c>
      <c r="BG61" s="13"/>
      <c r="BH61" s="11"/>
      <c r="BI61" s="11"/>
      <c r="BJ61" s="14"/>
      <c r="BK61" s="10"/>
      <c r="BL61" s="11"/>
      <c r="BM61" s="74">
        <f t="shared" si="1143"/>
        <v>666</v>
      </c>
      <c r="BN61" s="74">
        <f t="shared" si="1143"/>
        <v>56</v>
      </c>
      <c r="BO61" s="11">
        <v>307</v>
      </c>
      <c r="BP61" s="12">
        <f t="shared" si="1093"/>
        <v>0.49399399399399402</v>
      </c>
      <c r="BQ61" s="11">
        <v>22</v>
      </c>
      <c r="BR61" s="12">
        <f t="shared" si="1094"/>
        <v>6.6869300911854099E-2</v>
      </c>
      <c r="BS61" s="13"/>
      <c r="BT61" s="11"/>
      <c r="BU61" s="11"/>
      <c r="BV61" s="14"/>
      <c r="BW61" s="10"/>
      <c r="BX61" s="11"/>
      <c r="BY61" s="74">
        <f t="shared" si="1144"/>
        <v>0</v>
      </c>
      <c r="BZ61" s="74">
        <f t="shared" si="1144"/>
        <v>0</v>
      </c>
      <c r="CA61" s="11"/>
      <c r="CB61" s="12" t="e">
        <f t="shared" si="1096"/>
        <v>#DIV/0!</v>
      </c>
      <c r="CC61" s="11"/>
      <c r="CD61" s="12" t="e">
        <f t="shared" si="1097"/>
        <v>#DIV/0!</v>
      </c>
      <c r="CE61" s="13"/>
      <c r="CF61" s="11"/>
      <c r="CG61" s="11"/>
      <c r="CH61" s="14"/>
      <c r="CI61" s="10"/>
      <c r="CJ61" s="11"/>
      <c r="CK61" s="74">
        <f t="shared" si="1145"/>
        <v>0</v>
      </c>
      <c r="CL61" s="74">
        <f t="shared" si="1145"/>
        <v>0</v>
      </c>
      <c r="CM61" s="11"/>
      <c r="CN61" s="12" t="e">
        <f t="shared" si="1099"/>
        <v>#DIV/0!</v>
      </c>
      <c r="CO61" s="11"/>
      <c r="CP61" s="12" t="e">
        <f t="shared" si="1100"/>
        <v>#DIV/0!</v>
      </c>
      <c r="CQ61" s="13"/>
      <c r="CR61" s="11"/>
      <c r="CS61" s="11"/>
      <c r="CT61" s="14"/>
      <c r="CU61" s="10"/>
      <c r="CV61" s="11"/>
      <c r="CW61" s="74">
        <f t="shared" si="1146"/>
        <v>0</v>
      </c>
      <c r="CX61" s="74">
        <f t="shared" si="1146"/>
        <v>0</v>
      </c>
      <c r="CY61" s="11"/>
      <c r="CZ61" s="12" t="e">
        <f t="shared" si="1102"/>
        <v>#DIV/0!</v>
      </c>
      <c r="DA61" s="11"/>
      <c r="DB61" s="12" t="e">
        <f t="shared" si="1103"/>
        <v>#DIV/0!</v>
      </c>
      <c r="DC61" s="13"/>
      <c r="DD61" s="11"/>
      <c r="DE61" s="11"/>
      <c r="DF61" s="14"/>
      <c r="DG61" s="10"/>
      <c r="DH61" s="11"/>
      <c r="DI61" s="74">
        <f t="shared" si="1147"/>
        <v>0</v>
      </c>
      <c r="DJ61" s="74">
        <f t="shared" si="1147"/>
        <v>0</v>
      </c>
      <c r="DK61" s="11"/>
      <c r="DL61" s="12" t="e">
        <f t="shared" si="1105"/>
        <v>#DIV/0!</v>
      </c>
      <c r="DM61" s="11"/>
      <c r="DN61" s="12" t="e">
        <f t="shared" si="1106"/>
        <v>#DIV/0!</v>
      </c>
      <c r="DO61" s="13"/>
      <c r="DP61" s="11"/>
      <c r="DQ61" s="11"/>
      <c r="DR61" s="14"/>
      <c r="DS61" s="10"/>
      <c r="DT61" s="11"/>
      <c r="DU61" s="74">
        <f t="shared" si="1148"/>
        <v>0</v>
      </c>
      <c r="DV61" s="74">
        <f t="shared" si="1148"/>
        <v>0</v>
      </c>
      <c r="DW61" s="11"/>
      <c r="DX61" s="12" t="e">
        <f t="shared" si="1108"/>
        <v>#DIV/0!</v>
      </c>
      <c r="DY61" s="11"/>
      <c r="DZ61" s="12" t="e">
        <f t="shared" si="1109"/>
        <v>#DIV/0!</v>
      </c>
      <c r="EA61" s="13"/>
      <c r="EB61" s="11"/>
      <c r="EC61" s="11"/>
      <c r="ED61" s="14"/>
      <c r="EE61" s="10"/>
      <c r="EF61" s="11"/>
      <c r="EG61" s="74">
        <f t="shared" si="1149"/>
        <v>0</v>
      </c>
      <c r="EH61" s="74">
        <f t="shared" si="1149"/>
        <v>0</v>
      </c>
      <c r="EI61" s="11"/>
      <c r="EJ61" s="12" t="e">
        <f t="shared" si="1111"/>
        <v>#DIV/0!</v>
      </c>
      <c r="EK61" s="11"/>
      <c r="EL61" s="12" t="e">
        <f t="shared" si="1112"/>
        <v>#DIV/0!</v>
      </c>
      <c r="EM61" s="13"/>
      <c r="EN61" s="11"/>
      <c r="EO61" s="11"/>
      <c r="EP61" s="14"/>
      <c r="EQ61" s="10"/>
      <c r="ER61" s="11"/>
      <c r="ES61" s="74">
        <f t="shared" si="1150"/>
        <v>0</v>
      </c>
      <c r="ET61" s="74">
        <f t="shared" si="1150"/>
        <v>0</v>
      </c>
      <c r="EU61" s="11"/>
      <c r="EV61" s="12" t="e">
        <f t="shared" si="1114"/>
        <v>#DIV/0!</v>
      </c>
      <c r="EW61" s="11"/>
      <c r="EX61" s="12" t="e">
        <f t="shared" si="1115"/>
        <v>#DIV/0!</v>
      </c>
      <c r="EY61" s="13"/>
      <c r="EZ61" s="11"/>
      <c r="FA61" s="11"/>
      <c r="FB61" s="14"/>
      <c r="FC61" s="10"/>
      <c r="FD61" s="11"/>
      <c r="FE61" s="74">
        <f t="shared" si="1151"/>
        <v>0</v>
      </c>
      <c r="FF61" s="74">
        <f t="shared" si="1151"/>
        <v>0</v>
      </c>
      <c r="FG61" s="11"/>
      <c r="FH61" s="12" t="e">
        <f t="shared" si="1117"/>
        <v>#DIV/0!</v>
      </c>
      <c r="FI61" s="11"/>
      <c r="FJ61" s="12" t="e">
        <f t="shared" si="1118"/>
        <v>#DIV/0!</v>
      </c>
      <c r="FK61" s="13"/>
      <c r="FL61" s="11"/>
      <c r="FM61" s="11"/>
      <c r="FN61" s="14"/>
      <c r="FO61" s="10"/>
      <c r="FP61" s="11"/>
      <c r="FQ61" s="74">
        <f t="shared" si="1152"/>
        <v>0</v>
      </c>
      <c r="FR61" s="74">
        <f t="shared" si="1152"/>
        <v>0</v>
      </c>
      <c r="FS61" s="11"/>
      <c r="FT61" s="12" t="e">
        <f t="shared" si="1120"/>
        <v>#DIV/0!</v>
      </c>
      <c r="FU61" s="11"/>
      <c r="FV61" s="12" t="e">
        <f t="shared" si="1121"/>
        <v>#DIV/0!</v>
      </c>
      <c r="FW61" s="13"/>
      <c r="FX61" s="11"/>
      <c r="FY61" s="11"/>
      <c r="FZ61" s="14"/>
      <c r="GA61" s="10"/>
      <c r="GB61" s="11"/>
      <c r="GC61" s="74">
        <f t="shared" si="1153"/>
        <v>0</v>
      </c>
      <c r="GD61" s="74">
        <f t="shared" si="1153"/>
        <v>0</v>
      </c>
      <c r="GE61" s="11"/>
      <c r="GF61" s="12" t="e">
        <f t="shared" si="1123"/>
        <v>#DIV/0!</v>
      </c>
      <c r="GG61" s="11"/>
      <c r="GH61" s="12" t="e">
        <f t="shared" si="1124"/>
        <v>#DIV/0!</v>
      </c>
      <c r="GI61" s="13"/>
      <c r="GJ61" s="11"/>
      <c r="GK61" s="11"/>
      <c r="GL61" s="14"/>
      <c r="GM61" s="10"/>
      <c r="GN61" s="11"/>
      <c r="GO61" s="74">
        <f t="shared" si="1154"/>
        <v>0</v>
      </c>
      <c r="GP61" s="74">
        <f t="shared" si="1154"/>
        <v>0</v>
      </c>
      <c r="GQ61" s="11"/>
      <c r="GR61" s="12" t="e">
        <f t="shared" si="1126"/>
        <v>#DIV/0!</v>
      </c>
      <c r="GS61" s="11"/>
      <c r="GT61" s="12" t="e">
        <f t="shared" si="1127"/>
        <v>#DIV/0!</v>
      </c>
      <c r="GU61" s="13"/>
      <c r="GV61" s="11"/>
      <c r="GW61" s="11"/>
      <c r="GX61" s="14"/>
      <c r="GY61" s="10"/>
      <c r="GZ61" s="11"/>
      <c r="HA61" s="74">
        <f t="shared" si="1155"/>
        <v>0</v>
      </c>
      <c r="HB61" s="74">
        <f t="shared" si="1155"/>
        <v>0</v>
      </c>
      <c r="HC61" s="11"/>
      <c r="HD61" s="12" t="e">
        <f t="shared" si="1129"/>
        <v>#DIV/0!</v>
      </c>
      <c r="HE61" s="11"/>
      <c r="HF61" s="12" t="e">
        <f t="shared" si="1130"/>
        <v>#DIV/0!</v>
      </c>
      <c r="HG61" s="13"/>
      <c r="HH61" s="11"/>
      <c r="HI61" s="11"/>
      <c r="HJ61" s="14"/>
      <c r="HK61" s="10">
        <f t="shared" si="1131"/>
        <v>2</v>
      </c>
      <c r="HL61" s="11">
        <f t="shared" si="1131"/>
        <v>0</v>
      </c>
      <c r="HM61" s="11">
        <f t="shared" si="1131"/>
        <v>3517</v>
      </c>
      <c r="HN61" s="11">
        <f t="shared" si="1131"/>
        <v>294</v>
      </c>
      <c r="HO61" s="11">
        <f t="shared" si="1132"/>
        <v>1966</v>
      </c>
      <c r="HP61" s="228">
        <f>+(HO61)/HM61</f>
        <v>0.5589991470002843</v>
      </c>
      <c r="HQ61" s="15">
        <f t="shared" si="1134"/>
        <v>104</v>
      </c>
      <c r="HR61" s="12">
        <f t="shared" si="1156"/>
        <v>5.2899287894201424E-2</v>
      </c>
      <c r="HS61" s="16">
        <v>62</v>
      </c>
      <c r="HT61" s="17">
        <v>1726</v>
      </c>
      <c r="HU61" s="16">
        <f t="shared" si="1135"/>
        <v>87.792472024415062</v>
      </c>
      <c r="HV61" s="15"/>
      <c r="HW61" s="14"/>
    </row>
    <row r="62" spans="1:231" ht="18.75" x14ac:dyDescent="0.25">
      <c r="A62" s="236"/>
      <c r="B62" s="41">
        <f t="shared" si="1136"/>
        <v>44515</v>
      </c>
      <c r="C62" s="10"/>
      <c r="D62" s="11"/>
      <c r="E62" s="74">
        <f t="shared" si="1137"/>
        <v>659</v>
      </c>
      <c r="F62" s="74">
        <f t="shared" si="1137"/>
        <v>56</v>
      </c>
      <c r="G62" s="11">
        <v>369</v>
      </c>
      <c r="H62" s="12">
        <f t="shared" si="1079"/>
        <v>0.58118361153262521</v>
      </c>
      <c r="I62" s="11">
        <v>14</v>
      </c>
      <c r="J62" s="12">
        <f t="shared" si="1138"/>
        <v>3.6553524804177548E-2</v>
      </c>
      <c r="K62" s="11"/>
      <c r="L62" s="11"/>
      <c r="M62" s="18"/>
      <c r="N62" s="20"/>
      <c r="O62" s="10"/>
      <c r="P62" s="11"/>
      <c r="Q62" s="74">
        <f t="shared" si="1139"/>
        <v>665</v>
      </c>
      <c r="R62" s="74">
        <f t="shared" si="1139"/>
        <v>56</v>
      </c>
      <c r="S62" s="11">
        <v>371</v>
      </c>
      <c r="T62" s="12">
        <f t="shared" si="1081"/>
        <v>0.57293233082706763</v>
      </c>
      <c r="U62" s="11">
        <v>10</v>
      </c>
      <c r="V62" s="12">
        <f t="shared" si="1082"/>
        <v>2.6246719160104987E-2</v>
      </c>
      <c r="W62" s="11"/>
      <c r="X62" s="11"/>
      <c r="Y62" s="18"/>
      <c r="Z62" s="20"/>
      <c r="AA62" s="10">
        <v>1</v>
      </c>
      <c r="AB62" s="11"/>
      <c r="AC62" s="74">
        <f t="shared" si="1140"/>
        <v>200</v>
      </c>
      <c r="AD62" s="74">
        <f t="shared" si="1140"/>
        <v>14</v>
      </c>
      <c r="AE62" s="11">
        <v>114</v>
      </c>
      <c r="AF62" s="12">
        <f t="shared" si="1084"/>
        <v>0.61</v>
      </c>
      <c r="AG62" s="11">
        <v>8</v>
      </c>
      <c r="AH62" s="12">
        <f t="shared" si="1085"/>
        <v>6.5573770491803282E-2</v>
      </c>
      <c r="AI62" s="11"/>
      <c r="AJ62" s="11"/>
      <c r="AK62" s="18"/>
      <c r="AL62" s="20"/>
      <c r="AM62" s="10"/>
      <c r="AN62" s="11"/>
      <c r="AO62" s="74">
        <f t="shared" si="1141"/>
        <v>660</v>
      </c>
      <c r="AP62" s="74">
        <f t="shared" si="1141"/>
        <v>55</v>
      </c>
      <c r="AQ62" s="11">
        <v>383</v>
      </c>
      <c r="AR62" s="12">
        <f t="shared" si="1087"/>
        <v>0.60909090909090913</v>
      </c>
      <c r="AS62" s="11">
        <v>19</v>
      </c>
      <c r="AT62" s="12">
        <f t="shared" si="1088"/>
        <v>4.7263681592039801E-2</v>
      </c>
      <c r="AU62" s="11"/>
      <c r="AV62" s="11"/>
      <c r="AW62" s="18"/>
      <c r="AX62" s="20"/>
      <c r="AY62" s="10"/>
      <c r="AZ62" s="11"/>
      <c r="BA62" s="74">
        <f t="shared" si="1142"/>
        <v>666</v>
      </c>
      <c r="BB62" s="74">
        <f t="shared" si="1142"/>
        <v>57</v>
      </c>
      <c r="BC62" s="11">
        <v>329</v>
      </c>
      <c r="BD62" s="12">
        <f t="shared" si="1090"/>
        <v>0.51501501501501501</v>
      </c>
      <c r="BE62" s="11">
        <v>14</v>
      </c>
      <c r="BF62" s="12">
        <f t="shared" si="1091"/>
        <v>4.0816326530612242E-2</v>
      </c>
      <c r="BG62" s="11"/>
      <c r="BH62" s="11"/>
      <c r="BI62" s="18"/>
      <c r="BJ62" s="20"/>
      <c r="BK62" s="10"/>
      <c r="BL62" s="11"/>
      <c r="BM62" s="74">
        <f t="shared" si="1143"/>
        <v>666</v>
      </c>
      <c r="BN62" s="74">
        <f t="shared" si="1143"/>
        <v>56</v>
      </c>
      <c r="BO62" s="11">
        <v>302</v>
      </c>
      <c r="BP62" s="12">
        <f t="shared" si="1093"/>
        <v>0.47747747747747749</v>
      </c>
      <c r="BQ62" s="11">
        <v>16</v>
      </c>
      <c r="BR62" s="12">
        <f t="shared" si="1094"/>
        <v>5.0314465408805034E-2</v>
      </c>
      <c r="BS62" s="11"/>
      <c r="BT62" s="11"/>
      <c r="BU62" s="18"/>
      <c r="BV62" s="20"/>
      <c r="BW62" s="10"/>
      <c r="BX62" s="11"/>
      <c r="BY62" s="74">
        <f t="shared" si="1144"/>
        <v>0</v>
      </c>
      <c r="BZ62" s="74">
        <f t="shared" si="1144"/>
        <v>0</v>
      </c>
      <c r="CA62" s="11"/>
      <c r="CB62" s="12" t="e">
        <f t="shared" si="1096"/>
        <v>#DIV/0!</v>
      </c>
      <c r="CC62" s="11"/>
      <c r="CD62" s="12" t="e">
        <f t="shared" si="1097"/>
        <v>#DIV/0!</v>
      </c>
      <c r="CE62" s="11"/>
      <c r="CF62" s="11"/>
      <c r="CG62" s="18"/>
      <c r="CH62" s="20"/>
      <c r="CI62" s="10"/>
      <c r="CJ62" s="11"/>
      <c r="CK62" s="74">
        <f t="shared" si="1145"/>
        <v>0</v>
      </c>
      <c r="CL62" s="74">
        <f t="shared" si="1145"/>
        <v>0</v>
      </c>
      <c r="CM62" s="11"/>
      <c r="CN62" s="12" t="e">
        <f t="shared" si="1099"/>
        <v>#DIV/0!</v>
      </c>
      <c r="CO62" s="11"/>
      <c r="CP62" s="12" t="e">
        <f t="shared" si="1100"/>
        <v>#DIV/0!</v>
      </c>
      <c r="CQ62" s="11"/>
      <c r="CR62" s="11"/>
      <c r="CS62" s="18"/>
      <c r="CT62" s="20"/>
      <c r="CU62" s="10"/>
      <c r="CV62" s="11"/>
      <c r="CW62" s="74">
        <f t="shared" si="1146"/>
        <v>0</v>
      </c>
      <c r="CX62" s="74">
        <f t="shared" si="1146"/>
        <v>0</v>
      </c>
      <c r="CY62" s="11"/>
      <c r="CZ62" s="12" t="e">
        <f t="shared" si="1102"/>
        <v>#DIV/0!</v>
      </c>
      <c r="DA62" s="11"/>
      <c r="DB62" s="12" t="e">
        <f t="shared" si="1103"/>
        <v>#DIV/0!</v>
      </c>
      <c r="DC62" s="11"/>
      <c r="DD62" s="11"/>
      <c r="DE62" s="18"/>
      <c r="DF62" s="20"/>
      <c r="DG62" s="10"/>
      <c r="DH62" s="11"/>
      <c r="DI62" s="74">
        <f t="shared" si="1147"/>
        <v>0</v>
      </c>
      <c r="DJ62" s="74">
        <f t="shared" si="1147"/>
        <v>0</v>
      </c>
      <c r="DK62" s="11"/>
      <c r="DL62" s="12" t="e">
        <f t="shared" si="1105"/>
        <v>#DIV/0!</v>
      </c>
      <c r="DM62" s="11"/>
      <c r="DN62" s="12" t="e">
        <f t="shared" si="1106"/>
        <v>#DIV/0!</v>
      </c>
      <c r="DO62" s="11"/>
      <c r="DP62" s="11"/>
      <c r="DQ62" s="18"/>
      <c r="DR62" s="20"/>
      <c r="DS62" s="10"/>
      <c r="DT62" s="11"/>
      <c r="DU62" s="74">
        <f t="shared" si="1148"/>
        <v>0</v>
      </c>
      <c r="DV62" s="74">
        <f t="shared" si="1148"/>
        <v>0</v>
      </c>
      <c r="DW62" s="11"/>
      <c r="DX62" s="12" t="e">
        <f t="shared" si="1108"/>
        <v>#DIV/0!</v>
      </c>
      <c r="DY62" s="11"/>
      <c r="DZ62" s="12" t="e">
        <f t="shared" si="1109"/>
        <v>#DIV/0!</v>
      </c>
      <c r="EA62" s="11"/>
      <c r="EB62" s="11"/>
      <c r="EC62" s="18"/>
      <c r="ED62" s="20"/>
      <c r="EE62" s="10"/>
      <c r="EF62" s="11"/>
      <c r="EG62" s="74">
        <f t="shared" si="1149"/>
        <v>0</v>
      </c>
      <c r="EH62" s="74">
        <f t="shared" si="1149"/>
        <v>0</v>
      </c>
      <c r="EI62" s="11"/>
      <c r="EJ62" s="12" t="e">
        <f t="shared" si="1111"/>
        <v>#DIV/0!</v>
      </c>
      <c r="EK62" s="11"/>
      <c r="EL62" s="12" t="e">
        <f t="shared" si="1112"/>
        <v>#DIV/0!</v>
      </c>
      <c r="EM62" s="11"/>
      <c r="EN62" s="11"/>
      <c r="EO62" s="18"/>
      <c r="EP62" s="20"/>
      <c r="EQ62" s="10"/>
      <c r="ER62" s="11"/>
      <c r="ES62" s="74">
        <f t="shared" si="1150"/>
        <v>0</v>
      </c>
      <c r="ET62" s="74">
        <f t="shared" si="1150"/>
        <v>0</v>
      </c>
      <c r="EU62" s="11"/>
      <c r="EV62" s="12" t="e">
        <f t="shared" si="1114"/>
        <v>#DIV/0!</v>
      </c>
      <c r="EW62" s="11"/>
      <c r="EX62" s="12" t="e">
        <f t="shared" si="1115"/>
        <v>#DIV/0!</v>
      </c>
      <c r="EY62" s="11"/>
      <c r="EZ62" s="11"/>
      <c r="FA62" s="18"/>
      <c r="FB62" s="20"/>
      <c r="FC62" s="10"/>
      <c r="FD62" s="11"/>
      <c r="FE62" s="74">
        <f t="shared" si="1151"/>
        <v>0</v>
      </c>
      <c r="FF62" s="74">
        <f t="shared" si="1151"/>
        <v>0</v>
      </c>
      <c r="FG62" s="11"/>
      <c r="FH62" s="12" t="e">
        <f t="shared" si="1117"/>
        <v>#DIV/0!</v>
      </c>
      <c r="FI62" s="11"/>
      <c r="FJ62" s="12" t="e">
        <f t="shared" si="1118"/>
        <v>#DIV/0!</v>
      </c>
      <c r="FK62" s="11"/>
      <c r="FL62" s="11"/>
      <c r="FM62" s="18"/>
      <c r="FN62" s="20"/>
      <c r="FO62" s="10"/>
      <c r="FP62" s="11"/>
      <c r="FQ62" s="74">
        <f t="shared" si="1152"/>
        <v>0</v>
      </c>
      <c r="FR62" s="74">
        <f t="shared" si="1152"/>
        <v>0</v>
      </c>
      <c r="FS62" s="11"/>
      <c r="FT62" s="12" t="e">
        <f t="shared" si="1120"/>
        <v>#DIV/0!</v>
      </c>
      <c r="FU62" s="11"/>
      <c r="FV62" s="12" t="e">
        <f t="shared" si="1121"/>
        <v>#DIV/0!</v>
      </c>
      <c r="FW62" s="11"/>
      <c r="FX62" s="11"/>
      <c r="FY62" s="18"/>
      <c r="FZ62" s="20"/>
      <c r="GA62" s="10"/>
      <c r="GB62" s="11"/>
      <c r="GC62" s="74">
        <f t="shared" si="1153"/>
        <v>0</v>
      </c>
      <c r="GD62" s="74">
        <f t="shared" si="1153"/>
        <v>0</v>
      </c>
      <c r="GE62" s="11"/>
      <c r="GF62" s="12" t="e">
        <f t="shared" si="1123"/>
        <v>#DIV/0!</v>
      </c>
      <c r="GG62" s="11"/>
      <c r="GH62" s="12" t="e">
        <f t="shared" si="1124"/>
        <v>#DIV/0!</v>
      </c>
      <c r="GI62" s="11"/>
      <c r="GJ62" s="11"/>
      <c r="GK62" s="18"/>
      <c r="GL62" s="20"/>
      <c r="GM62" s="10"/>
      <c r="GN62" s="11"/>
      <c r="GO62" s="74">
        <f t="shared" si="1154"/>
        <v>0</v>
      </c>
      <c r="GP62" s="74">
        <f t="shared" si="1154"/>
        <v>0</v>
      </c>
      <c r="GQ62" s="11"/>
      <c r="GR62" s="12" t="e">
        <f t="shared" si="1126"/>
        <v>#DIV/0!</v>
      </c>
      <c r="GS62" s="11"/>
      <c r="GT62" s="12" t="e">
        <f t="shared" si="1127"/>
        <v>#DIV/0!</v>
      </c>
      <c r="GU62" s="11"/>
      <c r="GV62" s="11"/>
      <c r="GW62" s="18"/>
      <c r="GX62" s="20"/>
      <c r="GY62" s="10"/>
      <c r="GZ62" s="11"/>
      <c r="HA62" s="74">
        <f t="shared" si="1155"/>
        <v>0</v>
      </c>
      <c r="HB62" s="74">
        <f t="shared" si="1155"/>
        <v>0</v>
      </c>
      <c r="HC62" s="11"/>
      <c r="HD62" s="12" t="e">
        <f t="shared" si="1129"/>
        <v>#DIV/0!</v>
      </c>
      <c r="HE62" s="11"/>
      <c r="HF62" s="12" t="e">
        <f t="shared" si="1130"/>
        <v>#DIV/0!</v>
      </c>
      <c r="HG62" s="11"/>
      <c r="HH62" s="11"/>
      <c r="HI62" s="18"/>
      <c r="HJ62" s="20"/>
      <c r="HK62" s="10">
        <f t="shared" si="1131"/>
        <v>1</v>
      </c>
      <c r="HL62" s="11">
        <f t="shared" si="1131"/>
        <v>0</v>
      </c>
      <c r="HM62" s="11">
        <f t="shared" si="1131"/>
        <v>3516</v>
      </c>
      <c r="HN62" s="11">
        <f t="shared" si="1131"/>
        <v>294</v>
      </c>
      <c r="HO62" s="11">
        <f t="shared" si="1132"/>
        <v>1949</v>
      </c>
      <c r="HP62" s="228">
        <f t="shared" ref="HP62:HP65" si="1157">+(HO62)/HM62</f>
        <v>0.55432309442548355</v>
      </c>
      <c r="HQ62" s="15">
        <f t="shared" si="1134"/>
        <v>81</v>
      </c>
      <c r="HR62" s="12">
        <f t="shared" si="1156"/>
        <v>4.155977424320164E-2</v>
      </c>
      <c r="HS62" s="16">
        <v>64.099999999999994</v>
      </c>
      <c r="HT62" s="17">
        <v>1750</v>
      </c>
      <c r="HU62" s="16">
        <f t="shared" si="1135"/>
        <v>89.789635710620828</v>
      </c>
      <c r="HV62" s="18"/>
      <c r="HW62" s="20"/>
    </row>
    <row r="63" spans="1:231" ht="18.75" x14ac:dyDescent="0.25">
      <c r="A63" s="236"/>
      <c r="B63" s="41">
        <f>+B62+1</f>
        <v>44516</v>
      </c>
      <c r="C63" s="10"/>
      <c r="D63" s="11"/>
      <c r="E63" s="74">
        <f t="shared" si="1137"/>
        <v>659</v>
      </c>
      <c r="F63" s="74">
        <f t="shared" si="1137"/>
        <v>56</v>
      </c>
      <c r="G63" s="11">
        <v>380</v>
      </c>
      <c r="H63" s="12">
        <f t="shared" si="1079"/>
        <v>0.58421851289833082</v>
      </c>
      <c r="I63" s="11">
        <v>5</v>
      </c>
      <c r="J63" s="12">
        <f t="shared" si="1138"/>
        <v>1.2987012987012988E-2</v>
      </c>
      <c r="K63" s="13"/>
      <c r="L63" s="13"/>
      <c r="M63" s="25">
        <v>3885</v>
      </c>
      <c r="N63" s="38">
        <v>4280</v>
      </c>
      <c r="O63" s="10"/>
      <c r="P63" s="11"/>
      <c r="Q63" s="74">
        <f t="shared" si="1139"/>
        <v>665</v>
      </c>
      <c r="R63" s="74">
        <f t="shared" si="1139"/>
        <v>56</v>
      </c>
      <c r="S63" s="11">
        <v>365</v>
      </c>
      <c r="T63" s="12">
        <f t="shared" si="1081"/>
        <v>0.57894736842105265</v>
      </c>
      <c r="U63" s="11">
        <v>20</v>
      </c>
      <c r="V63" s="12">
        <f t="shared" si="1082"/>
        <v>5.1948051948051951E-2</v>
      </c>
      <c r="W63" s="13"/>
      <c r="X63" s="13"/>
      <c r="Y63" s="25">
        <v>3885</v>
      </c>
      <c r="Z63" s="38">
        <v>4280</v>
      </c>
      <c r="AA63" s="10">
        <v>1</v>
      </c>
      <c r="AB63" s="11">
        <v>1</v>
      </c>
      <c r="AC63" s="74">
        <f t="shared" si="1140"/>
        <v>199</v>
      </c>
      <c r="AD63" s="74">
        <f t="shared" si="1140"/>
        <v>13</v>
      </c>
      <c r="AE63" s="11">
        <v>105</v>
      </c>
      <c r="AF63" s="12">
        <f t="shared" si="1084"/>
        <v>0.56783919597989951</v>
      </c>
      <c r="AG63" s="11">
        <v>8</v>
      </c>
      <c r="AH63" s="12">
        <f t="shared" si="1085"/>
        <v>7.0796460176991149E-2</v>
      </c>
      <c r="AI63" s="13"/>
      <c r="AJ63" s="13"/>
      <c r="AK63" s="25">
        <v>3885</v>
      </c>
      <c r="AL63" s="38">
        <v>4280</v>
      </c>
      <c r="AM63" s="10">
        <v>1</v>
      </c>
      <c r="AN63" s="11"/>
      <c r="AO63" s="74">
        <f t="shared" si="1141"/>
        <v>659</v>
      </c>
      <c r="AP63" s="74">
        <f t="shared" si="1141"/>
        <v>55</v>
      </c>
      <c r="AQ63" s="11">
        <v>369</v>
      </c>
      <c r="AR63" s="12">
        <f t="shared" si="1087"/>
        <v>0.59028831562974204</v>
      </c>
      <c r="AS63" s="11">
        <v>20</v>
      </c>
      <c r="AT63" s="12">
        <f t="shared" si="1088"/>
        <v>5.1413881748071981E-2</v>
      </c>
      <c r="AU63" s="13"/>
      <c r="AV63" s="13"/>
      <c r="AW63" s="25">
        <v>3885</v>
      </c>
      <c r="AX63" s="38">
        <v>4280</v>
      </c>
      <c r="AY63" s="10"/>
      <c r="AZ63" s="11"/>
      <c r="BA63" s="74">
        <f t="shared" si="1142"/>
        <v>666</v>
      </c>
      <c r="BB63" s="74">
        <f t="shared" si="1142"/>
        <v>57</v>
      </c>
      <c r="BC63" s="11">
        <v>365</v>
      </c>
      <c r="BD63" s="12">
        <f t="shared" si="1090"/>
        <v>0.57207207207207211</v>
      </c>
      <c r="BE63" s="11">
        <v>16</v>
      </c>
      <c r="BF63" s="12">
        <f t="shared" si="1091"/>
        <v>4.1994750656167978E-2</v>
      </c>
      <c r="BG63" s="13"/>
      <c r="BH63" s="13"/>
      <c r="BI63" s="25">
        <v>3885</v>
      </c>
      <c r="BJ63" s="38">
        <v>4280</v>
      </c>
      <c r="BK63" s="10">
        <v>1</v>
      </c>
      <c r="BL63" s="11"/>
      <c r="BM63" s="74">
        <f t="shared" si="1143"/>
        <v>665</v>
      </c>
      <c r="BN63" s="74">
        <f t="shared" si="1143"/>
        <v>56</v>
      </c>
      <c r="BO63" s="11">
        <v>290</v>
      </c>
      <c r="BP63" s="12">
        <f t="shared" si="1093"/>
        <v>0.46015037593984964</v>
      </c>
      <c r="BQ63" s="11">
        <v>16</v>
      </c>
      <c r="BR63" s="12">
        <f t="shared" si="1094"/>
        <v>5.2287581699346407E-2</v>
      </c>
      <c r="BS63" s="13"/>
      <c r="BT63" s="13"/>
      <c r="BU63" s="25">
        <v>3885</v>
      </c>
      <c r="BV63" s="38">
        <v>4280</v>
      </c>
      <c r="BW63" s="10"/>
      <c r="BX63" s="11"/>
      <c r="BY63" s="74">
        <f t="shared" si="1144"/>
        <v>0</v>
      </c>
      <c r="BZ63" s="74">
        <f t="shared" si="1144"/>
        <v>0</v>
      </c>
      <c r="CA63" s="11"/>
      <c r="CB63" s="12" t="e">
        <f t="shared" si="1096"/>
        <v>#DIV/0!</v>
      </c>
      <c r="CC63" s="11"/>
      <c r="CD63" s="12" t="e">
        <f t="shared" si="1097"/>
        <v>#DIV/0!</v>
      </c>
      <c r="CE63" s="13"/>
      <c r="CF63" s="13"/>
      <c r="CG63" s="25"/>
      <c r="CH63" s="38"/>
      <c r="CI63" s="10"/>
      <c r="CJ63" s="11"/>
      <c r="CK63" s="74">
        <f t="shared" si="1145"/>
        <v>0</v>
      </c>
      <c r="CL63" s="74">
        <f t="shared" si="1145"/>
        <v>0</v>
      </c>
      <c r="CM63" s="11"/>
      <c r="CN63" s="12" t="e">
        <f t="shared" si="1099"/>
        <v>#DIV/0!</v>
      </c>
      <c r="CO63" s="11"/>
      <c r="CP63" s="12" t="e">
        <f t="shared" si="1100"/>
        <v>#DIV/0!</v>
      </c>
      <c r="CQ63" s="13"/>
      <c r="CR63" s="13"/>
      <c r="CS63" s="25"/>
      <c r="CT63" s="38"/>
      <c r="CU63" s="10"/>
      <c r="CV63" s="11"/>
      <c r="CW63" s="74">
        <f t="shared" si="1146"/>
        <v>0</v>
      </c>
      <c r="CX63" s="74">
        <f t="shared" si="1146"/>
        <v>0</v>
      </c>
      <c r="CY63" s="11"/>
      <c r="CZ63" s="12" t="e">
        <f t="shared" si="1102"/>
        <v>#DIV/0!</v>
      </c>
      <c r="DA63" s="11"/>
      <c r="DB63" s="12" t="e">
        <f t="shared" si="1103"/>
        <v>#DIV/0!</v>
      </c>
      <c r="DC63" s="13"/>
      <c r="DD63" s="13"/>
      <c r="DE63" s="25"/>
      <c r="DF63" s="38"/>
      <c r="DG63" s="10"/>
      <c r="DH63" s="11"/>
      <c r="DI63" s="74">
        <f t="shared" si="1147"/>
        <v>0</v>
      </c>
      <c r="DJ63" s="74">
        <f t="shared" si="1147"/>
        <v>0</v>
      </c>
      <c r="DK63" s="11"/>
      <c r="DL63" s="12" t="e">
        <f t="shared" si="1105"/>
        <v>#DIV/0!</v>
      </c>
      <c r="DM63" s="11"/>
      <c r="DN63" s="12" t="e">
        <f t="shared" si="1106"/>
        <v>#DIV/0!</v>
      </c>
      <c r="DO63" s="13"/>
      <c r="DP63" s="13"/>
      <c r="DQ63" s="25"/>
      <c r="DR63" s="38"/>
      <c r="DS63" s="10"/>
      <c r="DT63" s="11"/>
      <c r="DU63" s="74">
        <f t="shared" si="1148"/>
        <v>0</v>
      </c>
      <c r="DV63" s="74">
        <f t="shared" si="1148"/>
        <v>0</v>
      </c>
      <c r="DW63" s="11"/>
      <c r="DX63" s="12" t="e">
        <f t="shared" si="1108"/>
        <v>#DIV/0!</v>
      </c>
      <c r="DY63" s="11"/>
      <c r="DZ63" s="12" t="e">
        <f t="shared" si="1109"/>
        <v>#DIV/0!</v>
      </c>
      <c r="EA63" s="13"/>
      <c r="EB63" s="13"/>
      <c r="EC63" s="25"/>
      <c r="ED63" s="38"/>
      <c r="EE63" s="10"/>
      <c r="EF63" s="11"/>
      <c r="EG63" s="74">
        <f t="shared" si="1149"/>
        <v>0</v>
      </c>
      <c r="EH63" s="74">
        <f t="shared" si="1149"/>
        <v>0</v>
      </c>
      <c r="EI63" s="11"/>
      <c r="EJ63" s="12" t="e">
        <f t="shared" si="1111"/>
        <v>#DIV/0!</v>
      </c>
      <c r="EK63" s="11"/>
      <c r="EL63" s="12" t="e">
        <f t="shared" si="1112"/>
        <v>#DIV/0!</v>
      </c>
      <c r="EM63" s="13"/>
      <c r="EN63" s="13"/>
      <c r="EO63" s="25"/>
      <c r="EP63" s="38"/>
      <c r="EQ63" s="10"/>
      <c r="ER63" s="11"/>
      <c r="ES63" s="74">
        <f t="shared" si="1150"/>
        <v>0</v>
      </c>
      <c r="ET63" s="74">
        <f t="shared" si="1150"/>
        <v>0</v>
      </c>
      <c r="EU63" s="11"/>
      <c r="EV63" s="12" t="e">
        <f t="shared" si="1114"/>
        <v>#DIV/0!</v>
      </c>
      <c r="EW63" s="11"/>
      <c r="EX63" s="12" t="e">
        <f t="shared" si="1115"/>
        <v>#DIV/0!</v>
      </c>
      <c r="EY63" s="13"/>
      <c r="EZ63" s="13"/>
      <c r="FA63" s="25"/>
      <c r="FB63" s="38"/>
      <c r="FC63" s="10"/>
      <c r="FD63" s="11"/>
      <c r="FE63" s="74">
        <f t="shared" si="1151"/>
        <v>0</v>
      </c>
      <c r="FF63" s="74">
        <f t="shared" si="1151"/>
        <v>0</v>
      </c>
      <c r="FG63" s="11"/>
      <c r="FH63" s="12" t="e">
        <f t="shared" si="1117"/>
        <v>#DIV/0!</v>
      </c>
      <c r="FI63" s="11"/>
      <c r="FJ63" s="12" t="e">
        <f t="shared" si="1118"/>
        <v>#DIV/0!</v>
      </c>
      <c r="FK63" s="13"/>
      <c r="FL63" s="13"/>
      <c r="FM63" s="25"/>
      <c r="FN63" s="38"/>
      <c r="FO63" s="10"/>
      <c r="FP63" s="11"/>
      <c r="FQ63" s="74">
        <f t="shared" si="1152"/>
        <v>0</v>
      </c>
      <c r="FR63" s="74">
        <f t="shared" si="1152"/>
        <v>0</v>
      </c>
      <c r="FS63" s="11"/>
      <c r="FT63" s="12" t="e">
        <f t="shared" si="1120"/>
        <v>#DIV/0!</v>
      </c>
      <c r="FU63" s="11"/>
      <c r="FV63" s="12" t="e">
        <f t="shared" si="1121"/>
        <v>#DIV/0!</v>
      </c>
      <c r="FW63" s="13"/>
      <c r="FX63" s="13"/>
      <c r="FY63" s="25"/>
      <c r="FZ63" s="38"/>
      <c r="GA63" s="10"/>
      <c r="GB63" s="11"/>
      <c r="GC63" s="74">
        <f t="shared" si="1153"/>
        <v>0</v>
      </c>
      <c r="GD63" s="74">
        <f t="shared" si="1153"/>
        <v>0</v>
      </c>
      <c r="GE63" s="11"/>
      <c r="GF63" s="12" t="e">
        <f t="shared" si="1123"/>
        <v>#DIV/0!</v>
      </c>
      <c r="GG63" s="11"/>
      <c r="GH63" s="12" t="e">
        <f t="shared" si="1124"/>
        <v>#DIV/0!</v>
      </c>
      <c r="GI63" s="13"/>
      <c r="GJ63" s="13"/>
      <c r="GK63" s="25"/>
      <c r="GL63" s="38"/>
      <c r="GM63" s="10"/>
      <c r="GN63" s="11"/>
      <c r="GO63" s="74">
        <f t="shared" si="1154"/>
        <v>0</v>
      </c>
      <c r="GP63" s="74">
        <f t="shared" si="1154"/>
        <v>0</v>
      </c>
      <c r="GQ63" s="11"/>
      <c r="GR63" s="12" t="e">
        <f t="shared" si="1126"/>
        <v>#DIV/0!</v>
      </c>
      <c r="GS63" s="11"/>
      <c r="GT63" s="12" t="e">
        <f t="shared" si="1127"/>
        <v>#DIV/0!</v>
      </c>
      <c r="GU63" s="13"/>
      <c r="GV63" s="13"/>
      <c r="GW63" s="25"/>
      <c r="GX63" s="38"/>
      <c r="GY63" s="10"/>
      <c r="GZ63" s="11"/>
      <c r="HA63" s="74">
        <f t="shared" si="1155"/>
        <v>0</v>
      </c>
      <c r="HB63" s="74">
        <f t="shared" si="1155"/>
        <v>0</v>
      </c>
      <c r="HC63" s="11"/>
      <c r="HD63" s="12" t="e">
        <f t="shared" si="1129"/>
        <v>#DIV/0!</v>
      </c>
      <c r="HE63" s="11"/>
      <c r="HF63" s="12" t="e">
        <f t="shared" si="1130"/>
        <v>#DIV/0!</v>
      </c>
      <c r="HG63" s="13"/>
      <c r="HH63" s="13"/>
      <c r="HI63" s="25"/>
      <c r="HJ63" s="38"/>
      <c r="HK63" s="10">
        <f t="shared" si="1131"/>
        <v>3</v>
      </c>
      <c r="HL63" s="11">
        <f t="shared" si="1131"/>
        <v>1</v>
      </c>
      <c r="HM63" s="11">
        <f t="shared" si="1131"/>
        <v>3513</v>
      </c>
      <c r="HN63" s="11">
        <f t="shared" si="1131"/>
        <v>293</v>
      </c>
      <c r="HO63" s="11">
        <f t="shared" si="1132"/>
        <v>1959</v>
      </c>
      <c r="HP63" s="228">
        <f t="shared" si="1157"/>
        <v>0.55764304013663535</v>
      </c>
      <c r="HQ63" s="15">
        <f t="shared" si="1134"/>
        <v>85</v>
      </c>
      <c r="HR63" s="12">
        <f t="shared" si="1156"/>
        <v>4.3389484430832057E-2</v>
      </c>
      <c r="HS63" s="16">
        <v>64.3</v>
      </c>
      <c r="HT63" s="17">
        <v>1748</v>
      </c>
      <c r="HU63" s="16">
        <f t="shared" si="1135"/>
        <v>89.229198570699339</v>
      </c>
      <c r="HV63" s="23">
        <v>3885</v>
      </c>
      <c r="HW63" s="22">
        <v>4280</v>
      </c>
    </row>
    <row r="64" spans="1:231" ht="18.75" x14ac:dyDescent="0.25">
      <c r="A64" s="236"/>
      <c r="B64" s="41">
        <f t="shared" si="1136"/>
        <v>44517</v>
      </c>
      <c r="C64" s="10">
        <v>1</v>
      </c>
      <c r="D64" s="11"/>
      <c r="E64" s="74">
        <f t="shared" si="1137"/>
        <v>658</v>
      </c>
      <c r="F64" s="74">
        <f t="shared" si="1137"/>
        <v>56</v>
      </c>
      <c r="G64" s="11">
        <v>400</v>
      </c>
      <c r="H64" s="12">
        <f t="shared" si="1079"/>
        <v>0.61246200607902734</v>
      </c>
      <c r="I64" s="11">
        <v>3</v>
      </c>
      <c r="J64" s="12">
        <f t="shared" si="1138"/>
        <v>7.4441687344913151E-3</v>
      </c>
      <c r="K64" s="13"/>
      <c r="L64" s="11"/>
      <c r="M64" s="25">
        <v>4224.2105263157891</v>
      </c>
      <c r="N64" s="38">
        <v>4328.8888888888887</v>
      </c>
      <c r="O64" s="10">
        <v>2</v>
      </c>
      <c r="P64" s="11"/>
      <c r="Q64" s="74">
        <f t="shared" si="1139"/>
        <v>663</v>
      </c>
      <c r="R64" s="74">
        <f t="shared" si="1139"/>
        <v>56</v>
      </c>
      <c r="S64" s="11">
        <v>375</v>
      </c>
      <c r="T64" s="12">
        <f t="shared" si="1081"/>
        <v>0.59276018099547512</v>
      </c>
      <c r="U64" s="11">
        <v>18</v>
      </c>
      <c r="V64" s="12">
        <f t="shared" si="1082"/>
        <v>4.5801526717557252E-2</v>
      </c>
      <c r="W64" s="13"/>
      <c r="X64" s="11"/>
      <c r="Y64" s="25">
        <v>4404.8780487804879</v>
      </c>
      <c r="Z64" s="38">
        <v>4600</v>
      </c>
      <c r="AA64" s="10">
        <v>5</v>
      </c>
      <c r="AB64" s="11">
        <v>1</v>
      </c>
      <c r="AC64" s="74">
        <f t="shared" si="1140"/>
        <v>194</v>
      </c>
      <c r="AD64" s="74">
        <f t="shared" si="1140"/>
        <v>12</v>
      </c>
      <c r="AE64" s="11">
        <v>119</v>
      </c>
      <c r="AF64" s="12">
        <f t="shared" si="1084"/>
        <v>0.62886597938144329</v>
      </c>
      <c r="AG64" s="11">
        <v>3</v>
      </c>
      <c r="AH64" s="12">
        <f t="shared" si="1085"/>
        <v>2.4590163934426229E-2</v>
      </c>
      <c r="AI64" s="13"/>
      <c r="AJ64" s="11"/>
      <c r="AK64" s="25">
        <v>4225</v>
      </c>
      <c r="AL64" s="38">
        <v>4638</v>
      </c>
      <c r="AM64" s="10"/>
      <c r="AN64" s="11"/>
      <c r="AO64" s="74">
        <f t="shared" si="1141"/>
        <v>659</v>
      </c>
      <c r="AP64" s="74">
        <f t="shared" si="1141"/>
        <v>55</v>
      </c>
      <c r="AQ64" s="11">
        <v>386</v>
      </c>
      <c r="AR64" s="12">
        <f t="shared" si="1087"/>
        <v>0.60698027314112291</v>
      </c>
      <c r="AS64" s="11">
        <v>14</v>
      </c>
      <c r="AT64" s="12">
        <f t="shared" si="1088"/>
        <v>3.5000000000000003E-2</v>
      </c>
      <c r="AU64" s="13"/>
      <c r="AV64" s="11"/>
      <c r="AW64" s="25">
        <v>4319.7435897435898</v>
      </c>
      <c r="AX64" s="38">
        <v>4434</v>
      </c>
      <c r="AY64" s="10">
        <v>1</v>
      </c>
      <c r="AZ64" s="11"/>
      <c r="BA64" s="74">
        <f t="shared" si="1142"/>
        <v>665</v>
      </c>
      <c r="BB64" s="74">
        <f t="shared" si="1142"/>
        <v>57</v>
      </c>
      <c r="BC64" s="11">
        <v>375</v>
      </c>
      <c r="BD64" s="12">
        <f t="shared" si="1090"/>
        <v>0.59398496240601506</v>
      </c>
      <c r="BE64" s="11">
        <v>20</v>
      </c>
      <c r="BF64" s="12">
        <f t="shared" si="1091"/>
        <v>5.0632911392405063E-2</v>
      </c>
      <c r="BG64" s="13"/>
      <c r="BH64" s="11"/>
      <c r="BI64" s="25">
        <v>4289.4285714285716</v>
      </c>
      <c r="BJ64" s="38">
        <v>4369</v>
      </c>
      <c r="BK64" s="10">
        <v>2</v>
      </c>
      <c r="BL64" s="11"/>
      <c r="BM64" s="74">
        <f t="shared" si="1143"/>
        <v>663</v>
      </c>
      <c r="BN64" s="74">
        <f t="shared" si="1143"/>
        <v>56</v>
      </c>
      <c r="BO64" s="11">
        <v>306</v>
      </c>
      <c r="BP64" s="12">
        <f t="shared" si="1093"/>
        <v>0.50829562594268474</v>
      </c>
      <c r="BQ64" s="11">
        <v>31</v>
      </c>
      <c r="BR64" s="12">
        <f t="shared" si="1094"/>
        <v>9.1988130563798218E-2</v>
      </c>
      <c r="BS64" s="13"/>
      <c r="BT64" s="11"/>
      <c r="BU64" s="25">
        <v>4265.2380952380954</v>
      </c>
      <c r="BV64" s="38">
        <v>4403.636363636364</v>
      </c>
      <c r="BW64" s="10"/>
      <c r="BX64" s="11"/>
      <c r="BY64" s="74">
        <f t="shared" si="1144"/>
        <v>0</v>
      </c>
      <c r="BZ64" s="74">
        <f t="shared" si="1144"/>
        <v>0</v>
      </c>
      <c r="CA64" s="11"/>
      <c r="CB64" s="12" t="e">
        <f t="shared" si="1096"/>
        <v>#DIV/0!</v>
      </c>
      <c r="CC64" s="11"/>
      <c r="CD64" s="12" t="e">
        <f t="shared" si="1097"/>
        <v>#DIV/0!</v>
      </c>
      <c r="CE64" s="13"/>
      <c r="CF64" s="11"/>
      <c r="CG64" s="25"/>
      <c r="CH64" s="38"/>
      <c r="CI64" s="10"/>
      <c r="CJ64" s="11"/>
      <c r="CK64" s="74">
        <f t="shared" si="1145"/>
        <v>0</v>
      </c>
      <c r="CL64" s="74">
        <f t="shared" si="1145"/>
        <v>0</v>
      </c>
      <c r="CM64" s="11"/>
      <c r="CN64" s="12" t="e">
        <f t="shared" si="1099"/>
        <v>#DIV/0!</v>
      </c>
      <c r="CO64" s="11"/>
      <c r="CP64" s="12" t="e">
        <f t="shared" si="1100"/>
        <v>#DIV/0!</v>
      </c>
      <c r="CQ64" s="13"/>
      <c r="CR64" s="11"/>
      <c r="CS64" s="25"/>
      <c r="CT64" s="38"/>
      <c r="CU64" s="10"/>
      <c r="CV64" s="11"/>
      <c r="CW64" s="74">
        <f t="shared" si="1146"/>
        <v>0</v>
      </c>
      <c r="CX64" s="74">
        <f t="shared" si="1146"/>
        <v>0</v>
      </c>
      <c r="CY64" s="11"/>
      <c r="CZ64" s="12" t="e">
        <f t="shared" si="1102"/>
        <v>#DIV/0!</v>
      </c>
      <c r="DA64" s="11"/>
      <c r="DB64" s="12" t="e">
        <f t="shared" si="1103"/>
        <v>#DIV/0!</v>
      </c>
      <c r="DC64" s="13"/>
      <c r="DD64" s="11"/>
      <c r="DE64" s="25"/>
      <c r="DF64" s="38"/>
      <c r="DG64" s="10"/>
      <c r="DH64" s="11"/>
      <c r="DI64" s="74">
        <f t="shared" si="1147"/>
        <v>0</v>
      </c>
      <c r="DJ64" s="74">
        <f t="shared" si="1147"/>
        <v>0</v>
      </c>
      <c r="DK64" s="11"/>
      <c r="DL64" s="12" t="e">
        <f t="shared" si="1105"/>
        <v>#DIV/0!</v>
      </c>
      <c r="DM64" s="11"/>
      <c r="DN64" s="12" t="e">
        <f t="shared" si="1106"/>
        <v>#DIV/0!</v>
      </c>
      <c r="DO64" s="13"/>
      <c r="DP64" s="11"/>
      <c r="DQ64" s="25"/>
      <c r="DR64" s="38"/>
      <c r="DS64" s="10"/>
      <c r="DT64" s="11"/>
      <c r="DU64" s="74">
        <f t="shared" si="1148"/>
        <v>0</v>
      </c>
      <c r="DV64" s="74">
        <f t="shared" si="1148"/>
        <v>0</v>
      </c>
      <c r="DW64" s="11"/>
      <c r="DX64" s="12" t="e">
        <f t="shared" si="1108"/>
        <v>#DIV/0!</v>
      </c>
      <c r="DY64" s="11"/>
      <c r="DZ64" s="12" t="e">
        <f t="shared" si="1109"/>
        <v>#DIV/0!</v>
      </c>
      <c r="EA64" s="13"/>
      <c r="EB64" s="11"/>
      <c r="EC64" s="25"/>
      <c r="ED64" s="38"/>
      <c r="EE64" s="10"/>
      <c r="EF64" s="11"/>
      <c r="EG64" s="74">
        <f t="shared" si="1149"/>
        <v>0</v>
      </c>
      <c r="EH64" s="74">
        <f t="shared" si="1149"/>
        <v>0</v>
      </c>
      <c r="EI64" s="11"/>
      <c r="EJ64" s="12" t="e">
        <f t="shared" si="1111"/>
        <v>#DIV/0!</v>
      </c>
      <c r="EK64" s="11"/>
      <c r="EL64" s="12" t="e">
        <f t="shared" si="1112"/>
        <v>#DIV/0!</v>
      </c>
      <c r="EM64" s="13"/>
      <c r="EN64" s="11"/>
      <c r="EO64" s="25"/>
      <c r="EP64" s="38"/>
      <c r="EQ64" s="10"/>
      <c r="ER64" s="11"/>
      <c r="ES64" s="74">
        <f t="shared" si="1150"/>
        <v>0</v>
      </c>
      <c r="ET64" s="74">
        <f t="shared" si="1150"/>
        <v>0</v>
      </c>
      <c r="EU64" s="11"/>
      <c r="EV64" s="12" t="e">
        <f t="shared" si="1114"/>
        <v>#DIV/0!</v>
      </c>
      <c r="EW64" s="11"/>
      <c r="EX64" s="12" t="e">
        <f t="shared" si="1115"/>
        <v>#DIV/0!</v>
      </c>
      <c r="EY64" s="13"/>
      <c r="EZ64" s="11"/>
      <c r="FA64" s="25"/>
      <c r="FB64" s="38"/>
      <c r="FC64" s="10"/>
      <c r="FD64" s="11"/>
      <c r="FE64" s="74">
        <f t="shared" si="1151"/>
        <v>0</v>
      </c>
      <c r="FF64" s="74">
        <f t="shared" si="1151"/>
        <v>0</v>
      </c>
      <c r="FG64" s="11"/>
      <c r="FH64" s="12" t="e">
        <f t="shared" si="1117"/>
        <v>#DIV/0!</v>
      </c>
      <c r="FI64" s="11"/>
      <c r="FJ64" s="12" t="e">
        <f t="shared" si="1118"/>
        <v>#DIV/0!</v>
      </c>
      <c r="FK64" s="13"/>
      <c r="FL64" s="11"/>
      <c r="FM64" s="25"/>
      <c r="FN64" s="38"/>
      <c r="FO64" s="10"/>
      <c r="FP64" s="11"/>
      <c r="FQ64" s="74">
        <f t="shared" si="1152"/>
        <v>0</v>
      </c>
      <c r="FR64" s="74">
        <f t="shared" si="1152"/>
        <v>0</v>
      </c>
      <c r="FS64" s="11"/>
      <c r="FT64" s="12" t="e">
        <f t="shared" si="1120"/>
        <v>#DIV/0!</v>
      </c>
      <c r="FU64" s="11"/>
      <c r="FV64" s="12" t="e">
        <f t="shared" si="1121"/>
        <v>#DIV/0!</v>
      </c>
      <c r="FW64" s="13"/>
      <c r="FX64" s="11"/>
      <c r="FY64" s="25"/>
      <c r="FZ64" s="38"/>
      <c r="GA64" s="10"/>
      <c r="GB64" s="11"/>
      <c r="GC64" s="74">
        <f t="shared" si="1153"/>
        <v>0</v>
      </c>
      <c r="GD64" s="74">
        <f t="shared" si="1153"/>
        <v>0</v>
      </c>
      <c r="GE64" s="11"/>
      <c r="GF64" s="12" t="e">
        <f t="shared" si="1123"/>
        <v>#DIV/0!</v>
      </c>
      <c r="GG64" s="11"/>
      <c r="GH64" s="12" t="e">
        <f t="shared" si="1124"/>
        <v>#DIV/0!</v>
      </c>
      <c r="GI64" s="13"/>
      <c r="GJ64" s="11"/>
      <c r="GK64" s="25"/>
      <c r="GL64" s="38"/>
      <c r="GM64" s="10"/>
      <c r="GN64" s="11"/>
      <c r="GO64" s="74">
        <f t="shared" si="1154"/>
        <v>0</v>
      </c>
      <c r="GP64" s="74">
        <f t="shared" si="1154"/>
        <v>0</v>
      </c>
      <c r="GQ64" s="11"/>
      <c r="GR64" s="12" t="e">
        <f t="shared" si="1126"/>
        <v>#DIV/0!</v>
      </c>
      <c r="GS64" s="11"/>
      <c r="GT64" s="12" t="e">
        <f t="shared" si="1127"/>
        <v>#DIV/0!</v>
      </c>
      <c r="GU64" s="13"/>
      <c r="GV64" s="11"/>
      <c r="GW64" s="25"/>
      <c r="GX64" s="38"/>
      <c r="GY64" s="10"/>
      <c r="GZ64" s="11"/>
      <c r="HA64" s="74">
        <f t="shared" si="1155"/>
        <v>0</v>
      </c>
      <c r="HB64" s="74">
        <f t="shared" si="1155"/>
        <v>0</v>
      </c>
      <c r="HC64" s="11"/>
      <c r="HD64" s="12" t="e">
        <f t="shared" si="1129"/>
        <v>#DIV/0!</v>
      </c>
      <c r="HE64" s="11"/>
      <c r="HF64" s="12" t="e">
        <f t="shared" si="1130"/>
        <v>#DIV/0!</v>
      </c>
      <c r="HG64" s="13"/>
      <c r="HH64" s="11"/>
      <c r="HI64" s="25"/>
      <c r="HJ64" s="38"/>
      <c r="HK64" s="10">
        <f t="shared" si="1131"/>
        <v>11</v>
      </c>
      <c r="HL64" s="11">
        <f t="shared" si="1131"/>
        <v>1</v>
      </c>
      <c r="HM64" s="11">
        <f t="shared" si="1131"/>
        <v>3502</v>
      </c>
      <c r="HN64" s="11">
        <f t="shared" si="1131"/>
        <v>292</v>
      </c>
      <c r="HO64" s="11">
        <f t="shared" si="1132"/>
        <v>2050</v>
      </c>
      <c r="HP64" s="228">
        <f t="shared" si="1157"/>
        <v>0.58537978298115367</v>
      </c>
      <c r="HQ64" s="15">
        <f t="shared" si="1134"/>
        <v>89</v>
      </c>
      <c r="HR64" s="12">
        <f t="shared" si="1156"/>
        <v>4.341463414634146E-2</v>
      </c>
      <c r="HS64" s="16">
        <v>64.400000000000006</v>
      </c>
      <c r="HT64" s="17">
        <v>1829</v>
      </c>
      <c r="HU64" s="16">
        <f t="shared" si="1135"/>
        <v>89.219512195121951</v>
      </c>
      <c r="HV64" s="23">
        <v>4298.0975609756097</v>
      </c>
      <c r="HW64" s="22">
        <v>4447.636363636364</v>
      </c>
    </row>
    <row r="65" spans="1:231" ht="18.75" x14ac:dyDescent="0.25">
      <c r="A65" s="236"/>
      <c r="B65" s="41">
        <f t="shared" si="1136"/>
        <v>44518</v>
      </c>
      <c r="C65" s="10">
        <v>1</v>
      </c>
      <c r="D65" s="11"/>
      <c r="E65" s="74">
        <f>E64-C65</f>
        <v>657</v>
      </c>
      <c r="F65" s="74">
        <f>F64-D65</f>
        <v>56</v>
      </c>
      <c r="G65" s="11">
        <v>390</v>
      </c>
      <c r="H65" s="12">
        <f t="shared" si="1079"/>
        <v>0.60426179604261798</v>
      </c>
      <c r="I65" s="11">
        <v>7</v>
      </c>
      <c r="J65" s="12">
        <f t="shared" si="1138"/>
        <v>1.7632241813602016E-2</v>
      </c>
      <c r="K65" s="13"/>
      <c r="L65" s="11"/>
      <c r="M65" s="39">
        <v>84.21052631578948</v>
      </c>
      <c r="N65" s="43">
        <v>88.888888888888886</v>
      </c>
      <c r="O65" s="10">
        <v>2</v>
      </c>
      <c r="P65" s="11"/>
      <c r="Q65" s="74">
        <f t="shared" si="1139"/>
        <v>661</v>
      </c>
      <c r="R65" s="74">
        <f t="shared" si="1139"/>
        <v>56</v>
      </c>
      <c r="S65" s="11">
        <v>383</v>
      </c>
      <c r="T65" s="12">
        <f t="shared" si="1081"/>
        <v>0.5975794251134644</v>
      </c>
      <c r="U65" s="11">
        <v>12</v>
      </c>
      <c r="V65" s="12">
        <f t="shared" si="1082"/>
        <v>3.0379746835443037E-2</v>
      </c>
      <c r="W65" s="13"/>
      <c r="X65" s="11"/>
      <c r="Y65" s="39">
        <v>85.365853658536579</v>
      </c>
      <c r="Z65" s="43">
        <v>100</v>
      </c>
      <c r="AA65" s="10"/>
      <c r="AB65" s="11"/>
      <c r="AC65" s="74">
        <f t="shared" si="1140"/>
        <v>194</v>
      </c>
      <c r="AD65" s="74">
        <f t="shared" si="1140"/>
        <v>12</v>
      </c>
      <c r="AE65" s="11">
        <v>104</v>
      </c>
      <c r="AF65" s="12">
        <f t="shared" si="1084"/>
        <v>0.56185567010309279</v>
      </c>
      <c r="AG65" s="11">
        <v>5</v>
      </c>
      <c r="AH65" s="12">
        <f t="shared" si="1085"/>
        <v>4.5871559633027525E-2</v>
      </c>
      <c r="AI65" s="13"/>
      <c r="AJ65" s="11"/>
      <c r="AK65" s="39">
        <v>80</v>
      </c>
      <c r="AL65" s="43">
        <v>100</v>
      </c>
      <c r="AM65" s="10">
        <v>1</v>
      </c>
      <c r="AN65" s="11"/>
      <c r="AO65" s="74">
        <f t="shared" si="1141"/>
        <v>658</v>
      </c>
      <c r="AP65" s="74">
        <f t="shared" si="1141"/>
        <v>55</v>
      </c>
      <c r="AQ65" s="11">
        <v>378</v>
      </c>
      <c r="AR65" s="12">
        <f t="shared" si="1087"/>
        <v>0.5957446808510638</v>
      </c>
      <c r="AS65" s="11">
        <v>14</v>
      </c>
      <c r="AT65" s="12">
        <f t="shared" si="1088"/>
        <v>3.5714285714285712E-2</v>
      </c>
      <c r="AU65" s="13"/>
      <c r="AV65" s="11"/>
      <c r="AW65" s="39">
        <v>76.92307692307692</v>
      </c>
      <c r="AX65" s="43">
        <v>80</v>
      </c>
      <c r="AY65" s="10"/>
      <c r="AZ65" s="11"/>
      <c r="BA65" s="74">
        <f t="shared" si="1142"/>
        <v>665</v>
      </c>
      <c r="BB65" s="74">
        <f t="shared" si="1142"/>
        <v>57</v>
      </c>
      <c r="BC65" s="11">
        <v>356</v>
      </c>
      <c r="BD65" s="12">
        <f t="shared" si="1090"/>
        <v>0.56090225563909779</v>
      </c>
      <c r="BE65" s="11">
        <v>17</v>
      </c>
      <c r="BF65" s="12">
        <f t="shared" si="1091"/>
        <v>4.5576407506702415E-2</v>
      </c>
      <c r="BG65" s="13"/>
      <c r="BH65" s="11"/>
      <c r="BI65" s="39">
        <v>85.714285714285708</v>
      </c>
      <c r="BJ65" s="43">
        <v>80</v>
      </c>
      <c r="BK65" s="10"/>
      <c r="BL65" s="11"/>
      <c r="BM65" s="74">
        <f t="shared" si="1143"/>
        <v>663</v>
      </c>
      <c r="BN65" s="74">
        <f t="shared" si="1143"/>
        <v>56</v>
      </c>
      <c r="BO65" s="11">
        <v>305</v>
      </c>
      <c r="BP65" s="12">
        <f t="shared" si="1093"/>
        <v>0.48868778280542985</v>
      </c>
      <c r="BQ65" s="11">
        <v>19</v>
      </c>
      <c r="BR65" s="12">
        <f t="shared" si="1094"/>
        <v>5.8641975308641972E-2</v>
      </c>
      <c r="BS65" s="13"/>
      <c r="BT65" s="11"/>
      <c r="BU65" s="39">
        <v>95.238095238095241</v>
      </c>
      <c r="BV65" s="43">
        <v>100</v>
      </c>
      <c r="BW65" s="10"/>
      <c r="BX65" s="11"/>
      <c r="BY65" s="74">
        <f t="shared" si="1144"/>
        <v>0</v>
      </c>
      <c r="BZ65" s="74">
        <f t="shared" si="1144"/>
        <v>0</v>
      </c>
      <c r="CA65" s="11"/>
      <c r="CB65" s="12" t="e">
        <f t="shared" si="1096"/>
        <v>#DIV/0!</v>
      </c>
      <c r="CC65" s="11"/>
      <c r="CD65" s="12" t="e">
        <f t="shared" si="1097"/>
        <v>#DIV/0!</v>
      </c>
      <c r="CE65" s="13"/>
      <c r="CF65" s="11"/>
      <c r="CG65" s="39"/>
      <c r="CH65" s="43"/>
      <c r="CI65" s="10"/>
      <c r="CJ65" s="11"/>
      <c r="CK65" s="74">
        <f t="shared" si="1145"/>
        <v>0</v>
      </c>
      <c r="CL65" s="74">
        <f t="shared" si="1145"/>
        <v>0</v>
      </c>
      <c r="CM65" s="11"/>
      <c r="CN65" s="12" t="e">
        <f t="shared" si="1099"/>
        <v>#DIV/0!</v>
      </c>
      <c r="CO65" s="11"/>
      <c r="CP65" s="12" t="e">
        <f t="shared" si="1100"/>
        <v>#DIV/0!</v>
      </c>
      <c r="CQ65" s="13"/>
      <c r="CR65" s="11"/>
      <c r="CS65" s="39"/>
      <c r="CT65" s="43"/>
      <c r="CU65" s="10"/>
      <c r="CV65" s="11"/>
      <c r="CW65" s="74">
        <f t="shared" si="1146"/>
        <v>0</v>
      </c>
      <c r="CX65" s="74">
        <f t="shared" si="1146"/>
        <v>0</v>
      </c>
      <c r="CY65" s="11"/>
      <c r="CZ65" s="12" t="e">
        <f t="shared" si="1102"/>
        <v>#DIV/0!</v>
      </c>
      <c r="DA65" s="11"/>
      <c r="DB65" s="12" t="e">
        <f t="shared" si="1103"/>
        <v>#DIV/0!</v>
      </c>
      <c r="DC65" s="13"/>
      <c r="DD65" s="11"/>
      <c r="DE65" s="39"/>
      <c r="DF65" s="43"/>
      <c r="DG65" s="10"/>
      <c r="DH65" s="11"/>
      <c r="DI65" s="74">
        <f t="shared" si="1147"/>
        <v>0</v>
      </c>
      <c r="DJ65" s="74">
        <f t="shared" si="1147"/>
        <v>0</v>
      </c>
      <c r="DK65" s="11"/>
      <c r="DL65" s="12" t="e">
        <f t="shared" si="1105"/>
        <v>#DIV/0!</v>
      </c>
      <c r="DM65" s="11"/>
      <c r="DN65" s="12" t="e">
        <f t="shared" si="1106"/>
        <v>#DIV/0!</v>
      </c>
      <c r="DO65" s="13"/>
      <c r="DP65" s="11"/>
      <c r="DQ65" s="39"/>
      <c r="DR65" s="43"/>
      <c r="DS65" s="10"/>
      <c r="DT65" s="11"/>
      <c r="DU65" s="74">
        <f t="shared" si="1148"/>
        <v>0</v>
      </c>
      <c r="DV65" s="74">
        <f t="shared" si="1148"/>
        <v>0</v>
      </c>
      <c r="DW65" s="11"/>
      <c r="DX65" s="12" t="e">
        <f t="shared" si="1108"/>
        <v>#DIV/0!</v>
      </c>
      <c r="DY65" s="11"/>
      <c r="DZ65" s="12" t="e">
        <f t="shared" si="1109"/>
        <v>#DIV/0!</v>
      </c>
      <c r="EA65" s="13"/>
      <c r="EB65" s="11"/>
      <c r="EC65" s="39"/>
      <c r="ED65" s="43"/>
      <c r="EE65" s="10"/>
      <c r="EF65" s="11"/>
      <c r="EG65" s="74">
        <f t="shared" si="1149"/>
        <v>0</v>
      </c>
      <c r="EH65" s="74">
        <f t="shared" si="1149"/>
        <v>0</v>
      </c>
      <c r="EI65" s="11"/>
      <c r="EJ65" s="12" t="e">
        <f t="shared" si="1111"/>
        <v>#DIV/0!</v>
      </c>
      <c r="EK65" s="11"/>
      <c r="EL65" s="12" t="e">
        <f t="shared" si="1112"/>
        <v>#DIV/0!</v>
      </c>
      <c r="EM65" s="13"/>
      <c r="EN65" s="11"/>
      <c r="EO65" s="39"/>
      <c r="EP65" s="43"/>
      <c r="EQ65" s="10"/>
      <c r="ER65" s="11"/>
      <c r="ES65" s="74">
        <f t="shared" si="1150"/>
        <v>0</v>
      </c>
      <c r="ET65" s="74">
        <f t="shared" si="1150"/>
        <v>0</v>
      </c>
      <c r="EU65" s="11"/>
      <c r="EV65" s="12" t="e">
        <f t="shared" si="1114"/>
        <v>#DIV/0!</v>
      </c>
      <c r="EW65" s="11"/>
      <c r="EX65" s="12" t="e">
        <f t="shared" si="1115"/>
        <v>#DIV/0!</v>
      </c>
      <c r="EY65" s="13"/>
      <c r="EZ65" s="11"/>
      <c r="FA65" s="39"/>
      <c r="FB65" s="43"/>
      <c r="FC65" s="10"/>
      <c r="FD65" s="11"/>
      <c r="FE65" s="74">
        <f t="shared" si="1151"/>
        <v>0</v>
      </c>
      <c r="FF65" s="74">
        <f t="shared" si="1151"/>
        <v>0</v>
      </c>
      <c r="FG65" s="11"/>
      <c r="FH65" s="12" t="e">
        <f t="shared" si="1117"/>
        <v>#DIV/0!</v>
      </c>
      <c r="FI65" s="11"/>
      <c r="FJ65" s="12" t="e">
        <f t="shared" si="1118"/>
        <v>#DIV/0!</v>
      </c>
      <c r="FK65" s="13"/>
      <c r="FL65" s="11"/>
      <c r="FM65" s="39"/>
      <c r="FN65" s="43"/>
      <c r="FO65" s="10"/>
      <c r="FP65" s="11"/>
      <c r="FQ65" s="74">
        <f t="shared" si="1152"/>
        <v>0</v>
      </c>
      <c r="FR65" s="74">
        <f t="shared" si="1152"/>
        <v>0</v>
      </c>
      <c r="FS65" s="11"/>
      <c r="FT65" s="12" t="e">
        <f t="shared" si="1120"/>
        <v>#DIV/0!</v>
      </c>
      <c r="FU65" s="11"/>
      <c r="FV65" s="12" t="e">
        <f t="shared" si="1121"/>
        <v>#DIV/0!</v>
      </c>
      <c r="FW65" s="13"/>
      <c r="FX65" s="11"/>
      <c r="FY65" s="39"/>
      <c r="FZ65" s="43"/>
      <c r="GA65" s="10"/>
      <c r="GB65" s="11"/>
      <c r="GC65" s="74">
        <f t="shared" si="1153"/>
        <v>0</v>
      </c>
      <c r="GD65" s="74">
        <f t="shared" si="1153"/>
        <v>0</v>
      </c>
      <c r="GE65" s="11"/>
      <c r="GF65" s="12" t="e">
        <f t="shared" si="1123"/>
        <v>#DIV/0!</v>
      </c>
      <c r="GG65" s="11"/>
      <c r="GH65" s="12" t="e">
        <f t="shared" si="1124"/>
        <v>#DIV/0!</v>
      </c>
      <c r="GI65" s="13"/>
      <c r="GJ65" s="11"/>
      <c r="GK65" s="39"/>
      <c r="GL65" s="43"/>
      <c r="GM65" s="10"/>
      <c r="GN65" s="11"/>
      <c r="GO65" s="74">
        <f t="shared" si="1154"/>
        <v>0</v>
      </c>
      <c r="GP65" s="74">
        <f t="shared" si="1154"/>
        <v>0</v>
      </c>
      <c r="GQ65" s="11"/>
      <c r="GR65" s="12" t="e">
        <f t="shared" si="1126"/>
        <v>#DIV/0!</v>
      </c>
      <c r="GS65" s="11"/>
      <c r="GT65" s="12" t="e">
        <f t="shared" si="1127"/>
        <v>#DIV/0!</v>
      </c>
      <c r="GU65" s="13"/>
      <c r="GV65" s="11"/>
      <c r="GW65" s="39"/>
      <c r="GX65" s="43"/>
      <c r="GY65" s="10"/>
      <c r="GZ65" s="11"/>
      <c r="HA65" s="74">
        <f t="shared" si="1155"/>
        <v>0</v>
      </c>
      <c r="HB65" s="74">
        <f t="shared" si="1155"/>
        <v>0</v>
      </c>
      <c r="HC65" s="11"/>
      <c r="HD65" s="12" t="e">
        <f t="shared" si="1129"/>
        <v>#DIV/0!</v>
      </c>
      <c r="HE65" s="11"/>
      <c r="HF65" s="12" t="e">
        <f t="shared" si="1130"/>
        <v>#DIV/0!</v>
      </c>
      <c r="HG65" s="13"/>
      <c r="HH65" s="11"/>
      <c r="HI65" s="39"/>
      <c r="HJ65" s="43"/>
      <c r="HK65" s="10">
        <f t="shared" si="1131"/>
        <v>4</v>
      </c>
      <c r="HL65" s="11">
        <f t="shared" si="1131"/>
        <v>0</v>
      </c>
      <c r="HM65" s="11">
        <f t="shared" si="1131"/>
        <v>3498</v>
      </c>
      <c r="HN65" s="11">
        <f t="shared" si="1131"/>
        <v>292</v>
      </c>
      <c r="HO65" s="11">
        <f t="shared" si="1132"/>
        <v>1990</v>
      </c>
      <c r="HP65" s="228">
        <f t="shared" si="1157"/>
        <v>0.56889651229273874</v>
      </c>
      <c r="HQ65" s="15">
        <f t="shared" si="1134"/>
        <v>74</v>
      </c>
      <c r="HR65" s="12">
        <f t="shared" si="1156"/>
        <v>3.7185929648241203E-2</v>
      </c>
      <c r="HS65" s="16">
        <v>64.099999999999994</v>
      </c>
      <c r="HT65" s="17">
        <v>1799</v>
      </c>
      <c r="HU65" s="16">
        <f t="shared" si="1135"/>
        <v>90.402010050251263</v>
      </c>
      <c r="HV65" s="23">
        <v>83.902439024390247</v>
      </c>
      <c r="HW65" s="22">
        <v>83.63636363636364</v>
      </c>
    </row>
    <row r="66" spans="1:231" ht="19.5" thickBot="1" x14ac:dyDescent="0.3">
      <c r="A66" s="236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2676</v>
      </c>
      <c r="H66" s="28">
        <f>((G66+I66)/7)/E65</f>
        <v>0.59904327027614701</v>
      </c>
      <c r="I66" s="27">
        <f>SUM(I59:I65)</f>
        <v>79</v>
      </c>
      <c r="J66" s="28">
        <f>(I66/(I66+G66))</f>
        <v>2.8675136116152449E-2</v>
      </c>
      <c r="K66" s="27"/>
      <c r="L66" s="27"/>
      <c r="M66" s="29">
        <f>M64/M63*100-100</f>
        <v>8.731287678656102</v>
      </c>
      <c r="N66" s="72">
        <f>N64/N63*100-100</f>
        <v>1.142263759086191</v>
      </c>
      <c r="O66" s="26">
        <f t="shared" ref="O66:P66" si="1158">SUM(O59:O65)</f>
        <v>6</v>
      </c>
      <c r="P66" s="27">
        <f t="shared" si="1158"/>
        <v>1</v>
      </c>
      <c r="Q66" s="27"/>
      <c r="R66" s="27"/>
      <c r="S66" s="27">
        <f t="shared" ref="S66" si="1159">SUM(S59:S65)</f>
        <v>2623</v>
      </c>
      <c r="T66" s="28">
        <f t="shared" ref="T66" si="1160">((S66+U66)/7)/Q65</f>
        <v>0.58871839204668253</v>
      </c>
      <c r="U66" s="27">
        <f t="shared" ref="U66" si="1161">SUM(U59:U65)</f>
        <v>101</v>
      </c>
      <c r="V66" s="28">
        <f t="shared" ref="V66" si="1162">(U66/(U66+S66))</f>
        <v>3.7077826725403815E-2</v>
      </c>
      <c r="W66" s="27"/>
      <c r="X66" s="27"/>
      <c r="Y66" s="29">
        <f t="shared" ref="Y66:Z66" si="1163">Y64/Y63*100-100</f>
        <v>13.381674357284126</v>
      </c>
      <c r="Z66" s="72">
        <f t="shared" si="1163"/>
        <v>7.476635514018696</v>
      </c>
      <c r="AA66" s="26">
        <f t="shared" ref="AA66:AB66" si="1164">SUM(AA59:AA65)</f>
        <v>7</v>
      </c>
      <c r="AB66" s="27">
        <f t="shared" si="1164"/>
        <v>2</v>
      </c>
      <c r="AC66" s="27"/>
      <c r="AD66" s="27"/>
      <c r="AE66" s="27">
        <f t="shared" ref="AE66" si="1165">SUM(AE59:AE65)</f>
        <v>751</v>
      </c>
      <c r="AF66" s="28">
        <f t="shared" ref="AF66" si="1166">((AE66+AG66)/7)/AC65</f>
        <v>0.57952871870397649</v>
      </c>
      <c r="AG66" s="27">
        <f t="shared" ref="AG66" si="1167">SUM(AG59:AG65)</f>
        <v>36</v>
      </c>
      <c r="AH66" s="28">
        <f t="shared" ref="AH66" si="1168">(AG66/(AG66+AE66))</f>
        <v>4.5743329097839895E-2</v>
      </c>
      <c r="AI66" s="27"/>
      <c r="AJ66" s="27"/>
      <c r="AK66" s="29">
        <f t="shared" ref="AK66:AL66" si="1169">AK64/AK63*100-100</f>
        <v>8.7516087516087424</v>
      </c>
      <c r="AL66" s="72">
        <f t="shared" si="1169"/>
        <v>8.3644859813084054</v>
      </c>
      <c r="AM66" s="26">
        <f t="shared" ref="AM66:AN66" si="1170">SUM(AM59:AM65)</f>
        <v>3</v>
      </c>
      <c r="AN66" s="27">
        <f t="shared" si="1170"/>
        <v>0</v>
      </c>
      <c r="AO66" s="27"/>
      <c r="AP66" s="27"/>
      <c r="AQ66" s="27">
        <f t="shared" ref="AQ66" si="1171">SUM(AQ59:AQ65)</f>
        <v>2572</v>
      </c>
      <c r="AR66" s="28">
        <f t="shared" ref="AR66" si="1172">((AQ66+AS66)/7)/AO65</f>
        <v>0.58619192357794181</v>
      </c>
      <c r="AS66" s="27">
        <f t="shared" ref="AS66" si="1173">SUM(AS59:AS65)</f>
        <v>128</v>
      </c>
      <c r="AT66" s="28">
        <f t="shared" ref="AT66" si="1174">(AS66/(AS66+AQ66))</f>
        <v>4.7407407407407405E-2</v>
      </c>
      <c r="AU66" s="27"/>
      <c r="AV66" s="27"/>
      <c r="AW66" s="29">
        <f t="shared" ref="AW66:AX66" si="1175">AW64/AW63*100-100</f>
        <v>11.190311190311192</v>
      </c>
      <c r="AX66" s="72">
        <f t="shared" si="1175"/>
        <v>3.5981308411215025</v>
      </c>
      <c r="AY66" s="26">
        <f t="shared" ref="AY66:AZ66" si="1176">SUM(AY59:AY65)</f>
        <v>1</v>
      </c>
      <c r="AZ66" s="27">
        <f t="shared" si="1176"/>
        <v>0</v>
      </c>
      <c r="BA66" s="27"/>
      <c r="BB66" s="27"/>
      <c r="BC66" s="27">
        <f t="shared" ref="BC66" si="1177">SUM(BC59:BC65)</f>
        <v>2329</v>
      </c>
      <c r="BD66" s="28">
        <f t="shared" ref="BD66" si="1178">((BC66+BE66)/7)/BA65</f>
        <v>0.52653061224489794</v>
      </c>
      <c r="BE66" s="27">
        <f t="shared" ref="BE66" si="1179">SUM(BE59:BE65)</f>
        <v>122</v>
      </c>
      <c r="BF66" s="28">
        <f t="shared" ref="BF66" si="1180">(BE66/(BE66+BC66))</f>
        <v>4.9775601795185635E-2</v>
      </c>
      <c r="BG66" s="27"/>
      <c r="BH66" s="27"/>
      <c r="BI66" s="29">
        <f t="shared" ref="BI66:BJ66" si="1181">BI64/BI63*100-100</f>
        <v>10.41000183857328</v>
      </c>
      <c r="BJ66" s="72">
        <f t="shared" si="1181"/>
        <v>2.0794392523364422</v>
      </c>
      <c r="BK66" s="26">
        <f t="shared" ref="BK66:BL66" si="1182">SUM(BK59:BK65)</f>
        <v>3</v>
      </c>
      <c r="BL66" s="27">
        <f t="shared" si="1182"/>
        <v>0</v>
      </c>
      <c r="BM66" s="27"/>
      <c r="BN66" s="27"/>
      <c r="BO66" s="27">
        <f t="shared" ref="BO66" si="1183">SUM(BO59:BO65)</f>
        <v>2007</v>
      </c>
      <c r="BP66" s="28">
        <f t="shared" ref="BP66" si="1184">((BO66+BQ66)/7)/BM65</f>
        <v>0.46390864037922858</v>
      </c>
      <c r="BQ66" s="27">
        <f t="shared" ref="BQ66" si="1185">SUM(BQ59:BQ65)</f>
        <v>146</v>
      </c>
      <c r="BR66" s="28">
        <f t="shared" ref="BR66" si="1186">(BQ66/(BQ66+BO66))</f>
        <v>6.7812354853692525E-2</v>
      </c>
      <c r="BS66" s="27"/>
      <c r="BT66" s="27"/>
      <c r="BU66" s="29">
        <f t="shared" ref="BU66:BV66" si="1187">BU64/BU63*100-100</f>
        <v>9.7873383587669309</v>
      </c>
      <c r="BV66" s="72">
        <f t="shared" si="1187"/>
        <v>2.8887000849617834</v>
      </c>
      <c r="BW66" s="26">
        <f t="shared" ref="BW66:BX66" si="1188">SUM(BW59:BW65)</f>
        <v>0</v>
      </c>
      <c r="BX66" s="27">
        <f t="shared" si="1188"/>
        <v>0</v>
      </c>
      <c r="BY66" s="27"/>
      <c r="BZ66" s="27"/>
      <c r="CA66" s="27">
        <f t="shared" ref="CA66" si="1189">SUM(CA59:CA65)</f>
        <v>0</v>
      </c>
      <c r="CB66" s="28" t="e">
        <f t="shared" ref="CB66" si="1190">((CA66+CC66)/7)/BY65</f>
        <v>#DIV/0!</v>
      </c>
      <c r="CC66" s="27">
        <f t="shared" ref="CC66" si="1191">SUM(CC59:CC65)</f>
        <v>0</v>
      </c>
      <c r="CD66" s="28" t="e">
        <f t="shared" ref="CD66" si="1192">(CC66/(CC66+CA66))</f>
        <v>#DIV/0!</v>
      </c>
      <c r="CE66" s="27"/>
      <c r="CF66" s="27"/>
      <c r="CG66" s="29" t="e">
        <f t="shared" ref="CG66:CH66" si="1193">CG64/CG63*100-100</f>
        <v>#DIV/0!</v>
      </c>
      <c r="CH66" s="72" t="e">
        <f t="shared" si="1193"/>
        <v>#DIV/0!</v>
      </c>
      <c r="CI66" s="26">
        <f t="shared" ref="CI66:CJ66" si="1194">SUM(CI59:CI65)</f>
        <v>0</v>
      </c>
      <c r="CJ66" s="27">
        <f t="shared" si="1194"/>
        <v>0</v>
      </c>
      <c r="CK66" s="27"/>
      <c r="CL66" s="27"/>
      <c r="CM66" s="27">
        <f t="shared" ref="CM66" si="1195">SUM(CM59:CM65)</f>
        <v>0</v>
      </c>
      <c r="CN66" s="28" t="e">
        <f t="shared" ref="CN66" si="1196">((CM66+CO66)/7)/CK65</f>
        <v>#DIV/0!</v>
      </c>
      <c r="CO66" s="27">
        <f t="shared" ref="CO66" si="1197">SUM(CO59:CO65)</f>
        <v>0</v>
      </c>
      <c r="CP66" s="28" t="e">
        <f t="shared" ref="CP66" si="1198">(CO66/(CO66+CM66))</f>
        <v>#DIV/0!</v>
      </c>
      <c r="CQ66" s="27"/>
      <c r="CR66" s="27"/>
      <c r="CS66" s="29" t="e">
        <f t="shared" ref="CS66:CT66" si="1199">CS64/CS63*100-100</f>
        <v>#DIV/0!</v>
      </c>
      <c r="CT66" s="72" t="e">
        <f t="shared" si="1199"/>
        <v>#DIV/0!</v>
      </c>
      <c r="CU66" s="26">
        <f t="shared" ref="CU66:CV66" si="1200">SUM(CU59:CU65)</f>
        <v>0</v>
      </c>
      <c r="CV66" s="27">
        <f t="shared" si="1200"/>
        <v>0</v>
      </c>
      <c r="CW66" s="27"/>
      <c r="CX66" s="27"/>
      <c r="CY66" s="27">
        <f t="shared" ref="CY66" si="1201">SUM(CY59:CY65)</f>
        <v>0</v>
      </c>
      <c r="CZ66" s="28" t="e">
        <f t="shared" ref="CZ66" si="1202">((CY66+DA66)/7)/CW65</f>
        <v>#DIV/0!</v>
      </c>
      <c r="DA66" s="27">
        <f t="shared" ref="DA66" si="1203">SUM(DA59:DA65)</f>
        <v>0</v>
      </c>
      <c r="DB66" s="28" t="e">
        <f t="shared" ref="DB66" si="1204">(DA66/(DA66+CY66))</f>
        <v>#DIV/0!</v>
      </c>
      <c r="DC66" s="27"/>
      <c r="DD66" s="27"/>
      <c r="DE66" s="29" t="e">
        <f t="shared" ref="DE66:DF66" si="1205">DE64/DE63*100-100</f>
        <v>#DIV/0!</v>
      </c>
      <c r="DF66" s="72" t="e">
        <f t="shared" si="1205"/>
        <v>#DIV/0!</v>
      </c>
      <c r="DG66" s="26">
        <f t="shared" ref="DG66:DH66" si="1206">SUM(DG59:DG65)</f>
        <v>0</v>
      </c>
      <c r="DH66" s="27">
        <f t="shared" si="1206"/>
        <v>0</v>
      </c>
      <c r="DI66" s="27"/>
      <c r="DJ66" s="27"/>
      <c r="DK66" s="27">
        <f t="shared" ref="DK66" si="1207">SUM(DK59:DK65)</f>
        <v>0</v>
      </c>
      <c r="DL66" s="28" t="e">
        <f t="shared" ref="DL66" si="1208">((DK66+DM66)/7)/DI65</f>
        <v>#DIV/0!</v>
      </c>
      <c r="DM66" s="27">
        <f t="shared" ref="DM66" si="1209">SUM(DM59:DM65)</f>
        <v>0</v>
      </c>
      <c r="DN66" s="28" t="e">
        <f t="shared" ref="DN66" si="1210">(DM66/(DM66+DK66))</f>
        <v>#DIV/0!</v>
      </c>
      <c r="DO66" s="27"/>
      <c r="DP66" s="27"/>
      <c r="DQ66" s="29" t="e">
        <f t="shared" ref="DQ66:DR66" si="1211">DQ64/DQ63*100-100</f>
        <v>#DIV/0!</v>
      </c>
      <c r="DR66" s="72" t="e">
        <f t="shared" si="1211"/>
        <v>#DIV/0!</v>
      </c>
      <c r="DS66" s="26">
        <f t="shared" ref="DS66:DT66" si="1212">SUM(DS59:DS65)</f>
        <v>0</v>
      </c>
      <c r="DT66" s="27">
        <f t="shared" si="1212"/>
        <v>0</v>
      </c>
      <c r="DU66" s="27"/>
      <c r="DV66" s="27"/>
      <c r="DW66" s="27">
        <f t="shared" ref="DW66" si="1213">SUM(DW59:DW65)</f>
        <v>0</v>
      </c>
      <c r="DX66" s="28" t="e">
        <f t="shared" ref="DX66" si="1214">((DW66+DY66)/7)/DU65</f>
        <v>#DIV/0!</v>
      </c>
      <c r="DY66" s="27">
        <f t="shared" ref="DY66" si="1215">SUM(DY59:DY65)</f>
        <v>0</v>
      </c>
      <c r="DZ66" s="28" t="e">
        <f t="shared" ref="DZ66" si="1216">(DY66/(DY66+DW66))</f>
        <v>#DIV/0!</v>
      </c>
      <c r="EA66" s="27"/>
      <c r="EB66" s="27"/>
      <c r="EC66" s="29" t="e">
        <f t="shared" ref="EC66:ED66" si="1217">EC64/EC63*100-100</f>
        <v>#DIV/0!</v>
      </c>
      <c r="ED66" s="72" t="e">
        <f t="shared" si="1217"/>
        <v>#DIV/0!</v>
      </c>
      <c r="EE66" s="26">
        <f t="shared" ref="EE66:EF66" si="1218">SUM(EE59:EE65)</f>
        <v>0</v>
      </c>
      <c r="EF66" s="27">
        <f t="shared" si="1218"/>
        <v>0</v>
      </c>
      <c r="EG66" s="27"/>
      <c r="EH66" s="27"/>
      <c r="EI66" s="27">
        <f t="shared" ref="EI66" si="1219">SUM(EI59:EI65)</f>
        <v>0</v>
      </c>
      <c r="EJ66" s="28" t="e">
        <f t="shared" ref="EJ66" si="1220">((EI66+EK66)/7)/EG65</f>
        <v>#DIV/0!</v>
      </c>
      <c r="EK66" s="27">
        <f t="shared" ref="EK66" si="1221">SUM(EK59:EK65)</f>
        <v>0</v>
      </c>
      <c r="EL66" s="28" t="e">
        <f t="shared" ref="EL66" si="1222">(EK66/(EK66+EI66))</f>
        <v>#DIV/0!</v>
      </c>
      <c r="EM66" s="27"/>
      <c r="EN66" s="27"/>
      <c r="EO66" s="29" t="e">
        <f t="shared" ref="EO66:EP66" si="1223">EO64/EO63*100-100</f>
        <v>#DIV/0!</v>
      </c>
      <c r="EP66" s="72" t="e">
        <f t="shared" si="1223"/>
        <v>#DIV/0!</v>
      </c>
      <c r="EQ66" s="26">
        <f t="shared" ref="EQ66:ER66" si="1224">SUM(EQ59:EQ65)</f>
        <v>0</v>
      </c>
      <c r="ER66" s="27">
        <f t="shared" si="1224"/>
        <v>0</v>
      </c>
      <c r="ES66" s="27"/>
      <c r="ET66" s="27"/>
      <c r="EU66" s="27">
        <f t="shared" ref="EU66" si="1225">SUM(EU59:EU65)</f>
        <v>0</v>
      </c>
      <c r="EV66" s="28" t="e">
        <f t="shared" ref="EV66" si="1226">((EU66+EW66)/7)/ES65</f>
        <v>#DIV/0!</v>
      </c>
      <c r="EW66" s="27">
        <f t="shared" ref="EW66" si="1227">SUM(EW59:EW65)</f>
        <v>0</v>
      </c>
      <c r="EX66" s="28" t="e">
        <f t="shared" ref="EX66" si="1228">(EW66/(EW66+EU66))</f>
        <v>#DIV/0!</v>
      </c>
      <c r="EY66" s="27"/>
      <c r="EZ66" s="27"/>
      <c r="FA66" s="29" t="e">
        <f t="shared" ref="FA66:FB66" si="1229">FA64/FA63*100-100</f>
        <v>#DIV/0!</v>
      </c>
      <c r="FB66" s="72" t="e">
        <f t="shared" si="1229"/>
        <v>#DIV/0!</v>
      </c>
      <c r="FC66" s="26">
        <f t="shared" ref="FC66:FD66" si="1230">SUM(FC59:FC65)</f>
        <v>0</v>
      </c>
      <c r="FD66" s="27">
        <f t="shared" si="1230"/>
        <v>0</v>
      </c>
      <c r="FE66" s="27"/>
      <c r="FF66" s="27"/>
      <c r="FG66" s="27">
        <f t="shared" ref="FG66" si="1231">SUM(FG59:FG65)</f>
        <v>0</v>
      </c>
      <c r="FH66" s="28" t="e">
        <f t="shared" ref="FH66" si="1232">((FG66+FI66)/7)/FE65</f>
        <v>#DIV/0!</v>
      </c>
      <c r="FI66" s="27">
        <f t="shared" ref="FI66" si="1233">SUM(FI59:FI65)</f>
        <v>0</v>
      </c>
      <c r="FJ66" s="28" t="e">
        <f t="shared" ref="FJ66" si="1234">(FI66/(FI66+FG66))</f>
        <v>#DIV/0!</v>
      </c>
      <c r="FK66" s="27"/>
      <c r="FL66" s="27"/>
      <c r="FM66" s="29" t="e">
        <f t="shared" ref="FM66:FN66" si="1235">FM64/FM63*100-100</f>
        <v>#DIV/0!</v>
      </c>
      <c r="FN66" s="72" t="e">
        <f t="shared" si="1235"/>
        <v>#DIV/0!</v>
      </c>
      <c r="FO66" s="26">
        <f t="shared" ref="FO66:FP66" si="1236">SUM(FO59:FO65)</f>
        <v>0</v>
      </c>
      <c r="FP66" s="27">
        <f t="shared" si="1236"/>
        <v>0</v>
      </c>
      <c r="FQ66" s="27"/>
      <c r="FR66" s="27"/>
      <c r="FS66" s="27">
        <f t="shared" ref="FS66" si="1237">SUM(FS59:FS65)</f>
        <v>0</v>
      </c>
      <c r="FT66" s="28" t="e">
        <f t="shared" ref="FT66" si="1238">((FS66+FU66)/7)/FQ65</f>
        <v>#DIV/0!</v>
      </c>
      <c r="FU66" s="27">
        <f t="shared" ref="FU66" si="1239">SUM(FU59:FU65)</f>
        <v>0</v>
      </c>
      <c r="FV66" s="28" t="e">
        <f t="shared" ref="FV66" si="1240">(FU66/(FU66+FS66))</f>
        <v>#DIV/0!</v>
      </c>
      <c r="FW66" s="27"/>
      <c r="FX66" s="27"/>
      <c r="FY66" s="29" t="e">
        <f t="shared" ref="FY66:FZ66" si="1241">FY64/FY63*100-100</f>
        <v>#DIV/0!</v>
      </c>
      <c r="FZ66" s="72" t="e">
        <f t="shared" si="1241"/>
        <v>#DIV/0!</v>
      </c>
      <c r="GA66" s="26">
        <f t="shared" ref="GA66:GB66" si="1242">SUM(GA59:GA65)</f>
        <v>0</v>
      </c>
      <c r="GB66" s="27">
        <f t="shared" si="1242"/>
        <v>0</v>
      </c>
      <c r="GC66" s="27"/>
      <c r="GD66" s="27"/>
      <c r="GE66" s="27">
        <f t="shared" ref="GE66" si="1243">SUM(GE59:GE65)</f>
        <v>0</v>
      </c>
      <c r="GF66" s="28" t="e">
        <f t="shared" ref="GF66" si="1244">((GE66+GG66)/7)/GC65</f>
        <v>#DIV/0!</v>
      </c>
      <c r="GG66" s="27">
        <f t="shared" ref="GG66" si="1245">SUM(GG59:GG65)</f>
        <v>0</v>
      </c>
      <c r="GH66" s="28" t="e">
        <f t="shared" ref="GH66" si="1246">(GG66/(GG66+GE66))</f>
        <v>#DIV/0!</v>
      </c>
      <c r="GI66" s="27"/>
      <c r="GJ66" s="27"/>
      <c r="GK66" s="29" t="e">
        <f t="shared" ref="GK66:GL66" si="1247">GK64/GK63*100-100</f>
        <v>#DIV/0!</v>
      </c>
      <c r="GL66" s="72" t="e">
        <f t="shared" si="1247"/>
        <v>#DIV/0!</v>
      </c>
      <c r="GM66" s="26">
        <f t="shared" ref="GM66:GN66" si="1248">SUM(GM59:GM65)</f>
        <v>0</v>
      </c>
      <c r="GN66" s="27">
        <f t="shared" si="1248"/>
        <v>0</v>
      </c>
      <c r="GO66" s="27"/>
      <c r="GP66" s="27"/>
      <c r="GQ66" s="27">
        <f t="shared" ref="GQ66" si="1249">SUM(GQ59:GQ65)</f>
        <v>0</v>
      </c>
      <c r="GR66" s="28" t="e">
        <f t="shared" ref="GR66" si="1250">((GQ66+GS66)/7)/GO65</f>
        <v>#DIV/0!</v>
      </c>
      <c r="GS66" s="27">
        <f t="shared" ref="GS66" si="1251">SUM(GS59:GS65)</f>
        <v>0</v>
      </c>
      <c r="GT66" s="28" t="e">
        <f t="shared" ref="GT66" si="1252">(GS66/(GS66+GQ66))</f>
        <v>#DIV/0!</v>
      </c>
      <c r="GU66" s="27"/>
      <c r="GV66" s="27"/>
      <c r="GW66" s="29" t="e">
        <f t="shared" ref="GW66:GX66" si="1253">GW64/GW63*100-100</f>
        <v>#DIV/0!</v>
      </c>
      <c r="GX66" s="72" t="e">
        <f t="shared" si="1253"/>
        <v>#DIV/0!</v>
      </c>
      <c r="GY66" s="26">
        <f t="shared" ref="GY66:GZ66" si="1254">SUM(GY59:GY65)</f>
        <v>0</v>
      </c>
      <c r="GZ66" s="27">
        <f t="shared" si="1254"/>
        <v>0</v>
      </c>
      <c r="HA66" s="27"/>
      <c r="HB66" s="27"/>
      <c r="HC66" s="27">
        <f t="shared" ref="HC66" si="1255">SUM(HC59:HC65)</f>
        <v>0</v>
      </c>
      <c r="HD66" s="28" t="e">
        <f t="shared" ref="HD66" si="1256">((HC66+HE66)/7)/HA65</f>
        <v>#DIV/0!</v>
      </c>
      <c r="HE66" s="27">
        <f t="shared" ref="HE66" si="1257">SUM(HE59:HE65)</f>
        <v>0</v>
      </c>
      <c r="HF66" s="28" t="e">
        <f t="shared" ref="HF66" si="1258">(HE66/(HE66+HC66))</f>
        <v>#DIV/0!</v>
      </c>
      <c r="HG66" s="27"/>
      <c r="HH66" s="27"/>
      <c r="HI66" s="29" t="e">
        <f t="shared" ref="HI66:HJ66" si="1259">HI64/HI63*100-100</f>
        <v>#DIV/0!</v>
      </c>
      <c r="HJ66" s="72" t="e">
        <f t="shared" si="1259"/>
        <v>#DIV/0!</v>
      </c>
      <c r="HK66" s="26">
        <f t="shared" si="1131"/>
        <v>24</v>
      </c>
      <c r="HL66" s="27">
        <f t="shared" si="1131"/>
        <v>3</v>
      </c>
      <c r="HM66" s="27">
        <f t="shared" si="1131"/>
        <v>0</v>
      </c>
      <c r="HN66" s="27">
        <f t="shared" si="1131"/>
        <v>0</v>
      </c>
      <c r="HO66" s="27">
        <f t="shared" si="1132"/>
        <v>13570</v>
      </c>
      <c r="HP66" s="229">
        <f>+((HO66)/HM65)/7</f>
        <v>0.55419423343951646</v>
      </c>
      <c r="HQ66" s="62">
        <f t="shared" si="1134"/>
        <v>612</v>
      </c>
      <c r="HR66" s="52">
        <f t="shared" si="1156"/>
        <v>4.5099484156226971E-2</v>
      </c>
      <c r="HS66" s="53">
        <f t="shared" ref="HS66" si="1260">SUM(HS59:HS65)/7</f>
        <v>63.471428571428582</v>
      </c>
      <c r="HT66" s="54">
        <f t="shared" ref="HT66" si="1261">SUM(HT59:HT65)</f>
        <v>12085</v>
      </c>
      <c r="HU66" s="53">
        <f t="shared" ref="HU66" si="1262">AVERAGE(HU59:HU65)</f>
        <v>89.042506322451359</v>
      </c>
      <c r="HV66" s="63">
        <f>HV64/HV63*100-100</f>
        <v>10.633141852654049</v>
      </c>
      <c r="HW66" s="72">
        <f>HW64/HW63*100-100</f>
        <v>3.9167374681393454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5">
        <f t="shared" ref="HK67:HL67" si="1263">HK66/HM56</f>
        <v>6.8143100511073255E-3</v>
      </c>
      <c r="HL67" s="68">
        <f t="shared" si="1263"/>
        <v>1.0169491525423728E-2</v>
      </c>
      <c r="HM67" s="45"/>
      <c r="HN67" s="45"/>
      <c r="HO67" s="45"/>
      <c r="HP67" s="231"/>
      <c r="HQ67" s="45"/>
      <c r="HR67" s="45"/>
      <c r="HS67" s="45"/>
      <c r="HT67" s="55"/>
      <c r="HU67" s="45"/>
      <c r="HV67" s="45"/>
      <c r="HW67" s="46"/>
    </row>
    <row r="68" spans="1:231" ht="18" customHeight="1" x14ac:dyDescent="0.25">
      <c r="A68" s="235">
        <v>32</v>
      </c>
      <c r="B68" s="73">
        <f>B65+1</f>
        <v>44519</v>
      </c>
      <c r="C68" s="33">
        <v>1</v>
      </c>
      <c r="D68" s="34"/>
      <c r="E68" s="34">
        <f>E65-C68</f>
        <v>656</v>
      </c>
      <c r="F68" s="34">
        <f>F65-D68</f>
        <v>56</v>
      </c>
      <c r="G68" s="34">
        <v>368</v>
      </c>
      <c r="H68" s="35">
        <f t="shared" ref="H68:H74" si="1264">((G68+I68)/E68)</f>
        <v>0.58689024390243905</v>
      </c>
      <c r="I68" s="34">
        <v>17</v>
      </c>
      <c r="J68" s="35">
        <f>I68/(G68+I68)</f>
        <v>4.4155844155844157E-2</v>
      </c>
      <c r="K68" s="36"/>
      <c r="L68" s="34"/>
      <c r="M68" s="34"/>
      <c r="N68" s="37"/>
      <c r="O68" s="33">
        <v>2</v>
      </c>
      <c r="P68" s="34"/>
      <c r="Q68" s="34">
        <f t="shared" ref="Q68:R68" si="1265">Q65-O68</f>
        <v>659</v>
      </c>
      <c r="R68" s="34">
        <f t="shared" si="1265"/>
        <v>56</v>
      </c>
      <c r="S68" s="34">
        <v>377</v>
      </c>
      <c r="T68" s="35">
        <f t="shared" ref="T68:T74" si="1266">((S68+U68)/Q68)</f>
        <v>0.58573596358118363</v>
      </c>
      <c r="U68" s="34">
        <v>9</v>
      </c>
      <c r="V68" s="35">
        <f t="shared" ref="V68:V74" si="1267">U68/(S68+U68)</f>
        <v>2.3316062176165803E-2</v>
      </c>
      <c r="W68" s="36"/>
      <c r="X68" s="34"/>
      <c r="Y68" s="34"/>
      <c r="Z68" s="37"/>
      <c r="AA68" s="33"/>
      <c r="AB68" s="34"/>
      <c r="AC68" s="34">
        <f t="shared" ref="AC68:AD68" si="1268">AC65-AA68</f>
        <v>194</v>
      </c>
      <c r="AD68" s="34">
        <f t="shared" si="1268"/>
        <v>12</v>
      </c>
      <c r="AE68" s="34">
        <v>115</v>
      </c>
      <c r="AF68" s="35">
        <f t="shared" ref="AF68:AF74" si="1269">((AE68+AG68)/AC68)</f>
        <v>0.62886597938144329</v>
      </c>
      <c r="AG68" s="34">
        <v>7</v>
      </c>
      <c r="AH68" s="35">
        <f t="shared" ref="AH68:AH74" si="1270">AG68/(AE68+AG68)</f>
        <v>5.737704918032787E-2</v>
      </c>
      <c r="AI68" s="36"/>
      <c r="AJ68" s="34"/>
      <c r="AK68" s="34"/>
      <c r="AL68" s="37"/>
      <c r="AM68" s="33">
        <v>1</v>
      </c>
      <c r="AN68" s="34"/>
      <c r="AO68" s="34">
        <f t="shared" ref="AO68:AP68" si="1271">AO65-AM68</f>
        <v>657</v>
      </c>
      <c r="AP68" s="34">
        <f t="shared" si="1271"/>
        <v>55</v>
      </c>
      <c r="AQ68" s="34">
        <v>362</v>
      </c>
      <c r="AR68" s="35">
        <f t="shared" ref="AR68:AR74" si="1272">((AQ68+AS68)/AO68)</f>
        <v>0.57838660578386603</v>
      </c>
      <c r="AS68" s="34">
        <v>18</v>
      </c>
      <c r="AT68" s="35">
        <f t="shared" ref="AT68:AT74" si="1273">AS68/(AQ68+AS68)</f>
        <v>4.736842105263158E-2</v>
      </c>
      <c r="AU68" s="36"/>
      <c r="AV68" s="34"/>
      <c r="AW68" s="34"/>
      <c r="AX68" s="37"/>
      <c r="AY68" s="33">
        <v>1</v>
      </c>
      <c r="AZ68" s="34"/>
      <c r="BA68" s="34">
        <f t="shared" ref="BA68:BB68" si="1274">BA65-AY68</f>
        <v>664</v>
      </c>
      <c r="BB68" s="34">
        <f t="shared" si="1274"/>
        <v>57</v>
      </c>
      <c r="BC68" s="34">
        <v>351</v>
      </c>
      <c r="BD68" s="35">
        <f t="shared" ref="BD68:BD74" si="1275">((BC68+BE68)/BA68)</f>
        <v>0.55572289156626509</v>
      </c>
      <c r="BE68" s="34">
        <v>18</v>
      </c>
      <c r="BF68" s="35">
        <f t="shared" ref="BF68:BF74" si="1276">BE68/(BC68+BE68)</f>
        <v>4.878048780487805E-2</v>
      </c>
      <c r="BG68" s="36"/>
      <c r="BH68" s="34"/>
      <c r="BI68" s="34"/>
      <c r="BJ68" s="37"/>
      <c r="BK68" s="33"/>
      <c r="BL68" s="34"/>
      <c r="BM68" s="34">
        <f t="shared" ref="BM68:BN68" si="1277">BM65-BK68</f>
        <v>663</v>
      </c>
      <c r="BN68" s="34">
        <f t="shared" si="1277"/>
        <v>56</v>
      </c>
      <c r="BO68" s="34">
        <v>305</v>
      </c>
      <c r="BP68" s="35">
        <f t="shared" ref="BP68:BP74" si="1278">((BO68+BQ68)/BM68)</f>
        <v>0.47963800904977377</v>
      </c>
      <c r="BQ68" s="34">
        <v>13</v>
      </c>
      <c r="BR68" s="35">
        <f t="shared" ref="BR68:BR74" si="1279">BQ68/(BO68+BQ68)</f>
        <v>4.0880503144654086E-2</v>
      </c>
      <c r="BS68" s="36"/>
      <c r="BT68" s="34"/>
      <c r="BU68" s="34"/>
      <c r="BV68" s="37"/>
      <c r="BW68" s="33"/>
      <c r="BX68" s="34"/>
      <c r="BY68" s="34">
        <f t="shared" ref="BY68:BZ68" si="1280">BY65-BW68</f>
        <v>0</v>
      </c>
      <c r="BZ68" s="34">
        <f t="shared" si="1280"/>
        <v>0</v>
      </c>
      <c r="CA68" s="34"/>
      <c r="CB68" s="35" t="e">
        <f t="shared" ref="CB68:CB74" si="1281">((CA68+CC68)/BY68)</f>
        <v>#DIV/0!</v>
      </c>
      <c r="CC68" s="34"/>
      <c r="CD68" s="35" t="e">
        <f t="shared" ref="CD68:CD74" si="1282">CC68/(CA68+CC68)</f>
        <v>#DIV/0!</v>
      </c>
      <c r="CE68" s="36"/>
      <c r="CF68" s="34"/>
      <c r="CG68" s="34"/>
      <c r="CH68" s="37"/>
      <c r="CI68" s="33"/>
      <c r="CJ68" s="34"/>
      <c r="CK68" s="34">
        <f t="shared" ref="CK68:CL68" si="1283">CK65-CI68</f>
        <v>0</v>
      </c>
      <c r="CL68" s="34">
        <f t="shared" si="1283"/>
        <v>0</v>
      </c>
      <c r="CM68" s="34"/>
      <c r="CN68" s="35" t="e">
        <f t="shared" ref="CN68:CN74" si="1284">((CM68+CO68)/CK68)</f>
        <v>#DIV/0!</v>
      </c>
      <c r="CO68" s="34"/>
      <c r="CP68" s="35" t="e">
        <f t="shared" ref="CP68:CP74" si="1285">CO68/(CM68+CO68)</f>
        <v>#DIV/0!</v>
      </c>
      <c r="CQ68" s="36"/>
      <c r="CR68" s="34"/>
      <c r="CS68" s="34"/>
      <c r="CT68" s="37"/>
      <c r="CU68" s="33"/>
      <c r="CV68" s="34"/>
      <c r="CW68" s="34">
        <f t="shared" ref="CW68:CX68" si="1286">CW65-CU68</f>
        <v>0</v>
      </c>
      <c r="CX68" s="34">
        <f t="shared" si="1286"/>
        <v>0</v>
      </c>
      <c r="CY68" s="34"/>
      <c r="CZ68" s="35" t="e">
        <f t="shared" ref="CZ68:CZ74" si="1287">((CY68+DA68)/CW68)</f>
        <v>#DIV/0!</v>
      </c>
      <c r="DA68" s="34"/>
      <c r="DB68" s="35" t="e">
        <f t="shared" ref="DB68:DB74" si="1288">DA68/(CY68+DA68)</f>
        <v>#DIV/0!</v>
      </c>
      <c r="DC68" s="36"/>
      <c r="DD68" s="34"/>
      <c r="DE68" s="34"/>
      <c r="DF68" s="37"/>
      <c r="DG68" s="33"/>
      <c r="DH68" s="34"/>
      <c r="DI68" s="34">
        <f t="shared" ref="DI68:DJ68" si="1289">DI65-DG68</f>
        <v>0</v>
      </c>
      <c r="DJ68" s="34">
        <f t="shared" si="1289"/>
        <v>0</v>
      </c>
      <c r="DK68" s="34"/>
      <c r="DL68" s="35" t="e">
        <f t="shared" ref="DL68:DL74" si="1290">((DK68+DM68)/DI68)</f>
        <v>#DIV/0!</v>
      </c>
      <c r="DM68" s="34"/>
      <c r="DN68" s="35" t="e">
        <f t="shared" ref="DN68:DN74" si="1291">DM68/(DK68+DM68)</f>
        <v>#DIV/0!</v>
      </c>
      <c r="DO68" s="36"/>
      <c r="DP68" s="34"/>
      <c r="DQ68" s="34"/>
      <c r="DR68" s="37"/>
      <c r="DS68" s="33"/>
      <c r="DT68" s="34"/>
      <c r="DU68" s="34">
        <f t="shared" ref="DU68:DV68" si="1292">DU65-DS68</f>
        <v>0</v>
      </c>
      <c r="DV68" s="34">
        <f t="shared" si="1292"/>
        <v>0</v>
      </c>
      <c r="DW68" s="34"/>
      <c r="DX68" s="35" t="e">
        <f t="shared" ref="DX68:DX74" si="1293">((DW68+DY68)/DU68)</f>
        <v>#DIV/0!</v>
      </c>
      <c r="DY68" s="34"/>
      <c r="DZ68" s="35" t="e">
        <f t="shared" ref="DZ68:DZ74" si="1294">DY68/(DW68+DY68)</f>
        <v>#DIV/0!</v>
      </c>
      <c r="EA68" s="36"/>
      <c r="EB68" s="34"/>
      <c r="EC68" s="34"/>
      <c r="ED68" s="37"/>
      <c r="EE68" s="33"/>
      <c r="EF68" s="34"/>
      <c r="EG68" s="34">
        <f t="shared" ref="EG68:EH68" si="1295">EG65-EE68</f>
        <v>0</v>
      </c>
      <c r="EH68" s="34">
        <f t="shared" si="1295"/>
        <v>0</v>
      </c>
      <c r="EI68" s="34"/>
      <c r="EJ68" s="35" t="e">
        <f t="shared" ref="EJ68:EJ74" si="1296">((EI68+EK68)/EG68)</f>
        <v>#DIV/0!</v>
      </c>
      <c r="EK68" s="34"/>
      <c r="EL68" s="35" t="e">
        <f t="shared" ref="EL68:EL74" si="1297">EK68/(EI68+EK68)</f>
        <v>#DIV/0!</v>
      </c>
      <c r="EM68" s="36"/>
      <c r="EN68" s="34"/>
      <c r="EO68" s="34"/>
      <c r="EP68" s="37"/>
      <c r="EQ68" s="33"/>
      <c r="ER68" s="34"/>
      <c r="ES68" s="34">
        <f t="shared" ref="ES68:ET68" si="1298">ES65-EQ68</f>
        <v>0</v>
      </c>
      <c r="ET68" s="34">
        <f t="shared" si="1298"/>
        <v>0</v>
      </c>
      <c r="EU68" s="34"/>
      <c r="EV68" s="35" t="e">
        <f t="shared" ref="EV68:EV74" si="1299">((EU68+EW68)/ES68)</f>
        <v>#DIV/0!</v>
      </c>
      <c r="EW68" s="34"/>
      <c r="EX68" s="35" t="e">
        <f t="shared" ref="EX68:EX74" si="1300">EW68/(EU68+EW68)</f>
        <v>#DIV/0!</v>
      </c>
      <c r="EY68" s="36"/>
      <c r="EZ68" s="34"/>
      <c r="FA68" s="34"/>
      <c r="FB68" s="37"/>
      <c r="FC68" s="33"/>
      <c r="FD68" s="34"/>
      <c r="FE68" s="34">
        <f t="shared" ref="FE68:FF68" si="1301">FE65-FC68</f>
        <v>0</v>
      </c>
      <c r="FF68" s="34">
        <f t="shared" si="1301"/>
        <v>0</v>
      </c>
      <c r="FG68" s="34"/>
      <c r="FH68" s="35" t="e">
        <f t="shared" ref="FH68:FH74" si="1302">((FG68+FI68)/FE68)</f>
        <v>#DIV/0!</v>
      </c>
      <c r="FI68" s="34"/>
      <c r="FJ68" s="35" t="e">
        <f t="shared" ref="FJ68:FJ74" si="1303">FI68/(FG68+FI68)</f>
        <v>#DIV/0!</v>
      </c>
      <c r="FK68" s="36"/>
      <c r="FL68" s="34"/>
      <c r="FM68" s="34"/>
      <c r="FN68" s="37"/>
      <c r="FO68" s="33"/>
      <c r="FP68" s="34"/>
      <c r="FQ68" s="34">
        <f t="shared" ref="FQ68:FR68" si="1304">FQ65-FO68</f>
        <v>0</v>
      </c>
      <c r="FR68" s="34">
        <f t="shared" si="1304"/>
        <v>0</v>
      </c>
      <c r="FS68" s="34"/>
      <c r="FT68" s="35" t="e">
        <f t="shared" ref="FT68:FT74" si="1305">((FS68+FU68)/FQ68)</f>
        <v>#DIV/0!</v>
      </c>
      <c r="FU68" s="34"/>
      <c r="FV68" s="35" t="e">
        <f t="shared" ref="FV68:FV74" si="1306">FU68/(FS68+FU68)</f>
        <v>#DIV/0!</v>
      </c>
      <c r="FW68" s="36"/>
      <c r="FX68" s="34"/>
      <c r="FY68" s="34"/>
      <c r="FZ68" s="37"/>
      <c r="GA68" s="33"/>
      <c r="GB68" s="34"/>
      <c r="GC68" s="34">
        <f t="shared" ref="GC68:GD68" si="1307">GC65-GA68</f>
        <v>0</v>
      </c>
      <c r="GD68" s="34">
        <f t="shared" si="1307"/>
        <v>0</v>
      </c>
      <c r="GE68" s="34"/>
      <c r="GF68" s="35" t="e">
        <f t="shared" ref="GF68:GF74" si="1308">((GE68+GG68)/GC68)</f>
        <v>#DIV/0!</v>
      </c>
      <c r="GG68" s="34"/>
      <c r="GH68" s="35" t="e">
        <f t="shared" ref="GH68:GH74" si="1309">GG68/(GE68+GG68)</f>
        <v>#DIV/0!</v>
      </c>
      <c r="GI68" s="36"/>
      <c r="GJ68" s="34"/>
      <c r="GK68" s="34"/>
      <c r="GL68" s="37"/>
      <c r="GM68" s="33"/>
      <c r="GN68" s="34"/>
      <c r="GO68" s="34">
        <f t="shared" ref="GO68:GP68" si="1310">GO65-GM68</f>
        <v>0</v>
      </c>
      <c r="GP68" s="34">
        <f t="shared" si="1310"/>
        <v>0</v>
      </c>
      <c r="GQ68" s="34"/>
      <c r="GR68" s="35" t="e">
        <f t="shared" ref="GR68:GR74" si="1311">((GQ68+GS68)/GO68)</f>
        <v>#DIV/0!</v>
      </c>
      <c r="GS68" s="34"/>
      <c r="GT68" s="35" t="e">
        <f t="shared" ref="GT68:GT74" si="1312">GS68/(GQ68+GS68)</f>
        <v>#DIV/0!</v>
      </c>
      <c r="GU68" s="36"/>
      <c r="GV68" s="34"/>
      <c r="GW68" s="34"/>
      <c r="GX68" s="37"/>
      <c r="GY68" s="33"/>
      <c r="GZ68" s="34"/>
      <c r="HA68" s="34">
        <f t="shared" ref="HA68:HB68" si="1313">HA65-GY68</f>
        <v>0</v>
      </c>
      <c r="HB68" s="34">
        <f t="shared" si="1313"/>
        <v>0</v>
      </c>
      <c r="HC68" s="34"/>
      <c r="HD68" s="35" t="e">
        <f t="shared" ref="HD68:HD74" si="1314">((HC68+HE68)/HA68)</f>
        <v>#DIV/0!</v>
      </c>
      <c r="HE68" s="34"/>
      <c r="HF68" s="35" t="e">
        <f t="shared" ref="HF68:HF74" si="1315">HE68/(HC68+HE68)</f>
        <v>#DIV/0!</v>
      </c>
      <c r="HG68" s="36"/>
      <c r="HH68" s="34"/>
      <c r="HI68" s="34"/>
      <c r="HJ68" s="37"/>
      <c r="HK68" s="33">
        <f t="shared" ref="HK68:HN75" si="1316">+C68+O68+AA68+AM68+AY68+BK68+BW68+CI68+CU68+DG68+DS68+EE68+EQ68+FC68+FO68+GA68+GM68+GY68</f>
        <v>5</v>
      </c>
      <c r="HL68" s="34">
        <f t="shared" si="1316"/>
        <v>0</v>
      </c>
      <c r="HM68" s="34">
        <f t="shared" si="1316"/>
        <v>3493</v>
      </c>
      <c r="HN68" s="34">
        <f t="shared" si="1316"/>
        <v>292</v>
      </c>
      <c r="HO68" s="34">
        <f t="shared" ref="HO68:HO75" si="1317">+G68+S68+AE68+AQ68+BC68+BO68+CA68+CM68+CY68+DK68+DW68+EI68+EU68+FG68+FS68+GE68+GQ68+HC68+I68+U68+AG68+AS68+BE68+BQ68+CC68+CO68+DA68+DM68+DY68+EK68+EW68+FI68+FU68+GG68+GS68+HE68</f>
        <v>1960</v>
      </c>
      <c r="HP68" s="227">
        <f t="shared" ref="HP68:HP69" si="1318">+(HO68)/HM68</f>
        <v>0.56112224448897796</v>
      </c>
      <c r="HQ68" s="48">
        <f t="shared" ref="HQ68:HQ75" si="1319">+I68+U68+AG68+AS68+BE68+BQ68+CC68+CO68+DA68+DM68+DY68+EK68+EW68+FI68+FU68+GG68+GS68+HE68</f>
        <v>82</v>
      </c>
      <c r="HR68" s="35">
        <f>+(HQ68/(HO68))</f>
        <v>4.1836734693877553E-2</v>
      </c>
      <c r="HS68" s="49">
        <v>63.8</v>
      </c>
      <c r="HT68" s="50">
        <v>1759</v>
      </c>
      <c r="HU68" s="49">
        <f t="shared" ref="HU68:HU74" si="1320">+HT68/HO68*100</f>
        <v>89.744897959183675</v>
      </c>
      <c r="HV68" s="48"/>
      <c r="HW68" s="37"/>
    </row>
    <row r="69" spans="1:231" ht="18.75" x14ac:dyDescent="0.25">
      <c r="A69" s="236"/>
      <c r="B69" s="41">
        <f t="shared" ref="B69:B74" si="1321">+B68+1</f>
        <v>44520</v>
      </c>
      <c r="C69" s="10">
        <v>1</v>
      </c>
      <c r="D69" s="11"/>
      <c r="E69" s="74">
        <f t="shared" ref="E69:F73" si="1322">E68-C69</f>
        <v>655</v>
      </c>
      <c r="F69" s="74">
        <f t="shared" si="1322"/>
        <v>56</v>
      </c>
      <c r="G69" s="11">
        <v>368</v>
      </c>
      <c r="H69" s="12">
        <f t="shared" si="1264"/>
        <v>0.583206106870229</v>
      </c>
      <c r="I69" s="11">
        <v>14</v>
      </c>
      <c r="J69" s="12">
        <f t="shared" ref="J69:J74" si="1323">I69/(G69+I69)</f>
        <v>3.6649214659685861E-2</v>
      </c>
      <c r="K69" s="13"/>
      <c r="L69" s="11"/>
      <c r="M69" s="11"/>
      <c r="N69" s="14"/>
      <c r="O69" s="10">
        <v>1</v>
      </c>
      <c r="P69" s="11"/>
      <c r="Q69" s="74">
        <f t="shared" ref="Q69:R74" si="1324">Q68-O69</f>
        <v>658</v>
      </c>
      <c r="R69" s="74">
        <f t="shared" si="1324"/>
        <v>56</v>
      </c>
      <c r="S69" s="11">
        <v>362</v>
      </c>
      <c r="T69" s="12">
        <f t="shared" si="1266"/>
        <v>0.56534954407294835</v>
      </c>
      <c r="U69" s="11">
        <v>10</v>
      </c>
      <c r="V69" s="12">
        <f t="shared" si="1267"/>
        <v>2.6881720430107527E-2</v>
      </c>
      <c r="W69" s="13"/>
      <c r="X69" s="11"/>
      <c r="Y69" s="11"/>
      <c r="Z69" s="14"/>
      <c r="AA69" s="10"/>
      <c r="AB69" s="11"/>
      <c r="AC69" s="74">
        <f t="shared" ref="AC69:AD74" si="1325">AC68-AA69</f>
        <v>194</v>
      </c>
      <c r="AD69" s="74">
        <f t="shared" si="1325"/>
        <v>12</v>
      </c>
      <c r="AE69" s="11">
        <v>98</v>
      </c>
      <c r="AF69" s="12">
        <f t="shared" si="1269"/>
        <v>0.52577319587628868</v>
      </c>
      <c r="AG69" s="11">
        <v>4</v>
      </c>
      <c r="AH69" s="12">
        <f t="shared" si="1270"/>
        <v>3.9215686274509803E-2</v>
      </c>
      <c r="AI69" s="13"/>
      <c r="AJ69" s="11"/>
      <c r="AK69" s="11"/>
      <c r="AL69" s="14"/>
      <c r="AM69" s="10"/>
      <c r="AN69" s="11"/>
      <c r="AO69" s="74">
        <f t="shared" ref="AO69:AP74" si="1326">AO68-AM69</f>
        <v>657</v>
      </c>
      <c r="AP69" s="74">
        <f t="shared" si="1326"/>
        <v>55</v>
      </c>
      <c r="AQ69" s="11">
        <v>379</v>
      </c>
      <c r="AR69" s="12">
        <f t="shared" si="1272"/>
        <v>0.59512937595129378</v>
      </c>
      <c r="AS69" s="11">
        <v>12</v>
      </c>
      <c r="AT69" s="12">
        <f t="shared" si="1273"/>
        <v>3.0690537084398978E-2</v>
      </c>
      <c r="AU69" s="13"/>
      <c r="AV69" s="11"/>
      <c r="AW69" s="11"/>
      <c r="AX69" s="14"/>
      <c r="AY69" s="10">
        <v>2</v>
      </c>
      <c r="AZ69" s="11"/>
      <c r="BA69" s="74">
        <f t="shared" ref="BA69:BB74" si="1327">BA68-AY69</f>
        <v>662</v>
      </c>
      <c r="BB69" s="74">
        <f t="shared" si="1327"/>
        <v>57</v>
      </c>
      <c r="BC69" s="11">
        <v>360</v>
      </c>
      <c r="BD69" s="12">
        <f t="shared" si="1275"/>
        <v>0.5558912386706949</v>
      </c>
      <c r="BE69" s="11">
        <v>8</v>
      </c>
      <c r="BF69" s="12">
        <f t="shared" si="1276"/>
        <v>2.1739130434782608E-2</v>
      </c>
      <c r="BG69" s="13"/>
      <c r="BH69" s="11"/>
      <c r="BI69" s="11"/>
      <c r="BJ69" s="14"/>
      <c r="BK69" s="10">
        <v>1</v>
      </c>
      <c r="BL69" s="11"/>
      <c r="BM69" s="74">
        <f t="shared" ref="BM69:BN74" si="1328">BM68-BK69</f>
        <v>662</v>
      </c>
      <c r="BN69" s="74">
        <f t="shared" si="1328"/>
        <v>56</v>
      </c>
      <c r="BO69" s="11">
        <v>350</v>
      </c>
      <c r="BP69" s="12">
        <f t="shared" si="1278"/>
        <v>0.55438066465256797</v>
      </c>
      <c r="BQ69" s="11">
        <v>17</v>
      </c>
      <c r="BR69" s="12">
        <f t="shared" si="1279"/>
        <v>4.632152588555858E-2</v>
      </c>
      <c r="BS69" s="13"/>
      <c r="BT69" s="11"/>
      <c r="BU69" s="11"/>
      <c r="BV69" s="14"/>
      <c r="BW69" s="10"/>
      <c r="BX69" s="11"/>
      <c r="BY69" s="74">
        <f t="shared" ref="BY69:BZ74" si="1329">BY68-BW69</f>
        <v>0</v>
      </c>
      <c r="BZ69" s="74">
        <f t="shared" si="1329"/>
        <v>0</v>
      </c>
      <c r="CA69" s="11"/>
      <c r="CB69" s="12" t="e">
        <f t="shared" si="1281"/>
        <v>#DIV/0!</v>
      </c>
      <c r="CC69" s="11"/>
      <c r="CD69" s="12" t="e">
        <f t="shared" si="1282"/>
        <v>#DIV/0!</v>
      </c>
      <c r="CE69" s="13"/>
      <c r="CF69" s="11"/>
      <c r="CG69" s="11"/>
      <c r="CH69" s="14"/>
      <c r="CI69" s="10"/>
      <c r="CJ69" s="11"/>
      <c r="CK69" s="74">
        <f t="shared" ref="CK69:CL74" si="1330">CK68-CI69</f>
        <v>0</v>
      </c>
      <c r="CL69" s="74">
        <f t="shared" si="1330"/>
        <v>0</v>
      </c>
      <c r="CM69" s="11"/>
      <c r="CN69" s="12" t="e">
        <f t="shared" si="1284"/>
        <v>#DIV/0!</v>
      </c>
      <c r="CO69" s="11"/>
      <c r="CP69" s="12" t="e">
        <f t="shared" si="1285"/>
        <v>#DIV/0!</v>
      </c>
      <c r="CQ69" s="13"/>
      <c r="CR69" s="11"/>
      <c r="CS69" s="11"/>
      <c r="CT69" s="14"/>
      <c r="CU69" s="10"/>
      <c r="CV69" s="11"/>
      <c r="CW69" s="74">
        <f t="shared" ref="CW69:CX74" si="1331">CW68-CU69</f>
        <v>0</v>
      </c>
      <c r="CX69" s="74">
        <f t="shared" si="1331"/>
        <v>0</v>
      </c>
      <c r="CY69" s="11"/>
      <c r="CZ69" s="12" t="e">
        <f t="shared" si="1287"/>
        <v>#DIV/0!</v>
      </c>
      <c r="DA69" s="11"/>
      <c r="DB69" s="12" t="e">
        <f t="shared" si="1288"/>
        <v>#DIV/0!</v>
      </c>
      <c r="DC69" s="13"/>
      <c r="DD69" s="11"/>
      <c r="DE69" s="11"/>
      <c r="DF69" s="14"/>
      <c r="DG69" s="10"/>
      <c r="DH69" s="11"/>
      <c r="DI69" s="74">
        <f t="shared" ref="DI69:DJ74" si="1332">DI68-DG69</f>
        <v>0</v>
      </c>
      <c r="DJ69" s="74">
        <f t="shared" si="1332"/>
        <v>0</v>
      </c>
      <c r="DK69" s="11"/>
      <c r="DL69" s="12" t="e">
        <f t="shared" si="1290"/>
        <v>#DIV/0!</v>
      </c>
      <c r="DM69" s="11"/>
      <c r="DN69" s="12" t="e">
        <f t="shared" si="1291"/>
        <v>#DIV/0!</v>
      </c>
      <c r="DO69" s="13"/>
      <c r="DP69" s="11"/>
      <c r="DQ69" s="11"/>
      <c r="DR69" s="14"/>
      <c r="DS69" s="10"/>
      <c r="DT69" s="11"/>
      <c r="DU69" s="74">
        <f t="shared" ref="DU69:DV74" si="1333">DU68-DS69</f>
        <v>0</v>
      </c>
      <c r="DV69" s="74">
        <f t="shared" si="1333"/>
        <v>0</v>
      </c>
      <c r="DW69" s="11"/>
      <c r="DX69" s="12" t="e">
        <f t="shared" si="1293"/>
        <v>#DIV/0!</v>
      </c>
      <c r="DY69" s="11"/>
      <c r="DZ69" s="12" t="e">
        <f t="shared" si="1294"/>
        <v>#DIV/0!</v>
      </c>
      <c r="EA69" s="13"/>
      <c r="EB69" s="11"/>
      <c r="EC69" s="11"/>
      <c r="ED69" s="14"/>
      <c r="EE69" s="10"/>
      <c r="EF69" s="11"/>
      <c r="EG69" s="74">
        <f t="shared" ref="EG69:EH74" si="1334">EG68-EE69</f>
        <v>0</v>
      </c>
      <c r="EH69" s="74">
        <f t="shared" si="1334"/>
        <v>0</v>
      </c>
      <c r="EI69" s="11"/>
      <c r="EJ69" s="12" t="e">
        <f t="shared" si="1296"/>
        <v>#DIV/0!</v>
      </c>
      <c r="EK69" s="11"/>
      <c r="EL69" s="12" t="e">
        <f t="shared" si="1297"/>
        <v>#DIV/0!</v>
      </c>
      <c r="EM69" s="13"/>
      <c r="EN69" s="11"/>
      <c r="EO69" s="11"/>
      <c r="EP69" s="14"/>
      <c r="EQ69" s="10"/>
      <c r="ER69" s="11"/>
      <c r="ES69" s="74">
        <f t="shared" ref="ES69:ET74" si="1335">ES68-EQ69</f>
        <v>0</v>
      </c>
      <c r="ET69" s="74">
        <f t="shared" si="1335"/>
        <v>0</v>
      </c>
      <c r="EU69" s="11"/>
      <c r="EV69" s="12" t="e">
        <f t="shared" si="1299"/>
        <v>#DIV/0!</v>
      </c>
      <c r="EW69" s="11"/>
      <c r="EX69" s="12" t="e">
        <f t="shared" si="1300"/>
        <v>#DIV/0!</v>
      </c>
      <c r="EY69" s="13"/>
      <c r="EZ69" s="11"/>
      <c r="FA69" s="11"/>
      <c r="FB69" s="14"/>
      <c r="FC69" s="10"/>
      <c r="FD69" s="11"/>
      <c r="FE69" s="74">
        <f t="shared" ref="FE69:FF74" si="1336">FE68-FC69</f>
        <v>0</v>
      </c>
      <c r="FF69" s="74">
        <f t="shared" si="1336"/>
        <v>0</v>
      </c>
      <c r="FG69" s="11"/>
      <c r="FH69" s="12" t="e">
        <f t="shared" si="1302"/>
        <v>#DIV/0!</v>
      </c>
      <c r="FI69" s="11"/>
      <c r="FJ69" s="12" t="e">
        <f t="shared" si="1303"/>
        <v>#DIV/0!</v>
      </c>
      <c r="FK69" s="13"/>
      <c r="FL69" s="11"/>
      <c r="FM69" s="11"/>
      <c r="FN69" s="14"/>
      <c r="FO69" s="10"/>
      <c r="FP69" s="11"/>
      <c r="FQ69" s="74">
        <f t="shared" ref="FQ69:FR74" si="1337">FQ68-FO69</f>
        <v>0</v>
      </c>
      <c r="FR69" s="74">
        <f t="shared" si="1337"/>
        <v>0</v>
      </c>
      <c r="FS69" s="11"/>
      <c r="FT69" s="12" t="e">
        <f t="shared" si="1305"/>
        <v>#DIV/0!</v>
      </c>
      <c r="FU69" s="11"/>
      <c r="FV69" s="12" t="e">
        <f t="shared" si="1306"/>
        <v>#DIV/0!</v>
      </c>
      <c r="FW69" s="13"/>
      <c r="FX69" s="11"/>
      <c r="FY69" s="11"/>
      <c r="FZ69" s="14"/>
      <c r="GA69" s="10"/>
      <c r="GB69" s="11"/>
      <c r="GC69" s="74">
        <f t="shared" ref="GC69:GD74" si="1338">GC68-GA69</f>
        <v>0</v>
      </c>
      <c r="GD69" s="74">
        <f t="shared" si="1338"/>
        <v>0</v>
      </c>
      <c r="GE69" s="11"/>
      <c r="GF69" s="12" t="e">
        <f t="shared" si="1308"/>
        <v>#DIV/0!</v>
      </c>
      <c r="GG69" s="11"/>
      <c r="GH69" s="12" t="e">
        <f t="shared" si="1309"/>
        <v>#DIV/0!</v>
      </c>
      <c r="GI69" s="13"/>
      <c r="GJ69" s="11"/>
      <c r="GK69" s="11"/>
      <c r="GL69" s="14"/>
      <c r="GM69" s="10"/>
      <c r="GN69" s="11"/>
      <c r="GO69" s="74">
        <f t="shared" ref="GO69:GP74" si="1339">GO68-GM69</f>
        <v>0</v>
      </c>
      <c r="GP69" s="74">
        <f t="shared" si="1339"/>
        <v>0</v>
      </c>
      <c r="GQ69" s="11"/>
      <c r="GR69" s="12" t="e">
        <f t="shared" si="1311"/>
        <v>#DIV/0!</v>
      </c>
      <c r="GS69" s="11"/>
      <c r="GT69" s="12" t="e">
        <f t="shared" si="1312"/>
        <v>#DIV/0!</v>
      </c>
      <c r="GU69" s="13"/>
      <c r="GV69" s="11"/>
      <c r="GW69" s="11"/>
      <c r="GX69" s="14"/>
      <c r="GY69" s="10"/>
      <c r="GZ69" s="11"/>
      <c r="HA69" s="74">
        <f t="shared" ref="HA69:HB74" si="1340">HA68-GY69</f>
        <v>0</v>
      </c>
      <c r="HB69" s="74">
        <f t="shared" si="1340"/>
        <v>0</v>
      </c>
      <c r="HC69" s="11"/>
      <c r="HD69" s="12" t="e">
        <f t="shared" si="1314"/>
        <v>#DIV/0!</v>
      </c>
      <c r="HE69" s="11"/>
      <c r="HF69" s="12" t="e">
        <f t="shared" si="1315"/>
        <v>#DIV/0!</v>
      </c>
      <c r="HG69" s="13"/>
      <c r="HH69" s="11"/>
      <c r="HI69" s="11"/>
      <c r="HJ69" s="14"/>
      <c r="HK69" s="10">
        <f t="shared" si="1316"/>
        <v>5</v>
      </c>
      <c r="HL69" s="11">
        <f t="shared" si="1316"/>
        <v>0</v>
      </c>
      <c r="HM69" s="11">
        <f t="shared" si="1316"/>
        <v>3488</v>
      </c>
      <c r="HN69" s="11">
        <f t="shared" si="1316"/>
        <v>292</v>
      </c>
      <c r="HO69" s="11">
        <f t="shared" si="1317"/>
        <v>1982</v>
      </c>
      <c r="HP69" s="228">
        <f t="shared" si="1318"/>
        <v>0.56823394495412849</v>
      </c>
      <c r="HQ69" s="15">
        <f t="shared" si="1319"/>
        <v>65</v>
      </c>
      <c r="HR69" s="12">
        <f t="shared" ref="HR69:HR75" si="1341">+(HQ69/(HO69))</f>
        <v>3.2795156407669022E-2</v>
      </c>
      <c r="HS69" s="16">
        <v>63.6</v>
      </c>
      <c r="HT69" s="17">
        <v>1801</v>
      </c>
      <c r="HU69" s="16">
        <f t="shared" si="1320"/>
        <v>90.867810292633706</v>
      </c>
      <c r="HV69" s="15"/>
      <c r="HW69" s="14"/>
    </row>
    <row r="70" spans="1:231" ht="18.75" x14ac:dyDescent="0.25">
      <c r="A70" s="236"/>
      <c r="B70" s="41">
        <f t="shared" si="1321"/>
        <v>44521</v>
      </c>
      <c r="C70" s="10"/>
      <c r="D70" s="11"/>
      <c r="E70" s="74">
        <f t="shared" si="1322"/>
        <v>655</v>
      </c>
      <c r="F70" s="74">
        <f t="shared" si="1322"/>
        <v>56</v>
      </c>
      <c r="G70" s="11">
        <v>374</v>
      </c>
      <c r="H70" s="12">
        <f t="shared" si="1264"/>
        <v>0.58625954198473285</v>
      </c>
      <c r="I70" s="11">
        <v>10</v>
      </c>
      <c r="J70" s="12">
        <f t="shared" si="1323"/>
        <v>2.6041666666666668E-2</v>
      </c>
      <c r="K70" s="13"/>
      <c r="L70" s="11"/>
      <c r="M70" s="11"/>
      <c r="N70" s="14"/>
      <c r="O70" s="10"/>
      <c r="P70" s="11"/>
      <c r="Q70" s="74">
        <f t="shared" si="1324"/>
        <v>658</v>
      </c>
      <c r="R70" s="74">
        <f t="shared" si="1324"/>
        <v>56</v>
      </c>
      <c r="S70" s="11">
        <v>371</v>
      </c>
      <c r="T70" s="12">
        <f t="shared" si="1266"/>
        <v>0.58966565349544076</v>
      </c>
      <c r="U70" s="11">
        <v>17</v>
      </c>
      <c r="V70" s="12">
        <f t="shared" si="1267"/>
        <v>4.3814432989690719E-2</v>
      </c>
      <c r="W70" s="13"/>
      <c r="X70" s="11"/>
      <c r="Y70" s="11"/>
      <c r="Z70" s="14"/>
      <c r="AA70" s="10"/>
      <c r="AB70" s="11"/>
      <c r="AC70" s="74">
        <f t="shared" si="1325"/>
        <v>194</v>
      </c>
      <c r="AD70" s="74">
        <f t="shared" si="1325"/>
        <v>12</v>
      </c>
      <c r="AE70" s="11">
        <v>99</v>
      </c>
      <c r="AF70" s="12">
        <f t="shared" si="1269"/>
        <v>0.54639175257731953</v>
      </c>
      <c r="AG70" s="11">
        <v>7</v>
      </c>
      <c r="AH70" s="12">
        <f t="shared" si="1270"/>
        <v>6.6037735849056603E-2</v>
      </c>
      <c r="AI70" s="13"/>
      <c r="AJ70" s="11"/>
      <c r="AK70" s="11"/>
      <c r="AL70" s="14"/>
      <c r="AM70" s="10">
        <v>1</v>
      </c>
      <c r="AN70" s="11"/>
      <c r="AO70" s="74">
        <f t="shared" si="1326"/>
        <v>656</v>
      </c>
      <c r="AP70" s="74">
        <f t="shared" si="1326"/>
        <v>55</v>
      </c>
      <c r="AQ70" s="11">
        <v>376</v>
      </c>
      <c r="AR70" s="12">
        <f t="shared" si="1272"/>
        <v>0.59451219512195119</v>
      </c>
      <c r="AS70" s="11">
        <v>14</v>
      </c>
      <c r="AT70" s="12">
        <f t="shared" si="1273"/>
        <v>3.5897435897435895E-2</v>
      </c>
      <c r="AU70" s="13"/>
      <c r="AV70" s="11"/>
      <c r="AW70" s="11"/>
      <c r="AX70" s="14"/>
      <c r="AY70" s="10"/>
      <c r="AZ70" s="11"/>
      <c r="BA70" s="74">
        <f t="shared" si="1327"/>
        <v>662</v>
      </c>
      <c r="BB70" s="74">
        <f t="shared" si="1327"/>
        <v>57</v>
      </c>
      <c r="BC70" s="11">
        <v>358</v>
      </c>
      <c r="BD70" s="12">
        <f t="shared" si="1275"/>
        <v>0.5558912386706949</v>
      </c>
      <c r="BE70" s="11">
        <v>10</v>
      </c>
      <c r="BF70" s="12">
        <f t="shared" si="1276"/>
        <v>2.717391304347826E-2</v>
      </c>
      <c r="BG70" s="13"/>
      <c r="BH70" s="11"/>
      <c r="BI70" s="11"/>
      <c r="BJ70" s="14"/>
      <c r="BK70" s="10">
        <v>1</v>
      </c>
      <c r="BL70" s="11"/>
      <c r="BM70" s="74">
        <f t="shared" si="1328"/>
        <v>661</v>
      </c>
      <c r="BN70" s="74">
        <f t="shared" si="1328"/>
        <v>56</v>
      </c>
      <c r="BO70" s="11">
        <v>296</v>
      </c>
      <c r="BP70" s="12">
        <f t="shared" si="1278"/>
        <v>0.47655068078668683</v>
      </c>
      <c r="BQ70" s="11">
        <v>19</v>
      </c>
      <c r="BR70" s="12">
        <f t="shared" si="1279"/>
        <v>6.0317460317460318E-2</v>
      </c>
      <c r="BS70" s="13"/>
      <c r="BT70" s="11"/>
      <c r="BU70" s="11"/>
      <c r="BV70" s="14"/>
      <c r="BW70" s="10"/>
      <c r="BX70" s="11"/>
      <c r="BY70" s="74">
        <f t="shared" si="1329"/>
        <v>0</v>
      </c>
      <c r="BZ70" s="74">
        <f t="shared" si="1329"/>
        <v>0</v>
      </c>
      <c r="CA70" s="11"/>
      <c r="CB70" s="12" t="e">
        <f t="shared" si="1281"/>
        <v>#DIV/0!</v>
      </c>
      <c r="CC70" s="11"/>
      <c r="CD70" s="12" t="e">
        <f t="shared" si="1282"/>
        <v>#DIV/0!</v>
      </c>
      <c r="CE70" s="13"/>
      <c r="CF70" s="11"/>
      <c r="CG70" s="11"/>
      <c r="CH70" s="14"/>
      <c r="CI70" s="10"/>
      <c r="CJ70" s="11"/>
      <c r="CK70" s="74">
        <f t="shared" si="1330"/>
        <v>0</v>
      </c>
      <c r="CL70" s="74">
        <f t="shared" si="1330"/>
        <v>0</v>
      </c>
      <c r="CM70" s="11"/>
      <c r="CN70" s="12" t="e">
        <f t="shared" si="1284"/>
        <v>#DIV/0!</v>
      </c>
      <c r="CO70" s="11"/>
      <c r="CP70" s="12" t="e">
        <f t="shared" si="1285"/>
        <v>#DIV/0!</v>
      </c>
      <c r="CQ70" s="13"/>
      <c r="CR70" s="11"/>
      <c r="CS70" s="11"/>
      <c r="CT70" s="14"/>
      <c r="CU70" s="10"/>
      <c r="CV70" s="11"/>
      <c r="CW70" s="74">
        <f t="shared" si="1331"/>
        <v>0</v>
      </c>
      <c r="CX70" s="74">
        <f t="shared" si="1331"/>
        <v>0</v>
      </c>
      <c r="CY70" s="11"/>
      <c r="CZ70" s="12" t="e">
        <f t="shared" si="1287"/>
        <v>#DIV/0!</v>
      </c>
      <c r="DA70" s="11"/>
      <c r="DB70" s="12" t="e">
        <f t="shared" si="1288"/>
        <v>#DIV/0!</v>
      </c>
      <c r="DC70" s="13"/>
      <c r="DD70" s="11"/>
      <c r="DE70" s="11"/>
      <c r="DF70" s="14"/>
      <c r="DG70" s="10"/>
      <c r="DH70" s="11"/>
      <c r="DI70" s="74">
        <f t="shared" si="1332"/>
        <v>0</v>
      </c>
      <c r="DJ70" s="74">
        <f t="shared" si="1332"/>
        <v>0</v>
      </c>
      <c r="DK70" s="11"/>
      <c r="DL70" s="12" t="e">
        <f t="shared" si="1290"/>
        <v>#DIV/0!</v>
      </c>
      <c r="DM70" s="11"/>
      <c r="DN70" s="12" t="e">
        <f t="shared" si="1291"/>
        <v>#DIV/0!</v>
      </c>
      <c r="DO70" s="13"/>
      <c r="DP70" s="11"/>
      <c r="DQ70" s="11"/>
      <c r="DR70" s="14"/>
      <c r="DS70" s="10"/>
      <c r="DT70" s="11"/>
      <c r="DU70" s="74">
        <f t="shared" si="1333"/>
        <v>0</v>
      </c>
      <c r="DV70" s="74">
        <f t="shared" si="1333"/>
        <v>0</v>
      </c>
      <c r="DW70" s="11"/>
      <c r="DX70" s="12" t="e">
        <f t="shared" si="1293"/>
        <v>#DIV/0!</v>
      </c>
      <c r="DY70" s="11"/>
      <c r="DZ70" s="12" t="e">
        <f t="shared" si="1294"/>
        <v>#DIV/0!</v>
      </c>
      <c r="EA70" s="13"/>
      <c r="EB70" s="11"/>
      <c r="EC70" s="11"/>
      <c r="ED70" s="14"/>
      <c r="EE70" s="10"/>
      <c r="EF70" s="11"/>
      <c r="EG70" s="74">
        <f t="shared" si="1334"/>
        <v>0</v>
      </c>
      <c r="EH70" s="74">
        <f t="shared" si="1334"/>
        <v>0</v>
      </c>
      <c r="EI70" s="11"/>
      <c r="EJ70" s="12" t="e">
        <f t="shared" si="1296"/>
        <v>#DIV/0!</v>
      </c>
      <c r="EK70" s="11"/>
      <c r="EL70" s="12" t="e">
        <f t="shared" si="1297"/>
        <v>#DIV/0!</v>
      </c>
      <c r="EM70" s="13"/>
      <c r="EN70" s="11"/>
      <c r="EO70" s="11"/>
      <c r="EP70" s="14"/>
      <c r="EQ70" s="10"/>
      <c r="ER70" s="11"/>
      <c r="ES70" s="74">
        <f t="shared" si="1335"/>
        <v>0</v>
      </c>
      <c r="ET70" s="74">
        <f t="shared" si="1335"/>
        <v>0</v>
      </c>
      <c r="EU70" s="11"/>
      <c r="EV70" s="12" t="e">
        <f t="shared" si="1299"/>
        <v>#DIV/0!</v>
      </c>
      <c r="EW70" s="11"/>
      <c r="EX70" s="12" t="e">
        <f t="shared" si="1300"/>
        <v>#DIV/0!</v>
      </c>
      <c r="EY70" s="13"/>
      <c r="EZ70" s="11"/>
      <c r="FA70" s="11"/>
      <c r="FB70" s="14"/>
      <c r="FC70" s="10"/>
      <c r="FD70" s="11"/>
      <c r="FE70" s="74">
        <f t="shared" si="1336"/>
        <v>0</v>
      </c>
      <c r="FF70" s="74">
        <f t="shared" si="1336"/>
        <v>0</v>
      </c>
      <c r="FG70" s="11"/>
      <c r="FH70" s="12" t="e">
        <f t="shared" si="1302"/>
        <v>#DIV/0!</v>
      </c>
      <c r="FI70" s="11"/>
      <c r="FJ70" s="12" t="e">
        <f t="shared" si="1303"/>
        <v>#DIV/0!</v>
      </c>
      <c r="FK70" s="13"/>
      <c r="FL70" s="11"/>
      <c r="FM70" s="11"/>
      <c r="FN70" s="14"/>
      <c r="FO70" s="10"/>
      <c r="FP70" s="11"/>
      <c r="FQ70" s="74">
        <f t="shared" si="1337"/>
        <v>0</v>
      </c>
      <c r="FR70" s="74">
        <f t="shared" si="1337"/>
        <v>0</v>
      </c>
      <c r="FS70" s="11"/>
      <c r="FT70" s="12" t="e">
        <f t="shared" si="1305"/>
        <v>#DIV/0!</v>
      </c>
      <c r="FU70" s="11"/>
      <c r="FV70" s="12" t="e">
        <f t="shared" si="1306"/>
        <v>#DIV/0!</v>
      </c>
      <c r="FW70" s="13"/>
      <c r="FX70" s="11"/>
      <c r="FY70" s="11"/>
      <c r="FZ70" s="14"/>
      <c r="GA70" s="10"/>
      <c r="GB70" s="11"/>
      <c r="GC70" s="74">
        <f t="shared" si="1338"/>
        <v>0</v>
      </c>
      <c r="GD70" s="74">
        <f t="shared" si="1338"/>
        <v>0</v>
      </c>
      <c r="GE70" s="11"/>
      <c r="GF70" s="12" t="e">
        <f t="shared" si="1308"/>
        <v>#DIV/0!</v>
      </c>
      <c r="GG70" s="11"/>
      <c r="GH70" s="12" t="e">
        <f t="shared" si="1309"/>
        <v>#DIV/0!</v>
      </c>
      <c r="GI70" s="13"/>
      <c r="GJ70" s="11"/>
      <c r="GK70" s="11"/>
      <c r="GL70" s="14"/>
      <c r="GM70" s="10"/>
      <c r="GN70" s="11"/>
      <c r="GO70" s="74">
        <f t="shared" si="1339"/>
        <v>0</v>
      </c>
      <c r="GP70" s="74">
        <f t="shared" si="1339"/>
        <v>0</v>
      </c>
      <c r="GQ70" s="11"/>
      <c r="GR70" s="12" t="e">
        <f t="shared" si="1311"/>
        <v>#DIV/0!</v>
      </c>
      <c r="GS70" s="11"/>
      <c r="GT70" s="12" t="e">
        <f t="shared" si="1312"/>
        <v>#DIV/0!</v>
      </c>
      <c r="GU70" s="13"/>
      <c r="GV70" s="11"/>
      <c r="GW70" s="11"/>
      <c r="GX70" s="14"/>
      <c r="GY70" s="10"/>
      <c r="GZ70" s="11"/>
      <c r="HA70" s="74">
        <f t="shared" si="1340"/>
        <v>0</v>
      </c>
      <c r="HB70" s="74">
        <f t="shared" si="1340"/>
        <v>0</v>
      </c>
      <c r="HC70" s="11"/>
      <c r="HD70" s="12" t="e">
        <f t="shared" si="1314"/>
        <v>#DIV/0!</v>
      </c>
      <c r="HE70" s="11"/>
      <c r="HF70" s="12" t="e">
        <f t="shared" si="1315"/>
        <v>#DIV/0!</v>
      </c>
      <c r="HG70" s="13"/>
      <c r="HH70" s="11"/>
      <c r="HI70" s="11"/>
      <c r="HJ70" s="14"/>
      <c r="HK70" s="10">
        <f t="shared" si="1316"/>
        <v>2</v>
      </c>
      <c r="HL70" s="11">
        <f t="shared" si="1316"/>
        <v>0</v>
      </c>
      <c r="HM70" s="11">
        <f t="shared" si="1316"/>
        <v>3486</v>
      </c>
      <c r="HN70" s="11">
        <f t="shared" si="1316"/>
        <v>292</v>
      </c>
      <c r="HO70" s="11">
        <f t="shared" si="1317"/>
        <v>1951</v>
      </c>
      <c r="HP70" s="228">
        <f>+(HO70)/HM70</f>
        <v>0.55966724039013194</v>
      </c>
      <c r="HQ70" s="15">
        <f t="shared" si="1319"/>
        <v>77</v>
      </c>
      <c r="HR70" s="12">
        <f t="shared" si="1341"/>
        <v>3.9466940030753461E-2</v>
      </c>
      <c r="HS70" s="16">
        <v>64</v>
      </c>
      <c r="HT70" s="17">
        <v>1755</v>
      </c>
      <c r="HU70" s="16">
        <f t="shared" si="1320"/>
        <v>89.953869810353666</v>
      </c>
      <c r="HV70" s="15"/>
      <c r="HW70" s="14"/>
    </row>
    <row r="71" spans="1:231" ht="18.75" x14ac:dyDescent="0.25">
      <c r="A71" s="236"/>
      <c r="B71" s="41">
        <f t="shared" si="1321"/>
        <v>44522</v>
      </c>
      <c r="C71" s="10">
        <v>1</v>
      </c>
      <c r="D71" s="11"/>
      <c r="E71" s="74">
        <f t="shared" si="1322"/>
        <v>654</v>
      </c>
      <c r="F71" s="74">
        <f t="shared" si="1322"/>
        <v>56</v>
      </c>
      <c r="G71" s="11">
        <v>373</v>
      </c>
      <c r="H71" s="12">
        <f t="shared" si="1264"/>
        <v>0.59327217125382259</v>
      </c>
      <c r="I71" s="11">
        <v>15</v>
      </c>
      <c r="J71" s="12">
        <f t="shared" si="1323"/>
        <v>3.8659793814432991E-2</v>
      </c>
      <c r="K71" s="11"/>
      <c r="L71" s="11"/>
      <c r="M71" s="18"/>
      <c r="N71" s="20"/>
      <c r="O71" s="10"/>
      <c r="P71" s="11"/>
      <c r="Q71" s="74">
        <f t="shared" si="1324"/>
        <v>658</v>
      </c>
      <c r="R71" s="74">
        <f t="shared" si="1324"/>
        <v>56</v>
      </c>
      <c r="S71" s="11">
        <v>374</v>
      </c>
      <c r="T71" s="12">
        <f t="shared" si="1266"/>
        <v>0.57902735562310026</v>
      </c>
      <c r="U71" s="11">
        <v>7</v>
      </c>
      <c r="V71" s="12">
        <f t="shared" si="1267"/>
        <v>1.8372703412073491E-2</v>
      </c>
      <c r="W71" s="11"/>
      <c r="X71" s="11"/>
      <c r="Y71" s="18"/>
      <c r="Z71" s="20"/>
      <c r="AA71" s="10">
        <v>1</v>
      </c>
      <c r="AB71" s="11"/>
      <c r="AC71" s="74">
        <f t="shared" si="1325"/>
        <v>193</v>
      </c>
      <c r="AD71" s="74">
        <f t="shared" si="1325"/>
        <v>12</v>
      </c>
      <c r="AE71" s="11">
        <v>103</v>
      </c>
      <c r="AF71" s="12">
        <f t="shared" si="1269"/>
        <v>0.54922279792746109</v>
      </c>
      <c r="AG71" s="11">
        <v>3</v>
      </c>
      <c r="AH71" s="12">
        <f t="shared" si="1270"/>
        <v>2.8301886792452831E-2</v>
      </c>
      <c r="AI71" s="11"/>
      <c r="AJ71" s="11"/>
      <c r="AK71" s="18"/>
      <c r="AL71" s="20"/>
      <c r="AM71" s="10"/>
      <c r="AN71" s="11"/>
      <c r="AO71" s="74">
        <f t="shared" si="1326"/>
        <v>656</v>
      </c>
      <c r="AP71" s="74">
        <f t="shared" si="1326"/>
        <v>55</v>
      </c>
      <c r="AQ71" s="11">
        <v>359</v>
      </c>
      <c r="AR71" s="12">
        <f t="shared" si="1272"/>
        <v>0.57469512195121952</v>
      </c>
      <c r="AS71" s="11">
        <v>18</v>
      </c>
      <c r="AT71" s="12">
        <f t="shared" si="1273"/>
        <v>4.7745358090185673E-2</v>
      </c>
      <c r="AU71" s="11"/>
      <c r="AV71" s="11"/>
      <c r="AW71" s="18"/>
      <c r="AX71" s="20"/>
      <c r="AY71" s="10"/>
      <c r="AZ71" s="11"/>
      <c r="BA71" s="74">
        <f t="shared" si="1327"/>
        <v>662</v>
      </c>
      <c r="BB71" s="74">
        <f t="shared" si="1327"/>
        <v>57</v>
      </c>
      <c r="BC71" s="11">
        <v>353</v>
      </c>
      <c r="BD71" s="12">
        <f t="shared" si="1275"/>
        <v>0.56042296072507558</v>
      </c>
      <c r="BE71" s="11">
        <v>18</v>
      </c>
      <c r="BF71" s="12">
        <f t="shared" si="1276"/>
        <v>4.8517520215633422E-2</v>
      </c>
      <c r="BG71" s="11"/>
      <c r="BH71" s="11"/>
      <c r="BI71" s="18"/>
      <c r="BJ71" s="20"/>
      <c r="BK71" s="10"/>
      <c r="BL71" s="11"/>
      <c r="BM71" s="74">
        <f t="shared" si="1328"/>
        <v>661</v>
      </c>
      <c r="BN71" s="74">
        <f t="shared" si="1328"/>
        <v>56</v>
      </c>
      <c r="BO71" s="11">
        <v>327</v>
      </c>
      <c r="BP71" s="12">
        <f t="shared" si="1278"/>
        <v>0.5340393343419062</v>
      </c>
      <c r="BQ71" s="11">
        <v>26</v>
      </c>
      <c r="BR71" s="12">
        <f t="shared" si="1279"/>
        <v>7.3654390934844188E-2</v>
      </c>
      <c r="BS71" s="11"/>
      <c r="BT71" s="11"/>
      <c r="BU71" s="18"/>
      <c r="BV71" s="20"/>
      <c r="BW71" s="10"/>
      <c r="BX71" s="11"/>
      <c r="BY71" s="74">
        <f t="shared" si="1329"/>
        <v>0</v>
      </c>
      <c r="BZ71" s="74">
        <f t="shared" si="1329"/>
        <v>0</v>
      </c>
      <c r="CA71" s="11"/>
      <c r="CB71" s="12" t="e">
        <f t="shared" si="1281"/>
        <v>#DIV/0!</v>
      </c>
      <c r="CC71" s="11"/>
      <c r="CD71" s="12" t="e">
        <f t="shared" si="1282"/>
        <v>#DIV/0!</v>
      </c>
      <c r="CE71" s="11"/>
      <c r="CF71" s="11"/>
      <c r="CG71" s="18"/>
      <c r="CH71" s="20"/>
      <c r="CI71" s="10"/>
      <c r="CJ71" s="11"/>
      <c r="CK71" s="74">
        <f t="shared" si="1330"/>
        <v>0</v>
      </c>
      <c r="CL71" s="74">
        <f t="shared" si="1330"/>
        <v>0</v>
      </c>
      <c r="CM71" s="11"/>
      <c r="CN71" s="12" t="e">
        <f t="shared" si="1284"/>
        <v>#DIV/0!</v>
      </c>
      <c r="CO71" s="11"/>
      <c r="CP71" s="12" t="e">
        <f t="shared" si="1285"/>
        <v>#DIV/0!</v>
      </c>
      <c r="CQ71" s="11"/>
      <c r="CR71" s="11"/>
      <c r="CS71" s="18"/>
      <c r="CT71" s="20"/>
      <c r="CU71" s="10"/>
      <c r="CV71" s="11"/>
      <c r="CW71" s="74">
        <f t="shared" si="1331"/>
        <v>0</v>
      </c>
      <c r="CX71" s="74">
        <f t="shared" si="1331"/>
        <v>0</v>
      </c>
      <c r="CY71" s="11"/>
      <c r="CZ71" s="12" t="e">
        <f t="shared" si="1287"/>
        <v>#DIV/0!</v>
      </c>
      <c r="DA71" s="11"/>
      <c r="DB71" s="12" t="e">
        <f t="shared" si="1288"/>
        <v>#DIV/0!</v>
      </c>
      <c r="DC71" s="11"/>
      <c r="DD71" s="11"/>
      <c r="DE71" s="18"/>
      <c r="DF71" s="20"/>
      <c r="DG71" s="10"/>
      <c r="DH71" s="11"/>
      <c r="DI71" s="74">
        <f t="shared" si="1332"/>
        <v>0</v>
      </c>
      <c r="DJ71" s="74">
        <f t="shared" si="1332"/>
        <v>0</v>
      </c>
      <c r="DK71" s="11"/>
      <c r="DL71" s="12" t="e">
        <f t="shared" si="1290"/>
        <v>#DIV/0!</v>
      </c>
      <c r="DM71" s="11"/>
      <c r="DN71" s="12" t="e">
        <f t="shared" si="1291"/>
        <v>#DIV/0!</v>
      </c>
      <c r="DO71" s="11"/>
      <c r="DP71" s="11"/>
      <c r="DQ71" s="18"/>
      <c r="DR71" s="20"/>
      <c r="DS71" s="10"/>
      <c r="DT71" s="11"/>
      <c r="DU71" s="74">
        <f t="shared" si="1333"/>
        <v>0</v>
      </c>
      <c r="DV71" s="74">
        <f t="shared" si="1333"/>
        <v>0</v>
      </c>
      <c r="DW71" s="11"/>
      <c r="DX71" s="12" t="e">
        <f t="shared" si="1293"/>
        <v>#DIV/0!</v>
      </c>
      <c r="DY71" s="11"/>
      <c r="DZ71" s="12" t="e">
        <f t="shared" si="1294"/>
        <v>#DIV/0!</v>
      </c>
      <c r="EA71" s="11"/>
      <c r="EB71" s="11"/>
      <c r="EC71" s="18"/>
      <c r="ED71" s="20"/>
      <c r="EE71" s="10"/>
      <c r="EF71" s="11"/>
      <c r="EG71" s="74">
        <f t="shared" si="1334"/>
        <v>0</v>
      </c>
      <c r="EH71" s="74">
        <f t="shared" si="1334"/>
        <v>0</v>
      </c>
      <c r="EI71" s="11"/>
      <c r="EJ71" s="12" t="e">
        <f t="shared" si="1296"/>
        <v>#DIV/0!</v>
      </c>
      <c r="EK71" s="11"/>
      <c r="EL71" s="12" t="e">
        <f t="shared" si="1297"/>
        <v>#DIV/0!</v>
      </c>
      <c r="EM71" s="11"/>
      <c r="EN71" s="11"/>
      <c r="EO71" s="18"/>
      <c r="EP71" s="20"/>
      <c r="EQ71" s="10"/>
      <c r="ER71" s="11"/>
      <c r="ES71" s="74">
        <f t="shared" si="1335"/>
        <v>0</v>
      </c>
      <c r="ET71" s="74">
        <f t="shared" si="1335"/>
        <v>0</v>
      </c>
      <c r="EU71" s="11"/>
      <c r="EV71" s="12" t="e">
        <f t="shared" si="1299"/>
        <v>#DIV/0!</v>
      </c>
      <c r="EW71" s="11"/>
      <c r="EX71" s="12" t="e">
        <f t="shared" si="1300"/>
        <v>#DIV/0!</v>
      </c>
      <c r="EY71" s="11"/>
      <c r="EZ71" s="11"/>
      <c r="FA71" s="18"/>
      <c r="FB71" s="20"/>
      <c r="FC71" s="10"/>
      <c r="FD71" s="11"/>
      <c r="FE71" s="74">
        <f t="shared" si="1336"/>
        <v>0</v>
      </c>
      <c r="FF71" s="74">
        <f t="shared" si="1336"/>
        <v>0</v>
      </c>
      <c r="FG71" s="11"/>
      <c r="FH71" s="12" t="e">
        <f t="shared" si="1302"/>
        <v>#DIV/0!</v>
      </c>
      <c r="FI71" s="11"/>
      <c r="FJ71" s="12" t="e">
        <f t="shared" si="1303"/>
        <v>#DIV/0!</v>
      </c>
      <c r="FK71" s="11"/>
      <c r="FL71" s="11"/>
      <c r="FM71" s="18"/>
      <c r="FN71" s="20"/>
      <c r="FO71" s="10"/>
      <c r="FP71" s="11"/>
      <c r="FQ71" s="74">
        <f t="shared" si="1337"/>
        <v>0</v>
      </c>
      <c r="FR71" s="74">
        <f t="shared" si="1337"/>
        <v>0</v>
      </c>
      <c r="FS71" s="11"/>
      <c r="FT71" s="12" t="e">
        <f t="shared" si="1305"/>
        <v>#DIV/0!</v>
      </c>
      <c r="FU71" s="11"/>
      <c r="FV71" s="12" t="e">
        <f t="shared" si="1306"/>
        <v>#DIV/0!</v>
      </c>
      <c r="FW71" s="11"/>
      <c r="FX71" s="11"/>
      <c r="FY71" s="18"/>
      <c r="FZ71" s="20"/>
      <c r="GA71" s="10"/>
      <c r="GB71" s="11"/>
      <c r="GC71" s="74">
        <f t="shared" si="1338"/>
        <v>0</v>
      </c>
      <c r="GD71" s="74">
        <f t="shared" si="1338"/>
        <v>0</v>
      </c>
      <c r="GE71" s="11"/>
      <c r="GF71" s="12" t="e">
        <f t="shared" si="1308"/>
        <v>#DIV/0!</v>
      </c>
      <c r="GG71" s="11"/>
      <c r="GH71" s="12" t="e">
        <f t="shared" si="1309"/>
        <v>#DIV/0!</v>
      </c>
      <c r="GI71" s="11"/>
      <c r="GJ71" s="11"/>
      <c r="GK71" s="18"/>
      <c r="GL71" s="20"/>
      <c r="GM71" s="10"/>
      <c r="GN71" s="11"/>
      <c r="GO71" s="74">
        <f t="shared" si="1339"/>
        <v>0</v>
      </c>
      <c r="GP71" s="74">
        <f t="shared" si="1339"/>
        <v>0</v>
      </c>
      <c r="GQ71" s="11"/>
      <c r="GR71" s="12" t="e">
        <f t="shared" si="1311"/>
        <v>#DIV/0!</v>
      </c>
      <c r="GS71" s="11"/>
      <c r="GT71" s="12" t="e">
        <f t="shared" si="1312"/>
        <v>#DIV/0!</v>
      </c>
      <c r="GU71" s="11"/>
      <c r="GV71" s="11"/>
      <c r="GW71" s="18"/>
      <c r="GX71" s="20"/>
      <c r="GY71" s="10"/>
      <c r="GZ71" s="11"/>
      <c r="HA71" s="74">
        <f t="shared" si="1340"/>
        <v>0</v>
      </c>
      <c r="HB71" s="74">
        <f t="shared" si="1340"/>
        <v>0</v>
      </c>
      <c r="HC71" s="11"/>
      <c r="HD71" s="12" t="e">
        <f t="shared" si="1314"/>
        <v>#DIV/0!</v>
      </c>
      <c r="HE71" s="11"/>
      <c r="HF71" s="12" t="e">
        <f t="shared" si="1315"/>
        <v>#DIV/0!</v>
      </c>
      <c r="HG71" s="11"/>
      <c r="HH71" s="11"/>
      <c r="HI71" s="18"/>
      <c r="HJ71" s="20"/>
      <c r="HK71" s="10">
        <f t="shared" si="1316"/>
        <v>2</v>
      </c>
      <c r="HL71" s="11">
        <f t="shared" si="1316"/>
        <v>0</v>
      </c>
      <c r="HM71" s="11">
        <f t="shared" si="1316"/>
        <v>3484</v>
      </c>
      <c r="HN71" s="11">
        <f t="shared" si="1316"/>
        <v>292</v>
      </c>
      <c r="HO71" s="11">
        <f t="shared" si="1317"/>
        <v>1976</v>
      </c>
      <c r="HP71" s="228">
        <f t="shared" ref="HP71:HP74" si="1342">+(HO71)/HM71</f>
        <v>0.56716417910447758</v>
      </c>
      <c r="HQ71" s="15">
        <f t="shared" si="1319"/>
        <v>87</v>
      </c>
      <c r="HR71" s="12">
        <f t="shared" si="1341"/>
        <v>4.4028340080971659E-2</v>
      </c>
      <c r="HS71" s="16">
        <v>63.8</v>
      </c>
      <c r="HT71" s="17">
        <v>1766</v>
      </c>
      <c r="HU71" s="16">
        <f t="shared" si="1320"/>
        <v>89.372469635627525</v>
      </c>
      <c r="HV71" s="18"/>
      <c r="HW71" s="20"/>
    </row>
    <row r="72" spans="1:231" ht="18.75" x14ac:dyDescent="0.25">
      <c r="A72" s="236"/>
      <c r="B72" s="41">
        <f>+B71+1</f>
        <v>44523</v>
      </c>
      <c r="C72" s="10">
        <v>1</v>
      </c>
      <c r="D72" s="11"/>
      <c r="E72" s="74">
        <f t="shared" si="1322"/>
        <v>653</v>
      </c>
      <c r="F72" s="74">
        <f t="shared" si="1322"/>
        <v>56</v>
      </c>
      <c r="G72" s="11">
        <v>371</v>
      </c>
      <c r="H72" s="12">
        <f t="shared" si="1264"/>
        <v>0.58346094946401228</v>
      </c>
      <c r="I72" s="11">
        <v>10</v>
      </c>
      <c r="J72" s="12">
        <f t="shared" si="1323"/>
        <v>2.6246719160104987E-2</v>
      </c>
      <c r="K72" s="13"/>
      <c r="L72" s="13"/>
      <c r="M72" s="25">
        <v>3905</v>
      </c>
      <c r="N72" s="38">
        <v>4300</v>
      </c>
      <c r="O72" s="10"/>
      <c r="P72" s="11"/>
      <c r="Q72" s="74">
        <f t="shared" si="1324"/>
        <v>658</v>
      </c>
      <c r="R72" s="74">
        <f t="shared" si="1324"/>
        <v>56</v>
      </c>
      <c r="S72" s="11">
        <v>378</v>
      </c>
      <c r="T72" s="12">
        <f t="shared" si="1266"/>
        <v>0.6063829787234043</v>
      </c>
      <c r="U72" s="11">
        <v>21</v>
      </c>
      <c r="V72" s="12">
        <f t="shared" si="1267"/>
        <v>5.2631578947368418E-2</v>
      </c>
      <c r="W72" s="13"/>
      <c r="X72" s="13"/>
      <c r="Y72" s="25">
        <v>3905</v>
      </c>
      <c r="Z72" s="38">
        <v>4300</v>
      </c>
      <c r="AA72" s="10"/>
      <c r="AB72" s="11"/>
      <c r="AC72" s="74">
        <f t="shared" si="1325"/>
        <v>193</v>
      </c>
      <c r="AD72" s="74">
        <f t="shared" si="1325"/>
        <v>12</v>
      </c>
      <c r="AE72" s="11">
        <v>113</v>
      </c>
      <c r="AF72" s="12">
        <f t="shared" si="1269"/>
        <v>0.60103626943005184</v>
      </c>
      <c r="AG72" s="11">
        <v>3</v>
      </c>
      <c r="AH72" s="12">
        <f t="shared" si="1270"/>
        <v>2.5862068965517241E-2</v>
      </c>
      <c r="AI72" s="13"/>
      <c r="AJ72" s="13"/>
      <c r="AK72" s="25">
        <v>3905</v>
      </c>
      <c r="AL72" s="38">
        <v>4300</v>
      </c>
      <c r="AM72" s="10">
        <v>1</v>
      </c>
      <c r="AN72" s="11"/>
      <c r="AO72" s="74">
        <f t="shared" si="1326"/>
        <v>655</v>
      </c>
      <c r="AP72" s="74">
        <f t="shared" si="1326"/>
        <v>55</v>
      </c>
      <c r="AQ72" s="11">
        <v>373</v>
      </c>
      <c r="AR72" s="12">
        <f t="shared" si="1272"/>
        <v>0.6</v>
      </c>
      <c r="AS72" s="11">
        <v>20</v>
      </c>
      <c r="AT72" s="12">
        <f t="shared" si="1273"/>
        <v>5.0890585241730277E-2</v>
      </c>
      <c r="AU72" s="13"/>
      <c r="AV72" s="13"/>
      <c r="AW72" s="25">
        <v>3905</v>
      </c>
      <c r="AX72" s="38">
        <v>4300</v>
      </c>
      <c r="AY72" s="10"/>
      <c r="AZ72" s="11"/>
      <c r="BA72" s="74">
        <f t="shared" si="1327"/>
        <v>662</v>
      </c>
      <c r="BB72" s="74">
        <f t="shared" si="1327"/>
        <v>57</v>
      </c>
      <c r="BC72" s="11">
        <v>368</v>
      </c>
      <c r="BD72" s="12">
        <f t="shared" si="1275"/>
        <v>0.57401812688821752</v>
      </c>
      <c r="BE72" s="11">
        <v>12</v>
      </c>
      <c r="BF72" s="12">
        <f t="shared" si="1276"/>
        <v>3.1578947368421054E-2</v>
      </c>
      <c r="BG72" s="13"/>
      <c r="BH72" s="13"/>
      <c r="BI72" s="25">
        <v>3905</v>
      </c>
      <c r="BJ72" s="38">
        <v>4300</v>
      </c>
      <c r="BK72" s="10">
        <v>1</v>
      </c>
      <c r="BL72" s="11"/>
      <c r="BM72" s="74">
        <f t="shared" si="1328"/>
        <v>660</v>
      </c>
      <c r="BN72" s="74">
        <f t="shared" si="1328"/>
        <v>56</v>
      </c>
      <c r="BO72" s="11">
        <v>314</v>
      </c>
      <c r="BP72" s="12">
        <f t="shared" si="1278"/>
        <v>0.50454545454545452</v>
      </c>
      <c r="BQ72" s="11">
        <v>19</v>
      </c>
      <c r="BR72" s="12">
        <f t="shared" si="1279"/>
        <v>5.7057057057057055E-2</v>
      </c>
      <c r="BS72" s="13"/>
      <c r="BT72" s="13"/>
      <c r="BU72" s="25">
        <v>3905</v>
      </c>
      <c r="BV72" s="38">
        <v>4300</v>
      </c>
      <c r="BW72" s="10"/>
      <c r="BX72" s="11"/>
      <c r="BY72" s="74">
        <f t="shared" si="1329"/>
        <v>0</v>
      </c>
      <c r="BZ72" s="74">
        <f t="shared" si="1329"/>
        <v>0</v>
      </c>
      <c r="CA72" s="11"/>
      <c r="CB72" s="12" t="e">
        <f t="shared" si="1281"/>
        <v>#DIV/0!</v>
      </c>
      <c r="CC72" s="11"/>
      <c r="CD72" s="12" t="e">
        <f t="shared" si="1282"/>
        <v>#DIV/0!</v>
      </c>
      <c r="CE72" s="13"/>
      <c r="CF72" s="13"/>
      <c r="CG72" s="25"/>
      <c r="CH72" s="38"/>
      <c r="CI72" s="10"/>
      <c r="CJ72" s="11"/>
      <c r="CK72" s="74">
        <f t="shared" si="1330"/>
        <v>0</v>
      </c>
      <c r="CL72" s="74">
        <f t="shared" si="1330"/>
        <v>0</v>
      </c>
      <c r="CM72" s="11"/>
      <c r="CN72" s="12" t="e">
        <f t="shared" si="1284"/>
        <v>#DIV/0!</v>
      </c>
      <c r="CO72" s="11"/>
      <c r="CP72" s="12" t="e">
        <f t="shared" si="1285"/>
        <v>#DIV/0!</v>
      </c>
      <c r="CQ72" s="13"/>
      <c r="CR72" s="13"/>
      <c r="CS72" s="25"/>
      <c r="CT72" s="38"/>
      <c r="CU72" s="10"/>
      <c r="CV72" s="11"/>
      <c r="CW72" s="74">
        <f t="shared" si="1331"/>
        <v>0</v>
      </c>
      <c r="CX72" s="74">
        <f t="shared" si="1331"/>
        <v>0</v>
      </c>
      <c r="CY72" s="11"/>
      <c r="CZ72" s="12" t="e">
        <f t="shared" si="1287"/>
        <v>#DIV/0!</v>
      </c>
      <c r="DA72" s="11"/>
      <c r="DB72" s="12" t="e">
        <f t="shared" si="1288"/>
        <v>#DIV/0!</v>
      </c>
      <c r="DC72" s="13"/>
      <c r="DD72" s="13"/>
      <c r="DE72" s="25"/>
      <c r="DF72" s="38"/>
      <c r="DG72" s="10"/>
      <c r="DH72" s="11"/>
      <c r="DI72" s="74">
        <f t="shared" si="1332"/>
        <v>0</v>
      </c>
      <c r="DJ72" s="74">
        <f t="shared" si="1332"/>
        <v>0</v>
      </c>
      <c r="DK72" s="11"/>
      <c r="DL72" s="12" t="e">
        <f t="shared" si="1290"/>
        <v>#DIV/0!</v>
      </c>
      <c r="DM72" s="11"/>
      <c r="DN72" s="12" t="e">
        <f t="shared" si="1291"/>
        <v>#DIV/0!</v>
      </c>
      <c r="DO72" s="13"/>
      <c r="DP72" s="13"/>
      <c r="DQ72" s="25"/>
      <c r="DR72" s="38"/>
      <c r="DS72" s="10"/>
      <c r="DT72" s="11"/>
      <c r="DU72" s="74">
        <f t="shared" si="1333"/>
        <v>0</v>
      </c>
      <c r="DV72" s="74">
        <f t="shared" si="1333"/>
        <v>0</v>
      </c>
      <c r="DW72" s="11"/>
      <c r="DX72" s="12" t="e">
        <f t="shared" si="1293"/>
        <v>#DIV/0!</v>
      </c>
      <c r="DY72" s="11"/>
      <c r="DZ72" s="12" t="e">
        <f t="shared" si="1294"/>
        <v>#DIV/0!</v>
      </c>
      <c r="EA72" s="13"/>
      <c r="EB72" s="13"/>
      <c r="EC72" s="25"/>
      <c r="ED72" s="38"/>
      <c r="EE72" s="10"/>
      <c r="EF72" s="11"/>
      <c r="EG72" s="74">
        <f t="shared" si="1334"/>
        <v>0</v>
      </c>
      <c r="EH72" s="74">
        <f t="shared" si="1334"/>
        <v>0</v>
      </c>
      <c r="EI72" s="11"/>
      <c r="EJ72" s="12" t="e">
        <f t="shared" si="1296"/>
        <v>#DIV/0!</v>
      </c>
      <c r="EK72" s="11"/>
      <c r="EL72" s="12" t="e">
        <f t="shared" si="1297"/>
        <v>#DIV/0!</v>
      </c>
      <c r="EM72" s="13"/>
      <c r="EN72" s="13"/>
      <c r="EO72" s="25"/>
      <c r="EP72" s="38"/>
      <c r="EQ72" s="10"/>
      <c r="ER72" s="11"/>
      <c r="ES72" s="74">
        <f t="shared" si="1335"/>
        <v>0</v>
      </c>
      <c r="ET72" s="74">
        <f t="shared" si="1335"/>
        <v>0</v>
      </c>
      <c r="EU72" s="11"/>
      <c r="EV72" s="12" t="e">
        <f t="shared" si="1299"/>
        <v>#DIV/0!</v>
      </c>
      <c r="EW72" s="11"/>
      <c r="EX72" s="12" t="e">
        <f t="shared" si="1300"/>
        <v>#DIV/0!</v>
      </c>
      <c r="EY72" s="13"/>
      <c r="EZ72" s="13"/>
      <c r="FA72" s="25"/>
      <c r="FB72" s="38"/>
      <c r="FC72" s="10"/>
      <c r="FD72" s="11"/>
      <c r="FE72" s="74">
        <f t="shared" si="1336"/>
        <v>0</v>
      </c>
      <c r="FF72" s="74">
        <f t="shared" si="1336"/>
        <v>0</v>
      </c>
      <c r="FG72" s="11"/>
      <c r="FH72" s="12" t="e">
        <f t="shared" si="1302"/>
        <v>#DIV/0!</v>
      </c>
      <c r="FI72" s="11"/>
      <c r="FJ72" s="12" t="e">
        <f t="shared" si="1303"/>
        <v>#DIV/0!</v>
      </c>
      <c r="FK72" s="13"/>
      <c r="FL72" s="13"/>
      <c r="FM72" s="25"/>
      <c r="FN72" s="38"/>
      <c r="FO72" s="10"/>
      <c r="FP72" s="11"/>
      <c r="FQ72" s="74">
        <f t="shared" si="1337"/>
        <v>0</v>
      </c>
      <c r="FR72" s="74">
        <f t="shared" si="1337"/>
        <v>0</v>
      </c>
      <c r="FS72" s="11"/>
      <c r="FT72" s="12" t="e">
        <f t="shared" si="1305"/>
        <v>#DIV/0!</v>
      </c>
      <c r="FU72" s="11"/>
      <c r="FV72" s="12" t="e">
        <f t="shared" si="1306"/>
        <v>#DIV/0!</v>
      </c>
      <c r="FW72" s="13"/>
      <c r="FX72" s="13"/>
      <c r="FY72" s="25"/>
      <c r="FZ72" s="38"/>
      <c r="GA72" s="10"/>
      <c r="GB72" s="11"/>
      <c r="GC72" s="74">
        <f t="shared" si="1338"/>
        <v>0</v>
      </c>
      <c r="GD72" s="74">
        <f t="shared" si="1338"/>
        <v>0</v>
      </c>
      <c r="GE72" s="11"/>
      <c r="GF72" s="12" t="e">
        <f t="shared" si="1308"/>
        <v>#DIV/0!</v>
      </c>
      <c r="GG72" s="11"/>
      <c r="GH72" s="12" t="e">
        <f t="shared" si="1309"/>
        <v>#DIV/0!</v>
      </c>
      <c r="GI72" s="13"/>
      <c r="GJ72" s="13"/>
      <c r="GK72" s="25"/>
      <c r="GL72" s="38"/>
      <c r="GM72" s="10"/>
      <c r="GN72" s="11"/>
      <c r="GO72" s="74">
        <f t="shared" si="1339"/>
        <v>0</v>
      </c>
      <c r="GP72" s="74">
        <f t="shared" si="1339"/>
        <v>0</v>
      </c>
      <c r="GQ72" s="11"/>
      <c r="GR72" s="12" t="e">
        <f t="shared" si="1311"/>
        <v>#DIV/0!</v>
      </c>
      <c r="GS72" s="11"/>
      <c r="GT72" s="12" t="e">
        <f t="shared" si="1312"/>
        <v>#DIV/0!</v>
      </c>
      <c r="GU72" s="13"/>
      <c r="GV72" s="13"/>
      <c r="GW72" s="25"/>
      <c r="GX72" s="38"/>
      <c r="GY72" s="10"/>
      <c r="GZ72" s="11"/>
      <c r="HA72" s="74">
        <f t="shared" si="1340"/>
        <v>0</v>
      </c>
      <c r="HB72" s="74">
        <f t="shared" si="1340"/>
        <v>0</v>
      </c>
      <c r="HC72" s="11"/>
      <c r="HD72" s="12" t="e">
        <f t="shared" si="1314"/>
        <v>#DIV/0!</v>
      </c>
      <c r="HE72" s="11"/>
      <c r="HF72" s="12" t="e">
        <f t="shared" si="1315"/>
        <v>#DIV/0!</v>
      </c>
      <c r="HG72" s="13"/>
      <c r="HH72" s="13"/>
      <c r="HI72" s="25"/>
      <c r="HJ72" s="38"/>
      <c r="HK72" s="10">
        <f t="shared" si="1316"/>
        <v>3</v>
      </c>
      <c r="HL72" s="11">
        <f t="shared" si="1316"/>
        <v>0</v>
      </c>
      <c r="HM72" s="11">
        <f t="shared" si="1316"/>
        <v>3481</v>
      </c>
      <c r="HN72" s="11">
        <f t="shared" si="1316"/>
        <v>292</v>
      </c>
      <c r="HO72" s="11">
        <f t="shared" si="1317"/>
        <v>2002</v>
      </c>
      <c r="HP72" s="228">
        <f t="shared" si="1342"/>
        <v>0.57512209135305947</v>
      </c>
      <c r="HQ72" s="15">
        <f t="shared" si="1319"/>
        <v>85</v>
      </c>
      <c r="HR72" s="12">
        <f t="shared" si="1341"/>
        <v>4.2457542457542456E-2</v>
      </c>
      <c r="HS72" s="16">
        <v>64.3</v>
      </c>
      <c r="HT72" s="17">
        <v>1803</v>
      </c>
      <c r="HU72" s="16">
        <f t="shared" si="1320"/>
        <v>90.059940059940061</v>
      </c>
      <c r="HV72" s="23">
        <v>3905</v>
      </c>
      <c r="HW72" s="22">
        <v>4300</v>
      </c>
    </row>
    <row r="73" spans="1:231" ht="18.75" x14ac:dyDescent="0.25">
      <c r="A73" s="236"/>
      <c r="B73" s="41">
        <f t="shared" si="1321"/>
        <v>44524</v>
      </c>
      <c r="C73" s="10">
        <v>1</v>
      </c>
      <c r="D73" s="11"/>
      <c r="E73" s="74">
        <f t="shared" si="1322"/>
        <v>652</v>
      </c>
      <c r="F73" s="74">
        <f t="shared" si="1322"/>
        <v>56</v>
      </c>
      <c r="G73" s="11">
        <v>370</v>
      </c>
      <c r="H73" s="12">
        <f t="shared" si="1264"/>
        <v>0.5904907975460123</v>
      </c>
      <c r="I73" s="11">
        <v>15</v>
      </c>
      <c r="J73" s="12">
        <f t="shared" si="1323"/>
        <v>3.896103896103896E-2</v>
      </c>
      <c r="K73" s="13"/>
      <c r="L73" s="11"/>
      <c r="M73" s="25">
        <v>4378.6486486486483</v>
      </c>
      <c r="N73" s="38">
        <v>4540</v>
      </c>
      <c r="O73" s="10"/>
      <c r="P73" s="11"/>
      <c r="Q73" s="74">
        <f t="shared" si="1324"/>
        <v>658</v>
      </c>
      <c r="R73" s="74">
        <f t="shared" si="1324"/>
        <v>56</v>
      </c>
      <c r="S73" s="11">
        <v>372</v>
      </c>
      <c r="T73" s="12">
        <f t="shared" si="1266"/>
        <v>0.58662613981762923</v>
      </c>
      <c r="U73" s="11">
        <v>14</v>
      </c>
      <c r="V73" s="12">
        <f t="shared" si="1267"/>
        <v>3.6269430051813469E-2</v>
      </c>
      <c r="W73" s="13"/>
      <c r="X73" s="11"/>
      <c r="Y73" s="25">
        <v>4451.6216216216217</v>
      </c>
      <c r="Z73" s="38">
        <v>4534.4444444444443</v>
      </c>
      <c r="AA73" s="10"/>
      <c r="AB73" s="11"/>
      <c r="AC73" s="74">
        <f t="shared" si="1325"/>
        <v>193</v>
      </c>
      <c r="AD73" s="74">
        <f t="shared" si="1325"/>
        <v>12</v>
      </c>
      <c r="AE73" s="11">
        <v>106</v>
      </c>
      <c r="AF73" s="12">
        <f t="shared" si="1269"/>
        <v>0.57512953367875652</v>
      </c>
      <c r="AG73" s="11">
        <v>5</v>
      </c>
      <c r="AH73" s="12">
        <f t="shared" si="1270"/>
        <v>4.5045045045045043E-2</v>
      </c>
      <c r="AI73" s="13"/>
      <c r="AJ73" s="11"/>
      <c r="AK73" s="25">
        <v>4360.909090909091</v>
      </c>
      <c r="AL73" s="38">
        <v>4457.5</v>
      </c>
      <c r="AM73" s="10">
        <v>1</v>
      </c>
      <c r="AN73" s="11"/>
      <c r="AO73" s="74">
        <f t="shared" si="1326"/>
        <v>654</v>
      </c>
      <c r="AP73" s="74">
        <f t="shared" si="1326"/>
        <v>55</v>
      </c>
      <c r="AQ73" s="11">
        <v>387</v>
      </c>
      <c r="AR73" s="12">
        <f t="shared" si="1272"/>
        <v>0.61620795107033643</v>
      </c>
      <c r="AS73" s="11">
        <v>16</v>
      </c>
      <c r="AT73" s="12">
        <f t="shared" si="1273"/>
        <v>3.9702233250620347E-2</v>
      </c>
      <c r="AU73" s="13"/>
      <c r="AV73" s="11"/>
      <c r="AW73" s="25">
        <v>4335.8064516129034</v>
      </c>
      <c r="AX73" s="38">
        <v>4278</v>
      </c>
      <c r="AY73" s="10">
        <v>1</v>
      </c>
      <c r="AZ73" s="11"/>
      <c r="BA73" s="74">
        <f t="shared" si="1327"/>
        <v>661</v>
      </c>
      <c r="BB73" s="74">
        <f t="shared" si="1327"/>
        <v>57</v>
      </c>
      <c r="BC73" s="11">
        <v>366</v>
      </c>
      <c r="BD73" s="12">
        <f t="shared" si="1275"/>
        <v>0.57791225416036307</v>
      </c>
      <c r="BE73" s="11">
        <v>16</v>
      </c>
      <c r="BF73" s="12">
        <f t="shared" si="1276"/>
        <v>4.1884816753926704E-2</v>
      </c>
      <c r="BG73" s="13"/>
      <c r="BH73" s="11"/>
      <c r="BI73" s="25">
        <v>4447.7142857142853</v>
      </c>
      <c r="BJ73" s="38">
        <v>4513</v>
      </c>
      <c r="BK73" s="10"/>
      <c r="BL73" s="11"/>
      <c r="BM73" s="74">
        <f t="shared" si="1328"/>
        <v>660</v>
      </c>
      <c r="BN73" s="74">
        <f t="shared" si="1328"/>
        <v>56</v>
      </c>
      <c r="BO73" s="11">
        <v>331</v>
      </c>
      <c r="BP73" s="12">
        <f t="shared" si="1278"/>
        <v>0.53333333333333333</v>
      </c>
      <c r="BQ73" s="11">
        <v>21</v>
      </c>
      <c r="BR73" s="12">
        <f t="shared" si="1279"/>
        <v>5.9659090909090912E-2</v>
      </c>
      <c r="BS73" s="13"/>
      <c r="BT73" s="11"/>
      <c r="BU73" s="25">
        <v>4586.25</v>
      </c>
      <c r="BV73" s="38">
        <v>4594.4444444444443</v>
      </c>
      <c r="BW73" s="10"/>
      <c r="BX73" s="11"/>
      <c r="BY73" s="74">
        <f t="shared" si="1329"/>
        <v>0</v>
      </c>
      <c r="BZ73" s="74">
        <f t="shared" si="1329"/>
        <v>0</v>
      </c>
      <c r="CA73" s="11"/>
      <c r="CB73" s="12" t="e">
        <f t="shared" si="1281"/>
        <v>#DIV/0!</v>
      </c>
      <c r="CC73" s="11"/>
      <c r="CD73" s="12" t="e">
        <f t="shared" si="1282"/>
        <v>#DIV/0!</v>
      </c>
      <c r="CE73" s="13"/>
      <c r="CF73" s="11"/>
      <c r="CG73" s="25"/>
      <c r="CH73" s="38"/>
      <c r="CI73" s="10"/>
      <c r="CJ73" s="11"/>
      <c r="CK73" s="74">
        <f t="shared" si="1330"/>
        <v>0</v>
      </c>
      <c r="CL73" s="74">
        <f t="shared" si="1330"/>
        <v>0</v>
      </c>
      <c r="CM73" s="11"/>
      <c r="CN73" s="12" t="e">
        <f t="shared" si="1284"/>
        <v>#DIV/0!</v>
      </c>
      <c r="CO73" s="11"/>
      <c r="CP73" s="12" t="e">
        <f t="shared" si="1285"/>
        <v>#DIV/0!</v>
      </c>
      <c r="CQ73" s="13"/>
      <c r="CR73" s="11"/>
      <c r="CS73" s="25"/>
      <c r="CT73" s="38"/>
      <c r="CU73" s="10"/>
      <c r="CV73" s="11"/>
      <c r="CW73" s="74">
        <f t="shared" si="1331"/>
        <v>0</v>
      </c>
      <c r="CX73" s="74">
        <f t="shared" si="1331"/>
        <v>0</v>
      </c>
      <c r="CY73" s="11"/>
      <c r="CZ73" s="12" t="e">
        <f t="shared" si="1287"/>
        <v>#DIV/0!</v>
      </c>
      <c r="DA73" s="11"/>
      <c r="DB73" s="12" t="e">
        <f t="shared" si="1288"/>
        <v>#DIV/0!</v>
      </c>
      <c r="DC73" s="13"/>
      <c r="DD73" s="11"/>
      <c r="DE73" s="25"/>
      <c r="DF73" s="38"/>
      <c r="DG73" s="10"/>
      <c r="DH73" s="11"/>
      <c r="DI73" s="74">
        <f t="shared" si="1332"/>
        <v>0</v>
      </c>
      <c r="DJ73" s="74">
        <f t="shared" si="1332"/>
        <v>0</v>
      </c>
      <c r="DK73" s="11"/>
      <c r="DL73" s="12" t="e">
        <f t="shared" si="1290"/>
        <v>#DIV/0!</v>
      </c>
      <c r="DM73" s="11"/>
      <c r="DN73" s="12" t="e">
        <f t="shared" si="1291"/>
        <v>#DIV/0!</v>
      </c>
      <c r="DO73" s="13"/>
      <c r="DP73" s="11"/>
      <c r="DQ73" s="25"/>
      <c r="DR73" s="38"/>
      <c r="DS73" s="10"/>
      <c r="DT73" s="11"/>
      <c r="DU73" s="74">
        <f t="shared" si="1333"/>
        <v>0</v>
      </c>
      <c r="DV73" s="74">
        <f t="shared" si="1333"/>
        <v>0</v>
      </c>
      <c r="DW73" s="11"/>
      <c r="DX73" s="12" t="e">
        <f t="shared" si="1293"/>
        <v>#DIV/0!</v>
      </c>
      <c r="DY73" s="11"/>
      <c r="DZ73" s="12" t="e">
        <f t="shared" si="1294"/>
        <v>#DIV/0!</v>
      </c>
      <c r="EA73" s="13"/>
      <c r="EB73" s="11"/>
      <c r="EC73" s="25"/>
      <c r="ED73" s="38"/>
      <c r="EE73" s="10"/>
      <c r="EF73" s="11"/>
      <c r="EG73" s="74">
        <f t="shared" si="1334"/>
        <v>0</v>
      </c>
      <c r="EH73" s="74">
        <f t="shared" si="1334"/>
        <v>0</v>
      </c>
      <c r="EI73" s="11"/>
      <c r="EJ73" s="12" t="e">
        <f t="shared" si="1296"/>
        <v>#DIV/0!</v>
      </c>
      <c r="EK73" s="11"/>
      <c r="EL73" s="12" t="e">
        <f t="shared" si="1297"/>
        <v>#DIV/0!</v>
      </c>
      <c r="EM73" s="13"/>
      <c r="EN73" s="11"/>
      <c r="EO73" s="25"/>
      <c r="EP73" s="38"/>
      <c r="EQ73" s="10"/>
      <c r="ER73" s="11"/>
      <c r="ES73" s="74">
        <f t="shared" si="1335"/>
        <v>0</v>
      </c>
      <c r="ET73" s="74">
        <f t="shared" si="1335"/>
        <v>0</v>
      </c>
      <c r="EU73" s="11"/>
      <c r="EV73" s="12" t="e">
        <f t="shared" si="1299"/>
        <v>#DIV/0!</v>
      </c>
      <c r="EW73" s="11"/>
      <c r="EX73" s="12" t="e">
        <f t="shared" si="1300"/>
        <v>#DIV/0!</v>
      </c>
      <c r="EY73" s="13"/>
      <c r="EZ73" s="11"/>
      <c r="FA73" s="25"/>
      <c r="FB73" s="38"/>
      <c r="FC73" s="10"/>
      <c r="FD73" s="11"/>
      <c r="FE73" s="74">
        <f t="shared" si="1336"/>
        <v>0</v>
      </c>
      <c r="FF73" s="74">
        <f t="shared" si="1336"/>
        <v>0</v>
      </c>
      <c r="FG73" s="11"/>
      <c r="FH73" s="12" t="e">
        <f t="shared" si="1302"/>
        <v>#DIV/0!</v>
      </c>
      <c r="FI73" s="11"/>
      <c r="FJ73" s="12" t="e">
        <f t="shared" si="1303"/>
        <v>#DIV/0!</v>
      </c>
      <c r="FK73" s="13"/>
      <c r="FL73" s="11"/>
      <c r="FM73" s="25"/>
      <c r="FN73" s="38"/>
      <c r="FO73" s="10"/>
      <c r="FP73" s="11"/>
      <c r="FQ73" s="74">
        <f t="shared" si="1337"/>
        <v>0</v>
      </c>
      <c r="FR73" s="74">
        <f t="shared" si="1337"/>
        <v>0</v>
      </c>
      <c r="FS73" s="11"/>
      <c r="FT73" s="12" t="e">
        <f t="shared" si="1305"/>
        <v>#DIV/0!</v>
      </c>
      <c r="FU73" s="11"/>
      <c r="FV73" s="12" t="e">
        <f t="shared" si="1306"/>
        <v>#DIV/0!</v>
      </c>
      <c r="FW73" s="13"/>
      <c r="FX73" s="11"/>
      <c r="FY73" s="25"/>
      <c r="FZ73" s="38"/>
      <c r="GA73" s="10"/>
      <c r="GB73" s="11"/>
      <c r="GC73" s="74">
        <f t="shared" si="1338"/>
        <v>0</v>
      </c>
      <c r="GD73" s="74">
        <f t="shared" si="1338"/>
        <v>0</v>
      </c>
      <c r="GE73" s="11"/>
      <c r="GF73" s="12" t="e">
        <f t="shared" si="1308"/>
        <v>#DIV/0!</v>
      </c>
      <c r="GG73" s="11"/>
      <c r="GH73" s="12" t="e">
        <f t="shared" si="1309"/>
        <v>#DIV/0!</v>
      </c>
      <c r="GI73" s="13"/>
      <c r="GJ73" s="11"/>
      <c r="GK73" s="25"/>
      <c r="GL73" s="38"/>
      <c r="GM73" s="10"/>
      <c r="GN73" s="11"/>
      <c r="GO73" s="74">
        <f t="shared" si="1339"/>
        <v>0</v>
      </c>
      <c r="GP73" s="74">
        <f t="shared" si="1339"/>
        <v>0</v>
      </c>
      <c r="GQ73" s="11"/>
      <c r="GR73" s="12" t="e">
        <f t="shared" si="1311"/>
        <v>#DIV/0!</v>
      </c>
      <c r="GS73" s="11"/>
      <c r="GT73" s="12" t="e">
        <f t="shared" si="1312"/>
        <v>#DIV/0!</v>
      </c>
      <c r="GU73" s="13"/>
      <c r="GV73" s="11"/>
      <c r="GW73" s="25"/>
      <c r="GX73" s="38"/>
      <c r="GY73" s="10"/>
      <c r="GZ73" s="11"/>
      <c r="HA73" s="74">
        <f t="shared" si="1340"/>
        <v>0</v>
      </c>
      <c r="HB73" s="74">
        <f t="shared" si="1340"/>
        <v>0</v>
      </c>
      <c r="HC73" s="11"/>
      <c r="HD73" s="12" t="e">
        <f t="shared" si="1314"/>
        <v>#DIV/0!</v>
      </c>
      <c r="HE73" s="11"/>
      <c r="HF73" s="12" t="e">
        <f t="shared" si="1315"/>
        <v>#DIV/0!</v>
      </c>
      <c r="HG73" s="13"/>
      <c r="HH73" s="11"/>
      <c r="HI73" s="25"/>
      <c r="HJ73" s="38"/>
      <c r="HK73" s="10">
        <f t="shared" si="1316"/>
        <v>3</v>
      </c>
      <c r="HL73" s="11">
        <f t="shared" si="1316"/>
        <v>0</v>
      </c>
      <c r="HM73" s="11">
        <f t="shared" si="1316"/>
        <v>3478</v>
      </c>
      <c r="HN73" s="11">
        <f t="shared" si="1316"/>
        <v>292</v>
      </c>
      <c r="HO73" s="11">
        <f t="shared" si="1317"/>
        <v>2019</v>
      </c>
      <c r="HP73" s="228">
        <f t="shared" si="1342"/>
        <v>0.5805060379528465</v>
      </c>
      <c r="HQ73" s="15">
        <f t="shared" si="1319"/>
        <v>87</v>
      </c>
      <c r="HR73" s="12">
        <f t="shared" si="1341"/>
        <v>4.3090638930163447E-2</v>
      </c>
      <c r="HS73" s="16">
        <v>64.900000000000006</v>
      </c>
      <c r="HT73" s="17">
        <v>1814</v>
      </c>
      <c r="HU73" s="16">
        <f t="shared" si="1320"/>
        <v>89.846458642892529</v>
      </c>
      <c r="HV73" s="23">
        <v>4440.9424083769636</v>
      </c>
      <c r="HW73" s="22">
        <v>4487.5471698113206</v>
      </c>
    </row>
    <row r="74" spans="1:231" ht="18.75" x14ac:dyDescent="0.25">
      <c r="A74" s="236"/>
      <c r="B74" s="41">
        <f t="shared" si="1321"/>
        <v>44525</v>
      </c>
      <c r="C74" s="10"/>
      <c r="D74" s="11"/>
      <c r="E74" s="74">
        <f>E73-C74</f>
        <v>652</v>
      </c>
      <c r="F74" s="74">
        <f>F73-D74</f>
        <v>56</v>
      </c>
      <c r="G74" s="11">
        <v>387</v>
      </c>
      <c r="H74" s="12">
        <f t="shared" si="1264"/>
        <v>0.61503067484662577</v>
      </c>
      <c r="I74" s="11">
        <v>14</v>
      </c>
      <c r="J74" s="12">
        <f t="shared" si="1323"/>
        <v>3.4912718204488775E-2</v>
      </c>
      <c r="K74" s="13"/>
      <c r="L74" s="11"/>
      <c r="M74" s="39">
        <v>89.189189189189193</v>
      </c>
      <c r="N74" s="43">
        <v>90.909090909090907</v>
      </c>
      <c r="O74" s="10">
        <v>1</v>
      </c>
      <c r="P74" s="11"/>
      <c r="Q74" s="74">
        <f t="shared" si="1324"/>
        <v>657</v>
      </c>
      <c r="R74" s="74">
        <f t="shared" si="1324"/>
        <v>56</v>
      </c>
      <c r="S74" s="11">
        <v>394</v>
      </c>
      <c r="T74" s="12">
        <f t="shared" si="1266"/>
        <v>0.62861491628614918</v>
      </c>
      <c r="U74" s="11">
        <v>19</v>
      </c>
      <c r="V74" s="12">
        <f t="shared" si="1267"/>
        <v>4.6004842615012108E-2</v>
      </c>
      <c r="W74" s="13"/>
      <c r="X74" s="11"/>
      <c r="Y74" s="39">
        <v>83.78378378378379</v>
      </c>
      <c r="Z74" s="43">
        <v>100</v>
      </c>
      <c r="AA74" s="10">
        <v>1</v>
      </c>
      <c r="AB74" s="11"/>
      <c r="AC74" s="74">
        <f t="shared" si="1325"/>
        <v>192</v>
      </c>
      <c r="AD74" s="74">
        <f t="shared" si="1325"/>
        <v>12</v>
      </c>
      <c r="AE74" s="11">
        <v>111</v>
      </c>
      <c r="AF74" s="12">
        <f t="shared" si="1269"/>
        <v>0.59895833333333337</v>
      </c>
      <c r="AG74" s="11">
        <v>4</v>
      </c>
      <c r="AH74" s="12">
        <f t="shared" si="1270"/>
        <v>3.4782608695652174E-2</v>
      </c>
      <c r="AI74" s="13"/>
      <c r="AJ74" s="11"/>
      <c r="AK74" s="39">
        <v>90.909090909090907</v>
      </c>
      <c r="AL74" s="43">
        <v>100</v>
      </c>
      <c r="AM74" s="10">
        <v>1</v>
      </c>
      <c r="AN74" s="11"/>
      <c r="AO74" s="74">
        <f t="shared" si="1326"/>
        <v>653</v>
      </c>
      <c r="AP74" s="74">
        <f t="shared" si="1326"/>
        <v>55</v>
      </c>
      <c r="AQ74" s="11">
        <v>348</v>
      </c>
      <c r="AR74" s="12">
        <f t="shared" si="1272"/>
        <v>0.56814701378254207</v>
      </c>
      <c r="AS74" s="11">
        <v>23</v>
      </c>
      <c r="AT74" s="12">
        <f t="shared" si="1273"/>
        <v>6.1994609164420483E-2</v>
      </c>
      <c r="AU74" s="13"/>
      <c r="AV74" s="11"/>
      <c r="AW74" s="39">
        <v>77.41935483870968</v>
      </c>
      <c r="AX74" s="43">
        <v>100</v>
      </c>
      <c r="AY74" s="10"/>
      <c r="AZ74" s="11"/>
      <c r="BA74" s="74">
        <f t="shared" si="1327"/>
        <v>661</v>
      </c>
      <c r="BB74" s="74">
        <f t="shared" si="1327"/>
        <v>57</v>
      </c>
      <c r="BC74" s="11">
        <v>365</v>
      </c>
      <c r="BD74" s="12">
        <f t="shared" si="1275"/>
        <v>0.57791225416036307</v>
      </c>
      <c r="BE74" s="11">
        <v>17</v>
      </c>
      <c r="BF74" s="12">
        <f t="shared" si="1276"/>
        <v>4.4502617801047119E-2</v>
      </c>
      <c r="BG74" s="13"/>
      <c r="BH74" s="11"/>
      <c r="BI74" s="39">
        <v>85.714285714285708</v>
      </c>
      <c r="BJ74" s="43">
        <v>60</v>
      </c>
      <c r="BK74" s="10">
        <v>1</v>
      </c>
      <c r="BL74" s="11"/>
      <c r="BM74" s="74">
        <f t="shared" si="1328"/>
        <v>659</v>
      </c>
      <c r="BN74" s="74">
        <f t="shared" si="1328"/>
        <v>56</v>
      </c>
      <c r="BO74" s="11">
        <v>336</v>
      </c>
      <c r="BP74" s="12">
        <f t="shared" si="1278"/>
        <v>0.54628224582701057</v>
      </c>
      <c r="BQ74" s="11">
        <v>24</v>
      </c>
      <c r="BR74" s="12">
        <f t="shared" si="1279"/>
        <v>6.6666666666666666E-2</v>
      </c>
      <c r="BS74" s="13"/>
      <c r="BT74" s="11"/>
      <c r="BU74" s="39">
        <v>80</v>
      </c>
      <c r="BV74" s="43">
        <v>88.888888888888886</v>
      </c>
      <c r="BW74" s="10"/>
      <c r="BX74" s="11"/>
      <c r="BY74" s="74">
        <f t="shared" si="1329"/>
        <v>0</v>
      </c>
      <c r="BZ74" s="74">
        <f t="shared" si="1329"/>
        <v>0</v>
      </c>
      <c r="CA74" s="11"/>
      <c r="CB74" s="12" t="e">
        <f t="shared" si="1281"/>
        <v>#DIV/0!</v>
      </c>
      <c r="CC74" s="11"/>
      <c r="CD74" s="12" t="e">
        <f t="shared" si="1282"/>
        <v>#DIV/0!</v>
      </c>
      <c r="CE74" s="13"/>
      <c r="CF74" s="11"/>
      <c r="CG74" s="39"/>
      <c r="CH74" s="43"/>
      <c r="CI74" s="10"/>
      <c r="CJ74" s="11"/>
      <c r="CK74" s="74">
        <f t="shared" si="1330"/>
        <v>0</v>
      </c>
      <c r="CL74" s="74">
        <f t="shared" si="1330"/>
        <v>0</v>
      </c>
      <c r="CM74" s="11"/>
      <c r="CN74" s="12" t="e">
        <f t="shared" si="1284"/>
        <v>#DIV/0!</v>
      </c>
      <c r="CO74" s="11"/>
      <c r="CP74" s="12" t="e">
        <f t="shared" si="1285"/>
        <v>#DIV/0!</v>
      </c>
      <c r="CQ74" s="13"/>
      <c r="CR74" s="11"/>
      <c r="CS74" s="39"/>
      <c r="CT74" s="43"/>
      <c r="CU74" s="10"/>
      <c r="CV74" s="11"/>
      <c r="CW74" s="74">
        <f t="shared" si="1331"/>
        <v>0</v>
      </c>
      <c r="CX74" s="74">
        <f t="shared" si="1331"/>
        <v>0</v>
      </c>
      <c r="CY74" s="11"/>
      <c r="CZ74" s="12" t="e">
        <f t="shared" si="1287"/>
        <v>#DIV/0!</v>
      </c>
      <c r="DA74" s="11"/>
      <c r="DB74" s="12" t="e">
        <f t="shared" si="1288"/>
        <v>#DIV/0!</v>
      </c>
      <c r="DC74" s="13"/>
      <c r="DD74" s="11"/>
      <c r="DE74" s="39"/>
      <c r="DF74" s="43"/>
      <c r="DG74" s="10"/>
      <c r="DH74" s="11"/>
      <c r="DI74" s="74">
        <f t="shared" si="1332"/>
        <v>0</v>
      </c>
      <c r="DJ74" s="74">
        <f t="shared" si="1332"/>
        <v>0</v>
      </c>
      <c r="DK74" s="11"/>
      <c r="DL74" s="12" t="e">
        <f t="shared" si="1290"/>
        <v>#DIV/0!</v>
      </c>
      <c r="DM74" s="11"/>
      <c r="DN74" s="12" t="e">
        <f t="shared" si="1291"/>
        <v>#DIV/0!</v>
      </c>
      <c r="DO74" s="13"/>
      <c r="DP74" s="11"/>
      <c r="DQ74" s="39"/>
      <c r="DR74" s="43"/>
      <c r="DS74" s="10"/>
      <c r="DT74" s="11"/>
      <c r="DU74" s="74">
        <f t="shared" si="1333"/>
        <v>0</v>
      </c>
      <c r="DV74" s="74">
        <f t="shared" si="1333"/>
        <v>0</v>
      </c>
      <c r="DW74" s="11"/>
      <c r="DX74" s="12" t="e">
        <f t="shared" si="1293"/>
        <v>#DIV/0!</v>
      </c>
      <c r="DY74" s="11"/>
      <c r="DZ74" s="12" t="e">
        <f t="shared" si="1294"/>
        <v>#DIV/0!</v>
      </c>
      <c r="EA74" s="13"/>
      <c r="EB74" s="11"/>
      <c r="EC74" s="39"/>
      <c r="ED74" s="43"/>
      <c r="EE74" s="10"/>
      <c r="EF74" s="11"/>
      <c r="EG74" s="74">
        <f t="shared" si="1334"/>
        <v>0</v>
      </c>
      <c r="EH74" s="74">
        <f t="shared" si="1334"/>
        <v>0</v>
      </c>
      <c r="EI74" s="11"/>
      <c r="EJ74" s="12" t="e">
        <f t="shared" si="1296"/>
        <v>#DIV/0!</v>
      </c>
      <c r="EK74" s="11"/>
      <c r="EL74" s="12" t="e">
        <f t="shared" si="1297"/>
        <v>#DIV/0!</v>
      </c>
      <c r="EM74" s="13"/>
      <c r="EN74" s="11"/>
      <c r="EO74" s="39"/>
      <c r="EP74" s="43"/>
      <c r="EQ74" s="10"/>
      <c r="ER74" s="11"/>
      <c r="ES74" s="74">
        <f t="shared" si="1335"/>
        <v>0</v>
      </c>
      <c r="ET74" s="74">
        <f t="shared" si="1335"/>
        <v>0</v>
      </c>
      <c r="EU74" s="11"/>
      <c r="EV74" s="12" t="e">
        <f t="shared" si="1299"/>
        <v>#DIV/0!</v>
      </c>
      <c r="EW74" s="11"/>
      <c r="EX74" s="12" t="e">
        <f t="shared" si="1300"/>
        <v>#DIV/0!</v>
      </c>
      <c r="EY74" s="13"/>
      <c r="EZ74" s="11"/>
      <c r="FA74" s="39"/>
      <c r="FB74" s="43"/>
      <c r="FC74" s="10"/>
      <c r="FD74" s="11"/>
      <c r="FE74" s="74">
        <f t="shared" si="1336"/>
        <v>0</v>
      </c>
      <c r="FF74" s="74">
        <f t="shared" si="1336"/>
        <v>0</v>
      </c>
      <c r="FG74" s="11"/>
      <c r="FH74" s="12" t="e">
        <f t="shared" si="1302"/>
        <v>#DIV/0!</v>
      </c>
      <c r="FI74" s="11"/>
      <c r="FJ74" s="12" t="e">
        <f t="shared" si="1303"/>
        <v>#DIV/0!</v>
      </c>
      <c r="FK74" s="13"/>
      <c r="FL74" s="11"/>
      <c r="FM74" s="39"/>
      <c r="FN74" s="43"/>
      <c r="FO74" s="10"/>
      <c r="FP74" s="11"/>
      <c r="FQ74" s="74">
        <f t="shared" si="1337"/>
        <v>0</v>
      </c>
      <c r="FR74" s="74">
        <f t="shared" si="1337"/>
        <v>0</v>
      </c>
      <c r="FS74" s="11"/>
      <c r="FT74" s="12" t="e">
        <f t="shared" si="1305"/>
        <v>#DIV/0!</v>
      </c>
      <c r="FU74" s="11"/>
      <c r="FV74" s="12" t="e">
        <f t="shared" si="1306"/>
        <v>#DIV/0!</v>
      </c>
      <c r="FW74" s="13"/>
      <c r="FX74" s="11"/>
      <c r="FY74" s="39"/>
      <c r="FZ74" s="43"/>
      <c r="GA74" s="10"/>
      <c r="GB74" s="11"/>
      <c r="GC74" s="74">
        <f t="shared" si="1338"/>
        <v>0</v>
      </c>
      <c r="GD74" s="74">
        <f t="shared" si="1338"/>
        <v>0</v>
      </c>
      <c r="GE74" s="11"/>
      <c r="GF74" s="12" t="e">
        <f t="shared" si="1308"/>
        <v>#DIV/0!</v>
      </c>
      <c r="GG74" s="11"/>
      <c r="GH74" s="12" t="e">
        <f t="shared" si="1309"/>
        <v>#DIV/0!</v>
      </c>
      <c r="GI74" s="13"/>
      <c r="GJ74" s="11"/>
      <c r="GK74" s="39"/>
      <c r="GL74" s="43"/>
      <c r="GM74" s="10"/>
      <c r="GN74" s="11"/>
      <c r="GO74" s="74">
        <f t="shared" si="1339"/>
        <v>0</v>
      </c>
      <c r="GP74" s="74">
        <f t="shared" si="1339"/>
        <v>0</v>
      </c>
      <c r="GQ74" s="11"/>
      <c r="GR74" s="12" t="e">
        <f t="shared" si="1311"/>
        <v>#DIV/0!</v>
      </c>
      <c r="GS74" s="11"/>
      <c r="GT74" s="12" t="e">
        <f t="shared" si="1312"/>
        <v>#DIV/0!</v>
      </c>
      <c r="GU74" s="13"/>
      <c r="GV74" s="11"/>
      <c r="GW74" s="39"/>
      <c r="GX74" s="43"/>
      <c r="GY74" s="10"/>
      <c r="GZ74" s="11"/>
      <c r="HA74" s="74">
        <f t="shared" si="1340"/>
        <v>0</v>
      </c>
      <c r="HB74" s="74">
        <f t="shared" si="1340"/>
        <v>0</v>
      </c>
      <c r="HC74" s="11"/>
      <c r="HD74" s="12" t="e">
        <f t="shared" si="1314"/>
        <v>#DIV/0!</v>
      </c>
      <c r="HE74" s="11"/>
      <c r="HF74" s="12" t="e">
        <f t="shared" si="1315"/>
        <v>#DIV/0!</v>
      </c>
      <c r="HG74" s="13"/>
      <c r="HH74" s="11"/>
      <c r="HI74" s="39"/>
      <c r="HJ74" s="43"/>
      <c r="HK74" s="10">
        <f t="shared" si="1316"/>
        <v>4</v>
      </c>
      <c r="HL74" s="11">
        <f t="shared" si="1316"/>
        <v>0</v>
      </c>
      <c r="HM74" s="11">
        <f t="shared" si="1316"/>
        <v>3474</v>
      </c>
      <c r="HN74" s="11">
        <f t="shared" si="1316"/>
        <v>292</v>
      </c>
      <c r="HO74" s="11">
        <f t="shared" si="1317"/>
        <v>2042</v>
      </c>
      <c r="HP74" s="228">
        <f t="shared" si="1342"/>
        <v>0.58779504893494527</v>
      </c>
      <c r="HQ74" s="15">
        <f t="shared" si="1319"/>
        <v>101</v>
      </c>
      <c r="HR74" s="12">
        <f t="shared" si="1341"/>
        <v>4.9461312438785501E-2</v>
      </c>
      <c r="HS74" s="16">
        <v>63.75</v>
      </c>
      <c r="HT74" s="17">
        <v>1844</v>
      </c>
      <c r="HU74" s="16">
        <f t="shared" si="1320"/>
        <v>90.30362389813908</v>
      </c>
      <c r="HV74" s="23">
        <v>85.340314136125656</v>
      </c>
      <c r="HW74" s="22">
        <v>79.245283018867923</v>
      </c>
    </row>
    <row r="75" spans="1:231" ht="19.5" thickBot="1" x14ac:dyDescent="0.3">
      <c r="A75" s="236"/>
      <c r="B75" s="42"/>
      <c r="C75" s="26">
        <f>SUM(C68:C74)</f>
        <v>5</v>
      </c>
      <c r="D75" s="27">
        <f>SUM(D68:D74)</f>
        <v>0</v>
      </c>
      <c r="E75" s="27"/>
      <c r="F75" s="27"/>
      <c r="G75" s="27">
        <f>SUM(G68:G74)</f>
        <v>2611</v>
      </c>
      <c r="H75" s="28">
        <f>((G75+I75)/7)/E74</f>
        <v>0.59290096406660819</v>
      </c>
      <c r="I75" s="27">
        <f>SUM(I68:I74)</f>
        <v>95</v>
      </c>
      <c r="J75" s="28">
        <f>(I75/(I75+G75))</f>
        <v>3.510716925351072E-2</v>
      </c>
      <c r="K75" s="27"/>
      <c r="L75" s="27"/>
      <c r="M75" s="29">
        <f>M73/M72*100-100</f>
        <v>12.129286777174087</v>
      </c>
      <c r="N75" s="72">
        <f>N73/N72*100-100</f>
        <v>5.5813953488372192</v>
      </c>
      <c r="O75" s="26">
        <f t="shared" ref="O75:P75" si="1343">SUM(O68:O74)</f>
        <v>4</v>
      </c>
      <c r="P75" s="27">
        <f t="shared" si="1343"/>
        <v>0</v>
      </c>
      <c r="Q75" s="27"/>
      <c r="R75" s="27"/>
      <c r="S75" s="27">
        <f t="shared" ref="S75" si="1344">SUM(S68:S74)</f>
        <v>2628</v>
      </c>
      <c r="T75" s="28">
        <f t="shared" ref="T75" si="1345">((S75+U75)/7)/Q74</f>
        <v>0.5925201130680583</v>
      </c>
      <c r="U75" s="27">
        <f t="shared" ref="U75" si="1346">SUM(U68:U74)</f>
        <v>97</v>
      </c>
      <c r="V75" s="28">
        <f t="shared" ref="V75" si="1347">(U75/(U75+S75))</f>
        <v>3.5596330275229356E-2</v>
      </c>
      <c r="W75" s="27"/>
      <c r="X75" s="27"/>
      <c r="Y75" s="29">
        <f t="shared" ref="Y75:Z75" si="1348">Y73/Y72*100-100</f>
        <v>13.997992871232313</v>
      </c>
      <c r="Z75" s="72">
        <f t="shared" si="1348"/>
        <v>5.4521963824289372</v>
      </c>
      <c r="AA75" s="26">
        <f t="shared" ref="AA75:AB75" si="1349">SUM(AA68:AA74)</f>
        <v>2</v>
      </c>
      <c r="AB75" s="27">
        <f t="shared" si="1349"/>
        <v>0</v>
      </c>
      <c r="AC75" s="27"/>
      <c r="AD75" s="27"/>
      <c r="AE75" s="27">
        <f t="shared" ref="AE75" si="1350">SUM(AE68:AE74)</f>
        <v>745</v>
      </c>
      <c r="AF75" s="28">
        <f t="shared" ref="AF75" si="1351">((AE75+AG75)/7)/AC74</f>
        <v>0.57886904761904756</v>
      </c>
      <c r="AG75" s="27">
        <f t="shared" ref="AG75" si="1352">SUM(AG68:AG74)</f>
        <v>33</v>
      </c>
      <c r="AH75" s="28">
        <f t="shared" ref="AH75" si="1353">(AG75/(AG75+AE75))</f>
        <v>4.2416452442159386E-2</v>
      </c>
      <c r="AI75" s="27"/>
      <c r="AJ75" s="27"/>
      <c r="AK75" s="29">
        <f t="shared" ref="AK75:AL75" si="1354">AK73/AK72*100-100</f>
        <v>11.675008730066352</v>
      </c>
      <c r="AL75" s="72">
        <f t="shared" si="1354"/>
        <v>3.66279069767441</v>
      </c>
      <c r="AM75" s="26">
        <f t="shared" ref="AM75:AN75" si="1355">SUM(AM68:AM74)</f>
        <v>5</v>
      </c>
      <c r="AN75" s="27">
        <f t="shared" si="1355"/>
        <v>0</v>
      </c>
      <c r="AO75" s="27"/>
      <c r="AP75" s="27"/>
      <c r="AQ75" s="27">
        <f t="shared" ref="AQ75" si="1356">SUM(AQ68:AQ74)</f>
        <v>2584</v>
      </c>
      <c r="AR75" s="28">
        <f t="shared" ref="AR75" si="1357">((AQ75+AS75)/7)/AO74</f>
        <v>0.59177422883395325</v>
      </c>
      <c r="AS75" s="27">
        <f t="shared" ref="AS75" si="1358">SUM(AS68:AS74)</f>
        <v>121</v>
      </c>
      <c r="AT75" s="28">
        <f t="shared" ref="AT75" si="1359">(AS75/(AS75+AQ75))</f>
        <v>4.4731977818853977E-2</v>
      </c>
      <c r="AU75" s="27"/>
      <c r="AV75" s="27"/>
      <c r="AW75" s="29">
        <f t="shared" ref="AW75:AX75" si="1360">AW73/AW72*100-100</f>
        <v>11.032175457436708</v>
      </c>
      <c r="AX75" s="72">
        <f t="shared" si="1360"/>
        <v>-0.51162790697674154</v>
      </c>
      <c r="AY75" s="26">
        <f t="shared" ref="AY75:AZ75" si="1361">SUM(AY68:AY74)</f>
        <v>4</v>
      </c>
      <c r="AZ75" s="27">
        <f t="shared" si="1361"/>
        <v>0</v>
      </c>
      <c r="BA75" s="27"/>
      <c r="BB75" s="27"/>
      <c r="BC75" s="27">
        <f t="shared" ref="BC75" si="1362">SUM(BC68:BC74)</f>
        <v>2521</v>
      </c>
      <c r="BD75" s="28">
        <f t="shared" ref="BD75" si="1363">((BC75+BE75)/7)/BA74</f>
        <v>0.56624162524313804</v>
      </c>
      <c r="BE75" s="27">
        <f t="shared" ref="BE75" si="1364">SUM(BE68:BE74)</f>
        <v>99</v>
      </c>
      <c r="BF75" s="28">
        <f t="shared" ref="BF75" si="1365">(BE75/(BE75+BC75))</f>
        <v>3.7786259541984731E-2</v>
      </c>
      <c r="BG75" s="27"/>
      <c r="BH75" s="27"/>
      <c r="BI75" s="29">
        <f t="shared" ref="BI75:BJ75" si="1366">BI73/BI72*100-100</f>
        <v>13.897933052862626</v>
      </c>
      <c r="BJ75" s="72">
        <f t="shared" si="1366"/>
        <v>4.9534883720930196</v>
      </c>
      <c r="BK75" s="26">
        <f t="shared" ref="BK75:BL75" si="1367">SUM(BK68:BK74)</f>
        <v>4</v>
      </c>
      <c r="BL75" s="27">
        <f t="shared" si="1367"/>
        <v>0</v>
      </c>
      <c r="BM75" s="27"/>
      <c r="BN75" s="27"/>
      <c r="BO75" s="27">
        <f t="shared" ref="BO75" si="1368">SUM(BO68:BO74)</f>
        <v>2259</v>
      </c>
      <c r="BP75" s="28">
        <f t="shared" ref="BP75" si="1369">((BO75+BQ75)/7)/BM74</f>
        <v>0.51983524821157601</v>
      </c>
      <c r="BQ75" s="27">
        <f t="shared" ref="BQ75" si="1370">SUM(BQ68:BQ74)</f>
        <v>139</v>
      </c>
      <c r="BR75" s="28">
        <f t="shared" ref="BR75" si="1371">(BQ75/(BQ75+BO75))</f>
        <v>5.7964970809007504E-2</v>
      </c>
      <c r="BS75" s="27"/>
      <c r="BT75" s="27"/>
      <c r="BU75" s="29">
        <f t="shared" ref="BU75:BV75" si="1372">BU73/BU72*100-100</f>
        <v>17.445582586427662</v>
      </c>
      <c r="BV75" s="72">
        <f t="shared" si="1372"/>
        <v>6.8475452196382349</v>
      </c>
      <c r="BW75" s="26">
        <f t="shared" ref="BW75:BX75" si="1373">SUM(BW68:BW74)</f>
        <v>0</v>
      </c>
      <c r="BX75" s="27">
        <f t="shared" si="1373"/>
        <v>0</v>
      </c>
      <c r="BY75" s="27"/>
      <c r="BZ75" s="27"/>
      <c r="CA75" s="27">
        <f t="shared" ref="CA75" si="1374">SUM(CA68:CA74)</f>
        <v>0</v>
      </c>
      <c r="CB75" s="28" t="e">
        <f t="shared" ref="CB75" si="1375">((CA75+CC75)/7)/BY74</f>
        <v>#DIV/0!</v>
      </c>
      <c r="CC75" s="27">
        <f t="shared" ref="CC75" si="1376">SUM(CC68:CC74)</f>
        <v>0</v>
      </c>
      <c r="CD75" s="28" t="e">
        <f t="shared" ref="CD75" si="1377">(CC75/(CC75+CA75))</f>
        <v>#DIV/0!</v>
      </c>
      <c r="CE75" s="27"/>
      <c r="CF75" s="27"/>
      <c r="CG75" s="29" t="e">
        <f t="shared" ref="CG75:CH75" si="1378">CG73/CG72*100-100</f>
        <v>#DIV/0!</v>
      </c>
      <c r="CH75" s="72" t="e">
        <f t="shared" si="1378"/>
        <v>#DIV/0!</v>
      </c>
      <c r="CI75" s="26">
        <f t="shared" ref="CI75:CJ75" si="1379">SUM(CI68:CI74)</f>
        <v>0</v>
      </c>
      <c r="CJ75" s="27">
        <f t="shared" si="1379"/>
        <v>0</v>
      </c>
      <c r="CK75" s="27"/>
      <c r="CL75" s="27"/>
      <c r="CM75" s="27">
        <f t="shared" ref="CM75" si="1380">SUM(CM68:CM74)</f>
        <v>0</v>
      </c>
      <c r="CN75" s="28" t="e">
        <f t="shared" ref="CN75" si="1381">((CM75+CO75)/7)/CK74</f>
        <v>#DIV/0!</v>
      </c>
      <c r="CO75" s="27">
        <f t="shared" ref="CO75" si="1382">SUM(CO68:CO74)</f>
        <v>0</v>
      </c>
      <c r="CP75" s="28" t="e">
        <f t="shared" ref="CP75" si="1383">(CO75/(CO75+CM75))</f>
        <v>#DIV/0!</v>
      </c>
      <c r="CQ75" s="27"/>
      <c r="CR75" s="27"/>
      <c r="CS75" s="29" t="e">
        <f t="shared" ref="CS75:CT75" si="1384">CS73/CS72*100-100</f>
        <v>#DIV/0!</v>
      </c>
      <c r="CT75" s="72" t="e">
        <f t="shared" si="1384"/>
        <v>#DIV/0!</v>
      </c>
      <c r="CU75" s="26">
        <f t="shared" ref="CU75:CV75" si="1385">SUM(CU68:CU74)</f>
        <v>0</v>
      </c>
      <c r="CV75" s="27">
        <f t="shared" si="1385"/>
        <v>0</v>
      </c>
      <c r="CW75" s="27"/>
      <c r="CX75" s="27"/>
      <c r="CY75" s="27">
        <f t="shared" ref="CY75" si="1386">SUM(CY68:CY74)</f>
        <v>0</v>
      </c>
      <c r="CZ75" s="28" t="e">
        <f t="shared" ref="CZ75" si="1387">((CY75+DA75)/7)/CW74</f>
        <v>#DIV/0!</v>
      </c>
      <c r="DA75" s="27">
        <f t="shared" ref="DA75" si="1388">SUM(DA68:DA74)</f>
        <v>0</v>
      </c>
      <c r="DB75" s="28" t="e">
        <f t="shared" ref="DB75" si="1389">(DA75/(DA75+CY75))</f>
        <v>#DIV/0!</v>
      </c>
      <c r="DC75" s="27"/>
      <c r="DD75" s="27"/>
      <c r="DE75" s="29" t="e">
        <f t="shared" ref="DE75:DF75" si="1390">DE73/DE72*100-100</f>
        <v>#DIV/0!</v>
      </c>
      <c r="DF75" s="72" t="e">
        <f t="shared" si="1390"/>
        <v>#DIV/0!</v>
      </c>
      <c r="DG75" s="26">
        <f t="shared" ref="DG75:DH75" si="1391">SUM(DG68:DG74)</f>
        <v>0</v>
      </c>
      <c r="DH75" s="27">
        <f t="shared" si="1391"/>
        <v>0</v>
      </c>
      <c r="DI75" s="27"/>
      <c r="DJ75" s="27"/>
      <c r="DK75" s="27">
        <f t="shared" ref="DK75" si="1392">SUM(DK68:DK74)</f>
        <v>0</v>
      </c>
      <c r="DL75" s="28" t="e">
        <f t="shared" ref="DL75" si="1393">((DK75+DM75)/7)/DI74</f>
        <v>#DIV/0!</v>
      </c>
      <c r="DM75" s="27">
        <f t="shared" ref="DM75" si="1394">SUM(DM68:DM74)</f>
        <v>0</v>
      </c>
      <c r="DN75" s="28" t="e">
        <f t="shared" ref="DN75" si="1395">(DM75/(DM75+DK75))</f>
        <v>#DIV/0!</v>
      </c>
      <c r="DO75" s="27"/>
      <c r="DP75" s="27"/>
      <c r="DQ75" s="29" t="e">
        <f t="shared" ref="DQ75:DR75" si="1396">DQ73/DQ72*100-100</f>
        <v>#DIV/0!</v>
      </c>
      <c r="DR75" s="72" t="e">
        <f t="shared" si="1396"/>
        <v>#DIV/0!</v>
      </c>
      <c r="DS75" s="26">
        <f t="shared" ref="DS75:DT75" si="1397">SUM(DS68:DS74)</f>
        <v>0</v>
      </c>
      <c r="DT75" s="27">
        <f t="shared" si="1397"/>
        <v>0</v>
      </c>
      <c r="DU75" s="27"/>
      <c r="DV75" s="27"/>
      <c r="DW75" s="27">
        <f t="shared" ref="DW75" si="1398">SUM(DW68:DW74)</f>
        <v>0</v>
      </c>
      <c r="DX75" s="28" t="e">
        <f t="shared" ref="DX75" si="1399">((DW75+DY75)/7)/DU74</f>
        <v>#DIV/0!</v>
      </c>
      <c r="DY75" s="27">
        <f t="shared" ref="DY75" si="1400">SUM(DY68:DY74)</f>
        <v>0</v>
      </c>
      <c r="DZ75" s="28" t="e">
        <f t="shared" ref="DZ75" si="1401">(DY75/(DY75+DW75))</f>
        <v>#DIV/0!</v>
      </c>
      <c r="EA75" s="27"/>
      <c r="EB75" s="27"/>
      <c r="EC75" s="29" t="e">
        <f t="shared" ref="EC75:ED75" si="1402">EC73/EC72*100-100</f>
        <v>#DIV/0!</v>
      </c>
      <c r="ED75" s="72" t="e">
        <f t="shared" si="1402"/>
        <v>#DIV/0!</v>
      </c>
      <c r="EE75" s="26">
        <f t="shared" ref="EE75:EF75" si="1403">SUM(EE68:EE74)</f>
        <v>0</v>
      </c>
      <c r="EF75" s="27">
        <f t="shared" si="1403"/>
        <v>0</v>
      </c>
      <c r="EG75" s="27"/>
      <c r="EH75" s="27"/>
      <c r="EI75" s="27">
        <f t="shared" ref="EI75" si="1404">SUM(EI68:EI74)</f>
        <v>0</v>
      </c>
      <c r="EJ75" s="28" t="e">
        <f t="shared" ref="EJ75" si="1405">((EI75+EK75)/7)/EG74</f>
        <v>#DIV/0!</v>
      </c>
      <c r="EK75" s="27">
        <f t="shared" ref="EK75" si="1406">SUM(EK68:EK74)</f>
        <v>0</v>
      </c>
      <c r="EL75" s="28" t="e">
        <f t="shared" ref="EL75" si="1407">(EK75/(EK75+EI75))</f>
        <v>#DIV/0!</v>
      </c>
      <c r="EM75" s="27"/>
      <c r="EN75" s="27"/>
      <c r="EO75" s="29" t="e">
        <f t="shared" ref="EO75:EP75" si="1408">EO73/EO72*100-100</f>
        <v>#DIV/0!</v>
      </c>
      <c r="EP75" s="72" t="e">
        <f t="shared" si="1408"/>
        <v>#DIV/0!</v>
      </c>
      <c r="EQ75" s="26">
        <f t="shared" ref="EQ75:ER75" si="1409">SUM(EQ68:EQ74)</f>
        <v>0</v>
      </c>
      <c r="ER75" s="27">
        <f t="shared" si="1409"/>
        <v>0</v>
      </c>
      <c r="ES75" s="27"/>
      <c r="ET75" s="27"/>
      <c r="EU75" s="27">
        <f t="shared" ref="EU75" si="1410">SUM(EU68:EU74)</f>
        <v>0</v>
      </c>
      <c r="EV75" s="28" t="e">
        <f t="shared" ref="EV75" si="1411">((EU75+EW75)/7)/ES74</f>
        <v>#DIV/0!</v>
      </c>
      <c r="EW75" s="27">
        <f t="shared" ref="EW75" si="1412">SUM(EW68:EW74)</f>
        <v>0</v>
      </c>
      <c r="EX75" s="28" t="e">
        <f t="shared" ref="EX75" si="1413">(EW75/(EW75+EU75))</f>
        <v>#DIV/0!</v>
      </c>
      <c r="EY75" s="27"/>
      <c r="EZ75" s="27"/>
      <c r="FA75" s="29" t="e">
        <f t="shared" ref="FA75:FB75" si="1414">FA73/FA72*100-100</f>
        <v>#DIV/0!</v>
      </c>
      <c r="FB75" s="72" t="e">
        <f t="shared" si="1414"/>
        <v>#DIV/0!</v>
      </c>
      <c r="FC75" s="26">
        <f t="shared" ref="FC75:FD75" si="1415">SUM(FC68:FC74)</f>
        <v>0</v>
      </c>
      <c r="FD75" s="27">
        <f t="shared" si="1415"/>
        <v>0</v>
      </c>
      <c r="FE75" s="27"/>
      <c r="FF75" s="27"/>
      <c r="FG75" s="27">
        <f t="shared" ref="FG75" si="1416">SUM(FG68:FG74)</f>
        <v>0</v>
      </c>
      <c r="FH75" s="28" t="e">
        <f t="shared" ref="FH75" si="1417">((FG75+FI75)/7)/FE74</f>
        <v>#DIV/0!</v>
      </c>
      <c r="FI75" s="27">
        <f t="shared" ref="FI75" si="1418">SUM(FI68:FI74)</f>
        <v>0</v>
      </c>
      <c r="FJ75" s="28" t="e">
        <f t="shared" ref="FJ75" si="1419">(FI75/(FI75+FG75))</f>
        <v>#DIV/0!</v>
      </c>
      <c r="FK75" s="27"/>
      <c r="FL75" s="27"/>
      <c r="FM75" s="29" t="e">
        <f t="shared" ref="FM75:FN75" si="1420">FM73/FM72*100-100</f>
        <v>#DIV/0!</v>
      </c>
      <c r="FN75" s="72" t="e">
        <f t="shared" si="1420"/>
        <v>#DIV/0!</v>
      </c>
      <c r="FO75" s="26">
        <f t="shared" ref="FO75:FP75" si="1421">SUM(FO68:FO74)</f>
        <v>0</v>
      </c>
      <c r="FP75" s="27">
        <f t="shared" si="1421"/>
        <v>0</v>
      </c>
      <c r="FQ75" s="27"/>
      <c r="FR75" s="27"/>
      <c r="FS75" s="27">
        <f t="shared" ref="FS75" si="1422">SUM(FS68:FS74)</f>
        <v>0</v>
      </c>
      <c r="FT75" s="28" t="e">
        <f t="shared" ref="FT75" si="1423">((FS75+FU75)/7)/FQ74</f>
        <v>#DIV/0!</v>
      </c>
      <c r="FU75" s="27">
        <f t="shared" ref="FU75" si="1424">SUM(FU68:FU74)</f>
        <v>0</v>
      </c>
      <c r="FV75" s="28" t="e">
        <f t="shared" ref="FV75" si="1425">(FU75/(FU75+FS75))</f>
        <v>#DIV/0!</v>
      </c>
      <c r="FW75" s="27"/>
      <c r="FX75" s="27"/>
      <c r="FY75" s="29" t="e">
        <f t="shared" ref="FY75:FZ75" si="1426">FY73/FY72*100-100</f>
        <v>#DIV/0!</v>
      </c>
      <c r="FZ75" s="72" t="e">
        <f t="shared" si="1426"/>
        <v>#DIV/0!</v>
      </c>
      <c r="GA75" s="26">
        <f t="shared" ref="GA75:GB75" si="1427">SUM(GA68:GA74)</f>
        <v>0</v>
      </c>
      <c r="GB75" s="27">
        <f t="shared" si="1427"/>
        <v>0</v>
      </c>
      <c r="GC75" s="27"/>
      <c r="GD75" s="27"/>
      <c r="GE75" s="27">
        <f t="shared" ref="GE75" si="1428">SUM(GE68:GE74)</f>
        <v>0</v>
      </c>
      <c r="GF75" s="28" t="e">
        <f t="shared" ref="GF75" si="1429">((GE75+GG75)/7)/GC74</f>
        <v>#DIV/0!</v>
      </c>
      <c r="GG75" s="27">
        <f t="shared" ref="GG75" si="1430">SUM(GG68:GG74)</f>
        <v>0</v>
      </c>
      <c r="GH75" s="28" t="e">
        <f t="shared" ref="GH75" si="1431">(GG75/(GG75+GE75))</f>
        <v>#DIV/0!</v>
      </c>
      <c r="GI75" s="27"/>
      <c r="GJ75" s="27"/>
      <c r="GK75" s="29" t="e">
        <f t="shared" ref="GK75:GL75" si="1432">GK73/GK72*100-100</f>
        <v>#DIV/0!</v>
      </c>
      <c r="GL75" s="72" t="e">
        <f t="shared" si="1432"/>
        <v>#DIV/0!</v>
      </c>
      <c r="GM75" s="26">
        <f t="shared" ref="GM75:GN75" si="1433">SUM(GM68:GM74)</f>
        <v>0</v>
      </c>
      <c r="GN75" s="27">
        <f t="shared" si="1433"/>
        <v>0</v>
      </c>
      <c r="GO75" s="27"/>
      <c r="GP75" s="27"/>
      <c r="GQ75" s="27">
        <f t="shared" ref="GQ75" si="1434">SUM(GQ68:GQ74)</f>
        <v>0</v>
      </c>
      <c r="GR75" s="28" t="e">
        <f t="shared" ref="GR75" si="1435">((GQ75+GS75)/7)/GO74</f>
        <v>#DIV/0!</v>
      </c>
      <c r="GS75" s="27">
        <f t="shared" ref="GS75" si="1436">SUM(GS68:GS74)</f>
        <v>0</v>
      </c>
      <c r="GT75" s="28" t="e">
        <f t="shared" ref="GT75" si="1437">(GS75/(GS75+GQ75))</f>
        <v>#DIV/0!</v>
      </c>
      <c r="GU75" s="27"/>
      <c r="GV75" s="27"/>
      <c r="GW75" s="29" t="e">
        <f t="shared" ref="GW75:GX75" si="1438">GW73/GW72*100-100</f>
        <v>#DIV/0!</v>
      </c>
      <c r="GX75" s="72" t="e">
        <f t="shared" si="1438"/>
        <v>#DIV/0!</v>
      </c>
      <c r="GY75" s="26">
        <f t="shared" ref="GY75:GZ75" si="1439">SUM(GY68:GY74)</f>
        <v>0</v>
      </c>
      <c r="GZ75" s="27">
        <f t="shared" si="1439"/>
        <v>0</v>
      </c>
      <c r="HA75" s="27"/>
      <c r="HB75" s="27"/>
      <c r="HC75" s="27">
        <f t="shared" ref="HC75" si="1440">SUM(HC68:HC74)</f>
        <v>0</v>
      </c>
      <c r="HD75" s="28" t="e">
        <f t="shared" ref="HD75" si="1441">((HC75+HE75)/7)/HA74</f>
        <v>#DIV/0!</v>
      </c>
      <c r="HE75" s="27">
        <f t="shared" ref="HE75" si="1442">SUM(HE68:HE74)</f>
        <v>0</v>
      </c>
      <c r="HF75" s="28" t="e">
        <f t="shared" ref="HF75" si="1443">(HE75/(HE75+HC75))</f>
        <v>#DIV/0!</v>
      </c>
      <c r="HG75" s="27"/>
      <c r="HH75" s="27"/>
      <c r="HI75" s="29" t="e">
        <f t="shared" ref="HI75:HJ75" si="1444">HI73/HI72*100-100</f>
        <v>#DIV/0!</v>
      </c>
      <c r="HJ75" s="72" t="e">
        <f t="shared" si="1444"/>
        <v>#DIV/0!</v>
      </c>
      <c r="HK75" s="26">
        <f t="shared" si="1316"/>
        <v>24</v>
      </c>
      <c r="HL75" s="27">
        <f t="shared" si="1316"/>
        <v>0</v>
      </c>
      <c r="HM75" s="27">
        <f t="shared" si="1316"/>
        <v>0</v>
      </c>
      <c r="HN75" s="27">
        <f t="shared" si="1316"/>
        <v>0</v>
      </c>
      <c r="HO75" s="27">
        <f t="shared" si="1317"/>
        <v>13932</v>
      </c>
      <c r="HP75" s="229">
        <f>+((HO75)/HM74)/7</f>
        <v>0.57290895632864547</v>
      </c>
      <c r="HQ75" s="62">
        <f t="shared" si="1319"/>
        <v>584</v>
      </c>
      <c r="HR75" s="52">
        <f t="shared" si="1341"/>
        <v>4.1917886879127189E-2</v>
      </c>
      <c r="HS75" s="53">
        <f t="shared" ref="HS75" si="1445">SUM(HS68:HS74)/7</f>
        <v>64.021428571428572</v>
      </c>
      <c r="HT75" s="54">
        <f t="shared" ref="HT75" si="1446">SUM(HT68:HT74)</f>
        <v>12542</v>
      </c>
      <c r="HU75" s="53">
        <f t="shared" ref="HU75" si="1447">AVERAGE(HU68:HU74)</f>
        <v>90.021295756967191</v>
      </c>
      <c r="HV75" s="63">
        <f>HV73/HV72*100-100</f>
        <v>13.724517500050283</v>
      </c>
      <c r="HW75" s="72">
        <f>HW73/HW72*100-100</f>
        <v>4.3615620886353668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5">
        <f t="shared" ref="HK76:HL76" si="1448">HK75/HM65</f>
        <v>6.8610634648370496E-3</v>
      </c>
      <c r="HL76" s="68">
        <f t="shared" si="1448"/>
        <v>0</v>
      </c>
      <c r="HM76" s="45"/>
      <c r="HN76" s="45"/>
      <c r="HO76" s="45"/>
      <c r="HP76" s="231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235">
        <v>33</v>
      </c>
      <c r="B77" s="73">
        <f>B74+1</f>
        <v>44526</v>
      </c>
      <c r="C77" s="33">
        <v>1</v>
      </c>
      <c r="D77" s="34"/>
      <c r="E77" s="34">
        <f>E74-C77</f>
        <v>651</v>
      </c>
      <c r="F77" s="34">
        <f>F74-D77</f>
        <v>56</v>
      </c>
      <c r="G77" s="34">
        <v>367</v>
      </c>
      <c r="H77" s="35">
        <f t="shared" ref="H77:H83" si="1449">((G77+I77)/E77)</f>
        <v>0.58832565284178184</v>
      </c>
      <c r="I77" s="34">
        <v>16</v>
      </c>
      <c r="J77" s="35">
        <f>I77/(G77+I77)</f>
        <v>4.1775456919060053E-2</v>
      </c>
      <c r="K77" s="36"/>
      <c r="L77" s="34"/>
      <c r="M77" s="34"/>
      <c r="N77" s="37"/>
      <c r="O77" s="33">
        <v>1</v>
      </c>
      <c r="P77" s="34"/>
      <c r="Q77" s="34">
        <f t="shared" ref="Q77:R77" si="1450">Q74-O77</f>
        <v>656</v>
      </c>
      <c r="R77" s="34">
        <f t="shared" si="1450"/>
        <v>56</v>
      </c>
      <c r="S77" s="34">
        <v>360</v>
      </c>
      <c r="T77" s="35">
        <f t="shared" ref="T77:T83" si="1451">((S77+U77)/Q77)</f>
        <v>0.56402439024390238</v>
      </c>
      <c r="U77" s="34">
        <v>10</v>
      </c>
      <c r="V77" s="35">
        <f t="shared" ref="V77:V83" si="1452">U77/(S77+U77)</f>
        <v>2.7027027027027029E-2</v>
      </c>
      <c r="W77" s="36"/>
      <c r="X77" s="34"/>
      <c r="Y77" s="34"/>
      <c r="Z77" s="37"/>
      <c r="AA77" s="33"/>
      <c r="AB77" s="34"/>
      <c r="AC77" s="34">
        <f t="shared" ref="AC77:AD77" si="1453">AC74-AA77</f>
        <v>192</v>
      </c>
      <c r="AD77" s="34">
        <f t="shared" si="1453"/>
        <v>12</v>
      </c>
      <c r="AE77" s="34">
        <v>98</v>
      </c>
      <c r="AF77" s="35">
        <f t="shared" ref="AF77:AF83" si="1454">((AE77+AG77)/AC77)</f>
        <v>0.515625</v>
      </c>
      <c r="AG77" s="34">
        <v>1</v>
      </c>
      <c r="AH77" s="35">
        <f t="shared" ref="AH77:AH83" si="1455">AG77/(AE77+AG77)</f>
        <v>1.0101010101010102E-2</v>
      </c>
      <c r="AI77" s="36"/>
      <c r="AJ77" s="34"/>
      <c r="AK77" s="34"/>
      <c r="AL77" s="37"/>
      <c r="AM77" s="33"/>
      <c r="AN77" s="34"/>
      <c r="AO77" s="34">
        <f t="shared" ref="AO77:AP77" si="1456">AO74-AM77</f>
        <v>653</v>
      </c>
      <c r="AP77" s="34">
        <f t="shared" si="1456"/>
        <v>55</v>
      </c>
      <c r="AQ77" s="34">
        <v>342</v>
      </c>
      <c r="AR77" s="35">
        <f t="shared" ref="AR77:AR83" si="1457">((AQ77+AS77)/AO77)</f>
        <v>0.54364471669218994</v>
      </c>
      <c r="AS77" s="34">
        <v>13</v>
      </c>
      <c r="AT77" s="35">
        <f t="shared" ref="AT77:AT83" si="1458">AS77/(AQ77+AS77)</f>
        <v>3.6619718309859155E-2</v>
      </c>
      <c r="AU77" s="36"/>
      <c r="AV77" s="34"/>
      <c r="AW77" s="34"/>
      <c r="AX77" s="37"/>
      <c r="AY77" s="33"/>
      <c r="AZ77" s="34"/>
      <c r="BA77" s="34">
        <f t="shared" ref="BA77:BB77" si="1459">BA74-AY77</f>
        <v>661</v>
      </c>
      <c r="BB77" s="34">
        <f t="shared" si="1459"/>
        <v>57</v>
      </c>
      <c r="BC77" s="34">
        <v>324</v>
      </c>
      <c r="BD77" s="35">
        <f t="shared" ref="BD77:BD83" si="1460">((BC77+BE77)/BA77)</f>
        <v>0.5113464447806354</v>
      </c>
      <c r="BE77" s="34">
        <v>14</v>
      </c>
      <c r="BF77" s="35">
        <f t="shared" ref="BF77:BF83" si="1461">BE77/(BC77+BE77)</f>
        <v>4.142011834319527E-2</v>
      </c>
      <c r="BG77" s="36"/>
      <c r="BH77" s="34"/>
      <c r="BI77" s="34"/>
      <c r="BJ77" s="37"/>
      <c r="BK77" s="33">
        <v>2</v>
      </c>
      <c r="BL77" s="34"/>
      <c r="BM77" s="34">
        <f t="shared" ref="BM77:BN77" si="1462">BM74-BK77</f>
        <v>657</v>
      </c>
      <c r="BN77" s="34">
        <f t="shared" si="1462"/>
        <v>56</v>
      </c>
      <c r="BO77" s="34">
        <v>332</v>
      </c>
      <c r="BP77" s="35">
        <f t="shared" ref="BP77:BP83" si="1463">((BO77+BQ77)/BM77)</f>
        <v>0.54033485540334858</v>
      </c>
      <c r="BQ77" s="34">
        <v>23</v>
      </c>
      <c r="BR77" s="35">
        <f t="shared" ref="BR77:BR83" si="1464">BQ77/(BO77+BQ77)</f>
        <v>6.4788732394366194E-2</v>
      </c>
      <c r="BS77" s="36"/>
      <c r="BT77" s="34"/>
      <c r="BU77" s="34"/>
      <c r="BV77" s="37"/>
      <c r="BW77" s="33"/>
      <c r="BX77" s="34"/>
      <c r="BY77" s="34">
        <f t="shared" ref="BY77:BZ77" si="1465">BY74-BW77</f>
        <v>0</v>
      </c>
      <c r="BZ77" s="34">
        <f t="shared" si="1465"/>
        <v>0</v>
      </c>
      <c r="CA77" s="34"/>
      <c r="CB77" s="35" t="e">
        <f t="shared" ref="CB77:CB83" si="1466">((CA77+CC77)/BY77)</f>
        <v>#DIV/0!</v>
      </c>
      <c r="CC77" s="34"/>
      <c r="CD77" s="35" t="e">
        <f t="shared" ref="CD77:CD83" si="1467">CC77/(CA77+CC77)</f>
        <v>#DIV/0!</v>
      </c>
      <c r="CE77" s="36"/>
      <c r="CF77" s="34"/>
      <c r="CG77" s="34"/>
      <c r="CH77" s="37"/>
      <c r="CI77" s="33"/>
      <c r="CJ77" s="34"/>
      <c r="CK77" s="34">
        <f t="shared" ref="CK77:CL77" si="1468">CK74-CI77</f>
        <v>0</v>
      </c>
      <c r="CL77" s="34">
        <f t="shared" si="1468"/>
        <v>0</v>
      </c>
      <c r="CM77" s="34"/>
      <c r="CN77" s="35" t="e">
        <f t="shared" ref="CN77:CN83" si="1469">((CM77+CO77)/CK77)</f>
        <v>#DIV/0!</v>
      </c>
      <c r="CO77" s="34"/>
      <c r="CP77" s="35" t="e">
        <f t="shared" ref="CP77:CP83" si="1470">CO77/(CM77+CO77)</f>
        <v>#DIV/0!</v>
      </c>
      <c r="CQ77" s="36"/>
      <c r="CR77" s="34"/>
      <c r="CS77" s="34"/>
      <c r="CT77" s="37"/>
      <c r="CU77" s="33"/>
      <c r="CV77" s="34"/>
      <c r="CW77" s="34">
        <f t="shared" ref="CW77:CX77" si="1471">CW74-CU77</f>
        <v>0</v>
      </c>
      <c r="CX77" s="34">
        <f t="shared" si="1471"/>
        <v>0</v>
      </c>
      <c r="CY77" s="34"/>
      <c r="CZ77" s="35" t="e">
        <f t="shared" ref="CZ77:CZ83" si="1472">((CY77+DA77)/CW77)</f>
        <v>#DIV/0!</v>
      </c>
      <c r="DA77" s="34"/>
      <c r="DB77" s="35" t="e">
        <f t="shared" ref="DB77:DB83" si="1473">DA77/(CY77+DA77)</f>
        <v>#DIV/0!</v>
      </c>
      <c r="DC77" s="36"/>
      <c r="DD77" s="34"/>
      <c r="DE77" s="34"/>
      <c r="DF77" s="37"/>
      <c r="DG77" s="33"/>
      <c r="DH77" s="34"/>
      <c r="DI77" s="34">
        <f t="shared" ref="DI77:DJ77" si="1474">DI74-DG77</f>
        <v>0</v>
      </c>
      <c r="DJ77" s="34">
        <f t="shared" si="1474"/>
        <v>0</v>
      </c>
      <c r="DK77" s="34"/>
      <c r="DL77" s="35" t="e">
        <f t="shared" ref="DL77:DL83" si="1475">((DK77+DM77)/DI77)</f>
        <v>#DIV/0!</v>
      </c>
      <c r="DM77" s="34"/>
      <c r="DN77" s="35" t="e">
        <f t="shared" ref="DN77:DN83" si="1476">DM77/(DK77+DM77)</f>
        <v>#DIV/0!</v>
      </c>
      <c r="DO77" s="36"/>
      <c r="DP77" s="34"/>
      <c r="DQ77" s="34"/>
      <c r="DR77" s="37"/>
      <c r="DS77" s="33"/>
      <c r="DT77" s="34"/>
      <c r="DU77" s="34">
        <f t="shared" ref="DU77:DV77" si="1477">DU74-DS77</f>
        <v>0</v>
      </c>
      <c r="DV77" s="34">
        <f t="shared" si="1477"/>
        <v>0</v>
      </c>
      <c r="DW77" s="34"/>
      <c r="DX77" s="35" t="e">
        <f t="shared" ref="DX77:DX83" si="1478">((DW77+DY77)/DU77)</f>
        <v>#DIV/0!</v>
      </c>
      <c r="DY77" s="34"/>
      <c r="DZ77" s="35" t="e">
        <f t="shared" ref="DZ77:DZ83" si="1479">DY77/(DW77+DY77)</f>
        <v>#DIV/0!</v>
      </c>
      <c r="EA77" s="36"/>
      <c r="EB77" s="34"/>
      <c r="EC77" s="34"/>
      <c r="ED77" s="37"/>
      <c r="EE77" s="33"/>
      <c r="EF77" s="34"/>
      <c r="EG77" s="34">
        <f t="shared" ref="EG77:EH77" si="1480">EG74-EE77</f>
        <v>0</v>
      </c>
      <c r="EH77" s="34">
        <f t="shared" si="1480"/>
        <v>0</v>
      </c>
      <c r="EI77" s="34"/>
      <c r="EJ77" s="35" t="e">
        <f t="shared" ref="EJ77:EJ83" si="1481">((EI77+EK77)/EG77)</f>
        <v>#DIV/0!</v>
      </c>
      <c r="EK77" s="34"/>
      <c r="EL77" s="35" t="e">
        <f t="shared" ref="EL77:EL83" si="1482">EK77/(EI77+EK77)</f>
        <v>#DIV/0!</v>
      </c>
      <c r="EM77" s="36"/>
      <c r="EN77" s="34"/>
      <c r="EO77" s="34"/>
      <c r="EP77" s="37"/>
      <c r="EQ77" s="33"/>
      <c r="ER77" s="34"/>
      <c r="ES77" s="34">
        <f t="shared" ref="ES77:ET77" si="1483">ES74-EQ77</f>
        <v>0</v>
      </c>
      <c r="ET77" s="34">
        <f t="shared" si="1483"/>
        <v>0</v>
      </c>
      <c r="EU77" s="34"/>
      <c r="EV77" s="35" t="e">
        <f t="shared" ref="EV77:EV83" si="1484">((EU77+EW77)/ES77)</f>
        <v>#DIV/0!</v>
      </c>
      <c r="EW77" s="34"/>
      <c r="EX77" s="35" t="e">
        <f t="shared" ref="EX77:EX83" si="1485">EW77/(EU77+EW77)</f>
        <v>#DIV/0!</v>
      </c>
      <c r="EY77" s="36"/>
      <c r="EZ77" s="34"/>
      <c r="FA77" s="34"/>
      <c r="FB77" s="37"/>
      <c r="FC77" s="33"/>
      <c r="FD77" s="34"/>
      <c r="FE77" s="34">
        <f t="shared" ref="FE77:FF77" si="1486">FE74-FC77</f>
        <v>0</v>
      </c>
      <c r="FF77" s="34">
        <f t="shared" si="1486"/>
        <v>0</v>
      </c>
      <c r="FG77" s="34"/>
      <c r="FH77" s="35" t="e">
        <f t="shared" ref="FH77:FH83" si="1487">((FG77+FI77)/FE77)</f>
        <v>#DIV/0!</v>
      </c>
      <c r="FI77" s="34"/>
      <c r="FJ77" s="35" t="e">
        <f t="shared" ref="FJ77:FJ83" si="1488">FI77/(FG77+FI77)</f>
        <v>#DIV/0!</v>
      </c>
      <c r="FK77" s="36"/>
      <c r="FL77" s="34"/>
      <c r="FM77" s="34"/>
      <c r="FN77" s="37"/>
      <c r="FO77" s="33"/>
      <c r="FP77" s="34"/>
      <c r="FQ77" s="34">
        <f t="shared" ref="FQ77:FR77" si="1489">FQ74-FO77</f>
        <v>0</v>
      </c>
      <c r="FR77" s="34">
        <f t="shared" si="1489"/>
        <v>0</v>
      </c>
      <c r="FS77" s="34"/>
      <c r="FT77" s="35" t="e">
        <f t="shared" ref="FT77:FT83" si="1490">((FS77+FU77)/FQ77)</f>
        <v>#DIV/0!</v>
      </c>
      <c r="FU77" s="34"/>
      <c r="FV77" s="35" t="e">
        <f t="shared" ref="FV77:FV83" si="1491">FU77/(FS77+FU77)</f>
        <v>#DIV/0!</v>
      </c>
      <c r="FW77" s="36"/>
      <c r="FX77" s="34"/>
      <c r="FY77" s="34"/>
      <c r="FZ77" s="37"/>
      <c r="GA77" s="33"/>
      <c r="GB77" s="34"/>
      <c r="GC77" s="34">
        <f t="shared" ref="GC77:GD77" si="1492">GC74-GA77</f>
        <v>0</v>
      </c>
      <c r="GD77" s="34">
        <f t="shared" si="1492"/>
        <v>0</v>
      </c>
      <c r="GE77" s="34"/>
      <c r="GF77" s="35" t="e">
        <f t="shared" ref="GF77:GF83" si="1493">((GE77+GG77)/GC77)</f>
        <v>#DIV/0!</v>
      </c>
      <c r="GG77" s="34"/>
      <c r="GH77" s="35" t="e">
        <f t="shared" ref="GH77:GH83" si="1494">GG77/(GE77+GG77)</f>
        <v>#DIV/0!</v>
      </c>
      <c r="GI77" s="36"/>
      <c r="GJ77" s="34"/>
      <c r="GK77" s="34"/>
      <c r="GL77" s="37"/>
      <c r="GM77" s="33"/>
      <c r="GN77" s="34"/>
      <c r="GO77" s="34">
        <f t="shared" ref="GO77:GP77" si="1495">GO74-GM77</f>
        <v>0</v>
      </c>
      <c r="GP77" s="34">
        <f t="shared" si="1495"/>
        <v>0</v>
      </c>
      <c r="GQ77" s="34"/>
      <c r="GR77" s="35" t="e">
        <f t="shared" ref="GR77:GR83" si="1496">((GQ77+GS77)/GO77)</f>
        <v>#DIV/0!</v>
      </c>
      <c r="GS77" s="34"/>
      <c r="GT77" s="35" t="e">
        <f t="shared" ref="GT77:GT83" si="1497">GS77/(GQ77+GS77)</f>
        <v>#DIV/0!</v>
      </c>
      <c r="GU77" s="36"/>
      <c r="GV77" s="34"/>
      <c r="GW77" s="34"/>
      <c r="GX77" s="37"/>
      <c r="GY77" s="33"/>
      <c r="GZ77" s="34"/>
      <c r="HA77" s="34">
        <f t="shared" ref="HA77:HB77" si="1498">HA74-GY77</f>
        <v>0</v>
      </c>
      <c r="HB77" s="34">
        <f t="shared" si="1498"/>
        <v>0</v>
      </c>
      <c r="HC77" s="34"/>
      <c r="HD77" s="35" t="e">
        <f t="shared" ref="HD77:HD83" si="1499">((HC77+HE77)/HA77)</f>
        <v>#DIV/0!</v>
      </c>
      <c r="HE77" s="34"/>
      <c r="HF77" s="35" t="e">
        <f t="shared" ref="HF77:HF83" si="1500">HE77/(HC77+HE77)</f>
        <v>#DIV/0!</v>
      </c>
      <c r="HG77" s="36"/>
      <c r="HH77" s="34"/>
      <c r="HI77" s="34"/>
      <c r="HJ77" s="37"/>
      <c r="HK77" s="33">
        <f t="shared" ref="HK77:HN84" si="1501">+C77+O77+AA77+AM77+AY77+BK77+BW77+CI77+CU77+DG77+DS77+EE77+EQ77+FC77+FO77+GA77+GM77+GY77</f>
        <v>4</v>
      </c>
      <c r="HL77" s="34">
        <f t="shared" si="1501"/>
        <v>0</v>
      </c>
      <c r="HM77" s="34">
        <f t="shared" si="1501"/>
        <v>3470</v>
      </c>
      <c r="HN77" s="34">
        <f t="shared" si="1501"/>
        <v>292</v>
      </c>
      <c r="HO77" s="34">
        <f t="shared" ref="HO77:HO84" si="1502">+G77+S77+AE77+AQ77+BC77+BO77+CA77+CM77+CY77+DK77+DW77+EI77+EU77+FG77+FS77+GE77+GQ77+HC77+I77+U77+AG77+AS77+BE77+BQ77+CC77+CO77+DA77+DM77+DY77+EK77+EW77+FI77+FU77+GG77+GS77+HE77</f>
        <v>1900</v>
      </c>
      <c r="HP77" s="227">
        <f t="shared" ref="HP77:HP78" si="1503">+(HO77)/HM77</f>
        <v>0.54755043227665701</v>
      </c>
      <c r="HQ77" s="48">
        <f t="shared" ref="HQ77:HQ84" si="1504">+I77+U77+AG77+AS77+BE77+BQ77+CC77+CO77+DA77+DM77+DY77+EK77+EW77+FI77+FU77+GG77+GS77+HE77</f>
        <v>77</v>
      </c>
      <c r="HR77" s="35">
        <f>+(HQ77/(HO77))</f>
        <v>4.0526315789473681E-2</v>
      </c>
      <c r="HS77" s="49">
        <v>64</v>
      </c>
      <c r="HT77" s="50">
        <v>1700</v>
      </c>
      <c r="HU77" s="49">
        <f t="shared" ref="HU77:HU83" si="1505">+HT77/HO77*100</f>
        <v>89.473684210526315</v>
      </c>
      <c r="HV77" s="48"/>
      <c r="HW77" s="37"/>
    </row>
    <row r="78" spans="1:231" ht="18.75" x14ac:dyDescent="0.25">
      <c r="A78" s="236"/>
      <c r="B78" s="41">
        <f t="shared" ref="B78:B83" si="1506">+B77+1</f>
        <v>44527</v>
      </c>
      <c r="C78" s="10">
        <v>1</v>
      </c>
      <c r="D78" s="11"/>
      <c r="E78" s="74">
        <f t="shared" ref="E78:F82" si="1507">E77-C78</f>
        <v>650</v>
      </c>
      <c r="F78" s="74">
        <f t="shared" si="1507"/>
        <v>56</v>
      </c>
      <c r="G78" s="11">
        <v>401</v>
      </c>
      <c r="H78" s="12">
        <f t="shared" si="1449"/>
        <v>0.63384615384615384</v>
      </c>
      <c r="I78" s="11">
        <v>11</v>
      </c>
      <c r="J78" s="12">
        <f t="shared" ref="J78:J83" si="1508">I78/(G78+I78)</f>
        <v>2.6699029126213591E-2</v>
      </c>
      <c r="K78" s="13"/>
      <c r="L78" s="11"/>
      <c r="M78" s="11"/>
      <c r="N78" s="14"/>
      <c r="O78" s="10"/>
      <c r="P78" s="11"/>
      <c r="Q78" s="74">
        <f t="shared" ref="Q78:R83" si="1509">Q77-O78</f>
        <v>656</v>
      </c>
      <c r="R78" s="74">
        <f t="shared" si="1509"/>
        <v>56</v>
      </c>
      <c r="S78" s="11">
        <v>388</v>
      </c>
      <c r="T78" s="12">
        <f t="shared" si="1451"/>
        <v>0.61432926829268297</v>
      </c>
      <c r="U78" s="11">
        <v>15</v>
      </c>
      <c r="V78" s="12">
        <f t="shared" si="1452"/>
        <v>3.7220843672456573E-2</v>
      </c>
      <c r="W78" s="13"/>
      <c r="X78" s="11"/>
      <c r="Y78" s="11"/>
      <c r="Z78" s="14"/>
      <c r="AA78" s="10"/>
      <c r="AB78" s="11"/>
      <c r="AC78" s="74">
        <f t="shared" ref="AC78:AD83" si="1510">AC77-AA78</f>
        <v>192</v>
      </c>
      <c r="AD78" s="74">
        <f t="shared" si="1510"/>
        <v>12</v>
      </c>
      <c r="AE78" s="11">
        <v>107</v>
      </c>
      <c r="AF78" s="12">
        <f t="shared" si="1454"/>
        <v>0.58333333333333337</v>
      </c>
      <c r="AG78" s="11">
        <v>5</v>
      </c>
      <c r="AH78" s="12">
        <f t="shared" si="1455"/>
        <v>4.4642857142857144E-2</v>
      </c>
      <c r="AI78" s="13"/>
      <c r="AJ78" s="11"/>
      <c r="AK78" s="11"/>
      <c r="AL78" s="14"/>
      <c r="AM78" s="10">
        <v>1</v>
      </c>
      <c r="AN78" s="11"/>
      <c r="AO78" s="74">
        <f t="shared" ref="AO78:AP83" si="1511">AO77-AM78</f>
        <v>652</v>
      </c>
      <c r="AP78" s="74">
        <f t="shared" si="1511"/>
        <v>55</v>
      </c>
      <c r="AQ78" s="11">
        <v>369</v>
      </c>
      <c r="AR78" s="12">
        <f t="shared" si="1457"/>
        <v>0.5904907975460123</v>
      </c>
      <c r="AS78" s="11">
        <v>16</v>
      </c>
      <c r="AT78" s="12">
        <f t="shared" si="1458"/>
        <v>4.1558441558441558E-2</v>
      </c>
      <c r="AU78" s="13"/>
      <c r="AV78" s="11"/>
      <c r="AW78" s="11"/>
      <c r="AX78" s="14"/>
      <c r="AY78" s="10">
        <v>3</v>
      </c>
      <c r="AZ78" s="11"/>
      <c r="BA78" s="74">
        <f t="shared" ref="BA78:BB83" si="1512">BA77-AY78</f>
        <v>658</v>
      </c>
      <c r="BB78" s="74">
        <f t="shared" si="1512"/>
        <v>57</v>
      </c>
      <c r="BC78" s="11">
        <v>339</v>
      </c>
      <c r="BD78" s="12">
        <f t="shared" si="1460"/>
        <v>0.54103343465045595</v>
      </c>
      <c r="BE78" s="11">
        <v>17</v>
      </c>
      <c r="BF78" s="12">
        <f t="shared" si="1461"/>
        <v>4.7752808988764044E-2</v>
      </c>
      <c r="BG78" s="13"/>
      <c r="BH78" s="11"/>
      <c r="BI78" s="11"/>
      <c r="BJ78" s="14"/>
      <c r="BK78" s="10">
        <v>1</v>
      </c>
      <c r="BL78" s="11">
        <v>1</v>
      </c>
      <c r="BM78" s="74">
        <f t="shared" ref="BM78:BN83" si="1513">BM77-BK78</f>
        <v>656</v>
      </c>
      <c r="BN78" s="74">
        <f t="shared" si="1513"/>
        <v>55</v>
      </c>
      <c r="BO78" s="11">
        <v>338</v>
      </c>
      <c r="BP78" s="12">
        <f t="shared" si="1463"/>
        <v>0.54878048780487809</v>
      </c>
      <c r="BQ78" s="11">
        <v>22</v>
      </c>
      <c r="BR78" s="12">
        <f t="shared" si="1464"/>
        <v>6.1111111111111109E-2</v>
      </c>
      <c r="BS78" s="13"/>
      <c r="BT78" s="11"/>
      <c r="BU78" s="11"/>
      <c r="BV78" s="14"/>
      <c r="BW78" s="10"/>
      <c r="BX78" s="11"/>
      <c r="BY78" s="74">
        <f t="shared" ref="BY78:BZ83" si="1514">BY77-BW78</f>
        <v>0</v>
      </c>
      <c r="BZ78" s="74">
        <f t="shared" si="1514"/>
        <v>0</v>
      </c>
      <c r="CA78" s="11"/>
      <c r="CB78" s="12" t="e">
        <f t="shared" si="1466"/>
        <v>#DIV/0!</v>
      </c>
      <c r="CC78" s="11"/>
      <c r="CD78" s="12" t="e">
        <f t="shared" si="1467"/>
        <v>#DIV/0!</v>
      </c>
      <c r="CE78" s="13"/>
      <c r="CF78" s="11"/>
      <c r="CG78" s="11"/>
      <c r="CH78" s="14"/>
      <c r="CI78" s="10"/>
      <c r="CJ78" s="11"/>
      <c r="CK78" s="74">
        <f t="shared" ref="CK78:CL83" si="1515">CK77-CI78</f>
        <v>0</v>
      </c>
      <c r="CL78" s="74">
        <f t="shared" si="1515"/>
        <v>0</v>
      </c>
      <c r="CM78" s="11"/>
      <c r="CN78" s="12" t="e">
        <f t="shared" si="1469"/>
        <v>#DIV/0!</v>
      </c>
      <c r="CO78" s="11"/>
      <c r="CP78" s="12" t="e">
        <f t="shared" si="1470"/>
        <v>#DIV/0!</v>
      </c>
      <c r="CQ78" s="13"/>
      <c r="CR78" s="11"/>
      <c r="CS78" s="11"/>
      <c r="CT78" s="14"/>
      <c r="CU78" s="10"/>
      <c r="CV78" s="11"/>
      <c r="CW78" s="74">
        <f t="shared" ref="CW78:CX83" si="1516">CW77-CU78</f>
        <v>0</v>
      </c>
      <c r="CX78" s="74">
        <f t="shared" si="1516"/>
        <v>0</v>
      </c>
      <c r="CY78" s="11"/>
      <c r="CZ78" s="12" t="e">
        <f t="shared" si="1472"/>
        <v>#DIV/0!</v>
      </c>
      <c r="DA78" s="11"/>
      <c r="DB78" s="12" t="e">
        <f t="shared" si="1473"/>
        <v>#DIV/0!</v>
      </c>
      <c r="DC78" s="13"/>
      <c r="DD78" s="11"/>
      <c r="DE78" s="11"/>
      <c r="DF78" s="14"/>
      <c r="DG78" s="10"/>
      <c r="DH78" s="11"/>
      <c r="DI78" s="74">
        <f t="shared" ref="DI78:DJ83" si="1517">DI77-DG78</f>
        <v>0</v>
      </c>
      <c r="DJ78" s="74">
        <f t="shared" si="1517"/>
        <v>0</v>
      </c>
      <c r="DK78" s="11"/>
      <c r="DL78" s="12" t="e">
        <f t="shared" si="1475"/>
        <v>#DIV/0!</v>
      </c>
      <c r="DM78" s="11"/>
      <c r="DN78" s="12" t="e">
        <f t="shared" si="1476"/>
        <v>#DIV/0!</v>
      </c>
      <c r="DO78" s="13"/>
      <c r="DP78" s="11"/>
      <c r="DQ78" s="11"/>
      <c r="DR78" s="14"/>
      <c r="DS78" s="10"/>
      <c r="DT78" s="11"/>
      <c r="DU78" s="74">
        <f t="shared" ref="DU78:DV83" si="1518">DU77-DS78</f>
        <v>0</v>
      </c>
      <c r="DV78" s="74">
        <f t="shared" si="1518"/>
        <v>0</v>
      </c>
      <c r="DW78" s="11"/>
      <c r="DX78" s="12" t="e">
        <f t="shared" si="1478"/>
        <v>#DIV/0!</v>
      </c>
      <c r="DY78" s="11"/>
      <c r="DZ78" s="12" t="e">
        <f t="shared" si="1479"/>
        <v>#DIV/0!</v>
      </c>
      <c r="EA78" s="13"/>
      <c r="EB78" s="11"/>
      <c r="EC78" s="11"/>
      <c r="ED78" s="14"/>
      <c r="EE78" s="10"/>
      <c r="EF78" s="11"/>
      <c r="EG78" s="74">
        <f t="shared" ref="EG78:EH83" si="1519">EG77-EE78</f>
        <v>0</v>
      </c>
      <c r="EH78" s="74">
        <f t="shared" si="1519"/>
        <v>0</v>
      </c>
      <c r="EI78" s="11"/>
      <c r="EJ78" s="12" t="e">
        <f t="shared" si="1481"/>
        <v>#DIV/0!</v>
      </c>
      <c r="EK78" s="11"/>
      <c r="EL78" s="12" t="e">
        <f t="shared" si="1482"/>
        <v>#DIV/0!</v>
      </c>
      <c r="EM78" s="13"/>
      <c r="EN78" s="11"/>
      <c r="EO78" s="11"/>
      <c r="EP78" s="14"/>
      <c r="EQ78" s="10"/>
      <c r="ER78" s="11"/>
      <c r="ES78" s="74">
        <f t="shared" ref="ES78:ET83" si="1520">ES77-EQ78</f>
        <v>0</v>
      </c>
      <c r="ET78" s="74">
        <f t="shared" si="1520"/>
        <v>0</v>
      </c>
      <c r="EU78" s="11"/>
      <c r="EV78" s="12" t="e">
        <f t="shared" si="1484"/>
        <v>#DIV/0!</v>
      </c>
      <c r="EW78" s="11"/>
      <c r="EX78" s="12" t="e">
        <f t="shared" si="1485"/>
        <v>#DIV/0!</v>
      </c>
      <c r="EY78" s="13"/>
      <c r="EZ78" s="11"/>
      <c r="FA78" s="11"/>
      <c r="FB78" s="14"/>
      <c r="FC78" s="10"/>
      <c r="FD78" s="11"/>
      <c r="FE78" s="74">
        <f t="shared" ref="FE78:FF83" si="1521">FE77-FC78</f>
        <v>0</v>
      </c>
      <c r="FF78" s="74">
        <f t="shared" si="1521"/>
        <v>0</v>
      </c>
      <c r="FG78" s="11"/>
      <c r="FH78" s="12" t="e">
        <f t="shared" si="1487"/>
        <v>#DIV/0!</v>
      </c>
      <c r="FI78" s="11"/>
      <c r="FJ78" s="12" t="e">
        <f t="shared" si="1488"/>
        <v>#DIV/0!</v>
      </c>
      <c r="FK78" s="13"/>
      <c r="FL78" s="11"/>
      <c r="FM78" s="11"/>
      <c r="FN78" s="14"/>
      <c r="FO78" s="10"/>
      <c r="FP78" s="11"/>
      <c r="FQ78" s="74">
        <f t="shared" ref="FQ78:FR83" si="1522">FQ77-FO78</f>
        <v>0</v>
      </c>
      <c r="FR78" s="74">
        <f t="shared" si="1522"/>
        <v>0</v>
      </c>
      <c r="FS78" s="11"/>
      <c r="FT78" s="12" t="e">
        <f t="shared" si="1490"/>
        <v>#DIV/0!</v>
      </c>
      <c r="FU78" s="11"/>
      <c r="FV78" s="12" t="e">
        <f t="shared" si="1491"/>
        <v>#DIV/0!</v>
      </c>
      <c r="FW78" s="13"/>
      <c r="FX78" s="11"/>
      <c r="FY78" s="11"/>
      <c r="FZ78" s="14"/>
      <c r="GA78" s="10"/>
      <c r="GB78" s="11"/>
      <c r="GC78" s="74">
        <f t="shared" ref="GC78:GD83" si="1523">GC77-GA78</f>
        <v>0</v>
      </c>
      <c r="GD78" s="74">
        <f t="shared" si="1523"/>
        <v>0</v>
      </c>
      <c r="GE78" s="11"/>
      <c r="GF78" s="12" t="e">
        <f t="shared" si="1493"/>
        <v>#DIV/0!</v>
      </c>
      <c r="GG78" s="11"/>
      <c r="GH78" s="12" t="e">
        <f t="shared" si="1494"/>
        <v>#DIV/0!</v>
      </c>
      <c r="GI78" s="13"/>
      <c r="GJ78" s="11"/>
      <c r="GK78" s="11"/>
      <c r="GL78" s="14"/>
      <c r="GM78" s="10"/>
      <c r="GN78" s="11"/>
      <c r="GO78" s="74">
        <f t="shared" ref="GO78:GP83" si="1524">GO77-GM78</f>
        <v>0</v>
      </c>
      <c r="GP78" s="74">
        <f t="shared" si="1524"/>
        <v>0</v>
      </c>
      <c r="GQ78" s="11"/>
      <c r="GR78" s="12" t="e">
        <f t="shared" si="1496"/>
        <v>#DIV/0!</v>
      </c>
      <c r="GS78" s="11"/>
      <c r="GT78" s="12" t="e">
        <f t="shared" si="1497"/>
        <v>#DIV/0!</v>
      </c>
      <c r="GU78" s="13"/>
      <c r="GV78" s="11"/>
      <c r="GW78" s="11"/>
      <c r="GX78" s="14"/>
      <c r="GY78" s="10"/>
      <c r="GZ78" s="11"/>
      <c r="HA78" s="74">
        <f t="shared" ref="HA78:HB83" si="1525">HA77-GY78</f>
        <v>0</v>
      </c>
      <c r="HB78" s="74">
        <f t="shared" si="1525"/>
        <v>0</v>
      </c>
      <c r="HC78" s="11"/>
      <c r="HD78" s="12" t="e">
        <f t="shared" si="1499"/>
        <v>#DIV/0!</v>
      </c>
      <c r="HE78" s="11"/>
      <c r="HF78" s="12" t="e">
        <f t="shared" si="1500"/>
        <v>#DIV/0!</v>
      </c>
      <c r="HG78" s="13"/>
      <c r="HH78" s="11"/>
      <c r="HI78" s="11"/>
      <c r="HJ78" s="14"/>
      <c r="HK78" s="10">
        <f t="shared" si="1501"/>
        <v>6</v>
      </c>
      <c r="HL78" s="11">
        <f t="shared" si="1501"/>
        <v>1</v>
      </c>
      <c r="HM78" s="11">
        <f t="shared" si="1501"/>
        <v>3464</v>
      </c>
      <c r="HN78" s="11">
        <f t="shared" si="1501"/>
        <v>291</v>
      </c>
      <c r="HO78" s="11">
        <f t="shared" si="1502"/>
        <v>2028</v>
      </c>
      <c r="HP78" s="228">
        <f t="shared" si="1503"/>
        <v>0.58545034642032334</v>
      </c>
      <c r="HQ78" s="15">
        <f t="shared" si="1504"/>
        <v>86</v>
      </c>
      <c r="HR78" s="12">
        <f t="shared" ref="HR78:HR84" si="1526">+(HQ78/(HO78))</f>
        <v>4.2406311637080869E-2</v>
      </c>
      <c r="HS78" s="16">
        <v>64.099999999999994</v>
      </c>
      <c r="HT78" s="17">
        <v>1798</v>
      </c>
      <c r="HU78" s="16">
        <f t="shared" si="1505"/>
        <v>88.658777120315577</v>
      </c>
      <c r="HV78" s="15"/>
      <c r="HW78" s="14"/>
    </row>
    <row r="79" spans="1:231" ht="18.75" x14ac:dyDescent="0.25">
      <c r="A79" s="236"/>
      <c r="B79" s="41">
        <f t="shared" si="1506"/>
        <v>44528</v>
      </c>
      <c r="C79" s="10">
        <v>1</v>
      </c>
      <c r="D79" s="11"/>
      <c r="E79" s="74">
        <f t="shared" si="1507"/>
        <v>649</v>
      </c>
      <c r="F79" s="74">
        <f t="shared" si="1507"/>
        <v>56</v>
      </c>
      <c r="G79" s="11">
        <v>375</v>
      </c>
      <c r="H79" s="12">
        <f t="shared" si="1449"/>
        <v>0.59476117103235748</v>
      </c>
      <c r="I79" s="11">
        <v>11</v>
      </c>
      <c r="J79" s="12">
        <f t="shared" si="1508"/>
        <v>2.8497409326424871E-2</v>
      </c>
      <c r="K79" s="13"/>
      <c r="L79" s="11"/>
      <c r="M79" s="11"/>
      <c r="N79" s="14"/>
      <c r="O79" s="10"/>
      <c r="P79" s="11"/>
      <c r="Q79" s="74">
        <f t="shared" si="1509"/>
        <v>656</v>
      </c>
      <c r="R79" s="74">
        <f t="shared" si="1509"/>
        <v>56</v>
      </c>
      <c r="S79" s="11">
        <v>379</v>
      </c>
      <c r="T79" s="12">
        <f t="shared" si="1451"/>
        <v>0.58841463414634143</v>
      </c>
      <c r="U79" s="11">
        <v>7</v>
      </c>
      <c r="V79" s="12">
        <f t="shared" si="1452"/>
        <v>1.8134715025906734E-2</v>
      </c>
      <c r="W79" s="13"/>
      <c r="X79" s="11"/>
      <c r="Y79" s="11"/>
      <c r="Z79" s="14"/>
      <c r="AA79" s="10">
        <v>1</v>
      </c>
      <c r="AB79" s="11"/>
      <c r="AC79" s="74">
        <f t="shared" si="1510"/>
        <v>191</v>
      </c>
      <c r="AD79" s="74">
        <f t="shared" si="1510"/>
        <v>12</v>
      </c>
      <c r="AE79" s="11">
        <v>94</v>
      </c>
      <c r="AF79" s="12">
        <f t="shared" si="1454"/>
        <v>0.51832460732984298</v>
      </c>
      <c r="AG79" s="11">
        <v>5</v>
      </c>
      <c r="AH79" s="12">
        <f t="shared" si="1455"/>
        <v>5.0505050505050504E-2</v>
      </c>
      <c r="AI79" s="13"/>
      <c r="AJ79" s="11"/>
      <c r="AK79" s="11"/>
      <c r="AL79" s="14"/>
      <c r="AM79" s="10">
        <v>1</v>
      </c>
      <c r="AN79" s="11">
        <v>1</v>
      </c>
      <c r="AO79" s="74">
        <f t="shared" si="1511"/>
        <v>651</v>
      </c>
      <c r="AP79" s="74">
        <f t="shared" si="1511"/>
        <v>54</v>
      </c>
      <c r="AQ79" s="11">
        <v>338</v>
      </c>
      <c r="AR79" s="12">
        <f t="shared" si="1457"/>
        <v>0.53609831029185873</v>
      </c>
      <c r="AS79" s="11">
        <v>11</v>
      </c>
      <c r="AT79" s="12">
        <f t="shared" si="1458"/>
        <v>3.151862464183381E-2</v>
      </c>
      <c r="AU79" s="13"/>
      <c r="AV79" s="11"/>
      <c r="AW79" s="11"/>
      <c r="AX79" s="14"/>
      <c r="AY79" s="10">
        <v>3</v>
      </c>
      <c r="AZ79" s="11"/>
      <c r="BA79" s="74">
        <f t="shared" si="1512"/>
        <v>655</v>
      </c>
      <c r="BB79" s="74">
        <f t="shared" si="1512"/>
        <v>57</v>
      </c>
      <c r="BC79" s="11">
        <v>324</v>
      </c>
      <c r="BD79" s="12">
        <f t="shared" si="1460"/>
        <v>0.50839694656488554</v>
      </c>
      <c r="BE79" s="11">
        <v>9</v>
      </c>
      <c r="BF79" s="12">
        <f t="shared" si="1461"/>
        <v>2.7027027027027029E-2</v>
      </c>
      <c r="BG79" s="13"/>
      <c r="BH79" s="11"/>
      <c r="BI79" s="11"/>
      <c r="BJ79" s="14"/>
      <c r="BK79" s="10">
        <v>2</v>
      </c>
      <c r="BL79" s="11">
        <v>1</v>
      </c>
      <c r="BM79" s="74">
        <f t="shared" si="1513"/>
        <v>654</v>
      </c>
      <c r="BN79" s="74">
        <f t="shared" si="1513"/>
        <v>54</v>
      </c>
      <c r="BO79" s="11">
        <v>319</v>
      </c>
      <c r="BP79" s="12">
        <f t="shared" si="1463"/>
        <v>0.5214067278287462</v>
      </c>
      <c r="BQ79" s="11">
        <v>22</v>
      </c>
      <c r="BR79" s="12">
        <f t="shared" si="1464"/>
        <v>6.4516129032258063E-2</v>
      </c>
      <c r="BS79" s="13"/>
      <c r="BT79" s="11"/>
      <c r="BU79" s="11"/>
      <c r="BV79" s="14"/>
      <c r="BW79" s="10"/>
      <c r="BX79" s="11"/>
      <c r="BY79" s="74">
        <f t="shared" si="1514"/>
        <v>0</v>
      </c>
      <c r="BZ79" s="74">
        <f t="shared" si="1514"/>
        <v>0</v>
      </c>
      <c r="CA79" s="11"/>
      <c r="CB79" s="12" t="e">
        <f t="shared" si="1466"/>
        <v>#DIV/0!</v>
      </c>
      <c r="CC79" s="11"/>
      <c r="CD79" s="12" t="e">
        <f t="shared" si="1467"/>
        <v>#DIV/0!</v>
      </c>
      <c r="CE79" s="13"/>
      <c r="CF79" s="11"/>
      <c r="CG79" s="11"/>
      <c r="CH79" s="14"/>
      <c r="CI79" s="10"/>
      <c r="CJ79" s="11"/>
      <c r="CK79" s="74">
        <f t="shared" si="1515"/>
        <v>0</v>
      </c>
      <c r="CL79" s="74">
        <f t="shared" si="1515"/>
        <v>0</v>
      </c>
      <c r="CM79" s="11"/>
      <c r="CN79" s="12" t="e">
        <f t="shared" si="1469"/>
        <v>#DIV/0!</v>
      </c>
      <c r="CO79" s="11"/>
      <c r="CP79" s="12" t="e">
        <f t="shared" si="1470"/>
        <v>#DIV/0!</v>
      </c>
      <c r="CQ79" s="13"/>
      <c r="CR79" s="11"/>
      <c r="CS79" s="11"/>
      <c r="CT79" s="14"/>
      <c r="CU79" s="10"/>
      <c r="CV79" s="11"/>
      <c r="CW79" s="74">
        <f t="shared" si="1516"/>
        <v>0</v>
      </c>
      <c r="CX79" s="74">
        <f t="shared" si="1516"/>
        <v>0</v>
      </c>
      <c r="CY79" s="11"/>
      <c r="CZ79" s="12" t="e">
        <f t="shared" si="1472"/>
        <v>#DIV/0!</v>
      </c>
      <c r="DA79" s="11"/>
      <c r="DB79" s="12" t="e">
        <f t="shared" si="1473"/>
        <v>#DIV/0!</v>
      </c>
      <c r="DC79" s="13"/>
      <c r="DD79" s="11"/>
      <c r="DE79" s="11"/>
      <c r="DF79" s="14"/>
      <c r="DG79" s="10"/>
      <c r="DH79" s="11"/>
      <c r="DI79" s="74">
        <f t="shared" si="1517"/>
        <v>0</v>
      </c>
      <c r="DJ79" s="74">
        <f t="shared" si="1517"/>
        <v>0</v>
      </c>
      <c r="DK79" s="11"/>
      <c r="DL79" s="12" t="e">
        <f t="shared" si="1475"/>
        <v>#DIV/0!</v>
      </c>
      <c r="DM79" s="11"/>
      <c r="DN79" s="12" t="e">
        <f t="shared" si="1476"/>
        <v>#DIV/0!</v>
      </c>
      <c r="DO79" s="13"/>
      <c r="DP79" s="11"/>
      <c r="DQ79" s="11"/>
      <c r="DR79" s="14"/>
      <c r="DS79" s="10"/>
      <c r="DT79" s="11"/>
      <c r="DU79" s="74">
        <f t="shared" si="1518"/>
        <v>0</v>
      </c>
      <c r="DV79" s="74">
        <f t="shared" si="1518"/>
        <v>0</v>
      </c>
      <c r="DW79" s="11"/>
      <c r="DX79" s="12" t="e">
        <f t="shared" si="1478"/>
        <v>#DIV/0!</v>
      </c>
      <c r="DY79" s="11"/>
      <c r="DZ79" s="12" t="e">
        <f t="shared" si="1479"/>
        <v>#DIV/0!</v>
      </c>
      <c r="EA79" s="13"/>
      <c r="EB79" s="11"/>
      <c r="EC79" s="11"/>
      <c r="ED79" s="14"/>
      <c r="EE79" s="10"/>
      <c r="EF79" s="11"/>
      <c r="EG79" s="74">
        <f t="shared" si="1519"/>
        <v>0</v>
      </c>
      <c r="EH79" s="74">
        <f t="shared" si="1519"/>
        <v>0</v>
      </c>
      <c r="EI79" s="11"/>
      <c r="EJ79" s="12" t="e">
        <f t="shared" si="1481"/>
        <v>#DIV/0!</v>
      </c>
      <c r="EK79" s="11"/>
      <c r="EL79" s="12" t="e">
        <f t="shared" si="1482"/>
        <v>#DIV/0!</v>
      </c>
      <c r="EM79" s="13"/>
      <c r="EN79" s="11"/>
      <c r="EO79" s="11"/>
      <c r="EP79" s="14"/>
      <c r="EQ79" s="10"/>
      <c r="ER79" s="11"/>
      <c r="ES79" s="74">
        <f t="shared" si="1520"/>
        <v>0</v>
      </c>
      <c r="ET79" s="74">
        <f t="shared" si="1520"/>
        <v>0</v>
      </c>
      <c r="EU79" s="11"/>
      <c r="EV79" s="12" t="e">
        <f t="shared" si="1484"/>
        <v>#DIV/0!</v>
      </c>
      <c r="EW79" s="11"/>
      <c r="EX79" s="12" t="e">
        <f t="shared" si="1485"/>
        <v>#DIV/0!</v>
      </c>
      <c r="EY79" s="13"/>
      <c r="EZ79" s="11"/>
      <c r="FA79" s="11"/>
      <c r="FB79" s="14"/>
      <c r="FC79" s="10"/>
      <c r="FD79" s="11"/>
      <c r="FE79" s="74">
        <f t="shared" si="1521"/>
        <v>0</v>
      </c>
      <c r="FF79" s="74">
        <f t="shared" si="1521"/>
        <v>0</v>
      </c>
      <c r="FG79" s="11"/>
      <c r="FH79" s="12" t="e">
        <f t="shared" si="1487"/>
        <v>#DIV/0!</v>
      </c>
      <c r="FI79" s="11"/>
      <c r="FJ79" s="12" t="e">
        <f t="shared" si="1488"/>
        <v>#DIV/0!</v>
      </c>
      <c r="FK79" s="13"/>
      <c r="FL79" s="11"/>
      <c r="FM79" s="11"/>
      <c r="FN79" s="14"/>
      <c r="FO79" s="10"/>
      <c r="FP79" s="11"/>
      <c r="FQ79" s="74">
        <f t="shared" si="1522"/>
        <v>0</v>
      </c>
      <c r="FR79" s="74">
        <f t="shared" si="1522"/>
        <v>0</v>
      </c>
      <c r="FS79" s="11"/>
      <c r="FT79" s="12" t="e">
        <f t="shared" si="1490"/>
        <v>#DIV/0!</v>
      </c>
      <c r="FU79" s="11"/>
      <c r="FV79" s="12" t="e">
        <f t="shared" si="1491"/>
        <v>#DIV/0!</v>
      </c>
      <c r="FW79" s="13"/>
      <c r="FX79" s="11"/>
      <c r="FY79" s="11"/>
      <c r="FZ79" s="14"/>
      <c r="GA79" s="10"/>
      <c r="GB79" s="11"/>
      <c r="GC79" s="74">
        <f t="shared" si="1523"/>
        <v>0</v>
      </c>
      <c r="GD79" s="74">
        <f t="shared" si="1523"/>
        <v>0</v>
      </c>
      <c r="GE79" s="11"/>
      <c r="GF79" s="12" t="e">
        <f t="shared" si="1493"/>
        <v>#DIV/0!</v>
      </c>
      <c r="GG79" s="11"/>
      <c r="GH79" s="12" t="e">
        <f t="shared" si="1494"/>
        <v>#DIV/0!</v>
      </c>
      <c r="GI79" s="13"/>
      <c r="GJ79" s="11"/>
      <c r="GK79" s="11"/>
      <c r="GL79" s="14"/>
      <c r="GM79" s="10"/>
      <c r="GN79" s="11"/>
      <c r="GO79" s="74">
        <f t="shared" si="1524"/>
        <v>0</v>
      </c>
      <c r="GP79" s="74">
        <f t="shared" si="1524"/>
        <v>0</v>
      </c>
      <c r="GQ79" s="11"/>
      <c r="GR79" s="12" t="e">
        <f t="shared" si="1496"/>
        <v>#DIV/0!</v>
      </c>
      <c r="GS79" s="11"/>
      <c r="GT79" s="12" t="e">
        <f t="shared" si="1497"/>
        <v>#DIV/0!</v>
      </c>
      <c r="GU79" s="13"/>
      <c r="GV79" s="11"/>
      <c r="GW79" s="11"/>
      <c r="GX79" s="14"/>
      <c r="GY79" s="10"/>
      <c r="GZ79" s="11"/>
      <c r="HA79" s="74">
        <f t="shared" si="1525"/>
        <v>0</v>
      </c>
      <c r="HB79" s="74">
        <f t="shared" si="1525"/>
        <v>0</v>
      </c>
      <c r="HC79" s="11"/>
      <c r="HD79" s="12" t="e">
        <f t="shared" si="1499"/>
        <v>#DIV/0!</v>
      </c>
      <c r="HE79" s="11"/>
      <c r="HF79" s="12" t="e">
        <f t="shared" si="1500"/>
        <v>#DIV/0!</v>
      </c>
      <c r="HG79" s="13"/>
      <c r="HH79" s="11"/>
      <c r="HI79" s="11"/>
      <c r="HJ79" s="14"/>
      <c r="HK79" s="10">
        <f t="shared" si="1501"/>
        <v>8</v>
      </c>
      <c r="HL79" s="11">
        <f t="shared" si="1501"/>
        <v>2</v>
      </c>
      <c r="HM79" s="11">
        <f t="shared" si="1501"/>
        <v>3456</v>
      </c>
      <c r="HN79" s="11">
        <f t="shared" si="1501"/>
        <v>289</v>
      </c>
      <c r="HO79" s="11">
        <f t="shared" si="1502"/>
        <v>1894</v>
      </c>
      <c r="HP79" s="228">
        <f>+(HO79)/HM79</f>
        <v>0.54803240740740744</v>
      </c>
      <c r="HQ79" s="15">
        <f t="shared" si="1504"/>
        <v>65</v>
      </c>
      <c r="HR79" s="12">
        <f t="shared" si="1526"/>
        <v>3.4318901795142555E-2</v>
      </c>
      <c r="HS79" s="16">
        <v>64.3</v>
      </c>
      <c r="HT79" s="17">
        <v>1727</v>
      </c>
      <c r="HU79" s="16">
        <f t="shared" si="1505"/>
        <v>91.182682154171061</v>
      </c>
      <c r="HV79" s="15"/>
      <c r="HW79" s="14"/>
    </row>
    <row r="80" spans="1:231" ht="18.75" x14ac:dyDescent="0.25">
      <c r="A80" s="236"/>
      <c r="B80" s="41">
        <f t="shared" si="1506"/>
        <v>44529</v>
      </c>
      <c r="C80" s="10">
        <v>1</v>
      </c>
      <c r="D80" s="11"/>
      <c r="E80" s="74">
        <f t="shared" si="1507"/>
        <v>648</v>
      </c>
      <c r="F80" s="74">
        <f t="shared" si="1507"/>
        <v>56</v>
      </c>
      <c r="G80" s="11">
        <v>399</v>
      </c>
      <c r="H80" s="12">
        <f t="shared" si="1449"/>
        <v>0.6342592592592593</v>
      </c>
      <c r="I80" s="11">
        <v>12</v>
      </c>
      <c r="J80" s="12">
        <f t="shared" si="1508"/>
        <v>2.9197080291970802E-2</v>
      </c>
      <c r="K80" s="11"/>
      <c r="L80" s="11"/>
      <c r="M80" s="18"/>
      <c r="N80" s="20"/>
      <c r="O80" s="10"/>
      <c r="P80" s="11"/>
      <c r="Q80" s="74">
        <f t="shared" si="1509"/>
        <v>656</v>
      </c>
      <c r="R80" s="74">
        <f t="shared" si="1509"/>
        <v>56</v>
      </c>
      <c r="S80" s="11">
        <v>380</v>
      </c>
      <c r="T80" s="12">
        <f t="shared" si="1451"/>
        <v>0.58689024390243905</v>
      </c>
      <c r="U80" s="11">
        <v>5</v>
      </c>
      <c r="V80" s="12">
        <f t="shared" si="1452"/>
        <v>1.2987012987012988E-2</v>
      </c>
      <c r="W80" s="11"/>
      <c r="X80" s="11"/>
      <c r="Y80" s="18"/>
      <c r="Z80" s="20"/>
      <c r="AA80" s="10"/>
      <c r="AB80" s="11"/>
      <c r="AC80" s="74">
        <f t="shared" si="1510"/>
        <v>191</v>
      </c>
      <c r="AD80" s="74">
        <f t="shared" si="1510"/>
        <v>12</v>
      </c>
      <c r="AE80" s="11">
        <v>108</v>
      </c>
      <c r="AF80" s="12">
        <f t="shared" si="1454"/>
        <v>0.59162303664921467</v>
      </c>
      <c r="AG80" s="11">
        <v>5</v>
      </c>
      <c r="AH80" s="12">
        <f t="shared" si="1455"/>
        <v>4.4247787610619468E-2</v>
      </c>
      <c r="AI80" s="11"/>
      <c r="AJ80" s="11"/>
      <c r="AK80" s="18"/>
      <c r="AL80" s="20"/>
      <c r="AM80" s="10">
        <v>2</v>
      </c>
      <c r="AN80" s="11"/>
      <c r="AO80" s="74">
        <f t="shared" si="1511"/>
        <v>649</v>
      </c>
      <c r="AP80" s="74">
        <f t="shared" si="1511"/>
        <v>54</v>
      </c>
      <c r="AQ80" s="11">
        <v>380</v>
      </c>
      <c r="AR80" s="12">
        <f t="shared" si="1457"/>
        <v>0.61633281972265019</v>
      </c>
      <c r="AS80" s="11">
        <v>20</v>
      </c>
      <c r="AT80" s="12">
        <f t="shared" si="1458"/>
        <v>0.05</v>
      </c>
      <c r="AU80" s="11"/>
      <c r="AV80" s="11"/>
      <c r="AW80" s="18"/>
      <c r="AX80" s="20"/>
      <c r="AY80" s="10">
        <v>1</v>
      </c>
      <c r="AZ80" s="11"/>
      <c r="BA80" s="74">
        <f t="shared" si="1512"/>
        <v>654</v>
      </c>
      <c r="BB80" s="74">
        <f t="shared" si="1512"/>
        <v>57</v>
      </c>
      <c r="BC80" s="11">
        <v>346</v>
      </c>
      <c r="BD80" s="12">
        <f t="shared" si="1460"/>
        <v>0.56574923547400613</v>
      </c>
      <c r="BE80" s="11">
        <v>24</v>
      </c>
      <c r="BF80" s="12">
        <f t="shared" si="1461"/>
        <v>6.4864864864864868E-2</v>
      </c>
      <c r="BG80" s="11"/>
      <c r="BH80" s="11"/>
      <c r="BI80" s="18"/>
      <c r="BJ80" s="20"/>
      <c r="BK80" s="10">
        <v>1</v>
      </c>
      <c r="BL80" s="11"/>
      <c r="BM80" s="74">
        <f t="shared" si="1513"/>
        <v>653</v>
      </c>
      <c r="BN80" s="74">
        <f t="shared" si="1513"/>
        <v>54</v>
      </c>
      <c r="BO80" s="11">
        <v>329</v>
      </c>
      <c r="BP80" s="12">
        <f t="shared" si="1463"/>
        <v>0.53139356814701377</v>
      </c>
      <c r="BQ80" s="11">
        <v>18</v>
      </c>
      <c r="BR80" s="12">
        <f t="shared" si="1464"/>
        <v>5.1873198847262249E-2</v>
      </c>
      <c r="BS80" s="11"/>
      <c r="BT80" s="11"/>
      <c r="BU80" s="18"/>
      <c r="BV80" s="20"/>
      <c r="BW80" s="10"/>
      <c r="BX80" s="11"/>
      <c r="BY80" s="74">
        <f t="shared" si="1514"/>
        <v>0</v>
      </c>
      <c r="BZ80" s="74">
        <f t="shared" si="1514"/>
        <v>0</v>
      </c>
      <c r="CA80" s="11"/>
      <c r="CB80" s="12" t="e">
        <f t="shared" si="1466"/>
        <v>#DIV/0!</v>
      </c>
      <c r="CC80" s="11"/>
      <c r="CD80" s="12" t="e">
        <f t="shared" si="1467"/>
        <v>#DIV/0!</v>
      </c>
      <c r="CE80" s="11"/>
      <c r="CF80" s="11"/>
      <c r="CG80" s="18"/>
      <c r="CH80" s="20"/>
      <c r="CI80" s="10"/>
      <c r="CJ80" s="11"/>
      <c r="CK80" s="74">
        <f t="shared" si="1515"/>
        <v>0</v>
      </c>
      <c r="CL80" s="74">
        <f t="shared" si="1515"/>
        <v>0</v>
      </c>
      <c r="CM80" s="11"/>
      <c r="CN80" s="12" t="e">
        <f t="shared" si="1469"/>
        <v>#DIV/0!</v>
      </c>
      <c r="CO80" s="11"/>
      <c r="CP80" s="12" t="e">
        <f t="shared" si="1470"/>
        <v>#DIV/0!</v>
      </c>
      <c r="CQ80" s="11"/>
      <c r="CR80" s="11"/>
      <c r="CS80" s="18"/>
      <c r="CT80" s="20"/>
      <c r="CU80" s="10"/>
      <c r="CV80" s="11"/>
      <c r="CW80" s="74">
        <f t="shared" si="1516"/>
        <v>0</v>
      </c>
      <c r="CX80" s="74">
        <f t="shared" si="1516"/>
        <v>0</v>
      </c>
      <c r="CY80" s="11"/>
      <c r="CZ80" s="12" t="e">
        <f t="shared" si="1472"/>
        <v>#DIV/0!</v>
      </c>
      <c r="DA80" s="11"/>
      <c r="DB80" s="12" t="e">
        <f t="shared" si="1473"/>
        <v>#DIV/0!</v>
      </c>
      <c r="DC80" s="11"/>
      <c r="DD80" s="11"/>
      <c r="DE80" s="18"/>
      <c r="DF80" s="20"/>
      <c r="DG80" s="10"/>
      <c r="DH80" s="11"/>
      <c r="DI80" s="74">
        <f t="shared" si="1517"/>
        <v>0</v>
      </c>
      <c r="DJ80" s="74">
        <f t="shared" si="1517"/>
        <v>0</v>
      </c>
      <c r="DK80" s="11"/>
      <c r="DL80" s="12" t="e">
        <f t="shared" si="1475"/>
        <v>#DIV/0!</v>
      </c>
      <c r="DM80" s="11"/>
      <c r="DN80" s="12" t="e">
        <f t="shared" si="1476"/>
        <v>#DIV/0!</v>
      </c>
      <c r="DO80" s="11"/>
      <c r="DP80" s="11"/>
      <c r="DQ80" s="18"/>
      <c r="DR80" s="20"/>
      <c r="DS80" s="10"/>
      <c r="DT80" s="11"/>
      <c r="DU80" s="74">
        <f t="shared" si="1518"/>
        <v>0</v>
      </c>
      <c r="DV80" s="74">
        <f t="shared" si="1518"/>
        <v>0</v>
      </c>
      <c r="DW80" s="11"/>
      <c r="DX80" s="12" t="e">
        <f t="shared" si="1478"/>
        <v>#DIV/0!</v>
      </c>
      <c r="DY80" s="11"/>
      <c r="DZ80" s="12" t="e">
        <f t="shared" si="1479"/>
        <v>#DIV/0!</v>
      </c>
      <c r="EA80" s="11"/>
      <c r="EB80" s="11"/>
      <c r="EC80" s="18"/>
      <c r="ED80" s="20"/>
      <c r="EE80" s="10"/>
      <c r="EF80" s="11"/>
      <c r="EG80" s="74">
        <f t="shared" si="1519"/>
        <v>0</v>
      </c>
      <c r="EH80" s="74">
        <f t="shared" si="1519"/>
        <v>0</v>
      </c>
      <c r="EI80" s="11"/>
      <c r="EJ80" s="12" t="e">
        <f t="shared" si="1481"/>
        <v>#DIV/0!</v>
      </c>
      <c r="EK80" s="11"/>
      <c r="EL80" s="12" t="e">
        <f t="shared" si="1482"/>
        <v>#DIV/0!</v>
      </c>
      <c r="EM80" s="11"/>
      <c r="EN80" s="11"/>
      <c r="EO80" s="18"/>
      <c r="EP80" s="20"/>
      <c r="EQ80" s="10"/>
      <c r="ER80" s="11"/>
      <c r="ES80" s="74">
        <f t="shared" si="1520"/>
        <v>0</v>
      </c>
      <c r="ET80" s="74">
        <f t="shared" si="1520"/>
        <v>0</v>
      </c>
      <c r="EU80" s="11"/>
      <c r="EV80" s="12" t="e">
        <f t="shared" si="1484"/>
        <v>#DIV/0!</v>
      </c>
      <c r="EW80" s="11"/>
      <c r="EX80" s="12" t="e">
        <f t="shared" si="1485"/>
        <v>#DIV/0!</v>
      </c>
      <c r="EY80" s="11"/>
      <c r="EZ80" s="11"/>
      <c r="FA80" s="18"/>
      <c r="FB80" s="20"/>
      <c r="FC80" s="10"/>
      <c r="FD80" s="11"/>
      <c r="FE80" s="74">
        <f t="shared" si="1521"/>
        <v>0</v>
      </c>
      <c r="FF80" s="74">
        <f t="shared" si="1521"/>
        <v>0</v>
      </c>
      <c r="FG80" s="11"/>
      <c r="FH80" s="12" t="e">
        <f t="shared" si="1487"/>
        <v>#DIV/0!</v>
      </c>
      <c r="FI80" s="11"/>
      <c r="FJ80" s="12" t="e">
        <f t="shared" si="1488"/>
        <v>#DIV/0!</v>
      </c>
      <c r="FK80" s="11"/>
      <c r="FL80" s="11"/>
      <c r="FM80" s="18"/>
      <c r="FN80" s="20"/>
      <c r="FO80" s="10"/>
      <c r="FP80" s="11"/>
      <c r="FQ80" s="74">
        <f t="shared" si="1522"/>
        <v>0</v>
      </c>
      <c r="FR80" s="74">
        <f t="shared" si="1522"/>
        <v>0</v>
      </c>
      <c r="FS80" s="11"/>
      <c r="FT80" s="12" t="e">
        <f t="shared" si="1490"/>
        <v>#DIV/0!</v>
      </c>
      <c r="FU80" s="11"/>
      <c r="FV80" s="12" t="e">
        <f t="shared" si="1491"/>
        <v>#DIV/0!</v>
      </c>
      <c r="FW80" s="11"/>
      <c r="FX80" s="11"/>
      <c r="FY80" s="18"/>
      <c r="FZ80" s="20"/>
      <c r="GA80" s="10"/>
      <c r="GB80" s="11"/>
      <c r="GC80" s="74">
        <f t="shared" si="1523"/>
        <v>0</v>
      </c>
      <c r="GD80" s="74">
        <f t="shared" si="1523"/>
        <v>0</v>
      </c>
      <c r="GE80" s="11"/>
      <c r="GF80" s="12" t="e">
        <f t="shared" si="1493"/>
        <v>#DIV/0!</v>
      </c>
      <c r="GG80" s="11"/>
      <c r="GH80" s="12" t="e">
        <f t="shared" si="1494"/>
        <v>#DIV/0!</v>
      </c>
      <c r="GI80" s="11"/>
      <c r="GJ80" s="11"/>
      <c r="GK80" s="18"/>
      <c r="GL80" s="20"/>
      <c r="GM80" s="10"/>
      <c r="GN80" s="11"/>
      <c r="GO80" s="74">
        <f t="shared" si="1524"/>
        <v>0</v>
      </c>
      <c r="GP80" s="74">
        <f t="shared" si="1524"/>
        <v>0</v>
      </c>
      <c r="GQ80" s="11"/>
      <c r="GR80" s="12" t="e">
        <f t="shared" si="1496"/>
        <v>#DIV/0!</v>
      </c>
      <c r="GS80" s="11"/>
      <c r="GT80" s="12" t="e">
        <f t="shared" si="1497"/>
        <v>#DIV/0!</v>
      </c>
      <c r="GU80" s="11"/>
      <c r="GV80" s="11"/>
      <c r="GW80" s="18"/>
      <c r="GX80" s="20"/>
      <c r="GY80" s="10"/>
      <c r="GZ80" s="11"/>
      <c r="HA80" s="74">
        <f t="shared" si="1525"/>
        <v>0</v>
      </c>
      <c r="HB80" s="74">
        <f t="shared" si="1525"/>
        <v>0</v>
      </c>
      <c r="HC80" s="11"/>
      <c r="HD80" s="12" t="e">
        <f t="shared" si="1499"/>
        <v>#DIV/0!</v>
      </c>
      <c r="HE80" s="11"/>
      <c r="HF80" s="12" t="e">
        <f t="shared" si="1500"/>
        <v>#DIV/0!</v>
      </c>
      <c r="HG80" s="11"/>
      <c r="HH80" s="11"/>
      <c r="HI80" s="18"/>
      <c r="HJ80" s="20"/>
      <c r="HK80" s="10">
        <f t="shared" si="1501"/>
        <v>5</v>
      </c>
      <c r="HL80" s="11">
        <f t="shared" si="1501"/>
        <v>0</v>
      </c>
      <c r="HM80" s="11">
        <f t="shared" si="1501"/>
        <v>3451</v>
      </c>
      <c r="HN80" s="11">
        <f t="shared" si="1501"/>
        <v>289</v>
      </c>
      <c r="HO80" s="11">
        <f t="shared" si="1502"/>
        <v>2026</v>
      </c>
      <c r="HP80" s="228">
        <f t="shared" ref="HP80:HP83" si="1527">+(HO80)/HM80</f>
        <v>0.58707620979426256</v>
      </c>
      <c r="HQ80" s="15">
        <f t="shared" si="1504"/>
        <v>84</v>
      </c>
      <c r="HR80" s="12">
        <f t="shared" si="1526"/>
        <v>4.1461006910167818E-2</v>
      </c>
      <c r="HS80" s="16">
        <v>64.099999999999994</v>
      </c>
      <c r="HT80" s="17">
        <v>1840</v>
      </c>
      <c r="HU80" s="16">
        <f t="shared" si="1505"/>
        <v>90.819348469891409</v>
      </c>
      <c r="HV80" s="18"/>
      <c r="HW80" s="20"/>
    </row>
    <row r="81" spans="1:231" ht="18.75" x14ac:dyDescent="0.25">
      <c r="A81" s="236"/>
      <c r="B81" s="41">
        <f>+B80+1</f>
        <v>44530</v>
      </c>
      <c r="C81" s="10"/>
      <c r="D81" s="11"/>
      <c r="E81" s="74">
        <f t="shared" si="1507"/>
        <v>648</v>
      </c>
      <c r="F81" s="74">
        <f t="shared" si="1507"/>
        <v>56</v>
      </c>
      <c r="G81" s="11">
        <v>385</v>
      </c>
      <c r="H81" s="12">
        <f t="shared" si="1449"/>
        <v>0.60339506172839508</v>
      </c>
      <c r="I81" s="11">
        <v>6</v>
      </c>
      <c r="J81" s="12">
        <f t="shared" si="1508"/>
        <v>1.5345268542199489E-2</v>
      </c>
      <c r="K81" s="13"/>
      <c r="L81" s="13"/>
      <c r="M81" s="25">
        <v>3925</v>
      </c>
      <c r="N81" s="38">
        <v>4320</v>
      </c>
      <c r="O81" s="10"/>
      <c r="P81" s="11"/>
      <c r="Q81" s="74">
        <f t="shared" si="1509"/>
        <v>656</v>
      </c>
      <c r="R81" s="74">
        <f t="shared" si="1509"/>
        <v>56</v>
      </c>
      <c r="S81" s="11">
        <v>390</v>
      </c>
      <c r="T81" s="12">
        <f t="shared" si="1451"/>
        <v>0.61432926829268297</v>
      </c>
      <c r="U81" s="11">
        <v>13</v>
      </c>
      <c r="V81" s="12">
        <f t="shared" si="1452"/>
        <v>3.2258064516129031E-2</v>
      </c>
      <c r="W81" s="13"/>
      <c r="X81" s="13"/>
      <c r="Y81" s="25">
        <v>3925</v>
      </c>
      <c r="Z81" s="38">
        <v>4320</v>
      </c>
      <c r="AA81" s="10">
        <v>1</v>
      </c>
      <c r="AB81" s="11"/>
      <c r="AC81" s="74">
        <f t="shared" si="1510"/>
        <v>190</v>
      </c>
      <c r="AD81" s="74">
        <f t="shared" si="1510"/>
        <v>12</v>
      </c>
      <c r="AE81" s="11">
        <v>99</v>
      </c>
      <c r="AF81" s="12">
        <f t="shared" si="1454"/>
        <v>0.54736842105263162</v>
      </c>
      <c r="AG81" s="11">
        <v>5</v>
      </c>
      <c r="AH81" s="12">
        <f t="shared" si="1455"/>
        <v>4.807692307692308E-2</v>
      </c>
      <c r="AI81" s="13"/>
      <c r="AJ81" s="13"/>
      <c r="AK81" s="25">
        <v>3925</v>
      </c>
      <c r="AL81" s="38">
        <v>4320</v>
      </c>
      <c r="AM81" s="10"/>
      <c r="AN81" s="11"/>
      <c r="AO81" s="74">
        <f t="shared" si="1511"/>
        <v>649</v>
      </c>
      <c r="AP81" s="74">
        <f t="shared" si="1511"/>
        <v>54</v>
      </c>
      <c r="AQ81" s="11">
        <v>356</v>
      </c>
      <c r="AR81" s="12">
        <f t="shared" si="1457"/>
        <v>0.57164869029275811</v>
      </c>
      <c r="AS81" s="11">
        <v>15</v>
      </c>
      <c r="AT81" s="12">
        <f t="shared" si="1458"/>
        <v>4.0431266846361183E-2</v>
      </c>
      <c r="AU81" s="13"/>
      <c r="AV81" s="13"/>
      <c r="AW81" s="25">
        <v>3925</v>
      </c>
      <c r="AX81" s="38">
        <v>4320</v>
      </c>
      <c r="AY81" s="10"/>
      <c r="AZ81" s="11"/>
      <c r="BA81" s="74">
        <f t="shared" si="1512"/>
        <v>654</v>
      </c>
      <c r="BB81" s="74">
        <f t="shared" si="1512"/>
        <v>57</v>
      </c>
      <c r="BC81" s="11">
        <v>343</v>
      </c>
      <c r="BD81" s="12">
        <f t="shared" si="1460"/>
        <v>0.55351681957186549</v>
      </c>
      <c r="BE81" s="11">
        <v>19</v>
      </c>
      <c r="BF81" s="12">
        <f t="shared" si="1461"/>
        <v>5.2486187845303865E-2</v>
      </c>
      <c r="BG81" s="13"/>
      <c r="BH81" s="13"/>
      <c r="BI81" s="25">
        <v>3925</v>
      </c>
      <c r="BJ81" s="38">
        <v>4320</v>
      </c>
      <c r="BK81" s="10">
        <v>1</v>
      </c>
      <c r="BL81" s="11"/>
      <c r="BM81" s="74">
        <f t="shared" si="1513"/>
        <v>652</v>
      </c>
      <c r="BN81" s="74">
        <f t="shared" si="1513"/>
        <v>54</v>
      </c>
      <c r="BO81" s="11">
        <v>340</v>
      </c>
      <c r="BP81" s="12">
        <f t="shared" si="1463"/>
        <v>0.55521472392638038</v>
      </c>
      <c r="BQ81" s="11">
        <v>22</v>
      </c>
      <c r="BR81" s="12">
        <f t="shared" si="1464"/>
        <v>6.0773480662983423E-2</v>
      </c>
      <c r="BS81" s="13"/>
      <c r="BT81" s="13"/>
      <c r="BU81" s="25">
        <v>3925</v>
      </c>
      <c r="BV81" s="38">
        <v>4320</v>
      </c>
      <c r="BW81" s="10"/>
      <c r="BX81" s="11"/>
      <c r="BY81" s="74">
        <f t="shared" si="1514"/>
        <v>0</v>
      </c>
      <c r="BZ81" s="74">
        <f t="shared" si="1514"/>
        <v>0</v>
      </c>
      <c r="CA81" s="11"/>
      <c r="CB81" s="12" t="e">
        <f t="shared" si="1466"/>
        <v>#DIV/0!</v>
      </c>
      <c r="CC81" s="11"/>
      <c r="CD81" s="12" t="e">
        <f t="shared" si="1467"/>
        <v>#DIV/0!</v>
      </c>
      <c r="CE81" s="13"/>
      <c r="CF81" s="13"/>
      <c r="CG81" s="25"/>
      <c r="CH81" s="38"/>
      <c r="CI81" s="10"/>
      <c r="CJ81" s="11"/>
      <c r="CK81" s="74">
        <f t="shared" si="1515"/>
        <v>0</v>
      </c>
      <c r="CL81" s="74">
        <f t="shared" si="1515"/>
        <v>0</v>
      </c>
      <c r="CM81" s="11"/>
      <c r="CN81" s="12" t="e">
        <f t="shared" si="1469"/>
        <v>#DIV/0!</v>
      </c>
      <c r="CO81" s="11"/>
      <c r="CP81" s="12" t="e">
        <f t="shared" si="1470"/>
        <v>#DIV/0!</v>
      </c>
      <c r="CQ81" s="13"/>
      <c r="CR81" s="13"/>
      <c r="CS81" s="25"/>
      <c r="CT81" s="38"/>
      <c r="CU81" s="10"/>
      <c r="CV81" s="11"/>
      <c r="CW81" s="74">
        <f t="shared" si="1516"/>
        <v>0</v>
      </c>
      <c r="CX81" s="74">
        <f t="shared" si="1516"/>
        <v>0</v>
      </c>
      <c r="CY81" s="11"/>
      <c r="CZ81" s="12" t="e">
        <f t="shared" si="1472"/>
        <v>#DIV/0!</v>
      </c>
      <c r="DA81" s="11"/>
      <c r="DB81" s="12" t="e">
        <f t="shared" si="1473"/>
        <v>#DIV/0!</v>
      </c>
      <c r="DC81" s="13"/>
      <c r="DD81" s="13"/>
      <c r="DE81" s="25"/>
      <c r="DF81" s="38"/>
      <c r="DG81" s="10"/>
      <c r="DH81" s="11"/>
      <c r="DI81" s="74">
        <f t="shared" si="1517"/>
        <v>0</v>
      </c>
      <c r="DJ81" s="74">
        <f t="shared" si="1517"/>
        <v>0</v>
      </c>
      <c r="DK81" s="11"/>
      <c r="DL81" s="12" t="e">
        <f t="shared" si="1475"/>
        <v>#DIV/0!</v>
      </c>
      <c r="DM81" s="11"/>
      <c r="DN81" s="12" t="e">
        <f t="shared" si="1476"/>
        <v>#DIV/0!</v>
      </c>
      <c r="DO81" s="13"/>
      <c r="DP81" s="13"/>
      <c r="DQ81" s="25"/>
      <c r="DR81" s="38"/>
      <c r="DS81" s="10"/>
      <c r="DT81" s="11"/>
      <c r="DU81" s="74">
        <f t="shared" si="1518"/>
        <v>0</v>
      </c>
      <c r="DV81" s="74">
        <f t="shared" si="1518"/>
        <v>0</v>
      </c>
      <c r="DW81" s="11"/>
      <c r="DX81" s="12" t="e">
        <f t="shared" si="1478"/>
        <v>#DIV/0!</v>
      </c>
      <c r="DY81" s="11"/>
      <c r="DZ81" s="12" t="e">
        <f t="shared" si="1479"/>
        <v>#DIV/0!</v>
      </c>
      <c r="EA81" s="13"/>
      <c r="EB81" s="13"/>
      <c r="EC81" s="25"/>
      <c r="ED81" s="38"/>
      <c r="EE81" s="10"/>
      <c r="EF81" s="11"/>
      <c r="EG81" s="74">
        <f t="shared" si="1519"/>
        <v>0</v>
      </c>
      <c r="EH81" s="74">
        <f t="shared" si="1519"/>
        <v>0</v>
      </c>
      <c r="EI81" s="11"/>
      <c r="EJ81" s="12" t="e">
        <f t="shared" si="1481"/>
        <v>#DIV/0!</v>
      </c>
      <c r="EK81" s="11"/>
      <c r="EL81" s="12" t="e">
        <f t="shared" si="1482"/>
        <v>#DIV/0!</v>
      </c>
      <c r="EM81" s="13"/>
      <c r="EN81" s="13"/>
      <c r="EO81" s="25"/>
      <c r="EP81" s="38"/>
      <c r="EQ81" s="10"/>
      <c r="ER81" s="11"/>
      <c r="ES81" s="74">
        <f t="shared" si="1520"/>
        <v>0</v>
      </c>
      <c r="ET81" s="74">
        <f t="shared" si="1520"/>
        <v>0</v>
      </c>
      <c r="EU81" s="11"/>
      <c r="EV81" s="12" t="e">
        <f t="shared" si="1484"/>
        <v>#DIV/0!</v>
      </c>
      <c r="EW81" s="11"/>
      <c r="EX81" s="12" t="e">
        <f t="shared" si="1485"/>
        <v>#DIV/0!</v>
      </c>
      <c r="EY81" s="13"/>
      <c r="EZ81" s="13"/>
      <c r="FA81" s="25"/>
      <c r="FB81" s="38"/>
      <c r="FC81" s="10"/>
      <c r="FD81" s="11"/>
      <c r="FE81" s="74">
        <f t="shared" si="1521"/>
        <v>0</v>
      </c>
      <c r="FF81" s="74">
        <f t="shared" si="1521"/>
        <v>0</v>
      </c>
      <c r="FG81" s="11"/>
      <c r="FH81" s="12" t="e">
        <f t="shared" si="1487"/>
        <v>#DIV/0!</v>
      </c>
      <c r="FI81" s="11"/>
      <c r="FJ81" s="12" t="e">
        <f t="shared" si="1488"/>
        <v>#DIV/0!</v>
      </c>
      <c r="FK81" s="13"/>
      <c r="FL81" s="13"/>
      <c r="FM81" s="25"/>
      <c r="FN81" s="38"/>
      <c r="FO81" s="10"/>
      <c r="FP81" s="11"/>
      <c r="FQ81" s="74">
        <f t="shared" si="1522"/>
        <v>0</v>
      </c>
      <c r="FR81" s="74">
        <f t="shared" si="1522"/>
        <v>0</v>
      </c>
      <c r="FS81" s="11"/>
      <c r="FT81" s="12" t="e">
        <f t="shared" si="1490"/>
        <v>#DIV/0!</v>
      </c>
      <c r="FU81" s="11"/>
      <c r="FV81" s="12" t="e">
        <f t="shared" si="1491"/>
        <v>#DIV/0!</v>
      </c>
      <c r="FW81" s="13"/>
      <c r="FX81" s="13"/>
      <c r="FY81" s="25"/>
      <c r="FZ81" s="38"/>
      <c r="GA81" s="10"/>
      <c r="GB81" s="11"/>
      <c r="GC81" s="74">
        <f t="shared" si="1523"/>
        <v>0</v>
      </c>
      <c r="GD81" s="74">
        <f t="shared" si="1523"/>
        <v>0</v>
      </c>
      <c r="GE81" s="11"/>
      <c r="GF81" s="12" t="e">
        <f t="shared" si="1493"/>
        <v>#DIV/0!</v>
      </c>
      <c r="GG81" s="11"/>
      <c r="GH81" s="12" t="e">
        <f t="shared" si="1494"/>
        <v>#DIV/0!</v>
      </c>
      <c r="GI81" s="13"/>
      <c r="GJ81" s="13"/>
      <c r="GK81" s="25"/>
      <c r="GL81" s="38"/>
      <c r="GM81" s="10"/>
      <c r="GN81" s="11"/>
      <c r="GO81" s="74">
        <f t="shared" si="1524"/>
        <v>0</v>
      </c>
      <c r="GP81" s="74">
        <f t="shared" si="1524"/>
        <v>0</v>
      </c>
      <c r="GQ81" s="11"/>
      <c r="GR81" s="12" t="e">
        <f t="shared" si="1496"/>
        <v>#DIV/0!</v>
      </c>
      <c r="GS81" s="11"/>
      <c r="GT81" s="12" t="e">
        <f t="shared" si="1497"/>
        <v>#DIV/0!</v>
      </c>
      <c r="GU81" s="13"/>
      <c r="GV81" s="13"/>
      <c r="GW81" s="25"/>
      <c r="GX81" s="38"/>
      <c r="GY81" s="10"/>
      <c r="GZ81" s="11"/>
      <c r="HA81" s="74">
        <f t="shared" si="1525"/>
        <v>0</v>
      </c>
      <c r="HB81" s="74">
        <f t="shared" si="1525"/>
        <v>0</v>
      </c>
      <c r="HC81" s="11"/>
      <c r="HD81" s="12" t="e">
        <f t="shared" si="1499"/>
        <v>#DIV/0!</v>
      </c>
      <c r="HE81" s="11"/>
      <c r="HF81" s="12" t="e">
        <f t="shared" si="1500"/>
        <v>#DIV/0!</v>
      </c>
      <c r="HG81" s="13"/>
      <c r="HH81" s="13"/>
      <c r="HI81" s="25"/>
      <c r="HJ81" s="38"/>
      <c r="HK81" s="10">
        <f t="shared" si="1501"/>
        <v>2</v>
      </c>
      <c r="HL81" s="11">
        <f t="shared" si="1501"/>
        <v>0</v>
      </c>
      <c r="HM81" s="11">
        <f t="shared" si="1501"/>
        <v>3449</v>
      </c>
      <c r="HN81" s="11">
        <f t="shared" si="1501"/>
        <v>289</v>
      </c>
      <c r="HO81" s="11">
        <f t="shared" si="1502"/>
        <v>1993</v>
      </c>
      <c r="HP81" s="228">
        <f t="shared" si="1527"/>
        <v>0.5778486517831255</v>
      </c>
      <c r="HQ81" s="15">
        <f t="shared" si="1504"/>
        <v>80</v>
      </c>
      <c r="HR81" s="12">
        <f t="shared" si="1526"/>
        <v>4.0140491721023581E-2</v>
      </c>
      <c r="HS81" s="16">
        <v>64.400000000000006</v>
      </c>
      <c r="HT81" s="17">
        <v>1813</v>
      </c>
      <c r="HU81" s="16">
        <f t="shared" si="1505"/>
        <v>90.968389362769699</v>
      </c>
      <c r="HV81" s="23">
        <v>3925</v>
      </c>
      <c r="HW81" s="22">
        <v>4320</v>
      </c>
    </row>
    <row r="82" spans="1:231" ht="18.75" x14ac:dyDescent="0.25">
      <c r="A82" s="236"/>
      <c r="B82" s="41">
        <f t="shared" si="1506"/>
        <v>44531</v>
      </c>
      <c r="C82" s="10"/>
      <c r="D82" s="11"/>
      <c r="E82" s="74">
        <f t="shared" si="1507"/>
        <v>648</v>
      </c>
      <c r="F82" s="74">
        <f t="shared" si="1507"/>
        <v>56</v>
      </c>
      <c r="G82" s="11">
        <v>370</v>
      </c>
      <c r="H82" s="12">
        <f t="shared" si="1449"/>
        <v>0.5864197530864198</v>
      </c>
      <c r="I82" s="11">
        <v>10</v>
      </c>
      <c r="J82" s="12">
        <f t="shared" si="1508"/>
        <v>2.6315789473684209E-2</v>
      </c>
      <c r="K82" s="13"/>
      <c r="L82" s="11"/>
      <c r="M82" s="25">
        <v>4394.6153846153848</v>
      </c>
      <c r="N82" s="38">
        <v>4503</v>
      </c>
      <c r="O82" s="10">
        <v>1</v>
      </c>
      <c r="P82" s="11"/>
      <c r="Q82" s="74">
        <f t="shared" si="1509"/>
        <v>655</v>
      </c>
      <c r="R82" s="74">
        <f t="shared" si="1509"/>
        <v>56</v>
      </c>
      <c r="S82" s="11">
        <v>370</v>
      </c>
      <c r="T82" s="12">
        <f t="shared" si="1451"/>
        <v>0.59236641221374042</v>
      </c>
      <c r="U82" s="11">
        <v>18</v>
      </c>
      <c r="V82" s="12">
        <f t="shared" si="1452"/>
        <v>4.6391752577319589E-2</v>
      </c>
      <c r="W82" s="13"/>
      <c r="X82" s="11"/>
      <c r="Y82" s="25">
        <v>4381.8918918918916</v>
      </c>
      <c r="Z82" s="38">
        <v>4607</v>
      </c>
      <c r="AA82" s="10">
        <v>2</v>
      </c>
      <c r="AB82" s="11"/>
      <c r="AC82" s="74">
        <f t="shared" si="1510"/>
        <v>188</v>
      </c>
      <c r="AD82" s="74">
        <f t="shared" si="1510"/>
        <v>12</v>
      </c>
      <c r="AE82" s="11">
        <v>102</v>
      </c>
      <c r="AF82" s="12">
        <f t="shared" si="1454"/>
        <v>0.59042553191489366</v>
      </c>
      <c r="AG82" s="11">
        <v>9</v>
      </c>
      <c r="AH82" s="12">
        <f t="shared" si="1455"/>
        <v>8.1081081081081086E-2</v>
      </c>
      <c r="AI82" s="13"/>
      <c r="AJ82" s="11"/>
      <c r="AK82" s="25">
        <v>4439.090909090909</v>
      </c>
      <c r="AL82" s="38">
        <v>4177.5</v>
      </c>
      <c r="AM82" s="10">
        <v>1</v>
      </c>
      <c r="AN82" s="11">
        <v>1</v>
      </c>
      <c r="AO82" s="74">
        <f t="shared" si="1511"/>
        <v>648</v>
      </c>
      <c r="AP82" s="74">
        <f t="shared" si="1511"/>
        <v>53</v>
      </c>
      <c r="AQ82" s="11">
        <v>359</v>
      </c>
      <c r="AR82" s="12">
        <f t="shared" si="1457"/>
        <v>0.58487654320987659</v>
      </c>
      <c r="AS82" s="11">
        <v>20</v>
      </c>
      <c r="AT82" s="12">
        <f t="shared" si="1458"/>
        <v>5.2770448548812667E-2</v>
      </c>
      <c r="AU82" s="13"/>
      <c r="AV82" s="11"/>
      <c r="AW82" s="25">
        <v>4461.7948717948721</v>
      </c>
      <c r="AX82" s="38">
        <v>4512</v>
      </c>
      <c r="AY82" s="10">
        <v>1</v>
      </c>
      <c r="AZ82" s="11"/>
      <c r="BA82" s="74">
        <f t="shared" si="1512"/>
        <v>653</v>
      </c>
      <c r="BB82" s="74">
        <f t="shared" si="1512"/>
        <v>57</v>
      </c>
      <c r="BC82" s="11">
        <v>348</v>
      </c>
      <c r="BD82" s="12">
        <f t="shared" si="1460"/>
        <v>0.56355283307810111</v>
      </c>
      <c r="BE82" s="11">
        <v>20</v>
      </c>
      <c r="BF82" s="12">
        <f t="shared" si="1461"/>
        <v>5.434782608695652E-2</v>
      </c>
      <c r="BG82" s="13"/>
      <c r="BH82" s="11"/>
      <c r="BI82" s="25">
        <v>4496.666666666667</v>
      </c>
      <c r="BJ82" s="38">
        <v>4516</v>
      </c>
      <c r="BK82" s="10">
        <v>1</v>
      </c>
      <c r="BL82" s="11"/>
      <c r="BM82" s="74">
        <f t="shared" si="1513"/>
        <v>651</v>
      </c>
      <c r="BN82" s="74">
        <f t="shared" si="1513"/>
        <v>54</v>
      </c>
      <c r="BO82" s="11">
        <v>343</v>
      </c>
      <c r="BP82" s="12">
        <f t="shared" si="1463"/>
        <v>0.5606758832565284</v>
      </c>
      <c r="BQ82" s="11">
        <v>22</v>
      </c>
      <c r="BR82" s="12">
        <f t="shared" si="1464"/>
        <v>6.0273972602739728E-2</v>
      </c>
      <c r="BS82" s="13"/>
      <c r="BT82" s="11"/>
      <c r="BU82" s="25">
        <v>4533.8461538461543</v>
      </c>
      <c r="BV82" s="38">
        <v>4630.909090909091</v>
      </c>
      <c r="BW82" s="10"/>
      <c r="BX82" s="11"/>
      <c r="BY82" s="74">
        <f t="shared" si="1514"/>
        <v>0</v>
      </c>
      <c r="BZ82" s="74">
        <f t="shared" si="1514"/>
        <v>0</v>
      </c>
      <c r="CA82" s="11"/>
      <c r="CB82" s="12" t="e">
        <f t="shared" si="1466"/>
        <v>#DIV/0!</v>
      </c>
      <c r="CC82" s="11"/>
      <c r="CD82" s="12" t="e">
        <f t="shared" si="1467"/>
        <v>#DIV/0!</v>
      </c>
      <c r="CE82" s="13"/>
      <c r="CF82" s="11"/>
      <c r="CG82" s="25"/>
      <c r="CH82" s="38"/>
      <c r="CI82" s="10"/>
      <c r="CJ82" s="11"/>
      <c r="CK82" s="74">
        <f t="shared" si="1515"/>
        <v>0</v>
      </c>
      <c r="CL82" s="74">
        <f t="shared" si="1515"/>
        <v>0</v>
      </c>
      <c r="CM82" s="11"/>
      <c r="CN82" s="12" t="e">
        <f t="shared" si="1469"/>
        <v>#DIV/0!</v>
      </c>
      <c r="CO82" s="11"/>
      <c r="CP82" s="12" t="e">
        <f t="shared" si="1470"/>
        <v>#DIV/0!</v>
      </c>
      <c r="CQ82" s="13"/>
      <c r="CR82" s="11"/>
      <c r="CS82" s="25"/>
      <c r="CT82" s="38"/>
      <c r="CU82" s="10"/>
      <c r="CV82" s="11"/>
      <c r="CW82" s="74">
        <f t="shared" si="1516"/>
        <v>0</v>
      </c>
      <c r="CX82" s="74">
        <f t="shared" si="1516"/>
        <v>0</v>
      </c>
      <c r="CY82" s="11"/>
      <c r="CZ82" s="12" t="e">
        <f t="shared" si="1472"/>
        <v>#DIV/0!</v>
      </c>
      <c r="DA82" s="11"/>
      <c r="DB82" s="12" t="e">
        <f t="shared" si="1473"/>
        <v>#DIV/0!</v>
      </c>
      <c r="DC82" s="13"/>
      <c r="DD82" s="11"/>
      <c r="DE82" s="25"/>
      <c r="DF82" s="38"/>
      <c r="DG82" s="10"/>
      <c r="DH82" s="11"/>
      <c r="DI82" s="74">
        <f t="shared" si="1517"/>
        <v>0</v>
      </c>
      <c r="DJ82" s="74">
        <f t="shared" si="1517"/>
        <v>0</v>
      </c>
      <c r="DK82" s="11"/>
      <c r="DL82" s="12" t="e">
        <f t="shared" si="1475"/>
        <v>#DIV/0!</v>
      </c>
      <c r="DM82" s="11"/>
      <c r="DN82" s="12" t="e">
        <f t="shared" si="1476"/>
        <v>#DIV/0!</v>
      </c>
      <c r="DO82" s="13"/>
      <c r="DP82" s="11"/>
      <c r="DQ82" s="25"/>
      <c r="DR82" s="38"/>
      <c r="DS82" s="10"/>
      <c r="DT82" s="11"/>
      <c r="DU82" s="74">
        <f t="shared" si="1518"/>
        <v>0</v>
      </c>
      <c r="DV82" s="74">
        <f t="shared" si="1518"/>
        <v>0</v>
      </c>
      <c r="DW82" s="11"/>
      <c r="DX82" s="12" t="e">
        <f t="shared" si="1478"/>
        <v>#DIV/0!</v>
      </c>
      <c r="DY82" s="11"/>
      <c r="DZ82" s="12" t="e">
        <f t="shared" si="1479"/>
        <v>#DIV/0!</v>
      </c>
      <c r="EA82" s="13"/>
      <c r="EB82" s="11"/>
      <c r="EC82" s="25"/>
      <c r="ED82" s="38"/>
      <c r="EE82" s="10"/>
      <c r="EF82" s="11"/>
      <c r="EG82" s="74">
        <f t="shared" si="1519"/>
        <v>0</v>
      </c>
      <c r="EH82" s="74">
        <f t="shared" si="1519"/>
        <v>0</v>
      </c>
      <c r="EI82" s="11"/>
      <c r="EJ82" s="12" t="e">
        <f t="shared" si="1481"/>
        <v>#DIV/0!</v>
      </c>
      <c r="EK82" s="11"/>
      <c r="EL82" s="12" t="e">
        <f t="shared" si="1482"/>
        <v>#DIV/0!</v>
      </c>
      <c r="EM82" s="13"/>
      <c r="EN82" s="11"/>
      <c r="EO82" s="25"/>
      <c r="EP82" s="38"/>
      <c r="EQ82" s="10"/>
      <c r="ER82" s="11"/>
      <c r="ES82" s="74">
        <f t="shared" si="1520"/>
        <v>0</v>
      </c>
      <c r="ET82" s="74">
        <f t="shared" si="1520"/>
        <v>0</v>
      </c>
      <c r="EU82" s="11"/>
      <c r="EV82" s="12" t="e">
        <f t="shared" si="1484"/>
        <v>#DIV/0!</v>
      </c>
      <c r="EW82" s="11"/>
      <c r="EX82" s="12" t="e">
        <f t="shared" si="1485"/>
        <v>#DIV/0!</v>
      </c>
      <c r="EY82" s="13"/>
      <c r="EZ82" s="11"/>
      <c r="FA82" s="25"/>
      <c r="FB82" s="38"/>
      <c r="FC82" s="10"/>
      <c r="FD82" s="11"/>
      <c r="FE82" s="74">
        <f t="shared" si="1521"/>
        <v>0</v>
      </c>
      <c r="FF82" s="74">
        <f t="shared" si="1521"/>
        <v>0</v>
      </c>
      <c r="FG82" s="11"/>
      <c r="FH82" s="12" t="e">
        <f t="shared" si="1487"/>
        <v>#DIV/0!</v>
      </c>
      <c r="FI82" s="11"/>
      <c r="FJ82" s="12" t="e">
        <f t="shared" si="1488"/>
        <v>#DIV/0!</v>
      </c>
      <c r="FK82" s="13"/>
      <c r="FL82" s="11"/>
      <c r="FM82" s="25"/>
      <c r="FN82" s="38"/>
      <c r="FO82" s="10"/>
      <c r="FP82" s="11"/>
      <c r="FQ82" s="74">
        <f t="shared" si="1522"/>
        <v>0</v>
      </c>
      <c r="FR82" s="74">
        <f t="shared" si="1522"/>
        <v>0</v>
      </c>
      <c r="FS82" s="11"/>
      <c r="FT82" s="12" t="e">
        <f t="shared" si="1490"/>
        <v>#DIV/0!</v>
      </c>
      <c r="FU82" s="11"/>
      <c r="FV82" s="12" t="e">
        <f t="shared" si="1491"/>
        <v>#DIV/0!</v>
      </c>
      <c r="FW82" s="13"/>
      <c r="FX82" s="11"/>
      <c r="FY82" s="25"/>
      <c r="FZ82" s="38"/>
      <c r="GA82" s="10"/>
      <c r="GB82" s="11"/>
      <c r="GC82" s="74">
        <f t="shared" si="1523"/>
        <v>0</v>
      </c>
      <c r="GD82" s="74">
        <f t="shared" si="1523"/>
        <v>0</v>
      </c>
      <c r="GE82" s="11"/>
      <c r="GF82" s="12" t="e">
        <f t="shared" si="1493"/>
        <v>#DIV/0!</v>
      </c>
      <c r="GG82" s="11"/>
      <c r="GH82" s="12" t="e">
        <f t="shared" si="1494"/>
        <v>#DIV/0!</v>
      </c>
      <c r="GI82" s="13"/>
      <c r="GJ82" s="11"/>
      <c r="GK82" s="25"/>
      <c r="GL82" s="38"/>
      <c r="GM82" s="10"/>
      <c r="GN82" s="11"/>
      <c r="GO82" s="74">
        <f t="shared" si="1524"/>
        <v>0</v>
      </c>
      <c r="GP82" s="74">
        <f t="shared" si="1524"/>
        <v>0</v>
      </c>
      <c r="GQ82" s="11"/>
      <c r="GR82" s="12" t="e">
        <f t="shared" si="1496"/>
        <v>#DIV/0!</v>
      </c>
      <c r="GS82" s="11"/>
      <c r="GT82" s="12" t="e">
        <f t="shared" si="1497"/>
        <v>#DIV/0!</v>
      </c>
      <c r="GU82" s="13"/>
      <c r="GV82" s="11"/>
      <c r="GW82" s="25"/>
      <c r="GX82" s="38"/>
      <c r="GY82" s="10"/>
      <c r="GZ82" s="11"/>
      <c r="HA82" s="74">
        <f t="shared" si="1525"/>
        <v>0</v>
      </c>
      <c r="HB82" s="74">
        <f t="shared" si="1525"/>
        <v>0</v>
      </c>
      <c r="HC82" s="11"/>
      <c r="HD82" s="12" t="e">
        <f t="shared" si="1499"/>
        <v>#DIV/0!</v>
      </c>
      <c r="HE82" s="11"/>
      <c r="HF82" s="12" t="e">
        <f t="shared" si="1500"/>
        <v>#DIV/0!</v>
      </c>
      <c r="HG82" s="13"/>
      <c r="HH82" s="11"/>
      <c r="HI82" s="25"/>
      <c r="HJ82" s="38"/>
      <c r="HK82" s="10">
        <f t="shared" si="1501"/>
        <v>6</v>
      </c>
      <c r="HL82" s="11">
        <f t="shared" si="1501"/>
        <v>1</v>
      </c>
      <c r="HM82" s="11">
        <f t="shared" si="1501"/>
        <v>3443</v>
      </c>
      <c r="HN82" s="11">
        <f t="shared" si="1501"/>
        <v>288</v>
      </c>
      <c r="HO82" s="11">
        <f t="shared" si="1502"/>
        <v>1991</v>
      </c>
      <c r="HP82" s="228">
        <f t="shared" si="1527"/>
        <v>0.57827476038338654</v>
      </c>
      <c r="HQ82" s="15">
        <f t="shared" si="1504"/>
        <v>99</v>
      </c>
      <c r="HR82" s="12">
        <f t="shared" si="1526"/>
        <v>4.9723756906077346E-2</v>
      </c>
      <c r="HS82" s="16">
        <v>64.400000000000006</v>
      </c>
      <c r="HT82" s="17">
        <v>1764</v>
      </c>
      <c r="HU82" s="16">
        <f t="shared" si="1505"/>
        <v>88.598694123556001</v>
      </c>
      <c r="HV82" s="23">
        <v>4453.6764705882351</v>
      </c>
      <c r="HW82" s="22">
        <v>4527.818181818182</v>
      </c>
    </row>
    <row r="83" spans="1:231" ht="18.75" x14ac:dyDescent="0.25">
      <c r="A83" s="236"/>
      <c r="B83" s="41">
        <f t="shared" si="1506"/>
        <v>44532</v>
      </c>
      <c r="C83" s="10">
        <v>1</v>
      </c>
      <c r="D83" s="11"/>
      <c r="E83" s="74">
        <f>E82-C83</f>
        <v>647</v>
      </c>
      <c r="F83" s="74">
        <f>F82-D83</f>
        <v>56</v>
      </c>
      <c r="G83" s="11">
        <v>377</v>
      </c>
      <c r="H83" s="12">
        <f t="shared" si="1449"/>
        <v>0.60432766615146827</v>
      </c>
      <c r="I83" s="11">
        <v>14</v>
      </c>
      <c r="J83" s="12">
        <f t="shared" si="1508"/>
        <v>3.5805626598465472E-2</v>
      </c>
      <c r="K83" s="13"/>
      <c r="L83" s="11"/>
      <c r="M83" s="39">
        <v>76.92307692307692</v>
      </c>
      <c r="N83" s="43">
        <v>70</v>
      </c>
      <c r="O83" s="10"/>
      <c r="P83" s="11"/>
      <c r="Q83" s="74">
        <f t="shared" si="1509"/>
        <v>655</v>
      </c>
      <c r="R83" s="74">
        <f t="shared" si="1509"/>
        <v>56</v>
      </c>
      <c r="S83" s="11">
        <v>383</v>
      </c>
      <c r="T83" s="12">
        <f t="shared" si="1451"/>
        <v>0.6091603053435114</v>
      </c>
      <c r="U83" s="11">
        <v>16</v>
      </c>
      <c r="V83" s="12">
        <f t="shared" si="1452"/>
        <v>4.0100250626566414E-2</v>
      </c>
      <c r="W83" s="13"/>
      <c r="X83" s="11"/>
      <c r="Y83" s="39">
        <v>86.486486486486484</v>
      </c>
      <c r="Z83" s="43">
        <v>100</v>
      </c>
      <c r="AA83" s="10">
        <v>1</v>
      </c>
      <c r="AB83" s="11"/>
      <c r="AC83" s="74">
        <f t="shared" si="1510"/>
        <v>187</v>
      </c>
      <c r="AD83" s="74">
        <f t="shared" si="1510"/>
        <v>12</v>
      </c>
      <c r="AE83" s="11">
        <v>103</v>
      </c>
      <c r="AF83" s="12">
        <f t="shared" si="1454"/>
        <v>0.58823529411764708</v>
      </c>
      <c r="AG83" s="11">
        <v>7</v>
      </c>
      <c r="AH83" s="12">
        <f t="shared" si="1455"/>
        <v>6.363636363636363E-2</v>
      </c>
      <c r="AI83" s="13"/>
      <c r="AJ83" s="11"/>
      <c r="AK83" s="39">
        <v>81.818181818181813</v>
      </c>
      <c r="AL83" s="43">
        <v>100</v>
      </c>
      <c r="AM83" s="10">
        <v>1</v>
      </c>
      <c r="AN83" s="11"/>
      <c r="AO83" s="74">
        <f t="shared" si="1511"/>
        <v>647</v>
      </c>
      <c r="AP83" s="74">
        <f t="shared" si="1511"/>
        <v>53</v>
      </c>
      <c r="AQ83" s="11">
        <v>364</v>
      </c>
      <c r="AR83" s="12">
        <f t="shared" si="1457"/>
        <v>0.58578052550231841</v>
      </c>
      <c r="AS83" s="11">
        <v>15</v>
      </c>
      <c r="AT83" s="12">
        <f t="shared" si="1458"/>
        <v>3.9577836411609502E-2</v>
      </c>
      <c r="AU83" s="13"/>
      <c r="AV83" s="11"/>
      <c r="AW83" s="39">
        <v>84.615384615384613</v>
      </c>
      <c r="AX83" s="43">
        <v>90</v>
      </c>
      <c r="AY83" s="10"/>
      <c r="AZ83" s="11"/>
      <c r="BA83" s="74">
        <f t="shared" si="1512"/>
        <v>653</v>
      </c>
      <c r="BB83" s="74">
        <f t="shared" si="1512"/>
        <v>57</v>
      </c>
      <c r="BC83" s="11">
        <v>359</v>
      </c>
      <c r="BD83" s="12">
        <f t="shared" si="1460"/>
        <v>0.57427258805513015</v>
      </c>
      <c r="BE83" s="11">
        <v>16</v>
      </c>
      <c r="BF83" s="12">
        <f t="shared" si="1461"/>
        <v>4.2666666666666665E-2</v>
      </c>
      <c r="BG83" s="13"/>
      <c r="BH83" s="11"/>
      <c r="BI83" s="39">
        <v>94.871794871794876</v>
      </c>
      <c r="BJ83" s="43">
        <v>100</v>
      </c>
      <c r="BK83" s="10">
        <v>2</v>
      </c>
      <c r="BL83" s="11"/>
      <c r="BM83" s="74">
        <f t="shared" si="1513"/>
        <v>649</v>
      </c>
      <c r="BN83" s="74">
        <f t="shared" si="1513"/>
        <v>54</v>
      </c>
      <c r="BO83" s="11">
        <v>348</v>
      </c>
      <c r="BP83" s="12">
        <f t="shared" si="1463"/>
        <v>0.56240369799691836</v>
      </c>
      <c r="BQ83" s="11">
        <v>17</v>
      </c>
      <c r="BR83" s="12">
        <f t="shared" si="1464"/>
        <v>4.6575342465753428E-2</v>
      </c>
      <c r="BS83" s="13"/>
      <c r="BT83" s="11"/>
      <c r="BU83" s="39">
        <v>71.794871794871796</v>
      </c>
      <c r="BV83" s="43">
        <v>72.727272727272734</v>
      </c>
      <c r="BW83" s="10"/>
      <c r="BX83" s="11"/>
      <c r="BY83" s="74">
        <f t="shared" si="1514"/>
        <v>0</v>
      </c>
      <c r="BZ83" s="74">
        <f t="shared" si="1514"/>
        <v>0</v>
      </c>
      <c r="CA83" s="11"/>
      <c r="CB83" s="12" t="e">
        <f t="shared" si="1466"/>
        <v>#DIV/0!</v>
      </c>
      <c r="CC83" s="11"/>
      <c r="CD83" s="12" t="e">
        <f t="shared" si="1467"/>
        <v>#DIV/0!</v>
      </c>
      <c r="CE83" s="13"/>
      <c r="CF83" s="11"/>
      <c r="CG83" s="39"/>
      <c r="CH83" s="43"/>
      <c r="CI83" s="10"/>
      <c r="CJ83" s="11"/>
      <c r="CK83" s="74">
        <f t="shared" si="1515"/>
        <v>0</v>
      </c>
      <c r="CL83" s="74">
        <f t="shared" si="1515"/>
        <v>0</v>
      </c>
      <c r="CM83" s="11"/>
      <c r="CN83" s="12" t="e">
        <f t="shared" si="1469"/>
        <v>#DIV/0!</v>
      </c>
      <c r="CO83" s="11"/>
      <c r="CP83" s="12" t="e">
        <f t="shared" si="1470"/>
        <v>#DIV/0!</v>
      </c>
      <c r="CQ83" s="13"/>
      <c r="CR83" s="11"/>
      <c r="CS83" s="39"/>
      <c r="CT83" s="43"/>
      <c r="CU83" s="10"/>
      <c r="CV83" s="11"/>
      <c r="CW83" s="74">
        <f t="shared" si="1516"/>
        <v>0</v>
      </c>
      <c r="CX83" s="74">
        <f t="shared" si="1516"/>
        <v>0</v>
      </c>
      <c r="CY83" s="11"/>
      <c r="CZ83" s="12" t="e">
        <f t="shared" si="1472"/>
        <v>#DIV/0!</v>
      </c>
      <c r="DA83" s="11"/>
      <c r="DB83" s="12" t="e">
        <f t="shared" si="1473"/>
        <v>#DIV/0!</v>
      </c>
      <c r="DC83" s="13"/>
      <c r="DD83" s="11"/>
      <c r="DE83" s="39"/>
      <c r="DF83" s="43"/>
      <c r="DG83" s="10"/>
      <c r="DH83" s="11"/>
      <c r="DI83" s="74">
        <f t="shared" si="1517"/>
        <v>0</v>
      </c>
      <c r="DJ83" s="74">
        <f t="shared" si="1517"/>
        <v>0</v>
      </c>
      <c r="DK83" s="11"/>
      <c r="DL83" s="12" t="e">
        <f t="shared" si="1475"/>
        <v>#DIV/0!</v>
      </c>
      <c r="DM83" s="11"/>
      <c r="DN83" s="12" t="e">
        <f t="shared" si="1476"/>
        <v>#DIV/0!</v>
      </c>
      <c r="DO83" s="13"/>
      <c r="DP83" s="11"/>
      <c r="DQ83" s="39"/>
      <c r="DR83" s="43"/>
      <c r="DS83" s="10"/>
      <c r="DT83" s="11"/>
      <c r="DU83" s="74">
        <f t="shared" si="1518"/>
        <v>0</v>
      </c>
      <c r="DV83" s="74">
        <f t="shared" si="1518"/>
        <v>0</v>
      </c>
      <c r="DW83" s="11"/>
      <c r="DX83" s="12" t="e">
        <f t="shared" si="1478"/>
        <v>#DIV/0!</v>
      </c>
      <c r="DY83" s="11"/>
      <c r="DZ83" s="12" t="e">
        <f t="shared" si="1479"/>
        <v>#DIV/0!</v>
      </c>
      <c r="EA83" s="13"/>
      <c r="EB83" s="11"/>
      <c r="EC83" s="39"/>
      <c r="ED83" s="43"/>
      <c r="EE83" s="10"/>
      <c r="EF83" s="11"/>
      <c r="EG83" s="74">
        <f t="shared" si="1519"/>
        <v>0</v>
      </c>
      <c r="EH83" s="74">
        <f t="shared" si="1519"/>
        <v>0</v>
      </c>
      <c r="EI83" s="11"/>
      <c r="EJ83" s="12" t="e">
        <f t="shared" si="1481"/>
        <v>#DIV/0!</v>
      </c>
      <c r="EK83" s="11"/>
      <c r="EL83" s="12" t="e">
        <f t="shared" si="1482"/>
        <v>#DIV/0!</v>
      </c>
      <c r="EM83" s="13"/>
      <c r="EN83" s="11"/>
      <c r="EO83" s="39"/>
      <c r="EP83" s="43"/>
      <c r="EQ83" s="10"/>
      <c r="ER83" s="11"/>
      <c r="ES83" s="74">
        <f t="shared" si="1520"/>
        <v>0</v>
      </c>
      <c r="ET83" s="74">
        <f t="shared" si="1520"/>
        <v>0</v>
      </c>
      <c r="EU83" s="11"/>
      <c r="EV83" s="12" t="e">
        <f t="shared" si="1484"/>
        <v>#DIV/0!</v>
      </c>
      <c r="EW83" s="11"/>
      <c r="EX83" s="12" t="e">
        <f t="shared" si="1485"/>
        <v>#DIV/0!</v>
      </c>
      <c r="EY83" s="13"/>
      <c r="EZ83" s="11"/>
      <c r="FA83" s="39"/>
      <c r="FB83" s="43"/>
      <c r="FC83" s="10"/>
      <c r="FD83" s="11"/>
      <c r="FE83" s="74">
        <f t="shared" si="1521"/>
        <v>0</v>
      </c>
      <c r="FF83" s="74">
        <f t="shared" si="1521"/>
        <v>0</v>
      </c>
      <c r="FG83" s="11"/>
      <c r="FH83" s="12" t="e">
        <f t="shared" si="1487"/>
        <v>#DIV/0!</v>
      </c>
      <c r="FI83" s="11"/>
      <c r="FJ83" s="12" t="e">
        <f t="shared" si="1488"/>
        <v>#DIV/0!</v>
      </c>
      <c r="FK83" s="13"/>
      <c r="FL83" s="11"/>
      <c r="FM83" s="39"/>
      <c r="FN83" s="43"/>
      <c r="FO83" s="10"/>
      <c r="FP83" s="11"/>
      <c r="FQ83" s="74">
        <f t="shared" si="1522"/>
        <v>0</v>
      </c>
      <c r="FR83" s="74">
        <f t="shared" si="1522"/>
        <v>0</v>
      </c>
      <c r="FS83" s="11"/>
      <c r="FT83" s="12" t="e">
        <f t="shared" si="1490"/>
        <v>#DIV/0!</v>
      </c>
      <c r="FU83" s="11"/>
      <c r="FV83" s="12" t="e">
        <f t="shared" si="1491"/>
        <v>#DIV/0!</v>
      </c>
      <c r="FW83" s="13"/>
      <c r="FX83" s="11"/>
      <c r="FY83" s="39"/>
      <c r="FZ83" s="43"/>
      <c r="GA83" s="10"/>
      <c r="GB83" s="11"/>
      <c r="GC83" s="74">
        <f t="shared" si="1523"/>
        <v>0</v>
      </c>
      <c r="GD83" s="74">
        <f t="shared" si="1523"/>
        <v>0</v>
      </c>
      <c r="GE83" s="11"/>
      <c r="GF83" s="12" t="e">
        <f t="shared" si="1493"/>
        <v>#DIV/0!</v>
      </c>
      <c r="GG83" s="11"/>
      <c r="GH83" s="12" t="e">
        <f t="shared" si="1494"/>
        <v>#DIV/0!</v>
      </c>
      <c r="GI83" s="13"/>
      <c r="GJ83" s="11"/>
      <c r="GK83" s="39"/>
      <c r="GL83" s="43"/>
      <c r="GM83" s="10"/>
      <c r="GN83" s="11"/>
      <c r="GO83" s="74">
        <f t="shared" si="1524"/>
        <v>0</v>
      </c>
      <c r="GP83" s="74">
        <f t="shared" si="1524"/>
        <v>0</v>
      </c>
      <c r="GQ83" s="11"/>
      <c r="GR83" s="12" t="e">
        <f t="shared" si="1496"/>
        <v>#DIV/0!</v>
      </c>
      <c r="GS83" s="11"/>
      <c r="GT83" s="12" t="e">
        <f t="shared" si="1497"/>
        <v>#DIV/0!</v>
      </c>
      <c r="GU83" s="13"/>
      <c r="GV83" s="11"/>
      <c r="GW83" s="39"/>
      <c r="GX83" s="43"/>
      <c r="GY83" s="10"/>
      <c r="GZ83" s="11"/>
      <c r="HA83" s="74">
        <f t="shared" si="1525"/>
        <v>0</v>
      </c>
      <c r="HB83" s="74">
        <f t="shared" si="1525"/>
        <v>0</v>
      </c>
      <c r="HC83" s="11"/>
      <c r="HD83" s="12" t="e">
        <f t="shared" si="1499"/>
        <v>#DIV/0!</v>
      </c>
      <c r="HE83" s="11"/>
      <c r="HF83" s="12" t="e">
        <f t="shared" si="1500"/>
        <v>#DIV/0!</v>
      </c>
      <c r="HG83" s="13"/>
      <c r="HH83" s="11"/>
      <c r="HI83" s="39"/>
      <c r="HJ83" s="43"/>
      <c r="HK83" s="10">
        <f t="shared" si="1501"/>
        <v>5</v>
      </c>
      <c r="HL83" s="11">
        <f t="shared" si="1501"/>
        <v>0</v>
      </c>
      <c r="HM83" s="11">
        <f t="shared" si="1501"/>
        <v>3438</v>
      </c>
      <c r="HN83" s="11">
        <f t="shared" si="1501"/>
        <v>288</v>
      </c>
      <c r="HO83" s="11">
        <f t="shared" si="1502"/>
        <v>2019</v>
      </c>
      <c r="HP83" s="228">
        <f t="shared" si="1527"/>
        <v>0.58726003490401402</v>
      </c>
      <c r="HQ83" s="15">
        <f t="shared" si="1504"/>
        <v>85</v>
      </c>
      <c r="HR83" s="12">
        <f t="shared" si="1526"/>
        <v>4.2100049529470038E-2</v>
      </c>
      <c r="HS83" s="16">
        <v>64.599999999999994</v>
      </c>
      <c r="HT83" s="17">
        <v>1811</v>
      </c>
      <c r="HU83" s="16">
        <f t="shared" si="1505"/>
        <v>89.697870232788517</v>
      </c>
      <c r="HV83" s="23">
        <v>83.333333333333329</v>
      </c>
      <c r="HW83" s="22">
        <v>78.181818181818187</v>
      </c>
    </row>
    <row r="84" spans="1:231" ht="19.5" thickBot="1" x14ac:dyDescent="0.3">
      <c r="A84" s="236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2674</v>
      </c>
      <c r="H84" s="28">
        <f>((G84+I84)/7)/E83</f>
        <v>0.60808125413998682</v>
      </c>
      <c r="I84" s="27">
        <f>SUM(I77:I83)</f>
        <v>80</v>
      </c>
      <c r="J84" s="28">
        <f>(I84/(I84+G84))</f>
        <v>2.9048656499636893E-2</v>
      </c>
      <c r="K84" s="27"/>
      <c r="L84" s="27"/>
      <c r="M84" s="29">
        <f>M82/M81*100-100</f>
        <v>11.964723174914255</v>
      </c>
      <c r="N84" s="72">
        <f>N82/N81*100-100</f>
        <v>4.2361111111111143</v>
      </c>
      <c r="O84" s="26">
        <f t="shared" ref="O84:P84" si="1528">SUM(O77:O83)</f>
        <v>2</v>
      </c>
      <c r="P84" s="27">
        <f t="shared" si="1528"/>
        <v>0</v>
      </c>
      <c r="Q84" s="27"/>
      <c r="R84" s="27"/>
      <c r="S84" s="27">
        <f t="shared" ref="S84" si="1529">SUM(S77:S83)</f>
        <v>2650</v>
      </c>
      <c r="T84" s="28">
        <f t="shared" ref="T84" si="1530">((S84+U84)/7)/Q83</f>
        <v>0.59629225736095959</v>
      </c>
      <c r="U84" s="27">
        <f t="shared" ref="U84" si="1531">SUM(U77:U83)</f>
        <v>84</v>
      </c>
      <c r="V84" s="28">
        <f t="shared" ref="V84" si="1532">(U84/(U84+S84))</f>
        <v>3.0724213606437453E-2</v>
      </c>
      <c r="W84" s="27"/>
      <c r="X84" s="27"/>
      <c r="Y84" s="29">
        <f t="shared" ref="Y84:Z84" si="1533">Y82/Y81*100-100</f>
        <v>11.640557755207425</v>
      </c>
      <c r="Z84" s="72">
        <f t="shared" si="1533"/>
        <v>6.643518518518519</v>
      </c>
      <c r="AA84" s="26">
        <f t="shared" ref="AA84:AB84" si="1534">SUM(AA77:AA83)</f>
        <v>5</v>
      </c>
      <c r="AB84" s="27">
        <f t="shared" si="1534"/>
        <v>0</v>
      </c>
      <c r="AC84" s="27"/>
      <c r="AD84" s="27"/>
      <c r="AE84" s="27">
        <f t="shared" ref="AE84" si="1535">SUM(AE77:AE83)</f>
        <v>711</v>
      </c>
      <c r="AF84" s="28">
        <f t="shared" ref="AF84" si="1536">((AE84+AG84)/7)/AC83</f>
        <v>0.5714285714285714</v>
      </c>
      <c r="AG84" s="27">
        <f t="shared" ref="AG84" si="1537">SUM(AG77:AG83)</f>
        <v>37</v>
      </c>
      <c r="AH84" s="28">
        <f t="shared" ref="AH84" si="1538">(AG84/(AG84+AE84))</f>
        <v>4.9465240641711233E-2</v>
      </c>
      <c r="AI84" s="27"/>
      <c r="AJ84" s="27"/>
      <c r="AK84" s="29">
        <f t="shared" ref="AK84:AL84" si="1539">AK82/AK81*100-100</f>
        <v>13.097857556456276</v>
      </c>
      <c r="AL84" s="72">
        <f t="shared" si="1539"/>
        <v>-3.2986111111111143</v>
      </c>
      <c r="AM84" s="26">
        <f t="shared" ref="AM84:AN84" si="1540">SUM(AM77:AM83)</f>
        <v>6</v>
      </c>
      <c r="AN84" s="27">
        <f t="shared" si="1540"/>
        <v>2</v>
      </c>
      <c r="AO84" s="27"/>
      <c r="AP84" s="27"/>
      <c r="AQ84" s="27">
        <f t="shared" ref="AQ84" si="1541">SUM(AQ77:AQ83)</f>
        <v>2508</v>
      </c>
      <c r="AR84" s="28">
        <f t="shared" ref="AR84" si="1542">((AQ84+AS84)/7)/AO83</f>
        <v>0.57805255023183921</v>
      </c>
      <c r="AS84" s="27">
        <f t="shared" ref="AS84" si="1543">SUM(AS77:AS83)</f>
        <v>110</v>
      </c>
      <c r="AT84" s="28">
        <f t="shared" ref="AT84" si="1544">(AS84/(AS84+AQ84))</f>
        <v>4.2016806722689079E-2</v>
      </c>
      <c r="AU84" s="27"/>
      <c r="AV84" s="27"/>
      <c r="AW84" s="29">
        <f t="shared" ref="AW84:AX84" si="1545">AW82/AW81*100-100</f>
        <v>13.676302466111395</v>
      </c>
      <c r="AX84" s="72">
        <f t="shared" si="1545"/>
        <v>4.4444444444444571</v>
      </c>
      <c r="AY84" s="26">
        <f t="shared" ref="AY84:AZ84" si="1546">SUM(AY77:AY83)</f>
        <v>8</v>
      </c>
      <c r="AZ84" s="27">
        <f t="shared" si="1546"/>
        <v>0</v>
      </c>
      <c r="BA84" s="27"/>
      <c r="BB84" s="27"/>
      <c r="BC84" s="27">
        <f t="shared" ref="BC84" si="1547">SUM(BC77:BC83)</f>
        <v>2383</v>
      </c>
      <c r="BD84" s="28">
        <f t="shared" ref="BD84" si="1548">((BC84+BE84)/7)/BA83</f>
        <v>0.54736381535768985</v>
      </c>
      <c r="BE84" s="27">
        <f t="shared" ref="BE84" si="1549">SUM(BE77:BE83)</f>
        <v>119</v>
      </c>
      <c r="BF84" s="28">
        <f t="shared" ref="BF84" si="1550">(BE84/(BE84+BC84))</f>
        <v>4.7561950439648282E-2</v>
      </c>
      <c r="BG84" s="27"/>
      <c r="BH84" s="27"/>
      <c r="BI84" s="29">
        <f t="shared" ref="BI84:BJ84" si="1551">BI82/BI81*100-100</f>
        <v>14.56475583864119</v>
      </c>
      <c r="BJ84" s="72">
        <f t="shared" si="1551"/>
        <v>4.5370370370370239</v>
      </c>
      <c r="BK84" s="26">
        <f t="shared" ref="BK84:BL84" si="1552">SUM(BK77:BK83)</f>
        <v>10</v>
      </c>
      <c r="BL84" s="27">
        <f t="shared" si="1552"/>
        <v>2</v>
      </c>
      <c r="BM84" s="27"/>
      <c r="BN84" s="27"/>
      <c r="BO84" s="27">
        <f t="shared" ref="BO84" si="1553">SUM(BO77:BO83)</f>
        <v>2349</v>
      </c>
      <c r="BP84" s="28">
        <f t="shared" ref="BP84" si="1554">((BO84+BQ84)/7)/BM83</f>
        <v>0.54919656614571877</v>
      </c>
      <c r="BQ84" s="27">
        <f t="shared" ref="BQ84" si="1555">SUM(BQ77:BQ83)</f>
        <v>146</v>
      </c>
      <c r="BR84" s="28">
        <f t="shared" ref="BR84" si="1556">(BQ84/(BQ84+BO84))</f>
        <v>5.851703406813627E-2</v>
      </c>
      <c r="BS84" s="27"/>
      <c r="BT84" s="27"/>
      <c r="BU84" s="29">
        <f t="shared" ref="BU84:BV84" si="1557">BU82/BU81*100-100</f>
        <v>15.512003919647242</v>
      </c>
      <c r="BV84" s="72">
        <f t="shared" si="1557"/>
        <v>7.1969696969697026</v>
      </c>
      <c r="BW84" s="26">
        <f t="shared" ref="BW84:BX84" si="1558">SUM(BW77:BW83)</f>
        <v>0</v>
      </c>
      <c r="BX84" s="27">
        <f t="shared" si="1558"/>
        <v>0</v>
      </c>
      <c r="BY84" s="27"/>
      <c r="BZ84" s="27"/>
      <c r="CA84" s="27">
        <f t="shared" ref="CA84" si="1559">SUM(CA77:CA83)</f>
        <v>0</v>
      </c>
      <c r="CB84" s="28" t="e">
        <f t="shared" ref="CB84" si="1560">((CA84+CC84)/7)/BY83</f>
        <v>#DIV/0!</v>
      </c>
      <c r="CC84" s="27">
        <f t="shared" ref="CC84" si="1561">SUM(CC77:CC83)</f>
        <v>0</v>
      </c>
      <c r="CD84" s="28" t="e">
        <f t="shared" ref="CD84" si="1562">(CC84/(CC84+CA84))</f>
        <v>#DIV/0!</v>
      </c>
      <c r="CE84" s="27"/>
      <c r="CF84" s="27"/>
      <c r="CG84" s="29" t="e">
        <f t="shared" ref="CG84:CH84" si="1563">CG82/CG81*100-100</f>
        <v>#DIV/0!</v>
      </c>
      <c r="CH84" s="72" t="e">
        <f t="shared" si="1563"/>
        <v>#DIV/0!</v>
      </c>
      <c r="CI84" s="26">
        <f t="shared" ref="CI84:CJ84" si="1564">SUM(CI77:CI83)</f>
        <v>0</v>
      </c>
      <c r="CJ84" s="27">
        <f t="shared" si="1564"/>
        <v>0</v>
      </c>
      <c r="CK84" s="27"/>
      <c r="CL84" s="27"/>
      <c r="CM84" s="27">
        <f t="shared" ref="CM84" si="1565">SUM(CM77:CM83)</f>
        <v>0</v>
      </c>
      <c r="CN84" s="28" t="e">
        <f t="shared" ref="CN84" si="1566">((CM84+CO84)/7)/CK83</f>
        <v>#DIV/0!</v>
      </c>
      <c r="CO84" s="27">
        <f t="shared" ref="CO84" si="1567">SUM(CO77:CO83)</f>
        <v>0</v>
      </c>
      <c r="CP84" s="28" t="e">
        <f t="shared" ref="CP84" si="1568">(CO84/(CO84+CM84))</f>
        <v>#DIV/0!</v>
      </c>
      <c r="CQ84" s="27"/>
      <c r="CR84" s="27"/>
      <c r="CS84" s="29" t="e">
        <f t="shared" ref="CS84:CT84" si="1569">CS82/CS81*100-100</f>
        <v>#DIV/0!</v>
      </c>
      <c r="CT84" s="72" t="e">
        <f t="shared" si="1569"/>
        <v>#DIV/0!</v>
      </c>
      <c r="CU84" s="26">
        <f t="shared" ref="CU84:CV84" si="1570">SUM(CU77:CU83)</f>
        <v>0</v>
      </c>
      <c r="CV84" s="27">
        <f t="shared" si="1570"/>
        <v>0</v>
      </c>
      <c r="CW84" s="27"/>
      <c r="CX84" s="27"/>
      <c r="CY84" s="27">
        <f t="shared" ref="CY84" si="1571">SUM(CY77:CY83)</f>
        <v>0</v>
      </c>
      <c r="CZ84" s="28" t="e">
        <f t="shared" ref="CZ84" si="1572">((CY84+DA84)/7)/CW83</f>
        <v>#DIV/0!</v>
      </c>
      <c r="DA84" s="27">
        <f t="shared" ref="DA84" si="1573">SUM(DA77:DA83)</f>
        <v>0</v>
      </c>
      <c r="DB84" s="28" t="e">
        <f t="shared" ref="DB84" si="1574">(DA84/(DA84+CY84))</f>
        <v>#DIV/0!</v>
      </c>
      <c r="DC84" s="27"/>
      <c r="DD84" s="27"/>
      <c r="DE84" s="29" t="e">
        <f t="shared" ref="DE84:DF84" si="1575">DE82/DE81*100-100</f>
        <v>#DIV/0!</v>
      </c>
      <c r="DF84" s="72" t="e">
        <f t="shared" si="1575"/>
        <v>#DIV/0!</v>
      </c>
      <c r="DG84" s="26">
        <f t="shared" ref="DG84:DH84" si="1576">SUM(DG77:DG83)</f>
        <v>0</v>
      </c>
      <c r="DH84" s="27">
        <f t="shared" si="1576"/>
        <v>0</v>
      </c>
      <c r="DI84" s="27"/>
      <c r="DJ84" s="27"/>
      <c r="DK84" s="27">
        <f t="shared" ref="DK84" si="1577">SUM(DK77:DK83)</f>
        <v>0</v>
      </c>
      <c r="DL84" s="28" t="e">
        <f t="shared" ref="DL84" si="1578">((DK84+DM84)/7)/DI83</f>
        <v>#DIV/0!</v>
      </c>
      <c r="DM84" s="27">
        <f t="shared" ref="DM84" si="1579">SUM(DM77:DM83)</f>
        <v>0</v>
      </c>
      <c r="DN84" s="28" t="e">
        <f t="shared" ref="DN84" si="1580">(DM84/(DM84+DK84))</f>
        <v>#DIV/0!</v>
      </c>
      <c r="DO84" s="27"/>
      <c r="DP84" s="27"/>
      <c r="DQ84" s="29" t="e">
        <f t="shared" ref="DQ84:DR84" si="1581">DQ82/DQ81*100-100</f>
        <v>#DIV/0!</v>
      </c>
      <c r="DR84" s="72" t="e">
        <f t="shared" si="1581"/>
        <v>#DIV/0!</v>
      </c>
      <c r="DS84" s="26">
        <f t="shared" ref="DS84:DT84" si="1582">SUM(DS77:DS83)</f>
        <v>0</v>
      </c>
      <c r="DT84" s="27">
        <f t="shared" si="1582"/>
        <v>0</v>
      </c>
      <c r="DU84" s="27"/>
      <c r="DV84" s="27"/>
      <c r="DW84" s="27">
        <f t="shared" ref="DW84" si="1583">SUM(DW77:DW83)</f>
        <v>0</v>
      </c>
      <c r="DX84" s="28" t="e">
        <f t="shared" ref="DX84" si="1584">((DW84+DY84)/7)/DU83</f>
        <v>#DIV/0!</v>
      </c>
      <c r="DY84" s="27">
        <f t="shared" ref="DY84" si="1585">SUM(DY77:DY83)</f>
        <v>0</v>
      </c>
      <c r="DZ84" s="28" t="e">
        <f t="shared" ref="DZ84" si="1586">(DY84/(DY84+DW84))</f>
        <v>#DIV/0!</v>
      </c>
      <c r="EA84" s="27"/>
      <c r="EB84" s="27"/>
      <c r="EC84" s="29" t="e">
        <f t="shared" ref="EC84:ED84" si="1587">EC82/EC81*100-100</f>
        <v>#DIV/0!</v>
      </c>
      <c r="ED84" s="72" t="e">
        <f t="shared" si="1587"/>
        <v>#DIV/0!</v>
      </c>
      <c r="EE84" s="26">
        <f t="shared" ref="EE84:EF84" si="1588">SUM(EE77:EE83)</f>
        <v>0</v>
      </c>
      <c r="EF84" s="27">
        <f t="shared" si="1588"/>
        <v>0</v>
      </c>
      <c r="EG84" s="27"/>
      <c r="EH84" s="27"/>
      <c r="EI84" s="27">
        <f t="shared" ref="EI84" si="1589">SUM(EI77:EI83)</f>
        <v>0</v>
      </c>
      <c r="EJ84" s="28" t="e">
        <f t="shared" ref="EJ84" si="1590">((EI84+EK84)/7)/EG83</f>
        <v>#DIV/0!</v>
      </c>
      <c r="EK84" s="27">
        <f t="shared" ref="EK84" si="1591">SUM(EK77:EK83)</f>
        <v>0</v>
      </c>
      <c r="EL84" s="28" t="e">
        <f t="shared" ref="EL84" si="1592">(EK84/(EK84+EI84))</f>
        <v>#DIV/0!</v>
      </c>
      <c r="EM84" s="27"/>
      <c r="EN84" s="27"/>
      <c r="EO84" s="29" t="e">
        <f t="shared" ref="EO84:EP84" si="1593">EO82/EO81*100-100</f>
        <v>#DIV/0!</v>
      </c>
      <c r="EP84" s="72" t="e">
        <f t="shared" si="1593"/>
        <v>#DIV/0!</v>
      </c>
      <c r="EQ84" s="26">
        <f t="shared" ref="EQ84:ER84" si="1594">SUM(EQ77:EQ83)</f>
        <v>0</v>
      </c>
      <c r="ER84" s="27">
        <f t="shared" si="1594"/>
        <v>0</v>
      </c>
      <c r="ES84" s="27"/>
      <c r="ET84" s="27"/>
      <c r="EU84" s="27">
        <f t="shared" ref="EU84" si="1595">SUM(EU77:EU83)</f>
        <v>0</v>
      </c>
      <c r="EV84" s="28" t="e">
        <f t="shared" ref="EV84" si="1596">((EU84+EW84)/7)/ES83</f>
        <v>#DIV/0!</v>
      </c>
      <c r="EW84" s="27">
        <f t="shared" ref="EW84" si="1597">SUM(EW77:EW83)</f>
        <v>0</v>
      </c>
      <c r="EX84" s="28" t="e">
        <f t="shared" ref="EX84" si="1598">(EW84/(EW84+EU84))</f>
        <v>#DIV/0!</v>
      </c>
      <c r="EY84" s="27"/>
      <c r="EZ84" s="27"/>
      <c r="FA84" s="29" t="e">
        <f t="shared" ref="FA84:FB84" si="1599">FA82/FA81*100-100</f>
        <v>#DIV/0!</v>
      </c>
      <c r="FB84" s="72" t="e">
        <f t="shared" si="1599"/>
        <v>#DIV/0!</v>
      </c>
      <c r="FC84" s="26">
        <f t="shared" ref="FC84:FD84" si="1600">SUM(FC77:FC83)</f>
        <v>0</v>
      </c>
      <c r="FD84" s="27">
        <f t="shared" si="1600"/>
        <v>0</v>
      </c>
      <c r="FE84" s="27"/>
      <c r="FF84" s="27"/>
      <c r="FG84" s="27">
        <f t="shared" ref="FG84" si="1601">SUM(FG77:FG83)</f>
        <v>0</v>
      </c>
      <c r="FH84" s="28" t="e">
        <f t="shared" ref="FH84" si="1602">((FG84+FI84)/7)/FE83</f>
        <v>#DIV/0!</v>
      </c>
      <c r="FI84" s="27">
        <f t="shared" ref="FI84" si="1603">SUM(FI77:FI83)</f>
        <v>0</v>
      </c>
      <c r="FJ84" s="28" t="e">
        <f t="shared" ref="FJ84" si="1604">(FI84/(FI84+FG84))</f>
        <v>#DIV/0!</v>
      </c>
      <c r="FK84" s="27"/>
      <c r="FL84" s="27"/>
      <c r="FM84" s="29" t="e">
        <f t="shared" ref="FM84:FN84" si="1605">FM82/FM81*100-100</f>
        <v>#DIV/0!</v>
      </c>
      <c r="FN84" s="72" t="e">
        <f t="shared" si="1605"/>
        <v>#DIV/0!</v>
      </c>
      <c r="FO84" s="26">
        <f t="shared" ref="FO84:FP84" si="1606">SUM(FO77:FO83)</f>
        <v>0</v>
      </c>
      <c r="FP84" s="27">
        <f t="shared" si="1606"/>
        <v>0</v>
      </c>
      <c r="FQ84" s="27"/>
      <c r="FR84" s="27"/>
      <c r="FS84" s="27">
        <f t="shared" ref="FS84" si="1607">SUM(FS77:FS83)</f>
        <v>0</v>
      </c>
      <c r="FT84" s="28" t="e">
        <f t="shared" ref="FT84" si="1608">((FS84+FU84)/7)/FQ83</f>
        <v>#DIV/0!</v>
      </c>
      <c r="FU84" s="27">
        <f t="shared" ref="FU84" si="1609">SUM(FU77:FU83)</f>
        <v>0</v>
      </c>
      <c r="FV84" s="28" t="e">
        <f t="shared" ref="FV84" si="1610">(FU84/(FU84+FS84))</f>
        <v>#DIV/0!</v>
      </c>
      <c r="FW84" s="27"/>
      <c r="FX84" s="27"/>
      <c r="FY84" s="29" t="e">
        <f t="shared" ref="FY84:FZ84" si="1611">FY82/FY81*100-100</f>
        <v>#DIV/0!</v>
      </c>
      <c r="FZ84" s="72" t="e">
        <f t="shared" si="1611"/>
        <v>#DIV/0!</v>
      </c>
      <c r="GA84" s="26">
        <f t="shared" ref="GA84:GB84" si="1612">SUM(GA77:GA83)</f>
        <v>0</v>
      </c>
      <c r="GB84" s="27">
        <f t="shared" si="1612"/>
        <v>0</v>
      </c>
      <c r="GC84" s="27"/>
      <c r="GD84" s="27"/>
      <c r="GE84" s="27">
        <f t="shared" ref="GE84" si="1613">SUM(GE77:GE83)</f>
        <v>0</v>
      </c>
      <c r="GF84" s="28" t="e">
        <f t="shared" ref="GF84" si="1614">((GE84+GG84)/7)/GC83</f>
        <v>#DIV/0!</v>
      </c>
      <c r="GG84" s="27">
        <f t="shared" ref="GG84" si="1615">SUM(GG77:GG83)</f>
        <v>0</v>
      </c>
      <c r="GH84" s="28" t="e">
        <f t="shared" ref="GH84" si="1616">(GG84/(GG84+GE84))</f>
        <v>#DIV/0!</v>
      </c>
      <c r="GI84" s="27"/>
      <c r="GJ84" s="27"/>
      <c r="GK84" s="29" t="e">
        <f t="shared" ref="GK84:GL84" si="1617">GK82/GK81*100-100</f>
        <v>#DIV/0!</v>
      </c>
      <c r="GL84" s="72" t="e">
        <f t="shared" si="1617"/>
        <v>#DIV/0!</v>
      </c>
      <c r="GM84" s="26">
        <f t="shared" ref="GM84:GN84" si="1618">SUM(GM77:GM83)</f>
        <v>0</v>
      </c>
      <c r="GN84" s="27">
        <f t="shared" si="1618"/>
        <v>0</v>
      </c>
      <c r="GO84" s="27"/>
      <c r="GP84" s="27"/>
      <c r="GQ84" s="27">
        <f t="shared" ref="GQ84" si="1619">SUM(GQ77:GQ83)</f>
        <v>0</v>
      </c>
      <c r="GR84" s="28" t="e">
        <f t="shared" ref="GR84" si="1620">((GQ84+GS84)/7)/GO83</f>
        <v>#DIV/0!</v>
      </c>
      <c r="GS84" s="27">
        <f t="shared" ref="GS84" si="1621">SUM(GS77:GS83)</f>
        <v>0</v>
      </c>
      <c r="GT84" s="28" t="e">
        <f t="shared" ref="GT84" si="1622">(GS84/(GS84+GQ84))</f>
        <v>#DIV/0!</v>
      </c>
      <c r="GU84" s="27"/>
      <c r="GV84" s="27"/>
      <c r="GW84" s="29" t="e">
        <f t="shared" ref="GW84:GX84" si="1623">GW82/GW81*100-100</f>
        <v>#DIV/0!</v>
      </c>
      <c r="GX84" s="72" t="e">
        <f t="shared" si="1623"/>
        <v>#DIV/0!</v>
      </c>
      <c r="GY84" s="26">
        <f t="shared" ref="GY84:GZ84" si="1624">SUM(GY77:GY83)</f>
        <v>0</v>
      </c>
      <c r="GZ84" s="27">
        <f t="shared" si="1624"/>
        <v>0</v>
      </c>
      <c r="HA84" s="27"/>
      <c r="HB84" s="27"/>
      <c r="HC84" s="27">
        <f t="shared" ref="HC84" si="1625">SUM(HC77:HC83)</f>
        <v>0</v>
      </c>
      <c r="HD84" s="28" t="e">
        <f t="shared" ref="HD84" si="1626">((HC84+HE84)/7)/HA83</f>
        <v>#DIV/0!</v>
      </c>
      <c r="HE84" s="27">
        <f t="shared" ref="HE84" si="1627">SUM(HE77:HE83)</f>
        <v>0</v>
      </c>
      <c r="HF84" s="28" t="e">
        <f t="shared" ref="HF84" si="1628">(HE84/(HE84+HC84))</f>
        <v>#DIV/0!</v>
      </c>
      <c r="HG84" s="27"/>
      <c r="HH84" s="27"/>
      <c r="HI84" s="29" t="e">
        <f t="shared" ref="HI84:HJ84" si="1629">HI82/HI81*100-100</f>
        <v>#DIV/0!</v>
      </c>
      <c r="HJ84" s="72" t="e">
        <f t="shared" si="1629"/>
        <v>#DIV/0!</v>
      </c>
      <c r="HK84" s="26">
        <f t="shared" si="1501"/>
        <v>36</v>
      </c>
      <c r="HL84" s="27">
        <f t="shared" si="1501"/>
        <v>4</v>
      </c>
      <c r="HM84" s="27">
        <f t="shared" si="1501"/>
        <v>0</v>
      </c>
      <c r="HN84" s="27">
        <f t="shared" si="1501"/>
        <v>0</v>
      </c>
      <c r="HO84" s="27">
        <f t="shared" si="1502"/>
        <v>13851</v>
      </c>
      <c r="HP84" s="229">
        <f>+((HO84)/HM83)/7</f>
        <v>0.57554225878833198</v>
      </c>
      <c r="HQ84" s="62">
        <f t="shared" si="1504"/>
        <v>576</v>
      </c>
      <c r="HR84" s="52">
        <f t="shared" si="1526"/>
        <v>4.1585445094217022E-2</v>
      </c>
      <c r="HS84" s="53">
        <f t="shared" ref="HS84" si="1630">SUM(HS77:HS83)/7</f>
        <v>64.271428571428572</v>
      </c>
      <c r="HT84" s="54">
        <f t="shared" ref="HT84" si="1631">SUM(HT77:HT83)</f>
        <v>12453</v>
      </c>
      <c r="HU84" s="53">
        <f t="shared" ref="HU84" si="1632">AVERAGE(HU77:HU83)</f>
        <v>89.914206524859793</v>
      </c>
      <c r="HV84" s="63">
        <f>HV82/HV81*100-100</f>
        <v>13.469464218808554</v>
      </c>
      <c r="HW84" s="72">
        <f>HW82/HW81*100-100</f>
        <v>4.8106060606060623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5">
        <f t="shared" ref="HK85:HL85" si="1633">HK84/HM74</f>
        <v>1.0362694300518135E-2</v>
      </c>
      <c r="HL85" s="68">
        <f t="shared" si="1633"/>
        <v>1.3698630136986301E-2</v>
      </c>
      <c r="HM85" s="45"/>
      <c r="HN85" s="45"/>
      <c r="HO85" s="45"/>
      <c r="HP85" s="231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235">
        <v>34</v>
      </c>
      <c r="B86" s="73">
        <f>B83+1</f>
        <v>44533</v>
      </c>
      <c r="C86" s="33">
        <v>2</v>
      </c>
      <c r="D86" s="34"/>
      <c r="E86" s="34">
        <f>E83-C86</f>
        <v>645</v>
      </c>
      <c r="F86" s="34">
        <f>F83-D86</f>
        <v>56</v>
      </c>
      <c r="G86" s="34">
        <v>374</v>
      </c>
      <c r="H86" s="35">
        <f t="shared" ref="H86:H92" si="1634">((G86+I86)/E86)</f>
        <v>0.60620155038759693</v>
      </c>
      <c r="I86" s="34">
        <v>17</v>
      </c>
      <c r="J86" s="35">
        <f>I86/(G86+I86)</f>
        <v>4.3478260869565216E-2</v>
      </c>
      <c r="K86" s="36"/>
      <c r="L86" s="34"/>
      <c r="M86" s="34"/>
      <c r="N86" s="37"/>
      <c r="O86" s="33"/>
      <c r="P86" s="34"/>
      <c r="Q86" s="34">
        <f t="shared" ref="Q86:R86" si="1635">Q83-O86</f>
        <v>655</v>
      </c>
      <c r="R86" s="34">
        <f t="shared" si="1635"/>
        <v>56</v>
      </c>
      <c r="S86" s="34">
        <v>374</v>
      </c>
      <c r="T86" s="35">
        <f t="shared" ref="T86:T92" si="1636">((S86+U86)/Q86)</f>
        <v>0.58778625954198471</v>
      </c>
      <c r="U86" s="34">
        <v>11</v>
      </c>
      <c r="V86" s="35">
        <f t="shared" ref="V86:V92" si="1637">U86/(S86+U86)</f>
        <v>2.8571428571428571E-2</v>
      </c>
      <c r="W86" s="36"/>
      <c r="X86" s="34"/>
      <c r="Y86" s="34"/>
      <c r="Z86" s="37"/>
      <c r="AA86" s="33">
        <v>1</v>
      </c>
      <c r="AB86" s="34"/>
      <c r="AC86" s="34">
        <f t="shared" ref="AC86:AD86" si="1638">AC83-AA86</f>
        <v>186</v>
      </c>
      <c r="AD86" s="34">
        <f t="shared" si="1638"/>
        <v>12</v>
      </c>
      <c r="AE86" s="34">
        <v>105</v>
      </c>
      <c r="AF86" s="35">
        <f t="shared" ref="AF86:AF92" si="1639">((AE86+AG86)/AC86)</f>
        <v>0.59139784946236562</v>
      </c>
      <c r="AG86" s="34">
        <v>5</v>
      </c>
      <c r="AH86" s="35">
        <f t="shared" ref="AH86:AH92" si="1640">AG86/(AE86+AG86)</f>
        <v>4.5454545454545456E-2</v>
      </c>
      <c r="AI86" s="36"/>
      <c r="AJ86" s="34"/>
      <c r="AK86" s="34"/>
      <c r="AL86" s="37"/>
      <c r="AM86" s="33">
        <v>2</v>
      </c>
      <c r="AN86" s="34"/>
      <c r="AO86" s="34">
        <f t="shared" ref="AO86:AP86" si="1641">AO83-AM86</f>
        <v>645</v>
      </c>
      <c r="AP86" s="34">
        <f t="shared" si="1641"/>
        <v>53</v>
      </c>
      <c r="AQ86" s="34">
        <v>332</v>
      </c>
      <c r="AR86" s="35">
        <f t="shared" ref="AR86:AR92" si="1642">((AQ86+AS86)/AO86)</f>
        <v>0.53178294573643414</v>
      </c>
      <c r="AS86" s="34">
        <v>11</v>
      </c>
      <c r="AT86" s="35">
        <f t="shared" ref="AT86:AT92" si="1643">AS86/(AQ86+AS86)</f>
        <v>3.2069970845481049E-2</v>
      </c>
      <c r="AU86" s="36"/>
      <c r="AV86" s="34"/>
      <c r="AW86" s="34"/>
      <c r="AX86" s="37"/>
      <c r="AY86" s="33"/>
      <c r="AZ86" s="34"/>
      <c r="BA86" s="34">
        <f t="shared" ref="BA86:BB86" si="1644">BA83-AY86</f>
        <v>653</v>
      </c>
      <c r="BB86" s="34">
        <f t="shared" si="1644"/>
        <v>57</v>
      </c>
      <c r="BC86" s="34">
        <v>338</v>
      </c>
      <c r="BD86" s="35">
        <f t="shared" ref="BD86:BD92" si="1645">((BC86+BE86)/BA86)</f>
        <v>0.53598774885145484</v>
      </c>
      <c r="BE86" s="34">
        <v>12</v>
      </c>
      <c r="BF86" s="35">
        <f t="shared" ref="BF86:BF92" si="1646">BE86/(BC86+BE86)</f>
        <v>3.4285714285714287E-2</v>
      </c>
      <c r="BG86" s="36"/>
      <c r="BH86" s="34"/>
      <c r="BI86" s="34"/>
      <c r="BJ86" s="37"/>
      <c r="BK86" s="33"/>
      <c r="BL86" s="34"/>
      <c r="BM86" s="34">
        <f t="shared" ref="BM86:BN86" si="1647">BM83-BK86</f>
        <v>649</v>
      </c>
      <c r="BN86" s="34">
        <f t="shared" si="1647"/>
        <v>54</v>
      </c>
      <c r="BO86" s="34">
        <v>332</v>
      </c>
      <c r="BP86" s="35">
        <f t="shared" ref="BP86:BP92" si="1648">((BO86+BQ86)/BM86)</f>
        <v>0.54853620955315874</v>
      </c>
      <c r="BQ86" s="34">
        <v>24</v>
      </c>
      <c r="BR86" s="35">
        <f t="shared" ref="BR86:BR92" si="1649">BQ86/(BO86+BQ86)</f>
        <v>6.741573033707865E-2</v>
      </c>
      <c r="BS86" s="36"/>
      <c r="BT86" s="34"/>
      <c r="BU86" s="34"/>
      <c r="BV86" s="37"/>
      <c r="BW86" s="33"/>
      <c r="BX86" s="34"/>
      <c r="BY86" s="34">
        <f t="shared" ref="BY86:BZ86" si="1650">BY83-BW86</f>
        <v>0</v>
      </c>
      <c r="BZ86" s="34">
        <f t="shared" si="1650"/>
        <v>0</v>
      </c>
      <c r="CA86" s="34"/>
      <c r="CB86" s="35" t="e">
        <f t="shared" ref="CB86:CB92" si="1651">((CA86+CC86)/BY86)</f>
        <v>#DIV/0!</v>
      </c>
      <c r="CC86" s="34"/>
      <c r="CD86" s="35" t="e">
        <f t="shared" ref="CD86:CD92" si="1652">CC86/(CA86+CC86)</f>
        <v>#DIV/0!</v>
      </c>
      <c r="CE86" s="36"/>
      <c r="CF86" s="34"/>
      <c r="CG86" s="34"/>
      <c r="CH86" s="37"/>
      <c r="CI86" s="33"/>
      <c r="CJ86" s="34"/>
      <c r="CK86" s="34">
        <f t="shared" ref="CK86:CL86" si="1653">CK83-CI86</f>
        <v>0</v>
      </c>
      <c r="CL86" s="34">
        <f t="shared" si="1653"/>
        <v>0</v>
      </c>
      <c r="CM86" s="34"/>
      <c r="CN86" s="35" t="e">
        <f t="shared" ref="CN86:CN92" si="1654">((CM86+CO86)/CK86)</f>
        <v>#DIV/0!</v>
      </c>
      <c r="CO86" s="34"/>
      <c r="CP86" s="35" t="e">
        <f t="shared" ref="CP86:CP92" si="1655">CO86/(CM86+CO86)</f>
        <v>#DIV/0!</v>
      </c>
      <c r="CQ86" s="36"/>
      <c r="CR86" s="34"/>
      <c r="CS86" s="34"/>
      <c r="CT86" s="37"/>
      <c r="CU86" s="33"/>
      <c r="CV86" s="34"/>
      <c r="CW86" s="34">
        <f t="shared" ref="CW86:CX86" si="1656">CW83-CU86</f>
        <v>0</v>
      </c>
      <c r="CX86" s="34">
        <f t="shared" si="1656"/>
        <v>0</v>
      </c>
      <c r="CY86" s="34"/>
      <c r="CZ86" s="35" t="e">
        <f t="shared" ref="CZ86:CZ92" si="1657">((CY86+DA86)/CW86)</f>
        <v>#DIV/0!</v>
      </c>
      <c r="DA86" s="34"/>
      <c r="DB86" s="35" t="e">
        <f t="shared" ref="DB86:DB92" si="1658">DA86/(CY86+DA86)</f>
        <v>#DIV/0!</v>
      </c>
      <c r="DC86" s="36"/>
      <c r="DD86" s="34"/>
      <c r="DE86" s="34"/>
      <c r="DF86" s="37"/>
      <c r="DG86" s="33"/>
      <c r="DH86" s="34"/>
      <c r="DI86" s="34">
        <f t="shared" ref="DI86:DJ86" si="1659">DI83-DG86</f>
        <v>0</v>
      </c>
      <c r="DJ86" s="34">
        <f t="shared" si="1659"/>
        <v>0</v>
      </c>
      <c r="DK86" s="34"/>
      <c r="DL86" s="35" t="e">
        <f t="shared" ref="DL86:DL92" si="1660">((DK86+DM86)/DI86)</f>
        <v>#DIV/0!</v>
      </c>
      <c r="DM86" s="34"/>
      <c r="DN86" s="35" t="e">
        <f t="shared" ref="DN86:DN92" si="1661">DM86/(DK86+DM86)</f>
        <v>#DIV/0!</v>
      </c>
      <c r="DO86" s="36"/>
      <c r="DP86" s="34"/>
      <c r="DQ86" s="34"/>
      <c r="DR86" s="37"/>
      <c r="DS86" s="33"/>
      <c r="DT86" s="34"/>
      <c r="DU86" s="34">
        <f t="shared" ref="DU86:DV86" si="1662">DU83-DS86</f>
        <v>0</v>
      </c>
      <c r="DV86" s="34">
        <f t="shared" si="1662"/>
        <v>0</v>
      </c>
      <c r="DW86" s="34"/>
      <c r="DX86" s="35" t="e">
        <f t="shared" ref="DX86:DX92" si="1663">((DW86+DY86)/DU86)</f>
        <v>#DIV/0!</v>
      </c>
      <c r="DY86" s="34"/>
      <c r="DZ86" s="35" t="e">
        <f t="shared" ref="DZ86:DZ92" si="1664">DY86/(DW86+DY86)</f>
        <v>#DIV/0!</v>
      </c>
      <c r="EA86" s="36"/>
      <c r="EB86" s="34"/>
      <c r="EC86" s="34"/>
      <c r="ED86" s="37"/>
      <c r="EE86" s="33"/>
      <c r="EF86" s="34"/>
      <c r="EG86" s="34">
        <f t="shared" ref="EG86:EH86" si="1665">EG83-EE86</f>
        <v>0</v>
      </c>
      <c r="EH86" s="34">
        <f t="shared" si="1665"/>
        <v>0</v>
      </c>
      <c r="EI86" s="34"/>
      <c r="EJ86" s="35" t="e">
        <f t="shared" ref="EJ86:EJ92" si="1666">((EI86+EK86)/EG86)</f>
        <v>#DIV/0!</v>
      </c>
      <c r="EK86" s="34"/>
      <c r="EL86" s="35" t="e">
        <f t="shared" ref="EL86:EL92" si="1667">EK86/(EI86+EK86)</f>
        <v>#DIV/0!</v>
      </c>
      <c r="EM86" s="36"/>
      <c r="EN86" s="34"/>
      <c r="EO86" s="34"/>
      <c r="EP86" s="37"/>
      <c r="EQ86" s="33"/>
      <c r="ER86" s="34"/>
      <c r="ES86" s="34">
        <f t="shared" ref="ES86:ET86" si="1668">ES83-EQ86</f>
        <v>0</v>
      </c>
      <c r="ET86" s="34">
        <f t="shared" si="1668"/>
        <v>0</v>
      </c>
      <c r="EU86" s="34"/>
      <c r="EV86" s="35" t="e">
        <f t="shared" ref="EV86:EV92" si="1669">((EU86+EW86)/ES86)</f>
        <v>#DIV/0!</v>
      </c>
      <c r="EW86" s="34"/>
      <c r="EX86" s="35" t="e">
        <f t="shared" ref="EX86:EX92" si="1670">EW86/(EU86+EW86)</f>
        <v>#DIV/0!</v>
      </c>
      <c r="EY86" s="36"/>
      <c r="EZ86" s="34"/>
      <c r="FA86" s="34"/>
      <c r="FB86" s="37"/>
      <c r="FC86" s="33"/>
      <c r="FD86" s="34"/>
      <c r="FE86" s="34">
        <f t="shared" ref="FE86:FF86" si="1671">FE83-FC86</f>
        <v>0</v>
      </c>
      <c r="FF86" s="34">
        <f t="shared" si="1671"/>
        <v>0</v>
      </c>
      <c r="FG86" s="34"/>
      <c r="FH86" s="35" t="e">
        <f t="shared" ref="FH86:FH92" si="1672">((FG86+FI86)/FE86)</f>
        <v>#DIV/0!</v>
      </c>
      <c r="FI86" s="34"/>
      <c r="FJ86" s="35" t="e">
        <f t="shared" ref="FJ86:FJ92" si="1673">FI86/(FG86+FI86)</f>
        <v>#DIV/0!</v>
      </c>
      <c r="FK86" s="36"/>
      <c r="FL86" s="34"/>
      <c r="FM86" s="34"/>
      <c r="FN86" s="37"/>
      <c r="FO86" s="33"/>
      <c r="FP86" s="34"/>
      <c r="FQ86" s="34">
        <f t="shared" ref="FQ86:FR86" si="1674">FQ83-FO86</f>
        <v>0</v>
      </c>
      <c r="FR86" s="34">
        <f t="shared" si="1674"/>
        <v>0</v>
      </c>
      <c r="FS86" s="34"/>
      <c r="FT86" s="35" t="e">
        <f t="shared" ref="FT86:FT92" si="1675">((FS86+FU86)/FQ86)</f>
        <v>#DIV/0!</v>
      </c>
      <c r="FU86" s="34"/>
      <c r="FV86" s="35" t="e">
        <f t="shared" ref="FV86:FV92" si="1676">FU86/(FS86+FU86)</f>
        <v>#DIV/0!</v>
      </c>
      <c r="FW86" s="36"/>
      <c r="FX86" s="34"/>
      <c r="FY86" s="34"/>
      <c r="FZ86" s="37"/>
      <c r="GA86" s="33"/>
      <c r="GB86" s="34"/>
      <c r="GC86" s="34">
        <f t="shared" ref="GC86:GD86" si="1677">GC83-GA86</f>
        <v>0</v>
      </c>
      <c r="GD86" s="34">
        <f t="shared" si="1677"/>
        <v>0</v>
      </c>
      <c r="GE86" s="34"/>
      <c r="GF86" s="35" t="e">
        <f t="shared" ref="GF86:GF92" si="1678">((GE86+GG86)/GC86)</f>
        <v>#DIV/0!</v>
      </c>
      <c r="GG86" s="34"/>
      <c r="GH86" s="35" t="e">
        <f t="shared" ref="GH86:GH92" si="1679">GG86/(GE86+GG86)</f>
        <v>#DIV/0!</v>
      </c>
      <c r="GI86" s="36"/>
      <c r="GJ86" s="34"/>
      <c r="GK86" s="34"/>
      <c r="GL86" s="37"/>
      <c r="GM86" s="33"/>
      <c r="GN86" s="34"/>
      <c r="GO86" s="34">
        <f t="shared" ref="GO86:GP86" si="1680">GO83-GM86</f>
        <v>0</v>
      </c>
      <c r="GP86" s="34">
        <f t="shared" si="1680"/>
        <v>0</v>
      </c>
      <c r="GQ86" s="34"/>
      <c r="GR86" s="35" t="e">
        <f t="shared" ref="GR86:GR92" si="1681">((GQ86+GS86)/GO86)</f>
        <v>#DIV/0!</v>
      </c>
      <c r="GS86" s="34"/>
      <c r="GT86" s="35" t="e">
        <f t="shared" ref="GT86:GT92" si="1682">GS86/(GQ86+GS86)</f>
        <v>#DIV/0!</v>
      </c>
      <c r="GU86" s="36"/>
      <c r="GV86" s="34"/>
      <c r="GW86" s="34"/>
      <c r="GX86" s="37"/>
      <c r="GY86" s="33"/>
      <c r="GZ86" s="34"/>
      <c r="HA86" s="34">
        <f t="shared" ref="HA86:HB86" si="1683">HA83-GY86</f>
        <v>0</v>
      </c>
      <c r="HB86" s="34">
        <f t="shared" si="1683"/>
        <v>0</v>
      </c>
      <c r="HC86" s="34"/>
      <c r="HD86" s="35" t="e">
        <f t="shared" ref="HD86:HD92" si="1684">((HC86+HE86)/HA86)</f>
        <v>#DIV/0!</v>
      </c>
      <c r="HE86" s="34"/>
      <c r="HF86" s="35" t="e">
        <f t="shared" ref="HF86:HF92" si="1685">HE86/(HC86+HE86)</f>
        <v>#DIV/0!</v>
      </c>
      <c r="HG86" s="36"/>
      <c r="HH86" s="34"/>
      <c r="HI86" s="34"/>
      <c r="HJ86" s="37"/>
      <c r="HK86" s="33">
        <f t="shared" ref="HK86:HN93" si="1686">+C86+O86+AA86+AM86+AY86+BK86+BW86+CI86+CU86+DG86+DS86+EE86+EQ86+FC86+FO86+GA86+GM86+GY86</f>
        <v>5</v>
      </c>
      <c r="HL86" s="34">
        <f t="shared" si="1686"/>
        <v>0</v>
      </c>
      <c r="HM86" s="34">
        <f t="shared" si="1686"/>
        <v>3433</v>
      </c>
      <c r="HN86" s="34">
        <f t="shared" si="1686"/>
        <v>288</v>
      </c>
      <c r="HO86" s="34">
        <f t="shared" ref="HO86:HO93" si="1687">+G86+S86+AE86+AQ86+BC86+BO86+CA86+CM86+CY86+DK86+DW86+EI86+EU86+FG86+FS86+GE86+GQ86+HC86+I86+U86+AG86+AS86+BE86+BQ86+CC86+CO86+DA86+DM86+DY86+EK86+EW86+FI86+FU86+GG86+GS86+HE86</f>
        <v>1935</v>
      </c>
      <c r="HP86" s="227">
        <f t="shared" ref="HP86:HP87" si="1688">+(HO86)/HM86</f>
        <v>0.56364695601514714</v>
      </c>
      <c r="HQ86" s="48">
        <f t="shared" ref="HQ86:HQ93" si="1689">+I86+U86+AG86+AS86+BE86+BQ86+CC86+CO86+DA86+DM86+DY86+EK86+EW86+FI86+FU86+GG86+GS86+HE86</f>
        <v>80</v>
      </c>
      <c r="HR86" s="35">
        <f>+(HQ86/(HO86))</f>
        <v>4.1343669250645997E-2</v>
      </c>
      <c r="HS86" s="49">
        <v>65.5</v>
      </c>
      <c r="HT86" s="50">
        <v>1754</v>
      </c>
      <c r="HU86" s="49">
        <f t="shared" ref="HU86:HU92" si="1690">+HT86/HO86*100</f>
        <v>90.645994832041339</v>
      </c>
      <c r="HV86" s="48"/>
      <c r="HW86" s="37"/>
    </row>
    <row r="87" spans="1:231" ht="18" customHeight="1" x14ac:dyDescent="0.25">
      <c r="A87" s="236"/>
      <c r="B87" s="41">
        <f t="shared" ref="B87:B89" si="1691">+B86+1</f>
        <v>44534</v>
      </c>
      <c r="C87" s="10">
        <v>1</v>
      </c>
      <c r="D87" s="11"/>
      <c r="E87" s="74">
        <f t="shared" ref="E87:F91" si="1692">E86-C87</f>
        <v>644</v>
      </c>
      <c r="F87" s="74">
        <f t="shared" si="1692"/>
        <v>56</v>
      </c>
      <c r="G87" s="11">
        <v>363</v>
      </c>
      <c r="H87" s="12">
        <f t="shared" si="1634"/>
        <v>0.58074534161490687</v>
      </c>
      <c r="I87" s="11">
        <v>11</v>
      </c>
      <c r="J87" s="12">
        <f t="shared" ref="J87:J92" si="1693">I87/(G87+I87)</f>
        <v>2.9411764705882353E-2</v>
      </c>
      <c r="K87" s="13"/>
      <c r="L87" s="11"/>
      <c r="M87" s="11"/>
      <c r="N87" s="14"/>
      <c r="O87" s="10"/>
      <c r="P87" s="11"/>
      <c r="Q87" s="74">
        <f t="shared" ref="Q87:R92" si="1694">Q86-O87</f>
        <v>655</v>
      </c>
      <c r="R87" s="74">
        <f t="shared" si="1694"/>
        <v>56</v>
      </c>
      <c r="S87" s="11">
        <v>362</v>
      </c>
      <c r="T87" s="12">
        <f t="shared" si="1636"/>
        <v>0.57862595419847329</v>
      </c>
      <c r="U87" s="11">
        <v>17</v>
      </c>
      <c r="V87" s="12">
        <f t="shared" si="1637"/>
        <v>4.4854881266490766E-2</v>
      </c>
      <c r="W87" s="13"/>
      <c r="X87" s="11"/>
      <c r="Y87" s="11"/>
      <c r="Z87" s="14"/>
      <c r="AA87" s="10"/>
      <c r="AB87" s="11"/>
      <c r="AC87" s="74">
        <f t="shared" ref="AC87:AD92" si="1695">AC86-AA87</f>
        <v>186</v>
      </c>
      <c r="AD87" s="74">
        <f t="shared" si="1695"/>
        <v>12</v>
      </c>
      <c r="AE87" s="11">
        <v>100</v>
      </c>
      <c r="AF87" s="12">
        <f t="shared" si="1639"/>
        <v>0.55913978494623651</v>
      </c>
      <c r="AG87" s="11">
        <v>4</v>
      </c>
      <c r="AH87" s="12">
        <f t="shared" si="1640"/>
        <v>3.8461538461538464E-2</v>
      </c>
      <c r="AI87" s="13"/>
      <c r="AJ87" s="11"/>
      <c r="AK87" s="11"/>
      <c r="AL87" s="14"/>
      <c r="AM87" s="10">
        <v>3</v>
      </c>
      <c r="AN87" s="11"/>
      <c r="AO87" s="74">
        <f t="shared" ref="AO87:AP92" si="1696">AO86-AM87</f>
        <v>642</v>
      </c>
      <c r="AP87" s="74">
        <f t="shared" si="1696"/>
        <v>53</v>
      </c>
      <c r="AQ87" s="11">
        <v>358</v>
      </c>
      <c r="AR87" s="12">
        <f t="shared" si="1642"/>
        <v>0.58411214953271029</v>
      </c>
      <c r="AS87" s="11">
        <v>17</v>
      </c>
      <c r="AT87" s="12">
        <f t="shared" si="1643"/>
        <v>4.5333333333333337E-2</v>
      </c>
      <c r="AU87" s="13"/>
      <c r="AV87" s="11"/>
      <c r="AW87" s="11"/>
      <c r="AX87" s="14"/>
      <c r="AY87" s="10"/>
      <c r="AZ87" s="11"/>
      <c r="BA87" s="74">
        <f t="shared" ref="BA87:BB92" si="1697">BA86-AY87</f>
        <v>653</v>
      </c>
      <c r="BB87" s="74">
        <f t="shared" si="1697"/>
        <v>57</v>
      </c>
      <c r="BC87" s="11">
        <v>327</v>
      </c>
      <c r="BD87" s="12">
        <f t="shared" si="1645"/>
        <v>0.53139356814701377</v>
      </c>
      <c r="BE87" s="11">
        <v>20</v>
      </c>
      <c r="BF87" s="12">
        <f t="shared" si="1646"/>
        <v>5.7636887608069162E-2</v>
      </c>
      <c r="BG87" s="13"/>
      <c r="BH87" s="11"/>
      <c r="BI87" s="11"/>
      <c r="BJ87" s="14"/>
      <c r="BK87" s="10"/>
      <c r="BL87" s="11"/>
      <c r="BM87" s="74">
        <f t="shared" ref="BM87:BN92" si="1698">BM86-BK87</f>
        <v>649</v>
      </c>
      <c r="BN87" s="74">
        <f t="shared" si="1698"/>
        <v>54</v>
      </c>
      <c r="BO87" s="11">
        <v>319</v>
      </c>
      <c r="BP87" s="12">
        <f t="shared" si="1648"/>
        <v>0.53158705701078579</v>
      </c>
      <c r="BQ87" s="11">
        <v>26</v>
      </c>
      <c r="BR87" s="12">
        <f t="shared" si="1649"/>
        <v>7.5362318840579715E-2</v>
      </c>
      <c r="BS87" s="13"/>
      <c r="BT87" s="11"/>
      <c r="BU87" s="11"/>
      <c r="BV87" s="14"/>
      <c r="BW87" s="10"/>
      <c r="BX87" s="11"/>
      <c r="BY87" s="74">
        <f t="shared" ref="BY87:BZ92" si="1699">BY86-BW87</f>
        <v>0</v>
      </c>
      <c r="BZ87" s="74">
        <f t="shared" si="1699"/>
        <v>0</v>
      </c>
      <c r="CA87" s="11"/>
      <c r="CB87" s="12" t="e">
        <f t="shared" si="1651"/>
        <v>#DIV/0!</v>
      </c>
      <c r="CC87" s="11"/>
      <c r="CD87" s="12" t="e">
        <f t="shared" si="1652"/>
        <v>#DIV/0!</v>
      </c>
      <c r="CE87" s="13"/>
      <c r="CF87" s="11"/>
      <c r="CG87" s="11"/>
      <c r="CH87" s="14"/>
      <c r="CI87" s="10"/>
      <c r="CJ87" s="11"/>
      <c r="CK87" s="74">
        <f t="shared" ref="CK87:CL92" si="1700">CK86-CI87</f>
        <v>0</v>
      </c>
      <c r="CL87" s="74">
        <f t="shared" si="1700"/>
        <v>0</v>
      </c>
      <c r="CM87" s="11"/>
      <c r="CN87" s="12" t="e">
        <f t="shared" si="1654"/>
        <v>#DIV/0!</v>
      </c>
      <c r="CO87" s="11"/>
      <c r="CP87" s="12" t="e">
        <f t="shared" si="1655"/>
        <v>#DIV/0!</v>
      </c>
      <c r="CQ87" s="13"/>
      <c r="CR87" s="11"/>
      <c r="CS87" s="11"/>
      <c r="CT87" s="14"/>
      <c r="CU87" s="10"/>
      <c r="CV87" s="11"/>
      <c r="CW87" s="74">
        <f t="shared" ref="CW87:CX92" si="1701">CW86-CU87</f>
        <v>0</v>
      </c>
      <c r="CX87" s="74">
        <f t="shared" si="1701"/>
        <v>0</v>
      </c>
      <c r="CY87" s="11"/>
      <c r="CZ87" s="12" t="e">
        <f t="shared" si="1657"/>
        <v>#DIV/0!</v>
      </c>
      <c r="DA87" s="11"/>
      <c r="DB87" s="12" t="e">
        <f t="shared" si="1658"/>
        <v>#DIV/0!</v>
      </c>
      <c r="DC87" s="13"/>
      <c r="DD87" s="11"/>
      <c r="DE87" s="11"/>
      <c r="DF87" s="14"/>
      <c r="DG87" s="10"/>
      <c r="DH87" s="11"/>
      <c r="DI87" s="74">
        <f t="shared" ref="DI87:DJ92" si="1702">DI86-DG87</f>
        <v>0</v>
      </c>
      <c r="DJ87" s="74">
        <f t="shared" si="1702"/>
        <v>0</v>
      </c>
      <c r="DK87" s="11"/>
      <c r="DL87" s="12" t="e">
        <f t="shared" si="1660"/>
        <v>#DIV/0!</v>
      </c>
      <c r="DM87" s="11"/>
      <c r="DN87" s="12" t="e">
        <f t="shared" si="1661"/>
        <v>#DIV/0!</v>
      </c>
      <c r="DO87" s="13"/>
      <c r="DP87" s="11"/>
      <c r="DQ87" s="11"/>
      <c r="DR87" s="14"/>
      <c r="DS87" s="10"/>
      <c r="DT87" s="11"/>
      <c r="DU87" s="74">
        <f t="shared" ref="DU87:DV92" si="1703">DU86-DS87</f>
        <v>0</v>
      </c>
      <c r="DV87" s="74">
        <f t="shared" si="1703"/>
        <v>0</v>
      </c>
      <c r="DW87" s="11"/>
      <c r="DX87" s="12" t="e">
        <f t="shared" si="1663"/>
        <v>#DIV/0!</v>
      </c>
      <c r="DY87" s="11"/>
      <c r="DZ87" s="12" t="e">
        <f t="shared" si="1664"/>
        <v>#DIV/0!</v>
      </c>
      <c r="EA87" s="13"/>
      <c r="EB87" s="11"/>
      <c r="EC87" s="11"/>
      <c r="ED87" s="14"/>
      <c r="EE87" s="10"/>
      <c r="EF87" s="11"/>
      <c r="EG87" s="74">
        <f t="shared" ref="EG87:EH92" si="1704">EG86-EE87</f>
        <v>0</v>
      </c>
      <c r="EH87" s="74">
        <f t="shared" si="1704"/>
        <v>0</v>
      </c>
      <c r="EI87" s="11"/>
      <c r="EJ87" s="12" t="e">
        <f t="shared" si="1666"/>
        <v>#DIV/0!</v>
      </c>
      <c r="EK87" s="11"/>
      <c r="EL87" s="12" t="e">
        <f t="shared" si="1667"/>
        <v>#DIV/0!</v>
      </c>
      <c r="EM87" s="13"/>
      <c r="EN87" s="11"/>
      <c r="EO87" s="11"/>
      <c r="EP87" s="14"/>
      <c r="EQ87" s="10"/>
      <c r="ER87" s="11"/>
      <c r="ES87" s="74">
        <f t="shared" ref="ES87:ET92" si="1705">ES86-EQ87</f>
        <v>0</v>
      </c>
      <c r="ET87" s="74">
        <f t="shared" si="1705"/>
        <v>0</v>
      </c>
      <c r="EU87" s="11"/>
      <c r="EV87" s="12" t="e">
        <f t="shared" si="1669"/>
        <v>#DIV/0!</v>
      </c>
      <c r="EW87" s="11"/>
      <c r="EX87" s="12" t="e">
        <f t="shared" si="1670"/>
        <v>#DIV/0!</v>
      </c>
      <c r="EY87" s="13"/>
      <c r="EZ87" s="11"/>
      <c r="FA87" s="11"/>
      <c r="FB87" s="14"/>
      <c r="FC87" s="10"/>
      <c r="FD87" s="11"/>
      <c r="FE87" s="74">
        <f t="shared" ref="FE87:FF92" si="1706">FE86-FC87</f>
        <v>0</v>
      </c>
      <c r="FF87" s="74">
        <f t="shared" si="1706"/>
        <v>0</v>
      </c>
      <c r="FG87" s="11"/>
      <c r="FH87" s="12" t="e">
        <f t="shared" si="1672"/>
        <v>#DIV/0!</v>
      </c>
      <c r="FI87" s="11"/>
      <c r="FJ87" s="12" t="e">
        <f t="shared" si="1673"/>
        <v>#DIV/0!</v>
      </c>
      <c r="FK87" s="13"/>
      <c r="FL87" s="11"/>
      <c r="FM87" s="11"/>
      <c r="FN87" s="14"/>
      <c r="FO87" s="10"/>
      <c r="FP87" s="11"/>
      <c r="FQ87" s="74">
        <f t="shared" ref="FQ87:FR92" si="1707">FQ86-FO87</f>
        <v>0</v>
      </c>
      <c r="FR87" s="74">
        <f t="shared" si="1707"/>
        <v>0</v>
      </c>
      <c r="FS87" s="11"/>
      <c r="FT87" s="12" t="e">
        <f t="shared" si="1675"/>
        <v>#DIV/0!</v>
      </c>
      <c r="FU87" s="11"/>
      <c r="FV87" s="12" t="e">
        <f t="shared" si="1676"/>
        <v>#DIV/0!</v>
      </c>
      <c r="FW87" s="13"/>
      <c r="FX87" s="11"/>
      <c r="FY87" s="11"/>
      <c r="FZ87" s="14"/>
      <c r="GA87" s="10"/>
      <c r="GB87" s="11"/>
      <c r="GC87" s="74">
        <f t="shared" ref="GC87:GD92" si="1708">GC86-GA87</f>
        <v>0</v>
      </c>
      <c r="GD87" s="74">
        <f t="shared" si="1708"/>
        <v>0</v>
      </c>
      <c r="GE87" s="11"/>
      <c r="GF87" s="12" t="e">
        <f t="shared" si="1678"/>
        <v>#DIV/0!</v>
      </c>
      <c r="GG87" s="11"/>
      <c r="GH87" s="12" t="e">
        <f t="shared" si="1679"/>
        <v>#DIV/0!</v>
      </c>
      <c r="GI87" s="13"/>
      <c r="GJ87" s="11"/>
      <c r="GK87" s="11"/>
      <c r="GL87" s="14"/>
      <c r="GM87" s="10"/>
      <c r="GN87" s="11"/>
      <c r="GO87" s="74">
        <f t="shared" ref="GO87:GP92" si="1709">GO86-GM87</f>
        <v>0</v>
      </c>
      <c r="GP87" s="74">
        <f t="shared" si="1709"/>
        <v>0</v>
      </c>
      <c r="GQ87" s="11"/>
      <c r="GR87" s="12" t="e">
        <f t="shared" si="1681"/>
        <v>#DIV/0!</v>
      </c>
      <c r="GS87" s="11"/>
      <c r="GT87" s="12" t="e">
        <f t="shared" si="1682"/>
        <v>#DIV/0!</v>
      </c>
      <c r="GU87" s="13"/>
      <c r="GV87" s="11"/>
      <c r="GW87" s="11"/>
      <c r="GX87" s="14"/>
      <c r="GY87" s="10"/>
      <c r="GZ87" s="11"/>
      <c r="HA87" s="74">
        <f t="shared" ref="HA87:HB92" si="1710">HA86-GY87</f>
        <v>0</v>
      </c>
      <c r="HB87" s="74">
        <f t="shared" si="1710"/>
        <v>0</v>
      </c>
      <c r="HC87" s="11"/>
      <c r="HD87" s="12" t="e">
        <f t="shared" si="1684"/>
        <v>#DIV/0!</v>
      </c>
      <c r="HE87" s="11"/>
      <c r="HF87" s="12" t="e">
        <f t="shared" si="1685"/>
        <v>#DIV/0!</v>
      </c>
      <c r="HG87" s="13"/>
      <c r="HH87" s="11"/>
      <c r="HI87" s="11"/>
      <c r="HJ87" s="14"/>
      <c r="HK87" s="10">
        <f t="shared" si="1686"/>
        <v>4</v>
      </c>
      <c r="HL87" s="11">
        <f t="shared" si="1686"/>
        <v>0</v>
      </c>
      <c r="HM87" s="11">
        <f t="shared" si="1686"/>
        <v>3429</v>
      </c>
      <c r="HN87" s="11">
        <f t="shared" si="1686"/>
        <v>288</v>
      </c>
      <c r="HO87" s="11">
        <f t="shared" si="1687"/>
        <v>1924</v>
      </c>
      <c r="HP87" s="228">
        <f t="shared" si="1688"/>
        <v>0.56109652960046663</v>
      </c>
      <c r="HQ87" s="15">
        <f t="shared" si="1689"/>
        <v>95</v>
      </c>
      <c r="HR87" s="12">
        <f t="shared" ref="HR87:HR93" si="1711">+(HQ87/(HO87))</f>
        <v>4.9376299376299379E-2</v>
      </c>
      <c r="HS87" s="16">
        <v>64.7</v>
      </c>
      <c r="HT87" s="17">
        <v>1733</v>
      </c>
      <c r="HU87" s="16">
        <f t="shared" si="1690"/>
        <v>90.072765072765065</v>
      </c>
      <c r="HV87" s="15"/>
      <c r="HW87" s="14"/>
    </row>
    <row r="88" spans="1:231" ht="18.75" x14ac:dyDescent="0.25">
      <c r="A88" s="236"/>
      <c r="B88" s="41">
        <f t="shared" si="1691"/>
        <v>44535</v>
      </c>
      <c r="C88" s="10">
        <v>1</v>
      </c>
      <c r="D88" s="11"/>
      <c r="E88" s="74">
        <f t="shared" si="1692"/>
        <v>643</v>
      </c>
      <c r="F88" s="74">
        <f t="shared" si="1692"/>
        <v>56</v>
      </c>
      <c r="G88" s="11">
        <v>372</v>
      </c>
      <c r="H88" s="12">
        <f t="shared" si="1634"/>
        <v>0.60808709175738729</v>
      </c>
      <c r="I88" s="11">
        <v>19</v>
      </c>
      <c r="J88" s="12">
        <f t="shared" si="1693"/>
        <v>4.859335038363171E-2</v>
      </c>
      <c r="K88" s="13"/>
      <c r="L88" s="11"/>
      <c r="M88" s="11"/>
      <c r="N88" s="14"/>
      <c r="O88" s="10"/>
      <c r="P88" s="11"/>
      <c r="Q88" s="74">
        <f t="shared" si="1694"/>
        <v>655</v>
      </c>
      <c r="R88" s="74">
        <f t="shared" si="1694"/>
        <v>56</v>
      </c>
      <c r="S88" s="11">
        <v>382</v>
      </c>
      <c r="T88" s="12">
        <f t="shared" si="1636"/>
        <v>0.61526717557251909</v>
      </c>
      <c r="U88" s="11">
        <v>21</v>
      </c>
      <c r="V88" s="12">
        <f t="shared" si="1637"/>
        <v>5.2109181141439205E-2</v>
      </c>
      <c r="W88" s="13"/>
      <c r="X88" s="11"/>
      <c r="Y88" s="11"/>
      <c r="Z88" s="14"/>
      <c r="AA88" s="10">
        <v>1</v>
      </c>
      <c r="AB88" s="11">
        <v>1</v>
      </c>
      <c r="AC88" s="74">
        <f t="shared" si="1695"/>
        <v>185</v>
      </c>
      <c r="AD88" s="74">
        <f t="shared" si="1695"/>
        <v>11</v>
      </c>
      <c r="AE88" s="11">
        <v>109</v>
      </c>
      <c r="AF88" s="12">
        <f t="shared" si="1639"/>
        <v>0.6</v>
      </c>
      <c r="AG88" s="11">
        <v>2</v>
      </c>
      <c r="AH88" s="12">
        <f t="shared" si="1640"/>
        <v>1.8018018018018018E-2</v>
      </c>
      <c r="AI88" s="13"/>
      <c r="AJ88" s="11"/>
      <c r="AK88" s="11"/>
      <c r="AL88" s="14"/>
      <c r="AM88" s="10">
        <v>1</v>
      </c>
      <c r="AN88" s="11"/>
      <c r="AO88" s="74">
        <f t="shared" si="1696"/>
        <v>641</v>
      </c>
      <c r="AP88" s="74">
        <f t="shared" si="1696"/>
        <v>53</v>
      </c>
      <c r="AQ88" s="11">
        <v>367</v>
      </c>
      <c r="AR88" s="12">
        <f t="shared" si="1642"/>
        <v>0.60374414976599067</v>
      </c>
      <c r="AS88" s="11">
        <v>20</v>
      </c>
      <c r="AT88" s="12">
        <f t="shared" si="1643"/>
        <v>5.1679586563307491E-2</v>
      </c>
      <c r="AU88" s="13"/>
      <c r="AV88" s="11"/>
      <c r="AW88" s="11"/>
      <c r="AX88" s="14"/>
      <c r="AY88" s="10">
        <v>1</v>
      </c>
      <c r="AZ88" s="11"/>
      <c r="BA88" s="74">
        <f t="shared" si="1697"/>
        <v>652</v>
      </c>
      <c r="BB88" s="74">
        <f t="shared" si="1697"/>
        <v>57</v>
      </c>
      <c r="BC88" s="11">
        <v>342</v>
      </c>
      <c r="BD88" s="12">
        <f t="shared" si="1645"/>
        <v>0.55674846625766872</v>
      </c>
      <c r="BE88" s="11">
        <v>21</v>
      </c>
      <c r="BF88" s="12">
        <f t="shared" si="1646"/>
        <v>5.7851239669421489E-2</v>
      </c>
      <c r="BG88" s="13"/>
      <c r="BH88" s="11"/>
      <c r="BI88" s="11"/>
      <c r="BJ88" s="14"/>
      <c r="BK88" s="10"/>
      <c r="BL88" s="11">
        <v>1</v>
      </c>
      <c r="BM88" s="74">
        <f t="shared" si="1698"/>
        <v>649</v>
      </c>
      <c r="BN88" s="74">
        <f t="shared" si="1698"/>
        <v>53</v>
      </c>
      <c r="BO88" s="11">
        <v>330</v>
      </c>
      <c r="BP88" s="12">
        <f t="shared" si="1648"/>
        <v>0.53004622496147924</v>
      </c>
      <c r="BQ88" s="11">
        <v>14</v>
      </c>
      <c r="BR88" s="12">
        <f t="shared" si="1649"/>
        <v>4.0697674418604654E-2</v>
      </c>
      <c r="BS88" s="13"/>
      <c r="BT88" s="11"/>
      <c r="BU88" s="11"/>
      <c r="BV88" s="14"/>
      <c r="BW88" s="10"/>
      <c r="BX88" s="11"/>
      <c r="BY88" s="74">
        <f t="shared" si="1699"/>
        <v>0</v>
      </c>
      <c r="BZ88" s="74">
        <f t="shared" si="1699"/>
        <v>0</v>
      </c>
      <c r="CA88" s="11"/>
      <c r="CB88" s="12" t="e">
        <f t="shared" si="1651"/>
        <v>#DIV/0!</v>
      </c>
      <c r="CC88" s="11"/>
      <c r="CD88" s="12" t="e">
        <f t="shared" si="1652"/>
        <v>#DIV/0!</v>
      </c>
      <c r="CE88" s="13"/>
      <c r="CF88" s="11"/>
      <c r="CG88" s="11"/>
      <c r="CH88" s="14"/>
      <c r="CI88" s="10"/>
      <c r="CJ88" s="11"/>
      <c r="CK88" s="74">
        <f t="shared" si="1700"/>
        <v>0</v>
      </c>
      <c r="CL88" s="74">
        <f t="shared" si="1700"/>
        <v>0</v>
      </c>
      <c r="CM88" s="11"/>
      <c r="CN88" s="12" t="e">
        <f t="shared" si="1654"/>
        <v>#DIV/0!</v>
      </c>
      <c r="CO88" s="11"/>
      <c r="CP88" s="12" t="e">
        <f t="shared" si="1655"/>
        <v>#DIV/0!</v>
      </c>
      <c r="CQ88" s="13"/>
      <c r="CR88" s="11"/>
      <c r="CS88" s="11"/>
      <c r="CT88" s="14"/>
      <c r="CU88" s="10"/>
      <c r="CV88" s="11"/>
      <c r="CW88" s="74">
        <f t="shared" si="1701"/>
        <v>0</v>
      </c>
      <c r="CX88" s="74">
        <f t="shared" si="1701"/>
        <v>0</v>
      </c>
      <c r="CY88" s="11"/>
      <c r="CZ88" s="12" t="e">
        <f t="shared" si="1657"/>
        <v>#DIV/0!</v>
      </c>
      <c r="DA88" s="11"/>
      <c r="DB88" s="12" t="e">
        <f t="shared" si="1658"/>
        <v>#DIV/0!</v>
      </c>
      <c r="DC88" s="13"/>
      <c r="DD88" s="11"/>
      <c r="DE88" s="11"/>
      <c r="DF88" s="14"/>
      <c r="DG88" s="10"/>
      <c r="DH88" s="11"/>
      <c r="DI88" s="74">
        <f t="shared" si="1702"/>
        <v>0</v>
      </c>
      <c r="DJ88" s="74">
        <f t="shared" si="1702"/>
        <v>0</v>
      </c>
      <c r="DK88" s="11"/>
      <c r="DL88" s="12" t="e">
        <f t="shared" si="1660"/>
        <v>#DIV/0!</v>
      </c>
      <c r="DM88" s="11"/>
      <c r="DN88" s="12" t="e">
        <f t="shared" si="1661"/>
        <v>#DIV/0!</v>
      </c>
      <c r="DO88" s="13"/>
      <c r="DP88" s="11"/>
      <c r="DQ88" s="11"/>
      <c r="DR88" s="14"/>
      <c r="DS88" s="10"/>
      <c r="DT88" s="11"/>
      <c r="DU88" s="74">
        <f t="shared" si="1703"/>
        <v>0</v>
      </c>
      <c r="DV88" s="74">
        <f t="shared" si="1703"/>
        <v>0</v>
      </c>
      <c r="DW88" s="11"/>
      <c r="DX88" s="12" t="e">
        <f t="shared" si="1663"/>
        <v>#DIV/0!</v>
      </c>
      <c r="DY88" s="11"/>
      <c r="DZ88" s="12" t="e">
        <f t="shared" si="1664"/>
        <v>#DIV/0!</v>
      </c>
      <c r="EA88" s="13"/>
      <c r="EB88" s="11"/>
      <c r="EC88" s="11"/>
      <c r="ED88" s="14"/>
      <c r="EE88" s="10"/>
      <c r="EF88" s="11"/>
      <c r="EG88" s="74">
        <f t="shared" si="1704"/>
        <v>0</v>
      </c>
      <c r="EH88" s="74">
        <f t="shared" si="1704"/>
        <v>0</v>
      </c>
      <c r="EI88" s="11"/>
      <c r="EJ88" s="12" t="e">
        <f t="shared" si="1666"/>
        <v>#DIV/0!</v>
      </c>
      <c r="EK88" s="11"/>
      <c r="EL88" s="12" t="e">
        <f t="shared" si="1667"/>
        <v>#DIV/0!</v>
      </c>
      <c r="EM88" s="13"/>
      <c r="EN88" s="11"/>
      <c r="EO88" s="11"/>
      <c r="EP88" s="14"/>
      <c r="EQ88" s="10"/>
      <c r="ER88" s="11"/>
      <c r="ES88" s="74">
        <f t="shared" si="1705"/>
        <v>0</v>
      </c>
      <c r="ET88" s="74">
        <f t="shared" si="1705"/>
        <v>0</v>
      </c>
      <c r="EU88" s="11"/>
      <c r="EV88" s="12" t="e">
        <f t="shared" si="1669"/>
        <v>#DIV/0!</v>
      </c>
      <c r="EW88" s="11"/>
      <c r="EX88" s="12" t="e">
        <f t="shared" si="1670"/>
        <v>#DIV/0!</v>
      </c>
      <c r="EY88" s="13"/>
      <c r="EZ88" s="11"/>
      <c r="FA88" s="11"/>
      <c r="FB88" s="14"/>
      <c r="FC88" s="10"/>
      <c r="FD88" s="11"/>
      <c r="FE88" s="74">
        <f t="shared" si="1706"/>
        <v>0</v>
      </c>
      <c r="FF88" s="74">
        <f t="shared" si="1706"/>
        <v>0</v>
      </c>
      <c r="FG88" s="11"/>
      <c r="FH88" s="12" t="e">
        <f t="shared" si="1672"/>
        <v>#DIV/0!</v>
      </c>
      <c r="FI88" s="11"/>
      <c r="FJ88" s="12" t="e">
        <f t="shared" si="1673"/>
        <v>#DIV/0!</v>
      </c>
      <c r="FK88" s="13"/>
      <c r="FL88" s="11"/>
      <c r="FM88" s="11"/>
      <c r="FN88" s="14"/>
      <c r="FO88" s="10"/>
      <c r="FP88" s="11"/>
      <c r="FQ88" s="74">
        <f t="shared" si="1707"/>
        <v>0</v>
      </c>
      <c r="FR88" s="74">
        <f t="shared" si="1707"/>
        <v>0</v>
      </c>
      <c r="FS88" s="11"/>
      <c r="FT88" s="12" t="e">
        <f t="shared" si="1675"/>
        <v>#DIV/0!</v>
      </c>
      <c r="FU88" s="11"/>
      <c r="FV88" s="12" t="e">
        <f t="shared" si="1676"/>
        <v>#DIV/0!</v>
      </c>
      <c r="FW88" s="13"/>
      <c r="FX88" s="11"/>
      <c r="FY88" s="11"/>
      <c r="FZ88" s="14"/>
      <c r="GA88" s="10"/>
      <c r="GB88" s="11"/>
      <c r="GC88" s="74">
        <f t="shared" si="1708"/>
        <v>0</v>
      </c>
      <c r="GD88" s="74">
        <f t="shared" si="1708"/>
        <v>0</v>
      </c>
      <c r="GE88" s="11"/>
      <c r="GF88" s="12" t="e">
        <f t="shared" si="1678"/>
        <v>#DIV/0!</v>
      </c>
      <c r="GG88" s="11"/>
      <c r="GH88" s="12" t="e">
        <f t="shared" si="1679"/>
        <v>#DIV/0!</v>
      </c>
      <c r="GI88" s="13"/>
      <c r="GJ88" s="11"/>
      <c r="GK88" s="11"/>
      <c r="GL88" s="14"/>
      <c r="GM88" s="10"/>
      <c r="GN88" s="11"/>
      <c r="GO88" s="74">
        <f t="shared" si="1709"/>
        <v>0</v>
      </c>
      <c r="GP88" s="74">
        <f t="shared" si="1709"/>
        <v>0</v>
      </c>
      <c r="GQ88" s="11"/>
      <c r="GR88" s="12" t="e">
        <f t="shared" si="1681"/>
        <v>#DIV/0!</v>
      </c>
      <c r="GS88" s="11"/>
      <c r="GT88" s="12" t="e">
        <f t="shared" si="1682"/>
        <v>#DIV/0!</v>
      </c>
      <c r="GU88" s="13"/>
      <c r="GV88" s="11"/>
      <c r="GW88" s="11"/>
      <c r="GX88" s="14"/>
      <c r="GY88" s="10"/>
      <c r="GZ88" s="11"/>
      <c r="HA88" s="74">
        <f t="shared" si="1710"/>
        <v>0</v>
      </c>
      <c r="HB88" s="74">
        <f t="shared" si="1710"/>
        <v>0</v>
      </c>
      <c r="HC88" s="11"/>
      <c r="HD88" s="12" t="e">
        <f t="shared" si="1684"/>
        <v>#DIV/0!</v>
      </c>
      <c r="HE88" s="11"/>
      <c r="HF88" s="12" t="e">
        <f t="shared" si="1685"/>
        <v>#DIV/0!</v>
      </c>
      <c r="HG88" s="13"/>
      <c r="HH88" s="11"/>
      <c r="HI88" s="11"/>
      <c r="HJ88" s="14"/>
      <c r="HK88" s="10">
        <f t="shared" si="1686"/>
        <v>4</v>
      </c>
      <c r="HL88" s="11">
        <f t="shared" si="1686"/>
        <v>2</v>
      </c>
      <c r="HM88" s="11">
        <f t="shared" si="1686"/>
        <v>3425</v>
      </c>
      <c r="HN88" s="11">
        <f t="shared" si="1686"/>
        <v>286</v>
      </c>
      <c r="HO88" s="11">
        <f t="shared" si="1687"/>
        <v>1999</v>
      </c>
      <c r="HP88" s="228">
        <f>+(HO88)/HM88</f>
        <v>0.58364963503649636</v>
      </c>
      <c r="HQ88" s="15">
        <f t="shared" si="1689"/>
        <v>97</v>
      </c>
      <c r="HR88" s="12">
        <f t="shared" si="1711"/>
        <v>4.8524262131065532E-2</v>
      </c>
      <c r="HS88" s="16">
        <v>65.58</v>
      </c>
      <c r="HT88" s="17">
        <v>1808</v>
      </c>
      <c r="HU88" s="16">
        <f t="shared" si="1690"/>
        <v>90.445222611305653</v>
      </c>
      <c r="HV88" s="15"/>
      <c r="HW88" s="14"/>
    </row>
    <row r="89" spans="1:231" ht="18.75" x14ac:dyDescent="0.25">
      <c r="A89" s="236"/>
      <c r="B89" s="41">
        <f t="shared" si="1691"/>
        <v>44536</v>
      </c>
      <c r="C89" s="10">
        <v>5</v>
      </c>
      <c r="D89" s="11"/>
      <c r="E89" s="74">
        <f t="shared" si="1692"/>
        <v>638</v>
      </c>
      <c r="F89" s="74">
        <f t="shared" si="1692"/>
        <v>56</v>
      </c>
      <c r="G89" s="11">
        <v>362</v>
      </c>
      <c r="H89" s="12">
        <f t="shared" si="1634"/>
        <v>0.58463949843260188</v>
      </c>
      <c r="I89" s="11">
        <v>11</v>
      </c>
      <c r="J89" s="12">
        <f t="shared" si="1693"/>
        <v>2.9490616621983913E-2</v>
      </c>
      <c r="K89" s="11"/>
      <c r="L89" s="11"/>
      <c r="M89" s="18"/>
      <c r="N89" s="20"/>
      <c r="O89" s="10">
        <v>14</v>
      </c>
      <c r="P89" s="11"/>
      <c r="Q89" s="74">
        <f t="shared" si="1694"/>
        <v>641</v>
      </c>
      <c r="R89" s="74">
        <f t="shared" si="1694"/>
        <v>56</v>
      </c>
      <c r="S89" s="11">
        <v>377</v>
      </c>
      <c r="T89" s="12">
        <f t="shared" si="1636"/>
        <v>0.60998439937597504</v>
      </c>
      <c r="U89" s="11">
        <v>14</v>
      </c>
      <c r="V89" s="12">
        <f t="shared" si="1637"/>
        <v>3.5805626598465472E-2</v>
      </c>
      <c r="W89" s="11"/>
      <c r="X89" s="11"/>
      <c r="Y89" s="18"/>
      <c r="Z89" s="20"/>
      <c r="AA89" s="10">
        <v>1</v>
      </c>
      <c r="AB89" s="11">
        <v>1</v>
      </c>
      <c r="AC89" s="74">
        <f t="shared" si="1695"/>
        <v>184</v>
      </c>
      <c r="AD89" s="74">
        <f t="shared" si="1695"/>
        <v>10</v>
      </c>
      <c r="AE89" s="11">
        <v>105</v>
      </c>
      <c r="AF89" s="12">
        <f t="shared" si="1639"/>
        <v>0.58695652173913049</v>
      </c>
      <c r="AG89" s="11">
        <v>3</v>
      </c>
      <c r="AH89" s="12">
        <f t="shared" si="1640"/>
        <v>2.7777777777777776E-2</v>
      </c>
      <c r="AI89" s="11"/>
      <c r="AJ89" s="11"/>
      <c r="AK89" s="18"/>
      <c r="AL89" s="20"/>
      <c r="AM89" s="10">
        <v>9</v>
      </c>
      <c r="AN89" s="11"/>
      <c r="AO89" s="74">
        <f t="shared" si="1696"/>
        <v>632</v>
      </c>
      <c r="AP89" s="74">
        <f t="shared" si="1696"/>
        <v>53</v>
      </c>
      <c r="AQ89" s="11">
        <v>323</v>
      </c>
      <c r="AR89" s="12">
        <f t="shared" si="1642"/>
        <v>0.52848101265822789</v>
      </c>
      <c r="AS89" s="11">
        <v>11</v>
      </c>
      <c r="AT89" s="12">
        <f t="shared" si="1643"/>
        <v>3.2934131736526949E-2</v>
      </c>
      <c r="AU89" s="11"/>
      <c r="AV89" s="11"/>
      <c r="AW89" s="18"/>
      <c r="AX89" s="20"/>
      <c r="AY89" s="10">
        <v>24</v>
      </c>
      <c r="AZ89" s="11"/>
      <c r="BA89" s="74">
        <f t="shared" si="1697"/>
        <v>628</v>
      </c>
      <c r="BB89" s="74">
        <f t="shared" si="1697"/>
        <v>57</v>
      </c>
      <c r="BC89" s="11">
        <v>334</v>
      </c>
      <c r="BD89" s="12">
        <f t="shared" si="1645"/>
        <v>0.56210191082802552</v>
      </c>
      <c r="BE89" s="11">
        <v>19</v>
      </c>
      <c r="BF89" s="12">
        <f t="shared" si="1646"/>
        <v>5.3824362606232294E-2</v>
      </c>
      <c r="BG89" s="11"/>
      <c r="BH89" s="11"/>
      <c r="BI89" s="18"/>
      <c r="BJ89" s="20"/>
      <c r="BK89" s="10">
        <v>14</v>
      </c>
      <c r="BL89" s="11"/>
      <c r="BM89" s="74">
        <f t="shared" si="1698"/>
        <v>635</v>
      </c>
      <c r="BN89" s="74">
        <f t="shared" si="1698"/>
        <v>53</v>
      </c>
      <c r="BO89" s="11">
        <v>327</v>
      </c>
      <c r="BP89" s="12">
        <f t="shared" si="1648"/>
        <v>0.54488188976377949</v>
      </c>
      <c r="BQ89" s="11">
        <v>19</v>
      </c>
      <c r="BR89" s="12">
        <f t="shared" si="1649"/>
        <v>5.4913294797687862E-2</v>
      </c>
      <c r="BS89" s="11"/>
      <c r="BT89" s="11"/>
      <c r="BU89" s="18"/>
      <c r="BV89" s="20"/>
      <c r="BW89" s="10"/>
      <c r="BX89" s="11"/>
      <c r="BY89" s="74">
        <f t="shared" si="1699"/>
        <v>0</v>
      </c>
      <c r="BZ89" s="74">
        <f t="shared" si="1699"/>
        <v>0</v>
      </c>
      <c r="CA89" s="11"/>
      <c r="CB89" s="12" t="e">
        <f t="shared" si="1651"/>
        <v>#DIV/0!</v>
      </c>
      <c r="CC89" s="11"/>
      <c r="CD89" s="12" t="e">
        <f t="shared" si="1652"/>
        <v>#DIV/0!</v>
      </c>
      <c r="CE89" s="11"/>
      <c r="CF89" s="11"/>
      <c r="CG89" s="18"/>
      <c r="CH89" s="20"/>
      <c r="CI89" s="10"/>
      <c r="CJ89" s="11"/>
      <c r="CK89" s="74">
        <f t="shared" si="1700"/>
        <v>0</v>
      </c>
      <c r="CL89" s="74">
        <f t="shared" si="1700"/>
        <v>0</v>
      </c>
      <c r="CM89" s="11"/>
      <c r="CN89" s="12" t="e">
        <f t="shared" si="1654"/>
        <v>#DIV/0!</v>
      </c>
      <c r="CO89" s="11"/>
      <c r="CP89" s="12" t="e">
        <f t="shared" si="1655"/>
        <v>#DIV/0!</v>
      </c>
      <c r="CQ89" s="11"/>
      <c r="CR89" s="11"/>
      <c r="CS89" s="18"/>
      <c r="CT89" s="20"/>
      <c r="CU89" s="10"/>
      <c r="CV89" s="11"/>
      <c r="CW89" s="74">
        <f t="shared" si="1701"/>
        <v>0</v>
      </c>
      <c r="CX89" s="74">
        <f t="shared" si="1701"/>
        <v>0</v>
      </c>
      <c r="CY89" s="11"/>
      <c r="CZ89" s="12" t="e">
        <f t="shared" si="1657"/>
        <v>#DIV/0!</v>
      </c>
      <c r="DA89" s="11"/>
      <c r="DB89" s="12" t="e">
        <f t="shared" si="1658"/>
        <v>#DIV/0!</v>
      </c>
      <c r="DC89" s="11"/>
      <c r="DD89" s="11"/>
      <c r="DE89" s="18"/>
      <c r="DF89" s="20"/>
      <c r="DG89" s="10"/>
      <c r="DH89" s="11"/>
      <c r="DI89" s="74">
        <f t="shared" si="1702"/>
        <v>0</v>
      </c>
      <c r="DJ89" s="74">
        <f t="shared" si="1702"/>
        <v>0</v>
      </c>
      <c r="DK89" s="11"/>
      <c r="DL89" s="12" t="e">
        <f t="shared" si="1660"/>
        <v>#DIV/0!</v>
      </c>
      <c r="DM89" s="11"/>
      <c r="DN89" s="12" t="e">
        <f t="shared" si="1661"/>
        <v>#DIV/0!</v>
      </c>
      <c r="DO89" s="11"/>
      <c r="DP89" s="11"/>
      <c r="DQ89" s="18"/>
      <c r="DR89" s="20"/>
      <c r="DS89" s="10"/>
      <c r="DT89" s="11"/>
      <c r="DU89" s="74">
        <f t="shared" si="1703"/>
        <v>0</v>
      </c>
      <c r="DV89" s="74">
        <f t="shared" si="1703"/>
        <v>0</v>
      </c>
      <c r="DW89" s="11"/>
      <c r="DX89" s="12" t="e">
        <f t="shared" si="1663"/>
        <v>#DIV/0!</v>
      </c>
      <c r="DY89" s="11"/>
      <c r="DZ89" s="12" t="e">
        <f t="shared" si="1664"/>
        <v>#DIV/0!</v>
      </c>
      <c r="EA89" s="11"/>
      <c r="EB89" s="11"/>
      <c r="EC89" s="18"/>
      <c r="ED89" s="20"/>
      <c r="EE89" s="10"/>
      <c r="EF89" s="11"/>
      <c r="EG89" s="74">
        <f t="shared" si="1704"/>
        <v>0</v>
      </c>
      <c r="EH89" s="74">
        <f t="shared" si="1704"/>
        <v>0</v>
      </c>
      <c r="EI89" s="11"/>
      <c r="EJ89" s="12" t="e">
        <f t="shared" si="1666"/>
        <v>#DIV/0!</v>
      </c>
      <c r="EK89" s="11"/>
      <c r="EL89" s="12" t="e">
        <f t="shared" si="1667"/>
        <v>#DIV/0!</v>
      </c>
      <c r="EM89" s="11"/>
      <c r="EN89" s="11"/>
      <c r="EO89" s="18"/>
      <c r="EP89" s="20"/>
      <c r="EQ89" s="10"/>
      <c r="ER89" s="11"/>
      <c r="ES89" s="74">
        <f t="shared" si="1705"/>
        <v>0</v>
      </c>
      <c r="ET89" s="74">
        <f t="shared" si="1705"/>
        <v>0</v>
      </c>
      <c r="EU89" s="11"/>
      <c r="EV89" s="12" t="e">
        <f t="shared" si="1669"/>
        <v>#DIV/0!</v>
      </c>
      <c r="EW89" s="11"/>
      <c r="EX89" s="12" t="e">
        <f t="shared" si="1670"/>
        <v>#DIV/0!</v>
      </c>
      <c r="EY89" s="11"/>
      <c r="EZ89" s="11"/>
      <c r="FA89" s="18"/>
      <c r="FB89" s="20"/>
      <c r="FC89" s="10"/>
      <c r="FD89" s="11"/>
      <c r="FE89" s="74">
        <f t="shared" si="1706"/>
        <v>0</v>
      </c>
      <c r="FF89" s="74">
        <f t="shared" si="1706"/>
        <v>0</v>
      </c>
      <c r="FG89" s="11"/>
      <c r="FH89" s="12" t="e">
        <f t="shared" si="1672"/>
        <v>#DIV/0!</v>
      </c>
      <c r="FI89" s="11"/>
      <c r="FJ89" s="12" t="e">
        <f t="shared" si="1673"/>
        <v>#DIV/0!</v>
      </c>
      <c r="FK89" s="11"/>
      <c r="FL89" s="11"/>
      <c r="FM89" s="18"/>
      <c r="FN89" s="20"/>
      <c r="FO89" s="10"/>
      <c r="FP89" s="11"/>
      <c r="FQ89" s="74">
        <f t="shared" si="1707"/>
        <v>0</v>
      </c>
      <c r="FR89" s="74">
        <f t="shared" si="1707"/>
        <v>0</v>
      </c>
      <c r="FS89" s="11"/>
      <c r="FT89" s="12" t="e">
        <f t="shared" si="1675"/>
        <v>#DIV/0!</v>
      </c>
      <c r="FU89" s="11"/>
      <c r="FV89" s="12" t="e">
        <f t="shared" si="1676"/>
        <v>#DIV/0!</v>
      </c>
      <c r="FW89" s="11"/>
      <c r="FX89" s="11"/>
      <c r="FY89" s="18"/>
      <c r="FZ89" s="20"/>
      <c r="GA89" s="10"/>
      <c r="GB89" s="11"/>
      <c r="GC89" s="74">
        <f t="shared" si="1708"/>
        <v>0</v>
      </c>
      <c r="GD89" s="74">
        <f t="shared" si="1708"/>
        <v>0</v>
      </c>
      <c r="GE89" s="11"/>
      <c r="GF89" s="12" t="e">
        <f t="shared" si="1678"/>
        <v>#DIV/0!</v>
      </c>
      <c r="GG89" s="11"/>
      <c r="GH89" s="12" t="e">
        <f t="shared" si="1679"/>
        <v>#DIV/0!</v>
      </c>
      <c r="GI89" s="11"/>
      <c r="GJ89" s="11"/>
      <c r="GK89" s="18"/>
      <c r="GL89" s="20"/>
      <c r="GM89" s="10"/>
      <c r="GN89" s="11"/>
      <c r="GO89" s="74">
        <f t="shared" si="1709"/>
        <v>0</v>
      </c>
      <c r="GP89" s="74">
        <f t="shared" si="1709"/>
        <v>0</v>
      </c>
      <c r="GQ89" s="11"/>
      <c r="GR89" s="12" t="e">
        <f t="shared" si="1681"/>
        <v>#DIV/0!</v>
      </c>
      <c r="GS89" s="11"/>
      <c r="GT89" s="12" t="e">
        <f t="shared" si="1682"/>
        <v>#DIV/0!</v>
      </c>
      <c r="GU89" s="11"/>
      <c r="GV89" s="11"/>
      <c r="GW89" s="18"/>
      <c r="GX89" s="20"/>
      <c r="GY89" s="10"/>
      <c r="GZ89" s="11"/>
      <c r="HA89" s="74">
        <f t="shared" si="1710"/>
        <v>0</v>
      </c>
      <c r="HB89" s="74">
        <f t="shared" si="1710"/>
        <v>0</v>
      </c>
      <c r="HC89" s="11"/>
      <c r="HD89" s="12" t="e">
        <f t="shared" si="1684"/>
        <v>#DIV/0!</v>
      </c>
      <c r="HE89" s="11"/>
      <c r="HF89" s="12" t="e">
        <f t="shared" si="1685"/>
        <v>#DIV/0!</v>
      </c>
      <c r="HG89" s="11"/>
      <c r="HH89" s="11"/>
      <c r="HI89" s="18"/>
      <c r="HJ89" s="20"/>
      <c r="HK89" s="10">
        <f t="shared" si="1686"/>
        <v>67</v>
      </c>
      <c r="HL89" s="11">
        <f t="shared" si="1686"/>
        <v>1</v>
      </c>
      <c r="HM89" s="11">
        <f t="shared" si="1686"/>
        <v>3358</v>
      </c>
      <c r="HN89" s="11">
        <f t="shared" si="1686"/>
        <v>285</v>
      </c>
      <c r="HO89" s="11">
        <f t="shared" si="1687"/>
        <v>1905</v>
      </c>
      <c r="HP89" s="228">
        <f t="shared" ref="HP89:HP92" si="1712">+(HO89)/HM89</f>
        <v>0.56730196545562839</v>
      </c>
      <c r="HQ89" s="15">
        <f t="shared" si="1689"/>
        <v>77</v>
      </c>
      <c r="HR89" s="12">
        <f t="shared" si="1711"/>
        <v>4.0419947506561679E-2</v>
      </c>
      <c r="HS89" s="16">
        <v>64.83</v>
      </c>
      <c r="HT89" s="17">
        <v>1738</v>
      </c>
      <c r="HU89" s="16">
        <f t="shared" si="1690"/>
        <v>91.233595800524938</v>
      </c>
      <c r="HV89" s="18"/>
      <c r="HW89" s="20"/>
    </row>
    <row r="90" spans="1:231" ht="18.75" x14ac:dyDescent="0.25">
      <c r="A90" s="236"/>
      <c r="B90" s="41">
        <f>+B89+1</f>
        <v>44537</v>
      </c>
      <c r="C90" s="10"/>
      <c r="D90" s="11"/>
      <c r="E90" s="74">
        <f t="shared" si="1692"/>
        <v>638</v>
      </c>
      <c r="F90" s="74">
        <f t="shared" si="1692"/>
        <v>56</v>
      </c>
      <c r="G90" s="11">
        <v>350</v>
      </c>
      <c r="H90" s="12">
        <f t="shared" si="1634"/>
        <v>0.58934169278996862</v>
      </c>
      <c r="I90" s="11">
        <v>26</v>
      </c>
      <c r="J90" s="12">
        <f t="shared" si="1693"/>
        <v>6.9148936170212769E-2</v>
      </c>
      <c r="K90" s="13"/>
      <c r="L90" s="13"/>
      <c r="M90" s="25">
        <v>3945</v>
      </c>
      <c r="N90" s="38">
        <v>4340</v>
      </c>
      <c r="O90" s="10">
        <v>2</v>
      </c>
      <c r="P90" s="11"/>
      <c r="Q90" s="74">
        <f t="shared" si="1694"/>
        <v>639</v>
      </c>
      <c r="R90" s="74">
        <f t="shared" si="1694"/>
        <v>56</v>
      </c>
      <c r="S90" s="11">
        <v>357</v>
      </c>
      <c r="T90" s="12">
        <f t="shared" si="1636"/>
        <v>0.60563380281690138</v>
      </c>
      <c r="U90" s="11">
        <v>30</v>
      </c>
      <c r="V90" s="12">
        <f t="shared" si="1637"/>
        <v>7.7519379844961239E-2</v>
      </c>
      <c r="W90" s="13"/>
      <c r="X90" s="13"/>
      <c r="Y90" s="25">
        <v>3945</v>
      </c>
      <c r="Z90" s="38">
        <v>4340</v>
      </c>
      <c r="AA90" s="10">
        <v>3</v>
      </c>
      <c r="AB90" s="11"/>
      <c r="AC90" s="74">
        <f t="shared" si="1695"/>
        <v>181</v>
      </c>
      <c r="AD90" s="74">
        <f t="shared" si="1695"/>
        <v>10</v>
      </c>
      <c r="AE90" s="11">
        <v>99</v>
      </c>
      <c r="AF90" s="12">
        <f t="shared" si="1639"/>
        <v>0.60220994475138123</v>
      </c>
      <c r="AG90" s="11">
        <v>10</v>
      </c>
      <c r="AH90" s="12">
        <f t="shared" si="1640"/>
        <v>9.1743119266055051E-2</v>
      </c>
      <c r="AI90" s="13"/>
      <c r="AJ90" s="13"/>
      <c r="AK90" s="25">
        <v>3945</v>
      </c>
      <c r="AL90" s="38">
        <v>4340</v>
      </c>
      <c r="AM90" s="10">
        <v>5</v>
      </c>
      <c r="AN90" s="11"/>
      <c r="AO90" s="74">
        <f t="shared" si="1696"/>
        <v>627</v>
      </c>
      <c r="AP90" s="74">
        <f t="shared" si="1696"/>
        <v>53</v>
      </c>
      <c r="AQ90" s="11">
        <v>322</v>
      </c>
      <c r="AR90" s="12">
        <f t="shared" si="1642"/>
        <v>0.56937799043062198</v>
      </c>
      <c r="AS90" s="11">
        <v>35</v>
      </c>
      <c r="AT90" s="12">
        <f t="shared" si="1643"/>
        <v>9.8039215686274508E-2</v>
      </c>
      <c r="AU90" s="13"/>
      <c r="AV90" s="13"/>
      <c r="AW90" s="25">
        <v>3945</v>
      </c>
      <c r="AX90" s="38">
        <v>4340</v>
      </c>
      <c r="AY90" s="10">
        <v>9</v>
      </c>
      <c r="AZ90" s="11"/>
      <c r="BA90" s="74">
        <f t="shared" si="1697"/>
        <v>619</v>
      </c>
      <c r="BB90" s="74">
        <f t="shared" si="1697"/>
        <v>57</v>
      </c>
      <c r="BC90" s="11">
        <v>329</v>
      </c>
      <c r="BD90" s="12">
        <f t="shared" si="1645"/>
        <v>0.57027463651050081</v>
      </c>
      <c r="BE90" s="11">
        <v>24</v>
      </c>
      <c r="BF90" s="12">
        <f t="shared" si="1646"/>
        <v>6.79886685552408E-2</v>
      </c>
      <c r="BG90" s="13"/>
      <c r="BH90" s="13"/>
      <c r="BI90" s="25">
        <v>3945</v>
      </c>
      <c r="BJ90" s="38">
        <v>4340</v>
      </c>
      <c r="BK90" s="10">
        <v>3</v>
      </c>
      <c r="BL90" s="11"/>
      <c r="BM90" s="74">
        <f t="shared" si="1698"/>
        <v>632</v>
      </c>
      <c r="BN90" s="74">
        <f t="shared" si="1698"/>
        <v>53</v>
      </c>
      <c r="BO90" s="11">
        <v>325</v>
      </c>
      <c r="BP90" s="12">
        <f t="shared" si="1648"/>
        <v>0.54113924050632911</v>
      </c>
      <c r="BQ90" s="11">
        <v>17</v>
      </c>
      <c r="BR90" s="12">
        <f t="shared" si="1649"/>
        <v>4.9707602339181284E-2</v>
      </c>
      <c r="BS90" s="13"/>
      <c r="BT90" s="13"/>
      <c r="BU90" s="25">
        <v>3945</v>
      </c>
      <c r="BV90" s="38">
        <v>4340</v>
      </c>
      <c r="BW90" s="10"/>
      <c r="BX90" s="11"/>
      <c r="BY90" s="74">
        <f t="shared" si="1699"/>
        <v>0</v>
      </c>
      <c r="BZ90" s="74">
        <f t="shared" si="1699"/>
        <v>0</v>
      </c>
      <c r="CA90" s="11"/>
      <c r="CB90" s="12" t="e">
        <f t="shared" si="1651"/>
        <v>#DIV/0!</v>
      </c>
      <c r="CC90" s="11"/>
      <c r="CD90" s="12" t="e">
        <f t="shared" si="1652"/>
        <v>#DIV/0!</v>
      </c>
      <c r="CE90" s="13"/>
      <c r="CF90" s="13"/>
      <c r="CG90" s="25"/>
      <c r="CH90" s="38"/>
      <c r="CI90" s="10"/>
      <c r="CJ90" s="11"/>
      <c r="CK90" s="74">
        <f t="shared" si="1700"/>
        <v>0</v>
      </c>
      <c r="CL90" s="74">
        <f t="shared" si="1700"/>
        <v>0</v>
      </c>
      <c r="CM90" s="11"/>
      <c r="CN90" s="12" t="e">
        <f t="shared" si="1654"/>
        <v>#DIV/0!</v>
      </c>
      <c r="CO90" s="11"/>
      <c r="CP90" s="12" t="e">
        <f t="shared" si="1655"/>
        <v>#DIV/0!</v>
      </c>
      <c r="CQ90" s="13"/>
      <c r="CR90" s="13"/>
      <c r="CS90" s="25"/>
      <c r="CT90" s="38"/>
      <c r="CU90" s="10"/>
      <c r="CV90" s="11"/>
      <c r="CW90" s="74">
        <f t="shared" si="1701"/>
        <v>0</v>
      </c>
      <c r="CX90" s="74">
        <f t="shared" si="1701"/>
        <v>0</v>
      </c>
      <c r="CY90" s="11"/>
      <c r="CZ90" s="12" t="e">
        <f t="shared" si="1657"/>
        <v>#DIV/0!</v>
      </c>
      <c r="DA90" s="11"/>
      <c r="DB90" s="12" t="e">
        <f t="shared" si="1658"/>
        <v>#DIV/0!</v>
      </c>
      <c r="DC90" s="13"/>
      <c r="DD90" s="13"/>
      <c r="DE90" s="25"/>
      <c r="DF90" s="38"/>
      <c r="DG90" s="10"/>
      <c r="DH90" s="11"/>
      <c r="DI90" s="74">
        <f t="shared" si="1702"/>
        <v>0</v>
      </c>
      <c r="DJ90" s="74">
        <f t="shared" si="1702"/>
        <v>0</v>
      </c>
      <c r="DK90" s="11"/>
      <c r="DL90" s="12" t="e">
        <f t="shared" si="1660"/>
        <v>#DIV/0!</v>
      </c>
      <c r="DM90" s="11"/>
      <c r="DN90" s="12" t="e">
        <f t="shared" si="1661"/>
        <v>#DIV/0!</v>
      </c>
      <c r="DO90" s="13"/>
      <c r="DP90" s="13"/>
      <c r="DQ90" s="25"/>
      <c r="DR90" s="38"/>
      <c r="DS90" s="10"/>
      <c r="DT90" s="11"/>
      <c r="DU90" s="74">
        <f t="shared" si="1703"/>
        <v>0</v>
      </c>
      <c r="DV90" s="74">
        <f t="shared" si="1703"/>
        <v>0</v>
      </c>
      <c r="DW90" s="11"/>
      <c r="DX90" s="12" t="e">
        <f t="shared" si="1663"/>
        <v>#DIV/0!</v>
      </c>
      <c r="DY90" s="11"/>
      <c r="DZ90" s="12" t="e">
        <f t="shared" si="1664"/>
        <v>#DIV/0!</v>
      </c>
      <c r="EA90" s="13"/>
      <c r="EB90" s="13"/>
      <c r="EC90" s="25"/>
      <c r="ED90" s="38"/>
      <c r="EE90" s="10"/>
      <c r="EF90" s="11"/>
      <c r="EG90" s="74">
        <f t="shared" si="1704"/>
        <v>0</v>
      </c>
      <c r="EH90" s="74">
        <f t="shared" si="1704"/>
        <v>0</v>
      </c>
      <c r="EI90" s="11"/>
      <c r="EJ90" s="12" t="e">
        <f t="shared" si="1666"/>
        <v>#DIV/0!</v>
      </c>
      <c r="EK90" s="11"/>
      <c r="EL90" s="12" t="e">
        <f t="shared" si="1667"/>
        <v>#DIV/0!</v>
      </c>
      <c r="EM90" s="13"/>
      <c r="EN90" s="13"/>
      <c r="EO90" s="25"/>
      <c r="EP90" s="38"/>
      <c r="EQ90" s="10"/>
      <c r="ER90" s="11"/>
      <c r="ES90" s="74">
        <f t="shared" si="1705"/>
        <v>0</v>
      </c>
      <c r="ET90" s="74">
        <f t="shared" si="1705"/>
        <v>0</v>
      </c>
      <c r="EU90" s="11"/>
      <c r="EV90" s="12" t="e">
        <f t="shared" si="1669"/>
        <v>#DIV/0!</v>
      </c>
      <c r="EW90" s="11"/>
      <c r="EX90" s="12" t="e">
        <f t="shared" si="1670"/>
        <v>#DIV/0!</v>
      </c>
      <c r="EY90" s="13"/>
      <c r="EZ90" s="13"/>
      <c r="FA90" s="25"/>
      <c r="FB90" s="38"/>
      <c r="FC90" s="10"/>
      <c r="FD90" s="11"/>
      <c r="FE90" s="74">
        <f t="shared" si="1706"/>
        <v>0</v>
      </c>
      <c r="FF90" s="74">
        <f t="shared" si="1706"/>
        <v>0</v>
      </c>
      <c r="FG90" s="11"/>
      <c r="FH90" s="12" t="e">
        <f t="shared" si="1672"/>
        <v>#DIV/0!</v>
      </c>
      <c r="FI90" s="11"/>
      <c r="FJ90" s="12" t="e">
        <f t="shared" si="1673"/>
        <v>#DIV/0!</v>
      </c>
      <c r="FK90" s="13"/>
      <c r="FL90" s="13"/>
      <c r="FM90" s="25"/>
      <c r="FN90" s="38"/>
      <c r="FO90" s="10"/>
      <c r="FP90" s="11"/>
      <c r="FQ90" s="74">
        <f t="shared" si="1707"/>
        <v>0</v>
      </c>
      <c r="FR90" s="74">
        <f t="shared" si="1707"/>
        <v>0</v>
      </c>
      <c r="FS90" s="11"/>
      <c r="FT90" s="12" t="e">
        <f t="shared" si="1675"/>
        <v>#DIV/0!</v>
      </c>
      <c r="FU90" s="11"/>
      <c r="FV90" s="12" t="e">
        <f t="shared" si="1676"/>
        <v>#DIV/0!</v>
      </c>
      <c r="FW90" s="13"/>
      <c r="FX90" s="13"/>
      <c r="FY90" s="25"/>
      <c r="FZ90" s="38"/>
      <c r="GA90" s="10"/>
      <c r="GB90" s="11"/>
      <c r="GC90" s="74">
        <f t="shared" si="1708"/>
        <v>0</v>
      </c>
      <c r="GD90" s="74">
        <f t="shared" si="1708"/>
        <v>0</v>
      </c>
      <c r="GE90" s="11"/>
      <c r="GF90" s="12" t="e">
        <f t="shared" si="1678"/>
        <v>#DIV/0!</v>
      </c>
      <c r="GG90" s="11"/>
      <c r="GH90" s="12" t="e">
        <f t="shared" si="1679"/>
        <v>#DIV/0!</v>
      </c>
      <c r="GI90" s="13"/>
      <c r="GJ90" s="13"/>
      <c r="GK90" s="25"/>
      <c r="GL90" s="38"/>
      <c r="GM90" s="10"/>
      <c r="GN90" s="11"/>
      <c r="GO90" s="74">
        <f t="shared" si="1709"/>
        <v>0</v>
      </c>
      <c r="GP90" s="74">
        <f t="shared" si="1709"/>
        <v>0</v>
      </c>
      <c r="GQ90" s="11"/>
      <c r="GR90" s="12" t="e">
        <f t="shared" si="1681"/>
        <v>#DIV/0!</v>
      </c>
      <c r="GS90" s="11"/>
      <c r="GT90" s="12" t="e">
        <f t="shared" si="1682"/>
        <v>#DIV/0!</v>
      </c>
      <c r="GU90" s="13"/>
      <c r="GV90" s="13"/>
      <c r="GW90" s="25"/>
      <c r="GX90" s="38"/>
      <c r="GY90" s="10"/>
      <c r="GZ90" s="11"/>
      <c r="HA90" s="74">
        <f t="shared" si="1710"/>
        <v>0</v>
      </c>
      <c r="HB90" s="74">
        <f t="shared" si="1710"/>
        <v>0</v>
      </c>
      <c r="HC90" s="11"/>
      <c r="HD90" s="12" t="e">
        <f t="shared" si="1684"/>
        <v>#DIV/0!</v>
      </c>
      <c r="HE90" s="11"/>
      <c r="HF90" s="12" t="e">
        <f t="shared" si="1685"/>
        <v>#DIV/0!</v>
      </c>
      <c r="HG90" s="13"/>
      <c r="HH90" s="13"/>
      <c r="HI90" s="25"/>
      <c r="HJ90" s="38"/>
      <c r="HK90" s="10">
        <f t="shared" si="1686"/>
        <v>22</v>
      </c>
      <c r="HL90" s="11">
        <f t="shared" si="1686"/>
        <v>0</v>
      </c>
      <c r="HM90" s="11">
        <f t="shared" si="1686"/>
        <v>3336</v>
      </c>
      <c r="HN90" s="11">
        <f t="shared" si="1686"/>
        <v>285</v>
      </c>
      <c r="HO90" s="11">
        <f t="shared" si="1687"/>
        <v>1924</v>
      </c>
      <c r="HP90" s="228">
        <f t="shared" si="1712"/>
        <v>0.5767386091127098</v>
      </c>
      <c r="HQ90" s="15">
        <f t="shared" si="1689"/>
        <v>142</v>
      </c>
      <c r="HR90" s="12">
        <f t="shared" si="1711"/>
        <v>7.3804573804573809E-2</v>
      </c>
      <c r="HS90" s="16">
        <v>66.2</v>
      </c>
      <c r="HT90" s="17">
        <v>1686</v>
      </c>
      <c r="HU90" s="16">
        <f t="shared" si="1690"/>
        <v>87.629937629937629</v>
      </c>
      <c r="HV90" s="23">
        <v>3945</v>
      </c>
      <c r="HW90" s="22">
        <v>4340</v>
      </c>
    </row>
    <row r="91" spans="1:231" ht="18.75" x14ac:dyDescent="0.25">
      <c r="A91" s="236"/>
      <c r="B91" s="41">
        <f t="shared" ref="B91:B92" si="1713">+B90+1</f>
        <v>44538</v>
      </c>
      <c r="C91" s="10">
        <v>1</v>
      </c>
      <c r="D91" s="11"/>
      <c r="E91" s="74">
        <f t="shared" si="1692"/>
        <v>637</v>
      </c>
      <c r="F91" s="74">
        <f t="shared" si="1692"/>
        <v>56</v>
      </c>
      <c r="G91" s="11">
        <v>370</v>
      </c>
      <c r="H91" s="12">
        <f t="shared" si="1634"/>
        <v>0.60125588697017274</v>
      </c>
      <c r="I91" s="11">
        <v>13</v>
      </c>
      <c r="J91" s="12">
        <f t="shared" si="1693"/>
        <v>3.3942558746736295E-2</v>
      </c>
      <c r="K91" s="13"/>
      <c r="L91" s="11"/>
      <c r="M91" s="25">
        <v>4442.2857142857147</v>
      </c>
      <c r="N91" s="38">
        <v>4778.75</v>
      </c>
      <c r="O91" s="10"/>
      <c r="P91" s="11"/>
      <c r="Q91" s="74">
        <f t="shared" si="1694"/>
        <v>639</v>
      </c>
      <c r="R91" s="74">
        <f t="shared" si="1694"/>
        <v>56</v>
      </c>
      <c r="S91" s="11">
        <v>362</v>
      </c>
      <c r="T91" s="12">
        <f t="shared" si="1636"/>
        <v>0.59937402190923317</v>
      </c>
      <c r="U91" s="11">
        <v>21</v>
      </c>
      <c r="V91" s="12">
        <f t="shared" si="1637"/>
        <v>5.4830287206266322E-2</v>
      </c>
      <c r="W91" s="13"/>
      <c r="X91" s="11"/>
      <c r="Y91" s="25">
        <v>4345.1282051282051</v>
      </c>
      <c r="Z91" s="38">
        <v>4761</v>
      </c>
      <c r="AA91" s="10">
        <v>1</v>
      </c>
      <c r="AB91" s="11"/>
      <c r="AC91" s="74">
        <f t="shared" si="1695"/>
        <v>180</v>
      </c>
      <c r="AD91" s="74">
        <f t="shared" si="1695"/>
        <v>10</v>
      </c>
      <c r="AE91" s="11">
        <v>106</v>
      </c>
      <c r="AF91" s="12">
        <f t="shared" si="1639"/>
        <v>0.6</v>
      </c>
      <c r="AG91" s="11">
        <v>2</v>
      </c>
      <c r="AH91" s="12">
        <f t="shared" si="1640"/>
        <v>1.8518518518518517E-2</v>
      </c>
      <c r="AI91" s="13"/>
      <c r="AJ91" s="11"/>
      <c r="AK91" s="25">
        <v>4653.636363636364</v>
      </c>
      <c r="AL91" s="38">
        <v>4435</v>
      </c>
      <c r="AM91" s="10">
        <v>1</v>
      </c>
      <c r="AN91" s="11"/>
      <c r="AO91" s="74">
        <f t="shared" si="1696"/>
        <v>626</v>
      </c>
      <c r="AP91" s="74">
        <f t="shared" si="1696"/>
        <v>53</v>
      </c>
      <c r="AQ91" s="11">
        <v>378</v>
      </c>
      <c r="AR91" s="12">
        <f t="shared" si="1642"/>
        <v>0.63897763578274758</v>
      </c>
      <c r="AS91" s="11">
        <v>22</v>
      </c>
      <c r="AT91" s="12">
        <f t="shared" si="1643"/>
        <v>5.5E-2</v>
      </c>
      <c r="AU91" s="13"/>
      <c r="AV91" s="11"/>
      <c r="AW91" s="25">
        <v>4365.7142857142853</v>
      </c>
      <c r="AX91" s="38">
        <v>4682</v>
      </c>
      <c r="AY91" s="10"/>
      <c r="AZ91" s="11"/>
      <c r="BA91" s="74">
        <f t="shared" si="1697"/>
        <v>619</v>
      </c>
      <c r="BB91" s="74">
        <f t="shared" si="1697"/>
        <v>57</v>
      </c>
      <c r="BC91" s="11">
        <v>348</v>
      </c>
      <c r="BD91" s="12">
        <f t="shared" si="1645"/>
        <v>0.58642972536348947</v>
      </c>
      <c r="BE91" s="11">
        <v>15</v>
      </c>
      <c r="BF91" s="12">
        <f t="shared" si="1646"/>
        <v>4.1322314049586778E-2</v>
      </c>
      <c r="BG91" s="13"/>
      <c r="BH91" s="11"/>
      <c r="BI91" s="25">
        <v>4523.0952380952385</v>
      </c>
      <c r="BJ91" s="38">
        <v>4474</v>
      </c>
      <c r="BK91" s="10"/>
      <c r="BL91" s="11"/>
      <c r="BM91" s="74">
        <f t="shared" si="1698"/>
        <v>632</v>
      </c>
      <c r="BN91" s="74">
        <f t="shared" si="1698"/>
        <v>53</v>
      </c>
      <c r="BO91" s="11">
        <v>305</v>
      </c>
      <c r="BP91" s="12">
        <f t="shared" si="1648"/>
        <v>0.50791139240506333</v>
      </c>
      <c r="BQ91" s="11">
        <v>16</v>
      </c>
      <c r="BR91" s="12">
        <f t="shared" si="1649"/>
        <v>4.9844236760124609E-2</v>
      </c>
      <c r="BS91" s="13"/>
      <c r="BT91" s="11"/>
      <c r="BU91" s="25">
        <v>4495.7894736842109</v>
      </c>
      <c r="BV91" s="38">
        <v>4654.1176470588234</v>
      </c>
      <c r="BW91" s="10"/>
      <c r="BX91" s="11"/>
      <c r="BY91" s="74">
        <f t="shared" si="1699"/>
        <v>0</v>
      </c>
      <c r="BZ91" s="74">
        <f t="shared" si="1699"/>
        <v>0</v>
      </c>
      <c r="CA91" s="11"/>
      <c r="CB91" s="12" t="e">
        <f t="shared" si="1651"/>
        <v>#DIV/0!</v>
      </c>
      <c r="CC91" s="11"/>
      <c r="CD91" s="12" t="e">
        <f t="shared" si="1652"/>
        <v>#DIV/0!</v>
      </c>
      <c r="CE91" s="13"/>
      <c r="CF91" s="11"/>
      <c r="CG91" s="25"/>
      <c r="CH91" s="38"/>
      <c r="CI91" s="10"/>
      <c r="CJ91" s="11"/>
      <c r="CK91" s="74">
        <f t="shared" si="1700"/>
        <v>0</v>
      </c>
      <c r="CL91" s="74">
        <f t="shared" si="1700"/>
        <v>0</v>
      </c>
      <c r="CM91" s="11"/>
      <c r="CN91" s="12" t="e">
        <f t="shared" si="1654"/>
        <v>#DIV/0!</v>
      </c>
      <c r="CO91" s="11"/>
      <c r="CP91" s="12" t="e">
        <f t="shared" si="1655"/>
        <v>#DIV/0!</v>
      </c>
      <c r="CQ91" s="13"/>
      <c r="CR91" s="11"/>
      <c r="CS91" s="25"/>
      <c r="CT91" s="38"/>
      <c r="CU91" s="10"/>
      <c r="CV91" s="11"/>
      <c r="CW91" s="74">
        <f t="shared" si="1701"/>
        <v>0</v>
      </c>
      <c r="CX91" s="74">
        <f t="shared" si="1701"/>
        <v>0</v>
      </c>
      <c r="CY91" s="11"/>
      <c r="CZ91" s="12" t="e">
        <f t="shared" si="1657"/>
        <v>#DIV/0!</v>
      </c>
      <c r="DA91" s="11"/>
      <c r="DB91" s="12" t="e">
        <f t="shared" si="1658"/>
        <v>#DIV/0!</v>
      </c>
      <c r="DC91" s="13"/>
      <c r="DD91" s="11"/>
      <c r="DE91" s="25"/>
      <c r="DF91" s="38"/>
      <c r="DG91" s="10"/>
      <c r="DH91" s="11"/>
      <c r="DI91" s="74">
        <f t="shared" si="1702"/>
        <v>0</v>
      </c>
      <c r="DJ91" s="74">
        <f t="shared" si="1702"/>
        <v>0</v>
      </c>
      <c r="DK91" s="11"/>
      <c r="DL91" s="12" t="e">
        <f t="shared" si="1660"/>
        <v>#DIV/0!</v>
      </c>
      <c r="DM91" s="11"/>
      <c r="DN91" s="12" t="e">
        <f t="shared" si="1661"/>
        <v>#DIV/0!</v>
      </c>
      <c r="DO91" s="13"/>
      <c r="DP91" s="11"/>
      <c r="DQ91" s="25"/>
      <c r="DR91" s="38"/>
      <c r="DS91" s="10"/>
      <c r="DT91" s="11"/>
      <c r="DU91" s="74">
        <f t="shared" si="1703"/>
        <v>0</v>
      </c>
      <c r="DV91" s="74">
        <f t="shared" si="1703"/>
        <v>0</v>
      </c>
      <c r="DW91" s="11"/>
      <c r="DX91" s="12" t="e">
        <f t="shared" si="1663"/>
        <v>#DIV/0!</v>
      </c>
      <c r="DY91" s="11"/>
      <c r="DZ91" s="12" t="e">
        <f t="shared" si="1664"/>
        <v>#DIV/0!</v>
      </c>
      <c r="EA91" s="13"/>
      <c r="EB91" s="11"/>
      <c r="EC91" s="25"/>
      <c r="ED91" s="38"/>
      <c r="EE91" s="10"/>
      <c r="EF91" s="11"/>
      <c r="EG91" s="74">
        <f t="shared" si="1704"/>
        <v>0</v>
      </c>
      <c r="EH91" s="74">
        <f t="shared" si="1704"/>
        <v>0</v>
      </c>
      <c r="EI91" s="11"/>
      <c r="EJ91" s="12" t="e">
        <f t="shared" si="1666"/>
        <v>#DIV/0!</v>
      </c>
      <c r="EK91" s="11"/>
      <c r="EL91" s="12" t="e">
        <f t="shared" si="1667"/>
        <v>#DIV/0!</v>
      </c>
      <c r="EM91" s="13"/>
      <c r="EN91" s="11"/>
      <c r="EO91" s="25"/>
      <c r="EP91" s="38"/>
      <c r="EQ91" s="10"/>
      <c r="ER91" s="11"/>
      <c r="ES91" s="74">
        <f t="shared" si="1705"/>
        <v>0</v>
      </c>
      <c r="ET91" s="74">
        <f t="shared" si="1705"/>
        <v>0</v>
      </c>
      <c r="EU91" s="11"/>
      <c r="EV91" s="12" t="e">
        <f t="shared" si="1669"/>
        <v>#DIV/0!</v>
      </c>
      <c r="EW91" s="11"/>
      <c r="EX91" s="12" t="e">
        <f t="shared" si="1670"/>
        <v>#DIV/0!</v>
      </c>
      <c r="EY91" s="13"/>
      <c r="EZ91" s="11"/>
      <c r="FA91" s="25"/>
      <c r="FB91" s="38"/>
      <c r="FC91" s="10"/>
      <c r="FD91" s="11"/>
      <c r="FE91" s="74">
        <f t="shared" si="1706"/>
        <v>0</v>
      </c>
      <c r="FF91" s="74">
        <f t="shared" si="1706"/>
        <v>0</v>
      </c>
      <c r="FG91" s="11"/>
      <c r="FH91" s="12" t="e">
        <f t="shared" si="1672"/>
        <v>#DIV/0!</v>
      </c>
      <c r="FI91" s="11"/>
      <c r="FJ91" s="12" t="e">
        <f t="shared" si="1673"/>
        <v>#DIV/0!</v>
      </c>
      <c r="FK91" s="13"/>
      <c r="FL91" s="11"/>
      <c r="FM91" s="25"/>
      <c r="FN91" s="38"/>
      <c r="FO91" s="10"/>
      <c r="FP91" s="11"/>
      <c r="FQ91" s="74">
        <f t="shared" si="1707"/>
        <v>0</v>
      </c>
      <c r="FR91" s="74">
        <f t="shared" si="1707"/>
        <v>0</v>
      </c>
      <c r="FS91" s="11"/>
      <c r="FT91" s="12" t="e">
        <f t="shared" si="1675"/>
        <v>#DIV/0!</v>
      </c>
      <c r="FU91" s="11"/>
      <c r="FV91" s="12" t="e">
        <f t="shared" si="1676"/>
        <v>#DIV/0!</v>
      </c>
      <c r="FW91" s="13"/>
      <c r="FX91" s="11"/>
      <c r="FY91" s="25"/>
      <c r="FZ91" s="38"/>
      <c r="GA91" s="10"/>
      <c r="GB91" s="11"/>
      <c r="GC91" s="74">
        <f t="shared" si="1708"/>
        <v>0</v>
      </c>
      <c r="GD91" s="74">
        <f t="shared" si="1708"/>
        <v>0</v>
      </c>
      <c r="GE91" s="11"/>
      <c r="GF91" s="12" t="e">
        <f t="shared" si="1678"/>
        <v>#DIV/0!</v>
      </c>
      <c r="GG91" s="11"/>
      <c r="GH91" s="12" t="e">
        <f t="shared" si="1679"/>
        <v>#DIV/0!</v>
      </c>
      <c r="GI91" s="13"/>
      <c r="GJ91" s="11"/>
      <c r="GK91" s="25"/>
      <c r="GL91" s="38"/>
      <c r="GM91" s="10"/>
      <c r="GN91" s="11"/>
      <c r="GO91" s="74">
        <f t="shared" si="1709"/>
        <v>0</v>
      </c>
      <c r="GP91" s="74">
        <f t="shared" si="1709"/>
        <v>0</v>
      </c>
      <c r="GQ91" s="11"/>
      <c r="GR91" s="12" t="e">
        <f t="shared" si="1681"/>
        <v>#DIV/0!</v>
      </c>
      <c r="GS91" s="11"/>
      <c r="GT91" s="12" t="e">
        <f t="shared" si="1682"/>
        <v>#DIV/0!</v>
      </c>
      <c r="GU91" s="13"/>
      <c r="GV91" s="11"/>
      <c r="GW91" s="25"/>
      <c r="GX91" s="38"/>
      <c r="GY91" s="10"/>
      <c r="GZ91" s="11"/>
      <c r="HA91" s="74">
        <f t="shared" si="1710"/>
        <v>0</v>
      </c>
      <c r="HB91" s="74">
        <f t="shared" si="1710"/>
        <v>0</v>
      </c>
      <c r="HC91" s="11"/>
      <c r="HD91" s="12" t="e">
        <f t="shared" si="1684"/>
        <v>#DIV/0!</v>
      </c>
      <c r="HE91" s="11"/>
      <c r="HF91" s="12" t="e">
        <f t="shared" si="1685"/>
        <v>#DIV/0!</v>
      </c>
      <c r="HG91" s="13"/>
      <c r="HH91" s="11"/>
      <c r="HI91" s="25"/>
      <c r="HJ91" s="38"/>
      <c r="HK91" s="10">
        <f t="shared" si="1686"/>
        <v>3</v>
      </c>
      <c r="HL91" s="11">
        <f t="shared" si="1686"/>
        <v>0</v>
      </c>
      <c r="HM91" s="11">
        <f t="shared" si="1686"/>
        <v>3333</v>
      </c>
      <c r="HN91" s="11">
        <f t="shared" si="1686"/>
        <v>285</v>
      </c>
      <c r="HO91" s="11">
        <f t="shared" si="1687"/>
        <v>1958</v>
      </c>
      <c r="HP91" s="228">
        <f t="shared" si="1712"/>
        <v>0.58745874587458746</v>
      </c>
      <c r="HQ91" s="15">
        <f t="shared" si="1689"/>
        <v>89</v>
      </c>
      <c r="HR91" s="12">
        <f t="shared" si="1711"/>
        <v>4.5454545454545456E-2</v>
      </c>
      <c r="HS91" s="16">
        <v>64.2</v>
      </c>
      <c r="HT91" s="17">
        <v>1784</v>
      </c>
      <c r="HU91" s="16">
        <f t="shared" si="1690"/>
        <v>91.113381001021452</v>
      </c>
      <c r="HV91" s="23">
        <v>4445.8937198067633</v>
      </c>
      <c r="HW91" s="22">
        <v>4648.4745762711864</v>
      </c>
    </row>
    <row r="92" spans="1:231" ht="18.75" x14ac:dyDescent="0.25">
      <c r="A92" s="236"/>
      <c r="B92" s="41">
        <f t="shared" si="1713"/>
        <v>44539</v>
      </c>
      <c r="C92" s="10"/>
      <c r="D92" s="11"/>
      <c r="E92" s="74">
        <f>E91-C92</f>
        <v>637</v>
      </c>
      <c r="F92" s="74">
        <f>F91-D92</f>
        <v>56</v>
      </c>
      <c r="G92" s="11">
        <v>360</v>
      </c>
      <c r="H92" s="12">
        <f t="shared" si="1634"/>
        <v>0.59340659340659341</v>
      </c>
      <c r="I92" s="11">
        <v>18</v>
      </c>
      <c r="J92" s="12">
        <f t="shared" si="1693"/>
        <v>4.7619047619047616E-2</v>
      </c>
      <c r="K92" s="13"/>
      <c r="L92" s="11"/>
      <c r="M92" s="39">
        <v>80</v>
      </c>
      <c r="N92" s="43">
        <v>87.5</v>
      </c>
      <c r="O92" s="10">
        <v>1</v>
      </c>
      <c r="P92" s="11"/>
      <c r="Q92" s="74">
        <f t="shared" si="1694"/>
        <v>638</v>
      </c>
      <c r="R92" s="74">
        <f t="shared" si="1694"/>
        <v>56</v>
      </c>
      <c r="S92" s="11">
        <v>330</v>
      </c>
      <c r="T92" s="12">
        <f t="shared" si="1636"/>
        <v>0.54075235109717867</v>
      </c>
      <c r="U92" s="11">
        <v>15</v>
      </c>
      <c r="V92" s="12">
        <f t="shared" si="1637"/>
        <v>4.3478260869565216E-2</v>
      </c>
      <c r="W92" s="13"/>
      <c r="X92" s="11"/>
      <c r="Y92" s="39">
        <v>89.743589743589737</v>
      </c>
      <c r="Z92" s="43">
        <v>90</v>
      </c>
      <c r="AA92" s="10">
        <v>2</v>
      </c>
      <c r="AB92" s="11"/>
      <c r="AC92" s="74">
        <f t="shared" si="1695"/>
        <v>178</v>
      </c>
      <c r="AD92" s="74">
        <f t="shared" si="1695"/>
        <v>10</v>
      </c>
      <c r="AE92" s="11">
        <v>100</v>
      </c>
      <c r="AF92" s="12">
        <f t="shared" si="1639"/>
        <v>0.5842696629213483</v>
      </c>
      <c r="AG92" s="11">
        <v>4</v>
      </c>
      <c r="AH92" s="12">
        <f t="shared" si="1640"/>
        <v>3.8461538461538464E-2</v>
      </c>
      <c r="AI92" s="13"/>
      <c r="AJ92" s="11"/>
      <c r="AK92" s="39">
        <v>63.636363636363633</v>
      </c>
      <c r="AL92" s="43">
        <v>75</v>
      </c>
      <c r="AM92" s="10"/>
      <c r="AN92" s="11"/>
      <c r="AO92" s="74">
        <f t="shared" si="1696"/>
        <v>626</v>
      </c>
      <c r="AP92" s="74">
        <f t="shared" si="1696"/>
        <v>53</v>
      </c>
      <c r="AQ92" s="11">
        <v>305</v>
      </c>
      <c r="AR92" s="12">
        <f t="shared" si="1642"/>
        <v>0.51277955271565501</v>
      </c>
      <c r="AS92" s="11">
        <v>16</v>
      </c>
      <c r="AT92" s="12">
        <f t="shared" si="1643"/>
        <v>4.9844236760124609E-2</v>
      </c>
      <c r="AU92" s="13"/>
      <c r="AV92" s="11"/>
      <c r="AW92" s="39">
        <v>88.095238095238102</v>
      </c>
      <c r="AX92" s="43">
        <v>90</v>
      </c>
      <c r="AY92" s="10"/>
      <c r="AZ92" s="11"/>
      <c r="BA92" s="74">
        <f t="shared" si="1697"/>
        <v>619</v>
      </c>
      <c r="BB92" s="74">
        <f t="shared" si="1697"/>
        <v>57</v>
      </c>
      <c r="BC92" s="11">
        <v>338</v>
      </c>
      <c r="BD92" s="12">
        <f t="shared" si="1645"/>
        <v>0.57027463651050081</v>
      </c>
      <c r="BE92" s="11">
        <v>15</v>
      </c>
      <c r="BF92" s="12">
        <f t="shared" si="1646"/>
        <v>4.2492917847025496E-2</v>
      </c>
      <c r="BG92" s="13"/>
      <c r="BH92" s="11"/>
      <c r="BI92" s="39">
        <v>88.095238095238102</v>
      </c>
      <c r="BJ92" s="43">
        <v>100</v>
      </c>
      <c r="BK92" s="10"/>
      <c r="BL92" s="11"/>
      <c r="BM92" s="74">
        <f t="shared" si="1698"/>
        <v>632</v>
      </c>
      <c r="BN92" s="74">
        <f t="shared" si="1698"/>
        <v>53</v>
      </c>
      <c r="BO92" s="11">
        <v>317</v>
      </c>
      <c r="BP92" s="12">
        <f t="shared" si="1648"/>
        <v>0.53006329113924056</v>
      </c>
      <c r="BQ92" s="11">
        <v>18</v>
      </c>
      <c r="BR92" s="12">
        <f t="shared" si="1649"/>
        <v>5.3731343283582089E-2</v>
      </c>
      <c r="BS92" s="13"/>
      <c r="BT92" s="11"/>
      <c r="BU92" s="39">
        <v>78.94736842105263</v>
      </c>
      <c r="BV92" s="43">
        <v>82.352941176470594</v>
      </c>
      <c r="BW92" s="10"/>
      <c r="BX92" s="11"/>
      <c r="BY92" s="74">
        <f t="shared" si="1699"/>
        <v>0</v>
      </c>
      <c r="BZ92" s="74">
        <f t="shared" si="1699"/>
        <v>0</v>
      </c>
      <c r="CA92" s="11"/>
      <c r="CB92" s="12" t="e">
        <f t="shared" si="1651"/>
        <v>#DIV/0!</v>
      </c>
      <c r="CC92" s="11"/>
      <c r="CD92" s="12" t="e">
        <f t="shared" si="1652"/>
        <v>#DIV/0!</v>
      </c>
      <c r="CE92" s="13"/>
      <c r="CF92" s="11"/>
      <c r="CG92" s="39"/>
      <c r="CH92" s="43"/>
      <c r="CI92" s="10"/>
      <c r="CJ92" s="11"/>
      <c r="CK92" s="74">
        <f t="shared" si="1700"/>
        <v>0</v>
      </c>
      <c r="CL92" s="74">
        <f t="shared" si="1700"/>
        <v>0</v>
      </c>
      <c r="CM92" s="11"/>
      <c r="CN92" s="12" t="e">
        <f t="shared" si="1654"/>
        <v>#DIV/0!</v>
      </c>
      <c r="CO92" s="11"/>
      <c r="CP92" s="12" t="e">
        <f t="shared" si="1655"/>
        <v>#DIV/0!</v>
      </c>
      <c r="CQ92" s="13"/>
      <c r="CR92" s="11"/>
      <c r="CS92" s="39"/>
      <c r="CT92" s="43"/>
      <c r="CU92" s="10"/>
      <c r="CV92" s="11"/>
      <c r="CW92" s="74">
        <f t="shared" si="1701"/>
        <v>0</v>
      </c>
      <c r="CX92" s="74">
        <f t="shared" si="1701"/>
        <v>0</v>
      </c>
      <c r="CY92" s="11"/>
      <c r="CZ92" s="12" t="e">
        <f t="shared" si="1657"/>
        <v>#DIV/0!</v>
      </c>
      <c r="DA92" s="11"/>
      <c r="DB92" s="12" t="e">
        <f t="shared" si="1658"/>
        <v>#DIV/0!</v>
      </c>
      <c r="DC92" s="13"/>
      <c r="DD92" s="11"/>
      <c r="DE92" s="39"/>
      <c r="DF92" s="43"/>
      <c r="DG92" s="10"/>
      <c r="DH92" s="11"/>
      <c r="DI92" s="74">
        <f t="shared" si="1702"/>
        <v>0</v>
      </c>
      <c r="DJ92" s="74">
        <f t="shared" si="1702"/>
        <v>0</v>
      </c>
      <c r="DK92" s="11"/>
      <c r="DL92" s="12" t="e">
        <f t="shared" si="1660"/>
        <v>#DIV/0!</v>
      </c>
      <c r="DM92" s="11"/>
      <c r="DN92" s="12" t="e">
        <f t="shared" si="1661"/>
        <v>#DIV/0!</v>
      </c>
      <c r="DO92" s="13"/>
      <c r="DP92" s="11"/>
      <c r="DQ92" s="39"/>
      <c r="DR92" s="43"/>
      <c r="DS92" s="10"/>
      <c r="DT92" s="11"/>
      <c r="DU92" s="74">
        <f t="shared" si="1703"/>
        <v>0</v>
      </c>
      <c r="DV92" s="74">
        <f t="shared" si="1703"/>
        <v>0</v>
      </c>
      <c r="DW92" s="11"/>
      <c r="DX92" s="12" t="e">
        <f t="shared" si="1663"/>
        <v>#DIV/0!</v>
      </c>
      <c r="DY92" s="11"/>
      <c r="DZ92" s="12" t="e">
        <f t="shared" si="1664"/>
        <v>#DIV/0!</v>
      </c>
      <c r="EA92" s="13"/>
      <c r="EB92" s="11"/>
      <c r="EC92" s="39"/>
      <c r="ED92" s="43"/>
      <c r="EE92" s="10"/>
      <c r="EF92" s="11"/>
      <c r="EG92" s="74">
        <f t="shared" si="1704"/>
        <v>0</v>
      </c>
      <c r="EH92" s="74">
        <f t="shared" si="1704"/>
        <v>0</v>
      </c>
      <c r="EI92" s="11"/>
      <c r="EJ92" s="12" t="e">
        <f t="shared" si="1666"/>
        <v>#DIV/0!</v>
      </c>
      <c r="EK92" s="11"/>
      <c r="EL92" s="12" t="e">
        <f t="shared" si="1667"/>
        <v>#DIV/0!</v>
      </c>
      <c r="EM92" s="13"/>
      <c r="EN92" s="11"/>
      <c r="EO92" s="39"/>
      <c r="EP92" s="43"/>
      <c r="EQ92" s="10"/>
      <c r="ER92" s="11"/>
      <c r="ES92" s="74">
        <f t="shared" si="1705"/>
        <v>0</v>
      </c>
      <c r="ET92" s="74">
        <f t="shared" si="1705"/>
        <v>0</v>
      </c>
      <c r="EU92" s="11"/>
      <c r="EV92" s="12" t="e">
        <f t="shared" si="1669"/>
        <v>#DIV/0!</v>
      </c>
      <c r="EW92" s="11"/>
      <c r="EX92" s="12" t="e">
        <f t="shared" si="1670"/>
        <v>#DIV/0!</v>
      </c>
      <c r="EY92" s="13"/>
      <c r="EZ92" s="11"/>
      <c r="FA92" s="39"/>
      <c r="FB92" s="43"/>
      <c r="FC92" s="10"/>
      <c r="FD92" s="11"/>
      <c r="FE92" s="74">
        <f t="shared" si="1706"/>
        <v>0</v>
      </c>
      <c r="FF92" s="74">
        <f t="shared" si="1706"/>
        <v>0</v>
      </c>
      <c r="FG92" s="11"/>
      <c r="FH92" s="12" t="e">
        <f t="shared" si="1672"/>
        <v>#DIV/0!</v>
      </c>
      <c r="FI92" s="11"/>
      <c r="FJ92" s="12" t="e">
        <f t="shared" si="1673"/>
        <v>#DIV/0!</v>
      </c>
      <c r="FK92" s="13"/>
      <c r="FL92" s="11"/>
      <c r="FM92" s="39"/>
      <c r="FN92" s="43"/>
      <c r="FO92" s="10"/>
      <c r="FP92" s="11"/>
      <c r="FQ92" s="74">
        <f t="shared" si="1707"/>
        <v>0</v>
      </c>
      <c r="FR92" s="74">
        <f t="shared" si="1707"/>
        <v>0</v>
      </c>
      <c r="FS92" s="11"/>
      <c r="FT92" s="12" t="e">
        <f t="shared" si="1675"/>
        <v>#DIV/0!</v>
      </c>
      <c r="FU92" s="11"/>
      <c r="FV92" s="12" t="e">
        <f t="shared" si="1676"/>
        <v>#DIV/0!</v>
      </c>
      <c r="FW92" s="13"/>
      <c r="FX92" s="11"/>
      <c r="FY92" s="39"/>
      <c r="FZ92" s="43"/>
      <c r="GA92" s="10"/>
      <c r="GB92" s="11"/>
      <c r="GC92" s="74">
        <f t="shared" si="1708"/>
        <v>0</v>
      </c>
      <c r="GD92" s="74">
        <f t="shared" si="1708"/>
        <v>0</v>
      </c>
      <c r="GE92" s="11"/>
      <c r="GF92" s="12" t="e">
        <f t="shared" si="1678"/>
        <v>#DIV/0!</v>
      </c>
      <c r="GG92" s="11"/>
      <c r="GH92" s="12" t="e">
        <f t="shared" si="1679"/>
        <v>#DIV/0!</v>
      </c>
      <c r="GI92" s="13"/>
      <c r="GJ92" s="11"/>
      <c r="GK92" s="39"/>
      <c r="GL92" s="43"/>
      <c r="GM92" s="10"/>
      <c r="GN92" s="11"/>
      <c r="GO92" s="74">
        <f t="shared" si="1709"/>
        <v>0</v>
      </c>
      <c r="GP92" s="74">
        <f t="shared" si="1709"/>
        <v>0</v>
      </c>
      <c r="GQ92" s="11"/>
      <c r="GR92" s="12" t="e">
        <f t="shared" si="1681"/>
        <v>#DIV/0!</v>
      </c>
      <c r="GS92" s="11"/>
      <c r="GT92" s="12" t="e">
        <f t="shared" si="1682"/>
        <v>#DIV/0!</v>
      </c>
      <c r="GU92" s="13"/>
      <c r="GV92" s="11"/>
      <c r="GW92" s="39"/>
      <c r="GX92" s="43"/>
      <c r="GY92" s="10"/>
      <c r="GZ92" s="11"/>
      <c r="HA92" s="74">
        <f t="shared" si="1710"/>
        <v>0</v>
      </c>
      <c r="HB92" s="74">
        <f t="shared" si="1710"/>
        <v>0</v>
      </c>
      <c r="HC92" s="11"/>
      <c r="HD92" s="12" t="e">
        <f t="shared" si="1684"/>
        <v>#DIV/0!</v>
      </c>
      <c r="HE92" s="11"/>
      <c r="HF92" s="12" t="e">
        <f t="shared" si="1685"/>
        <v>#DIV/0!</v>
      </c>
      <c r="HG92" s="13"/>
      <c r="HH92" s="11"/>
      <c r="HI92" s="39"/>
      <c r="HJ92" s="43"/>
      <c r="HK92" s="10">
        <f t="shared" si="1686"/>
        <v>3</v>
      </c>
      <c r="HL92" s="11">
        <f t="shared" si="1686"/>
        <v>0</v>
      </c>
      <c r="HM92" s="11">
        <f t="shared" si="1686"/>
        <v>3330</v>
      </c>
      <c r="HN92" s="11">
        <f t="shared" si="1686"/>
        <v>285</v>
      </c>
      <c r="HO92" s="11">
        <f t="shared" si="1687"/>
        <v>1836</v>
      </c>
      <c r="HP92" s="228">
        <f t="shared" si="1712"/>
        <v>0.55135135135135138</v>
      </c>
      <c r="HQ92" s="15">
        <f t="shared" si="1689"/>
        <v>86</v>
      </c>
      <c r="HR92" s="12">
        <f t="shared" si="1711"/>
        <v>4.6840958605664486E-2</v>
      </c>
      <c r="HS92" s="16">
        <v>64.16</v>
      </c>
      <c r="HT92" s="17">
        <v>1664</v>
      </c>
      <c r="HU92" s="16">
        <f t="shared" si="1690"/>
        <v>90.631808278867098</v>
      </c>
      <c r="HV92" s="23">
        <v>83.574879227053145</v>
      </c>
      <c r="HW92" s="22">
        <v>79.66101694915254</v>
      </c>
    </row>
    <row r="93" spans="1:231" ht="19.5" thickBot="1" x14ac:dyDescent="0.3">
      <c r="A93" s="236"/>
      <c r="B93" s="42"/>
      <c r="C93" s="26">
        <f>SUM(C86:C92)</f>
        <v>10</v>
      </c>
      <c r="D93" s="27">
        <f>SUM(D86:D92)</f>
        <v>0</v>
      </c>
      <c r="E93" s="27"/>
      <c r="F93" s="27"/>
      <c r="G93" s="27">
        <f>SUM(G86:G92)</f>
        <v>2551</v>
      </c>
      <c r="H93" s="28">
        <f>((G93+I93)/7)/E92</f>
        <v>0.59789190401435299</v>
      </c>
      <c r="I93" s="27">
        <f>SUM(I86:I92)</f>
        <v>115</v>
      </c>
      <c r="J93" s="28">
        <f>(I93/(I93+G93))</f>
        <v>4.3135783945986494E-2</v>
      </c>
      <c r="K93" s="27"/>
      <c r="L93" s="27"/>
      <c r="M93" s="29">
        <f>M91/M90*100-100</f>
        <v>12.605468042730422</v>
      </c>
      <c r="N93" s="72">
        <f>N91/N90*100-100</f>
        <v>10.109447004608299</v>
      </c>
      <c r="O93" s="26">
        <f t="shared" ref="O93:P93" si="1714">SUM(O86:O92)</f>
        <v>17</v>
      </c>
      <c r="P93" s="27">
        <f t="shared" si="1714"/>
        <v>0</v>
      </c>
      <c r="Q93" s="27"/>
      <c r="R93" s="27"/>
      <c r="S93" s="27">
        <f t="shared" ref="S93" si="1715">SUM(S86:S92)</f>
        <v>2544</v>
      </c>
      <c r="T93" s="28">
        <f t="shared" ref="T93" si="1716">((S93+U93)/7)/Q92</f>
        <v>0.59852216748768472</v>
      </c>
      <c r="U93" s="27">
        <f t="shared" ref="U93" si="1717">SUM(U86:U92)</f>
        <v>129</v>
      </c>
      <c r="V93" s="28">
        <f t="shared" ref="V93" si="1718">(U93/(U93+S93))</f>
        <v>4.8260381593714929E-2</v>
      </c>
      <c r="W93" s="27"/>
      <c r="X93" s="27"/>
      <c r="Y93" s="29">
        <f t="shared" ref="Y93:Z93" si="1719">Y91/Y90*100-100</f>
        <v>10.142666796659185</v>
      </c>
      <c r="Z93" s="72">
        <f t="shared" si="1719"/>
        <v>9.7004608294930961</v>
      </c>
      <c r="AA93" s="26">
        <f t="shared" ref="AA93:AB93" si="1720">SUM(AA86:AA92)</f>
        <v>9</v>
      </c>
      <c r="AB93" s="27">
        <f t="shared" si="1720"/>
        <v>2</v>
      </c>
      <c r="AC93" s="27"/>
      <c r="AD93" s="27"/>
      <c r="AE93" s="27">
        <f t="shared" ref="AE93" si="1721">SUM(AE86:AE92)</f>
        <v>724</v>
      </c>
      <c r="AF93" s="28">
        <f t="shared" ref="AF93" si="1722">((AE93+AG93)/7)/AC92</f>
        <v>0.60513643659711069</v>
      </c>
      <c r="AG93" s="27">
        <f t="shared" ref="AG93" si="1723">SUM(AG86:AG92)</f>
        <v>30</v>
      </c>
      <c r="AH93" s="28">
        <f t="shared" ref="AH93" si="1724">(AG93/(AG93+AE93))</f>
        <v>3.9787798408488062E-2</v>
      </c>
      <c r="AI93" s="27"/>
      <c r="AJ93" s="27"/>
      <c r="AK93" s="29">
        <f t="shared" ref="AK93:AL93" si="1725">AK91/AK90*100-100</f>
        <v>17.962898951492122</v>
      </c>
      <c r="AL93" s="72">
        <f t="shared" si="1725"/>
        <v>2.1889400921659075</v>
      </c>
      <c r="AM93" s="26">
        <f t="shared" ref="AM93:AN93" si="1726">SUM(AM86:AM92)</f>
        <v>21</v>
      </c>
      <c r="AN93" s="27">
        <f t="shared" si="1726"/>
        <v>0</v>
      </c>
      <c r="AO93" s="27"/>
      <c r="AP93" s="27"/>
      <c r="AQ93" s="27">
        <f t="shared" ref="AQ93" si="1727">SUM(AQ86:AQ92)</f>
        <v>2385</v>
      </c>
      <c r="AR93" s="28">
        <f t="shared" ref="AR93" si="1728">((AQ93+AS93)/7)/AO92</f>
        <v>0.57439525330899133</v>
      </c>
      <c r="AS93" s="27">
        <f t="shared" ref="AS93" si="1729">SUM(AS86:AS92)</f>
        <v>132</v>
      </c>
      <c r="AT93" s="28">
        <f t="shared" ref="AT93" si="1730">(AS93/(AS93+AQ93))</f>
        <v>5.2443384982121574E-2</v>
      </c>
      <c r="AU93" s="27"/>
      <c r="AV93" s="27"/>
      <c r="AW93" s="29">
        <f t="shared" ref="AW93:AX93" si="1731">AW91/AW90*100-100</f>
        <v>10.664493934455905</v>
      </c>
      <c r="AX93" s="72">
        <f t="shared" si="1731"/>
        <v>7.8801843317972242</v>
      </c>
      <c r="AY93" s="26">
        <f t="shared" ref="AY93:AZ93" si="1732">SUM(AY86:AY92)</f>
        <v>34</v>
      </c>
      <c r="AZ93" s="27">
        <f t="shared" si="1732"/>
        <v>0</v>
      </c>
      <c r="BA93" s="27"/>
      <c r="BB93" s="27"/>
      <c r="BC93" s="27">
        <f t="shared" ref="BC93" si="1733">SUM(BC86:BC92)</f>
        <v>2356</v>
      </c>
      <c r="BD93" s="28">
        <f t="shared" ref="BD93" si="1734">((BC93+BE93)/7)/BA92</f>
        <v>0.5728132933302561</v>
      </c>
      <c r="BE93" s="27">
        <f t="shared" ref="BE93" si="1735">SUM(BE86:BE92)</f>
        <v>126</v>
      </c>
      <c r="BF93" s="28">
        <f t="shared" ref="BF93" si="1736">(BE93/(BE93+BC93))</f>
        <v>5.0765511684125707E-2</v>
      </c>
      <c r="BG93" s="27"/>
      <c r="BH93" s="27"/>
      <c r="BI93" s="29">
        <f t="shared" ref="BI93:BJ93" si="1737">BI91/BI90*100-100</f>
        <v>14.653871688092224</v>
      </c>
      <c r="BJ93" s="72">
        <f t="shared" si="1737"/>
        <v>3.0875576036866477</v>
      </c>
      <c r="BK93" s="26">
        <f t="shared" ref="BK93:BL93" si="1738">SUM(BK86:BK92)</f>
        <v>17</v>
      </c>
      <c r="BL93" s="27">
        <f t="shared" si="1738"/>
        <v>1</v>
      </c>
      <c r="BM93" s="27"/>
      <c r="BN93" s="27"/>
      <c r="BO93" s="27">
        <f t="shared" ref="BO93" si="1739">SUM(BO86:BO92)</f>
        <v>2255</v>
      </c>
      <c r="BP93" s="28">
        <f t="shared" ref="BP93" si="1740">((BO93+BQ93)/7)/BM92</f>
        <v>0.54000904159132002</v>
      </c>
      <c r="BQ93" s="27">
        <f t="shared" ref="BQ93" si="1741">SUM(BQ86:BQ92)</f>
        <v>134</v>
      </c>
      <c r="BR93" s="28">
        <f t="shared" ref="BR93" si="1742">(BQ93/(BQ93+BO93))</f>
        <v>5.6090414399330261E-2</v>
      </c>
      <c r="BS93" s="27"/>
      <c r="BT93" s="27"/>
      <c r="BU93" s="29">
        <f t="shared" ref="BU93:BV93" si="1743">BU91/BU90*100-100</f>
        <v>13.961710359549073</v>
      </c>
      <c r="BV93" s="72">
        <f t="shared" si="1743"/>
        <v>7.2377338031986937</v>
      </c>
      <c r="BW93" s="26">
        <f t="shared" ref="BW93:BX93" si="1744">SUM(BW86:BW92)</f>
        <v>0</v>
      </c>
      <c r="BX93" s="27">
        <f t="shared" si="1744"/>
        <v>0</v>
      </c>
      <c r="BY93" s="27"/>
      <c r="BZ93" s="27"/>
      <c r="CA93" s="27">
        <f t="shared" ref="CA93" si="1745">SUM(CA86:CA92)</f>
        <v>0</v>
      </c>
      <c r="CB93" s="28" t="e">
        <f t="shared" ref="CB93" si="1746">((CA93+CC93)/7)/BY92</f>
        <v>#DIV/0!</v>
      </c>
      <c r="CC93" s="27">
        <f t="shared" ref="CC93" si="1747">SUM(CC86:CC92)</f>
        <v>0</v>
      </c>
      <c r="CD93" s="28" t="e">
        <f t="shared" ref="CD93" si="1748">(CC93/(CC93+CA93))</f>
        <v>#DIV/0!</v>
      </c>
      <c r="CE93" s="27"/>
      <c r="CF93" s="27"/>
      <c r="CG93" s="29" t="e">
        <f t="shared" ref="CG93:CH93" si="1749">CG91/CG90*100-100</f>
        <v>#DIV/0!</v>
      </c>
      <c r="CH93" s="72" t="e">
        <f t="shared" si="1749"/>
        <v>#DIV/0!</v>
      </c>
      <c r="CI93" s="26">
        <f t="shared" ref="CI93:CJ93" si="1750">SUM(CI86:CI92)</f>
        <v>0</v>
      </c>
      <c r="CJ93" s="27">
        <f t="shared" si="1750"/>
        <v>0</v>
      </c>
      <c r="CK93" s="27"/>
      <c r="CL93" s="27"/>
      <c r="CM93" s="27">
        <f t="shared" ref="CM93" si="1751">SUM(CM86:CM92)</f>
        <v>0</v>
      </c>
      <c r="CN93" s="28" t="e">
        <f t="shared" ref="CN93" si="1752">((CM93+CO93)/7)/CK92</f>
        <v>#DIV/0!</v>
      </c>
      <c r="CO93" s="27">
        <f t="shared" ref="CO93" si="1753">SUM(CO86:CO92)</f>
        <v>0</v>
      </c>
      <c r="CP93" s="28" t="e">
        <f t="shared" ref="CP93" si="1754">(CO93/(CO93+CM93))</f>
        <v>#DIV/0!</v>
      </c>
      <c r="CQ93" s="27"/>
      <c r="CR93" s="27"/>
      <c r="CS93" s="29" t="e">
        <f t="shared" ref="CS93:CT93" si="1755">CS91/CS90*100-100</f>
        <v>#DIV/0!</v>
      </c>
      <c r="CT93" s="72" t="e">
        <f t="shared" si="1755"/>
        <v>#DIV/0!</v>
      </c>
      <c r="CU93" s="26">
        <f t="shared" ref="CU93:CV93" si="1756">SUM(CU86:CU92)</f>
        <v>0</v>
      </c>
      <c r="CV93" s="27">
        <f t="shared" si="1756"/>
        <v>0</v>
      </c>
      <c r="CW93" s="27"/>
      <c r="CX93" s="27"/>
      <c r="CY93" s="27">
        <f t="shared" ref="CY93" si="1757">SUM(CY86:CY92)</f>
        <v>0</v>
      </c>
      <c r="CZ93" s="28" t="e">
        <f t="shared" ref="CZ93" si="1758">((CY93+DA93)/7)/CW92</f>
        <v>#DIV/0!</v>
      </c>
      <c r="DA93" s="27">
        <f t="shared" ref="DA93" si="1759">SUM(DA86:DA92)</f>
        <v>0</v>
      </c>
      <c r="DB93" s="28" t="e">
        <f t="shared" ref="DB93" si="1760">(DA93/(DA93+CY93))</f>
        <v>#DIV/0!</v>
      </c>
      <c r="DC93" s="27"/>
      <c r="DD93" s="27"/>
      <c r="DE93" s="29" t="e">
        <f t="shared" ref="DE93:DF93" si="1761">DE91/DE90*100-100</f>
        <v>#DIV/0!</v>
      </c>
      <c r="DF93" s="72" t="e">
        <f t="shared" si="1761"/>
        <v>#DIV/0!</v>
      </c>
      <c r="DG93" s="26">
        <f t="shared" ref="DG93:DH93" si="1762">SUM(DG86:DG92)</f>
        <v>0</v>
      </c>
      <c r="DH93" s="27">
        <f t="shared" si="1762"/>
        <v>0</v>
      </c>
      <c r="DI93" s="27"/>
      <c r="DJ93" s="27"/>
      <c r="DK93" s="27">
        <f t="shared" ref="DK93" si="1763">SUM(DK86:DK92)</f>
        <v>0</v>
      </c>
      <c r="DL93" s="28" t="e">
        <f t="shared" ref="DL93" si="1764">((DK93+DM93)/7)/DI92</f>
        <v>#DIV/0!</v>
      </c>
      <c r="DM93" s="27">
        <f t="shared" ref="DM93" si="1765">SUM(DM86:DM92)</f>
        <v>0</v>
      </c>
      <c r="DN93" s="28" t="e">
        <f t="shared" ref="DN93" si="1766">(DM93/(DM93+DK93))</f>
        <v>#DIV/0!</v>
      </c>
      <c r="DO93" s="27"/>
      <c r="DP93" s="27"/>
      <c r="DQ93" s="29" t="e">
        <f t="shared" ref="DQ93:DR93" si="1767">DQ91/DQ90*100-100</f>
        <v>#DIV/0!</v>
      </c>
      <c r="DR93" s="72" t="e">
        <f t="shared" si="1767"/>
        <v>#DIV/0!</v>
      </c>
      <c r="DS93" s="26">
        <f t="shared" ref="DS93:DT93" si="1768">SUM(DS86:DS92)</f>
        <v>0</v>
      </c>
      <c r="DT93" s="27">
        <f t="shared" si="1768"/>
        <v>0</v>
      </c>
      <c r="DU93" s="27"/>
      <c r="DV93" s="27"/>
      <c r="DW93" s="27">
        <f t="shared" ref="DW93" si="1769">SUM(DW86:DW92)</f>
        <v>0</v>
      </c>
      <c r="DX93" s="28" t="e">
        <f t="shared" ref="DX93" si="1770">((DW93+DY93)/7)/DU92</f>
        <v>#DIV/0!</v>
      </c>
      <c r="DY93" s="27">
        <f t="shared" ref="DY93" si="1771">SUM(DY86:DY92)</f>
        <v>0</v>
      </c>
      <c r="DZ93" s="28" t="e">
        <f t="shared" ref="DZ93" si="1772">(DY93/(DY93+DW93))</f>
        <v>#DIV/0!</v>
      </c>
      <c r="EA93" s="27"/>
      <c r="EB93" s="27"/>
      <c r="EC93" s="29" t="e">
        <f t="shared" ref="EC93:ED93" si="1773">EC91/EC90*100-100</f>
        <v>#DIV/0!</v>
      </c>
      <c r="ED93" s="72" t="e">
        <f t="shared" si="1773"/>
        <v>#DIV/0!</v>
      </c>
      <c r="EE93" s="26">
        <f t="shared" ref="EE93:EF93" si="1774">SUM(EE86:EE92)</f>
        <v>0</v>
      </c>
      <c r="EF93" s="27">
        <f t="shared" si="1774"/>
        <v>0</v>
      </c>
      <c r="EG93" s="27"/>
      <c r="EH93" s="27"/>
      <c r="EI93" s="27">
        <f t="shared" ref="EI93" si="1775">SUM(EI86:EI92)</f>
        <v>0</v>
      </c>
      <c r="EJ93" s="28" t="e">
        <f t="shared" ref="EJ93" si="1776">((EI93+EK93)/7)/EG92</f>
        <v>#DIV/0!</v>
      </c>
      <c r="EK93" s="27">
        <f t="shared" ref="EK93" si="1777">SUM(EK86:EK92)</f>
        <v>0</v>
      </c>
      <c r="EL93" s="28" t="e">
        <f t="shared" ref="EL93" si="1778">(EK93/(EK93+EI93))</f>
        <v>#DIV/0!</v>
      </c>
      <c r="EM93" s="27"/>
      <c r="EN93" s="27"/>
      <c r="EO93" s="29" t="e">
        <f t="shared" ref="EO93:EP93" si="1779">EO91/EO90*100-100</f>
        <v>#DIV/0!</v>
      </c>
      <c r="EP93" s="72" t="e">
        <f t="shared" si="1779"/>
        <v>#DIV/0!</v>
      </c>
      <c r="EQ93" s="26">
        <f t="shared" ref="EQ93:ER93" si="1780">SUM(EQ86:EQ92)</f>
        <v>0</v>
      </c>
      <c r="ER93" s="27">
        <f t="shared" si="1780"/>
        <v>0</v>
      </c>
      <c r="ES93" s="27"/>
      <c r="ET93" s="27"/>
      <c r="EU93" s="27">
        <f t="shared" ref="EU93" si="1781">SUM(EU86:EU92)</f>
        <v>0</v>
      </c>
      <c r="EV93" s="28" t="e">
        <f t="shared" ref="EV93" si="1782">((EU93+EW93)/7)/ES92</f>
        <v>#DIV/0!</v>
      </c>
      <c r="EW93" s="27">
        <f t="shared" ref="EW93" si="1783">SUM(EW86:EW92)</f>
        <v>0</v>
      </c>
      <c r="EX93" s="28" t="e">
        <f t="shared" ref="EX93" si="1784">(EW93/(EW93+EU93))</f>
        <v>#DIV/0!</v>
      </c>
      <c r="EY93" s="27"/>
      <c r="EZ93" s="27"/>
      <c r="FA93" s="29" t="e">
        <f t="shared" ref="FA93:FB93" si="1785">FA91/FA90*100-100</f>
        <v>#DIV/0!</v>
      </c>
      <c r="FB93" s="72" t="e">
        <f t="shared" si="1785"/>
        <v>#DIV/0!</v>
      </c>
      <c r="FC93" s="26">
        <f t="shared" ref="FC93:FD93" si="1786">SUM(FC86:FC92)</f>
        <v>0</v>
      </c>
      <c r="FD93" s="27">
        <f t="shared" si="1786"/>
        <v>0</v>
      </c>
      <c r="FE93" s="27"/>
      <c r="FF93" s="27"/>
      <c r="FG93" s="27">
        <f t="shared" ref="FG93" si="1787">SUM(FG86:FG92)</f>
        <v>0</v>
      </c>
      <c r="FH93" s="28" t="e">
        <f t="shared" ref="FH93" si="1788">((FG93+FI93)/7)/FE92</f>
        <v>#DIV/0!</v>
      </c>
      <c r="FI93" s="27">
        <f t="shared" ref="FI93" si="1789">SUM(FI86:FI92)</f>
        <v>0</v>
      </c>
      <c r="FJ93" s="28" t="e">
        <f t="shared" ref="FJ93" si="1790">(FI93/(FI93+FG93))</f>
        <v>#DIV/0!</v>
      </c>
      <c r="FK93" s="27"/>
      <c r="FL93" s="27"/>
      <c r="FM93" s="29" t="e">
        <f t="shared" ref="FM93:FN93" si="1791">FM91/FM90*100-100</f>
        <v>#DIV/0!</v>
      </c>
      <c r="FN93" s="72" t="e">
        <f t="shared" si="1791"/>
        <v>#DIV/0!</v>
      </c>
      <c r="FO93" s="26">
        <f t="shared" ref="FO93:FP93" si="1792">SUM(FO86:FO92)</f>
        <v>0</v>
      </c>
      <c r="FP93" s="27">
        <f t="shared" si="1792"/>
        <v>0</v>
      </c>
      <c r="FQ93" s="27"/>
      <c r="FR93" s="27"/>
      <c r="FS93" s="27">
        <f t="shared" ref="FS93" si="1793">SUM(FS86:FS92)</f>
        <v>0</v>
      </c>
      <c r="FT93" s="28" t="e">
        <f t="shared" ref="FT93" si="1794">((FS93+FU93)/7)/FQ92</f>
        <v>#DIV/0!</v>
      </c>
      <c r="FU93" s="27">
        <f t="shared" ref="FU93" si="1795">SUM(FU86:FU92)</f>
        <v>0</v>
      </c>
      <c r="FV93" s="28" t="e">
        <f t="shared" ref="FV93" si="1796">(FU93/(FU93+FS93))</f>
        <v>#DIV/0!</v>
      </c>
      <c r="FW93" s="27"/>
      <c r="FX93" s="27"/>
      <c r="FY93" s="29" t="e">
        <f t="shared" ref="FY93:FZ93" si="1797">FY91/FY90*100-100</f>
        <v>#DIV/0!</v>
      </c>
      <c r="FZ93" s="72" t="e">
        <f t="shared" si="1797"/>
        <v>#DIV/0!</v>
      </c>
      <c r="GA93" s="26">
        <f t="shared" ref="GA93:GB93" si="1798">SUM(GA86:GA92)</f>
        <v>0</v>
      </c>
      <c r="GB93" s="27">
        <f t="shared" si="1798"/>
        <v>0</v>
      </c>
      <c r="GC93" s="27"/>
      <c r="GD93" s="27"/>
      <c r="GE93" s="27">
        <f t="shared" ref="GE93" si="1799">SUM(GE86:GE92)</f>
        <v>0</v>
      </c>
      <c r="GF93" s="28" t="e">
        <f t="shared" ref="GF93" si="1800">((GE93+GG93)/7)/GC92</f>
        <v>#DIV/0!</v>
      </c>
      <c r="GG93" s="27">
        <f t="shared" ref="GG93" si="1801">SUM(GG86:GG92)</f>
        <v>0</v>
      </c>
      <c r="GH93" s="28" t="e">
        <f t="shared" ref="GH93" si="1802">(GG93/(GG93+GE93))</f>
        <v>#DIV/0!</v>
      </c>
      <c r="GI93" s="27"/>
      <c r="GJ93" s="27"/>
      <c r="GK93" s="29" t="e">
        <f t="shared" ref="GK93:GL93" si="1803">GK91/GK90*100-100</f>
        <v>#DIV/0!</v>
      </c>
      <c r="GL93" s="72" t="e">
        <f t="shared" si="1803"/>
        <v>#DIV/0!</v>
      </c>
      <c r="GM93" s="26">
        <f t="shared" ref="GM93:GN93" si="1804">SUM(GM86:GM92)</f>
        <v>0</v>
      </c>
      <c r="GN93" s="27">
        <f t="shared" si="1804"/>
        <v>0</v>
      </c>
      <c r="GO93" s="27"/>
      <c r="GP93" s="27"/>
      <c r="GQ93" s="27">
        <f t="shared" ref="GQ93" si="1805">SUM(GQ86:GQ92)</f>
        <v>0</v>
      </c>
      <c r="GR93" s="28" t="e">
        <f t="shared" ref="GR93" si="1806">((GQ93+GS93)/7)/GO92</f>
        <v>#DIV/0!</v>
      </c>
      <c r="GS93" s="27">
        <f t="shared" ref="GS93" si="1807">SUM(GS86:GS92)</f>
        <v>0</v>
      </c>
      <c r="GT93" s="28" t="e">
        <f t="shared" ref="GT93" si="1808">(GS93/(GS93+GQ93))</f>
        <v>#DIV/0!</v>
      </c>
      <c r="GU93" s="27"/>
      <c r="GV93" s="27"/>
      <c r="GW93" s="29" t="e">
        <f t="shared" ref="GW93:GX93" si="1809">GW91/GW90*100-100</f>
        <v>#DIV/0!</v>
      </c>
      <c r="GX93" s="72" t="e">
        <f t="shared" si="1809"/>
        <v>#DIV/0!</v>
      </c>
      <c r="GY93" s="26">
        <f t="shared" ref="GY93:GZ93" si="1810">SUM(GY86:GY92)</f>
        <v>0</v>
      </c>
      <c r="GZ93" s="27">
        <f t="shared" si="1810"/>
        <v>0</v>
      </c>
      <c r="HA93" s="27"/>
      <c r="HB93" s="27"/>
      <c r="HC93" s="27">
        <f t="shared" ref="HC93" si="1811">SUM(HC86:HC92)</f>
        <v>0</v>
      </c>
      <c r="HD93" s="28" t="e">
        <f t="shared" ref="HD93" si="1812">((HC93+HE93)/7)/HA92</f>
        <v>#DIV/0!</v>
      </c>
      <c r="HE93" s="27">
        <f t="shared" ref="HE93" si="1813">SUM(HE86:HE92)</f>
        <v>0</v>
      </c>
      <c r="HF93" s="28" t="e">
        <f t="shared" ref="HF93" si="1814">(HE93/(HE93+HC93))</f>
        <v>#DIV/0!</v>
      </c>
      <c r="HG93" s="27"/>
      <c r="HH93" s="27"/>
      <c r="HI93" s="29" t="e">
        <f t="shared" ref="HI93:HJ93" si="1815">HI91/HI90*100-100</f>
        <v>#DIV/0!</v>
      </c>
      <c r="HJ93" s="72" t="e">
        <f t="shared" si="1815"/>
        <v>#DIV/0!</v>
      </c>
      <c r="HK93" s="26">
        <f t="shared" si="1686"/>
        <v>108</v>
      </c>
      <c r="HL93" s="27">
        <f t="shared" si="1686"/>
        <v>3</v>
      </c>
      <c r="HM93" s="27">
        <f t="shared" si="1686"/>
        <v>0</v>
      </c>
      <c r="HN93" s="27">
        <f t="shared" si="1686"/>
        <v>0</v>
      </c>
      <c r="HO93" s="27">
        <f t="shared" si="1687"/>
        <v>13481</v>
      </c>
      <c r="HP93" s="229">
        <f>+((HO93)/HM92)/7</f>
        <v>0.57833547833547827</v>
      </c>
      <c r="HQ93" s="62">
        <f t="shared" si="1689"/>
        <v>666</v>
      </c>
      <c r="HR93" s="52">
        <f t="shared" si="1711"/>
        <v>4.9402863289073513E-2</v>
      </c>
      <c r="HS93" s="53">
        <f t="shared" ref="HS93" si="1816">SUM(HS86:HS92)/7</f>
        <v>65.02428571428571</v>
      </c>
      <c r="HT93" s="54">
        <f t="shared" ref="HT93" si="1817">SUM(HT86:HT92)</f>
        <v>12167</v>
      </c>
      <c r="HU93" s="53">
        <f t="shared" ref="HU93" si="1818">AVERAGE(HU86:HU92)</f>
        <v>90.253243603780447</v>
      </c>
      <c r="HV93" s="63">
        <f>HV91/HV90*100-100</f>
        <v>12.696925723872326</v>
      </c>
      <c r="HW93" s="72">
        <f>HW91/HW90*100-100</f>
        <v>7.1077091306724896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5">
        <f t="shared" ref="HK94:HL94" si="1819">HK93/HM83</f>
        <v>3.1413612565445025E-2</v>
      </c>
      <c r="HL94" s="68">
        <f t="shared" si="1819"/>
        <v>1.0416666666666666E-2</v>
      </c>
      <c r="HM94" s="45"/>
      <c r="HN94" s="45"/>
      <c r="HO94" s="45"/>
      <c r="HP94" s="231"/>
      <c r="HQ94" s="45"/>
      <c r="HR94" s="45"/>
      <c r="HS94" s="45"/>
      <c r="HT94" s="55"/>
      <c r="HU94" s="45"/>
      <c r="HV94" s="45"/>
      <c r="HW94" s="46"/>
    </row>
    <row r="95" spans="1:231" ht="18.75" x14ac:dyDescent="0.25">
      <c r="A95" s="235">
        <v>35</v>
      </c>
      <c r="B95" s="73">
        <f>B92+1</f>
        <v>44540</v>
      </c>
      <c r="C95" s="33"/>
      <c r="D95" s="34"/>
      <c r="E95" s="34">
        <f>E92-C95</f>
        <v>637</v>
      </c>
      <c r="F95" s="34">
        <f>F92-D95</f>
        <v>56</v>
      </c>
      <c r="G95" s="34">
        <v>347</v>
      </c>
      <c r="H95" s="35">
        <f t="shared" ref="H95:H101" si="1820">((G95+I95)/E95)</f>
        <v>0.56671899529042391</v>
      </c>
      <c r="I95" s="34">
        <v>14</v>
      </c>
      <c r="J95" s="35">
        <f>I95/(G95+I95)</f>
        <v>3.8781163434903045E-2</v>
      </c>
      <c r="K95" s="36"/>
      <c r="L95" s="34"/>
      <c r="M95" s="34"/>
      <c r="N95" s="37"/>
      <c r="O95" s="33">
        <v>3</v>
      </c>
      <c r="P95" s="34"/>
      <c r="Q95" s="34">
        <f t="shared" ref="Q95:R95" si="1821">Q92-O95</f>
        <v>635</v>
      </c>
      <c r="R95" s="34">
        <f t="shared" si="1821"/>
        <v>56</v>
      </c>
      <c r="S95" s="34">
        <v>355</v>
      </c>
      <c r="T95" s="35">
        <f t="shared" ref="T95:T101" si="1822">((S95+U95)/Q95)</f>
        <v>0.57795275590551176</v>
      </c>
      <c r="U95" s="34">
        <v>12</v>
      </c>
      <c r="V95" s="35">
        <f t="shared" ref="V95:V101" si="1823">U95/(S95+U95)</f>
        <v>3.2697547683923703E-2</v>
      </c>
      <c r="W95" s="36"/>
      <c r="X95" s="34"/>
      <c r="Y95" s="34"/>
      <c r="Z95" s="37"/>
      <c r="AA95" s="33">
        <v>2</v>
      </c>
      <c r="AB95" s="34"/>
      <c r="AC95" s="34">
        <f t="shared" ref="AC95:AD95" si="1824">AC92-AA95</f>
        <v>176</v>
      </c>
      <c r="AD95" s="34">
        <f t="shared" si="1824"/>
        <v>10</v>
      </c>
      <c r="AE95" s="34">
        <v>102</v>
      </c>
      <c r="AF95" s="35">
        <f t="shared" ref="AF95:AF101" si="1825">((AE95+AG95)/AC95)</f>
        <v>0.60795454545454541</v>
      </c>
      <c r="AG95" s="34">
        <v>5</v>
      </c>
      <c r="AH95" s="35">
        <f t="shared" ref="AH95:AH101" si="1826">AG95/(AE95+AG95)</f>
        <v>4.6728971962616821E-2</v>
      </c>
      <c r="AI95" s="36"/>
      <c r="AJ95" s="34"/>
      <c r="AK95" s="34"/>
      <c r="AL95" s="37"/>
      <c r="AM95" s="33">
        <v>1</v>
      </c>
      <c r="AN95" s="34"/>
      <c r="AO95" s="34">
        <f t="shared" ref="AO95:AP95" si="1827">AO92-AM95</f>
        <v>625</v>
      </c>
      <c r="AP95" s="34">
        <f t="shared" si="1827"/>
        <v>53</v>
      </c>
      <c r="AQ95" s="34">
        <v>347</v>
      </c>
      <c r="AR95" s="35">
        <f t="shared" ref="AR95:AR101" si="1828">((AQ95+AS95)/AO95)</f>
        <v>0.57599999999999996</v>
      </c>
      <c r="AS95" s="34">
        <v>13</v>
      </c>
      <c r="AT95" s="35">
        <f t="shared" ref="AT95:AT101" si="1829">AS95/(AQ95+AS95)</f>
        <v>3.6111111111111108E-2</v>
      </c>
      <c r="AU95" s="36"/>
      <c r="AV95" s="34"/>
      <c r="AW95" s="34"/>
      <c r="AX95" s="37"/>
      <c r="AY95" s="33"/>
      <c r="AZ95" s="34"/>
      <c r="BA95" s="34">
        <f t="shared" ref="BA95:BB95" si="1830">BA92-AY95</f>
        <v>619</v>
      </c>
      <c r="BB95" s="34">
        <f t="shared" si="1830"/>
        <v>57</v>
      </c>
      <c r="BC95" s="34">
        <v>341</v>
      </c>
      <c r="BD95" s="35">
        <f t="shared" ref="BD95:BD101" si="1831">((BC95+BE95)/BA95)</f>
        <v>0.57189014539579963</v>
      </c>
      <c r="BE95" s="34">
        <v>13</v>
      </c>
      <c r="BF95" s="35">
        <f t="shared" ref="BF95:BF101" si="1832">BE95/(BC95+BE95)</f>
        <v>3.6723163841807911E-2</v>
      </c>
      <c r="BG95" s="36"/>
      <c r="BH95" s="34"/>
      <c r="BI95" s="34"/>
      <c r="BJ95" s="37"/>
      <c r="BK95" s="33"/>
      <c r="BL95" s="34"/>
      <c r="BM95" s="34">
        <f t="shared" ref="BM95:BN95" si="1833">BM92-BK95</f>
        <v>632</v>
      </c>
      <c r="BN95" s="34">
        <f t="shared" si="1833"/>
        <v>53</v>
      </c>
      <c r="BO95" s="34">
        <v>346</v>
      </c>
      <c r="BP95" s="35">
        <f t="shared" ref="BP95:BP101" si="1834">((BO95+BQ95)/BM95)</f>
        <v>0.57120253164556967</v>
      </c>
      <c r="BQ95" s="34">
        <v>15</v>
      </c>
      <c r="BR95" s="35">
        <f t="shared" ref="BR95:BR101" si="1835">BQ95/(BO95+BQ95)</f>
        <v>4.1551246537396121E-2</v>
      </c>
      <c r="BS95" s="36"/>
      <c r="BT95" s="34"/>
      <c r="BU95" s="34"/>
      <c r="BV95" s="37"/>
      <c r="BW95" s="33"/>
      <c r="BX95" s="34"/>
      <c r="BY95" s="34">
        <f t="shared" ref="BY95:BZ95" si="1836">BY92-BW95</f>
        <v>0</v>
      </c>
      <c r="BZ95" s="34">
        <f t="shared" si="1836"/>
        <v>0</v>
      </c>
      <c r="CA95" s="34"/>
      <c r="CB95" s="35" t="e">
        <f t="shared" ref="CB95:CB101" si="1837">((CA95+CC95)/BY95)</f>
        <v>#DIV/0!</v>
      </c>
      <c r="CC95" s="34"/>
      <c r="CD95" s="35" t="e">
        <f t="shared" ref="CD95:CD101" si="1838">CC95/(CA95+CC95)</f>
        <v>#DIV/0!</v>
      </c>
      <c r="CE95" s="36"/>
      <c r="CF95" s="34"/>
      <c r="CG95" s="34"/>
      <c r="CH95" s="37"/>
      <c r="CI95" s="33"/>
      <c r="CJ95" s="34"/>
      <c r="CK95" s="34">
        <f t="shared" ref="CK95:CL95" si="1839">CK92-CI95</f>
        <v>0</v>
      </c>
      <c r="CL95" s="34">
        <f t="shared" si="1839"/>
        <v>0</v>
      </c>
      <c r="CM95" s="34"/>
      <c r="CN95" s="35" t="e">
        <f t="shared" ref="CN95:CN101" si="1840">((CM95+CO95)/CK95)</f>
        <v>#DIV/0!</v>
      </c>
      <c r="CO95" s="34"/>
      <c r="CP95" s="35" t="e">
        <f t="shared" ref="CP95:CP101" si="1841">CO95/(CM95+CO95)</f>
        <v>#DIV/0!</v>
      </c>
      <c r="CQ95" s="36"/>
      <c r="CR95" s="34"/>
      <c r="CS95" s="34"/>
      <c r="CT95" s="37"/>
      <c r="CU95" s="33"/>
      <c r="CV95" s="34"/>
      <c r="CW95" s="34">
        <f t="shared" ref="CW95:CX95" si="1842">CW92-CU95</f>
        <v>0</v>
      </c>
      <c r="CX95" s="34">
        <f t="shared" si="1842"/>
        <v>0</v>
      </c>
      <c r="CY95" s="34"/>
      <c r="CZ95" s="35" t="e">
        <f t="shared" ref="CZ95:CZ101" si="1843">((CY95+DA95)/CW95)</f>
        <v>#DIV/0!</v>
      </c>
      <c r="DA95" s="34"/>
      <c r="DB95" s="35" t="e">
        <f t="shared" ref="DB95:DB101" si="1844">DA95/(CY95+DA95)</f>
        <v>#DIV/0!</v>
      </c>
      <c r="DC95" s="36"/>
      <c r="DD95" s="34"/>
      <c r="DE95" s="34"/>
      <c r="DF95" s="37"/>
      <c r="DG95" s="33"/>
      <c r="DH95" s="34"/>
      <c r="DI95" s="34">
        <f t="shared" ref="DI95:DJ95" si="1845">DI92-DG95</f>
        <v>0</v>
      </c>
      <c r="DJ95" s="34">
        <f t="shared" si="1845"/>
        <v>0</v>
      </c>
      <c r="DK95" s="34"/>
      <c r="DL95" s="35" t="e">
        <f t="shared" ref="DL95:DL101" si="1846">((DK95+DM95)/DI95)</f>
        <v>#DIV/0!</v>
      </c>
      <c r="DM95" s="34"/>
      <c r="DN95" s="35" t="e">
        <f t="shared" ref="DN95:DN101" si="1847">DM95/(DK95+DM95)</f>
        <v>#DIV/0!</v>
      </c>
      <c r="DO95" s="36"/>
      <c r="DP95" s="34"/>
      <c r="DQ95" s="34"/>
      <c r="DR95" s="37"/>
      <c r="DS95" s="33"/>
      <c r="DT95" s="34"/>
      <c r="DU95" s="34">
        <f t="shared" ref="DU95:DV95" si="1848">DU92-DS95</f>
        <v>0</v>
      </c>
      <c r="DV95" s="34">
        <f t="shared" si="1848"/>
        <v>0</v>
      </c>
      <c r="DW95" s="34"/>
      <c r="DX95" s="35" t="e">
        <f t="shared" ref="DX95:DX101" si="1849">((DW95+DY95)/DU95)</f>
        <v>#DIV/0!</v>
      </c>
      <c r="DY95" s="34"/>
      <c r="DZ95" s="35" t="e">
        <f t="shared" ref="DZ95:DZ101" si="1850">DY95/(DW95+DY95)</f>
        <v>#DIV/0!</v>
      </c>
      <c r="EA95" s="36"/>
      <c r="EB95" s="34"/>
      <c r="EC95" s="34"/>
      <c r="ED95" s="37"/>
      <c r="EE95" s="33"/>
      <c r="EF95" s="34"/>
      <c r="EG95" s="34">
        <f t="shared" ref="EG95:EH95" si="1851">EG92-EE95</f>
        <v>0</v>
      </c>
      <c r="EH95" s="34">
        <f t="shared" si="1851"/>
        <v>0</v>
      </c>
      <c r="EI95" s="34"/>
      <c r="EJ95" s="35" t="e">
        <f t="shared" ref="EJ95:EJ101" si="1852">((EI95+EK95)/EG95)</f>
        <v>#DIV/0!</v>
      </c>
      <c r="EK95" s="34"/>
      <c r="EL95" s="35" t="e">
        <f t="shared" ref="EL95:EL101" si="1853">EK95/(EI95+EK95)</f>
        <v>#DIV/0!</v>
      </c>
      <c r="EM95" s="36"/>
      <c r="EN95" s="34"/>
      <c r="EO95" s="34"/>
      <c r="EP95" s="37"/>
      <c r="EQ95" s="33"/>
      <c r="ER95" s="34"/>
      <c r="ES95" s="34">
        <f t="shared" ref="ES95:ET95" si="1854">ES92-EQ95</f>
        <v>0</v>
      </c>
      <c r="ET95" s="34">
        <f t="shared" si="1854"/>
        <v>0</v>
      </c>
      <c r="EU95" s="34"/>
      <c r="EV95" s="35" t="e">
        <f t="shared" ref="EV95:EV101" si="1855">((EU95+EW95)/ES95)</f>
        <v>#DIV/0!</v>
      </c>
      <c r="EW95" s="34"/>
      <c r="EX95" s="35" t="e">
        <f t="shared" ref="EX95:EX101" si="1856">EW95/(EU95+EW95)</f>
        <v>#DIV/0!</v>
      </c>
      <c r="EY95" s="36"/>
      <c r="EZ95" s="34"/>
      <c r="FA95" s="34"/>
      <c r="FB95" s="37"/>
      <c r="FC95" s="33"/>
      <c r="FD95" s="34"/>
      <c r="FE95" s="34">
        <f t="shared" ref="FE95:FF95" si="1857">FE92-FC95</f>
        <v>0</v>
      </c>
      <c r="FF95" s="34">
        <f t="shared" si="1857"/>
        <v>0</v>
      </c>
      <c r="FG95" s="34"/>
      <c r="FH95" s="35" t="e">
        <f t="shared" ref="FH95:FH101" si="1858">((FG95+FI95)/FE95)</f>
        <v>#DIV/0!</v>
      </c>
      <c r="FI95" s="34"/>
      <c r="FJ95" s="35" t="e">
        <f t="shared" ref="FJ95:FJ101" si="1859">FI95/(FG95+FI95)</f>
        <v>#DIV/0!</v>
      </c>
      <c r="FK95" s="36"/>
      <c r="FL95" s="34"/>
      <c r="FM95" s="34"/>
      <c r="FN95" s="37"/>
      <c r="FO95" s="33"/>
      <c r="FP95" s="34"/>
      <c r="FQ95" s="34">
        <f t="shared" ref="FQ95:FR95" si="1860">FQ92-FO95</f>
        <v>0</v>
      </c>
      <c r="FR95" s="34">
        <f t="shared" si="1860"/>
        <v>0</v>
      </c>
      <c r="FS95" s="34"/>
      <c r="FT95" s="35" t="e">
        <f t="shared" ref="FT95:FT101" si="1861">((FS95+FU95)/FQ95)</f>
        <v>#DIV/0!</v>
      </c>
      <c r="FU95" s="34"/>
      <c r="FV95" s="35" t="e">
        <f t="shared" ref="FV95:FV101" si="1862">FU95/(FS95+FU95)</f>
        <v>#DIV/0!</v>
      </c>
      <c r="FW95" s="36"/>
      <c r="FX95" s="34"/>
      <c r="FY95" s="34"/>
      <c r="FZ95" s="37"/>
      <c r="GA95" s="33"/>
      <c r="GB95" s="34"/>
      <c r="GC95" s="34">
        <f t="shared" ref="GC95:GD95" si="1863">GC92-GA95</f>
        <v>0</v>
      </c>
      <c r="GD95" s="34">
        <f t="shared" si="1863"/>
        <v>0</v>
      </c>
      <c r="GE95" s="34"/>
      <c r="GF95" s="35" t="e">
        <f t="shared" ref="GF95:GF101" si="1864">((GE95+GG95)/GC95)</f>
        <v>#DIV/0!</v>
      </c>
      <c r="GG95" s="34"/>
      <c r="GH95" s="35" t="e">
        <f t="shared" ref="GH95:GH101" si="1865">GG95/(GE95+GG95)</f>
        <v>#DIV/0!</v>
      </c>
      <c r="GI95" s="36"/>
      <c r="GJ95" s="34"/>
      <c r="GK95" s="34"/>
      <c r="GL95" s="37"/>
      <c r="GM95" s="33"/>
      <c r="GN95" s="34"/>
      <c r="GO95" s="34">
        <f t="shared" ref="GO95:GP95" si="1866">GO92-GM95</f>
        <v>0</v>
      </c>
      <c r="GP95" s="34">
        <f t="shared" si="1866"/>
        <v>0</v>
      </c>
      <c r="GQ95" s="34"/>
      <c r="GR95" s="35" t="e">
        <f t="shared" ref="GR95:GR101" si="1867">((GQ95+GS95)/GO95)</f>
        <v>#DIV/0!</v>
      </c>
      <c r="GS95" s="34"/>
      <c r="GT95" s="35" t="e">
        <f t="shared" ref="GT95:GT101" si="1868">GS95/(GQ95+GS95)</f>
        <v>#DIV/0!</v>
      </c>
      <c r="GU95" s="36"/>
      <c r="GV95" s="34"/>
      <c r="GW95" s="34"/>
      <c r="GX95" s="37"/>
      <c r="GY95" s="33"/>
      <c r="GZ95" s="34"/>
      <c r="HA95" s="34">
        <f t="shared" ref="HA95:HB95" si="1869">HA92-GY95</f>
        <v>0</v>
      </c>
      <c r="HB95" s="34">
        <f t="shared" si="1869"/>
        <v>0</v>
      </c>
      <c r="HC95" s="34"/>
      <c r="HD95" s="35" t="e">
        <f t="shared" ref="HD95:HD101" si="1870">((HC95+HE95)/HA95)</f>
        <v>#DIV/0!</v>
      </c>
      <c r="HE95" s="34"/>
      <c r="HF95" s="35" t="e">
        <f t="shared" ref="HF95:HF101" si="1871">HE95/(HC95+HE95)</f>
        <v>#DIV/0!</v>
      </c>
      <c r="HG95" s="36"/>
      <c r="HH95" s="34"/>
      <c r="HI95" s="34"/>
      <c r="HJ95" s="37"/>
      <c r="HK95" s="33">
        <f t="shared" ref="HK95:HN102" si="1872">+C95+O95+AA95+AM95+AY95+BK95+BW95+CI95+CU95+DG95+DS95+EE95+EQ95+FC95+FO95+GA95+GM95+GY95</f>
        <v>6</v>
      </c>
      <c r="HL95" s="34">
        <f t="shared" si="1872"/>
        <v>0</v>
      </c>
      <c r="HM95" s="34">
        <f t="shared" si="1872"/>
        <v>3324</v>
      </c>
      <c r="HN95" s="34">
        <f t="shared" si="1872"/>
        <v>285</v>
      </c>
      <c r="HO95" s="34">
        <f t="shared" ref="HO95:HO102" si="1873">+G95+S95+AE95+AQ95+BC95+BO95+CA95+CM95+CY95+DK95+DW95+EI95+EU95+FG95+FS95+GE95+GQ95+HC95+I95+U95+AG95+AS95+BE95+BQ95+CC95+CO95+DA95+DM95+DY95+EK95+EW95+FI95+FU95+GG95+GS95+HE95</f>
        <v>1910</v>
      </c>
      <c r="HP95" s="227">
        <f t="shared" ref="HP95:HP96" si="1874">+(HO95)/HM95</f>
        <v>0.57460890493381467</v>
      </c>
      <c r="HQ95" s="48">
        <f t="shared" ref="HQ95:HQ102" si="1875">+I95+U95+AG95+AS95+BE95+BQ95+CC95+CO95+DA95+DM95+DY95+EK95+EW95+FI95+FU95+GG95+GS95+HE95</f>
        <v>72</v>
      </c>
      <c r="HR95" s="35">
        <f>+(HQ95/(HO95))</f>
        <v>3.7696335078534031E-2</v>
      </c>
      <c r="HS95" s="49">
        <v>66.09</v>
      </c>
      <c r="HT95" s="50">
        <v>1749</v>
      </c>
      <c r="HU95" s="49">
        <f t="shared" ref="HU95:HU101" si="1876">+HT95/HO95*100</f>
        <v>91.570680628272243</v>
      </c>
      <c r="HV95" s="48"/>
      <c r="HW95" s="37"/>
    </row>
    <row r="96" spans="1:231" ht="18.75" x14ac:dyDescent="0.25">
      <c r="A96" s="236"/>
      <c r="B96" s="41">
        <f t="shared" ref="B96:B101" si="1877">+B95+1</f>
        <v>44541</v>
      </c>
      <c r="C96" s="10"/>
      <c r="D96" s="11"/>
      <c r="E96" s="74">
        <f t="shared" ref="E96:F100" si="1878">E95-C96</f>
        <v>637</v>
      </c>
      <c r="F96" s="74">
        <f t="shared" si="1878"/>
        <v>56</v>
      </c>
      <c r="G96" s="11">
        <v>357</v>
      </c>
      <c r="H96" s="12">
        <f t="shared" si="1820"/>
        <v>0.56200941915227631</v>
      </c>
      <c r="I96" s="11">
        <v>1</v>
      </c>
      <c r="J96" s="12">
        <f t="shared" ref="J96:J101" si="1879">I96/(G96+I96)</f>
        <v>2.7932960893854749E-3</v>
      </c>
      <c r="K96" s="13"/>
      <c r="L96" s="11"/>
      <c r="M96" s="11"/>
      <c r="N96" s="14"/>
      <c r="O96" s="10"/>
      <c r="P96" s="11"/>
      <c r="Q96" s="74">
        <f t="shared" ref="Q96:R101" si="1880">Q95-O96</f>
        <v>635</v>
      </c>
      <c r="R96" s="74">
        <f t="shared" si="1880"/>
        <v>56</v>
      </c>
      <c r="S96" s="11">
        <v>379</v>
      </c>
      <c r="T96" s="12">
        <f t="shared" si="1822"/>
        <v>0.62362204724409454</v>
      </c>
      <c r="U96" s="11">
        <v>17</v>
      </c>
      <c r="V96" s="12">
        <f t="shared" si="1823"/>
        <v>4.2929292929292928E-2</v>
      </c>
      <c r="W96" s="13"/>
      <c r="X96" s="11"/>
      <c r="Y96" s="11"/>
      <c r="Z96" s="14"/>
      <c r="AA96" s="10"/>
      <c r="AB96" s="11"/>
      <c r="AC96" s="74">
        <f t="shared" ref="AC96:AD101" si="1881">AC95-AA96</f>
        <v>176</v>
      </c>
      <c r="AD96" s="74">
        <f t="shared" si="1881"/>
        <v>10</v>
      </c>
      <c r="AE96" s="11">
        <v>104</v>
      </c>
      <c r="AF96" s="12">
        <f t="shared" si="1825"/>
        <v>0.60227272727272729</v>
      </c>
      <c r="AG96" s="11">
        <v>2</v>
      </c>
      <c r="AH96" s="12">
        <f t="shared" si="1826"/>
        <v>1.8867924528301886E-2</v>
      </c>
      <c r="AI96" s="13"/>
      <c r="AJ96" s="11"/>
      <c r="AK96" s="11"/>
      <c r="AL96" s="14"/>
      <c r="AM96" s="10"/>
      <c r="AN96" s="11"/>
      <c r="AO96" s="74">
        <f t="shared" ref="AO96:AP101" si="1882">AO95-AM96</f>
        <v>625</v>
      </c>
      <c r="AP96" s="74">
        <f t="shared" si="1882"/>
        <v>53</v>
      </c>
      <c r="AQ96" s="11">
        <v>363</v>
      </c>
      <c r="AR96" s="12">
        <f t="shared" si="1828"/>
        <v>0.61280000000000001</v>
      </c>
      <c r="AS96" s="11">
        <v>20</v>
      </c>
      <c r="AT96" s="12">
        <f t="shared" si="1829"/>
        <v>5.2219321148825062E-2</v>
      </c>
      <c r="AU96" s="13"/>
      <c r="AV96" s="11"/>
      <c r="AW96" s="11"/>
      <c r="AX96" s="14"/>
      <c r="AY96" s="10">
        <v>1</v>
      </c>
      <c r="AZ96" s="11">
        <v>1</v>
      </c>
      <c r="BA96" s="74">
        <f t="shared" ref="BA96:BB101" si="1883">BA95-AY96</f>
        <v>618</v>
      </c>
      <c r="BB96" s="74">
        <f t="shared" si="1883"/>
        <v>56</v>
      </c>
      <c r="BC96" s="11">
        <v>330</v>
      </c>
      <c r="BD96" s="12">
        <f t="shared" si="1831"/>
        <v>0.55987055016181231</v>
      </c>
      <c r="BE96" s="11">
        <v>16</v>
      </c>
      <c r="BF96" s="12">
        <f t="shared" si="1832"/>
        <v>4.6242774566473986E-2</v>
      </c>
      <c r="BG96" s="13"/>
      <c r="BH96" s="11"/>
      <c r="BI96" s="11"/>
      <c r="BJ96" s="14"/>
      <c r="BK96" s="10">
        <v>1</v>
      </c>
      <c r="BL96" s="11"/>
      <c r="BM96" s="74">
        <f t="shared" ref="BM96:BN101" si="1884">BM95-BK96</f>
        <v>631</v>
      </c>
      <c r="BN96" s="74">
        <f t="shared" si="1884"/>
        <v>53</v>
      </c>
      <c r="BO96" s="11">
        <v>335</v>
      </c>
      <c r="BP96" s="12">
        <f t="shared" si="1834"/>
        <v>0.56418383518225035</v>
      </c>
      <c r="BQ96" s="11">
        <v>21</v>
      </c>
      <c r="BR96" s="12">
        <f t="shared" si="1835"/>
        <v>5.8988764044943819E-2</v>
      </c>
      <c r="BS96" s="13"/>
      <c r="BT96" s="11"/>
      <c r="BU96" s="11"/>
      <c r="BV96" s="14"/>
      <c r="BW96" s="10"/>
      <c r="BX96" s="11"/>
      <c r="BY96" s="74">
        <f t="shared" ref="BY96:BZ101" si="1885">BY95-BW96</f>
        <v>0</v>
      </c>
      <c r="BZ96" s="74">
        <f t="shared" si="1885"/>
        <v>0</v>
      </c>
      <c r="CA96" s="11"/>
      <c r="CB96" s="12" t="e">
        <f t="shared" si="1837"/>
        <v>#DIV/0!</v>
      </c>
      <c r="CC96" s="11"/>
      <c r="CD96" s="12" t="e">
        <f t="shared" si="1838"/>
        <v>#DIV/0!</v>
      </c>
      <c r="CE96" s="13"/>
      <c r="CF96" s="11"/>
      <c r="CG96" s="11"/>
      <c r="CH96" s="14"/>
      <c r="CI96" s="10"/>
      <c r="CJ96" s="11"/>
      <c r="CK96" s="74">
        <f t="shared" ref="CK96:CL101" si="1886">CK95-CI96</f>
        <v>0</v>
      </c>
      <c r="CL96" s="74">
        <f t="shared" si="1886"/>
        <v>0</v>
      </c>
      <c r="CM96" s="11"/>
      <c r="CN96" s="12" t="e">
        <f t="shared" si="1840"/>
        <v>#DIV/0!</v>
      </c>
      <c r="CO96" s="11"/>
      <c r="CP96" s="12" t="e">
        <f t="shared" si="1841"/>
        <v>#DIV/0!</v>
      </c>
      <c r="CQ96" s="13"/>
      <c r="CR96" s="11"/>
      <c r="CS96" s="11"/>
      <c r="CT96" s="14"/>
      <c r="CU96" s="10"/>
      <c r="CV96" s="11"/>
      <c r="CW96" s="74">
        <f t="shared" ref="CW96:CX101" si="1887">CW95-CU96</f>
        <v>0</v>
      </c>
      <c r="CX96" s="74">
        <f t="shared" si="1887"/>
        <v>0</v>
      </c>
      <c r="CY96" s="11"/>
      <c r="CZ96" s="12" t="e">
        <f t="shared" si="1843"/>
        <v>#DIV/0!</v>
      </c>
      <c r="DA96" s="11"/>
      <c r="DB96" s="12" t="e">
        <f t="shared" si="1844"/>
        <v>#DIV/0!</v>
      </c>
      <c r="DC96" s="13"/>
      <c r="DD96" s="11"/>
      <c r="DE96" s="11"/>
      <c r="DF96" s="14"/>
      <c r="DG96" s="10"/>
      <c r="DH96" s="11"/>
      <c r="DI96" s="74">
        <f t="shared" ref="DI96:DJ101" si="1888">DI95-DG96</f>
        <v>0</v>
      </c>
      <c r="DJ96" s="74">
        <f t="shared" si="1888"/>
        <v>0</v>
      </c>
      <c r="DK96" s="11"/>
      <c r="DL96" s="12" t="e">
        <f t="shared" si="1846"/>
        <v>#DIV/0!</v>
      </c>
      <c r="DM96" s="11"/>
      <c r="DN96" s="12" t="e">
        <f t="shared" si="1847"/>
        <v>#DIV/0!</v>
      </c>
      <c r="DO96" s="13"/>
      <c r="DP96" s="11"/>
      <c r="DQ96" s="11"/>
      <c r="DR96" s="14"/>
      <c r="DS96" s="10"/>
      <c r="DT96" s="11"/>
      <c r="DU96" s="74">
        <f t="shared" ref="DU96:DV101" si="1889">DU95-DS96</f>
        <v>0</v>
      </c>
      <c r="DV96" s="74">
        <f t="shared" si="1889"/>
        <v>0</v>
      </c>
      <c r="DW96" s="11"/>
      <c r="DX96" s="12" t="e">
        <f t="shared" si="1849"/>
        <v>#DIV/0!</v>
      </c>
      <c r="DY96" s="11"/>
      <c r="DZ96" s="12" t="e">
        <f t="shared" si="1850"/>
        <v>#DIV/0!</v>
      </c>
      <c r="EA96" s="13"/>
      <c r="EB96" s="11"/>
      <c r="EC96" s="11"/>
      <c r="ED96" s="14"/>
      <c r="EE96" s="10"/>
      <c r="EF96" s="11"/>
      <c r="EG96" s="74">
        <f t="shared" ref="EG96:EH101" si="1890">EG95-EE96</f>
        <v>0</v>
      </c>
      <c r="EH96" s="74">
        <f t="shared" si="1890"/>
        <v>0</v>
      </c>
      <c r="EI96" s="11"/>
      <c r="EJ96" s="12" t="e">
        <f t="shared" si="1852"/>
        <v>#DIV/0!</v>
      </c>
      <c r="EK96" s="11"/>
      <c r="EL96" s="12" t="e">
        <f t="shared" si="1853"/>
        <v>#DIV/0!</v>
      </c>
      <c r="EM96" s="13"/>
      <c r="EN96" s="11"/>
      <c r="EO96" s="11"/>
      <c r="EP96" s="14"/>
      <c r="EQ96" s="10"/>
      <c r="ER96" s="11"/>
      <c r="ES96" s="74">
        <f t="shared" ref="ES96:ET101" si="1891">ES95-EQ96</f>
        <v>0</v>
      </c>
      <c r="ET96" s="74">
        <f t="shared" si="1891"/>
        <v>0</v>
      </c>
      <c r="EU96" s="11"/>
      <c r="EV96" s="12" t="e">
        <f t="shared" si="1855"/>
        <v>#DIV/0!</v>
      </c>
      <c r="EW96" s="11"/>
      <c r="EX96" s="12" t="e">
        <f t="shared" si="1856"/>
        <v>#DIV/0!</v>
      </c>
      <c r="EY96" s="13"/>
      <c r="EZ96" s="11"/>
      <c r="FA96" s="11"/>
      <c r="FB96" s="14"/>
      <c r="FC96" s="10"/>
      <c r="FD96" s="11"/>
      <c r="FE96" s="74">
        <f t="shared" ref="FE96:FF101" si="1892">FE95-FC96</f>
        <v>0</v>
      </c>
      <c r="FF96" s="74">
        <f t="shared" si="1892"/>
        <v>0</v>
      </c>
      <c r="FG96" s="11"/>
      <c r="FH96" s="12" t="e">
        <f t="shared" si="1858"/>
        <v>#DIV/0!</v>
      </c>
      <c r="FI96" s="11"/>
      <c r="FJ96" s="12" t="e">
        <f t="shared" si="1859"/>
        <v>#DIV/0!</v>
      </c>
      <c r="FK96" s="13"/>
      <c r="FL96" s="11"/>
      <c r="FM96" s="11"/>
      <c r="FN96" s="14"/>
      <c r="FO96" s="10"/>
      <c r="FP96" s="11"/>
      <c r="FQ96" s="74">
        <f t="shared" ref="FQ96:FR101" si="1893">FQ95-FO96</f>
        <v>0</v>
      </c>
      <c r="FR96" s="74">
        <f t="shared" si="1893"/>
        <v>0</v>
      </c>
      <c r="FS96" s="11"/>
      <c r="FT96" s="12" t="e">
        <f t="shared" si="1861"/>
        <v>#DIV/0!</v>
      </c>
      <c r="FU96" s="11"/>
      <c r="FV96" s="12" t="e">
        <f t="shared" si="1862"/>
        <v>#DIV/0!</v>
      </c>
      <c r="FW96" s="13"/>
      <c r="FX96" s="11"/>
      <c r="FY96" s="11"/>
      <c r="FZ96" s="14"/>
      <c r="GA96" s="10"/>
      <c r="GB96" s="11"/>
      <c r="GC96" s="74">
        <f t="shared" ref="GC96:GD101" si="1894">GC95-GA96</f>
        <v>0</v>
      </c>
      <c r="GD96" s="74">
        <f t="shared" si="1894"/>
        <v>0</v>
      </c>
      <c r="GE96" s="11"/>
      <c r="GF96" s="12" t="e">
        <f t="shared" si="1864"/>
        <v>#DIV/0!</v>
      </c>
      <c r="GG96" s="11"/>
      <c r="GH96" s="12" t="e">
        <f t="shared" si="1865"/>
        <v>#DIV/0!</v>
      </c>
      <c r="GI96" s="13"/>
      <c r="GJ96" s="11"/>
      <c r="GK96" s="11"/>
      <c r="GL96" s="14"/>
      <c r="GM96" s="10"/>
      <c r="GN96" s="11"/>
      <c r="GO96" s="74">
        <f t="shared" ref="GO96:GP101" si="1895">GO95-GM96</f>
        <v>0</v>
      </c>
      <c r="GP96" s="74">
        <f t="shared" si="1895"/>
        <v>0</v>
      </c>
      <c r="GQ96" s="11"/>
      <c r="GR96" s="12" t="e">
        <f t="shared" si="1867"/>
        <v>#DIV/0!</v>
      </c>
      <c r="GS96" s="11"/>
      <c r="GT96" s="12" t="e">
        <f t="shared" si="1868"/>
        <v>#DIV/0!</v>
      </c>
      <c r="GU96" s="13"/>
      <c r="GV96" s="11"/>
      <c r="GW96" s="11"/>
      <c r="GX96" s="14"/>
      <c r="GY96" s="10"/>
      <c r="GZ96" s="11"/>
      <c r="HA96" s="74">
        <f t="shared" ref="HA96:HB101" si="1896">HA95-GY96</f>
        <v>0</v>
      </c>
      <c r="HB96" s="74">
        <f t="shared" si="1896"/>
        <v>0</v>
      </c>
      <c r="HC96" s="11"/>
      <c r="HD96" s="12" t="e">
        <f t="shared" si="1870"/>
        <v>#DIV/0!</v>
      </c>
      <c r="HE96" s="11"/>
      <c r="HF96" s="12" t="e">
        <f t="shared" si="1871"/>
        <v>#DIV/0!</v>
      </c>
      <c r="HG96" s="13"/>
      <c r="HH96" s="11"/>
      <c r="HI96" s="11"/>
      <c r="HJ96" s="14"/>
      <c r="HK96" s="10">
        <f t="shared" si="1872"/>
        <v>2</v>
      </c>
      <c r="HL96" s="11">
        <f t="shared" si="1872"/>
        <v>1</v>
      </c>
      <c r="HM96" s="11">
        <f t="shared" si="1872"/>
        <v>3322</v>
      </c>
      <c r="HN96" s="11">
        <f t="shared" si="1872"/>
        <v>284</v>
      </c>
      <c r="HO96" s="11">
        <f t="shared" si="1873"/>
        <v>1945</v>
      </c>
      <c r="HP96" s="228">
        <f t="shared" si="1874"/>
        <v>0.58549066827212526</v>
      </c>
      <c r="HQ96" s="15">
        <f t="shared" si="1875"/>
        <v>77</v>
      </c>
      <c r="HR96" s="12">
        <f t="shared" ref="HR96:HR102" si="1897">+(HQ96/(HO96))</f>
        <v>3.9588688946015423E-2</v>
      </c>
      <c r="HS96" s="16">
        <v>66.599999999999994</v>
      </c>
      <c r="HT96" s="17">
        <v>1789</v>
      </c>
      <c r="HU96" s="16">
        <f t="shared" si="1876"/>
        <v>91.979434447300761</v>
      </c>
      <c r="HV96" s="15"/>
      <c r="HW96" s="14"/>
    </row>
    <row r="97" spans="1:231" ht="18.75" x14ac:dyDescent="0.25">
      <c r="A97" s="236"/>
      <c r="B97" s="41">
        <f t="shared" si="1877"/>
        <v>44542</v>
      </c>
      <c r="C97" s="10"/>
      <c r="D97" s="11"/>
      <c r="E97" s="74">
        <f t="shared" si="1878"/>
        <v>637</v>
      </c>
      <c r="F97" s="74">
        <f t="shared" si="1878"/>
        <v>56</v>
      </c>
      <c r="G97" s="11">
        <v>341</v>
      </c>
      <c r="H97" s="12">
        <f t="shared" si="1820"/>
        <v>0.55416012558869698</v>
      </c>
      <c r="I97" s="11">
        <v>12</v>
      </c>
      <c r="J97" s="12">
        <f t="shared" si="1879"/>
        <v>3.39943342776204E-2</v>
      </c>
      <c r="K97" s="13"/>
      <c r="L97" s="11"/>
      <c r="M97" s="11"/>
      <c r="N97" s="14"/>
      <c r="O97" s="10">
        <v>1</v>
      </c>
      <c r="P97" s="11"/>
      <c r="Q97" s="74">
        <f t="shared" si="1880"/>
        <v>634</v>
      </c>
      <c r="R97" s="74">
        <f t="shared" si="1880"/>
        <v>56</v>
      </c>
      <c r="S97" s="11">
        <v>326</v>
      </c>
      <c r="T97" s="12">
        <f t="shared" si="1822"/>
        <v>0.53154574132492116</v>
      </c>
      <c r="U97" s="11">
        <v>11</v>
      </c>
      <c r="V97" s="12">
        <f t="shared" si="1823"/>
        <v>3.2640949554896145E-2</v>
      </c>
      <c r="W97" s="13"/>
      <c r="X97" s="11"/>
      <c r="Y97" s="11"/>
      <c r="Z97" s="14"/>
      <c r="AA97" s="10">
        <v>2</v>
      </c>
      <c r="AB97" s="11"/>
      <c r="AC97" s="74">
        <f t="shared" si="1881"/>
        <v>174</v>
      </c>
      <c r="AD97" s="74">
        <f t="shared" si="1881"/>
        <v>10</v>
      </c>
      <c r="AE97" s="11">
        <v>103</v>
      </c>
      <c r="AF97" s="12">
        <f t="shared" si="1825"/>
        <v>0.61494252873563215</v>
      </c>
      <c r="AG97" s="11">
        <v>4</v>
      </c>
      <c r="AH97" s="12">
        <f t="shared" si="1826"/>
        <v>3.7383177570093455E-2</v>
      </c>
      <c r="AI97" s="13"/>
      <c r="AJ97" s="11"/>
      <c r="AK97" s="11"/>
      <c r="AL97" s="14"/>
      <c r="AM97" s="10"/>
      <c r="AN97" s="11">
        <v>1</v>
      </c>
      <c r="AO97" s="74">
        <f t="shared" si="1882"/>
        <v>625</v>
      </c>
      <c r="AP97" s="74">
        <f t="shared" si="1882"/>
        <v>52</v>
      </c>
      <c r="AQ97" s="11">
        <v>358</v>
      </c>
      <c r="AR97" s="12">
        <f t="shared" si="1828"/>
        <v>0.59040000000000004</v>
      </c>
      <c r="AS97" s="11">
        <v>11</v>
      </c>
      <c r="AT97" s="12">
        <f t="shared" si="1829"/>
        <v>2.9810298102981029E-2</v>
      </c>
      <c r="AU97" s="13"/>
      <c r="AV97" s="11"/>
      <c r="AW97" s="11"/>
      <c r="AX97" s="14"/>
      <c r="AY97" s="10"/>
      <c r="AZ97" s="11"/>
      <c r="BA97" s="74">
        <f t="shared" si="1883"/>
        <v>618</v>
      </c>
      <c r="BB97" s="74">
        <f t="shared" si="1883"/>
        <v>56</v>
      </c>
      <c r="BC97" s="11">
        <v>344</v>
      </c>
      <c r="BD97" s="12">
        <f t="shared" si="1831"/>
        <v>0.59385113268608414</v>
      </c>
      <c r="BE97" s="11">
        <v>23</v>
      </c>
      <c r="BF97" s="12">
        <f t="shared" si="1832"/>
        <v>6.2670299727520432E-2</v>
      </c>
      <c r="BG97" s="13"/>
      <c r="BH97" s="11"/>
      <c r="BI97" s="11"/>
      <c r="BJ97" s="14"/>
      <c r="BK97" s="10"/>
      <c r="BL97" s="11"/>
      <c r="BM97" s="74">
        <f t="shared" si="1884"/>
        <v>631</v>
      </c>
      <c r="BN97" s="74">
        <f t="shared" si="1884"/>
        <v>53</v>
      </c>
      <c r="BO97" s="11">
        <v>326</v>
      </c>
      <c r="BP97" s="12">
        <f t="shared" si="1834"/>
        <v>0.54199683042789226</v>
      </c>
      <c r="BQ97" s="11">
        <v>16</v>
      </c>
      <c r="BR97" s="12">
        <f t="shared" si="1835"/>
        <v>4.6783625730994149E-2</v>
      </c>
      <c r="BS97" s="13"/>
      <c r="BT97" s="11"/>
      <c r="BU97" s="11"/>
      <c r="BV97" s="14"/>
      <c r="BW97" s="10"/>
      <c r="BX97" s="11"/>
      <c r="BY97" s="74">
        <f t="shared" si="1885"/>
        <v>0</v>
      </c>
      <c r="BZ97" s="74">
        <f t="shared" si="1885"/>
        <v>0</v>
      </c>
      <c r="CA97" s="11"/>
      <c r="CB97" s="12" t="e">
        <f t="shared" si="1837"/>
        <v>#DIV/0!</v>
      </c>
      <c r="CC97" s="11"/>
      <c r="CD97" s="12" t="e">
        <f t="shared" si="1838"/>
        <v>#DIV/0!</v>
      </c>
      <c r="CE97" s="13"/>
      <c r="CF97" s="11"/>
      <c r="CG97" s="11"/>
      <c r="CH97" s="14"/>
      <c r="CI97" s="10"/>
      <c r="CJ97" s="11"/>
      <c r="CK97" s="74">
        <f t="shared" si="1886"/>
        <v>0</v>
      </c>
      <c r="CL97" s="74">
        <f t="shared" si="1886"/>
        <v>0</v>
      </c>
      <c r="CM97" s="11"/>
      <c r="CN97" s="12" t="e">
        <f t="shared" si="1840"/>
        <v>#DIV/0!</v>
      </c>
      <c r="CO97" s="11"/>
      <c r="CP97" s="12" t="e">
        <f t="shared" si="1841"/>
        <v>#DIV/0!</v>
      </c>
      <c r="CQ97" s="13"/>
      <c r="CR97" s="11"/>
      <c r="CS97" s="11"/>
      <c r="CT97" s="14"/>
      <c r="CU97" s="10"/>
      <c r="CV97" s="11"/>
      <c r="CW97" s="74">
        <f t="shared" si="1887"/>
        <v>0</v>
      </c>
      <c r="CX97" s="74">
        <f t="shared" si="1887"/>
        <v>0</v>
      </c>
      <c r="CY97" s="11"/>
      <c r="CZ97" s="12" t="e">
        <f t="shared" si="1843"/>
        <v>#DIV/0!</v>
      </c>
      <c r="DA97" s="11"/>
      <c r="DB97" s="12" t="e">
        <f t="shared" si="1844"/>
        <v>#DIV/0!</v>
      </c>
      <c r="DC97" s="13"/>
      <c r="DD97" s="11"/>
      <c r="DE97" s="11"/>
      <c r="DF97" s="14"/>
      <c r="DG97" s="10"/>
      <c r="DH97" s="11"/>
      <c r="DI97" s="74">
        <f t="shared" si="1888"/>
        <v>0</v>
      </c>
      <c r="DJ97" s="74">
        <f t="shared" si="1888"/>
        <v>0</v>
      </c>
      <c r="DK97" s="11"/>
      <c r="DL97" s="12" t="e">
        <f t="shared" si="1846"/>
        <v>#DIV/0!</v>
      </c>
      <c r="DM97" s="11"/>
      <c r="DN97" s="12" t="e">
        <f t="shared" si="1847"/>
        <v>#DIV/0!</v>
      </c>
      <c r="DO97" s="13"/>
      <c r="DP97" s="11"/>
      <c r="DQ97" s="11"/>
      <c r="DR97" s="14"/>
      <c r="DS97" s="10"/>
      <c r="DT97" s="11"/>
      <c r="DU97" s="74">
        <f t="shared" si="1889"/>
        <v>0</v>
      </c>
      <c r="DV97" s="74">
        <f t="shared" si="1889"/>
        <v>0</v>
      </c>
      <c r="DW97" s="11"/>
      <c r="DX97" s="12" t="e">
        <f t="shared" si="1849"/>
        <v>#DIV/0!</v>
      </c>
      <c r="DY97" s="11"/>
      <c r="DZ97" s="12" t="e">
        <f t="shared" si="1850"/>
        <v>#DIV/0!</v>
      </c>
      <c r="EA97" s="13"/>
      <c r="EB97" s="11"/>
      <c r="EC97" s="11"/>
      <c r="ED97" s="14"/>
      <c r="EE97" s="10"/>
      <c r="EF97" s="11"/>
      <c r="EG97" s="74">
        <f t="shared" si="1890"/>
        <v>0</v>
      </c>
      <c r="EH97" s="74">
        <f t="shared" si="1890"/>
        <v>0</v>
      </c>
      <c r="EI97" s="11"/>
      <c r="EJ97" s="12" t="e">
        <f t="shared" si="1852"/>
        <v>#DIV/0!</v>
      </c>
      <c r="EK97" s="11"/>
      <c r="EL97" s="12" t="e">
        <f t="shared" si="1853"/>
        <v>#DIV/0!</v>
      </c>
      <c r="EM97" s="13"/>
      <c r="EN97" s="11"/>
      <c r="EO97" s="11"/>
      <c r="EP97" s="14"/>
      <c r="EQ97" s="10"/>
      <c r="ER97" s="11"/>
      <c r="ES97" s="74">
        <f t="shared" si="1891"/>
        <v>0</v>
      </c>
      <c r="ET97" s="74">
        <f t="shared" si="1891"/>
        <v>0</v>
      </c>
      <c r="EU97" s="11"/>
      <c r="EV97" s="12" t="e">
        <f t="shared" si="1855"/>
        <v>#DIV/0!</v>
      </c>
      <c r="EW97" s="11"/>
      <c r="EX97" s="12" t="e">
        <f t="shared" si="1856"/>
        <v>#DIV/0!</v>
      </c>
      <c r="EY97" s="13"/>
      <c r="EZ97" s="11"/>
      <c r="FA97" s="11"/>
      <c r="FB97" s="14"/>
      <c r="FC97" s="10"/>
      <c r="FD97" s="11"/>
      <c r="FE97" s="74">
        <f t="shared" si="1892"/>
        <v>0</v>
      </c>
      <c r="FF97" s="74">
        <f t="shared" si="1892"/>
        <v>0</v>
      </c>
      <c r="FG97" s="11"/>
      <c r="FH97" s="12" t="e">
        <f t="shared" si="1858"/>
        <v>#DIV/0!</v>
      </c>
      <c r="FI97" s="11"/>
      <c r="FJ97" s="12" t="e">
        <f t="shared" si="1859"/>
        <v>#DIV/0!</v>
      </c>
      <c r="FK97" s="13"/>
      <c r="FL97" s="11"/>
      <c r="FM97" s="11"/>
      <c r="FN97" s="14"/>
      <c r="FO97" s="10"/>
      <c r="FP97" s="11"/>
      <c r="FQ97" s="74">
        <f t="shared" si="1893"/>
        <v>0</v>
      </c>
      <c r="FR97" s="74">
        <f t="shared" si="1893"/>
        <v>0</v>
      </c>
      <c r="FS97" s="11"/>
      <c r="FT97" s="12" t="e">
        <f t="shared" si="1861"/>
        <v>#DIV/0!</v>
      </c>
      <c r="FU97" s="11"/>
      <c r="FV97" s="12" t="e">
        <f t="shared" si="1862"/>
        <v>#DIV/0!</v>
      </c>
      <c r="FW97" s="13"/>
      <c r="FX97" s="11"/>
      <c r="FY97" s="11"/>
      <c r="FZ97" s="14"/>
      <c r="GA97" s="10"/>
      <c r="GB97" s="11"/>
      <c r="GC97" s="74">
        <f t="shared" si="1894"/>
        <v>0</v>
      </c>
      <c r="GD97" s="74">
        <f t="shared" si="1894"/>
        <v>0</v>
      </c>
      <c r="GE97" s="11"/>
      <c r="GF97" s="12" t="e">
        <f t="shared" si="1864"/>
        <v>#DIV/0!</v>
      </c>
      <c r="GG97" s="11"/>
      <c r="GH97" s="12" t="e">
        <f t="shared" si="1865"/>
        <v>#DIV/0!</v>
      </c>
      <c r="GI97" s="13"/>
      <c r="GJ97" s="11"/>
      <c r="GK97" s="11"/>
      <c r="GL97" s="14"/>
      <c r="GM97" s="10"/>
      <c r="GN97" s="11"/>
      <c r="GO97" s="74">
        <f t="shared" si="1895"/>
        <v>0</v>
      </c>
      <c r="GP97" s="74">
        <f t="shared" si="1895"/>
        <v>0</v>
      </c>
      <c r="GQ97" s="11"/>
      <c r="GR97" s="12" t="e">
        <f t="shared" si="1867"/>
        <v>#DIV/0!</v>
      </c>
      <c r="GS97" s="11"/>
      <c r="GT97" s="12" t="e">
        <f t="shared" si="1868"/>
        <v>#DIV/0!</v>
      </c>
      <c r="GU97" s="13"/>
      <c r="GV97" s="11"/>
      <c r="GW97" s="11"/>
      <c r="GX97" s="14"/>
      <c r="GY97" s="10"/>
      <c r="GZ97" s="11"/>
      <c r="HA97" s="74">
        <f t="shared" si="1896"/>
        <v>0</v>
      </c>
      <c r="HB97" s="74">
        <f t="shared" si="1896"/>
        <v>0</v>
      </c>
      <c r="HC97" s="11"/>
      <c r="HD97" s="12" t="e">
        <f t="shared" si="1870"/>
        <v>#DIV/0!</v>
      </c>
      <c r="HE97" s="11"/>
      <c r="HF97" s="12" t="e">
        <f t="shared" si="1871"/>
        <v>#DIV/0!</v>
      </c>
      <c r="HG97" s="13"/>
      <c r="HH97" s="11"/>
      <c r="HI97" s="11"/>
      <c r="HJ97" s="14"/>
      <c r="HK97" s="10">
        <f t="shared" si="1872"/>
        <v>3</v>
      </c>
      <c r="HL97" s="11">
        <f t="shared" si="1872"/>
        <v>1</v>
      </c>
      <c r="HM97" s="11">
        <f t="shared" si="1872"/>
        <v>3319</v>
      </c>
      <c r="HN97" s="11">
        <f t="shared" si="1872"/>
        <v>283</v>
      </c>
      <c r="HO97" s="11">
        <f t="shared" si="1873"/>
        <v>1875</v>
      </c>
      <c r="HP97" s="228">
        <f>+(HO97)/HM97</f>
        <v>0.56492919554082555</v>
      </c>
      <c r="HQ97" s="15">
        <f t="shared" si="1875"/>
        <v>77</v>
      </c>
      <c r="HR97" s="12">
        <f t="shared" si="1897"/>
        <v>4.1066666666666668E-2</v>
      </c>
      <c r="HS97" s="16">
        <v>66</v>
      </c>
      <c r="HT97" s="17">
        <v>1722</v>
      </c>
      <c r="HU97" s="16">
        <f t="shared" si="1876"/>
        <v>91.84</v>
      </c>
      <c r="HV97" s="15"/>
      <c r="HW97" s="14"/>
    </row>
    <row r="98" spans="1:231" ht="18.75" x14ac:dyDescent="0.25">
      <c r="A98" s="236"/>
      <c r="B98" s="41">
        <f t="shared" si="1877"/>
        <v>44543</v>
      </c>
      <c r="C98" s="10">
        <v>2</v>
      </c>
      <c r="D98" s="11"/>
      <c r="E98" s="74">
        <f t="shared" si="1878"/>
        <v>635</v>
      </c>
      <c r="F98" s="74">
        <f t="shared" si="1878"/>
        <v>56</v>
      </c>
      <c r="G98" s="11">
        <v>389</v>
      </c>
      <c r="H98" s="12">
        <f t="shared" si="1820"/>
        <v>0.63464566929133859</v>
      </c>
      <c r="I98" s="11">
        <v>14</v>
      </c>
      <c r="J98" s="12">
        <f t="shared" si="1879"/>
        <v>3.4739454094292806E-2</v>
      </c>
      <c r="K98" s="11"/>
      <c r="L98" s="11"/>
      <c r="M98" s="18"/>
      <c r="N98" s="20"/>
      <c r="O98" s="10">
        <v>1</v>
      </c>
      <c r="P98" s="11"/>
      <c r="Q98" s="74">
        <f t="shared" si="1880"/>
        <v>633</v>
      </c>
      <c r="R98" s="74">
        <f t="shared" si="1880"/>
        <v>56</v>
      </c>
      <c r="S98" s="11">
        <v>373</v>
      </c>
      <c r="T98" s="12">
        <f t="shared" si="1822"/>
        <v>0.60347551342812011</v>
      </c>
      <c r="U98" s="11">
        <v>9</v>
      </c>
      <c r="V98" s="12">
        <f t="shared" si="1823"/>
        <v>2.356020942408377E-2</v>
      </c>
      <c r="W98" s="11"/>
      <c r="X98" s="11"/>
      <c r="Y98" s="18"/>
      <c r="Z98" s="20"/>
      <c r="AA98" s="10">
        <v>1</v>
      </c>
      <c r="AB98" s="11"/>
      <c r="AC98" s="74">
        <f t="shared" si="1881"/>
        <v>173</v>
      </c>
      <c r="AD98" s="74">
        <f t="shared" si="1881"/>
        <v>10</v>
      </c>
      <c r="AE98" s="11">
        <v>120</v>
      </c>
      <c r="AF98" s="12">
        <f t="shared" si="1825"/>
        <v>0.72832369942196529</v>
      </c>
      <c r="AG98" s="11">
        <v>6</v>
      </c>
      <c r="AH98" s="12">
        <f t="shared" si="1826"/>
        <v>4.7619047619047616E-2</v>
      </c>
      <c r="AI98" s="11"/>
      <c r="AJ98" s="11"/>
      <c r="AK98" s="18"/>
      <c r="AL98" s="20"/>
      <c r="AM98" s="10">
        <v>1</v>
      </c>
      <c r="AN98" s="11"/>
      <c r="AO98" s="74">
        <f t="shared" si="1882"/>
        <v>624</v>
      </c>
      <c r="AP98" s="74">
        <f t="shared" si="1882"/>
        <v>52</v>
      </c>
      <c r="AQ98" s="11">
        <v>366</v>
      </c>
      <c r="AR98" s="12">
        <f t="shared" si="1828"/>
        <v>0.61217948717948723</v>
      </c>
      <c r="AS98" s="11">
        <v>16</v>
      </c>
      <c r="AT98" s="12">
        <f t="shared" si="1829"/>
        <v>4.1884816753926704E-2</v>
      </c>
      <c r="AU98" s="11"/>
      <c r="AV98" s="11"/>
      <c r="AW98" s="18"/>
      <c r="AX98" s="20"/>
      <c r="AY98" s="10"/>
      <c r="AZ98" s="11"/>
      <c r="BA98" s="74">
        <f t="shared" si="1883"/>
        <v>618</v>
      </c>
      <c r="BB98" s="74">
        <f t="shared" si="1883"/>
        <v>56</v>
      </c>
      <c r="BC98" s="11">
        <v>348</v>
      </c>
      <c r="BD98" s="12">
        <f t="shared" si="1831"/>
        <v>0.58252427184466016</v>
      </c>
      <c r="BE98" s="11">
        <v>12</v>
      </c>
      <c r="BF98" s="12">
        <f t="shared" si="1832"/>
        <v>3.3333333333333333E-2</v>
      </c>
      <c r="BG98" s="11"/>
      <c r="BH98" s="11"/>
      <c r="BI98" s="18"/>
      <c r="BJ98" s="20"/>
      <c r="BK98" s="10">
        <v>1</v>
      </c>
      <c r="BL98" s="11"/>
      <c r="BM98" s="74">
        <f t="shared" si="1884"/>
        <v>630</v>
      </c>
      <c r="BN98" s="74">
        <f t="shared" si="1884"/>
        <v>53</v>
      </c>
      <c r="BO98" s="11">
        <v>329</v>
      </c>
      <c r="BP98" s="12">
        <f t="shared" si="1834"/>
        <v>0.54603174603174598</v>
      </c>
      <c r="BQ98" s="11">
        <v>15</v>
      </c>
      <c r="BR98" s="12">
        <f t="shared" si="1835"/>
        <v>4.3604651162790699E-2</v>
      </c>
      <c r="BS98" s="11"/>
      <c r="BT98" s="11"/>
      <c r="BU98" s="18"/>
      <c r="BV98" s="20"/>
      <c r="BW98" s="10"/>
      <c r="BX98" s="11"/>
      <c r="BY98" s="74">
        <f t="shared" si="1885"/>
        <v>0</v>
      </c>
      <c r="BZ98" s="74">
        <f t="shared" si="1885"/>
        <v>0</v>
      </c>
      <c r="CA98" s="11"/>
      <c r="CB98" s="12" t="e">
        <f t="shared" si="1837"/>
        <v>#DIV/0!</v>
      </c>
      <c r="CC98" s="11"/>
      <c r="CD98" s="12" t="e">
        <f t="shared" si="1838"/>
        <v>#DIV/0!</v>
      </c>
      <c r="CE98" s="11"/>
      <c r="CF98" s="11"/>
      <c r="CG98" s="18"/>
      <c r="CH98" s="20"/>
      <c r="CI98" s="10"/>
      <c r="CJ98" s="11"/>
      <c r="CK98" s="74">
        <f t="shared" si="1886"/>
        <v>0</v>
      </c>
      <c r="CL98" s="74">
        <f t="shared" si="1886"/>
        <v>0</v>
      </c>
      <c r="CM98" s="11"/>
      <c r="CN98" s="12" t="e">
        <f t="shared" si="1840"/>
        <v>#DIV/0!</v>
      </c>
      <c r="CO98" s="11"/>
      <c r="CP98" s="12" t="e">
        <f t="shared" si="1841"/>
        <v>#DIV/0!</v>
      </c>
      <c r="CQ98" s="11"/>
      <c r="CR98" s="11"/>
      <c r="CS98" s="18"/>
      <c r="CT98" s="20"/>
      <c r="CU98" s="10"/>
      <c r="CV98" s="11"/>
      <c r="CW98" s="74">
        <f t="shared" si="1887"/>
        <v>0</v>
      </c>
      <c r="CX98" s="74">
        <f t="shared" si="1887"/>
        <v>0</v>
      </c>
      <c r="CY98" s="11"/>
      <c r="CZ98" s="12" t="e">
        <f t="shared" si="1843"/>
        <v>#DIV/0!</v>
      </c>
      <c r="DA98" s="11"/>
      <c r="DB98" s="12" t="e">
        <f t="shared" si="1844"/>
        <v>#DIV/0!</v>
      </c>
      <c r="DC98" s="11"/>
      <c r="DD98" s="11"/>
      <c r="DE98" s="18"/>
      <c r="DF98" s="20"/>
      <c r="DG98" s="10"/>
      <c r="DH98" s="11"/>
      <c r="DI98" s="74">
        <f t="shared" si="1888"/>
        <v>0</v>
      </c>
      <c r="DJ98" s="74">
        <f t="shared" si="1888"/>
        <v>0</v>
      </c>
      <c r="DK98" s="11"/>
      <c r="DL98" s="12" t="e">
        <f t="shared" si="1846"/>
        <v>#DIV/0!</v>
      </c>
      <c r="DM98" s="11"/>
      <c r="DN98" s="12" t="e">
        <f t="shared" si="1847"/>
        <v>#DIV/0!</v>
      </c>
      <c r="DO98" s="11"/>
      <c r="DP98" s="11"/>
      <c r="DQ98" s="18"/>
      <c r="DR98" s="20"/>
      <c r="DS98" s="10"/>
      <c r="DT98" s="11"/>
      <c r="DU98" s="74">
        <f t="shared" si="1889"/>
        <v>0</v>
      </c>
      <c r="DV98" s="74">
        <f t="shared" si="1889"/>
        <v>0</v>
      </c>
      <c r="DW98" s="11"/>
      <c r="DX98" s="12" t="e">
        <f t="shared" si="1849"/>
        <v>#DIV/0!</v>
      </c>
      <c r="DY98" s="11"/>
      <c r="DZ98" s="12" t="e">
        <f t="shared" si="1850"/>
        <v>#DIV/0!</v>
      </c>
      <c r="EA98" s="11"/>
      <c r="EB98" s="11"/>
      <c r="EC98" s="18"/>
      <c r="ED98" s="20"/>
      <c r="EE98" s="10"/>
      <c r="EF98" s="11"/>
      <c r="EG98" s="74">
        <f t="shared" si="1890"/>
        <v>0</v>
      </c>
      <c r="EH98" s="74">
        <f t="shared" si="1890"/>
        <v>0</v>
      </c>
      <c r="EI98" s="11"/>
      <c r="EJ98" s="12" t="e">
        <f t="shared" si="1852"/>
        <v>#DIV/0!</v>
      </c>
      <c r="EK98" s="11"/>
      <c r="EL98" s="12" t="e">
        <f t="shared" si="1853"/>
        <v>#DIV/0!</v>
      </c>
      <c r="EM98" s="11"/>
      <c r="EN98" s="11"/>
      <c r="EO98" s="18"/>
      <c r="EP98" s="20"/>
      <c r="EQ98" s="10"/>
      <c r="ER98" s="11"/>
      <c r="ES98" s="74">
        <f t="shared" si="1891"/>
        <v>0</v>
      </c>
      <c r="ET98" s="74">
        <f t="shared" si="1891"/>
        <v>0</v>
      </c>
      <c r="EU98" s="11"/>
      <c r="EV98" s="12" t="e">
        <f t="shared" si="1855"/>
        <v>#DIV/0!</v>
      </c>
      <c r="EW98" s="11"/>
      <c r="EX98" s="12" t="e">
        <f t="shared" si="1856"/>
        <v>#DIV/0!</v>
      </c>
      <c r="EY98" s="11"/>
      <c r="EZ98" s="11"/>
      <c r="FA98" s="18"/>
      <c r="FB98" s="20"/>
      <c r="FC98" s="10"/>
      <c r="FD98" s="11"/>
      <c r="FE98" s="74">
        <f t="shared" si="1892"/>
        <v>0</v>
      </c>
      <c r="FF98" s="74">
        <f t="shared" si="1892"/>
        <v>0</v>
      </c>
      <c r="FG98" s="11"/>
      <c r="FH98" s="12" t="e">
        <f t="shared" si="1858"/>
        <v>#DIV/0!</v>
      </c>
      <c r="FI98" s="11"/>
      <c r="FJ98" s="12" t="e">
        <f t="shared" si="1859"/>
        <v>#DIV/0!</v>
      </c>
      <c r="FK98" s="11"/>
      <c r="FL98" s="11"/>
      <c r="FM98" s="18"/>
      <c r="FN98" s="20"/>
      <c r="FO98" s="10"/>
      <c r="FP98" s="11"/>
      <c r="FQ98" s="74">
        <f t="shared" si="1893"/>
        <v>0</v>
      </c>
      <c r="FR98" s="74">
        <f t="shared" si="1893"/>
        <v>0</v>
      </c>
      <c r="FS98" s="11"/>
      <c r="FT98" s="12" t="e">
        <f t="shared" si="1861"/>
        <v>#DIV/0!</v>
      </c>
      <c r="FU98" s="11"/>
      <c r="FV98" s="12" t="e">
        <f t="shared" si="1862"/>
        <v>#DIV/0!</v>
      </c>
      <c r="FW98" s="11"/>
      <c r="FX98" s="11"/>
      <c r="FY98" s="18"/>
      <c r="FZ98" s="20"/>
      <c r="GA98" s="10"/>
      <c r="GB98" s="11"/>
      <c r="GC98" s="74">
        <f t="shared" si="1894"/>
        <v>0</v>
      </c>
      <c r="GD98" s="74">
        <f t="shared" si="1894"/>
        <v>0</v>
      </c>
      <c r="GE98" s="11"/>
      <c r="GF98" s="12" t="e">
        <f t="shared" si="1864"/>
        <v>#DIV/0!</v>
      </c>
      <c r="GG98" s="11"/>
      <c r="GH98" s="12" t="e">
        <f t="shared" si="1865"/>
        <v>#DIV/0!</v>
      </c>
      <c r="GI98" s="11"/>
      <c r="GJ98" s="11"/>
      <c r="GK98" s="18"/>
      <c r="GL98" s="20"/>
      <c r="GM98" s="10"/>
      <c r="GN98" s="11"/>
      <c r="GO98" s="74">
        <f t="shared" si="1895"/>
        <v>0</v>
      </c>
      <c r="GP98" s="74">
        <f t="shared" si="1895"/>
        <v>0</v>
      </c>
      <c r="GQ98" s="11"/>
      <c r="GR98" s="12" t="e">
        <f t="shared" si="1867"/>
        <v>#DIV/0!</v>
      </c>
      <c r="GS98" s="11"/>
      <c r="GT98" s="12" t="e">
        <f t="shared" si="1868"/>
        <v>#DIV/0!</v>
      </c>
      <c r="GU98" s="11"/>
      <c r="GV98" s="11"/>
      <c r="GW98" s="18"/>
      <c r="GX98" s="20"/>
      <c r="GY98" s="10"/>
      <c r="GZ98" s="11"/>
      <c r="HA98" s="74">
        <f t="shared" si="1896"/>
        <v>0</v>
      </c>
      <c r="HB98" s="74">
        <f t="shared" si="1896"/>
        <v>0</v>
      </c>
      <c r="HC98" s="11"/>
      <c r="HD98" s="12" t="e">
        <f t="shared" si="1870"/>
        <v>#DIV/0!</v>
      </c>
      <c r="HE98" s="11"/>
      <c r="HF98" s="12" t="e">
        <f t="shared" si="1871"/>
        <v>#DIV/0!</v>
      </c>
      <c r="HG98" s="11"/>
      <c r="HH98" s="11"/>
      <c r="HI98" s="18"/>
      <c r="HJ98" s="20"/>
      <c r="HK98" s="10">
        <f t="shared" si="1872"/>
        <v>6</v>
      </c>
      <c r="HL98" s="11">
        <f t="shared" si="1872"/>
        <v>0</v>
      </c>
      <c r="HM98" s="11">
        <f t="shared" si="1872"/>
        <v>3313</v>
      </c>
      <c r="HN98" s="11">
        <f t="shared" si="1872"/>
        <v>283</v>
      </c>
      <c r="HO98" s="11">
        <f t="shared" si="1873"/>
        <v>1997</v>
      </c>
      <c r="HP98" s="228">
        <f t="shared" ref="HP98:HP101" si="1898">+(HO98)/HM98</f>
        <v>0.6027769393299125</v>
      </c>
      <c r="HQ98" s="15">
        <f t="shared" si="1875"/>
        <v>72</v>
      </c>
      <c r="HR98" s="12">
        <f t="shared" si="1897"/>
        <v>3.6054081121682527E-2</v>
      </c>
      <c r="HS98" s="16">
        <v>66.099999999999994</v>
      </c>
      <c r="HT98" s="17">
        <v>1806</v>
      </c>
      <c r="HU98" s="16">
        <f t="shared" si="1876"/>
        <v>90.435653480220338</v>
      </c>
      <c r="HV98" s="18"/>
      <c r="HW98" s="20"/>
    </row>
    <row r="99" spans="1:231" ht="18.75" x14ac:dyDescent="0.25">
      <c r="A99" s="236"/>
      <c r="B99" s="41">
        <f>+B98+1</f>
        <v>44544</v>
      </c>
      <c r="C99" s="10">
        <v>1</v>
      </c>
      <c r="D99" s="11"/>
      <c r="E99" s="74">
        <f t="shared" si="1878"/>
        <v>634</v>
      </c>
      <c r="F99" s="74">
        <f t="shared" si="1878"/>
        <v>56</v>
      </c>
      <c r="G99" s="11">
        <v>352</v>
      </c>
      <c r="H99" s="12">
        <f t="shared" si="1820"/>
        <v>0.58359621451104104</v>
      </c>
      <c r="I99" s="11">
        <v>18</v>
      </c>
      <c r="J99" s="12">
        <f t="shared" si="1879"/>
        <v>4.8648648648648651E-2</v>
      </c>
      <c r="K99" s="13"/>
      <c r="L99" s="13"/>
      <c r="M99" s="25">
        <v>3965</v>
      </c>
      <c r="N99" s="38">
        <v>4360</v>
      </c>
      <c r="O99" s="10"/>
      <c r="P99" s="11"/>
      <c r="Q99" s="74">
        <f t="shared" si="1880"/>
        <v>633</v>
      </c>
      <c r="R99" s="74">
        <f t="shared" si="1880"/>
        <v>56</v>
      </c>
      <c r="S99" s="11">
        <v>346</v>
      </c>
      <c r="T99" s="12">
        <f t="shared" si="1822"/>
        <v>0.57977883096366511</v>
      </c>
      <c r="U99" s="11">
        <v>21</v>
      </c>
      <c r="V99" s="12">
        <f t="shared" si="1823"/>
        <v>5.7220708446866483E-2</v>
      </c>
      <c r="W99" s="13"/>
      <c r="X99" s="13"/>
      <c r="Y99" s="25">
        <v>3965</v>
      </c>
      <c r="Z99" s="38">
        <v>4360</v>
      </c>
      <c r="AA99" s="10"/>
      <c r="AB99" s="11"/>
      <c r="AC99" s="74">
        <f t="shared" si="1881"/>
        <v>173</v>
      </c>
      <c r="AD99" s="74">
        <f t="shared" si="1881"/>
        <v>10</v>
      </c>
      <c r="AE99" s="11">
        <v>99</v>
      </c>
      <c r="AF99" s="12">
        <f t="shared" si="1825"/>
        <v>0.58959537572254339</v>
      </c>
      <c r="AG99" s="11">
        <v>3</v>
      </c>
      <c r="AH99" s="12">
        <f t="shared" si="1826"/>
        <v>2.9411764705882353E-2</v>
      </c>
      <c r="AI99" s="13"/>
      <c r="AJ99" s="13"/>
      <c r="AK99" s="25">
        <v>3965</v>
      </c>
      <c r="AL99" s="38">
        <v>4360</v>
      </c>
      <c r="AM99" s="10">
        <v>3</v>
      </c>
      <c r="AN99" s="11"/>
      <c r="AO99" s="74">
        <f t="shared" si="1882"/>
        <v>621</v>
      </c>
      <c r="AP99" s="74">
        <f t="shared" si="1882"/>
        <v>52</v>
      </c>
      <c r="AQ99" s="11">
        <v>343</v>
      </c>
      <c r="AR99" s="12">
        <f t="shared" si="1828"/>
        <v>0.59742351046698872</v>
      </c>
      <c r="AS99" s="11">
        <v>28</v>
      </c>
      <c r="AT99" s="12">
        <f t="shared" si="1829"/>
        <v>7.5471698113207544E-2</v>
      </c>
      <c r="AU99" s="13"/>
      <c r="AV99" s="13"/>
      <c r="AW99" s="25">
        <v>3965</v>
      </c>
      <c r="AX99" s="38">
        <v>4360</v>
      </c>
      <c r="AY99" s="10"/>
      <c r="AZ99" s="11"/>
      <c r="BA99" s="74">
        <f t="shared" si="1883"/>
        <v>618</v>
      </c>
      <c r="BB99" s="74">
        <f t="shared" si="1883"/>
        <v>56</v>
      </c>
      <c r="BC99" s="11">
        <v>323</v>
      </c>
      <c r="BD99" s="12">
        <f t="shared" si="1831"/>
        <v>0.55016181229773464</v>
      </c>
      <c r="BE99" s="11">
        <v>17</v>
      </c>
      <c r="BF99" s="12">
        <f t="shared" si="1832"/>
        <v>0.05</v>
      </c>
      <c r="BG99" s="13"/>
      <c r="BH99" s="13"/>
      <c r="BI99" s="25">
        <v>3965</v>
      </c>
      <c r="BJ99" s="38">
        <v>4360</v>
      </c>
      <c r="BK99" s="10"/>
      <c r="BL99" s="11"/>
      <c r="BM99" s="74">
        <f t="shared" si="1884"/>
        <v>630</v>
      </c>
      <c r="BN99" s="74">
        <f t="shared" si="1884"/>
        <v>53</v>
      </c>
      <c r="BO99" s="11">
        <v>302</v>
      </c>
      <c r="BP99" s="12">
        <f t="shared" si="1834"/>
        <v>0.51111111111111107</v>
      </c>
      <c r="BQ99" s="11">
        <v>20</v>
      </c>
      <c r="BR99" s="12">
        <f t="shared" si="1835"/>
        <v>6.2111801242236024E-2</v>
      </c>
      <c r="BS99" s="13"/>
      <c r="BT99" s="13"/>
      <c r="BU99" s="25">
        <v>3965</v>
      </c>
      <c r="BV99" s="38">
        <v>4360</v>
      </c>
      <c r="BW99" s="10"/>
      <c r="BX99" s="11"/>
      <c r="BY99" s="74">
        <f t="shared" si="1885"/>
        <v>0</v>
      </c>
      <c r="BZ99" s="74">
        <f t="shared" si="1885"/>
        <v>0</v>
      </c>
      <c r="CA99" s="11"/>
      <c r="CB99" s="12" t="e">
        <f t="shared" si="1837"/>
        <v>#DIV/0!</v>
      </c>
      <c r="CC99" s="11"/>
      <c r="CD99" s="12" t="e">
        <f t="shared" si="1838"/>
        <v>#DIV/0!</v>
      </c>
      <c r="CE99" s="13"/>
      <c r="CF99" s="13"/>
      <c r="CG99" s="25"/>
      <c r="CH99" s="38"/>
      <c r="CI99" s="10"/>
      <c r="CJ99" s="11"/>
      <c r="CK99" s="74">
        <f t="shared" si="1886"/>
        <v>0</v>
      </c>
      <c r="CL99" s="74">
        <f t="shared" si="1886"/>
        <v>0</v>
      </c>
      <c r="CM99" s="11"/>
      <c r="CN99" s="12" t="e">
        <f t="shared" si="1840"/>
        <v>#DIV/0!</v>
      </c>
      <c r="CO99" s="11"/>
      <c r="CP99" s="12" t="e">
        <f t="shared" si="1841"/>
        <v>#DIV/0!</v>
      </c>
      <c r="CQ99" s="13"/>
      <c r="CR99" s="13"/>
      <c r="CS99" s="25"/>
      <c r="CT99" s="38"/>
      <c r="CU99" s="10"/>
      <c r="CV99" s="11"/>
      <c r="CW99" s="74">
        <f t="shared" si="1887"/>
        <v>0</v>
      </c>
      <c r="CX99" s="74">
        <f t="shared" si="1887"/>
        <v>0</v>
      </c>
      <c r="CY99" s="11"/>
      <c r="CZ99" s="12" t="e">
        <f t="shared" si="1843"/>
        <v>#DIV/0!</v>
      </c>
      <c r="DA99" s="11"/>
      <c r="DB99" s="12" t="e">
        <f t="shared" si="1844"/>
        <v>#DIV/0!</v>
      </c>
      <c r="DC99" s="13"/>
      <c r="DD99" s="13"/>
      <c r="DE99" s="25"/>
      <c r="DF99" s="38"/>
      <c r="DG99" s="10"/>
      <c r="DH99" s="11"/>
      <c r="DI99" s="74">
        <f t="shared" si="1888"/>
        <v>0</v>
      </c>
      <c r="DJ99" s="74">
        <f t="shared" si="1888"/>
        <v>0</v>
      </c>
      <c r="DK99" s="11"/>
      <c r="DL99" s="12" t="e">
        <f t="shared" si="1846"/>
        <v>#DIV/0!</v>
      </c>
      <c r="DM99" s="11"/>
      <c r="DN99" s="12" t="e">
        <f t="shared" si="1847"/>
        <v>#DIV/0!</v>
      </c>
      <c r="DO99" s="13"/>
      <c r="DP99" s="13"/>
      <c r="DQ99" s="25"/>
      <c r="DR99" s="38"/>
      <c r="DS99" s="10"/>
      <c r="DT99" s="11"/>
      <c r="DU99" s="74">
        <f t="shared" si="1889"/>
        <v>0</v>
      </c>
      <c r="DV99" s="74">
        <f t="shared" si="1889"/>
        <v>0</v>
      </c>
      <c r="DW99" s="11"/>
      <c r="DX99" s="12" t="e">
        <f t="shared" si="1849"/>
        <v>#DIV/0!</v>
      </c>
      <c r="DY99" s="11"/>
      <c r="DZ99" s="12" t="e">
        <f t="shared" si="1850"/>
        <v>#DIV/0!</v>
      </c>
      <c r="EA99" s="13"/>
      <c r="EB99" s="13"/>
      <c r="EC99" s="25"/>
      <c r="ED99" s="38"/>
      <c r="EE99" s="10"/>
      <c r="EF99" s="11"/>
      <c r="EG99" s="74">
        <f t="shared" si="1890"/>
        <v>0</v>
      </c>
      <c r="EH99" s="74">
        <f t="shared" si="1890"/>
        <v>0</v>
      </c>
      <c r="EI99" s="11"/>
      <c r="EJ99" s="12" t="e">
        <f t="shared" si="1852"/>
        <v>#DIV/0!</v>
      </c>
      <c r="EK99" s="11"/>
      <c r="EL99" s="12" t="e">
        <f t="shared" si="1853"/>
        <v>#DIV/0!</v>
      </c>
      <c r="EM99" s="13"/>
      <c r="EN99" s="13"/>
      <c r="EO99" s="25"/>
      <c r="EP99" s="38"/>
      <c r="EQ99" s="10"/>
      <c r="ER99" s="11"/>
      <c r="ES99" s="74">
        <f t="shared" si="1891"/>
        <v>0</v>
      </c>
      <c r="ET99" s="74">
        <f t="shared" si="1891"/>
        <v>0</v>
      </c>
      <c r="EU99" s="11"/>
      <c r="EV99" s="12" t="e">
        <f t="shared" si="1855"/>
        <v>#DIV/0!</v>
      </c>
      <c r="EW99" s="11"/>
      <c r="EX99" s="12" t="e">
        <f t="shared" si="1856"/>
        <v>#DIV/0!</v>
      </c>
      <c r="EY99" s="13"/>
      <c r="EZ99" s="13"/>
      <c r="FA99" s="25"/>
      <c r="FB99" s="38"/>
      <c r="FC99" s="10"/>
      <c r="FD99" s="11"/>
      <c r="FE99" s="74">
        <f t="shared" si="1892"/>
        <v>0</v>
      </c>
      <c r="FF99" s="74">
        <f t="shared" si="1892"/>
        <v>0</v>
      </c>
      <c r="FG99" s="11"/>
      <c r="FH99" s="12" t="e">
        <f t="shared" si="1858"/>
        <v>#DIV/0!</v>
      </c>
      <c r="FI99" s="11"/>
      <c r="FJ99" s="12" t="e">
        <f t="shared" si="1859"/>
        <v>#DIV/0!</v>
      </c>
      <c r="FK99" s="13"/>
      <c r="FL99" s="13"/>
      <c r="FM99" s="25"/>
      <c r="FN99" s="38"/>
      <c r="FO99" s="10"/>
      <c r="FP99" s="11"/>
      <c r="FQ99" s="74">
        <f t="shared" si="1893"/>
        <v>0</v>
      </c>
      <c r="FR99" s="74">
        <f t="shared" si="1893"/>
        <v>0</v>
      </c>
      <c r="FS99" s="11"/>
      <c r="FT99" s="12" t="e">
        <f t="shared" si="1861"/>
        <v>#DIV/0!</v>
      </c>
      <c r="FU99" s="11"/>
      <c r="FV99" s="12" t="e">
        <f t="shared" si="1862"/>
        <v>#DIV/0!</v>
      </c>
      <c r="FW99" s="13"/>
      <c r="FX99" s="13"/>
      <c r="FY99" s="25"/>
      <c r="FZ99" s="38"/>
      <c r="GA99" s="10"/>
      <c r="GB99" s="11"/>
      <c r="GC99" s="74">
        <f t="shared" si="1894"/>
        <v>0</v>
      </c>
      <c r="GD99" s="74">
        <f t="shared" si="1894"/>
        <v>0</v>
      </c>
      <c r="GE99" s="11"/>
      <c r="GF99" s="12" t="e">
        <f t="shared" si="1864"/>
        <v>#DIV/0!</v>
      </c>
      <c r="GG99" s="11"/>
      <c r="GH99" s="12" t="e">
        <f t="shared" si="1865"/>
        <v>#DIV/0!</v>
      </c>
      <c r="GI99" s="13"/>
      <c r="GJ99" s="13"/>
      <c r="GK99" s="25"/>
      <c r="GL99" s="38"/>
      <c r="GM99" s="10"/>
      <c r="GN99" s="11"/>
      <c r="GO99" s="74">
        <f t="shared" si="1895"/>
        <v>0</v>
      </c>
      <c r="GP99" s="74">
        <f t="shared" si="1895"/>
        <v>0</v>
      </c>
      <c r="GQ99" s="11"/>
      <c r="GR99" s="12" t="e">
        <f t="shared" si="1867"/>
        <v>#DIV/0!</v>
      </c>
      <c r="GS99" s="11"/>
      <c r="GT99" s="12" t="e">
        <f t="shared" si="1868"/>
        <v>#DIV/0!</v>
      </c>
      <c r="GU99" s="13"/>
      <c r="GV99" s="13"/>
      <c r="GW99" s="25"/>
      <c r="GX99" s="38"/>
      <c r="GY99" s="10"/>
      <c r="GZ99" s="11"/>
      <c r="HA99" s="74">
        <f t="shared" si="1896"/>
        <v>0</v>
      </c>
      <c r="HB99" s="74">
        <f t="shared" si="1896"/>
        <v>0</v>
      </c>
      <c r="HC99" s="11"/>
      <c r="HD99" s="12" t="e">
        <f t="shared" si="1870"/>
        <v>#DIV/0!</v>
      </c>
      <c r="HE99" s="11"/>
      <c r="HF99" s="12" t="e">
        <f t="shared" si="1871"/>
        <v>#DIV/0!</v>
      </c>
      <c r="HG99" s="13"/>
      <c r="HH99" s="13"/>
      <c r="HI99" s="25"/>
      <c r="HJ99" s="38"/>
      <c r="HK99" s="10">
        <f t="shared" si="1872"/>
        <v>4</v>
      </c>
      <c r="HL99" s="11">
        <f t="shared" si="1872"/>
        <v>0</v>
      </c>
      <c r="HM99" s="11">
        <f t="shared" si="1872"/>
        <v>3309</v>
      </c>
      <c r="HN99" s="11">
        <f t="shared" si="1872"/>
        <v>283</v>
      </c>
      <c r="HO99" s="11">
        <f t="shared" si="1873"/>
        <v>1872</v>
      </c>
      <c r="HP99" s="228">
        <f t="shared" si="1898"/>
        <v>0.56572982774252045</v>
      </c>
      <c r="HQ99" s="15">
        <f t="shared" si="1875"/>
        <v>107</v>
      </c>
      <c r="HR99" s="12">
        <f t="shared" si="1897"/>
        <v>5.7158119658119656E-2</v>
      </c>
      <c r="HS99" s="16">
        <v>66.3</v>
      </c>
      <c r="HT99" s="17">
        <v>1692</v>
      </c>
      <c r="HU99" s="16">
        <f t="shared" si="1876"/>
        <v>90.384615384615387</v>
      </c>
      <c r="HV99" s="23">
        <v>3965</v>
      </c>
      <c r="HW99" s="22">
        <v>4360</v>
      </c>
    </row>
    <row r="100" spans="1:231" ht="18.75" x14ac:dyDescent="0.25">
      <c r="A100" s="236"/>
      <c r="B100" s="41">
        <f t="shared" si="1877"/>
        <v>44545</v>
      </c>
      <c r="C100" s="10"/>
      <c r="D100" s="11"/>
      <c r="E100" s="74">
        <f t="shared" si="1878"/>
        <v>634</v>
      </c>
      <c r="F100" s="74">
        <f t="shared" si="1878"/>
        <v>56</v>
      </c>
      <c r="G100" s="11">
        <v>380</v>
      </c>
      <c r="H100" s="12">
        <f t="shared" si="1820"/>
        <v>0.62460567823343849</v>
      </c>
      <c r="I100" s="11">
        <v>16</v>
      </c>
      <c r="J100" s="12">
        <f t="shared" si="1879"/>
        <v>4.0404040404040407E-2</v>
      </c>
      <c r="K100" s="13"/>
      <c r="L100" s="11"/>
      <c r="M100" s="25">
        <v>4448.7804878048782</v>
      </c>
      <c r="N100" s="38">
        <v>4873.5714285714284</v>
      </c>
      <c r="O100" s="10"/>
      <c r="P100" s="11"/>
      <c r="Q100" s="74">
        <f t="shared" si="1880"/>
        <v>633</v>
      </c>
      <c r="R100" s="74">
        <f t="shared" si="1880"/>
        <v>56</v>
      </c>
      <c r="S100" s="11">
        <v>382</v>
      </c>
      <c r="T100" s="12">
        <f t="shared" si="1822"/>
        <v>0.62085308056872035</v>
      </c>
      <c r="U100" s="11">
        <v>11</v>
      </c>
      <c r="V100" s="12">
        <f t="shared" si="1823"/>
        <v>2.7989821882951654E-2</v>
      </c>
      <c r="W100" s="13"/>
      <c r="X100" s="11"/>
      <c r="Y100" s="25">
        <v>4341.4634146341459</v>
      </c>
      <c r="Z100" s="38">
        <v>4710</v>
      </c>
      <c r="AA100" s="10"/>
      <c r="AB100" s="11"/>
      <c r="AC100" s="74">
        <f t="shared" si="1881"/>
        <v>173</v>
      </c>
      <c r="AD100" s="74">
        <f t="shared" si="1881"/>
        <v>10</v>
      </c>
      <c r="AE100" s="11">
        <v>100</v>
      </c>
      <c r="AF100" s="12">
        <f t="shared" si="1825"/>
        <v>0.64161849710982655</v>
      </c>
      <c r="AG100" s="11">
        <v>11</v>
      </c>
      <c r="AH100" s="12">
        <f t="shared" si="1826"/>
        <v>9.90990990990991E-2</v>
      </c>
      <c r="AI100" s="13"/>
      <c r="AJ100" s="11"/>
      <c r="AK100" s="25">
        <v>4353</v>
      </c>
      <c r="AL100" s="38">
        <v>4531.4285714285716</v>
      </c>
      <c r="AM100" s="10"/>
      <c r="AN100" s="11"/>
      <c r="AO100" s="74">
        <f t="shared" si="1882"/>
        <v>621</v>
      </c>
      <c r="AP100" s="74">
        <f t="shared" si="1882"/>
        <v>52</v>
      </c>
      <c r="AQ100" s="11">
        <v>349</v>
      </c>
      <c r="AR100" s="12">
        <f t="shared" si="1828"/>
        <v>0.5877616747181964</v>
      </c>
      <c r="AS100" s="11">
        <v>16</v>
      </c>
      <c r="AT100" s="12">
        <f t="shared" si="1829"/>
        <v>4.3835616438356165E-2</v>
      </c>
      <c r="AU100" s="13"/>
      <c r="AV100" s="11"/>
      <c r="AW100" s="25">
        <v>4547.6315789473683</v>
      </c>
      <c r="AX100" s="38">
        <v>4675</v>
      </c>
      <c r="AY100" s="10"/>
      <c r="AZ100" s="11"/>
      <c r="BA100" s="74">
        <f t="shared" si="1883"/>
        <v>618</v>
      </c>
      <c r="BB100" s="74">
        <f t="shared" si="1883"/>
        <v>56</v>
      </c>
      <c r="BC100" s="11">
        <v>361</v>
      </c>
      <c r="BD100" s="12">
        <f t="shared" si="1831"/>
        <v>0.6035598705501618</v>
      </c>
      <c r="BE100" s="11">
        <v>12</v>
      </c>
      <c r="BF100" s="12">
        <f t="shared" si="1832"/>
        <v>3.2171581769436998E-2</v>
      </c>
      <c r="BG100" s="13"/>
      <c r="BH100" s="11"/>
      <c r="BI100" s="25">
        <v>4539.4285714285716</v>
      </c>
      <c r="BJ100" s="38">
        <v>4822.8571428571431</v>
      </c>
      <c r="BK100" s="10"/>
      <c r="BL100" s="11"/>
      <c r="BM100" s="74">
        <f t="shared" si="1884"/>
        <v>630</v>
      </c>
      <c r="BN100" s="74">
        <f t="shared" si="1884"/>
        <v>53</v>
      </c>
      <c r="BO100" s="11">
        <v>351</v>
      </c>
      <c r="BP100" s="12">
        <f t="shared" si="1834"/>
        <v>0.58730158730158732</v>
      </c>
      <c r="BQ100" s="11">
        <v>19</v>
      </c>
      <c r="BR100" s="12">
        <f t="shared" si="1835"/>
        <v>5.1351351351351354E-2</v>
      </c>
      <c r="BS100" s="13"/>
      <c r="BT100" s="11"/>
      <c r="BU100" s="25">
        <v>4602.75</v>
      </c>
      <c r="BV100" s="38">
        <v>4977.5</v>
      </c>
      <c r="BW100" s="10"/>
      <c r="BX100" s="11"/>
      <c r="BY100" s="74">
        <f t="shared" si="1885"/>
        <v>0</v>
      </c>
      <c r="BZ100" s="74">
        <f t="shared" si="1885"/>
        <v>0</v>
      </c>
      <c r="CA100" s="11"/>
      <c r="CB100" s="12" t="e">
        <f t="shared" si="1837"/>
        <v>#DIV/0!</v>
      </c>
      <c r="CC100" s="11"/>
      <c r="CD100" s="12" t="e">
        <f t="shared" si="1838"/>
        <v>#DIV/0!</v>
      </c>
      <c r="CE100" s="13"/>
      <c r="CF100" s="11"/>
      <c r="CG100" s="25"/>
      <c r="CH100" s="38"/>
      <c r="CI100" s="10"/>
      <c r="CJ100" s="11"/>
      <c r="CK100" s="74">
        <f t="shared" si="1886"/>
        <v>0</v>
      </c>
      <c r="CL100" s="74">
        <f t="shared" si="1886"/>
        <v>0</v>
      </c>
      <c r="CM100" s="11"/>
      <c r="CN100" s="12" t="e">
        <f t="shared" si="1840"/>
        <v>#DIV/0!</v>
      </c>
      <c r="CO100" s="11"/>
      <c r="CP100" s="12" t="e">
        <f t="shared" si="1841"/>
        <v>#DIV/0!</v>
      </c>
      <c r="CQ100" s="13"/>
      <c r="CR100" s="11"/>
      <c r="CS100" s="25"/>
      <c r="CT100" s="38"/>
      <c r="CU100" s="10"/>
      <c r="CV100" s="11"/>
      <c r="CW100" s="74">
        <f t="shared" si="1887"/>
        <v>0</v>
      </c>
      <c r="CX100" s="74">
        <f t="shared" si="1887"/>
        <v>0</v>
      </c>
      <c r="CY100" s="11"/>
      <c r="CZ100" s="12" t="e">
        <f t="shared" si="1843"/>
        <v>#DIV/0!</v>
      </c>
      <c r="DA100" s="11"/>
      <c r="DB100" s="12" t="e">
        <f t="shared" si="1844"/>
        <v>#DIV/0!</v>
      </c>
      <c r="DC100" s="13"/>
      <c r="DD100" s="11"/>
      <c r="DE100" s="25"/>
      <c r="DF100" s="38"/>
      <c r="DG100" s="10"/>
      <c r="DH100" s="11"/>
      <c r="DI100" s="74">
        <f t="shared" si="1888"/>
        <v>0</v>
      </c>
      <c r="DJ100" s="74">
        <f t="shared" si="1888"/>
        <v>0</v>
      </c>
      <c r="DK100" s="11"/>
      <c r="DL100" s="12" t="e">
        <f t="shared" si="1846"/>
        <v>#DIV/0!</v>
      </c>
      <c r="DM100" s="11"/>
      <c r="DN100" s="12" t="e">
        <f t="shared" si="1847"/>
        <v>#DIV/0!</v>
      </c>
      <c r="DO100" s="13"/>
      <c r="DP100" s="11"/>
      <c r="DQ100" s="25"/>
      <c r="DR100" s="38"/>
      <c r="DS100" s="10"/>
      <c r="DT100" s="11"/>
      <c r="DU100" s="74">
        <f t="shared" si="1889"/>
        <v>0</v>
      </c>
      <c r="DV100" s="74">
        <f t="shared" si="1889"/>
        <v>0</v>
      </c>
      <c r="DW100" s="11"/>
      <c r="DX100" s="12" t="e">
        <f t="shared" si="1849"/>
        <v>#DIV/0!</v>
      </c>
      <c r="DY100" s="11"/>
      <c r="DZ100" s="12" t="e">
        <f t="shared" si="1850"/>
        <v>#DIV/0!</v>
      </c>
      <c r="EA100" s="13"/>
      <c r="EB100" s="11"/>
      <c r="EC100" s="25"/>
      <c r="ED100" s="38"/>
      <c r="EE100" s="10"/>
      <c r="EF100" s="11"/>
      <c r="EG100" s="74">
        <f t="shared" si="1890"/>
        <v>0</v>
      </c>
      <c r="EH100" s="74">
        <f t="shared" si="1890"/>
        <v>0</v>
      </c>
      <c r="EI100" s="11"/>
      <c r="EJ100" s="12" t="e">
        <f t="shared" si="1852"/>
        <v>#DIV/0!</v>
      </c>
      <c r="EK100" s="11"/>
      <c r="EL100" s="12" t="e">
        <f t="shared" si="1853"/>
        <v>#DIV/0!</v>
      </c>
      <c r="EM100" s="13"/>
      <c r="EN100" s="11"/>
      <c r="EO100" s="25"/>
      <c r="EP100" s="38"/>
      <c r="EQ100" s="10"/>
      <c r="ER100" s="11"/>
      <c r="ES100" s="74">
        <f t="shared" si="1891"/>
        <v>0</v>
      </c>
      <c r="ET100" s="74">
        <f t="shared" si="1891"/>
        <v>0</v>
      </c>
      <c r="EU100" s="11"/>
      <c r="EV100" s="12" t="e">
        <f t="shared" si="1855"/>
        <v>#DIV/0!</v>
      </c>
      <c r="EW100" s="11"/>
      <c r="EX100" s="12" t="e">
        <f t="shared" si="1856"/>
        <v>#DIV/0!</v>
      </c>
      <c r="EY100" s="13"/>
      <c r="EZ100" s="11"/>
      <c r="FA100" s="25"/>
      <c r="FB100" s="38"/>
      <c r="FC100" s="10"/>
      <c r="FD100" s="11"/>
      <c r="FE100" s="74">
        <f t="shared" si="1892"/>
        <v>0</v>
      </c>
      <c r="FF100" s="74">
        <f t="shared" si="1892"/>
        <v>0</v>
      </c>
      <c r="FG100" s="11"/>
      <c r="FH100" s="12" t="e">
        <f t="shared" si="1858"/>
        <v>#DIV/0!</v>
      </c>
      <c r="FI100" s="11"/>
      <c r="FJ100" s="12" t="e">
        <f t="shared" si="1859"/>
        <v>#DIV/0!</v>
      </c>
      <c r="FK100" s="13"/>
      <c r="FL100" s="11"/>
      <c r="FM100" s="25"/>
      <c r="FN100" s="38"/>
      <c r="FO100" s="10"/>
      <c r="FP100" s="11"/>
      <c r="FQ100" s="74">
        <f t="shared" si="1893"/>
        <v>0</v>
      </c>
      <c r="FR100" s="74">
        <f t="shared" si="1893"/>
        <v>0</v>
      </c>
      <c r="FS100" s="11"/>
      <c r="FT100" s="12" t="e">
        <f t="shared" si="1861"/>
        <v>#DIV/0!</v>
      </c>
      <c r="FU100" s="11"/>
      <c r="FV100" s="12" t="e">
        <f t="shared" si="1862"/>
        <v>#DIV/0!</v>
      </c>
      <c r="FW100" s="13"/>
      <c r="FX100" s="11"/>
      <c r="FY100" s="25"/>
      <c r="FZ100" s="38"/>
      <c r="GA100" s="10"/>
      <c r="GB100" s="11"/>
      <c r="GC100" s="74">
        <f t="shared" si="1894"/>
        <v>0</v>
      </c>
      <c r="GD100" s="74">
        <f t="shared" si="1894"/>
        <v>0</v>
      </c>
      <c r="GE100" s="11"/>
      <c r="GF100" s="12" t="e">
        <f t="shared" si="1864"/>
        <v>#DIV/0!</v>
      </c>
      <c r="GG100" s="11"/>
      <c r="GH100" s="12" t="e">
        <f t="shared" si="1865"/>
        <v>#DIV/0!</v>
      </c>
      <c r="GI100" s="13"/>
      <c r="GJ100" s="11"/>
      <c r="GK100" s="25"/>
      <c r="GL100" s="38"/>
      <c r="GM100" s="10"/>
      <c r="GN100" s="11"/>
      <c r="GO100" s="74">
        <f t="shared" si="1895"/>
        <v>0</v>
      </c>
      <c r="GP100" s="74">
        <f t="shared" si="1895"/>
        <v>0</v>
      </c>
      <c r="GQ100" s="11"/>
      <c r="GR100" s="12" t="e">
        <f t="shared" si="1867"/>
        <v>#DIV/0!</v>
      </c>
      <c r="GS100" s="11"/>
      <c r="GT100" s="12" t="e">
        <f t="shared" si="1868"/>
        <v>#DIV/0!</v>
      </c>
      <c r="GU100" s="13"/>
      <c r="GV100" s="11"/>
      <c r="GW100" s="25"/>
      <c r="GX100" s="38"/>
      <c r="GY100" s="10"/>
      <c r="GZ100" s="11"/>
      <c r="HA100" s="74">
        <f t="shared" si="1896"/>
        <v>0</v>
      </c>
      <c r="HB100" s="74">
        <f t="shared" si="1896"/>
        <v>0</v>
      </c>
      <c r="HC100" s="11"/>
      <c r="HD100" s="12" t="e">
        <f t="shared" si="1870"/>
        <v>#DIV/0!</v>
      </c>
      <c r="HE100" s="11"/>
      <c r="HF100" s="12" t="e">
        <f t="shared" si="1871"/>
        <v>#DIV/0!</v>
      </c>
      <c r="HG100" s="13"/>
      <c r="HH100" s="11"/>
      <c r="HI100" s="25"/>
      <c r="HJ100" s="38"/>
      <c r="HK100" s="10">
        <f t="shared" si="1872"/>
        <v>0</v>
      </c>
      <c r="HL100" s="11">
        <f t="shared" si="1872"/>
        <v>0</v>
      </c>
      <c r="HM100" s="11">
        <f t="shared" si="1872"/>
        <v>3309</v>
      </c>
      <c r="HN100" s="11">
        <f t="shared" si="1872"/>
        <v>283</v>
      </c>
      <c r="HO100" s="11">
        <f t="shared" si="1873"/>
        <v>2008</v>
      </c>
      <c r="HP100" s="228">
        <f t="shared" si="1898"/>
        <v>0.60682985796313083</v>
      </c>
      <c r="HQ100" s="15">
        <f t="shared" si="1875"/>
        <v>85</v>
      </c>
      <c r="HR100" s="12">
        <f t="shared" si="1897"/>
        <v>4.233067729083665E-2</v>
      </c>
      <c r="HS100" s="16">
        <v>64.75</v>
      </c>
      <c r="HT100" s="17">
        <v>1819</v>
      </c>
      <c r="HU100" s="16">
        <f t="shared" si="1876"/>
        <v>90.58764940239044</v>
      </c>
      <c r="HV100" s="23">
        <v>4486.4878048780483</v>
      </c>
      <c r="HW100" s="22">
        <v>4792.1794871794873</v>
      </c>
    </row>
    <row r="101" spans="1:231" ht="18.75" x14ac:dyDescent="0.25">
      <c r="A101" s="236"/>
      <c r="B101" s="41">
        <f t="shared" si="1877"/>
        <v>44546</v>
      </c>
      <c r="C101" s="10"/>
      <c r="D101" s="11"/>
      <c r="E101" s="74">
        <f>E100-C101</f>
        <v>634</v>
      </c>
      <c r="F101" s="74">
        <f>F100-D101</f>
        <v>56</v>
      </c>
      <c r="G101" s="11">
        <v>337</v>
      </c>
      <c r="H101" s="12">
        <f t="shared" si="1820"/>
        <v>0.55362776025236593</v>
      </c>
      <c r="I101" s="11">
        <v>14</v>
      </c>
      <c r="J101" s="12">
        <f t="shared" si="1879"/>
        <v>3.9886039886039885E-2</v>
      </c>
      <c r="K101" s="13"/>
      <c r="L101" s="11"/>
      <c r="M101" s="39">
        <v>82.926829268292678</v>
      </c>
      <c r="N101" s="43">
        <v>71.428571428571431</v>
      </c>
      <c r="O101" s="10"/>
      <c r="P101" s="11"/>
      <c r="Q101" s="74">
        <f t="shared" si="1880"/>
        <v>633</v>
      </c>
      <c r="R101" s="74">
        <f t="shared" si="1880"/>
        <v>56</v>
      </c>
      <c r="S101" s="11">
        <v>341</v>
      </c>
      <c r="T101" s="12">
        <f t="shared" si="1822"/>
        <v>0.56556082148499209</v>
      </c>
      <c r="U101" s="11">
        <v>17</v>
      </c>
      <c r="V101" s="12">
        <f t="shared" si="1823"/>
        <v>4.7486033519553071E-2</v>
      </c>
      <c r="W101" s="13"/>
      <c r="X101" s="11"/>
      <c r="Y101" s="39">
        <v>82.926829268292678</v>
      </c>
      <c r="Z101" s="43">
        <v>84.615384615384613</v>
      </c>
      <c r="AA101" s="10"/>
      <c r="AB101" s="11"/>
      <c r="AC101" s="74">
        <f t="shared" si="1881"/>
        <v>173</v>
      </c>
      <c r="AD101" s="74">
        <f t="shared" si="1881"/>
        <v>10</v>
      </c>
      <c r="AE101" s="11">
        <v>89</v>
      </c>
      <c r="AF101" s="12">
        <f t="shared" si="1825"/>
        <v>0.54913294797687862</v>
      </c>
      <c r="AG101" s="11">
        <v>6</v>
      </c>
      <c r="AH101" s="12">
        <f t="shared" si="1826"/>
        <v>6.3157894736842107E-2</v>
      </c>
      <c r="AI101" s="13"/>
      <c r="AJ101" s="11"/>
      <c r="AK101" s="39">
        <v>80</v>
      </c>
      <c r="AL101" s="43">
        <v>71.428571428571431</v>
      </c>
      <c r="AM101" s="10"/>
      <c r="AN101" s="11"/>
      <c r="AO101" s="74">
        <f t="shared" si="1882"/>
        <v>621</v>
      </c>
      <c r="AP101" s="74">
        <f t="shared" si="1882"/>
        <v>52</v>
      </c>
      <c r="AQ101" s="11">
        <v>353</v>
      </c>
      <c r="AR101" s="12">
        <f t="shared" si="1828"/>
        <v>0.59903381642512077</v>
      </c>
      <c r="AS101" s="11">
        <v>19</v>
      </c>
      <c r="AT101" s="12">
        <f t="shared" si="1829"/>
        <v>5.1075268817204304E-2</v>
      </c>
      <c r="AU101" s="13"/>
      <c r="AV101" s="11"/>
      <c r="AW101" s="39">
        <v>73.684210526315795</v>
      </c>
      <c r="AX101" s="43">
        <v>85.714285714285708</v>
      </c>
      <c r="AY101" s="10"/>
      <c r="AZ101" s="11"/>
      <c r="BA101" s="74">
        <f t="shared" si="1883"/>
        <v>618</v>
      </c>
      <c r="BB101" s="74">
        <f t="shared" si="1883"/>
        <v>56</v>
      </c>
      <c r="BC101" s="11">
        <v>320</v>
      </c>
      <c r="BD101" s="12">
        <f t="shared" si="1831"/>
        <v>0.54692556634304212</v>
      </c>
      <c r="BE101" s="11">
        <v>18</v>
      </c>
      <c r="BF101" s="12">
        <f t="shared" si="1832"/>
        <v>5.3254437869822487E-2</v>
      </c>
      <c r="BG101" s="13"/>
      <c r="BH101" s="11"/>
      <c r="BI101" s="39">
        <v>94.285714285714292</v>
      </c>
      <c r="BJ101" s="43">
        <v>92.857142857142861</v>
      </c>
      <c r="BK101" s="10"/>
      <c r="BL101" s="11"/>
      <c r="BM101" s="74">
        <f t="shared" si="1884"/>
        <v>630</v>
      </c>
      <c r="BN101" s="74">
        <f t="shared" si="1884"/>
        <v>53</v>
      </c>
      <c r="BO101" s="11">
        <v>305</v>
      </c>
      <c r="BP101" s="12">
        <f t="shared" si="1834"/>
        <v>0.51428571428571423</v>
      </c>
      <c r="BQ101" s="11">
        <v>19</v>
      </c>
      <c r="BR101" s="12">
        <f t="shared" si="1835"/>
        <v>5.8641975308641972E-2</v>
      </c>
      <c r="BS101" s="13"/>
      <c r="BT101" s="11"/>
      <c r="BU101" s="39">
        <v>65</v>
      </c>
      <c r="BV101" s="43">
        <v>100</v>
      </c>
      <c r="BW101" s="10"/>
      <c r="BX101" s="11"/>
      <c r="BY101" s="74">
        <f t="shared" si="1885"/>
        <v>0</v>
      </c>
      <c r="BZ101" s="74">
        <f t="shared" si="1885"/>
        <v>0</v>
      </c>
      <c r="CA101" s="11"/>
      <c r="CB101" s="12" t="e">
        <f t="shared" si="1837"/>
        <v>#DIV/0!</v>
      </c>
      <c r="CC101" s="11"/>
      <c r="CD101" s="12" t="e">
        <f t="shared" si="1838"/>
        <v>#DIV/0!</v>
      </c>
      <c r="CE101" s="13"/>
      <c r="CF101" s="11"/>
      <c r="CG101" s="39"/>
      <c r="CH101" s="43"/>
      <c r="CI101" s="10"/>
      <c r="CJ101" s="11"/>
      <c r="CK101" s="74">
        <f t="shared" si="1886"/>
        <v>0</v>
      </c>
      <c r="CL101" s="74">
        <f t="shared" si="1886"/>
        <v>0</v>
      </c>
      <c r="CM101" s="11"/>
      <c r="CN101" s="12" t="e">
        <f t="shared" si="1840"/>
        <v>#DIV/0!</v>
      </c>
      <c r="CO101" s="11"/>
      <c r="CP101" s="12" t="e">
        <f t="shared" si="1841"/>
        <v>#DIV/0!</v>
      </c>
      <c r="CQ101" s="13"/>
      <c r="CR101" s="11"/>
      <c r="CS101" s="39"/>
      <c r="CT101" s="43"/>
      <c r="CU101" s="10"/>
      <c r="CV101" s="11"/>
      <c r="CW101" s="74">
        <f t="shared" si="1887"/>
        <v>0</v>
      </c>
      <c r="CX101" s="74">
        <f t="shared" si="1887"/>
        <v>0</v>
      </c>
      <c r="CY101" s="11"/>
      <c r="CZ101" s="12" t="e">
        <f t="shared" si="1843"/>
        <v>#DIV/0!</v>
      </c>
      <c r="DA101" s="11"/>
      <c r="DB101" s="12" t="e">
        <f t="shared" si="1844"/>
        <v>#DIV/0!</v>
      </c>
      <c r="DC101" s="13"/>
      <c r="DD101" s="11"/>
      <c r="DE101" s="39"/>
      <c r="DF101" s="43"/>
      <c r="DG101" s="10"/>
      <c r="DH101" s="11"/>
      <c r="DI101" s="74">
        <f t="shared" si="1888"/>
        <v>0</v>
      </c>
      <c r="DJ101" s="74">
        <f t="shared" si="1888"/>
        <v>0</v>
      </c>
      <c r="DK101" s="11"/>
      <c r="DL101" s="12" t="e">
        <f t="shared" si="1846"/>
        <v>#DIV/0!</v>
      </c>
      <c r="DM101" s="11"/>
      <c r="DN101" s="12" t="e">
        <f t="shared" si="1847"/>
        <v>#DIV/0!</v>
      </c>
      <c r="DO101" s="13"/>
      <c r="DP101" s="11"/>
      <c r="DQ101" s="39"/>
      <c r="DR101" s="43"/>
      <c r="DS101" s="10"/>
      <c r="DT101" s="11"/>
      <c r="DU101" s="74">
        <f t="shared" si="1889"/>
        <v>0</v>
      </c>
      <c r="DV101" s="74">
        <f t="shared" si="1889"/>
        <v>0</v>
      </c>
      <c r="DW101" s="11"/>
      <c r="DX101" s="12" t="e">
        <f t="shared" si="1849"/>
        <v>#DIV/0!</v>
      </c>
      <c r="DY101" s="11"/>
      <c r="DZ101" s="12" t="e">
        <f t="shared" si="1850"/>
        <v>#DIV/0!</v>
      </c>
      <c r="EA101" s="13"/>
      <c r="EB101" s="11"/>
      <c r="EC101" s="39"/>
      <c r="ED101" s="43"/>
      <c r="EE101" s="10"/>
      <c r="EF101" s="11"/>
      <c r="EG101" s="74">
        <f t="shared" si="1890"/>
        <v>0</v>
      </c>
      <c r="EH101" s="74">
        <f t="shared" si="1890"/>
        <v>0</v>
      </c>
      <c r="EI101" s="11"/>
      <c r="EJ101" s="12" t="e">
        <f t="shared" si="1852"/>
        <v>#DIV/0!</v>
      </c>
      <c r="EK101" s="11"/>
      <c r="EL101" s="12" t="e">
        <f t="shared" si="1853"/>
        <v>#DIV/0!</v>
      </c>
      <c r="EM101" s="13"/>
      <c r="EN101" s="11"/>
      <c r="EO101" s="39"/>
      <c r="EP101" s="43"/>
      <c r="EQ101" s="10"/>
      <c r="ER101" s="11"/>
      <c r="ES101" s="74">
        <f t="shared" si="1891"/>
        <v>0</v>
      </c>
      <c r="ET101" s="74">
        <f t="shared" si="1891"/>
        <v>0</v>
      </c>
      <c r="EU101" s="11"/>
      <c r="EV101" s="12" t="e">
        <f t="shared" si="1855"/>
        <v>#DIV/0!</v>
      </c>
      <c r="EW101" s="11"/>
      <c r="EX101" s="12" t="e">
        <f t="shared" si="1856"/>
        <v>#DIV/0!</v>
      </c>
      <c r="EY101" s="13"/>
      <c r="EZ101" s="11"/>
      <c r="FA101" s="39"/>
      <c r="FB101" s="43"/>
      <c r="FC101" s="10"/>
      <c r="FD101" s="11"/>
      <c r="FE101" s="74">
        <f t="shared" si="1892"/>
        <v>0</v>
      </c>
      <c r="FF101" s="74">
        <f t="shared" si="1892"/>
        <v>0</v>
      </c>
      <c r="FG101" s="11"/>
      <c r="FH101" s="12" t="e">
        <f t="shared" si="1858"/>
        <v>#DIV/0!</v>
      </c>
      <c r="FI101" s="11"/>
      <c r="FJ101" s="12" t="e">
        <f t="shared" si="1859"/>
        <v>#DIV/0!</v>
      </c>
      <c r="FK101" s="13"/>
      <c r="FL101" s="11"/>
      <c r="FM101" s="39"/>
      <c r="FN101" s="43"/>
      <c r="FO101" s="10"/>
      <c r="FP101" s="11"/>
      <c r="FQ101" s="74">
        <f t="shared" si="1893"/>
        <v>0</v>
      </c>
      <c r="FR101" s="74">
        <f t="shared" si="1893"/>
        <v>0</v>
      </c>
      <c r="FS101" s="11"/>
      <c r="FT101" s="12" t="e">
        <f t="shared" si="1861"/>
        <v>#DIV/0!</v>
      </c>
      <c r="FU101" s="11"/>
      <c r="FV101" s="12" t="e">
        <f t="shared" si="1862"/>
        <v>#DIV/0!</v>
      </c>
      <c r="FW101" s="13"/>
      <c r="FX101" s="11"/>
      <c r="FY101" s="39"/>
      <c r="FZ101" s="43"/>
      <c r="GA101" s="10"/>
      <c r="GB101" s="11"/>
      <c r="GC101" s="74">
        <f t="shared" si="1894"/>
        <v>0</v>
      </c>
      <c r="GD101" s="74">
        <f t="shared" si="1894"/>
        <v>0</v>
      </c>
      <c r="GE101" s="11"/>
      <c r="GF101" s="12" t="e">
        <f t="shared" si="1864"/>
        <v>#DIV/0!</v>
      </c>
      <c r="GG101" s="11"/>
      <c r="GH101" s="12" t="e">
        <f t="shared" si="1865"/>
        <v>#DIV/0!</v>
      </c>
      <c r="GI101" s="13"/>
      <c r="GJ101" s="11"/>
      <c r="GK101" s="39"/>
      <c r="GL101" s="43"/>
      <c r="GM101" s="10"/>
      <c r="GN101" s="11"/>
      <c r="GO101" s="74">
        <f t="shared" si="1895"/>
        <v>0</v>
      </c>
      <c r="GP101" s="74">
        <f t="shared" si="1895"/>
        <v>0</v>
      </c>
      <c r="GQ101" s="11"/>
      <c r="GR101" s="12" t="e">
        <f t="shared" si="1867"/>
        <v>#DIV/0!</v>
      </c>
      <c r="GS101" s="11"/>
      <c r="GT101" s="12" t="e">
        <f t="shared" si="1868"/>
        <v>#DIV/0!</v>
      </c>
      <c r="GU101" s="13"/>
      <c r="GV101" s="11"/>
      <c r="GW101" s="39"/>
      <c r="GX101" s="43"/>
      <c r="GY101" s="10"/>
      <c r="GZ101" s="11"/>
      <c r="HA101" s="74">
        <f t="shared" si="1896"/>
        <v>0</v>
      </c>
      <c r="HB101" s="74">
        <f t="shared" si="1896"/>
        <v>0</v>
      </c>
      <c r="HC101" s="11"/>
      <c r="HD101" s="12" t="e">
        <f t="shared" si="1870"/>
        <v>#DIV/0!</v>
      </c>
      <c r="HE101" s="11"/>
      <c r="HF101" s="12" t="e">
        <f t="shared" si="1871"/>
        <v>#DIV/0!</v>
      </c>
      <c r="HG101" s="13"/>
      <c r="HH101" s="11"/>
      <c r="HI101" s="39"/>
      <c r="HJ101" s="43"/>
      <c r="HK101" s="10">
        <f t="shared" si="1872"/>
        <v>0</v>
      </c>
      <c r="HL101" s="11">
        <f t="shared" si="1872"/>
        <v>0</v>
      </c>
      <c r="HM101" s="11">
        <f t="shared" si="1872"/>
        <v>3309</v>
      </c>
      <c r="HN101" s="11">
        <f t="shared" si="1872"/>
        <v>283</v>
      </c>
      <c r="HO101" s="11">
        <f t="shared" si="1873"/>
        <v>1838</v>
      </c>
      <c r="HP101" s="228">
        <f t="shared" si="1898"/>
        <v>0.5554548201873678</v>
      </c>
      <c r="HQ101" s="15">
        <f t="shared" si="1875"/>
        <v>93</v>
      </c>
      <c r="HR101" s="12">
        <f t="shared" si="1897"/>
        <v>5.0598476605005438E-2</v>
      </c>
      <c r="HS101" s="16">
        <v>67.099999999999994</v>
      </c>
      <c r="HT101" s="17">
        <v>1838</v>
      </c>
      <c r="HU101" s="16">
        <f t="shared" si="1876"/>
        <v>100</v>
      </c>
      <c r="HV101" s="23">
        <v>80</v>
      </c>
      <c r="HW101" s="22">
        <v>76.92307692307692</v>
      </c>
    </row>
    <row r="102" spans="1:231" ht="19.5" thickBot="1" x14ac:dyDescent="0.3">
      <c r="A102" s="236"/>
      <c r="B102" s="42"/>
      <c r="C102" s="26">
        <f>SUM(C95:C101)</f>
        <v>3</v>
      </c>
      <c r="D102" s="27">
        <f>SUM(D95:D101)</f>
        <v>0</v>
      </c>
      <c r="E102" s="27"/>
      <c r="F102" s="27"/>
      <c r="G102" s="27">
        <f>SUM(G95:G101)</f>
        <v>2503</v>
      </c>
      <c r="H102" s="28">
        <f>((G102+I102)/7)/E101</f>
        <v>0.58404686795853988</v>
      </c>
      <c r="I102" s="27">
        <f>SUM(I95:I101)</f>
        <v>89</v>
      </c>
      <c r="J102" s="28">
        <f>(I102/(I102+G102))</f>
        <v>3.433641975308642E-2</v>
      </c>
      <c r="K102" s="27"/>
      <c r="L102" s="27"/>
      <c r="M102" s="29">
        <f>M100/M99*100-100</f>
        <v>12.201273336819128</v>
      </c>
      <c r="N102" s="72">
        <f>N100/N99*100-100</f>
        <v>11.779161205766698</v>
      </c>
      <c r="O102" s="26">
        <f t="shared" ref="O102:P102" si="1899">SUM(O95:O101)</f>
        <v>5</v>
      </c>
      <c r="P102" s="27">
        <f t="shared" si="1899"/>
        <v>0</v>
      </c>
      <c r="Q102" s="27"/>
      <c r="R102" s="27"/>
      <c r="S102" s="27">
        <f t="shared" ref="S102" si="1900">SUM(S95:S101)</f>
        <v>2502</v>
      </c>
      <c r="T102" s="28">
        <f t="shared" ref="T102" si="1901">((S102+U102)/7)/Q101</f>
        <v>0.58677499435793279</v>
      </c>
      <c r="U102" s="27">
        <f t="shared" ref="U102" si="1902">SUM(U95:U101)</f>
        <v>98</v>
      </c>
      <c r="V102" s="28">
        <f t="shared" ref="V102" si="1903">(U102/(U102+S102))</f>
        <v>3.7692307692307692E-2</v>
      </c>
      <c r="W102" s="27"/>
      <c r="X102" s="27"/>
      <c r="Y102" s="29">
        <f t="shared" ref="Y102:Z102" si="1904">Y100/Y99*100-100</f>
        <v>9.4946636729923171</v>
      </c>
      <c r="Z102" s="72">
        <f t="shared" si="1904"/>
        <v>8.0275229357798139</v>
      </c>
      <c r="AA102" s="26">
        <f t="shared" ref="AA102:AB102" si="1905">SUM(AA95:AA101)</f>
        <v>5</v>
      </c>
      <c r="AB102" s="27">
        <f t="shared" si="1905"/>
        <v>0</v>
      </c>
      <c r="AC102" s="27"/>
      <c r="AD102" s="27"/>
      <c r="AE102" s="27">
        <f t="shared" ref="AE102" si="1906">SUM(AE95:AE101)</f>
        <v>717</v>
      </c>
      <c r="AF102" s="28">
        <f t="shared" ref="AF102" si="1907">((AE102+AG102)/7)/AC101</f>
        <v>0.62262592898431046</v>
      </c>
      <c r="AG102" s="27">
        <f t="shared" ref="AG102" si="1908">SUM(AG95:AG101)</f>
        <v>37</v>
      </c>
      <c r="AH102" s="28">
        <f t="shared" ref="AH102" si="1909">(AG102/(AG102+AE102))</f>
        <v>4.9071618037135278E-2</v>
      </c>
      <c r="AI102" s="27"/>
      <c r="AJ102" s="27"/>
      <c r="AK102" s="29">
        <f t="shared" ref="AK102:AL102" si="1910">AK100/AK99*100-100</f>
        <v>9.7856242118537153</v>
      </c>
      <c r="AL102" s="72">
        <f t="shared" si="1910"/>
        <v>3.9318479685452274</v>
      </c>
      <c r="AM102" s="26">
        <f t="shared" ref="AM102:AN102" si="1911">SUM(AM95:AM101)</f>
        <v>5</v>
      </c>
      <c r="AN102" s="27">
        <f t="shared" si="1911"/>
        <v>1</v>
      </c>
      <c r="AO102" s="27"/>
      <c r="AP102" s="27"/>
      <c r="AQ102" s="27">
        <f t="shared" ref="AQ102" si="1912">SUM(AQ95:AQ101)</f>
        <v>2479</v>
      </c>
      <c r="AR102" s="28">
        <f t="shared" ref="AR102" si="1913">((AQ102+AS102)/7)/AO101</f>
        <v>0.59857372900851158</v>
      </c>
      <c r="AS102" s="27">
        <f t="shared" ref="AS102" si="1914">SUM(AS95:AS101)</f>
        <v>123</v>
      </c>
      <c r="AT102" s="28">
        <f t="shared" ref="AT102" si="1915">(AS102/(AS102+AQ102))</f>
        <v>4.7271329746348963E-2</v>
      </c>
      <c r="AU102" s="27"/>
      <c r="AV102" s="27"/>
      <c r="AW102" s="29">
        <f t="shared" ref="AW102:AX102" si="1916">AW100/AW99*100-100</f>
        <v>14.694365168912185</v>
      </c>
      <c r="AX102" s="72">
        <f t="shared" si="1916"/>
        <v>7.2247706422018325</v>
      </c>
      <c r="AY102" s="26">
        <f t="shared" ref="AY102:AZ102" si="1917">SUM(AY95:AY101)</f>
        <v>1</v>
      </c>
      <c r="AZ102" s="27">
        <f t="shared" si="1917"/>
        <v>1</v>
      </c>
      <c r="BA102" s="27"/>
      <c r="BB102" s="27"/>
      <c r="BC102" s="27">
        <f t="shared" ref="BC102" si="1918">SUM(BC95:BC101)</f>
        <v>2367</v>
      </c>
      <c r="BD102" s="28">
        <f t="shared" ref="BD102" si="1919">((BC102+BE102)/7)/BA101</f>
        <v>0.57281553398058249</v>
      </c>
      <c r="BE102" s="27">
        <f t="shared" ref="BE102" si="1920">SUM(BE95:BE101)</f>
        <v>111</v>
      </c>
      <c r="BF102" s="28">
        <f t="shared" ref="BF102" si="1921">(BE102/(BE102+BC102))</f>
        <v>4.4794188861985475E-2</v>
      </c>
      <c r="BG102" s="27"/>
      <c r="BH102" s="27"/>
      <c r="BI102" s="29">
        <f t="shared" ref="BI102:BJ102" si="1922">BI100/BI99*100-100</f>
        <v>14.487479733381377</v>
      </c>
      <c r="BJ102" s="72">
        <f t="shared" si="1922"/>
        <v>10.615989515072101</v>
      </c>
      <c r="BK102" s="26">
        <f t="shared" ref="BK102:BL102" si="1923">SUM(BK95:BK101)</f>
        <v>2</v>
      </c>
      <c r="BL102" s="27">
        <f t="shared" si="1923"/>
        <v>0</v>
      </c>
      <c r="BM102" s="27"/>
      <c r="BN102" s="27"/>
      <c r="BO102" s="27">
        <f t="shared" ref="BO102" si="1924">SUM(BO95:BO101)</f>
        <v>2294</v>
      </c>
      <c r="BP102" s="28">
        <f t="shared" ref="BP102" si="1925">((BO102+BQ102)/7)/BM101</f>
        <v>0.54852607709750567</v>
      </c>
      <c r="BQ102" s="27">
        <f t="shared" ref="BQ102" si="1926">SUM(BQ95:BQ101)</f>
        <v>125</v>
      </c>
      <c r="BR102" s="28">
        <f t="shared" ref="BR102" si="1927">(BQ102/(BQ102+BO102))</f>
        <v>5.1674245556014881E-2</v>
      </c>
      <c r="BS102" s="27"/>
      <c r="BT102" s="27"/>
      <c r="BU102" s="29">
        <f t="shared" ref="BU102:BV102" si="1928">BU100/BU99*100-100</f>
        <v>16.084489281210608</v>
      </c>
      <c r="BV102" s="72">
        <f t="shared" si="1928"/>
        <v>14.162844036697251</v>
      </c>
      <c r="BW102" s="26">
        <f t="shared" ref="BW102:BX102" si="1929">SUM(BW95:BW101)</f>
        <v>0</v>
      </c>
      <c r="BX102" s="27">
        <f t="shared" si="1929"/>
        <v>0</v>
      </c>
      <c r="BY102" s="27"/>
      <c r="BZ102" s="27"/>
      <c r="CA102" s="27">
        <f t="shared" ref="CA102" si="1930">SUM(CA95:CA101)</f>
        <v>0</v>
      </c>
      <c r="CB102" s="28" t="e">
        <f t="shared" ref="CB102" si="1931">((CA102+CC102)/7)/BY101</f>
        <v>#DIV/0!</v>
      </c>
      <c r="CC102" s="27">
        <f t="shared" ref="CC102" si="1932">SUM(CC95:CC101)</f>
        <v>0</v>
      </c>
      <c r="CD102" s="28" t="e">
        <f t="shared" ref="CD102" si="1933">(CC102/(CC102+CA102))</f>
        <v>#DIV/0!</v>
      </c>
      <c r="CE102" s="27"/>
      <c r="CF102" s="27"/>
      <c r="CG102" s="29" t="e">
        <f t="shared" ref="CG102:CH102" si="1934">CG100/CG99*100-100</f>
        <v>#DIV/0!</v>
      </c>
      <c r="CH102" s="72" t="e">
        <f t="shared" si="1934"/>
        <v>#DIV/0!</v>
      </c>
      <c r="CI102" s="26">
        <f t="shared" ref="CI102:CJ102" si="1935">SUM(CI95:CI101)</f>
        <v>0</v>
      </c>
      <c r="CJ102" s="27">
        <f t="shared" si="1935"/>
        <v>0</v>
      </c>
      <c r="CK102" s="27"/>
      <c r="CL102" s="27"/>
      <c r="CM102" s="27">
        <f t="shared" ref="CM102" si="1936">SUM(CM95:CM101)</f>
        <v>0</v>
      </c>
      <c r="CN102" s="28" t="e">
        <f t="shared" ref="CN102" si="1937">((CM102+CO102)/7)/CK101</f>
        <v>#DIV/0!</v>
      </c>
      <c r="CO102" s="27">
        <f t="shared" ref="CO102" si="1938">SUM(CO95:CO101)</f>
        <v>0</v>
      </c>
      <c r="CP102" s="28" t="e">
        <f t="shared" ref="CP102" si="1939">(CO102/(CO102+CM102))</f>
        <v>#DIV/0!</v>
      </c>
      <c r="CQ102" s="27"/>
      <c r="CR102" s="27"/>
      <c r="CS102" s="29" t="e">
        <f t="shared" ref="CS102:CT102" si="1940">CS100/CS99*100-100</f>
        <v>#DIV/0!</v>
      </c>
      <c r="CT102" s="72" t="e">
        <f t="shared" si="1940"/>
        <v>#DIV/0!</v>
      </c>
      <c r="CU102" s="26">
        <f t="shared" ref="CU102:CV102" si="1941">SUM(CU95:CU101)</f>
        <v>0</v>
      </c>
      <c r="CV102" s="27">
        <f t="shared" si="1941"/>
        <v>0</v>
      </c>
      <c r="CW102" s="27"/>
      <c r="CX102" s="27"/>
      <c r="CY102" s="27">
        <f t="shared" ref="CY102" si="1942">SUM(CY95:CY101)</f>
        <v>0</v>
      </c>
      <c r="CZ102" s="28" t="e">
        <f t="shared" ref="CZ102" si="1943">((CY102+DA102)/7)/CW101</f>
        <v>#DIV/0!</v>
      </c>
      <c r="DA102" s="27">
        <f t="shared" ref="DA102" si="1944">SUM(DA95:DA101)</f>
        <v>0</v>
      </c>
      <c r="DB102" s="28" t="e">
        <f t="shared" ref="DB102" si="1945">(DA102/(DA102+CY102))</f>
        <v>#DIV/0!</v>
      </c>
      <c r="DC102" s="27"/>
      <c r="DD102" s="27"/>
      <c r="DE102" s="29" t="e">
        <f t="shared" ref="DE102:DF102" si="1946">DE100/DE99*100-100</f>
        <v>#DIV/0!</v>
      </c>
      <c r="DF102" s="72" t="e">
        <f t="shared" si="1946"/>
        <v>#DIV/0!</v>
      </c>
      <c r="DG102" s="26">
        <f t="shared" ref="DG102:DH102" si="1947">SUM(DG95:DG101)</f>
        <v>0</v>
      </c>
      <c r="DH102" s="27">
        <f t="shared" si="1947"/>
        <v>0</v>
      </c>
      <c r="DI102" s="27"/>
      <c r="DJ102" s="27"/>
      <c r="DK102" s="27">
        <f t="shared" ref="DK102" si="1948">SUM(DK95:DK101)</f>
        <v>0</v>
      </c>
      <c r="DL102" s="28" t="e">
        <f t="shared" ref="DL102" si="1949">((DK102+DM102)/7)/DI101</f>
        <v>#DIV/0!</v>
      </c>
      <c r="DM102" s="27">
        <f t="shared" ref="DM102" si="1950">SUM(DM95:DM101)</f>
        <v>0</v>
      </c>
      <c r="DN102" s="28" t="e">
        <f t="shared" ref="DN102" si="1951">(DM102/(DM102+DK102))</f>
        <v>#DIV/0!</v>
      </c>
      <c r="DO102" s="27"/>
      <c r="DP102" s="27"/>
      <c r="DQ102" s="29" t="e">
        <f t="shared" ref="DQ102:DR102" si="1952">DQ100/DQ99*100-100</f>
        <v>#DIV/0!</v>
      </c>
      <c r="DR102" s="72" t="e">
        <f t="shared" si="1952"/>
        <v>#DIV/0!</v>
      </c>
      <c r="DS102" s="26">
        <f t="shared" ref="DS102:DT102" si="1953">SUM(DS95:DS101)</f>
        <v>0</v>
      </c>
      <c r="DT102" s="27">
        <f t="shared" si="1953"/>
        <v>0</v>
      </c>
      <c r="DU102" s="27"/>
      <c r="DV102" s="27"/>
      <c r="DW102" s="27">
        <f t="shared" ref="DW102" si="1954">SUM(DW95:DW101)</f>
        <v>0</v>
      </c>
      <c r="DX102" s="28" t="e">
        <f t="shared" ref="DX102" si="1955">((DW102+DY102)/7)/DU101</f>
        <v>#DIV/0!</v>
      </c>
      <c r="DY102" s="27">
        <f t="shared" ref="DY102" si="1956">SUM(DY95:DY101)</f>
        <v>0</v>
      </c>
      <c r="DZ102" s="28" t="e">
        <f t="shared" ref="DZ102" si="1957">(DY102/(DY102+DW102))</f>
        <v>#DIV/0!</v>
      </c>
      <c r="EA102" s="27"/>
      <c r="EB102" s="27"/>
      <c r="EC102" s="29" t="e">
        <f t="shared" ref="EC102:ED102" si="1958">EC100/EC99*100-100</f>
        <v>#DIV/0!</v>
      </c>
      <c r="ED102" s="72" t="e">
        <f t="shared" si="1958"/>
        <v>#DIV/0!</v>
      </c>
      <c r="EE102" s="26">
        <f t="shared" ref="EE102:EF102" si="1959">SUM(EE95:EE101)</f>
        <v>0</v>
      </c>
      <c r="EF102" s="27">
        <f t="shared" si="1959"/>
        <v>0</v>
      </c>
      <c r="EG102" s="27"/>
      <c r="EH102" s="27"/>
      <c r="EI102" s="27">
        <f t="shared" ref="EI102" si="1960">SUM(EI95:EI101)</f>
        <v>0</v>
      </c>
      <c r="EJ102" s="28" t="e">
        <f t="shared" ref="EJ102" si="1961">((EI102+EK102)/7)/EG101</f>
        <v>#DIV/0!</v>
      </c>
      <c r="EK102" s="27">
        <f t="shared" ref="EK102" si="1962">SUM(EK95:EK101)</f>
        <v>0</v>
      </c>
      <c r="EL102" s="28" t="e">
        <f t="shared" ref="EL102" si="1963">(EK102/(EK102+EI102))</f>
        <v>#DIV/0!</v>
      </c>
      <c r="EM102" s="27"/>
      <c r="EN102" s="27"/>
      <c r="EO102" s="29" t="e">
        <f t="shared" ref="EO102:EP102" si="1964">EO100/EO99*100-100</f>
        <v>#DIV/0!</v>
      </c>
      <c r="EP102" s="72" t="e">
        <f t="shared" si="1964"/>
        <v>#DIV/0!</v>
      </c>
      <c r="EQ102" s="26">
        <f t="shared" ref="EQ102:ER102" si="1965">SUM(EQ95:EQ101)</f>
        <v>0</v>
      </c>
      <c r="ER102" s="27">
        <f t="shared" si="1965"/>
        <v>0</v>
      </c>
      <c r="ES102" s="27"/>
      <c r="ET102" s="27"/>
      <c r="EU102" s="27">
        <f t="shared" ref="EU102" si="1966">SUM(EU95:EU101)</f>
        <v>0</v>
      </c>
      <c r="EV102" s="28" t="e">
        <f t="shared" ref="EV102" si="1967">((EU102+EW102)/7)/ES101</f>
        <v>#DIV/0!</v>
      </c>
      <c r="EW102" s="27">
        <f t="shared" ref="EW102" si="1968">SUM(EW95:EW101)</f>
        <v>0</v>
      </c>
      <c r="EX102" s="28" t="e">
        <f t="shared" ref="EX102" si="1969">(EW102/(EW102+EU102))</f>
        <v>#DIV/0!</v>
      </c>
      <c r="EY102" s="27"/>
      <c r="EZ102" s="27"/>
      <c r="FA102" s="29" t="e">
        <f t="shared" ref="FA102:FB102" si="1970">FA100/FA99*100-100</f>
        <v>#DIV/0!</v>
      </c>
      <c r="FB102" s="72" t="e">
        <f t="shared" si="1970"/>
        <v>#DIV/0!</v>
      </c>
      <c r="FC102" s="26">
        <f t="shared" ref="FC102:FD102" si="1971">SUM(FC95:FC101)</f>
        <v>0</v>
      </c>
      <c r="FD102" s="27">
        <f t="shared" si="1971"/>
        <v>0</v>
      </c>
      <c r="FE102" s="27"/>
      <c r="FF102" s="27"/>
      <c r="FG102" s="27">
        <f t="shared" ref="FG102" si="1972">SUM(FG95:FG101)</f>
        <v>0</v>
      </c>
      <c r="FH102" s="28" t="e">
        <f t="shared" ref="FH102" si="1973">((FG102+FI102)/7)/FE101</f>
        <v>#DIV/0!</v>
      </c>
      <c r="FI102" s="27">
        <f t="shared" ref="FI102" si="1974">SUM(FI95:FI101)</f>
        <v>0</v>
      </c>
      <c r="FJ102" s="28" t="e">
        <f t="shared" ref="FJ102" si="1975">(FI102/(FI102+FG102))</f>
        <v>#DIV/0!</v>
      </c>
      <c r="FK102" s="27"/>
      <c r="FL102" s="27"/>
      <c r="FM102" s="29" t="e">
        <f t="shared" ref="FM102:FN102" si="1976">FM100/FM99*100-100</f>
        <v>#DIV/0!</v>
      </c>
      <c r="FN102" s="72" t="e">
        <f t="shared" si="1976"/>
        <v>#DIV/0!</v>
      </c>
      <c r="FO102" s="26">
        <f t="shared" ref="FO102:FP102" si="1977">SUM(FO95:FO101)</f>
        <v>0</v>
      </c>
      <c r="FP102" s="27">
        <f t="shared" si="1977"/>
        <v>0</v>
      </c>
      <c r="FQ102" s="27"/>
      <c r="FR102" s="27"/>
      <c r="FS102" s="27">
        <f t="shared" ref="FS102" si="1978">SUM(FS95:FS101)</f>
        <v>0</v>
      </c>
      <c r="FT102" s="28" t="e">
        <f t="shared" ref="FT102" si="1979">((FS102+FU102)/7)/FQ101</f>
        <v>#DIV/0!</v>
      </c>
      <c r="FU102" s="27">
        <f t="shared" ref="FU102" si="1980">SUM(FU95:FU101)</f>
        <v>0</v>
      </c>
      <c r="FV102" s="28" t="e">
        <f t="shared" ref="FV102" si="1981">(FU102/(FU102+FS102))</f>
        <v>#DIV/0!</v>
      </c>
      <c r="FW102" s="27"/>
      <c r="FX102" s="27"/>
      <c r="FY102" s="29" t="e">
        <f t="shared" ref="FY102:FZ102" si="1982">FY100/FY99*100-100</f>
        <v>#DIV/0!</v>
      </c>
      <c r="FZ102" s="72" t="e">
        <f t="shared" si="1982"/>
        <v>#DIV/0!</v>
      </c>
      <c r="GA102" s="26">
        <f t="shared" ref="GA102:GB102" si="1983">SUM(GA95:GA101)</f>
        <v>0</v>
      </c>
      <c r="GB102" s="27">
        <f t="shared" si="1983"/>
        <v>0</v>
      </c>
      <c r="GC102" s="27"/>
      <c r="GD102" s="27"/>
      <c r="GE102" s="27">
        <f t="shared" ref="GE102" si="1984">SUM(GE95:GE101)</f>
        <v>0</v>
      </c>
      <c r="GF102" s="28" t="e">
        <f t="shared" ref="GF102" si="1985">((GE102+GG102)/7)/GC101</f>
        <v>#DIV/0!</v>
      </c>
      <c r="GG102" s="27">
        <f t="shared" ref="GG102" si="1986">SUM(GG95:GG101)</f>
        <v>0</v>
      </c>
      <c r="GH102" s="28" t="e">
        <f t="shared" ref="GH102" si="1987">(GG102/(GG102+GE102))</f>
        <v>#DIV/0!</v>
      </c>
      <c r="GI102" s="27"/>
      <c r="GJ102" s="27"/>
      <c r="GK102" s="29" t="e">
        <f t="shared" ref="GK102:GL102" si="1988">GK100/GK99*100-100</f>
        <v>#DIV/0!</v>
      </c>
      <c r="GL102" s="72" t="e">
        <f t="shared" si="1988"/>
        <v>#DIV/0!</v>
      </c>
      <c r="GM102" s="26">
        <f t="shared" ref="GM102:GN102" si="1989">SUM(GM95:GM101)</f>
        <v>0</v>
      </c>
      <c r="GN102" s="27">
        <f t="shared" si="1989"/>
        <v>0</v>
      </c>
      <c r="GO102" s="27"/>
      <c r="GP102" s="27"/>
      <c r="GQ102" s="27">
        <f t="shared" ref="GQ102" si="1990">SUM(GQ95:GQ101)</f>
        <v>0</v>
      </c>
      <c r="GR102" s="28" t="e">
        <f t="shared" ref="GR102" si="1991">((GQ102+GS102)/7)/GO101</f>
        <v>#DIV/0!</v>
      </c>
      <c r="GS102" s="27">
        <f t="shared" ref="GS102" si="1992">SUM(GS95:GS101)</f>
        <v>0</v>
      </c>
      <c r="GT102" s="28" t="e">
        <f t="shared" ref="GT102" si="1993">(GS102/(GS102+GQ102))</f>
        <v>#DIV/0!</v>
      </c>
      <c r="GU102" s="27"/>
      <c r="GV102" s="27"/>
      <c r="GW102" s="29" t="e">
        <f t="shared" ref="GW102:GX102" si="1994">GW100/GW99*100-100</f>
        <v>#DIV/0!</v>
      </c>
      <c r="GX102" s="72" t="e">
        <f t="shared" si="1994"/>
        <v>#DIV/0!</v>
      </c>
      <c r="GY102" s="26">
        <f t="shared" ref="GY102:GZ102" si="1995">SUM(GY95:GY101)</f>
        <v>0</v>
      </c>
      <c r="GZ102" s="27">
        <f t="shared" si="1995"/>
        <v>0</v>
      </c>
      <c r="HA102" s="27"/>
      <c r="HB102" s="27"/>
      <c r="HC102" s="27">
        <f t="shared" ref="HC102" si="1996">SUM(HC95:HC101)</f>
        <v>0</v>
      </c>
      <c r="HD102" s="28" t="e">
        <f t="shared" ref="HD102" si="1997">((HC102+HE102)/7)/HA101</f>
        <v>#DIV/0!</v>
      </c>
      <c r="HE102" s="27">
        <f t="shared" ref="HE102" si="1998">SUM(HE95:HE101)</f>
        <v>0</v>
      </c>
      <c r="HF102" s="28" t="e">
        <f t="shared" ref="HF102" si="1999">(HE102/(HE102+HC102))</f>
        <v>#DIV/0!</v>
      </c>
      <c r="HG102" s="27"/>
      <c r="HH102" s="27"/>
      <c r="HI102" s="29" t="e">
        <f t="shared" ref="HI102:HJ102" si="2000">HI100/HI99*100-100</f>
        <v>#DIV/0!</v>
      </c>
      <c r="HJ102" s="72" t="e">
        <f t="shared" si="2000"/>
        <v>#DIV/0!</v>
      </c>
      <c r="HK102" s="26">
        <f t="shared" si="1872"/>
        <v>21</v>
      </c>
      <c r="HL102" s="27">
        <f t="shared" si="1872"/>
        <v>2</v>
      </c>
      <c r="HM102" s="27">
        <f t="shared" si="1872"/>
        <v>0</v>
      </c>
      <c r="HN102" s="27">
        <f t="shared" si="1872"/>
        <v>0</v>
      </c>
      <c r="HO102" s="27">
        <f t="shared" si="1873"/>
        <v>13445</v>
      </c>
      <c r="HP102" s="229">
        <f>+((HO102)/HM101)/7</f>
        <v>0.58045158226481885</v>
      </c>
      <c r="HQ102" s="62">
        <f t="shared" si="1875"/>
        <v>583</v>
      </c>
      <c r="HR102" s="52">
        <f t="shared" si="1897"/>
        <v>4.3361844551878019E-2</v>
      </c>
      <c r="HS102" s="53">
        <f t="shared" ref="HS102" si="2001">SUM(HS95:HS101)/7</f>
        <v>66.13428571428571</v>
      </c>
      <c r="HT102" s="54">
        <f t="shared" ref="HT102" si="2002">SUM(HT95:HT101)</f>
        <v>12415</v>
      </c>
      <c r="HU102" s="53">
        <f t="shared" ref="HU102" si="2003">AVERAGE(HU95:HU101)</f>
        <v>92.399719048971306</v>
      </c>
      <c r="HV102" s="63">
        <f>HV100/HV99*100-100</f>
        <v>13.152277550518249</v>
      </c>
      <c r="HW102" s="72">
        <f>HW100/HW99*100-100</f>
        <v>9.9123735591625461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5">
        <f t="shared" ref="HK103:HL103" si="2004">HK102/HM92</f>
        <v>6.3063063063063061E-3</v>
      </c>
      <c r="HL103" s="68">
        <f t="shared" si="2004"/>
        <v>7.0175438596491229E-3</v>
      </c>
      <c r="HM103" s="45"/>
      <c r="HN103" s="45"/>
      <c r="HO103" s="45"/>
      <c r="HP103" s="231"/>
      <c r="HQ103" s="45"/>
      <c r="HR103" s="45"/>
      <c r="HS103" s="45"/>
      <c r="HT103" s="55"/>
      <c r="HU103" s="45"/>
      <c r="HV103" s="45"/>
      <c r="HW103" s="46"/>
    </row>
    <row r="104" spans="1:231" ht="19.5" customHeight="1" x14ac:dyDescent="0.25">
      <c r="A104" s="235">
        <v>36</v>
      </c>
      <c r="B104" s="73">
        <f>B101+1</f>
        <v>44547</v>
      </c>
      <c r="C104" s="33"/>
      <c r="D104" s="34"/>
      <c r="E104" s="34">
        <f>E101-C104</f>
        <v>634</v>
      </c>
      <c r="F104" s="34">
        <f>F101-D104</f>
        <v>56</v>
      </c>
      <c r="G104" s="34">
        <v>368</v>
      </c>
      <c r="H104" s="35">
        <f t="shared" ref="H104:H110" si="2005">((G104+I104)/E104)</f>
        <v>0.59936908517350163</v>
      </c>
      <c r="I104" s="34">
        <v>12</v>
      </c>
      <c r="J104" s="35">
        <f>I104/(G104+I104)</f>
        <v>3.1578947368421054E-2</v>
      </c>
      <c r="K104" s="36"/>
      <c r="L104" s="34"/>
      <c r="M104" s="34"/>
      <c r="N104" s="37"/>
      <c r="O104" s="33"/>
      <c r="P104" s="34"/>
      <c r="Q104" s="34">
        <f t="shared" ref="Q104:R104" si="2006">Q101-O104</f>
        <v>633</v>
      </c>
      <c r="R104" s="34">
        <f t="shared" si="2006"/>
        <v>56</v>
      </c>
      <c r="S104" s="34">
        <v>351</v>
      </c>
      <c r="T104" s="35">
        <f t="shared" ref="T104:T110" si="2007">((S104+U104)/Q104)</f>
        <v>0.57345971563981046</v>
      </c>
      <c r="U104" s="34">
        <v>12</v>
      </c>
      <c r="V104" s="35">
        <f t="shared" ref="V104:V110" si="2008">U104/(S104+U104)</f>
        <v>3.3057851239669422E-2</v>
      </c>
      <c r="W104" s="36"/>
      <c r="X104" s="34"/>
      <c r="Y104" s="34"/>
      <c r="Z104" s="37"/>
      <c r="AA104" s="33">
        <v>1</v>
      </c>
      <c r="AB104" s="34"/>
      <c r="AC104" s="34">
        <f t="shared" ref="AC104:AD104" si="2009">AC101-AA104</f>
        <v>172</v>
      </c>
      <c r="AD104" s="34">
        <f t="shared" si="2009"/>
        <v>10</v>
      </c>
      <c r="AE104" s="34">
        <v>89</v>
      </c>
      <c r="AF104" s="35">
        <f t="shared" ref="AF104:AF110" si="2010">((AE104+AG104)/AC104)</f>
        <v>0.54651162790697672</v>
      </c>
      <c r="AG104" s="34">
        <v>5</v>
      </c>
      <c r="AH104" s="35">
        <f t="shared" ref="AH104:AH110" si="2011">AG104/(AE104+AG104)</f>
        <v>5.3191489361702128E-2</v>
      </c>
      <c r="AI104" s="36"/>
      <c r="AJ104" s="34"/>
      <c r="AK104" s="34"/>
      <c r="AL104" s="37"/>
      <c r="AM104" s="33"/>
      <c r="AN104" s="34"/>
      <c r="AO104" s="34">
        <f t="shared" ref="AO104:AP104" si="2012">AO101-AM104</f>
        <v>621</v>
      </c>
      <c r="AP104" s="34">
        <f t="shared" si="2012"/>
        <v>52</v>
      </c>
      <c r="AQ104" s="34">
        <v>330</v>
      </c>
      <c r="AR104" s="35">
        <f t="shared" ref="AR104:AR110" si="2013">((AQ104+AS104)/AO104)</f>
        <v>0.55877616747181968</v>
      </c>
      <c r="AS104" s="34">
        <v>17</v>
      </c>
      <c r="AT104" s="35">
        <f t="shared" ref="AT104:AT110" si="2014">AS104/(AQ104+AS104)</f>
        <v>4.8991354466858789E-2</v>
      </c>
      <c r="AU104" s="36"/>
      <c r="AV104" s="34"/>
      <c r="AW104" s="34"/>
      <c r="AX104" s="37"/>
      <c r="AY104" s="33"/>
      <c r="AZ104" s="34">
        <v>1</v>
      </c>
      <c r="BA104" s="34">
        <f t="shared" ref="BA104:BB104" si="2015">BA101-AY104</f>
        <v>618</v>
      </c>
      <c r="BB104" s="34">
        <f t="shared" si="2015"/>
        <v>55</v>
      </c>
      <c r="BC104" s="34">
        <v>314</v>
      </c>
      <c r="BD104" s="35">
        <f t="shared" ref="BD104:BD110" si="2016">((BC104+BE104)/BA104)</f>
        <v>0.53559870550161814</v>
      </c>
      <c r="BE104" s="34">
        <v>17</v>
      </c>
      <c r="BF104" s="35">
        <f t="shared" ref="BF104:BF110" si="2017">BE104/(BC104+BE104)</f>
        <v>5.1359516616314202E-2</v>
      </c>
      <c r="BG104" s="36"/>
      <c r="BH104" s="34"/>
      <c r="BI104" s="34"/>
      <c r="BJ104" s="37"/>
      <c r="BK104" s="33"/>
      <c r="BL104" s="34"/>
      <c r="BM104" s="34">
        <f t="shared" ref="BM104:BN104" si="2018">BM101-BK104</f>
        <v>630</v>
      </c>
      <c r="BN104" s="34">
        <f t="shared" si="2018"/>
        <v>53</v>
      </c>
      <c r="BO104" s="34">
        <v>329</v>
      </c>
      <c r="BP104" s="35">
        <f t="shared" ref="BP104:BP110" si="2019">((BO104+BQ104)/BM104)</f>
        <v>0.55873015873015874</v>
      </c>
      <c r="BQ104" s="34">
        <v>23</v>
      </c>
      <c r="BR104" s="35">
        <f t="shared" ref="BR104:BR110" si="2020">BQ104/(BO104+BQ104)</f>
        <v>6.5340909090909088E-2</v>
      </c>
      <c r="BS104" s="36"/>
      <c r="BT104" s="34"/>
      <c r="BU104" s="34"/>
      <c r="BV104" s="37"/>
      <c r="BW104" s="33"/>
      <c r="BX104" s="34"/>
      <c r="BY104" s="34">
        <f t="shared" ref="BY104:BZ104" si="2021">BY101-BW104</f>
        <v>0</v>
      </c>
      <c r="BZ104" s="34">
        <f t="shared" si="2021"/>
        <v>0</v>
      </c>
      <c r="CA104" s="34"/>
      <c r="CB104" s="35" t="e">
        <f t="shared" ref="CB104:CB110" si="2022">((CA104+CC104)/BY104)</f>
        <v>#DIV/0!</v>
      </c>
      <c r="CC104" s="34"/>
      <c r="CD104" s="35" t="e">
        <f t="shared" ref="CD104:CD110" si="2023">CC104/(CA104+CC104)</f>
        <v>#DIV/0!</v>
      </c>
      <c r="CE104" s="36"/>
      <c r="CF104" s="34"/>
      <c r="CG104" s="34"/>
      <c r="CH104" s="37"/>
      <c r="CI104" s="33"/>
      <c r="CJ104" s="34"/>
      <c r="CK104" s="34">
        <f t="shared" ref="CK104:CL104" si="2024">CK101-CI104</f>
        <v>0</v>
      </c>
      <c r="CL104" s="34">
        <f t="shared" si="2024"/>
        <v>0</v>
      </c>
      <c r="CM104" s="34"/>
      <c r="CN104" s="35" t="e">
        <f t="shared" ref="CN104:CN110" si="2025">((CM104+CO104)/CK104)</f>
        <v>#DIV/0!</v>
      </c>
      <c r="CO104" s="34"/>
      <c r="CP104" s="35" t="e">
        <f t="shared" ref="CP104:CP110" si="2026">CO104/(CM104+CO104)</f>
        <v>#DIV/0!</v>
      </c>
      <c r="CQ104" s="36"/>
      <c r="CR104" s="34"/>
      <c r="CS104" s="34"/>
      <c r="CT104" s="37"/>
      <c r="CU104" s="33"/>
      <c r="CV104" s="34"/>
      <c r="CW104" s="34">
        <f t="shared" ref="CW104:CX104" si="2027">CW101-CU104</f>
        <v>0</v>
      </c>
      <c r="CX104" s="34">
        <f t="shared" si="2027"/>
        <v>0</v>
      </c>
      <c r="CY104" s="34"/>
      <c r="CZ104" s="35" t="e">
        <f t="shared" ref="CZ104:CZ110" si="2028">((CY104+DA104)/CW104)</f>
        <v>#DIV/0!</v>
      </c>
      <c r="DA104" s="34"/>
      <c r="DB104" s="35" t="e">
        <f t="shared" ref="DB104:DB110" si="2029">DA104/(CY104+DA104)</f>
        <v>#DIV/0!</v>
      </c>
      <c r="DC104" s="36"/>
      <c r="DD104" s="34"/>
      <c r="DE104" s="34"/>
      <c r="DF104" s="37"/>
      <c r="DG104" s="33"/>
      <c r="DH104" s="34"/>
      <c r="DI104" s="34">
        <f t="shared" ref="DI104:DJ104" si="2030">DI101-DG104</f>
        <v>0</v>
      </c>
      <c r="DJ104" s="34">
        <f t="shared" si="2030"/>
        <v>0</v>
      </c>
      <c r="DK104" s="34"/>
      <c r="DL104" s="35" t="e">
        <f t="shared" ref="DL104:DL110" si="2031">((DK104+DM104)/DI104)</f>
        <v>#DIV/0!</v>
      </c>
      <c r="DM104" s="34"/>
      <c r="DN104" s="35" t="e">
        <f t="shared" ref="DN104:DN110" si="2032">DM104/(DK104+DM104)</f>
        <v>#DIV/0!</v>
      </c>
      <c r="DO104" s="36"/>
      <c r="DP104" s="34"/>
      <c r="DQ104" s="34"/>
      <c r="DR104" s="37"/>
      <c r="DS104" s="33"/>
      <c r="DT104" s="34"/>
      <c r="DU104" s="34">
        <f t="shared" ref="DU104:DV104" si="2033">DU101-DS104</f>
        <v>0</v>
      </c>
      <c r="DV104" s="34">
        <f t="shared" si="2033"/>
        <v>0</v>
      </c>
      <c r="DW104" s="34"/>
      <c r="DX104" s="35" t="e">
        <f t="shared" ref="DX104:DX110" si="2034">((DW104+DY104)/DU104)</f>
        <v>#DIV/0!</v>
      </c>
      <c r="DY104" s="34"/>
      <c r="DZ104" s="35" t="e">
        <f t="shared" ref="DZ104:DZ110" si="2035">DY104/(DW104+DY104)</f>
        <v>#DIV/0!</v>
      </c>
      <c r="EA104" s="36"/>
      <c r="EB104" s="34"/>
      <c r="EC104" s="34"/>
      <c r="ED104" s="37"/>
      <c r="EE104" s="33"/>
      <c r="EF104" s="34"/>
      <c r="EG104" s="34">
        <f t="shared" ref="EG104:EH104" si="2036">EG101-EE104</f>
        <v>0</v>
      </c>
      <c r="EH104" s="34">
        <f t="shared" si="2036"/>
        <v>0</v>
      </c>
      <c r="EI104" s="34"/>
      <c r="EJ104" s="35" t="e">
        <f t="shared" ref="EJ104:EJ110" si="2037">((EI104+EK104)/EG104)</f>
        <v>#DIV/0!</v>
      </c>
      <c r="EK104" s="34"/>
      <c r="EL104" s="35" t="e">
        <f t="shared" ref="EL104:EL110" si="2038">EK104/(EI104+EK104)</f>
        <v>#DIV/0!</v>
      </c>
      <c r="EM104" s="36"/>
      <c r="EN104" s="34"/>
      <c r="EO104" s="34"/>
      <c r="EP104" s="37"/>
      <c r="EQ104" s="33"/>
      <c r="ER104" s="34"/>
      <c r="ES104" s="34">
        <f t="shared" ref="ES104:ET104" si="2039">ES101-EQ104</f>
        <v>0</v>
      </c>
      <c r="ET104" s="34">
        <f t="shared" si="2039"/>
        <v>0</v>
      </c>
      <c r="EU104" s="34"/>
      <c r="EV104" s="35" t="e">
        <f t="shared" ref="EV104:EV110" si="2040">((EU104+EW104)/ES104)</f>
        <v>#DIV/0!</v>
      </c>
      <c r="EW104" s="34"/>
      <c r="EX104" s="35" t="e">
        <f t="shared" ref="EX104:EX110" si="2041">EW104/(EU104+EW104)</f>
        <v>#DIV/0!</v>
      </c>
      <c r="EY104" s="36"/>
      <c r="EZ104" s="34"/>
      <c r="FA104" s="34"/>
      <c r="FB104" s="37"/>
      <c r="FC104" s="33"/>
      <c r="FD104" s="34"/>
      <c r="FE104" s="34">
        <f t="shared" ref="FE104:FF104" si="2042">FE101-FC104</f>
        <v>0</v>
      </c>
      <c r="FF104" s="34">
        <f t="shared" si="2042"/>
        <v>0</v>
      </c>
      <c r="FG104" s="34"/>
      <c r="FH104" s="35" t="e">
        <f t="shared" ref="FH104:FH110" si="2043">((FG104+FI104)/FE104)</f>
        <v>#DIV/0!</v>
      </c>
      <c r="FI104" s="34"/>
      <c r="FJ104" s="35" t="e">
        <f t="shared" ref="FJ104:FJ110" si="2044">FI104/(FG104+FI104)</f>
        <v>#DIV/0!</v>
      </c>
      <c r="FK104" s="36"/>
      <c r="FL104" s="34"/>
      <c r="FM104" s="34"/>
      <c r="FN104" s="37"/>
      <c r="FO104" s="33"/>
      <c r="FP104" s="34"/>
      <c r="FQ104" s="34">
        <f t="shared" ref="FQ104:FR104" si="2045">FQ101-FO104</f>
        <v>0</v>
      </c>
      <c r="FR104" s="34">
        <f t="shared" si="2045"/>
        <v>0</v>
      </c>
      <c r="FS104" s="34"/>
      <c r="FT104" s="35" t="e">
        <f t="shared" ref="FT104:FT110" si="2046">((FS104+FU104)/FQ104)</f>
        <v>#DIV/0!</v>
      </c>
      <c r="FU104" s="34"/>
      <c r="FV104" s="35" t="e">
        <f t="shared" ref="FV104:FV110" si="2047">FU104/(FS104+FU104)</f>
        <v>#DIV/0!</v>
      </c>
      <c r="FW104" s="36"/>
      <c r="FX104" s="34"/>
      <c r="FY104" s="34"/>
      <c r="FZ104" s="37"/>
      <c r="GA104" s="33"/>
      <c r="GB104" s="34"/>
      <c r="GC104" s="34">
        <f t="shared" ref="GC104:GD104" si="2048">GC101-GA104</f>
        <v>0</v>
      </c>
      <c r="GD104" s="34">
        <f t="shared" si="2048"/>
        <v>0</v>
      </c>
      <c r="GE104" s="34"/>
      <c r="GF104" s="35" t="e">
        <f t="shared" ref="GF104:GF110" si="2049">((GE104+GG104)/GC104)</f>
        <v>#DIV/0!</v>
      </c>
      <c r="GG104" s="34"/>
      <c r="GH104" s="35" t="e">
        <f t="shared" ref="GH104:GH110" si="2050">GG104/(GE104+GG104)</f>
        <v>#DIV/0!</v>
      </c>
      <c r="GI104" s="36"/>
      <c r="GJ104" s="34"/>
      <c r="GK104" s="34"/>
      <c r="GL104" s="37"/>
      <c r="GM104" s="33"/>
      <c r="GN104" s="34"/>
      <c r="GO104" s="34">
        <f t="shared" ref="GO104:GP104" si="2051">GO101-GM104</f>
        <v>0</v>
      </c>
      <c r="GP104" s="34">
        <f t="shared" si="2051"/>
        <v>0</v>
      </c>
      <c r="GQ104" s="34"/>
      <c r="GR104" s="35" t="e">
        <f t="shared" ref="GR104:GR110" si="2052">((GQ104+GS104)/GO104)</f>
        <v>#DIV/0!</v>
      </c>
      <c r="GS104" s="34"/>
      <c r="GT104" s="35" t="e">
        <f t="shared" ref="GT104:GT110" si="2053">GS104/(GQ104+GS104)</f>
        <v>#DIV/0!</v>
      </c>
      <c r="GU104" s="36"/>
      <c r="GV104" s="34"/>
      <c r="GW104" s="34"/>
      <c r="GX104" s="37"/>
      <c r="GY104" s="33"/>
      <c r="GZ104" s="34"/>
      <c r="HA104" s="34">
        <f t="shared" ref="HA104:HB104" si="2054">HA101-GY104</f>
        <v>0</v>
      </c>
      <c r="HB104" s="34">
        <f t="shared" si="2054"/>
        <v>0</v>
      </c>
      <c r="HC104" s="34"/>
      <c r="HD104" s="35" t="e">
        <f t="shared" ref="HD104:HD110" si="2055">((HC104+HE104)/HA104)</f>
        <v>#DIV/0!</v>
      </c>
      <c r="HE104" s="34"/>
      <c r="HF104" s="35" t="e">
        <f t="shared" ref="HF104:HF110" si="2056">HE104/(HC104+HE104)</f>
        <v>#DIV/0!</v>
      </c>
      <c r="HG104" s="36"/>
      <c r="HH104" s="34"/>
      <c r="HI104" s="34"/>
      <c r="HJ104" s="37"/>
      <c r="HK104" s="33">
        <f t="shared" ref="HK104:HN111" si="2057">+C104+O104+AA104+AM104+AY104+BK104+BW104+CI104+CU104+DG104+DS104+EE104+EQ104+FC104+FO104+GA104+GM104+GY104</f>
        <v>1</v>
      </c>
      <c r="HL104" s="34">
        <f t="shared" si="2057"/>
        <v>1</v>
      </c>
      <c r="HM104" s="34">
        <f t="shared" si="2057"/>
        <v>3308</v>
      </c>
      <c r="HN104" s="34">
        <f t="shared" si="2057"/>
        <v>282</v>
      </c>
      <c r="HO104" s="34">
        <f t="shared" ref="HO104:HO111" si="2058">+G104+S104+AE104+AQ104+BC104+BO104+CA104+CM104+CY104+DK104+DW104+EI104+EU104+FG104+FS104+GE104+GQ104+HC104+I104+U104+AG104+AS104+BE104+BQ104+CC104+CO104+DA104+DM104+DY104+EK104+EW104+FI104+FU104+GG104+GS104+HE104</f>
        <v>1867</v>
      </c>
      <c r="HP104" s="227">
        <f t="shared" ref="HP104:HP105" si="2059">+(HO104)/HM104</f>
        <v>0.56438935912938326</v>
      </c>
      <c r="HQ104" s="48">
        <f t="shared" ref="HQ104:HQ111" si="2060">+I104+U104+AG104+AS104+BE104+BQ104+CC104+CO104+DA104+DM104+DY104+EK104+EW104+FI104+FU104+GG104+GS104+HE104</f>
        <v>86</v>
      </c>
      <c r="HR104" s="35">
        <f>+(HQ104/(HO104))</f>
        <v>4.6063202999464384E-2</v>
      </c>
      <c r="HS104" s="49">
        <v>67.3</v>
      </c>
      <c r="HT104" s="50">
        <v>1709</v>
      </c>
      <c r="HU104" s="49">
        <f t="shared" ref="HU104:HU110" si="2061">+HT104/HO104*100</f>
        <v>91.537225495447245</v>
      </c>
      <c r="HV104" s="48"/>
      <c r="HW104" s="37"/>
    </row>
    <row r="105" spans="1:231" ht="18.75" x14ac:dyDescent="0.25">
      <c r="A105" s="236"/>
      <c r="B105" s="41">
        <f t="shared" ref="B105:B110" si="2062">+B104+1</f>
        <v>44548</v>
      </c>
      <c r="C105" s="10"/>
      <c r="D105" s="11"/>
      <c r="E105" s="74">
        <f t="shared" ref="E105:F109" si="2063">E104-C105</f>
        <v>634</v>
      </c>
      <c r="F105" s="74">
        <f t="shared" si="2063"/>
        <v>56</v>
      </c>
      <c r="G105" s="11">
        <v>325</v>
      </c>
      <c r="H105" s="12">
        <f t="shared" si="2005"/>
        <v>0.55205047318611988</v>
      </c>
      <c r="I105" s="11">
        <v>25</v>
      </c>
      <c r="J105" s="12">
        <f t="shared" ref="J105:J110" si="2064">I105/(G105+I105)</f>
        <v>7.1428571428571425E-2</v>
      </c>
      <c r="K105" s="13"/>
      <c r="L105" s="11"/>
      <c r="M105" s="11"/>
      <c r="N105" s="14"/>
      <c r="O105" s="10">
        <v>1</v>
      </c>
      <c r="P105" s="11"/>
      <c r="Q105" s="74">
        <f t="shared" ref="Q105:R110" si="2065">Q104-O105</f>
        <v>632</v>
      </c>
      <c r="R105" s="74">
        <f t="shared" si="2065"/>
        <v>56</v>
      </c>
      <c r="S105" s="11">
        <v>360</v>
      </c>
      <c r="T105" s="12">
        <f t="shared" si="2007"/>
        <v>0.58069620253164556</v>
      </c>
      <c r="U105" s="11">
        <v>7</v>
      </c>
      <c r="V105" s="12">
        <f t="shared" si="2008"/>
        <v>1.9073569482288829E-2</v>
      </c>
      <c r="W105" s="13"/>
      <c r="X105" s="11"/>
      <c r="Y105" s="11"/>
      <c r="Z105" s="14"/>
      <c r="AA105" s="10">
        <v>2</v>
      </c>
      <c r="AB105" s="11"/>
      <c r="AC105" s="74">
        <f t="shared" ref="AC105:AD110" si="2066">AC104-AA105</f>
        <v>170</v>
      </c>
      <c r="AD105" s="74">
        <f t="shared" si="2066"/>
        <v>10</v>
      </c>
      <c r="AE105" s="11">
        <v>90</v>
      </c>
      <c r="AF105" s="12">
        <f t="shared" si="2010"/>
        <v>0.58235294117647063</v>
      </c>
      <c r="AG105" s="11">
        <v>9</v>
      </c>
      <c r="AH105" s="12">
        <f t="shared" si="2011"/>
        <v>9.0909090909090912E-2</v>
      </c>
      <c r="AI105" s="13"/>
      <c r="AJ105" s="11"/>
      <c r="AK105" s="11"/>
      <c r="AL105" s="14"/>
      <c r="AM105" s="10">
        <v>2</v>
      </c>
      <c r="AN105" s="11"/>
      <c r="AO105" s="74">
        <f t="shared" ref="AO105:AP110" si="2067">AO104-AM105</f>
        <v>619</v>
      </c>
      <c r="AP105" s="74">
        <f t="shared" si="2067"/>
        <v>52</v>
      </c>
      <c r="AQ105" s="11">
        <v>370</v>
      </c>
      <c r="AR105" s="12">
        <f t="shared" si="2013"/>
        <v>0.62520193861066231</v>
      </c>
      <c r="AS105" s="11">
        <v>17</v>
      </c>
      <c r="AT105" s="12">
        <f t="shared" si="2014"/>
        <v>4.3927648578811367E-2</v>
      </c>
      <c r="AU105" s="13"/>
      <c r="AV105" s="11"/>
      <c r="AW105" s="11"/>
      <c r="AX105" s="14"/>
      <c r="AY105" s="10">
        <v>2</v>
      </c>
      <c r="AZ105" s="11"/>
      <c r="BA105" s="74">
        <f t="shared" ref="BA105:BB110" si="2068">BA104-AY105</f>
        <v>616</v>
      </c>
      <c r="BB105" s="74">
        <f t="shared" si="2068"/>
        <v>55</v>
      </c>
      <c r="BC105" s="11">
        <v>323</v>
      </c>
      <c r="BD105" s="12">
        <f t="shared" si="2016"/>
        <v>0.55681818181818177</v>
      </c>
      <c r="BE105" s="11">
        <v>20</v>
      </c>
      <c r="BF105" s="12">
        <f t="shared" si="2017"/>
        <v>5.8309037900874633E-2</v>
      </c>
      <c r="BG105" s="13"/>
      <c r="BH105" s="11"/>
      <c r="BI105" s="11"/>
      <c r="BJ105" s="14"/>
      <c r="BK105" s="10">
        <v>1</v>
      </c>
      <c r="BL105" s="11"/>
      <c r="BM105" s="74">
        <f t="shared" ref="BM105:BN110" si="2069">BM104-BK105</f>
        <v>629</v>
      </c>
      <c r="BN105" s="74">
        <f t="shared" si="2069"/>
        <v>53</v>
      </c>
      <c r="BO105" s="11">
        <v>320</v>
      </c>
      <c r="BP105" s="12">
        <f t="shared" si="2019"/>
        <v>0.54531001589825123</v>
      </c>
      <c r="BQ105" s="11">
        <v>23</v>
      </c>
      <c r="BR105" s="12">
        <f t="shared" si="2020"/>
        <v>6.7055393586005832E-2</v>
      </c>
      <c r="BS105" s="13"/>
      <c r="BT105" s="11"/>
      <c r="BU105" s="11"/>
      <c r="BV105" s="14"/>
      <c r="BW105" s="10"/>
      <c r="BX105" s="11"/>
      <c r="BY105" s="74">
        <f t="shared" ref="BY105:BZ110" si="2070">BY104-BW105</f>
        <v>0</v>
      </c>
      <c r="BZ105" s="74">
        <f t="shared" si="2070"/>
        <v>0</v>
      </c>
      <c r="CA105" s="11"/>
      <c r="CB105" s="12" t="e">
        <f t="shared" si="2022"/>
        <v>#DIV/0!</v>
      </c>
      <c r="CC105" s="11"/>
      <c r="CD105" s="12" t="e">
        <f t="shared" si="2023"/>
        <v>#DIV/0!</v>
      </c>
      <c r="CE105" s="13"/>
      <c r="CF105" s="11"/>
      <c r="CG105" s="11"/>
      <c r="CH105" s="14"/>
      <c r="CI105" s="10"/>
      <c r="CJ105" s="11"/>
      <c r="CK105" s="74">
        <f t="shared" ref="CK105:CL110" si="2071">CK104-CI105</f>
        <v>0</v>
      </c>
      <c r="CL105" s="74">
        <f t="shared" si="2071"/>
        <v>0</v>
      </c>
      <c r="CM105" s="11"/>
      <c r="CN105" s="12" t="e">
        <f t="shared" si="2025"/>
        <v>#DIV/0!</v>
      </c>
      <c r="CO105" s="11"/>
      <c r="CP105" s="12" t="e">
        <f t="shared" si="2026"/>
        <v>#DIV/0!</v>
      </c>
      <c r="CQ105" s="13"/>
      <c r="CR105" s="11"/>
      <c r="CS105" s="11"/>
      <c r="CT105" s="14"/>
      <c r="CU105" s="10"/>
      <c r="CV105" s="11"/>
      <c r="CW105" s="74">
        <f t="shared" ref="CW105:CX110" si="2072">CW104-CU105</f>
        <v>0</v>
      </c>
      <c r="CX105" s="74">
        <f t="shared" si="2072"/>
        <v>0</v>
      </c>
      <c r="CY105" s="11"/>
      <c r="CZ105" s="12" t="e">
        <f t="shared" si="2028"/>
        <v>#DIV/0!</v>
      </c>
      <c r="DA105" s="11"/>
      <c r="DB105" s="12" t="e">
        <f t="shared" si="2029"/>
        <v>#DIV/0!</v>
      </c>
      <c r="DC105" s="13"/>
      <c r="DD105" s="11"/>
      <c r="DE105" s="11"/>
      <c r="DF105" s="14"/>
      <c r="DG105" s="10"/>
      <c r="DH105" s="11"/>
      <c r="DI105" s="74">
        <f t="shared" ref="DI105:DJ110" si="2073">DI104-DG105</f>
        <v>0</v>
      </c>
      <c r="DJ105" s="74">
        <f t="shared" si="2073"/>
        <v>0</v>
      </c>
      <c r="DK105" s="11"/>
      <c r="DL105" s="12" t="e">
        <f t="shared" si="2031"/>
        <v>#DIV/0!</v>
      </c>
      <c r="DM105" s="11"/>
      <c r="DN105" s="12" t="e">
        <f t="shared" si="2032"/>
        <v>#DIV/0!</v>
      </c>
      <c r="DO105" s="13"/>
      <c r="DP105" s="11"/>
      <c r="DQ105" s="11"/>
      <c r="DR105" s="14"/>
      <c r="DS105" s="10"/>
      <c r="DT105" s="11"/>
      <c r="DU105" s="74">
        <f t="shared" ref="DU105:DV110" si="2074">DU104-DS105</f>
        <v>0</v>
      </c>
      <c r="DV105" s="74">
        <f t="shared" si="2074"/>
        <v>0</v>
      </c>
      <c r="DW105" s="11"/>
      <c r="DX105" s="12" t="e">
        <f t="shared" si="2034"/>
        <v>#DIV/0!</v>
      </c>
      <c r="DY105" s="11"/>
      <c r="DZ105" s="12" t="e">
        <f t="shared" si="2035"/>
        <v>#DIV/0!</v>
      </c>
      <c r="EA105" s="13"/>
      <c r="EB105" s="11"/>
      <c r="EC105" s="11"/>
      <c r="ED105" s="14"/>
      <c r="EE105" s="10"/>
      <c r="EF105" s="11"/>
      <c r="EG105" s="74">
        <f t="shared" ref="EG105:EH110" si="2075">EG104-EE105</f>
        <v>0</v>
      </c>
      <c r="EH105" s="74">
        <f t="shared" si="2075"/>
        <v>0</v>
      </c>
      <c r="EI105" s="11"/>
      <c r="EJ105" s="12" t="e">
        <f t="shared" si="2037"/>
        <v>#DIV/0!</v>
      </c>
      <c r="EK105" s="11"/>
      <c r="EL105" s="12" t="e">
        <f t="shared" si="2038"/>
        <v>#DIV/0!</v>
      </c>
      <c r="EM105" s="13"/>
      <c r="EN105" s="11"/>
      <c r="EO105" s="11"/>
      <c r="EP105" s="14"/>
      <c r="EQ105" s="10"/>
      <c r="ER105" s="11"/>
      <c r="ES105" s="74">
        <f t="shared" ref="ES105:ET110" si="2076">ES104-EQ105</f>
        <v>0</v>
      </c>
      <c r="ET105" s="74">
        <f t="shared" si="2076"/>
        <v>0</v>
      </c>
      <c r="EU105" s="11"/>
      <c r="EV105" s="12" t="e">
        <f t="shared" si="2040"/>
        <v>#DIV/0!</v>
      </c>
      <c r="EW105" s="11"/>
      <c r="EX105" s="12" t="e">
        <f t="shared" si="2041"/>
        <v>#DIV/0!</v>
      </c>
      <c r="EY105" s="13"/>
      <c r="EZ105" s="11"/>
      <c r="FA105" s="11"/>
      <c r="FB105" s="14"/>
      <c r="FC105" s="10"/>
      <c r="FD105" s="11"/>
      <c r="FE105" s="74">
        <f t="shared" ref="FE105:FF110" si="2077">FE104-FC105</f>
        <v>0</v>
      </c>
      <c r="FF105" s="74">
        <f t="shared" si="2077"/>
        <v>0</v>
      </c>
      <c r="FG105" s="11"/>
      <c r="FH105" s="12" t="e">
        <f t="shared" si="2043"/>
        <v>#DIV/0!</v>
      </c>
      <c r="FI105" s="11"/>
      <c r="FJ105" s="12" t="e">
        <f t="shared" si="2044"/>
        <v>#DIV/0!</v>
      </c>
      <c r="FK105" s="13"/>
      <c r="FL105" s="11"/>
      <c r="FM105" s="11"/>
      <c r="FN105" s="14"/>
      <c r="FO105" s="10"/>
      <c r="FP105" s="11"/>
      <c r="FQ105" s="74">
        <f t="shared" ref="FQ105:FR110" si="2078">FQ104-FO105</f>
        <v>0</v>
      </c>
      <c r="FR105" s="74">
        <f t="shared" si="2078"/>
        <v>0</v>
      </c>
      <c r="FS105" s="11"/>
      <c r="FT105" s="12" t="e">
        <f t="shared" si="2046"/>
        <v>#DIV/0!</v>
      </c>
      <c r="FU105" s="11"/>
      <c r="FV105" s="12" t="e">
        <f t="shared" si="2047"/>
        <v>#DIV/0!</v>
      </c>
      <c r="FW105" s="13"/>
      <c r="FX105" s="11"/>
      <c r="FY105" s="11"/>
      <c r="FZ105" s="14"/>
      <c r="GA105" s="10"/>
      <c r="GB105" s="11"/>
      <c r="GC105" s="74">
        <f t="shared" ref="GC105:GD110" si="2079">GC104-GA105</f>
        <v>0</v>
      </c>
      <c r="GD105" s="74">
        <f t="shared" si="2079"/>
        <v>0</v>
      </c>
      <c r="GE105" s="11"/>
      <c r="GF105" s="12" t="e">
        <f t="shared" si="2049"/>
        <v>#DIV/0!</v>
      </c>
      <c r="GG105" s="11"/>
      <c r="GH105" s="12" t="e">
        <f t="shared" si="2050"/>
        <v>#DIV/0!</v>
      </c>
      <c r="GI105" s="13"/>
      <c r="GJ105" s="11"/>
      <c r="GK105" s="11"/>
      <c r="GL105" s="14"/>
      <c r="GM105" s="10"/>
      <c r="GN105" s="11"/>
      <c r="GO105" s="74">
        <f t="shared" ref="GO105:GP110" si="2080">GO104-GM105</f>
        <v>0</v>
      </c>
      <c r="GP105" s="74">
        <f t="shared" si="2080"/>
        <v>0</v>
      </c>
      <c r="GQ105" s="11"/>
      <c r="GR105" s="12" t="e">
        <f t="shared" si="2052"/>
        <v>#DIV/0!</v>
      </c>
      <c r="GS105" s="11"/>
      <c r="GT105" s="12" t="e">
        <f t="shared" si="2053"/>
        <v>#DIV/0!</v>
      </c>
      <c r="GU105" s="13"/>
      <c r="GV105" s="11"/>
      <c r="GW105" s="11"/>
      <c r="GX105" s="14"/>
      <c r="GY105" s="10"/>
      <c r="GZ105" s="11"/>
      <c r="HA105" s="74">
        <f t="shared" ref="HA105:HB110" si="2081">HA104-GY105</f>
        <v>0</v>
      </c>
      <c r="HB105" s="74">
        <f t="shared" si="2081"/>
        <v>0</v>
      </c>
      <c r="HC105" s="11"/>
      <c r="HD105" s="12" t="e">
        <f t="shared" si="2055"/>
        <v>#DIV/0!</v>
      </c>
      <c r="HE105" s="11"/>
      <c r="HF105" s="12" t="e">
        <f t="shared" si="2056"/>
        <v>#DIV/0!</v>
      </c>
      <c r="HG105" s="13"/>
      <c r="HH105" s="11"/>
      <c r="HI105" s="11"/>
      <c r="HJ105" s="14"/>
      <c r="HK105" s="10">
        <f t="shared" si="2057"/>
        <v>8</v>
      </c>
      <c r="HL105" s="11">
        <f t="shared" si="2057"/>
        <v>0</v>
      </c>
      <c r="HM105" s="11">
        <f t="shared" si="2057"/>
        <v>3300</v>
      </c>
      <c r="HN105" s="11">
        <f t="shared" si="2057"/>
        <v>282</v>
      </c>
      <c r="HO105" s="11">
        <f t="shared" si="2058"/>
        <v>1889</v>
      </c>
      <c r="HP105" s="228">
        <f t="shared" si="2059"/>
        <v>0.57242424242424239</v>
      </c>
      <c r="HQ105" s="15">
        <f t="shared" si="2060"/>
        <v>101</v>
      </c>
      <c r="HR105" s="12">
        <f t="shared" ref="HR105:HR111" si="2082">+(HQ105/(HO105))</f>
        <v>5.3467443091582849E-2</v>
      </c>
      <c r="HS105" s="16">
        <v>67.400000000000006</v>
      </c>
      <c r="HT105" s="17">
        <v>1766</v>
      </c>
      <c r="HU105" s="16">
        <f t="shared" si="2061"/>
        <v>93.488618316569614</v>
      </c>
      <c r="HV105" s="15"/>
      <c r="HW105" s="14"/>
    </row>
    <row r="106" spans="1:231" ht="18.75" x14ac:dyDescent="0.25">
      <c r="A106" s="236"/>
      <c r="B106" s="41">
        <f t="shared" si="2062"/>
        <v>44549</v>
      </c>
      <c r="C106" s="10">
        <v>2</v>
      </c>
      <c r="D106" s="11"/>
      <c r="E106" s="74">
        <f t="shared" si="2063"/>
        <v>632</v>
      </c>
      <c r="F106" s="74">
        <f t="shared" si="2063"/>
        <v>56</v>
      </c>
      <c r="G106" s="11">
        <v>352</v>
      </c>
      <c r="H106" s="12">
        <f t="shared" si="2005"/>
        <v>0.58069620253164556</v>
      </c>
      <c r="I106" s="11">
        <v>15</v>
      </c>
      <c r="J106" s="12">
        <f t="shared" si="2064"/>
        <v>4.0871934604904632E-2</v>
      </c>
      <c r="K106" s="13"/>
      <c r="L106" s="11"/>
      <c r="M106" s="11"/>
      <c r="N106" s="14"/>
      <c r="O106" s="10"/>
      <c r="P106" s="11"/>
      <c r="Q106" s="74">
        <f t="shared" si="2065"/>
        <v>632</v>
      </c>
      <c r="R106" s="74">
        <f t="shared" si="2065"/>
        <v>56</v>
      </c>
      <c r="S106" s="11">
        <v>352</v>
      </c>
      <c r="T106" s="12">
        <f t="shared" si="2007"/>
        <v>0.57911392405063289</v>
      </c>
      <c r="U106" s="11">
        <v>14</v>
      </c>
      <c r="V106" s="12">
        <f t="shared" si="2008"/>
        <v>3.825136612021858E-2</v>
      </c>
      <c r="W106" s="13"/>
      <c r="X106" s="11"/>
      <c r="Y106" s="11"/>
      <c r="Z106" s="14"/>
      <c r="AA106" s="10">
        <v>4</v>
      </c>
      <c r="AB106" s="11"/>
      <c r="AC106" s="74">
        <f t="shared" si="2066"/>
        <v>166</v>
      </c>
      <c r="AD106" s="74">
        <f t="shared" si="2066"/>
        <v>10</v>
      </c>
      <c r="AE106" s="11">
        <v>83</v>
      </c>
      <c r="AF106" s="12">
        <f t="shared" si="2010"/>
        <v>0.55421686746987953</v>
      </c>
      <c r="AG106" s="11">
        <v>9</v>
      </c>
      <c r="AH106" s="12">
        <f t="shared" si="2011"/>
        <v>9.7826086956521743E-2</v>
      </c>
      <c r="AI106" s="13"/>
      <c r="AJ106" s="11"/>
      <c r="AK106" s="11"/>
      <c r="AL106" s="14"/>
      <c r="AM106" s="10"/>
      <c r="AN106" s="11"/>
      <c r="AO106" s="74">
        <f t="shared" si="2067"/>
        <v>619</v>
      </c>
      <c r="AP106" s="74">
        <f t="shared" si="2067"/>
        <v>52</v>
      </c>
      <c r="AQ106" s="11">
        <v>349</v>
      </c>
      <c r="AR106" s="12">
        <f t="shared" si="2013"/>
        <v>0.58642972536348947</v>
      </c>
      <c r="AS106" s="11">
        <v>14</v>
      </c>
      <c r="AT106" s="12">
        <f t="shared" si="2014"/>
        <v>3.8567493112947659E-2</v>
      </c>
      <c r="AU106" s="13"/>
      <c r="AV106" s="11"/>
      <c r="AW106" s="11"/>
      <c r="AX106" s="14"/>
      <c r="AY106" s="10"/>
      <c r="AZ106" s="11"/>
      <c r="BA106" s="74">
        <f t="shared" si="2068"/>
        <v>616</v>
      </c>
      <c r="BB106" s="74">
        <f t="shared" si="2068"/>
        <v>55</v>
      </c>
      <c r="BC106" s="11">
        <v>319</v>
      </c>
      <c r="BD106" s="12">
        <f t="shared" si="2016"/>
        <v>0.53733766233766234</v>
      </c>
      <c r="BE106" s="11">
        <v>12</v>
      </c>
      <c r="BF106" s="12">
        <f t="shared" si="2017"/>
        <v>3.6253776435045321E-2</v>
      </c>
      <c r="BG106" s="13"/>
      <c r="BH106" s="11"/>
      <c r="BI106" s="11"/>
      <c r="BJ106" s="14"/>
      <c r="BK106" s="10"/>
      <c r="BL106" s="11"/>
      <c r="BM106" s="74">
        <f t="shared" si="2069"/>
        <v>629</v>
      </c>
      <c r="BN106" s="74">
        <f t="shared" si="2069"/>
        <v>53</v>
      </c>
      <c r="BO106" s="11">
        <v>322</v>
      </c>
      <c r="BP106" s="12">
        <f t="shared" si="2019"/>
        <v>0.54213036565977746</v>
      </c>
      <c r="BQ106" s="11">
        <v>19</v>
      </c>
      <c r="BR106" s="12">
        <f t="shared" si="2020"/>
        <v>5.5718475073313782E-2</v>
      </c>
      <c r="BS106" s="13"/>
      <c r="BT106" s="11"/>
      <c r="BU106" s="11"/>
      <c r="BV106" s="14"/>
      <c r="BW106" s="10"/>
      <c r="BX106" s="11"/>
      <c r="BY106" s="74">
        <f t="shared" si="2070"/>
        <v>0</v>
      </c>
      <c r="BZ106" s="74">
        <f t="shared" si="2070"/>
        <v>0</v>
      </c>
      <c r="CA106" s="11"/>
      <c r="CB106" s="12" t="e">
        <f t="shared" si="2022"/>
        <v>#DIV/0!</v>
      </c>
      <c r="CC106" s="11"/>
      <c r="CD106" s="12" t="e">
        <f t="shared" si="2023"/>
        <v>#DIV/0!</v>
      </c>
      <c r="CE106" s="13"/>
      <c r="CF106" s="11"/>
      <c r="CG106" s="11"/>
      <c r="CH106" s="14"/>
      <c r="CI106" s="10"/>
      <c r="CJ106" s="11"/>
      <c r="CK106" s="74">
        <f t="shared" si="2071"/>
        <v>0</v>
      </c>
      <c r="CL106" s="74">
        <f t="shared" si="2071"/>
        <v>0</v>
      </c>
      <c r="CM106" s="11"/>
      <c r="CN106" s="12" t="e">
        <f t="shared" si="2025"/>
        <v>#DIV/0!</v>
      </c>
      <c r="CO106" s="11"/>
      <c r="CP106" s="12" t="e">
        <f t="shared" si="2026"/>
        <v>#DIV/0!</v>
      </c>
      <c r="CQ106" s="13"/>
      <c r="CR106" s="11"/>
      <c r="CS106" s="11"/>
      <c r="CT106" s="14"/>
      <c r="CU106" s="10"/>
      <c r="CV106" s="11"/>
      <c r="CW106" s="74">
        <f t="shared" si="2072"/>
        <v>0</v>
      </c>
      <c r="CX106" s="74">
        <f t="shared" si="2072"/>
        <v>0</v>
      </c>
      <c r="CY106" s="11"/>
      <c r="CZ106" s="12" t="e">
        <f t="shared" si="2028"/>
        <v>#DIV/0!</v>
      </c>
      <c r="DA106" s="11"/>
      <c r="DB106" s="12" t="e">
        <f t="shared" si="2029"/>
        <v>#DIV/0!</v>
      </c>
      <c r="DC106" s="13"/>
      <c r="DD106" s="11"/>
      <c r="DE106" s="11"/>
      <c r="DF106" s="14"/>
      <c r="DG106" s="10"/>
      <c r="DH106" s="11"/>
      <c r="DI106" s="74">
        <f t="shared" si="2073"/>
        <v>0</v>
      </c>
      <c r="DJ106" s="74">
        <f t="shared" si="2073"/>
        <v>0</v>
      </c>
      <c r="DK106" s="11"/>
      <c r="DL106" s="12" t="e">
        <f t="shared" si="2031"/>
        <v>#DIV/0!</v>
      </c>
      <c r="DM106" s="11"/>
      <c r="DN106" s="12" t="e">
        <f t="shared" si="2032"/>
        <v>#DIV/0!</v>
      </c>
      <c r="DO106" s="13"/>
      <c r="DP106" s="11"/>
      <c r="DQ106" s="11"/>
      <c r="DR106" s="14"/>
      <c r="DS106" s="10"/>
      <c r="DT106" s="11"/>
      <c r="DU106" s="74">
        <f t="shared" si="2074"/>
        <v>0</v>
      </c>
      <c r="DV106" s="74">
        <f t="shared" si="2074"/>
        <v>0</v>
      </c>
      <c r="DW106" s="11"/>
      <c r="DX106" s="12" t="e">
        <f t="shared" si="2034"/>
        <v>#DIV/0!</v>
      </c>
      <c r="DY106" s="11"/>
      <c r="DZ106" s="12" t="e">
        <f t="shared" si="2035"/>
        <v>#DIV/0!</v>
      </c>
      <c r="EA106" s="13"/>
      <c r="EB106" s="11"/>
      <c r="EC106" s="11"/>
      <c r="ED106" s="14"/>
      <c r="EE106" s="10"/>
      <c r="EF106" s="11"/>
      <c r="EG106" s="74">
        <f t="shared" si="2075"/>
        <v>0</v>
      </c>
      <c r="EH106" s="74">
        <f t="shared" si="2075"/>
        <v>0</v>
      </c>
      <c r="EI106" s="11"/>
      <c r="EJ106" s="12" t="e">
        <f t="shared" si="2037"/>
        <v>#DIV/0!</v>
      </c>
      <c r="EK106" s="11"/>
      <c r="EL106" s="12" t="e">
        <f t="shared" si="2038"/>
        <v>#DIV/0!</v>
      </c>
      <c r="EM106" s="13"/>
      <c r="EN106" s="11"/>
      <c r="EO106" s="11"/>
      <c r="EP106" s="14"/>
      <c r="EQ106" s="10"/>
      <c r="ER106" s="11"/>
      <c r="ES106" s="74">
        <f t="shared" si="2076"/>
        <v>0</v>
      </c>
      <c r="ET106" s="74">
        <f t="shared" si="2076"/>
        <v>0</v>
      </c>
      <c r="EU106" s="11"/>
      <c r="EV106" s="12" t="e">
        <f t="shared" si="2040"/>
        <v>#DIV/0!</v>
      </c>
      <c r="EW106" s="11"/>
      <c r="EX106" s="12" t="e">
        <f t="shared" si="2041"/>
        <v>#DIV/0!</v>
      </c>
      <c r="EY106" s="13"/>
      <c r="EZ106" s="11"/>
      <c r="FA106" s="11"/>
      <c r="FB106" s="14"/>
      <c r="FC106" s="10"/>
      <c r="FD106" s="11"/>
      <c r="FE106" s="74">
        <f t="shared" si="2077"/>
        <v>0</v>
      </c>
      <c r="FF106" s="74">
        <f t="shared" si="2077"/>
        <v>0</v>
      </c>
      <c r="FG106" s="11"/>
      <c r="FH106" s="12" t="e">
        <f t="shared" si="2043"/>
        <v>#DIV/0!</v>
      </c>
      <c r="FI106" s="11"/>
      <c r="FJ106" s="12" t="e">
        <f t="shared" si="2044"/>
        <v>#DIV/0!</v>
      </c>
      <c r="FK106" s="13"/>
      <c r="FL106" s="11"/>
      <c r="FM106" s="11"/>
      <c r="FN106" s="14"/>
      <c r="FO106" s="10"/>
      <c r="FP106" s="11"/>
      <c r="FQ106" s="74">
        <f t="shared" si="2078"/>
        <v>0</v>
      </c>
      <c r="FR106" s="74">
        <f t="shared" si="2078"/>
        <v>0</v>
      </c>
      <c r="FS106" s="11"/>
      <c r="FT106" s="12" t="e">
        <f t="shared" si="2046"/>
        <v>#DIV/0!</v>
      </c>
      <c r="FU106" s="11"/>
      <c r="FV106" s="12" t="e">
        <f t="shared" si="2047"/>
        <v>#DIV/0!</v>
      </c>
      <c r="FW106" s="13"/>
      <c r="FX106" s="11"/>
      <c r="FY106" s="11"/>
      <c r="FZ106" s="14"/>
      <c r="GA106" s="10"/>
      <c r="GB106" s="11"/>
      <c r="GC106" s="74">
        <f t="shared" si="2079"/>
        <v>0</v>
      </c>
      <c r="GD106" s="74">
        <f t="shared" si="2079"/>
        <v>0</v>
      </c>
      <c r="GE106" s="11"/>
      <c r="GF106" s="12" t="e">
        <f t="shared" si="2049"/>
        <v>#DIV/0!</v>
      </c>
      <c r="GG106" s="11"/>
      <c r="GH106" s="12" t="e">
        <f t="shared" si="2050"/>
        <v>#DIV/0!</v>
      </c>
      <c r="GI106" s="13"/>
      <c r="GJ106" s="11"/>
      <c r="GK106" s="11"/>
      <c r="GL106" s="14"/>
      <c r="GM106" s="10"/>
      <c r="GN106" s="11"/>
      <c r="GO106" s="74">
        <f t="shared" si="2080"/>
        <v>0</v>
      </c>
      <c r="GP106" s="74">
        <f t="shared" si="2080"/>
        <v>0</v>
      </c>
      <c r="GQ106" s="11"/>
      <c r="GR106" s="12" t="e">
        <f t="shared" si="2052"/>
        <v>#DIV/0!</v>
      </c>
      <c r="GS106" s="11"/>
      <c r="GT106" s="12" t="e">
        <f t="shared" si="2053"/>
        <v>#DIV/0!</v>
      </c>
      <c r="GU106" s="13"/>
      <c r="GV106" s="11"/>
      <c r="GW106" s="11"/>
      <c r="GX106" s="14"/>
      <c r="GY106" s="10"/>
      <c r="GZ106" s="11"/>
      <c r="HA106" s="74">
        <f t="shared" si="2081"/>
        <v>0</v>
      </c>
      <c r="HB106" s="74">
        <f t="shared" si="2081"/>
        <v>0</v>
      </c>
      <c r="HC106" s="11"/>
      <c r="HD106" s="12" t="e">
        <f t="shared" si="2055"/>
        <v>#DIV/0!</v>
      </c>
      <c r="HE106" s="11"/>
      <c r="HF106" s="12" t="e">
        <f t="shared" si="2056"/>
        <v>#DIV/0!</v>
      </c>
      <c r="HG106" s="13"/>
      <c r="HH106" s="11"/>
      <c r="HI106" s="11"/>
      <c r="HJ106" s="14"/>
      <c r="HK106" s="10">
        <f t="shared" si="2057"/>
        <v>6</v>
      </c>
      <c r="HL106" s="11">
        <f t="shared" si="2057"/>
        <v>0</v>
      </c>
      <c r="HM106" s="11">
        <f t="shared" si="2057"/>
        <v>3294</v>
      </c>
      <c r="HN106" s="11">
        <f t="shared" si="2057"/>
        <v>282</v>
      </c>
      <c r="HO106" s="11">
        <f t="shared" si="2058"/>
        <v>1860</v>
      </c>
      <c r="HP106" s="228">
        <f>+(HO106)/HM106</f>
        <v>0.56466302367941712</v>
      </c>
      <c r="HQ106" s="15">
        <f t="shared" si="2060"/>
        <v>83</v>
      </c>
      <c r="HR106" s="12">
        <f t="shared" si="2082"/>
        <v>4.4623655913978495E-2</v>
      </c>
      <c r="HS106" s="16">
        <v>67.2</v>
      </c>
      <c r="HT106" s="17">
        <v>1695</v>
      </c>
      <c r="HU106" s="16">
        <f t="shared" si="2061"/>
        <v>91.129032258064512</v>
      </c>
      <c r="HV106" s="15"/>
      <c r="HW106" s="14"/>
    </row>
    <row r="107" spans="1:231" ht="18.75" x14ac:dyDescent="0.25">
      <c r="A107" s="236"/>
      <c r="B107" s="41">
        <f t="shared" si="2062"/>
        <v>44550</v>
      </c>
      <c r="C107" s="10"/>
      <c r="D107" s="11"/>
      <c r="E107" s="74">
        <f t="shared" si="2063"/>
        <v>632</v>
      </c>
      <c r="F107" s="74">
        <f t="shared" si="2063"/>
        <v>56</v>
      </c>
      <c r="G107" s="11">
        <v>318</v>
      </c>
      <c r="H107" s="12">
        <f t="shared" si="2005"/>
        <v>0.52373417721518989</v>
      </c>
      <c r="I107" s="11">
        <v>13</v>
      </c>
      <c r="J107" s="12">
        <f t="shared" si="2064"/>
        <v>3.9274924471299093E-2</v>
      </c>
      <c r="K107" s="11"/>
      <c r="L107" s="11"/>
      <c r="M107" s="18"/>
      <c r="N107" s="20"/>
      <c r="O107" s="10"/>
      <c r="P107" s="11"/>
      <c r="Q107" s="74">
        <f t="shared" si="2065"/>
        <v>632</v>
      </c>
      <c r="R107" s="74">
        <f t="shared" si="2065"/>
        <v>56</v>
      </c>
      <c r="S107" s="11">
        <v>327</v>
      </c>
      <c r="T107" s="12">
        <f t="shared" si="2007"/>
        <v>0.53955696202531644</v>
      </c>
      <c r="U107" s="11">
        <v>14</v>
      </c>
      <c r="V107" s="12">
        <f t="shared" si="2008"/>
        <v>4.1055718475073312E-2</v>
      </c>
      <c r="W107" s="11"/>
      <c r="X107" s="11"/>
      <c r="Y107" s="18"/>
      <c r="Z107" s="20"/>
      <c r="AA107" s="10">
        <v>1</v>
      </c>
      <c r="AB107" s="11"/>
      <c r="AC107" s="74">
        <f t="shared" si="2066"/>
        <v>165</v>
      </c>
      <c r="AD107" s="74">
        <f t="shared" si="2066"/>
        <v>10</v>
      </c>
      <c r="AE107" s="11">
        <v>99</v>
      </c>
      <c r="AF107" s="12">
        <f t="shared" si="2010"/>
        <v>0.61818181818181817</v>
      </c>
      <c r="AG107" s="11">
        <v>3</v>
      </c>
      <c r="AH107" s="12">
        <f t="shared" si="2011"/>
        <v>2.9411764705882353E-2</v>
      </c>
      <c r="AI107" s="11"/>
      <c r="AJ107" s="11"/>
      <c r="AK107" s="18"/>
      <c r="AL107" s="20"/>
      <c r="AM107" s="10"/>
      <c r="AN107" s="11"/>
      <c r="AO107" s="74">
        <f t="shared" si="2067"/>
        <v>619</v>
      </c>
      <c r="AP107" s="74">
        <f t="shared" si="2067"/>
        <v>52</v>
      </c>
      <c r="AQ107" s="11">
        <v>323</v>
      </c>
      <c r="AR107" s="12">
        <f t="shared" si="2013"/>
        <v>0.56058158319870754</v>
      </c>
      <c r="AS107" s="11">
        <v>24</v>
      </c>
      <c r="AT107" s="12">
        <f t="shared" si="2014"/>
        <v>6.9164265129683003E-2</v>
      </c>
      <c r="AU107" s="11"/>
      <c r="AV107" s="11"/>
      <c r="AW107" s="18"/>
      <c r="AX107" s="20"/>
      <c r="AY107" s="10"/>
      <c r="AZ107" s="11"/>
      <c r="BA107" s="74">
        <f t="shared" si="2068"/>
        <v>616</v>
      </c>
      <c r="BB107" s="74">
        <f t="shared" si="2068"/>
        <v>55</v>
      </c>
      <c r="BC107" s="11">
        <v>327</v>
      </c>
      <c r="BD107" s="12">
        <f t="shared" si="2016"/>
        <v>0.54870129870129869</v>
      </c>
      <c r="BE107" s="11">
        <v>11</v>
      </c>
      <c r="BF107" s="12">
        <f t="shared" si="2017"/>
        <v>3.2544378698224852E-2</v>
      </c>
      <c r="BG107" s="11"/>
      <c r="BH107" s="11"/>
      <c r="BI107" s="18"/>
      <c r="BJ107" s="20"/>
      <c r="BK107" s="10"/>
      <c r="BL107" s="11"/>
      <c r="BM107" s="74">
        <f t="shared" si="2069"/>
        <v>629</v>
      </c>
      <c r="BN107" s="74">
        <f t="shared" si="2069"/>
        <v>53</v>
      </c>
      <c r="BO107" s="11">
        <v>294</v>
      </c>
      <c r="BP107" s="12">
        <f t="shared" si="2019"/>
        <v>0.50397456279809216</v>
      </c>
      <c r="BQ107" s="11">
        <v>23</v>
      </c>
      <c r="BR107" s="12">
        <f t="shared" si="2020"/>
        <v>7.2555205047318619E-2</v>
      </c>
      <c r="BS107" s="11"/>
      <c r="BT107" s="11"/>
      <c r="BU107" s="18"/>
      <c r="BV107" s="20"/>
      <c r="BW107" s="10"/>
      <c r="BX107" s="11"/>
      <c r="BY107" s="74">
        <f t="shared" si="2070"/>
        <v>0</v>
      </c>
      <c r="BZ107" s="74">
        <f t="shared" si="2070"/>
        <v>0</v>
      </c>
      <c r="CA107" s="11"/>
      <c r="CB107" s="12" t="e">
        <f t="shared" si="2022"/>
        <v>#DIV/0!</v>
      </c>
      <c r="CC107" s="11"/>
      <c r="CD107" s="12" t="e">
        <f t="shared" si="2023"/>
        <v>#DIV/0!</v>
      </c>
      <c r="CE107" s="11"/>
      <c r="CF107" s="11"/>
      <c r="CG107" s="18"/>
      <c r="CH107" s="20"/>
      <c r="CI107" s="10"/>
      <c r="CJ107" s="11"/>
      <c r="CK107" s="74">
        <f t="shared" si="2071"/>
        <v>0</v>
      </c>
      <c r="CL107" s="74">
        <f t="shared" si="2071"/>
        <v>0</v>
      </c>
      <c r="CM107" s="11"/>
      <c r="CN107" s="12" t="e">
        <f t="shared" si="2025"/>
        <v>#DIV/0!</v>
      </c>
      <c r="CO107" s="11"/>
      <c r="CP107" s="12" t="e">
        <f t="shared" si="2026"/>
        <v>#DIV/0!</v>
      </c>
      <c r="CQ107" s="11"/>
      <c r="CR107" s="11"/>
      <c r="CS107" s="18"/>
      <c r="CT107" s="20"/>
      <c r="CU107" s="10"/>
      <c r="CV107" s="11"/>
      <c r="CW107" s="74">
        <f t="shared" si="2072"/>
        <v>0</v>
      </c>
      <c r="CX107" s="74">
        <f t="shared" si="2072"/>
        <v>0</v>
      </c>
      <c r="CY107" s="11"/>
      <c r="CZ107" s="12" t="e">
        <f t="shared" si="2028"/>
        <v>#DIV/0!</v>
      </c>
      <c r="DA107" s="11"/>
      <c r="DB107" s="12" t="e">
        <f t="shared" si="2029"/>
        <v>#DIV/0!</v>
      </c>
      <c r="DC107" s="11"/>
      <c r="DD107" s="11"/>
      <c r="DE107" s="18"/>
      <c r="DF107" s="20"/>
      <c r="DG107" s="10"/>
      <c r="DH107" s="11"/>
      <c r="DI107" s="74">
        <f t="shared" si="2073"/>
        <v>0</v>
      </c>
      <c r="DJ107" s="74">
        <f t="shared" si="2073"/>
        <v>0</v>
      </c>
      <c r="DK107" s="11"/>
      <c r="DL107" s="12" t="e">
        <f t="shared" si="2031"/>
        <v>#DIV/0!</v>
      </c>
      <c r="DM107" s="11"/>
      <c r="DN107" s="12" t="e">
        <f t="shared" si="2032"/>
        <v>#DIV/0!</v>
      </c>
      <c r="DO107" s="11"/>
      <c r="DP107" s="11"/>
      <c r="DQ107" s="18"/>
      <c r="DR107" s="20"/>
      <c r="DS107" s="10"/>
      <c r="DT107" s="11"/>
      <c r="DU107" s="74">
        <f t="shared" si="2074"/>
        <v>0</v>
      </c>
      <c r="DV107" s="74">
        <f t="shared" si="2074"/>
        <v>0</v>
      </c>
      <c r="DW107" s="11"/>
      <c r="DX107" s="12" t="e">
        <f t="shared" si="2034"/>
        <v>#DIV/0!</v>
      </c>
      <c r="DY107" s="11"/>
      <c r="DZ107" s="12" t="e">
        <f t="shared" si="2035"/>
        <v>#DIV/0!</v>
      </c>
      <c r="EA107" s="11"/>
      <c r="EB107" s="11"/>
      <c r="EC107" s="18"/>
      <c r="ED107" s="20"/>
      <c r="EE107" s="10"/>
      <c r="EF107" s="11"/>
      <c r="EG107" s="74">
        <f t="shared" si="2075"/>
        <v>0</v>
      </c>
      <c r="EH107" s="74">
        <f t="shared" si="2075"/>
        <v>0</v>
      </c>
      <c r="EI107" s="11"/>
      <c r="EJ107" s="12" t="e">
        <f t="shared" si="2037"/>
        <v>#DIV/0!</v>
      </c>
      <c r="EK107" s="11"/>
      <c r="EL107" s="12" t="e">
        <f t="shared" si="2038"/>
        <v>#DIV/0!</v>
      </c>
      <c r="EM107" s="11"/>
      <c r="EN107" s="11"/>
      <c r="EO107" s="18"/>
      <c r="EP107" s="20"/>
      <c r="EQ107" s="10"/>
      <c r="ER107" s="11"/>
      <c r="ES107" s="74">
        <f t="shared" si="2076"/>
        <v>0</v>
      </c>
      <c r="ET107" s="74">
        <f t="shared" si="2076"/>
        <v>0</v>
      </c>
      <c r="EU107" s="11"/>
      <c r="EV107" s="12" t="e">
        <f t="shared" si="2040"/>
        <v>#DIV/0!</v>
      </c>
      <c r="EW107" s="11"/>
      <c r="EX107" s="12" t="e">
        <f t="shared" si="2041"/>
        <v>#DIV/0!</v>
      </c>
      <c r="EY107" s="11"/>
      <c r="EZ107" s="11"/>
      <c r="FA107" s="18"/>
      <c r="FB107" s="20"/>
      <c r="FC107" s="10"/>
      <c r="FD107" s="11"/>
      <c r="FE107" s="74">
        <f t="shared" si="2077"/>
        <v>0</v>
      </c>
      <c r="FF107" s="74">
        <f t="shared" si="2077"/>
        <v>0</v>
      </c>
      <c r="FG107" s="11"/>
      <c r="FH107" s="12" t="e">
        <f t="shared" si="2043"/>
        <v>#DIV/0!</v>
      </c>
      <c r="FI107" s="11"/>
      <c r="FJ107" s="12" t="e">
        <f t="shared" si="2044"/>
        <v>#DIV/0!</v>
      </c>
      <c r="FK107" s="11"/>
      <c r="FL107" s="11"/>
      <c r="FM107" s="18"/>
      <c r="FN107" s="20"/>
      <c r="FO107" s="10"/>
      <c r="FP107" s="11"/>
      <c r="FQ107" s="74">
        <f t="shared" si="2078"/>
        <v>0</v>
      </c>
      <c r="FR107" s="74">
        <f t="shared" si="2078"/>
        <v>0</v>
      </c>
      <c r="FS107" s="11"/>
      <c r="FT107" s="12" t="e">
        <f t="shared" si="2046"/>
        <v>#DIV/0!</v>
      </c>
      <c r="FU107" s="11"/>
      <c r="FV107" s="12" t="e">
        <f t="shared" si="2047"/>
        <v>#DIV/0!</v>
      </c>
      <c r="FW107" s="11"/>
      <c r="FX107" s="11"/>
      <c r="FY107" s="18"/>
      <c r="FZ107" s="20"/>
      <c r="GA107" s="10"/>
      <c r="GB107" s="11"/>
      <c r="GC107" s="74">
        <f t="shared" si="2079"/>
        <v>0</v>
      </c>
      <c r="GD107" s="74">
        <f t="shared" si="2079"/>
        <v>0</v>
      </c>
      <c r="GE107" s="11"/>
      <c r="GF107" s="12" t="e">
        <f t="shared" si="2049"/>
        <v>#DIV/0!</v>
      </c>
      <c r="GG107" s="11"/>
      <c r="GH107" s="12" t="e">
        <f t="shared" si="2050"/>
        <v>#DIV/0!</v>
      </c>
      <c r="GI107" s="11"/>
      <c r="GJ107" s="11"/>
      <c r="GK107" s="18"/>
      <c r="GL107" s="20"/>
      <c r="GM107" s="10"/>
      <c r="GN107" s="11"/>
      <c r="GO107" s="74">
        <f t="shared" si="2080"/>
        <v>0</v>
      </c>
      <c r="GP107" s="74">
        <f t="shared" si="2080"/>
        <v>0</v>
      </c>
      <c r="GQ107" s="11"/>
      <c r="GR107" s="12" t="e">
        <f t="shared" si="2052"/>
        <v>#DIV/0!</v>
      </c>
      <c r="GS107" s="11"/>
      <c r="GT107" s="12" t="e">
        <f t="shared" si="2053"/>
        <v>#DIV/0!</v>
      </c>
      <c r="GU107" s="11"/>
      <c r="GV107" s="11"/>
      <c r="GW107" s="18"/>
      <c r="GX107" s="20"/>
      <c r="GY107" s="10"/>
      <c r="GZ107" s="11"/>
      <c r="HA107" s="74">
        <f t="shared" si="2081"/>
        <v>0</v>
      </c>
      <c r="HB107" s="74">
        <f t="shared" si="2081"/>
        <v>0</v>
      </c>
      <c r="HC107" s="11"/>
      <c r="HD107" s="12" t="e">
        <f t="shared" si="2055"/>
        <v>#DIV/0!</v>
      </c>
      <c r="HE107" s="11"/>
      <c r="HF107" s="12" t="e">
        <f t="shared" si="2056"/>
        <v>#DIV/0!</v>
      </c>
      <c r="HG107" s="11"/>
      <c r="HH107" s="11"/>
      <c r="HI107" s="18"/>
      <c r="HJ107" s="20"/>
      <c r="HK107" s="10">
        <f t="shared" si="2057"/>
        <v>1</v>
      </c>
      <c r="HL107" s="11">
        <f t="shared" si="2057"/>
        <v>0</v>
      </c>
      <c r="HM107" s="11">
        <f t="shared" si="2057"/>
        <v>3293</v>
      </c>
      <c r="HN107" s="11">
        <f t="shared" si="2057"/>
        <v>282</v>
      </c>
      <c r="HO107" s="11">
        <f t="shared" si="2058"/>
        <v>1776</v>
      </c>
      <c r="HP107" s="228">
        <f t="shared" ref="HP107:HP110" si="2083">+(HO107)/HM107</f>
        <v>0.5393258426966292</v>
      </c>
      <c r="HQ107" s="15">
        <f t="shared" si="2060"/>
        <v>88</v>
      </c>
      <c r="HR107" s="12">
        <f t="shared" si="2082"/>
        <v>4.954954954954955E-2</v>
      </c>
      <c r="HS107" s="16">
        <v>66.75</v>
      </c>
      <c r="HT107" s="17">
        <v>1617</v>
      </c>
      <c r="HU107" s="16">
        <f t="shared" si="2061"/>
        <v>91.047297297297305</v>
      </c>
      <c r="HV107" s="18"/>
      <c r="HW107" s="20"/>
    </row>
    <row r="108" spans="1:231" ht="18.75" x14ac:dyDescent="0.25">
      <c r="A108" s="236"/>
      <c r="B108" s="41">
        <f>+B107+1</f>
        <v>44551</v>
      </c>
      <c r="C108" s="10">
        <v>1</v>
      </c>
      <c r="D108" s="11"/>
      <c r="E108" s="74">
        <f t="shared" si="2063"/>
        <v>631</v>
      </c>
      <c r="F108" s="74">
        <f t="shared" si="2063"/>
        <v>56</v>
      </c>
      <c r="G108" s="11">
        <v>340</v>
      </c>
      <c r="H108" s="12">
        <f t="shared" si="2005"/>
        <v>0.56418383518225035</v>
      </c>
      <c r="I108" s="11">
        <v>16</v>
      </c>
      <c r="J108" s="12">
        <f t="shared" si="2064"/>
        <v>4.49438202247191E-2</v>
      </c>
      <c r="K108" s="13"/>
      <c r="L108" s="13"/>
      <c r="M108" s="25">
        <v>3985</v>
      </c>
      <c r="N108" s="38">
        <v>4380</v>
      </c>
      <c r="O108" s="10"/>
      <c r="P108" s="11"/>
      <c r="Q108" s="74">
        <f t="shared" si="2065"/>
        <v>632</v>
      </c>
      <c r="R108" s="74">
        <f t="shared" si="2065"/>
        <v>56</v>
      </c>
      <c r="S108" s="11">
        <v>336</v>
      </c>
      <c r="T108" s="12">
        <f t="shared" si="2007"/>
        <v>0.55379746835443033</v>
      </c>
      <c r="U108" s="11">
        <v>14</v>
      </c>
      <c r="V108" s="12">
        <f t="shared" si="2008"/>
        <v>0.04</v>
      </c>
      <c r="W108" s="13"/>
      <c r="X108" s="13"/>
      <c r="Y108" s="25">
        <v>3985</v>
      </c>
      <c r="Z108" s="38">
        <v>4380</v>
      </c>
      <c r="AA108" s="10">
        <v>1</v>
      </c>
      <c r="AB108" s="11"/>
      <c r="AC108" s="74">
        <f t="shared" si="2066"/>
        <v>164</v>
      </c>
      <c r="AD108" s="74">
        <f t="shared" si="2066"/>
        <v>10</v>
      </c>
      <c r="AE108" s="11">
        <v>85</v>
      </c>
      <c r="AF108" s="12">
        <f t="shared" si="2010"/>
        <v>0.53658536585365857</v>
      </c>
      <c r="AG108" s="11">
        <v>3</v>
      </c>
      <c r="AH108" s="12">
        <f t="shared" si="2011"/>
        <v>3.4090909090909088E-2</v>
      </c>
      <c r="AI108" s="13"/>
      <c r="AJ108" s="13"/>
      <c r="AK108" s="25">
        <v>3985</v>
      </c>
      <c r="AL108" s="38">
        <v>4380</v>
      </c>
      <c r="AM108" s="10"/>
      <c r="AN108" s="11"/>
      <c r="AO108" s="74">
        <f t="shared" si="2067"/>
        <v>619</v>
      </c>
      <c r="AP108" s="74">
        <f t="shared" si="2067"/>
        <v>52</v>
      </c>
      <c r="AQ108" s="11">
        <v>333</v>
      </c>
      <c r="AR108" s="12">
        <f t="shared" si="2013"/>
        <v>0.5573505654281099</v>
      </c>
      <c r="AS108" s="11">
        <v>12</v>
      </c>
      <c r="AT108" s="12">
        <f t="shared" si="2014"/>
        <v>3.4782608695652174E-2</v>
      </c>
      <c r="AU108" s="13"/>
      <c r="AV108" s="13"/>
      <c r="AW108" s="25">
        <v>3985</v>
      </c>
      <c r="AX108" s="38">
        <v>4380</v>
      </c>
      <c r="AY108" s="10"/>
      <c r="AZ108" s="11"/>
      <c r="BA108" s="74">
        <f t="shared" si="2068"/>
        <v>616</v>
      </c>
      <c r="BB108" s="74">
        <f t="shared" si="2068"/>
        <v>55</v>
      </c>
      <c r="BC108" s="11">
        <v>328</v>
      </c>
      <c r="BD108" s="12">
        <f t="shared" si="2016"/>
        <v>0.56331168831168832</v>
      </c>
      <c r="BE108" s="11">
        <v>19</v>
      </c>
      <c r="BF108" s="12">
        <f t="shared" si="2017"/>
        <v>5.4755043227665709E-2</v>
      </c>
      <c r="BG108" s="13"/>
      <c r="BH108" s="13"/>
      <c r="BI108" s="25">
        <v>3985</v>
      </c>
      <c r="BJ108" s="38">
        <v>4380</v>
      </c>
      <c r="BK108" s="10">
        <v>1</v>
      </c>
      <c r="BL108" s="11"/>
      <c r="BM108" s="74">
        <f t="shared" si="2069"/>
        <v>628</v>
      </c>
      <c r="BN108" s="74">
        <f t="shared" si="2069"/>
        <v>53</v>
      </c>
      <c r="BO108" s="11">
        <v>328</v>
      </c>
      <c r="BP108" s="12">
        <f t="shared" si="2019"/>
        <v>0.53980891719745228</v>
      </c>
      <c r="BQ108" s="11">
        <v>11</v>
      </c>
      <c r="BR108" s="12">
        <f t="shared" si="2020"/>
        <v>3.2448377581120944E-2</v>
      </c>
      <c r="BS108" s="13"/>
      <c r="BT108" s="13"/>
      <c r="BU108" s="25">
        <v>3985</v>
      </c>
      <c r="BV108" s="38">
        <v>4380</v>
      </c>
      <c r="BW108" s="10"/>
      <c r="BX108" s="11"/>
      <c r="BY108" s="74">
        <f t="shared" si="2070"/>
        <v>0</v>
      </c>
      <c r="BZ108" s="74">
        <f t="shared" si="2070"/>
        <v>0</v>
      </c>
      <c r="CA108" s="11"/>
      <c r="CB108" s="12" t="e">
        <f t="shared" si="2022"/>
        <v>#DIV/0!</v>
      </c>
      <c r="CC108" s="11"/>
      <c r="CD108" s="12" t="e">
        <f t="shared" si="2023"/>
        <v>#DIV/0!</v>
      </c>
      <c r="CE108" s="13"/>
      <c r="CF108" s="13"/>
      <c r="CG108" s="25"/>
      <c r="CH108" s="38"/>
      <c r="CI108" s="10"/>
      <c r="CJ108" s="11"/>
      <c r="CK108" s="74">
        <f t="shared" si="2071"/>
        <v>0</v>
      </c>
      <c r="CL108" s="74">
        <f t="shared" si="2071"/>
        <v>0</v>
      </c>
      <c r="CM108" s="11"/>
      <c r="CN108" s="12" t="e">
        <f t="shared" si="2025"/>
        <v>#DIV/0!</v>
      </c>
      <c r="CO108" s="11"/>
      <c r="CP108" s="12" t="e">
        <f t="shared" si="2026"/>
        <v>#DIV/0!</v>
      </c>
      <c r="CQ108" s="13"/>
      <c r="CR108" s="13"/>
      <c r="CS108" s="25"/>
      <c r="CT108" s="38"/>
      <c r="CU108" s="10"/>
      <c r="CV108" s="11"/>
      <c r="CW108" s="74">
        <f t="shared" si="2072"/>
        <v>0</v>
      </c>
      <c r="CX108" s="74">
        <f t="shared" si="2072"/>
        <v>0</v>
      </c>
      <c r="CY108" s="11"/>
      <c r="CZ108" s="12" t="e">
        <f t="shared" si="2028"/>
        <v>#DIV/0!</v>
      </c>
      <c r="DA108" s="11"/>
      <c r="DB108" s="12" t="e">
        <f t="shared" si="2029"/>
        <v>#DIV/0!</v>
      </c>
      <c r="DC108" s="13"/>
      <c r="DD108" s="13"/>
      <c r="DE108" s="25"/>
      <c r="DF108" s="38"/>
      <c r="DG108" s="10"/>
      <c r="DH108" s="11"/>
      <c r="DI108" s="74">
        <f t="shared" si="2073"/>
        <v>0</v>
      </c>
      <c r="DJ108" s="74">
        <f t="shared" si="2073"/>
        <v>0</v>
      </c>
      <c r="DK108" s="11"/>
      <c r="DL108" s="12" t="e">
        <f t="shared" si="2031"/>
        <v>#DIV/0!</v>
      </c>
      <c r="DM108" s="11"/>
      <c r="DN108" s="12" t="e">
        <f t="shared" si="2032"/>
        <v>#DIV/0!</v>
      </c>
      <c r="DO108" s="13"/>
      <c r="DP108" s="13"/>
      <c r="DQ108" s="25"/>
      <c r="DR108" s="38"/>
      <c r="DS108" s="10"/>
      <c r="DT108" s="11"/>
      <c r="DU108" s="74">
        <f t="shared" si="2074"/>
        <v>0</v>
      </c>
      <c r="DV108" s="74">
        <f t="shared" si="2074"/>
        <v>0</v>
      </c>
      <c r="DW108" s="11"/>
      <c r="DX108" s="12" t="e">
        <f t="shared" si="2034"/>
        <v>#DIV/0!</v>
      </c>
      <c r="DY108" s="11"/>
      <c r="DZ108" s="12" t="e">
        <f t="shared" si="2035"/>
        <v>#DIV/0!</v>
      </c>
      <c r="EA108" s="13"/>
      <c r="EB108" s="13"/>
      <c r="EC108" s="25"/>
      <c r="ED108" s="38"/>
      <c r="EE108" s="10"/>
      <c r="EF108" s="11"/>
      <c r="EG108" s="74">
        <f t="shared" si="2075"/>
        <v>0</v>
      </c>
      <c r="EH108" s="74">
        <f t="shared" si="2075"/>
        <v>0</v>
      </c>
      <c r="EI108" s="11"/>
      <c r="EJ108" s="12" t="e">
        <f t="shared" si="2037"/>
        <v>#DIV/0!</v>
      </c>
      <c r="EK108" s="11"/>
      <c r="EL108" s="12" t="e">
        <f t="shared" si="2038"/>
        <v>#DIV/0!</v>
      </c>
      <c r="EM108" s="13"/>
      <c r="EN108" s="13"/>
      <c r="EO108" s="25"/>
      <c r="EP108" s="38"/>
      <c r="EQ108" s="10"/>
      <c r="ER108" s="11"/>
      <c r="ES108" s="74">
        <f t="shared" si="2076"/>
        <v>0</v>
      </c>
      <c r="ET108" s="74">
        <f t="shared" si="2076"/>
        <v>0</v>
      </c>
      <c r="EU108" s="11"/>
      <c r="EV108" s="12" t="e">
        <f t="shared" si="2040"/>
        <v>#DIV/0!</v>
      </c>
      <c r="EW108" s="11"/>
      <c r="EX108" s="12" t="e">
        <f t="shared" si="2041"/>
        <v>#DIV/0!</v>
      </c>
      <c r="EY108" s="13"/>
      <c r="EZ108" s="13"/>
      <c r="FA108" s="25"/>
      <c r="FB108" s="38"/>
      <c r="FC108" s="10"/>
      <c r="FD108" s="11"/>
      <c r="FE108" s="74">
        <f t="shared" si="2077"/>
        <v>0</v>
      </c>
      <c r="FF108" s="74">
        <f t="shared" si="2077"/>
        <v>0</v>
      </c>
      <c r="FG108" s="11"/>
      <c r="FH108" s="12" t="e">
        <f t="shared" si="2043"/>
        <v>#DIV/0!</v>
      </c>
      <c r="FI108" s="11"/>
      <c r="FJ108" s="12" t="e">
        <f t="shared" si="2044"/>
        <v>#DIV/0!</v>
      </c>
      <c r="FK108" s="13"/>
      <c r="FL108" s="13"/>
      <c r="FM108" s="25"/>
      <c r="FN108" s="38"/>
      <c r="FO108" s="10"/>
      <c r="FP108" s="11"/>
      <c r="FQ108" s="74">
        <f t="shared" si="2078"/>
        <v>0</v>
      </c>
      <c r="FR108" s="74">
        <f t="shared" si="2078"/>
        <v>0</v>
      </c>
      <c r="FS108" s="11"/>
      <c r="FT108" s="12" t="e">
        <f t="shared" si="2046"/>
        <v>#DIV/0!</v>
      </c>
      <c r="FU108" s="11"/>
      <c r="FV108" s="12" t="e">
        <f t="shared" si="2047"/>
        <v>#DIV/0!</v>
      </c>
      <c r="FW108" s="13"/>
      <c r="FX108" s="13"/>
      <c r="FY108" s="25"/>
      <c r="FZ108" s="38"/>
      <c r="GA108" s="10"/>
      <c r="GB108" s="11"/>
      <c r="GC108" s="74">
        <f t="shared" si="2079"/>
        <v>0</v>
      </c>
      <c r="GD108" s="74">
        <f t="shared" si="2079"/>
        <v>0</v>
      </c>
      <c r="GE108" s="11"/>
      <c r="GF108" s="12" t="e">
        <f t="shared" si="2049"/>
        <v>#DIV/0!</v>
      </c>
      <c r="GG108" s="11"/>
      <c r="GH108" s="12" t="e">
        <f t="shared" si="2050"/>
        <v>#DIV/0!</v>
      </c>
      <c r="GI108" s="13"/>
      <c r="GJ108" s="13"/>
      <c r="GK108" s="25"/>
      <c r="GL108" s="38"/>
      <c r="GM108" s="10"/>
      <c r="GN108" s="11"/>
      <c r="GO108" s="74">
        <f t="shared" si="2080"/>
        <v>0</v>
      </c>
      <c r="GP108" s="74">
        <f t="shared" si="2080"/>
        <v>0</v>
      </c>
      <c r="GQ108" s="11"/>
      <c r="GR108" s="12" t="e">
        <f t="shared" si="2052"/>
        <v>#DIV/0!</v>
      </c>
      <c r="GS108" s="11"/>
      <c r="GT108" s="12" t="e">
        <f t="shared" si="2053"/>
        <v>#DIV/0!</v>
      </c>
      <c r="GU108" s="13"/>
      <c r="GV108" s="13"/>
      <c r="GW108" s="25"/>
      <c r="GX108" s="38"/>
      <c r="GY108" s="10"/>
      <c r="GZ108" s="11"/>
      <c r="HA108" s="74">
        <f t="shared" si="2081"/>
        <v>0</v>
      </c>
      <c r="HB108" s="74">
        <f t="shared" si="2081"/>
        <v>0</v>
      </c>
      <c r="HC108" s="11"/>
      <c r="HD108" s="12" t="e">
        <f t="shared" si="2055"/>
        <v>#DIV/0!</v>
      </c>
      <c r="HE108" s="11"/>
      <c r="HF108" s="12" t="e">
        <f t="shared" si="2056"/>
        <v>#DIV/0!</v>
      </c>
      <c r="HG108" s="13"/>
      <c r="HH108" s="13"/>
      <c r="HI108" s="25"/>
      <c r="HJ108" s="38"/>
      <c r="HK108" s="10">
        <f t="shared" si="2057"/>
        <v>3</v>
      </c>
      <c r="HL108" s="11">
        <f t="shared" si="2057"/>
        <v>0</v>
      </c>
      <c r="HM108" s="11">
        <f t="shared" si="2057"/>
        <v>3290</v>
      </c>
      <c r="HN108" s="11">
        <f t="shared" si="2057"/>
        <v>282</v>
      </c>
      <c r="HO108" s="11">
        <f t="shared" si="2058"/>
        <v>1825</v>
      </c>
      <c r="HP108" s="228">
        <f t="shared" si="2083"/>
        <v>0.55471124620060785</v>
      </c>
      <c r="HQ108" s="15">
        <f t="shared" si="2060"/>
        <v>75</v>
      </c>
      <c r="HR108" s="12">
        <f t="shared" si="2082"/>
        <v>4.1095890410958902E-2</v>
      </c>
      <c r="HS108" s="16">
        <v>66.7</v>
      </c>
      <c r="HT108" s="17">
        <v>1686</v>
      </c>
      <c r="HU108" s="16">
        <f t="shared" si="2061"/>
        <v>92.38356164383562</v>
      </c>
      <c r="HV108" s="23">
        <v>3985</v>
      </c>
      <c r="HW108" s="22">
        <v>4380</v>
      </c>
    </row>
    <row r="109" spans="1:231" ht="18.75" x14ac:dyDescent="0.25">
      <c r="A109" s="236"/>
      <c r="B109" s="41">
        <f t="shared" si="2062"/>
        <v>44552</v>
      </c>
      <c r="C109" s="10">
        <v>1</v>
      </c>
      <c r="D109" s="11"/>
      <c r="E109" s="74">
        <f t="shared" si="2063"/>
        <v>630</v>
      </c>
      <c r="F109" s="74">
        <f t="shared" si="2063"/>
        <v>56</v>
      </c>
      <c r="G109" s="11">
        <v>352</v>
      </c>
      <c r="H109" s="12">
        <f t="shared" si="2005"/>
        <v>0.56825396825396823</v>
      </c>
      <c r="I109" s="11">
        <v>6</v>
      </c>
      <c r="J109" s="12">
        <f t="shared" si="2064"/>
        <v>1.6759776536312849E-2</v>
      </c>
      <c r="K109" s="13"/>
      <c r="L109" s="11"/>
      <c r="M109" s="25">
        <v>4492.105263157895</v>
      </c>
      <c r="N109" s="38">
        <v>4185.333333333333</v>
      </c>
      <c r="O109" s="10"/>
      <c r="P109" s="11"/>
      <c r="Q109" s="74">
        <f t="shared" si="2065"/>
        <v>632</v>
      </c>
      <c r="R109" s="74">
        <f t="shared" si="2065"/>
        <v>56</v>
      </c>
      <c r="S109" s="11">
        <v>339</v>
      </c>
      <c r="T109" s="12">
        <f t="shared" si="2007"/>
        <v>0.55379746835443033</v>
      </c>
      <c r="U109" s="11">
        <v>11</v>
      </c>
      <c r="V109" s="12">
        <f t="shared" si="2008"/>
        <v>3.1428571428571431E-2</v>
      </c>
      <c r="W109" s="13"/>
      <c r="X109" s="11"/>
      <c r="Y109" s="25">
        <v>4566.5853658536589</v>
      </c>
      <c r="Z109" s="38">
        <v>4484.6153846153848</v>
      </c>
      <c r="AA109" s="10"/>
      <c r="AB109" s="11"/>
      <c r="AC109" s="74">
        <f t="shared" si="2066"/>
        <v>164</v>
      </c>
      <c r="AD109" s="74">
        <f t="shared" si="2066"/>
        <v>10</v>
      </c>
      <c r="AE109" s="11">
        <v>93</v>
      </c>
      <c r="AF109" s="12">
        <f t="shared" si="2010"/>
        <v>0.60365853658536583</v>
      </c>
      <c r="AG109" s="11">
        <v>6</v>
      </c>
      <c r="AH109" s="12">
        <f t="shared" si="2011"/>
        <v>6.0606060606060608E-2</v>
      </c>
      <c r="AI109" s="13"/>
      <c r="AJ109" s="11"/>
      <c r="AK109" s="25">
        <v>4621.4285714285716</v>
      </c>
      <c r="AL109" s="38">
        <v>4484</v>
      </c>
      <c r="AM109" s="10"/>
      <c r="AN109" s="11"/>
      <c r="AO109" s="74">
        <f t="shared" si="2067"/>
        <v>619</v>
      </c>
      <c r="AP109" s="74">
        <f t="shared" si="2067"/>
        <v>52</v>
      </c>
      <c r="AQ109" s="11">
        <v>316</v>
      </c>
      <c r="AR109" s="12">
        <f t="shared" si="2013"/>
        <v>0.53634894991922455</v>
      </c>
      <c r="AS109" s="11">
        <v>16</v>
      </c>
      <c r="AT109" s="12">
        <f t="shared" si="2014"/>
        <v>4.8192771084337352E-2</v>
      </c>
      <c r="AU109" s="13"/>
      <c r="AV109" s="11"/>
      <c r="AW109" s="25">
        <v>4507.6315789473683</v>
      </c>
      <c r="AX109" s="38">
        <v>4787.5</v>
      </c>
      <c r="AY109" s="10"/>
      <c r="AZ109" s="11"/>
      <c r="BA109" s="74">
        <f t="shared" si="2068"/>
        <v>616</v>
      </c>
      <c r="BB109" s="74">
        <f t="shared" si="2068"/>
        <v>55</v>
      </c>
      <c r="BC109" s="11">
        <v>304</v>
      </c>
      <c r="BD109" s="12">
        <f t="shared" si="2016"/>
        <v>0.51948051948051943</v>
      </c>
      <c r="BE109" s="11">
        <v>16</v>
      </c>
      <c r="BF109" s="12">
        <f t="shared" si="2017"/>
        <v>0.05</v>
      </c>
      <c r="BG109" s="13"/>
      <c r="BH109" s="11"/>
      <c r="BI109" s="25">
        <v>4681.707317073171</v>
      </c>
      <c r="BJ109" s="38">
        <v>4647.5</v>
      </c>
      <c r="BK109" s="10"/>
      <c r="BL109" s="11"/>
      <c r="BM109" s="74">
        <f t="shared" si="2069"/>
        <v>628</v>
      </c>
      <c r="BN109" s="74">
        <f t="shared" si="2069"/>
        <v>53</v>
      </c>
      <c r="BO109" s="11">
        <v>306</v>
      </c>
      <c r="BP109" s="12">
        <f t="shared" si="2019"/>
        <v>0.50955414012738853</v>
      </c>
      <c r="BQ109" s="11">
        <v>14</v>
      </c>
      <c r="BR109" s="12">
        <f t="shared" si="2020"/>
        <v>4.3749999999999997E-2</v>
      </c>
      <c r="BS109" s="13"/>
      <c r="BT109" s="11"/>
      <c r="BU109" s="25">
        <v>4771.5789473684208</v>
      </c>
      <c r="BV109" s="38">
        <v>5097.333333333333</v>
      </c>
      <c r="BW109" s="10"/>
      <c r="BX109" s="11"/>
      <c r="BY109" s="74">
        <f t="shared" si="2070"/>
        <v>0</v>
      </c>
      <c r="BZ109" s="74">
        <f t="shared" si="2070"/>
        <v>0</v>
      </c>
      <c r="CA109" s="11"/>
      <c r="CB109" s="12" t="e">
        <f t="shared" si="2022"/>
        <v>#DIV/0!</v>
      </c>
      <c r="CC109" s="11"/>
      <c r="CD109" s="12" t="e">
        <f t="shared" si="2023"/>
        <v>#DIV/0!</v>
      </c>
      <c r="CE109" s="13"/>
      <c r="CF109" s="11"/>
      <c r="CG109" s="25"/>
      <c r="CH109" s="38"/>
      <c r="CI109" s="10"/>
      <c r="CJ109" s="11"/>
      <c r="CK109" s="74">
        <f t="shared" si="2071"/>
        <v>0</v>
      </c>
      <c r="CL109" s="74">
        <f t="shared" si="2071"/>
        <v>0</v>
      </c>
      <c r="CM109" s="11"/>
      <c r="CN109" s="12" t="e">
        <f t="shared" si="2025"/>
        <v>#DIV/0!</v>
      </c>
      <c r="CO109" s="11"/>
      <c r="CP109" s="12" t="e">
        <f t="shared" si="2026"/>
        <v>#DIV/0!</v>
      </c>
      <c r="CQ109" s="13"/>
      <c r="CR109" s="11"/>
      <c r="CS109" s="25"/>
      <c r="CT109" s="38"/>
      <c r="CU109" s="10"/>
      <c r="CV109" s="11"/>
      <c r="CW109" s="74">
        <f t="shared" si="2072"/>
        <v>0</v>
      </c>
      <c r="CX109" s="74">
        <f t="shared" si="2072"/>
        <v>0</v>
      </c>
      <c r="CY109" s="11"/>
      <c r="CZ109" s="12" t="e">
        <f t="shared" si="2028"/>
        <v>#DIV/0!</v>
      </c>
      <c r="DA109" s="11"/>
      <c r="DB109" s="12" t="e">
        <f t="shared" si="2029"/>
        <v>#DIV/0!</v>
      </c>
      <c r="DC109" s="13"/>
      <c r="DD109" s="11"/>
      <c r="DE109" s="25"/>
      <c r="DF109" s="38"/>
      <c r="DG109" s="10"/>
      <c r="DH109" s="11"/>
      <c r="DI109" s="74">
        <f t="shared" si="2073"/>
        <v>0</v>
      </c>
      <c r="DJ109" s="74">
        <f t="shared" si="2073"/>
        <v>0</v>
      </c>
      <c r="DK109" s="11"/>
      <c r="DL109" s="12" t="e">
        <f t="shared" si="2031"/>
        <v>#DIV/0!</v>
      </c>
      <c r="DM109" s="11"/>
      <c r="DN109" s="12" t="e">
        <f t="shared" si="2032"/>
        <v>#DIV/0!</v>
      </c>
      <c r="DO109" s="13"/>
      <c r="DP109" s="11"/>
      <c r="DQ109" s="25"/>
      <c r="DR109" s="38"/>
      <c r="DS109" s="10"/>
      <c r="DT109" s="11"/>
      <c r="DU109" s="74">
        <f t="shared" si="2074"/>
        <v>0</v>
      </c>
      <c r="DV109" s="74">
        <f t="shared" si="2074"/>
        <v>0</v>
      </c>
      <c r="DW109" s="11"/>
      <c r="DX109" s="12" t="e">
        <f t="shared" si="2034"/>
        <v>#DIV/0!</v>
      </c>
      <c r="DY109" s="11"/>
      <c r="DZ109" s="12" t="e">
        <f t="shared" si="2035"/>
        <v>#DIV/0!</v>
      </c>
      <c r="EA109" s="13"/>
      <c r="EB109" s="11"/>
      <c r="EC109" s="25"/>
      <c r="ED109" s="38"/>
      <c r="EE109" s="10"/>
      <c r="EF109" s="11"/>
      <c r="EG109" s="74">
        <f t="shared" si="2075"/>
        <v>0</v>
      </c>
      <c r="EH109" s="74">
        <f t="shared" si="2075"/>
        <v>0</v>
      </c>
      <c r="EI109" s="11"/>
      <c r="EJ109" s="12" t="e">
        <f t="shared" si="2037"/>
        <v>#DIV/0!</v>
      </c>
      <c r="EK109" s="11"/>
      <c r="EL109" s="12" t="e">
        <f t="shared" si="2038"/>
        <v>#DIV/0!</v>
      </c>
      <c r="EM109" s="13"/>
      <c r="EN109" s="11"/>
      <c r="EO109" s="25"/>
      <c r="EP109" s="38"/>
      <c r="EQ109" s="10"/>
      <c r="ER109" s="11"/>
      <c r="ES109" s="74">
        <f t="shared" si="2076"/>
        <v>0</v>
      </c>
      <c r="ET109" s="74">
        <f t="shared" si="2076"/>
        <v>0</v>
      </c>
      <c r="EU109" s="11"/>
      <c r="EV109" s="12" t="e">
        <f t="shared" si="2040"/>
        <v>#DIV/0!</v>
      </c>
      <c r="EW109" s="11"/>
      <c r="EX109" s="12" t="e">
        <f t="shared" si="2041"/>
        <v>#DIV/0!</v>
      </c>
      <c r="EY109" s="13"/>
      <c r="EZ109" s="11"/>
      <c r="FA109" s="25"/>
      <c r="FB109" s="38"/>
      <c r="FC109" s="10"/>
      <c r="FD109" s="11"/>
      <c r="FE109" s="74">
        <f t="shared" si="2077"/>
        <v>0</v>
      </c>
      <c r="FF109" s="74">
        <f t="shared" si="2077"/>
        <v>0</v>
      </c>
      <c r="FG109" s="11"/>
      <c r="FH109" s="12" t="e">
        <f t="shared" si="2043"/>
        <v>#DIV/0!</v>
      </c>
      <c r="FI109" s="11"/>
      <c r="FJ109" s="12" t="e">
        <f t="shared" si="2044"/>
        <v>#DIV/0!</v>
      </c>
      <c r="FK109" s="13"/>
      <c r="FL109" s="11"/>
      <c r="FM109" s="25"/>
      <c r="FN109" s="38"/>
      <c r="FO109" s="10"/>
      <c r="FP109" s="11"/>
      <c r="FQ109" s="74">
        <f t="shared" si="2078"/>
        <v>0</v>
      </c>
      <c r="FR109" s="74">
        <f t="shared" si="2078"/>
        <v>0</v>
      </c>
      <c r="FS109" s="11"/>
      <c r="FT109" s="12" t="e">
        <f t="shared" si="2046"/>
        <v>#DIV/0!</v>
      </c>
      <c r="FU109" s="11"/>
      <c r="FV109" s="12" t="e">
        <f t="shared" si="2047"/>
        <v>#DIV/0!</v>
      </c>
      <c r="FW109" s="13"/>
      <c r="FX109" s="11"/>
      <c r="FY109" s="25"/>
      <c r="FZ109" s="38"/>
      <c r="GA109" s="10"/>
      <c r="GB109" s="11"/>
      <c r="GC109" s="74">
        <f t="shared" si="2079"/>
        <v>0</v>
      </c>
      <c r="GD109" s="74">
        <f t="shared" si="2079"/>
        <v>0</v>
      </c>
      <c r="GE109" s="11"/>
      <c r="GF109" s="12" t="e">
        <f t="shared" si="2049"/>
        <v>#DIV/0!</v>
      </c>
      <c r="GG109" s="11"/>
      <c r="GH109" s="12" t="e">
        <f t="shared" si="2050"/>
        <v>#DIV/0!</v>
      </c>
      <c r="GI109" s="13"/>
      <c r="GJ109" s="11"/>
      <c r="GK109" s="25"/>
      <c r="GL109" s="38"/>
      <c r="GM109" s="10"/>
      <c r="GN109" s="11"/>
      <c r="GO109" s="74">
        <f t="shared" si="2080"/>
        <v>0</v>
      </c>
      <c r="GP109" s="74">
        <f t="shared" si="2080"/>
        <v>0</v>
      </c>
      <c r="GQ109" s="11"/>
      <c r="GR109" s="12" t="e">
        <f t="shared" si="2052"/>
        <v>#DIV/0!</v>
      </c>
      <c r="GS109" s="11"/>
      <c r="GT109" s="12" t="e">
        <f t="shared" si="2053"/>
        <v>#DIV/0!</v>
      </c>
      <c r="GU109" s="13"/>
      <c r="GV109" s="11"/>
      <c r="GW109" s="25"/>
      <c r="GX109" s="38"/>
      <c r="GY109" s="10"/>
      <c r="GZ109" s="11"/>
      <c r="HA109" s="74">
        <f t="shared" si="2081"/>
        <v>0</v>
      </c>
      <c r="HB109" s="74">
        <f t="shared" si="2081"/>
        <v>0</v>
      </c>
      <c r="HC109" s="11"/>
      <c r="HD109" s="12" t="e">
        <f t="shared" si="2055"/>
        <v>#DIV/0!</v>
      </c>
      <c r="HE109" s="11"/>
      <c r="HF109" s="12" t="e">
        <f t="shared" si="2056"/>
        <v>#DIV/0!</v>
      </c>
      <c r="HG109" s="13"/>
      <c r="HH109" s="11"/>
      <c r="HI109" s="25"/>
      <c r="HJ109" s="38"/>
      <c r="HK109" s="10">
        <f t="shared" si="2057"/>
        <v>1</v>
      </c>
      <c r="HL109" s="11">
        <f t="shared" si="2057"/>
        <v>0</v>
      </c>
      <c r="HM109" s="11">
        <f t="shared" si="2057"/>
        <v>3289</v>
      </c>
      <c r="HN109" s="11">
        <f t="shared" si="2057"/>
        <v>282</v>
      </c>
      <c r="HO109" s="11">
        <f t="shared" si="2058"/>
        <v>1779</v>
      </c>
      <c r="HP109" s="228">
        <f t="shared" si="2083"/>
        <v>0.54089388871997568</v>
      </c>
      <c r="HQ109" s="15">
        <f t="shared" si="2060"/>
        <v>69</v>
      </c>
      <c r="HR109" s="12">
        <f t="shared" si="2082"/>
        <v>3.87858347386172E-2</v>
      </c>
      <c r="HS109" s="16">
        <v>66.77</v>
      </c>
      <c r="HT109" s="17">
        <v>1647</v>
      </c>
      <c r="HU109" s="16">
        <f t="shared" si="2061"/>
        <v>92.580101180438447</v>
      </c>
      <c r="HV109" s="23">
        <v>4605.666666666667</v>
      </c>
      <c r="HW109" s="22">
        <v>4628.5526315789475</v>
      </c>
    </row>
    <row r="110" spans="1:231" ht="18.75" x14ac:dyDescent="0.25">
      <c r="A110" s="236"/>
      <c r="B110" s="202">
        <f t="shared" si="2062"/>
        <v>44553</v>
      </c>
      <c r="C110" s="10"/>
      <c r="D110" s="11"/>
      <c r="E110" s="74">
        <f>E109-C110</f>
        <v>630</v>
      </c>
      <c r="F110" s="74">
        <v>52</v>
      </c>
      <c r="G110" s="11">
        <v>262</v>
      </c>
      <c r="H110" s="12">
        <f t="shared" si="2005"/>
        <v>0.43809523809523809</v>
      </c>
      <c r="I110" s="11">
        <v>14</v>
      </c>
      <c r="J110" s="12">
        <f t="shared" si="2064"/>
        <v>5.0724637681159424E-2</v>
      </c>
      <c r="K110" s="13"/>
      <c r="L110" s="11"/>
      <c r="M110" s="39">
        <v>81.578947368421055</v>
      </c>
      <c r="N110" s="43">
        <v>93.333333333333329</v>
      </c>
      <c r="O110" s="10">
        <v>1</v>
      </c>
      <c r="P110" s="11"/>
      <c r="Q110" s="74">
        <f t="shared" si="2065"/>
        <v>631</v>
      </c>
      <c r="R110" s="74">
        <v>50</v>
      </c>
      <c r="S110" s="11">
        <v>339</v>
      </c>
      <c r="T110" s="12">
        <f t="shared" si="2007"/>
        <v>0.56259904912836767</v>
      </c>
      <c r="U110" s="11">
        <v>16</v>
      </c>
      <c r="V110" s="12">
        <f t="shared" si="2008"/>
        <v>4.507042253521127E-2</v>
      </c>
      <c r="W110" s="13"/>
      <c r="X110" s="11"/>
      <c r="Y110" s="39">
        <v>80.487804878048777</v>
      </c>
      <c r="Z110" s="43">
        <v>100</v>
      </c>
      <c r="AA110" s="10">
        <v>1</v>
      </c>
      <c r="AB110" s="11"/>
      <c r="AC110" s="74">
        <f t="shared" si="2066"/>
        <v>163</v>
      </c>
      <c r="AD110" s="74">
        <v>13</v>
      </c>
      <c r="AE110" s="11">
        <v>77</v>
      </c>
      <c r="AF110" s="12">
        <f t="shared" si="2010"/>
        <v>0.52760736196319014</v>
      </c>
      <c r="AG110" s="11">
        <v>9</v>
      </c>
      <c r="AH110" s="12">
        <f t="shared" si="2011"/>
        <v>0.10465116279069768</v>
      </c>
      <c r="AI110" s="13"/>
      <c r="AJ110" s="11"/>
      <c r="AK110" s="39">
        <v>71.428571428571431</v>
      </c>
      <c r="AL110" s="43">
        <v>100</v>
      </c>
      <c r="AM110" s="10"/>
      <c r="AN110" s="11"/>
      <c r="AO110" s="74">
        <f t="shared" si="2067"/>
        <v>619</v>
      </c>
      <c r="AP110" s="74">
        <v>51</v>
      </c>
      <c r="AQ110" s="11">
        <v>285</v>
      </c>
      <c r="AR110" s="12">
        <f t="shared" si="2013"/>
        <v>0.49919224555735059</v>
      </c>
      <c r="AS110" s="11">
        <v>24</v>
      </c>
      <c r="AT110" s="12">
        <f t="shared" si="2014"/>
        <v>7.7669902912621352E-2</v>
      </c>
      <c r="AU110" s="13"/>
      <c r="AV110" s="11"/>
      <c r="AW110" s="39">
        <v>78.94736842105263</v>
      </c>
      <c r="AX110" s="43">
        <v>100</v>
      </c>
      <c r="AY110" s="10"/>
      <c r="AZ110" s="11"/>
      <c r="BA110" s="74">
        <f t="shared" si="2068"/>
        <v>616</v>
      </c>
      <c r="BB110" s="74">
        <v>50</v>
      </c>
      <c r="BC110" s="11">
        <v>261</v>
      </c>
      <c r="BD110" s="12">
        <f t="shared" si="2016"/>
        <v>0.45129870129870131</v>
      </c>
      <c r="BE110" s="11">
        <v>17</v>
      </c>
      <c r="BF110" s="12">
        <f t="shared" si="2017"/>
        <v>6.1151079136690649E-2</v>
      </c>
      <c r="BG110" s="13"/>
      <c r="BH110" s="11"/>
      <c r="BI110" s="39">
        <v>73.170731707317074</v>
      </c>
      <c r="BJ110" s="43">
        <v>100</v>
      </c>
      <c r="BK110" s="10"/>
      <c r="BL110" s="11"/>
      <c r="BM110" s="74">
        <f t="shared" si="2069"/>
        <v>628</v>
      </c>
      <c r="BN110" s="74">
        <v>50</v>
      </c>
      <c r="BO110" s="11">
        <v>281</v>
      </c>
      <c r="BP110" s="12">
        <f t="shared" si="2019"/>
        <v>0.4713375796178344</v>
      </c>
      <c r="BQ110" s="11">
        <v>15</v>
      </c>
      <c r="BR110" s="12">
        <f t="shared" si="2020"/>
        <v>5.0675675675675678E-2</v>
      </c>
      <c r="BS110" s="13"/>
      <c r="BT110" s="11"/>
      <c r="BU110" s="39">
        <v>86.84210526315789</v>
      </c>
      <c r="BV110" s="43">
        <v>100</v>
      </c>
      <c r="BW110" s="10"/>
      <c r="BX110" s="11"/>
      <c r="BY110" s="74">
        <f t="shared" si="2070"/>
        <v>0</v>
      </c>
      <c r="BZ110" s="74">
        <f t="shared" si="2070"/>
        <v>0</v>
      </c>
      <c r="CA110" s="11"/>
      <c r="CB110" s="12" t="e">
        <f t="shared" si="2022"/>
        <v>#DIV/0!</v>
      </c>
      <c r="CC110" s="11"/>
      <c r="CD110" s="12" t="e">
        <f t="shared" si="2023"/>
        <v>#DIV/0!</v>
      </c>
      <c r="CE110" s="13"/>
      <c r="CF110" s="11"/>
      <c r="CG110" s="39"/>
      <c r="CH110" s="43"/>
      <c r="CI110" s="10"/>
      <c r="CJ110" s="11"/>
      <c r="CK110" s="74">
        <f t="shared" si="2071"/>
        <v>0</v>
      </c>
      <c r="CL110" s="74">
        <f t="shared" si="2071"/>
        <v>0</v>
      </c>
      <c r="CM110" s="11"/>
      <c r="CN110" s="12" t="e">
        <f t="shared" si="2025"/>
        <v>#DIV/0!</v>
      </c>
      <c r="CO110" s="11"/>
      <c r="CP110" s="12" t="e">
        <f t="shared" si="2026"/>
        <v>#DIV/0!</v>
      </c>
      <c r="CQ110" s="13"/>
      <c r="CR110" s="11"/>
      <c r="CS110" s="39"/>
      <c r="CT110" s="43"/>
      <c r="CU110" s="10"/>
      <c r="CV110" s="11"/>
      <c r="CW110" s="74">
        <f t="shared" si="2072"/>
        <v>0</v>
      </c>
      <c r="CX110" s="74">
        <f t="shared" si="2072"/>
        <v>0</v>
      </c>
      <c r="CY110" s="11"/>
      <c r="CZ110" s="12" t="e">
        <f t="shared" si="2028"/>
        <v>#DIV/0!</v>
      </c>
      <c r="DA110" s="11"/>
      <c r="DB110" s="12" t="e">
        <f t="shared" si="2029"/>
        <v>#DIV/0!</v>
      </c>
      <c r="DC110" s="13"/>
      <c r="DD110" s="11"/>
      <c r="DE110" s="39"/>
      <c r="DF110" s="43"/>
      <c r="DG110" s="10"/>
      <c r="DH110" s="11"/>
      <c r="DI110" s="74">
        <f t="shared" si="2073"/>
        <v>0</v>
      </c>
      <c r="DJ110" s="74">
        <f t="shared" si="2073"/>
        <v>0</v>
      </c>
      <c r="DK110" s="11"/>
      <c r="DL110" s="12" t="e">
        <f t="shared" si="2031"/>
        <v>#DIV/0!</v>
      </c>
      <c r="DM110" s="11"/>
      <c r="DN110" s="12" t="e">
        <f t="shared" si="2032"/>
        <v>#DIV/0!</v>
      </c>
      <c r="DO110" s="13"/>
      <c r="DP110" s="11"/>
      <c r="DQ110" s="39"/>
      <c r="DR110" s="43"/>
      <c r="DS110" s="10"/>
      <c r="DT110" s="11"/>
      <c r="DU110" s="74">
        <f t="shared" si="2074"/>
        <v>0</v>
      </c>
      <c r="DV110" s="74">
        <f t="shared" si="2074"/>
        <v>0</v>
      </c>
      <c r="DW110" s="11"/>
      <c r="DX110" s="12" t="e">
        <f t="shared" si="2034"/>
        <v>#DIV/0!</v>
      </c>
      <c r="DY110" s="11"/>
      <c r="DZ110" s="12" t="e">
        <f t="shared" si="2035"/>
        <v>#DIV/0!</v>
      </c>
      <c r="EA110" s="13"/>
      <c r="EB110" s="11"/>
      <c r="EC110" s="39"/>
      <c r="ED110" s="43"/>
      <c r="EE110" s="10"/>
      <c r="EF110" s="11"/>
      <c r="EG110" s="74">
        <f t="shared" si="2075"/>
        <v>0</v>
      </c>
      <c r="EH110" s="74">
        <f t="shared" si="2075"/>
        <v>0</v>
      </c>
      <c r="EI110" s="11"/>
      <c r="EJ110" s="12" t="e">
        <f t="shared" si="2037"/>
        <v>#DIV/0!</v>
      </c>
      <c r="EK110" s="11"/>
      <c r="EL110" s="12" t="e">
        <f t="shared" si="2038"/>
        <v>#DIV/0!</v>
      </c>
      <c r="EM110" s="13"/>
      <c r="EN110" s="11"/>
      <c r="EO110" s="39"/>
      <c r="EP110" s="43"/>
      <c r="EQ110" s="10"/>
      <c r="ER110" s="11"/>
      <c r="ES110" s="74">
        <f t="shared" si="2076"/>
        <v>0</v>
      </c>
      <c r="ET110" s="74">
        <f t="shared" si="2076"/>
        <v>0</v>
      </c>
      <c r="EU110" s="11"/>
      <c r="EV110" s="12" t="e">
        <f t="shared" si="2040"/>
        <v>#DIV/0!</v>
      </c>
      <c r="EW110" s="11"/>
      <c r="EX110" s="12" t="e">
        <f t="shared" si="2041"/>
        <v>#DIV/0!</v>
      </c>
      <c r="EY110" s="13"/>
      <c r="EZ110" s="11"/>
      <c r="FA110" s="39"/>
      <c r="FB110" s="43"/>
      <c r="FC110" s="10"/>
      <c r="FD110" s="11"/>
      <c r="FE110" s="74">
        <f t="shared" si="2077"/>
        <v>0</v>
      </c>
      <c r="FF110" s="74">
        <f t="shared" si="2077"/>
        <v>0</v>
      </c>
      <c r="FG110" s="11"/>
      <c r="FH110" s="12" t="e">
        <f t="shared" si="2043"/>
        <v>#DIV/0!</v>
      </c>
      <c r="FI110" s="11"/>
      <c r="FJ110" s="12" t="e">
        <f t="shared" si="2044"/>
        <v>#DIV/0!</v>
      </c>
      <c r="FK110" s="13"/>
      <c r="FL110" s="11"/>
      <c r="FM110" s="39"/>
      <c r="FN110" s="43"/>
      <c r="FO110" s="10"/>
      <c r="FP110" s="11"/>
      <c r="FQ110" s="74">
        <f t="shared" si="2078"/>
        <v>0</v>
      </c>
      <c r="FR110" s="74">
        <f t="shared" si="2078"/>
        <v>0</v>
      </c>
      <c r="FS110" s="11"/>
      <c r="FT110" s="12" t="e">
        <f t="shared" si="2046"/>
        <v>#DIV/0!</v>
      </c>
      <c r="FU110" s="11"/>
      <c r="FV110" s="12" t="e">
        <f t="shared" si="2047"/>
        <v>#DIV/0!</v>
      </c>
      <c r="FW110" s="13"/>
      <c r="FX110" s="11"/>
      <c r="FY110" s="39"/>
      <c r="FZ110" s="43"/>
      <c r="GA110" s="10"/>
      <c r="GB110" s="11"/>
      <c r="GC110" s="74">
        <f t="shared" si="2079"/>
        <v>0</v>
      </c>
      <c r="GD110" s="74">
        <f t="shared" si="2079"/>
        <v>0</v>
      </c>
      <c r="GE110" s="11"/>
      <c r="GF110" s="12" t="e">
        <f t="shared" si="2049"/>
        <v>#DIV/0!</v>
      </c>
      <c r="GG110" s="11"/>
      <c r="GH110" s="12" t="e">
        <f t="shared" si="2050"/>
        <v>#DIV/0!</v>
      </c>
      <c r="GI110" s="13"/>
      <c r="GJ110" s="11"/>
      <c r="GK110" s="39"/>
      <c r="GL110" s="43"/>
      <c r="GM110" s="10"/>
      <c r="GN110" s="11"/>
      <c r="GO110" s="74">
        <f t="shared" si="2080"/>
        <v>0</v>
      </c>
      <c r="GP110" s="74">
        <f t="shared" si="2080"/>
        <v>0</v>
      </c>
      <c r="GQ110" s="11"/>
      <c r="GR110" s="12" t="e">
        <f t="shared" si="2052"/>
        <v>#DIV/0!</v>
      </c>
      <c r="GS110" s="11"/>
      <c r="GT110" s="12" t="e">
        <f t="shared" si="2053"/>
        <v>#DIV/0!</v>
      </c>
      <c r="GU110" s="13"/>
      <c r="GV110" s="11"/>
      <c r="GW110" s="39"/>
      <c r="GX110" s="43"/>
      <c r="GY110" s="10"/>
      <c r="GZ110" s="11"/>
      <c r="HA110" s="74">
        <f t="shared" si="2081"/>
        <v>0</v>
      </c>
      <c r="HB110" s="74">
        <f t="shared" si="2081"/>
        <v>0</v>
      </c>
      <c r="HC110" s="11"/>
      <c r="HD110" s="12" t="e">
        <f t="shared" si="2055"/>
        <v>#DIV/0!</v>
      </c>
      <c r="HE110" s="11"/>
      <c r="HF110" s="12" t="e">
        <f t="shared" si="2056"/>
        <v>#DIV/0!</v>
      </c>
      <c r="HG110" s="13"/>
      <c r="HH110" s="11"/>
      <c r="HI110" s="39"/>
      <c r="HJ110" s="43"/>
      <c r="HK110" s="10">
        <f t="shared" si="2057"/>
        <v>2</v>
      </c>
      <c r="HL110" s="11">
        <v>16</v>
      </c>
      <c r="HM110" s="11">
        <f t="shared" si="2057"/>
        <v>3287</v>
      </c>
      <c r="HN110" s="11">
        <f t="shared" si="2057"/>
        <v>266</v>
      </c>
      <c r="HO110" s="11">
        <f t="shared" si="2058"/>
        <v>1600</v>
      </c>
      <c r="HP110" s="228">
        <f t="shared" si="2083"/>
        <v>0.48676604806814727</v>
      </c>
      <c r="HQ110" s="15">
        <f t="shared" si="2060"/>
        <v>95</v>
      </c>
      <c r="HR110" s="12">
        <f t="shared" si="2082"/>
        <v>5.9374999999999997E-2</v>
      </c>
      <c r="HS110" s="16">
        <v>66.680000000000007</v>
      </c>
      <c r="HT110" s="17">
        <v>1442</v>
      </c>
      <c r="HU110" s="16">
        <f t="shared" si="2061"/>
        <v>90.125</v>
      </c>
      <c r="HV110" s="23">
        <v>78.095238095238102</v>
      </c>
      <c r="HW110" s="22">
        <v>77.631578947368425</v>
      </c>
    </row>
    <row r="111" spans="1:231" ht="19.5" thickBot="1" x14ac:dyDescent="0.3">
      <c r="A111" s="236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2317</v>
      </c>
      <c r="H111" s="28">
        <f>((G111+I111)/7)/E110</f>
        <v>0.54829931972789114</v>
      </c>
      <c r="I111" s="27">
        <f>SUM(I104:I110)</f>
        <v>101</v>
      </c>
      <c r="J111" s="28">
        <f>(I111/(I111+G111))</f>
        <v>4.1770057899090156E-2</v>
      </c>
      <c r="K111" s="27"/>
      <c r="L111" s="27"/>
      <c r="M111" s="29">
        <f>M109/M108*100-100</f>
        <v>12.725351647625985</v>
      </c>
      <c r="N111" s="72">
        <f>N109/N108*100-100</f>
        <v>-4.4444444444444571</v>
      </c>
      <c r="O111" s="26">
        <f t="shared" ref="O111:P111" si="2084">SUM(O104:O110)</f>
        <v>2</v>
      </c>
      <c r="P111" s="27">
        <f t="shared" si="2084"/>
        <v>0</v>
      </c>
      <c r="Q111" s="27"/>
      <c r="R111" s="27"/>
      <c r="S111" s="27">
        <f t="shared" ref="S111" si="2085">SUM(S104:S110)</f>
        <v>2404</v>
      </c>
      <c r="T111" s="28">
        <f t="shared" ref="T111" si="2086">((S111+U111)/7)/Q110</f>
        <v>0.56418383518225035</v>
      </c>
      <c r="U111" s="27">
        <f t="shared" ref="U111" si="2087">SUM(U104:U110)</f>
        <v>88</v>
      </c>
      <c r="V111" s="28">
        <f t="shared" ref="V111" si="2088">(U111/(U111+S111))</f>
        <v>3.5313001605136438E-2</v>
      </c>
      <c r="W111" s="27"/>
      <c r="X111" s="27"/>
      <c r="Y111" s="29">
        <f t="shared" ref="Y111:Z111" si="2089">Y109/Y108*100-100</f>
        <v>14.594363007620046</v>
      </c>
      <c r="Z111" s="72">
        <f t="shared" si="2089"/>
        <v>2.3884791008078565</v>
      </c>
      <c r="AA111" s="26">
        <f t="shared" ref="AA111:AB111" si="2090">SUM(AA104:AA110)</f>
        <v>10</v>
      </c>
      <c r="AB111" s="27">
        <f t="shared" si="2090"/>
        <v>0</v>
      </c>
      <c r="AC111" s="27"/>
      <c r="AD111" s="27"/>
      <c r="AE111" s="27">
        <f t="shared" ref="AE111" si="2091">SUM(AE104:AE110)</f>
        <v>616</v>
      </c>
      <c r="AF111" s="28">
        <f t="shared" ref="AF111" si="2092">((AE111+AG111)/7)/AC110</f>
        <v>0.57843996494303251</v>
      </c>
      <c r="AG111" s="27">
        <f t="shared" ref="AG111" si="2093">SUM(AG104:AG110)</f>
        <v>44</v>
      </c>
      <c r="AH111" s="28">
        <f t="shared" ref="AH111" si="2094">(AG111/(AG111+AE111))</f>
        <v>6.6666666666666666E-2</v>
      </c>
      <c r="AI111" s="27"/>
      <c r="AJ111" s="27"/>
      <c r="AK111" s="29">
        <f t="shared" ref="AK111:AL111" si="2095">AK109/AK108*100-100</f>
        <v>15.97060405090518</v>
      </c>
      <c r="AL111" s="72">
        <f t="shared" si="2095"/>
        <v>2.3744292237442863</v>
      </c>
      <c r="AM111" s="26">
        <f t="shared" ref="AM111:AN111" si="2096">SUM(AM104:AM110)</f>
        <v>2</v>
      </c>
      <c r="AN111" s="27">
        <f t="shared" si="2096"/>
        <v>0</v>
      </c>
      <c r="AO111" s="27"/>
      <c r="AP111" s="27"/>
      <c r="AQ111" s="27">
        <f t="shared" ref="AQ111" si="2097">SUM(AQ104:AQ110)</f>
        <v>2306</v>
      </c>
      <c r="AR111" s="28">
        <f t="shared" ref="AR111" si="2098">((AQ111+AS111)/7)/AO110</f>
        <v>0.56081237018232177</v>
      </c>
      <c r="AS111" s="27">
        <f t="shared" ref="AS111" si="2099">SUM(AS104:AS110)</f>
        <v>124</v>
      </c>
      <c r="AT111" s="28">
        <f t="shared" ref="AT111" si="2100">(AS111/(AS111+AQ111))</f>
        <v>5.1028806584362138E-2</v>
      </c>
      <c r="AU111" s="27"/>
      <c r="AV111" s="27"/>
      <c r="AW111" s="29">
        <f t="shared" ref="AW111:AX111" si="2101">AW109/AW108*100-100</f>
        <v>13.114970613484772</v>
      </c>
      <c r="AX111" s="72">
        <f t="shared" si="2101"/>
        <v>9.3036529680365305</v>
      </c>
      <c r="AY111" s="26">
        <f t="shared" ref="AY111:AZ111" si="2102">SUM(AY104:AY110)</f>
        <v>2</v>
      </c>
      <c r="AZ111" s="27">
        <f t="shared" si="2102"/>
        <v>1</v>
      </c>
      <c r="BA111" s="27"/>
      <c r="BB111" s="27"/>
      <c r="BC111" s="27">
        <f t="shared" ref="BC111" si="2103">SUM(BC104:BC110)</f>
        <v>2176</v>
      </c>
      <c r="BD111" s="28">
        <f t="shared" ref="BD111" si="2104">((BC111+BE111)/7)/BA110</f>
        <v>0.53061224489795911</v>
      </c>
      <c r="BE111" s="27">
        <f t="shared" ref="BE111" si="2105">SUM(BE104:BE110)</f>
        <v>112</v>
      </c>
      <c r="BF111" s="28">
        <f t="shared" ref="BF111" si="2106">(BE111/(BE111+BC111))</f>
        <v>4.8951048951048952E-2</v>
      </c>
      <c r="BG111" s="27"/>
      <c r="BH111" s="27"/>
      <c r="BI111" s="29">
        <f t="shared" ref="BI111:BJ111" si="2107">BI109/BI108*100-100</f>
        <v>17.48324509593904</v>
      </c>
      <c r="BJ111" s="72">
        <f t="shared" si="2107"/>
        <v>6.1073059360730468</v>
      </c>
      <c r="BK111" s="26">
        <f t="shared" ref="BK111:BL111" si="2108">SUM(BK104:BK110)</f>
        <v>2</v>
      </c>
      <c r="BL111" s="27">
        <f t="shared" si="2108"/>
        <v>0</v>
      </c>
      <c r="BM111" s="27"/>
      <c r="BN111" s="27"/>
      <c r="BO111" s="27">
        <f t="shared" ref="BO111" si="2109">SUM(BO104:BO110)</f>
        <v>2180</v>
      </c>
      <c r="BP111" s="28">
        <f t="shared" ref="BP111" si="2110">((BO111+BQ111)/7)/BM110</f>
        <v>0.52502274795268422</v>
      </c>
      <c r="BQ111" s="27">
        <f t="shared" ref="BQ111" si="2111">SUM(BQ104:BQ110)</f>
        <v>128</v>
      </c>
      <c r="BR111" s="28">
        <f t="shared" ref="BR111" si="2112">(BQ111/(BQ111+BO111))</f>
        <v>5.5459272097053723E-2</v>
      </c>
      <c r="BS111" s="27"/>
      <c r="BT111" s="27"/>
      <c r="BU111" s="29">
        <f t="shared" ref="BU111:BV111" si="2113">BU109/BU108*100-100</f>
        <v>19.738493033084595</v>
      </c>
      <c r="BV111" s="72">
        <f t="shared" si="2113"/>
        <v>16.377473363774726</v>
      </c>
      <c r="BW111" s="26">
        <f t="shared" ref="BW111:BX111" si="2114">SUM(BW104:BW110)</f>
        <v>0</v>
      </c>
      <c r="BX111" s="27">
        <f t="shared" si="2114"/>
        <v>0</v>
      </c>
      <c r="BY111" s="27"/>
      <c r="BZ111" s="27"/>
      <c r="CA111" s="27">
        <f t="shared" ref="CA111" si="2115">SUM(CA104:CA110)</f>
        <v>0</v>
      </c>
      <c r="CB111" s="28" t="e">
        <f t="shared" ref="CB111" si="2116">((CA111+CC111)/7)/BY110</f>
        <v>#DIV/0!</v>
      </c>
      <c r="CC111" s="27">
        <f t="shared" ref="CC111" si="2117">SUM(CC104:CC110)</f>
        <v>0</v>
      </c>
      <c r="CD111" s="28" t="e">
        <f t="shared" ref="CD111" si="2118">(CC111/(CC111+CA111))</f>
        <v>#DIV/0!</v>
      </c>
      <c r="CE111" s="27"/>
      <c r="CF111" s="27"/>
      <c r="CG111" s="29" t="e">
        <f t="shared" ref="CG111:CH111" si="2119">CG109/CG108*100-100</f>
        <v>#DIV/0!</v>
      </c>
      <c r="CH111" s="72" t="e">
        <f t="shared" si="2119"/>
        <v>#DIV/0!</v>
      </c>
      <c r="CI111" s="26">
        <f t="shared" ref="CI111:CJ111" si="2120">SUM(CI104:CI110)</f>
        <v>0</v>
      </c>
      <c r="CJ111" s="27">
        <f t="shared" si="2120"/>
        <v>0</v>
      </c>
      <c r="CK111" s="27"/>
      <c r="CL111" s="27"/>
      <c r="CM111" s="27">
        <f t="shared" ref="CM111" si="2121">SUM(CM104:CM110)</f>
        <v>0</v>
      </c>
      <c r="CN111" s="28" t="e">
        <f t="shared" ref="CN111" si="2122">((CM111+CO111)/7)/CK110</f>
        <v>#DIV/0!</v>
      </c>
      <c r="CO111" s="27">
        <f t="shared" ref="CO111" si="2123">SUM(CO104:CO110)</f>
        <v>0</v>
      </c>
      <c r="CP111" s="28" t="e">
        <f t="shared" ref="CP111" si="2124">(CO111/(CO111+CM111))</f>
        <v>#DIV/0!</v>
      </c>
      <c r="CQ111" s="27"/>
      <c r="CR111" s="27"/>
      <c r="CS111" s="29" t="e">
        <f t="shared" ref="CS111:CT111" si="2125">CS109/CS108*100-100</f>
        <v>#DIV/0!</v>
      </c>
      <c r="CT111" s="72" t="e">
        <f t="shared" si="2125"/>
        <v>#DIV/0!</v>
      </c>
      <c r="CU111" s="26">
        <f t="shared" ref="CU111:CV111" si="2126">SUM(CU104:CU110)</f>
        <v>0</v>
      </c>
      <c r="CV111" s="27">
        <f t="shared" si="2126"/>
        <v>0</v>
      </c>
      <c r="CW111" s="27"/>
      <c r="CX111" s="27"/>
      <c r="CY111" s="27">
        <f t="shared" ref="CY111" si="2127">SUM(CY104:CY110)</f>
        <v>0</v>
      </c>
      <c r="CZ111" s="28" t="e">
        <f t="shared" ref="CZ111" si="2128">((CY111+DA111)/7)/CW110</f>
        <v>#DIV/0!</v>
      </c>
      <c r="DA111" s="27">
        <f t="shared" ref="DA111" si="2129">SUM(DA104:DA110)</f>
        <v>0</v>
      </c>
      <c r="DB111" s="28" t="e">
        <f t="shared" ref="DB111" si="2130">(DA111/(DA111+CY111))</f>
        <v>#DIV/0!</v>
      </c>
      <c r="DC111" s="27"/>
      <c r="DD111" s="27"/>
      <c r="DE111" s="29" t="e">
        <f t="shared" ref="DE111:DF111" si="2131">DE109/DE108*100-100</f>
        <v>#DIV/0!</v>
      </c>
      <c r="DF111" s="72" t="e">
        <f t="shared" si="2131"/>
        <v>#DIV/0!</v>
      </c>
      <c r="DG111" s="26">
        <f t="shared" ref="DG111:DH111" si="2132">SUM(DG104:DG110)</f>
        <v>0</v>
      </c>
      <c r="DH111" s="27">
        <f t="shared" si="2132"/>
        <v>0</v>
      </c>
      <c r="DI111" s="27"/>
      <c r="DJ111" s="27"/>
      <c r="DK111" s="27">
        <f t="shared" ref="DK111" si="2133">SUM(DK104:DK110)</f>
        <v>0</v>
      </c>
      <c r="DL111" s="28" t="e">
        <f t="shared" ref="DL111" si="2134">((DK111+DM111)/7)/DI110</f>
        <v>#DIV/0!</v>
      </c>
      <c r="DM111" s="27">
        <f t="shared" ref="DM111" si="2135">SUM(DM104:DM110)</f>
        <v>0</v>
      </c>
      <c r="DN111" s="28" t="e">
        <f t="shared" ref="DN111" si="2136">(DM111/(DM111+DK111))</f>
        <v>#DIV/0!</v>
      </c>
      <c r="DO111" s="27"/>
      <c r="DP111" s="27"/>
      <c r="DQ111" s="29" t="e">
        <f t="shared" ref="DQ111:DR111" si="2137">DQ109/DQ108*100-100</f>
        <v>#DIV/0!</v>
      </c>
      <c r="DR111" s="72" t="e">
        <f t="shared" si="2137"/>
        <v>#DIV/0!</v>
      </c>
      <c r="DS111" s="26">
        <f t="shared" ref="DS111:DT111" si="2138">SUM(DS104:DS110)</f>
        <v>0</v>
      </c>
      <c r="DT111" s="27">
        <f t="shared" si="2138"/>
        <v>0</v>
      </c>
      <c r="DU111" s="27"/>
      <c r="DV111" s="27"/>
      <c r="DW111" s="27">
        <f t="shared" ref="DW111" si="2139">SUM(DW104:DW110)</f>
        <v>0</v>
      </c>
      <c r="DX111" s="28" t="e">
        <f t="shared" ref="DX111" si="2140">((DW111+DY111)/7)/DU110</f>
        <v>#DIV/0!</v>
      </c>
      <c r="DY111" s="27">
        <f t="shared" ref="DY111" si="2141">SUM(DY104:DY110)</f>
        <v>0</v>
      </c>
      <c r="DZ111" s="28" t="e">
        <f t="shared" ref="DZ111" si="2142">(DY111/(DY111+DW111))</f>
        <v>#DIV/0!</v>
      </c>
      <c r="EA111" s="27"/>
      <c r="EB111" s="27"/>
      <c r="EC111" s="29" t="e">
        <f t="shared" ref="EC111:ED111" si="2143">EC109/EC108*100-100</f>
        <v>#DIV/0!</v>
      </c>
      <c r="ED111" s="72" t="e">
        <f t="shared" si="2143"/>
        <v>#DIV/0!</v>
      </c>
      <c r="EE111" s="26">
        <f t="shared" ref="EE111:EF111" si="2144">SUM(EE104:EE110)</f>
        <v>0</v>
      </c>
      <c r="EF111" s="27">
        <f t="shared" si="2144"/>
        <v>0</v>
      </c>
      <c r="EG111" s="27"/>
      <c r="EH111" s="27"/>
      <c r="EI111" s="27">
        <f t="shared" ref="EI111" si="2145">SUM(EI104:EI110)</f>
        <v>0</v>
      </c>
      <c r="EJ111" s="28" t="e">
        <f t="shared" ref="EJ111" si="2146">((EI111+EK111)/7)/EG110</f>
        <v>#DIV/0!</v>
      </c>
      <c r="EK111" s="27">
        <f t="shared" ref="EK111" si="2147">SUM(EK104:EK110)</f>
        <v>0</v>
      </c>
      <c r="EL111" s="28" t="e">
        <f t="shared" ref="EL111" si="2148">(EK111/(EK111+EI111))</f>
        <v>#DIV/0!</v>
      </c>
      <c r="EM111" s="27"/>
      <c r="EN111" s="27"/>
      <c r="EO111" s="29" t="e">
        <f t="shared" ref="EO111:EP111" si="2149">EO109/EO108*100-100</f>
        <v>#DIV/0!</v>
      </c>
      <c r="EP111" s="72" t="e">
        <f t="shared" si="2149"/>
        <v>#DIV/0!</v>
      </c>
      <c r="EQ111" s="26">
        <f t="shared" ref="EQ111:ER111" si="2150">SUM(EQ104:EQ110)</f>
        <v>0</v>
      </c>
      <c r="ER111" s="27">
        <f t="shared" si="2150"/>
        <v>0</v>
      </c>
      <c r="ES111" s="27"/>
      <c r="ET111" s="27"/>
      <c r="EU111" s="27">
        <f t="shared" ref="EU111" si="2151">SUM(EU104:EU110)</f>
        <v>0</v>
      </c>
      <c r="EV111" s="28" t="e">
        <f t="shared" ref="EV111" si="2152">((EU111+EW111)/7)/ES110</f>
        <v>#DIV/0!</v>
      </c>
      <c r="EW111" s="27">
        <f t="shared" ref="EW111" si="2153">SUM(EW104:EW110)</f>
        <v>0</v>
      </c>
      <c r="EX111" s="28" t="e">
        <f t="shared" ref="EX111" si="2154">(EW111/(EW111+EU111))</f>
        <v>#DIV/0!</v>
      </c>
      <c r="EY111" s="27"/>
      <c r="EZ111" s="27"/>
      <c r="FA111" s="29" t="e">
        <f t="shared" ref="FA111:FB111" si="2155">FA109/FA108*100-100</f>
        <v>#DIV/0!</v>
      </c>
      <c r="FB111" s="72" t="e">
        <f t="shared" si="2155"/>
        <v>#DIV/0!</v>
      </c>
      <c r="FC111" s="26">
        <f t="shared" ref="FC111:FD111" si="2156">SUM(FC104:FC110)</f>
        <v>0</v>
      </c>
      <c r="FD111" s="27">
        <f t="shared" si="2156"/>
        <v>0</v>
      </c>
      <c r="FE111" s="27"/>
      <c r="FF111" s="27"/>
      <c r="FG111" s="27">
        <f t="shared" ref="FG111" si="2157">SUM(FG104:FG110)</f>
        <v>0</v>
      </c>
      <c r="FH111" s="28" t="e">
        <f t="shared" ref="FH111" si="2158">((FG111+FI111)/7)/FE110</f>
        <v>#DIV/0!</v>
      </c>
      <c r="FI111" s="27">
        <f t="shared" ref="FI111" si="2159">SUM(FI104:FI110)</f>
        <v>0</v>
      </c>
      <c r="FJ111" s="28" t="e">
        <f t="shared" ref="FJ111" si="2160">(FI111/(FI111+FG111))</f>
        <v>#DIV/0!</v>
      </c>
      <c r="FK111" s="27"/>
      <c r="FL111" s="27"/>
      <c r="FM111" s="29" t="e">
        <f t="shared" ref="FM111:FN111" si="2161">FM109/FM108*100-100</f>
        <v>#DIV/0!</v>
      </c>
      <c r="FN111" s="72" t="e">
        <f t="shared" si="2161"/>
        <v>#DIV/0!</v>
      </c>
      <c r="FO111" s="26">
        <f t="shared" ref="FO111:FP111" si="2162">SUM(FO104:FO110)</f>
        <v>0</v>
      </c>
      <c r="FP111" s="27">
        <f t="shared" si="2162"/>
        <v>0</v>
      </c>
      <c r="FQ111" s="27"/>
      <c r="FR111" s="27"/>
      <c r="FS111" s="27">
        <f t="shared" ref="FS111" si="2163">SUM(FS104:FS110)</f>
        <v>0</v>
      </c>
      <c r="FT111" s="28" t="e">
        <f t="shared" ref="FT111" si="2164">((FS111+FU111)/7)/FQ110</f>
        <v>#DIV/0!</v>
      </c>
      <c r="FU111" s="27">
        <f t="shared" ref="FU111" si="2165">SUM(FU104:FU110)</f>
        <v>0</v>
      </c>
      <c r="FV111" s="28" t="e">
        <f t="shared" ref="FV111" si="2166">(FU111/(FU111+FS111))</f>
        <v>#DIV/0!</v>
      </c>
      <c r="FW111" s="27"/>
      <c r="FX111" s="27"/>
      <c r="FY111" s="29" t="e">
        <f t="shared" ref="FY111:FZ111" si="2167">FY109/FY108*100-100</f>
        <v>#DIV/0!</v>
      </c>
      <c r="FZ111" s="72" t="e">
        <f t="shared" si="2167"/>
        <v>#DIV/0!</v>
      </c>
      <c r="GA111" s="26">
        <f t="shared" ref="GA111:GB111" si="2168">SUM(GA104:GA110)</f>
        <v>0</v>
      </c>
      <c r="GB111" s="27">
        <f t="shared" si="2168"/>
        <v>0</v>
      </c>
      <c r="GC111" s="27"/>
      <c r="GD111" s="27"/>
      <c r="GE111" s="27">
        <f t="shared" ref="GE111" si="2169">SUM(GE104:GE110)</f>
        <v>0</v>
      </c>
      <c r="GF111" s="28" t="e">
        <f t="shared" ref="GF111" si="2170">((GE111+GG111)/7)/GC110</f>
        <v>#DIV/0!</v>
      </c>
      <c r="GG111" s="27">
        <f t="shared" ref="GG111" si="2171">SUM(GG104:GG110)</f>
        <v>0</v>
      </c>
      <c r="GH111" s="28" t="e">
        <f t="shared" ref="GH111" si="2172">(GG111/(GG111+GE111))</f>
        <v>#DIV/0!</v>
      </c>
      <c r="GI111" s="27"/>
      <c r="GJ111" s="27"/>
      <c r="GK111" s="29" t="e">
        <f t="shared" ref="GK111:GL111" si="2173">GK109/GK108*100-100</f>
        <v>#DIV/0!</v>
      </c>
      <c r="GL111" s="72" t="e">
        <f t="shared" si="2173"/>
        <v>#DIV/0!</v>
      </c>
      <c r="GM111" s="26">
        <f t="shared" ref="GM111:GN111" si="2174">SUM(GM104:GM110)</f>
        <v>0</v>
      </c>
      <c r="GN111" s="27">
        <f t="shared" si="2174"/>
        <v>0</v>
      </c>
      <c r="GO111" s="27"/>
      <c r="GP111" s="27"/>
      <c r="GQ111" s="27">
        <f t="shared" ref="GQ111" si="2175">SUM(GQ104:GQ110)</f>
        <v>0</v>
      </c>
      <c r="GR111" s="28" t="e">
        <f t="shared" ref="GR111" si="2176">((GQ111+GS111)/7)/GO110</f>
        <v>#DIV/0!</v>
      </c>
      <c r="GS111" s="27">
        <f t="shared" ref="GS111" si="2177">SUM(GS104:GS110)</f>
        <v>0</v>
      </c>
      <c r="GT111" s="28" t="e">
        <f t="shared" ref="GT111" si="2178">(GS111/(GS111+GQ111))</f>
        <v>#DIV/0!</v>
      </c>
      <c r="GU111" s="27"/>
      <c r="GV111" s="27"/>
      <c r="GW111" s="29" t="e">
        <f t="shared" ref="GW111:GX111" si="2179">GW109/GW108*100-100</f>
        <v>#DIV/0!</v>
      </c>
      <c r="GX111" s="72" t="e">
        <f t="shared" si="2179"/>
        <v>#DIV/0!</v>
      </c>
      <c r="GY111" s="26">
        <f t="shared" ref="GY111:GZ111" si="2180">SUM(GY104:GY110)</f>
        <v>0</v>
      </c>
      <c r="GZ111" s="27">
        <f t="shared" si="2180"/>
        <v>0</v>
      </c>
      <c r="HA111" s="27"/>
      <c r="HB111" s="27"/>
      <c r="HC111" s="27">
        <f t="shared" ref="HC111" si="2181">SUM(HC104:HC110)</f>
        <v>0</v>
      </c>
      <c r="HD111" s="28" t="e">
        <f t="shared" ref="HD111" si="2182">((HC111+HE111)/7)/HA110</f>
        <v>#DIV/0!</v>
      </c>
      <c r="HE111" s="27">
        <f t="shared" ref="HE111" si="2183">SUM(HE104:HE110)</f>
        <v>0</v>
      </c>
      <c r="HF111" s="28" t="e">
        <f t="shared" ref="HF111" si="2184">(HE111/(HE111+HC111))</f>
        <v>#DIV/0!</v>
      </c>
      <c r="HG111" s="27"/>
      <c r="HH111" s="27"/>
      <c r="HI111" s="29" t="e">
        <f t="shared" ref="HI111:HJ111" si="2185">HI109/HI108*100-100</f>
        <v>#DIV/0!</v>
      </c>
      <c r="HJ111" s="72" t="e">
        <f t="shared" si="2185"/>
        <v>#DIV/0!</v>
      </c>
      <c r="HK111" s="26">
        <f t="shared" si="2057"/>
        <v>22</v>
      </c>
      <c r="HL111" s="27">
        <f t="shared" si="2057"/>
        <v>1</v>
      </c>
      <c r="HM111" s="27">
        <f t="shared" si="2057"/>
        <v>0</v>
      </c>
      <c r="HN111" s="27">
        <f t="shared" si="2057"/>
        <v>0</v>
      </c>
      <c r="HO111" s="27">
        <f t="shared" si="2058"/>
        <v>12596</v>
      </c>
      <c r="HP111" s="229">
        <f>+((HO111)/HM110)/7</f>
        <v>0.54743795905949844</v>
      </c>
      <c r="HQ111" s="62">
        <f t="shared" si="2060"/>
        <v>597</v>
      </c>
      <c r="HR111" s="52">
        <f t="shared" si="2082"/>
        <v>4.739599872975548E-2</v>
      </c>
      <c r="HS111" s="53">
        <f t="shared" ref="HS111" si="2186">SUM(HS104:HS110)/7</f>
        <v>66.971428571428561</v>
      </c>
      <c r="HT111" s="54">
        <f t="shared" ref="HT111" si="2187">SUM(HT104:HT110)</f>
        <v>11562</v>
      </c>
      <c r="HU111" s="53">
        <f t="shared" ref="HU111" si="2188">AVERAGE(HU104:HU110)</f>
        <v>91.755833741664674</v>
      </c>
      <c r="HV111" s="63">
        <f>HV109/HV108*100-100</f>
        <v>15.575073191133427</v>
      </c>
      <c r="HW111" s="72">
        <f>HW109/HW108*100-100</f>
        <v>5.6747176159577037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5">
        <f t="shared" ref="HK112:HL112" si="2189">HK111/HM101</f>
        <v>6.6485343003928679E-3</v>
      </c>
      <c r="HL112" s="68">
        <f t="shared" si="2189"/>
        <v>3.5335689045936395E-3</v>
      </c>
      <c r="HM112" s="45"/>
      <c r="HN112" s="45"/>
      <c r="HO112" s="45"/>
      <c r="HP112" s="231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235">
        <v>37</v>
      </c>
      <c r="B113" s="73">
        <f>B110+1</f>
        <v>44554</v>
      </c>
      <c r="C113" s="33"/>
      <c r="D113" s="34"/>
      <c r="E113" s="34">
        <f>E110-C113</f>
        <v>630</v>
      </c>
      <c r="F113" s="34">
        <f>F110-D113</f>
        <v>52</v>
      </c>
      <c r="G113" s="34">
        <v>378</v>
      </c>
      <c r="H113" s="35">
        <f t="shared" ref="H113:H119" si="2190">((G113+I113)/E113)</f>
        <v>0.61587301587301591</v>
      </c>
      <c r="I113" s="34">
        <v>10</v>
      </c>
      <c r="J113" s="35">
        <f>I113/(G113+I113)</f>
        <v>2.5773195876288658E-2</v>
      </c>
      <c r="K113" s="36"/>
      <c r="L113" s="34"/>
      <c r="M113" s="34"/>
      <c r="N113" s="37"/>
      <c r="O113" s="33">
        <v>1</v>
      </c>
      <c r="P113" s="34"/>
      <c r="Q113" s="34">
        <f t="shared" ref="Q113:R113" si="2191">Q110-O113</f>
        <v>630</v>
      </c>
      <c r="R113" s="34">
        <f t="shared" si="2191"/>
        <v>50</v>
      </c>
      <c r="S113" s="34">
        <v>369</v>
      </c>
      <c r="T113" s="35">
        <f t="shared" ref="T113:T119" si="2192">((S113+U113)/Q113)</f>
        <v>0.61111111111111116</v>
      </c>
      <c r="U113" s="34">
        <v>16</v>
      </c>
      <c r="V113" s="35">
        <f t="shared" ref="V113:V119" si="2193">U113/(S113+U113)</f>
        <v>4.1558441558441558E-2</v>
      </c>
      <c r="W113" s="36"/>
      <c r="X113" s="34"/>
      <c r="Y113" s="34"/>
      <c r="Z113" s="37"/>
      <c r="AA113" s="33"/>
      <c r="AB113" s="34"/>
      <c r="AC113" s="34">
        <f t="shared" ref="AC113:AD113" si="2194">AC110-AA113</f>
        <v>163</v>
      </c>
      <c r="AD113" s="34">
        <f t="shared" si="2194"/>
        <v>13</v>
      </c>
      <c r="AE113" s="34">
        <v>90</v>
      </c>
      <c r="AF113" s="35">
        <f t="shared" ref="AF113:AF119" si="2195">((AE113+AG113)/AC113)</f>
        <v>0.57668711656441718</v>
      </c>
      <c r="AG113" s="34">
        <v>4</v>
      </c>
      <c r="AH113" s="35">
        <f t="shared" ref="AH113:AH119" si="2196">AG113/(AE113+AG113)</f>
        <v>4.2553191489361701E-2</v>
      </c>
      <c r="AI113" s="36"/>
      <c r="AJ113" s="34"/>
      <c r="AK113" s="34"/>
      <c r="AL113" s="37"/>
      <c r="AM113" s="33"/>
      <c r="AN113" s="34"/>
      <c r="AO113" s="34">
        <f t="shared" ref="AO113:AP113" si="2197">AO110-AM113</f>
        <v>619</v>
      </c>
      <c r="AP113" s="34">
        <f t="shared" si="2197"/>
        <v>51</v>
      </c>
      <c r="AQ113" s="34">
        <v>328</v>
      </c>
      <c r="AR113" s="35">
        <f t="shared" ref="AR113:AR119" si="2198">((AQ113+AS113)/AO113)</f>
        <v>0.56219709208400648</v>
      </c>
      <c r="AS113" s="34">
        <v>20</v>
      </c>
      <c r="AT113" s="35">
        <f t="shared" ref="AT113:AT119" si="2199">AS113/(AQ113+AS113)</f>
        <v>5.7471264367816091E-2</v>
      </c>
      <c r="AU113" s="36"/>
      <c r="AV113" s="34"/>
      <c r="AW113" s="34"/>
      <c r="AX113" s="37"/>
      <c r="AY113" s="33"/>
      <c r="AZ113" s="34"/>
      <c r="BA113" s="34">
        <f t="shared" ref="BA113:BB113" si="2200">BA110-AY113</f>
        <v>616</v>
      </c>
      <c r="BB113" s="34">
        <f t="shared" si="2200"/>
        <v>50</v>
      </c>
      <c r="BC113" s="34">
        <v>350</v>
      </c>
      <c r="BD113" s="35">
        <f t="shared" ref="BD113:BD119" si="2201">((BC113+BE113)/BA113)</f>
        <v>0.59577922077922074</v>
      </c>
      <c r="BE113" s="34">
        <v>17</v>
      </c>
      <c r="BF113" s="35">
        <f t="shared" ref="BF113:BF119" si="2202">BE113/(BC113+BE113)</f>
        <v>4.632152588555858E-2</v>
      </c>
      <c r="BG113" s="36"/>
      <c r="BH113" s="34"/>
      <c r="BI113" s="34"/>
      <c r="BJ113" s="37"/>
      <c r="BK113" s="33">
        <v>2</v>
      </c>
      <c r="BL113" s="34"/>
      <c r="BM113" s="34">
        <f t="shared" ref="BM113:BN113" si="2203">BM110-BK113</f>
        <v>626</v>
      </c>
      <c r="BN113" s="34">
        <f t="shared" si="2203"/>
        <v>50</v>
      </c>
      <c r="BO113" s="34">
        <v>324</v>
      </c>
      <c r="BP113" s="35">
        <f t="shared" ref="BP113:BP119" si="2204">((BO113+BQ113)/BM113)</f>
        <v>0.55271565495207664</v>
      </c>
      <c r="BQ113" s="34">
        <v>22</v>
      </c>
      <c r="BR113" s="35">
        <f t="shared" ref="BR113:BR119" si="2205">BQ113/(BO113+BQ113)</f>
        <v>6.358381502890173E-2</v>
      </c>
      <c r="BS113" s="36"/>
      <c r="BT113" s="34"/>
      <c r="BU113" s="34"/>
      <c r="BV113" s="37"/>
      <c r="BW113" s="33"/>
      <c r="BX113" s="34"/>
      <c r="BY113" s="34">
        <f t="shared" ref="BY113:BZ113" si="2206">BY110-BW113</f>
        <v>0</v>
      </c>
      <c r="BZ113" s="34">
        <f t="shared" si="2206"/>
        <v>0</v>
      </c>
      <c r="CA113" s="34"/>
      <c r="CB113" s="35" t="e">
        <f t="shared" ref="CB113:CB119" si="2207">((CA113+CC113)/BY113)</f>
        <v>#DIV/0!</v>
      </c>
      <c r="CC113" s="34"/>
      <c r="CD113" s="35" t="e">
        <f t="shared" ref="CD113:CD119" si="2208">CC113/(CA113+CC113)</f>
        <v>#DIV/0!</v>
      </c>
      <c r="CE113" s="36"/>
      <c r="CF113" s="34"/>
      <c r="CG113" s="34"/>
      <c r="CH113" s="37"/>
      <c r="CI113" s="33"/>
      <c r="CJ113" s="34"/>
      <c r="CK113" s="34">
        <f t="shared" ref="CK113:CL113" si="2209">CK110-CI113</f>
        <v>0</v>
      </c>
      <c r="CL113" s="34">
        <f t="shared" si="2209"/>
        <v>0</v>
      </c>
      <c r="CM113" s="34"/>
      <c r="CN113" s="35" t="e">
        <f t="shared" ref="CN113:CN119" si="2210">((CM113+CO113)/CK113)</f>
        <v>#DIV/0!</v>
      </c>
      <c r="CO113" s="34"/>
      <c r="CP113" s="35" t="e">
        <f t="shared" ref="CP113:CP119" si="2211">CO113/(CM113+CO113)</f>
        <v>#DIV/0!</v>
      </c>
      <c r="CQ113" s="36"/>
      <c r="CR113" s="34"/>
      <c r="CS113" s="34"/>
      <c r="CT113" s="37"/>
      <c r="CU113" s="33"/>
      <c r="CV113" s="34"/>
      <c r="CW113" s="34">
        <f t="shared" ref="CW113:CX113" si="2212">CW110-CU113</f>
        <v>0</v>
      </c>
      <c r="CX113" s="34">
        <f t="shared" si="2212"/>
        <v>0</v>
      </c>
      <c r="CY113" s="34"/>
      <c r="CZ113" s="35" t="e">
        <f t="shared" ref="CZ113:CZ119" si="2213">((CY113+DA113)/CW113)</f>
        <v>#DIV/0!</v>
      </c>
      <c r="DA113" s="34"/>
      <c r="DB113" s="35" t="e">
        <f t="shared" ref="DB113:DB119" si="2214">DA113/(CY113+DA113)</f>
        <v>#DIV/0!</v>
      </c>
      <c r="DC113" s="36"/>
      <c r="DD113" s="34"/>
      <c r="DE113" s="34"/>
      <c r="DF113" s="37"/>
      <c r="DG113" s="33"/>
      <c r="DH113" s="34"/>
      <c r="DI113" s="34">
        <f t="shared" ref="DI113:DJ113" si="2215">DI110-DG113</f>
        <v>0</v>
      </c>
      <c r="DJ113" s="34">
        <f t="shared" si="2215"/>
        <v>0</v>
      </c>
      <c r="DK113" s="34"/>
      <c r="DL113" s="35" t="e">
        <f t="shared" ref="DL113:DL119" si="2216">((DK113+DM113)/DI113)</f>
        <v>#DIV/0!</v>
      </c>
      <c r="DM113" s="34"/>
      <c r="DN113" s="35" t="e">
        <f t="shared" ref="DN113:DN119" si="2217">DM113/(DK113+DM113)</f>
        <v>#DIV/0!</v>
      </c>
      <c r="DO113" s="36"/>
      <c r="DP113" s="34"/>
      <c r="DQ113" s="34"/>
      <c r="DR113" s="37"/>
      <c r="DS113" s="33"/>
      <c r="DT113" s="34"/>
      <c r="DU113" s="34">
        <f t="shared" ref="DU113:DV113" si="2218">DU110-DS113</f>
        <v>0</v>
      </c>
      <c r="DV113" s="34">
        <f t="shared" si="2218"/>
        <v>0</v>
      </c>
      <c r="DW113" s="34"/>
      <c r="DX113" s="35" t="e">
        <f t="shared" ref="DX113:DX119" si="2219">((DW113+DY113)/DU113)</f>
        <v>#DIV/0!</v>
      </c>
      <c r="DY113" s="34"/>
      <c r="DZ113" s="35" t="e">
        <f t="shared" ref="DZ113:DZ119" si="2220">DY113/(DW113+DY113)</f>
        <v>#DIV/0!</v>
      </c>
      <c r="EA113" s="36"/>
      <c r="EB113" s="34"/>
      <c r="EC113" s="34"/>
      <c r="ED113" s="37"/>
      <c r="EE113" s="33"/>
      <c r="EF113" s="34"/>
      <c r="EG113" s="34">
        <f t="shared" ref="EG113:EH113" si="2221">EG110-EE113</f>
        <v>0</v>
      </c>
      <c r="EH113" s="34">
        <f t="shared" si="2221"/>
        <v>0</v>
      </c>
      <c r="EI113" s="34"/>
      <c r="EJ113" s="35" t="e">
        <f t="shared" ref="EJ113:EJ119" si="2222">((EI113+EK113)/EG113)</f>
        <v>#DIV/0!</v>
      </c>
      <c r="EK113" s="34"/>
      <c r="EL113" s="35" t="e">
        <f t="shared" ref="EL113:EL119" si="2223">EK113/(EI113+EK113)</f>
        <v>#DIV/0!</v>
      </c>
      <c r="EM113" s="36"/>
      <c r="EN113" s="34"/>
      <c r="EO113" s="34"/>
      <c r="EP113" s="37"/>
      <c r="EQ113" s="33"/>
      <c r="ER113" s="34"/>
      <c r="ES113" s="34">
        <f t="shared" ref="ES113:ET113" si="2224">ES110-EQ113</f>
        <v>0</v>
      </c>
      <c r="ET113" s="34">
        <f t="shared" si="2224"/>
        <v>0</v>
      </c>
      <c r="EU113" s="34"/>
      <c r="EV113" s="35" t="e">
        <f t="shared" ref="EV113:EV119" si="2225">((EU113+EW113)/ES113)</f>
        <v>#DIV/0!</v>
      </c>
      <c r="EW113" s="34"/>
      <c r="EX113" s="35" t="e">
        <f t="shared" ref="EX113:EX119" si="2226">EW113/(EU113+EW113)</f>
        <v>#DIV/0!</v>
      </c>
      <c r="EY113" s="36"/>
      <c r="EZ113" s="34"/>
      <c r="FA113" s="34"/>
      <c r="FB113" s="37"/>
      <c r="FC113" s="33"/>
      <c r="FD113" s="34"/>
      <c r="FE113" s="34">
        <f t="shared" ref="FE113:FF113" si="2227">FE110-FC113</f>
        <v>0</v>
      </c>
      <c r="FF113" s="34">
        <f t="shared" si="2227"/>
        <v>0</v>
      </c>
      <c r="FG113" s="34"/>
      <c r="FH113" s="35" t="e">
        <f t="shared" ref="FH113:FH119" si="2228">((FG113+FI113)/FE113)</f>
        <v>#DIV/0!</v>
      </c>
      <c r="FI113" s="34"/>
      <c r="FJ113" s="35" t="e">
        <f t="shared" ref="FJ113:FJ119" si="2229">FI113/(FG113+FI113)</f>
        <v>#DIV/0!</v>
      </c>
      <c r="FK113" s="36"/>
      <c r="FL113" s="34"/>
      <c r="FM113" s="34"/>
      <c r="FN113" s="37"/>
      <c r="FO113" s="33"/>
      <c r="FP113" s="34"/>
      <c r="FQ113" s="34">
        <f t="shared" ref="FQ113:FR113" si="2230">FQ110-FO113</f>
        <v>0</v>
      </c>
      <c r="FR113" s="34">
        <f t="shared" si="2230"/>
        <v>0</v>
      </c>
      <c r="FS113" s="34"/>
      <c r="FT113" s="35" t="e">
        <f t="shared" ref="FT113:FT119" si="2231">((FS113+FU113)/FQ113)</f>
        <v>#DIV/0!</v>
      </c>
      <c r="FU113" s="34"/>
      <c r="FV113" s="35" t="e">
        <f t="shared" ref="FV113:FV119" si="2232">FU113/(FS113+FU113)</f>
        <v>#DIV/0!</v>
      </c>
      <c r="FW113" s="36"/>
      <c r="FX113" s="34"/>
      <c r="FY113" s="34"/>
      <c r="FZ113" s="37"/>
      <c r="GA113" s="33"/>
      <c r="GB113" s="34"/>
      <c r="GC113" s="34">
        <f t="shared" ref="GC113:GD113" si="2233">GC110-GA113</f>
        <v>0</v>
      </c>
      <c r="GD113" s="34">
        <f t="shared" si="2233"/>
        <v>0</v>
      </c>
      <c r="GE113" s="34"/>
      <c r="GF113" s="35" t="e">
        <f t="shared" ref="GF113:GF119" si="2234">((GE113+GG113)/GC113)</f>
        <v>#DIV/0!</v>
      </c>
      <c r="GG113" s="34"/>
      <c r="GH113" s="35" t="e">
        <f t="shared" ref="GH113:GH119" si="2235">GG113/(GE113+GG113)</f>
        <v>#DIV/0!</v>
      </c>
      <c r="GI113" s="36"/>
      <c r="GJ113" s="34"/>
      <c r="GK113" s="34"/>
      <c r="GL113" s="37"/>
      <c r="GM113" s="33"/>
      <c r="GN113" s="34"/>
      <c r="GO113" s="34">
        <f t="shared" ref="GO113:GP113" si="2236">GO110-GM113</f>
        <v>0</v>
      </c>
      <c r="GP113" s="34">
        <f t="shared" si="2236"/>
        <v>0</v>
      </c>
      <c r="GQ113" s="34"/>
      <c r="GR113" s="35" t="e">
        <f t="shared" ref="GR113:GR119" si="2237">((GQ113+GS113)/GO113)</f>
        <v>#DIV/0!</v>
      </c>
      <c r="GS113" s="34"/>
      <c r="GT113" s="35" t="e">
        <f t="shared" ref="GT113:GT119" si="2238">GS113/(GQ113+GS113)</f>
        <v>#DIV/0!</v>
      </c>
      <c r="GU113" s="36"/>
      <c r="GV113" s="34"/>
      <c r="GW113" s="34"/>
      <c r="GX113" s="37"/>
      <c r="GY113" s="33"/>
      <c r="GZ113" s="34"/>
      <c r="HA113" s="34">
        <f t="shared" ref="HA113:HB113" si="2239">HA110-GY113</f>
        <v>0</v>
      </c>
      <c r="HB113" s="34">
        <f t="shared" si="2239"/>
        <v>0</v>
      </c>
      <c r="HC113" s="34"/>
      <c r="HD113" s="35" t="e">
        <f t="shared" ref="HD113:HD119" si="2240">((HC113+HE113)/HA113)</f>
        <v>#DIV/0!</v>
      </c>
      <c r="HE113" s="34"/>
      <c r="HF113" s="35" t="e">
        <f t="shared" ref="HF113:HF119" si="2241">HE113/(HC113+HE113)</f>
        <v>#DIV/0!</v>
      </c>
      <c r="HG113" s="36"/>
      <c r="HH113" s="34"/>
      <c r="HI113" s="34"/>
      <c r="HJ113" s="37"/>
      <c r="HK113" s="33">
        <f t="shared" ref="HK113:HN120" si="2242">+C113+O113+AA113+AM113+AY113+BK113+BW113+CI113+CU113+DG113+DS113+EE113+EQ113+FC113+FO113+GA113+GM113+GY113</f>
        <v>3</v>
      </c>
      <c r="HL113" s="34">
        <f t="shared" si="2242"/>
        <v>0</v>
      </c>
      <c r="HM113" s="34">
        <f t="shared" si="2242"/>
        <v>3284</v>
      </c>
      <c r="HN113" s="34">
        <f t="shared" si="2242"/>
        <v>266</v>
      </c>
      <c r="HO113" s="34">
        <f t="shared" ref="HO113:HO120" si="2243">+G113+S113+AE113+AQ113+BC113+BO113+CA113+CM113+CY113+DK113+DW113+EI113+EU113+FG113+FS113+GE113+GQ113+HC113+I113+U113+AG113+AS113+BE113+BQ113+CC113+CO113+DA113+DM113+DY113+EK113+EW113+FI113+FU113+GG113+GS113+HE113</f>
        <v>1928</v>
      </c>
      <c r="HP113" s="227">
        <f t="shared" ref="HP113:HP114" si="2244">+(HO113)/HM113</f>
        <v>0.58708891595615098</v>
      </c>
      <c r="HQ113" s="48">
        <f t="shared" ref="HQ113:HQ120" si="2245">+I113+U113+AG113+AS113+BE113+BQ113+CC113+CO113+DA113+DM113+DY113+EK113+EW113+FI113+FU113+GG113+GS113+HE113</f>
        <v>89</v>
      </c>
      <c r="HR113" s="35">
        <f>+(HQ113/(HO113))</f>
        <v>4.6161825726141081E-2</v>
      </c>
      <c r="HS113" s="49">
        <v>66.75</v>
      </c>
      <c r="HT113" s="50">
        <v>1743</v>
      </c>
      <c r="HU113" s="49">
        <f t="shared" ref="HU113:HU119" si="2246">+HT113/HO113*100</f>
        <v>90.404564315352701</v>
      </c>
      <c r="HV113" s="48"/>
      <c r="HW113" s="37"/>
    </row>
    <row r="114" spans="1:231" ht="18.75" x14ac:dyDescent="0.25">
      <c r="A114" s="236"/>
      <c r="B114" s="41">
        <f t="shared" ref="B114:B116" si="2247">+B113+1</f>
        <v>44555</v>
      </c>
      <c r="C114" s="10"/>
      <c r="D114" s="11"/>
      <c r="E114" s="74">
        <f t="shared" ref="E114:F118" si="2248">E113-C114</f>
        <v>630</v>
      </c>
      <c r="F114" s="74">
        <f t="shared" si="2248"/>
        <v>52</v>
      </c>
      <c r="G114" s="11">
        <v>365</v>
      </c>
      <c r="H114" s="12">
        <f t="shared" si="2190"/>
        <v>0.60317460317460314</v>
      </c>
      <c r="I114" s="11">
        <v>15</v>
      </c>
      <c r="J114" s="12">
        <f t="shared" ref="J114:J119" si="2249">I114/(G114+I114)</f>
        <v>3.9473684210526314E-2</v>
      </c>
      <c r="K114" s="13"/>
      <c r="L114" s="11"/>
      <c r="M114" s="11"/>
      <c r="N114" s="14"/>
      <c r="O114" s="10"/>
      <c r="P114" s="11"/>
      <c r="Q114" s="74">
        <f t="shared" ref="Q114:R119" si="2250">Q113-O114</f>
        <v>630</v>
      </c>
      <c r="R114" s="74">
        <f t="shared" si="2250"/>
        <v>50</v>
      </c>
      <c r="S114" s="11">
        <v>333</v>
      </c>
      <c r="T114" s="12">
        <f t="shared" si="2192"/>
        <v>0.54603174603174598</v>
      </c>
      <c r="U114" s="11">
        <v>11</v>
      </c>
      <c r="V114" s="12">
        <f t="shared" si="2193"/>
        <v>3.1976744186046513E-2</v>
      </c>
      <c r="W114" s="13"/>
      <c r="X114" s="11"/>
      <c r="Y114" s="11"/>
      <c r="Z114" s="14"/>
      <c r="AA114" s="10"/>
      <c r="AB114" s="11"/>
      <c r="AC114" s="74">
        <f t="shared" ref="AC114:AD119" si="2251">AC113-AA114</f>
        <v>163</v>
      </c>
      <c r="AD114" s="74">
        <f t="shared" si="2251"/>
        <v>13</v>
      </c>
      <c r="AE114" s="11">
        <v>91</v>
      </c>
      <c r="AF114" s="12">
        <f t="shared" si="2195"/>
        <v>0.57055214723926384</v>
      </c>
      <c r="AG114" s="11">
        <v>2</v>
      </c>
      <c r="AH114" s="12">
        <f t="shared" si="2196"/>
        <v>2.1505376344086023E-2</v>
      </c>
      <c r="AI114" s="13"/>
      <c r="AJ114" s="11"/>
      <c r="AK114" s="11"/>
      <c r="AL114" s="14"/>
      <c r="AM114" s="10">
        <v>1</v>
      </c>
      <c r="AN114" s="11"/>
      <c r="AO114" s="74">
        <f t="shared" ref="AO114:AP119" si="2252">AO113-AM114</f>
        <v>618</v>
      </c>
      <c r="AP114" s="74">
        <f t="shared" si="2252"/>
        <v>51</v>
      </c>
      <c r="AQ114" s="11">
        <v>330</v>
      </c>
      <c r="AR114" s="12">
        <f t="shared" si="2198"/>
        <v>0.55987055016181231</v>
      </c>
      <c r="AS114" s="11">
        <v>16</v>
      </c>
      <c r="AT114" s="12">
        <f t="shared" si="2199"/>
        <v>4.6242774566473986E-2</v>
      </c>
      <c r="AU114" s="13"/>
      <c r="AV114" s="11"/>
      <c r="AW114" s="11"/>
      <c r="AX114" s="14"/>
      <c r="AY114" s="10">
        <v>2</v>
      </c>
      <c r="AZ114" s="11"/>
      <c r="BA114" s="74">
        <f t="shared" ref="BA114:BB119" si="2253">BA113-AY114</f>
        <v>614</v>
      </c>
      <c r="BB114" s="74">
        <f t="shared" si="2253"/>
        <v>50</v>
      </c>
      <c r="BC114" s="11">
        <v>321</v>
      </c>
      <c r="BD114" s="12">
        <f t="shared" si="2201"/>
        <v>0.53908794788273617</v>
      </c>
      <c r="BE114" s="11">
        <v>10</v>
      </c>
      <c r="BF114" s="12">
        <f t="shared" si="2202"/>
        <v>3.0211480362537766E-2</v>
      </c>
      <c r="BG114" s="13"/>
      <c r="BH114" s="11"/>
      <c r="BI114" s="11"/>
      <c r="BJ114" s="14"/>
      <c r="BK114" s="10"/>
      <c r="BL114" s="11"/>
      <c r="BM114" s="74">
        <f t="shared" ref="BM114:BN119" si="2254">BM113-BK114</f>
        <v>626</v>
      </c>
      <c r="BN114" s="74">
        <f t="shared" si="2254"/>
        <v>50</v>
      </c>
      <c r="BO114" s="11">
        <v>319</v>
      </c>
      <c r="BP114" s="12">
        <f t="shared" si="2204"/>
        <v>0.5335463258785943</v>
      </c>
      <c r="BQ114" s="11">
        <v>15</v>
      </c>
      <c r="BR114" s="12">
        <f t="shared" si="2205"/>
        <v>4.4910179640718563E-2</v>
      </c>
      <c r="BS114" s="13"/>
      <c r="BT114" s="11"/>
      <c r="BU114" s="11"/>
      <c r="BV114" s="14"/>
      <c r="BW114" s="10"/>
      <c r="BX114" s="11"/>
      <c r="BY114" s="74">
        <f t="shared" ref="BY114:BZ119" si="2255">BY113-BW114</f>
        <v>0</v>
      </c>
      <c r="BZ114" s="74">
        <f t="shared" si="2255"/>
        <v>0</v>
      </c>
      <c r="CA114" s="11"/>
      <c r="CB114" s="12" t="e">
        <f t="shared" si="2207"/>
        <v>#DIV/0!</v>
      </c>
      <c r="CC114" s="11"/>
      <c r="CD114" s="12" t="e">
        <f t="shared" si="2208"/>
        <v>#DIV/0!</v>
      </c>
      <c r="CE114" s="13"/>
      <c r="CF114" s="11"/>
      <c r="CG114" s="11"/>
      <c r="CH114" s="14"/>
      <c r="CI114" s="10"/>
      <c r="CJ114" s="11"/>
      <c r="CK114" s="74">
        <f t="shared" ref="CK114:CL119" si="2256">CK113-CI114</f>
        <v>0</v>
      </c>
      <c r="CL114" s="74">
        <f t="shared" si="2256"/>
        <v>0</v>
      </c>
      <c r="CM114" s="11"/>
      <c r="CN114" s="12" t="e">
        <f t="shared" si="2210"/>
        <v>#DIV/0!</v>
      </c>
      <c r="CO114" s="11"/>
      <c r="CP114" s="12" t="e">
        <f t="shared" si="2211"/>
        <v>#DIV/0!</v>
      </c>
      <c r="CQ114" s="13"/>
      <c r="CR114" s="11"/>
      <c r="CS114" s="11"/>
      <c r="CT114" s="14"/>
      <c r="CU114" s="10"/>
      <c r="CV114" s="11"/>
      <c r="CW114" s="74">
        <f t="shared" ref="CW114:CX119" si="2257">CW113-CU114</f>
        <v>0</v>
      </c>
      <c r="CX114" s="74">
        <f t="shared" si="2257"/>
        <v>0</v>
      </c>
      <c r="CY114" s="11"/>
      <c r="CZ114" s="12" t="e">
        <f t="shared" si="2213"/>
        <v>#DIV/0!</v>
      </c>
      <c r="DA114" s="11"/>
      <c r="DB114" s="12" t="e">
        <f t="shared" si="2214"/>
        <v>#DIV/0!</v>
      </c>
      <c r="DC114" s="13"/>
      <c r="DD114" s="11"/>
      <c r="DE114" s="11"/>
      <c r="DF114" s="14"/>
      <c r="DG114" s="10"/>
      <c r="DH114" s="11"/>
      <c r="DI114" s="74">
        <f t="shared" ref="DI114:DJ119" si="2258">DI113-DG114</f>
        <v>0</v>
      </c>
      <c r="DJ114" s="74">
        <f t="shared" si="2258"/>
        <v>0</v>
      </c>
      <c r="DK114" s="11"/>
      <c r="DL114" s="12" t="e">
        <f t="shared" si="2216"/>
        <v>#DIV/0!</v>
      </c>
      <c r="DM114" s="11"/>
      <c r="DN114" s="12" t="e">
        <f t="shared" si="2217"/>
        <v>#DIV/0!</v>
      </c>
      <c r="DO114" s="13"/>
      <c r="DP114" s="11"/>
      <c r="DQ114" s="11"/>
      <c r="DR114" s="14"/>
      <c r="DS114" s="10"/>
      <c r="DT114" s="11"/>
      <c r="DU114" s="74">
        <f t="shared" ref="DU114:DV119" si="2259">DU113-DS114</f>
        <v>0</v>
      </c>
      <c r="DV114" s="74">
        <f t="shared" si="2259"/>
        <v>0</v>
      </c>
      <c r="DW114" s="11"/>
      <c r="DX114" s="12" t="e">
        <f t="shared" si="2219"/>
        <v>#DIV/0!</v>
      </c>
      <c r="DY114" s="11"/>
      <c r="DZ114" s="12" t="e">
        <f t="shared" si="2220"/>
        <v>#DIV/0!</v>
      </c>
      <c r="EA114" s="13"/>
      <c r="EB114" s="11"/>
      <c r="EC114" s="11"/>
      <c r="ED114" s="14"/>
      <c r="EE114" s="10"/>
      <c r="EF114" s="11"/>
      <c r="EG114" s="74">
        <f t="shared" ref="EG114:EH119" si="2260">EG113-EE114</f>
        <v>0</v>
      </c>
      <c r="EH114" s="74">
        <f t="shared" si="2260"/>
        <v>0</v>
      </c>
      <c r="EI114" s="11"/>
      <c r="EJ114" s="12" t="e">
        <f t="shared" si="2222"/>
        <v>#DIV/0!</v>
      </c>
      <c r="EK114" s="11"/>
      <c r="EL114" s="12" t="e">
        <f t="shared" si="2223"/>
        <v>#DIV/0!</v>
      </c>
      <c r="EM114" s="13"/>
      <c r="EN114" s="11"/>
      <c r="EO114" s="11"/>
      <c r="EP114" s="14"/>
      <c r="EQ114" s="10"/>
      <c r="ER114" s="11"/>
      <c r="ES114" s="74">
        <f t="shared" ref="ES114:ET119" si="2261">ES113-EQ114</f>
        <v>0</v>
      </c>
      <c r="ET114" s="74">
        <f t="shared" si="2261"/>
        <v>0</v>
      </c>
      <c r="EU114" s="11"/>
      <c r="EV114" s="12" t="e">
        <f t="shared" si="2225"/>
        <v>#DIV/0!</v>
      </c>
      <c r="EW114" s="11"/>
      <c r="EX114" s="12" t="e">
        <f t="shared" si="2226"/>
        <v>#DIV/0!</v>
      </c>
      <c r="EY114" s="13"/>
      <c r="EZ114" s="11"/>
      <c r="FA114" s="11"/>
      <c r="FB114" s="14"/>
      <c r="FC114" s="10"/>
      <c r="FD114" s="11"/>
      <c r="FE114" s="74">
        <f t="shared" ref="FE114:FF119" si="2262">FE113-FC114</f>
        <v>0</v>
      </c>
      <c r="FF114" s="74">
        <f t="shared" si="2262"/>
        <v>0</v>
      </c>
      <c r="FG114" s="11"/>
      <c r="FH114" s="12" t="e">
        <f t="shared" si="2228"/>
        <v>#DIV/0!</v>
      </c>
      <c r="FI114" s="11"/>
      <c r="FJ114" s="12" t="e">
        <f t="shared" si="2229"/>
        <v>#DIV/0!</v>
      </c>
      <c r="FK114" s="13"/>
      <c r="FL114" s="11"/>
      <c r="FM114" s="11"/>
      <c r="FN114" s="14"/>
      <c r="FO114" s="10"/>
      <c r="FP114" s="11"/>
      <c r="FQ114" s="74">
        <f t="shared" ref="FQ114:FR119" si="2263">FQ113-FO114</f>
        <v>0</v>
      </c>
      <c r="FR114" s="74">
        <f t="shared" si="2263"/>
        <v>0</v>
      </c>
      <c r="FS114" s="11"/>
      <c r="FT114" s="12" t="e">
        <f t="shared" si="2231"/>
        <v>#DIV/0!</v>
      </c>
      <c r="FU114" s="11"/>
      <c r="FV114" s="12" t="e">
        <f t="shared" si="2232"/>
        <v>#DIV/0!</v>
      </c>
      <c r="FW114" s="13"/>
      <c r="FX114" s="11"/>
      <c r="FY114" s="11"/>
      <c r="FZ114" s="14"/>
      <c r="GA114" s="10"/>
      <c r="GB114" s="11"/>
      <c r="GC114" s="74">
        <f t="shared" ref="GC114:GD119" si="2264">GC113-GA114</f>
        <v>0</v>
      </c>
      <c r="GD114" s="74">
        <f t="shared" si="2264"/>
        <v>0</v>
      </c>
      <c r="GE114" s="11"/>
      <c r="GF114" s="12" t="e">
        <f t="shared" si="2234"/>
        <v>#DIV/0!</v>
      </c>
      <c r="GG114" s="11"/>
      <c r="GH114" s="12" t="e">
        <f t="shared" si="2235"/>
        <v>#DIV/0!</v>
      </c>
      <c r="GI114" s="13"/>
      <c r="GJ114" s="11"/>
      <c r="GK114" s="11"/>
      <c r="GL114" s="14"/>
      <c r="GM114" s="10"/>
      <c r="GN114" s="11"/>
      <c r="GO114" s="74">
        <f t="shared" ref="GO114:GP119" si="2265">GO113-GM114</f>
        <v>0</v>
      </c>
      <c r="GP114" s="74">
        <f t="shared" si="2265"/>
        <v>0</v>
      </c>
      <c r="GQ114" s="11"/>
      <c r="GR114" s="12" t="e">
        <f t="shared" si="2237"/>
        <v>#DIV/0!</v>
      </c>
      <c r="GS114" s="11"/>
      <c r="GT114" s="12" t="e">
        <f t="shared" si="2238"/>
        <v>#DIV/0!</v>
      </c>
      <c r="GU114" s="13"/>
      <c r="GV114" s="11"/>
      <c r="GW114" s="11"/>
      <c r="GX114" s="14"/>
      <c r="GY114" s="10"/>
      <c r="GZ114" s="11"/>
      <c r="HA114" s="74">
        <f t="shared" ref="HA114:HB119" si="2266">HA113-GY114</f>
        <v>0</v>
      </c>
      <c r="HB114" s="74">
        <f t="shared" si="2266"/>
        <v>0</v>
      </c>
      <c r="HC114" s="11"/>
      <c r="HD114" s="12" t="e">
        <f t="shared" si="2240"/>
        <v>#DIV/0!</v>
      </c>
      <c r="HE114" s="11"/>
      <c r="HF114" s="12" t="e">
        <f t="shared" si="2241"/>
        <v>#DIV/0!</v>
      </c>
      <c r="HG114" s="13"/>
      <c r="HH114" s="11"/>
      <c r="HI114" s="11"/>
      <c r="HJ114" s="14"/>
      <c r="HK114" s="10">
        <f t="shared" si="2242"/>
        <v>3</v>
      </c>
      <c r="HL114" s="11">
        <f t="shared" si="2242"/>
        <v>0</v>
      </c>
      <c r="HM114" s="11">
        <f t="shared" si="2242"/>
        <v>3281</v>
      </c>
      <c r="HN114" s="11">
        <f t="shared" si="2242"/>
        <v>266</v>
      </c>
      <c r="HO114" s="11">
        <f t="shared" si="2243"/>
        <v>1828</v>
      </c>
      <c r="HP114" s="228">
        <f t="shared" si="2244"/>
        <v>0.55714721121609267</v>
      </c>
      <c r="HQ114" s="15">
        <f t="shared" si="2245"/>
        <v>69</v>
      </c>
      <c r="HR114" s="12">
        <f t="shared" ref="HR114:HR120" si="2267">+(HQ114/(HO114))</f>
        <v>3.7746170678336979E-2</v>
      </c>
      <c r="HS114" s="16">
        <v>66.8</v>
      </c>
      <c r="HT114" s="17">
        <v>1684</v>
      </c>
      <c r="HU114" s="16">
        <f t="shared" si="2246"/>
        <v>92.122538293216621</v>
      </c>
      <c r="HV114" s="15"/>
      <c r="HW114" s="14"/>
    </row>
    <row r="115" spans="1:231" ht="18.75" x14ac:dyDescent="0.25">
      <c r="A115" s="236"/>
      <c r="B115" s="41">
        <f t="shared" si="2247"/>
        <v>44556</v>
      </c>
      <c r="C115" s="10"/>
      <c r="D115" s="11"/>
      <c r="E115" s="74">
        <f t="shared" si="2248"/>
        <v>630</v>
      </c>
      <c r="F115" s="74">
        <f t="shared" si="2248"/>
        <v>52</v>
      </c>
      <c r="G115" s="11">
        <v>333</v>
      </c>
      <c r="H115" s="12">
        <f t="shared" si="2190"/>
        <v>0.54285714285714282</v>
      </c>
      <c r="I115" s="11">
        <v>9</v>
      </c>
      <c r="J115" s="12">
        <f t="shared" si="2249"/>
        <v>2.6315789473684209E-2</v>
      </c>
      <c r="K115" s="13"/>
      <c r="L115" s="11"/>
      <c r="M115" s="11"/>
      <c r="N115" s="14"/>
      <c r="O115" s="10"/>
      <c r="P115" s="11"/>
      <c r="Q115" s="74">
        <f t="shared" si="2250"/>
        <v>630</v>
      </c>
      <c r="R115" s="74">
        <f t="shared" si="2250"/>
        <v>50</v>
      </c>
      <c r="S115" s="11">
        <v>324</v>
      </c>
      <c r="T115" s="12">
        <f t="shared" si="2192"/>
        <v>0.53809523809523807</v>
      </c>
      <c r="U115" s="11">
        <v>15</v>
      </c>
      <c r="V115" s="12">
        <f t="shared" si="2193"/>
        <v>4.4247787610619468E-2</v>
      </c>
      <c r="W115" s="13"/>
      <c r="X115" s="11"/>
      <c r="Y115" s="11"/>
      <c r="Z115" s="14"/>
      <c r="AA115" s="10"/>
      <c r="AB115" s="11"/>
      <c r="AC115" s="74">
        <f t="shared" si="2251"/>
        <v>163</v>
      </c>
      <c r="AD115" s="74">
        <f t="shared" si="2251"/>
        <v>13</v>
      </c>
      <c r="AE115" s="11">
        <v>88</v>
      </c>
      <c r="AF115" s="12">
        <f t="shared" si="2195"/>
        <v>0.55828220858895705</v>
      </c>
      <c r="AG115" s="11">
        <v>3</v>
      </c>
      <c r="AH115" s="12">
        <f t="shared" si="2196"/>
        <v>3.2967032967032968E-2</v>
      </c>
      <c r="AI115" s="13"/>
      <c r="AJ115" s="11"/>
      <c r="AK115" s="11"/>
      <c r="AL115" s="14"/>
      <c r="AM115" s="10"/>
      <c r="AN115" s="11"/>
      <c r="AO115" s="74">
        <f t="shared" si="2252"/>
        <v>618</v>
      </c>
      <c r="AP115" s="74">
        <f t="shared" si="2252"/>
        <v>51</v>
      </c>
      <c r="AQ115" s="11">
        <v>326</v>
      </c>
      <c r="AR115" s="12">
        <f t="shared" si="2198"/>
        <v>0.54692556634304212</v>
      </c>
      <c r="AS115" s="11">
        <v>12</v>
      </c>
      <c r="AT115" s="12">
        <f t="shared" si="2199"/>
        <v>3.5502958579881658E-2</v>
      </c>
      <c r="AU115" s="13"/>
      <c r="AV115" s="11"/>
      <c r="AW115" s="11"/>
      <c r="AX115" s="14"/>
      <c r="AY115" s="10">
        <v>1</v>
      </c>
      <c r="AZ115" s="11"/>
      <c r="BA115" s="74">
        <f t="shared" si="2253"/>
        <v>613</v>
      </c>
      <c r="BB115" s="74">
        <f t="shared" si="2253"/>
        <v>50</v>
      </c>
      <c r="BC115" s="11">
        <v>309</v>
      </c>
      <c r="BD115" s="12">
        <f t="shared" si="2201"/>
        <v>0.52202283849918429</v>
      </c>
      <c r="BE115" s="11">
        <v>11</v>
      </c>
      <c r="BF115" s="12">
        <f t="shared" si="2202"/>
        <v>3.4375000000000003E-2</v>
      </c>
      <c r="BG115" s="13"/>
      <c r="BH115" s="11"/>
      <c r="BI115" s="11"/>
      <c r="BJ115" s="14"/>
      <c r="BK115" s="10"/>
      <c r="BL115" s="11"/>
      <c r="BM115" s="74">
        <f t="shared" si="2254"/>
        <v>626</v>
      </c>
      <c r="BN115" s="74">
        <f t="shared" si="2254"/>
        <v>50</v>
      </c>
      <c r="BO115" s="11">
        <v>334</v>
      </c>
      <c r="BP115" s="12">
        <f t="shared" si="2204"/>
        <v>0.56869009584664532</v>
      </c>
      <c r="BQ115" s="11">
        <v>22</v>
      </c>
      <c r="BR115" s="12">
        <f t="shared" si="2205"/>
        <v>6.1797752808988762E-2</v>
      </c>
      <c r="BS115" s="13"/>
      <c r="BT115" s="11"/>
      <c r="BU115" s="11"/>
      <c r="BV115" s="14"/>
      <c r="BW115" s="10"/>
      <c r="BX115" s="11"/>
      <c r="BY115" s="74">
        <f t="shared" si="2255"/>
        <v>0</v>
      </c>
      <c r="BZ115" s="74">
        <f t="shared" si="2255"/>
        <v>0</v>
      </c>
      <c r="CA115" s="11"/>
      <c r="CB115" s="12" t="e">
        <f t="shared" si="2207"/>
        <v>#DIV/0!</v>
      </c>
      <c r="CC115" s="11"/>
      <c r="CD115" s="12" t="e">
        <f t="shared" si="2208"/>
        <v>#DIV/0!</v>
      </c>
      <c r="CE115" s="13"/>
      <c r="CF115" s="11"/>
      <c r="CG115" s="11"/>
      <c r="CH115" s="14"/>
      <c r="CI115" s="10"/>
      <c r="CJ115" s="11"/>
      <c r="CK115" s="74">
        <f t="shared" si="2256"/>
        <v>0</v>
      </c>
      <c r="CL115" s="74">
        <f t="shared" si="2256"/>
        <v>0</v>
      </c>
      <c r="CM115" s="11"/>
      <c r="CN115" s="12" t="e">
        <f t="shared" si="2210"/>
        <v>#DIV/0!</v>
      </c>
      <c r="CO115" s="11"/>
      <c r="CP115" s="12" t="e">
        <f t="shared" si="2211"/>
        <v>#DIV/0!</v>
      </c>
      <c r="CQ115" s="13"/>
      <c r="CR115" s="11"/>
      <c r="CS115" s="11"/>
      <c r="CT115" s="14"/>
      <c r="CU115" s="10"/>
      <c r="CV115" s="11"/>
      <c r="CW115" s="74">
        <f t="shared" si="2257"/>
        <v>0</v>
      </c>
      <c r="CX115" s="74">
        <f t="shared" si="2257"/>
        <v>0</v>
      </c>
      <c r="CY115" s="11"/>
      <c r="CZ115" s="12" t="e">
        <f t="shared" si="2213"/>
        <v>#DIV/0!</v>
      </c>
      <c r="DA115" s="11"/>
      <c r="DB115" s="12" t="e">
        <f t="shared" si="2214"/>
        <v>#DIV/0!</v>
      </c>
      <c r="DC115" s="13"/>
      <c r="DD115" s="11"/>
      <c r="DE115" s="11"/>
      <c r="DF115" s="14"/>
      <c r="DG115" s="10"/>
      <c r="DH115" s="11"/>
      <c r="DI115" s="74">
        <f t="shared" si="2258"/>
        <v>0</v>
      </c>
      <c r="DJ115" s="74">
        <f t="shared" si="2258"/>
        <v>0</v>
      </c>
      <c r="DK115" s="11"/>
      <c r="DL115" s="12" t="e">
        <f t="shared" si="2216"/>
        <v>#DIV/0!</v>
      </c>
      <c r="DM115" s="11"/>
      <c r="DN115" s="12" t="e">
        <f t="shared" si="2217"/>
        <v>#DIV/0!</v>
      </c>
      <c r="DO115" s="13"/>
      <c r="DP115" s="11"/>
      <c r="DQ115" s="11"/>
      <c r="DR115" s="14"/>
      <c r="DS115" s="10"/>
      <c r="DT115" s="11"/>
      <c r="DU115" s="74">
        <f t="shared" si="2259"/>
        <v>0</v>
      </c>
      <c r="DV115" s="74">
        <f t="shared" si="2259"/>
        <v>0</v>
      </c>
      <c r="DW115" s="11"/>
      <c r="DX115" s="12" t="e">
        <f t="shared" si="2219"/>
        <v>#DIV/0!</v>
      </c>
      <c r="DY115" s="11"/>
      <c r="DZ115" s="12" t="e">
        <f t="shared" si="2220"/>
        <v>#DIV/0!</v>
      </c>
      <c r="EA115" s="13"/>
      <c r="EB115" s="11"/>
      <c r="EC115" s="11"/>
      <c r="ED115" s="14"/>
      <c r="EE115" s="10"/>
      <c r="EF115" s="11"/>
      <c r="EG115" s="74">
        <f t="shared" si="2260"/>
        <v>0</v>
      </c>
      <c r="EH115" s="74">
        <f t="shared" si="2260"/>
        <v>0</v>
      </c>
      <c r="EI115" s="11"/>
      <c r="EJ115" s="12" t="e">
        <f t="shared" si="2222"/>
        <v>#DIV/0!</v>
      </c>
      <c r="EK115" s="11"/>
      <c r="EL115" s="12" t="e">
        <f t="shared" si="2223"/>
        <v>#DIV/0!</v>
      </c>
      <c r="EM115" s="13"/>
      <c r="EN115" s="11"/>
      <c r="EO115" s="11"/>
      <c r="EP115" s="14"/>
      <c r="EQ115" s="10"/>
      <c r="ER115" s="11"/>
      <c r="ES115" s="74">
        <f t="shared" si="2261"/>
        <v>0</v>
      </c>
      <c r="ET115" s="74">
        <f t="shared" si="2261"/>
        <v>0</v>
      </c>
      <c r="EU115" s="11"/>
      <c r="EV115" s="12" t="e">
        <f t="shared" si="2225"/>
        <v>#DIV/0!</v>
      </c>
      <c r="EW115" s="11"/>
      <c r="EX115" s="12" t="e">
        <f t="shared" si="2226"/>
        <v>#DIV/0!</v>
      </c>
      <c r="EY115" s="13"/>
      <c r="EZ115" s="11"/>
      <c r="FA115" s="11"/>
      <c r="FB115" s="14"/>
      <c r="FC115" s="10"/>
      <c r="FD115" s="11"/>
      <c r="FE115" s="74">
        <f t="shared" si="2262"/>
        <v>0</v>
      </c>
      <c r="FF115" s="74">
        <f t="shared" si="2262"/>
        <v>0</v>
      </c>
      <c r="FG115" s="11"/>
      <c r="FH115" s="12" t="e">
        <f t="shared" si="2228"/>
        <v>#DIV/0!</v>
      </c>
      <c r="FI115" s="11"/>
      <c r="FJ115" s="12" t="e">
        <f t="shared" si="2229"/>
        <v>#DIV/0!</v>
      </c>
      <c r="FK115" s="13"/>
      <c r="FL115" s="11"/>
      <c r="FM115" s="11"/>
      <c r="FN115" s="14"/>
      <c r="FO115" s="10"/>
      <c r="FP115" s="11"/>
      <c r="FQ115" s="74">
        <f t="shared" si="2263"/>
        <v>0</v>
      </c>
      <c r="FR115" s="74">
        <f t="shared" si="2263"/>
        <v>0</v>
      </c>
      <c r="FS115" s="11"/>
      <c r="FT115" s="12" t="e">
        <f t="shared" si="2231"/>
        <v>#DIV/0!</v>
      </c>
      <c r="FU115" s="11"/>
      <c r="FV115" s="12" t="e">
        <f t="shared" si="2232"/>
        <v>#DIV/0!</v>
      </c>
      <c r="FW115" s="13"/>
      <c r="FX115" s="11"/>
      <c r="FY115" s="11"/>
      <c r="FZ115" s="14"/>
      <c r="GA115" s="10"/>
      <c r="GB115" s="11"/>
      <c r="GC115" s="74">
        <f t="shared" si="2264"/>
        <v>0</v>
      </c>
      <c r="GD115" s="74">
        <f t="shared" si="2264"/>
        <v>0</v>
      </c>
      <c r="GE115" s="11"/>
      <c r="GF115" s="12" t="e">
        <f t="shared" si="2234"/>
        <v>#DIV/0!</v>
      </c>
      <c r="GG115" s="11"/>
      <c r="GH115" s="12" t="e">
        <f t="shared" si="2235"/>
        <v>#DIV/0!</v>
      </c>
      <c r="GI115" s="13"/>
      <c r="GJ115" s="11"/>
      <c r="GK115" s="11"/>
      <c r="GL115" s="14"/>
      <c r="GM115" s="10"/>
      <c r="GN115" s="11"/>
      <c r="GO115" s="74">
        <f t="shared" si="2265"/>
        <v>0</v>
      </c>
      <c r="GP115" s="74">
        <f t="shared" si="2265"/>
        <v>0</v>
      </c>
      <c r="GQ115" s="11"/>
      <c r="GR115" s="12" t="e">
        <f t="shared" si="2237"/>
        <v>#DIV/0!</v>
      </c>
      <c r="GS115" s="11"/>
      <c r="GT115" s="12" t="e">
        <f t="shared" si="2238"/>
        <v>#DIV/0!</v>
      </c>
      <c r="GU115" s="13"/>
      <c r="GV115" s="11"/>
      <c r="GW115" s="11"/>
      <c r="GX115" s="14"/>
      <c r="GY115" s="10"/>
      <c r="GZ115" s="11"/>
      <c r="HA115" s="74">
        <f t="shared" si="2266"/>
        <v>0</v>
      </c>
      <c r="HB115" s="74">
        <f t="shared" si="2266"/>
        <v>0</v>
      </c>
      <c r="HC115" s="11"/>
      <c r="HD115" s="12" t="e">
        <f t="shared" si="2240"/>
        <v>#DIV/0!</v>
      </c>
      <c r="HE115" s="11"/>
      <c r="HF115" s="12" t="e">
        <f t="shared" si="2241"/>
        <v>#DIV/0!</v>
      </c>
      <c r="HG115" s="13"/>
      <c r="HH115" s="11"/>
      <c r="HI115" s="11"/>
      <c r="HJ115" s="14"/>
      <c r="HK115" s="10">
        <f t="shared" si="2242"/>
        <v>1</v>
      </c>
      <c r="HL115" s="11">
        <f t="shared" si="2242"/>
        <v>0</v>
      </c>
      <c r="HM115" s="11">
        <f t="shared" si="2242"/>
        <v>3280</v>
      </c>
      <c r="HN115" s="11">
        <f t="shared" si="2242"/>
        <v>266</v>
      </c>
      <c r="HO115" s="11">
        <f t="shared" si="2243"/>
        <v>1786</v>
      </c>
      <c r="HP115" s="228">
        <f>+(HO115)/HM115</f>
        <v>0.54451219512195126</v>
      </c>
      <c r="HQ115" s="15">
        <f t="shared" si="2245"/>
        <v>72</v>
      </c>
      <c r="HR115" s="12">
        <f t="shared" si="2267"/>
        <v>4.0313549832026875E-2</v>
      </c>
      <c r="HS115" s="16">
        <v>66.25</v>
      </c>
      <c r="HT115" s="17">
        <v>1652</v>
      </c>
      <c r="HU115" s="16">
        <f t="shared" si="2246"/>
        <v>92.497200447928336</v>
      </c>
      <c r="HV115" s="15"/>
      <c r="HW115" s="14"/>
    </row>
    <row r="116" spans="1:231" ht="18.75" x14ac:dyDescent="0.25">
      <c r="A116" s="236"/>
      <c r="B116" s="41">
        <f t="shared" si="2247"/>
        <v>44557</v>
      </c>
      <c r="C116" s="10"/>
      <c r="D116" s="11"/>
      <c r="E116" s="74">
        <f t="shared" si="2248"/>
        <v>630</v>
      </c>
      <c r="F116" s="74">
        <f t="shared" si="2248"/>
        <v>52</v>
      </c>
      <c r="G116" s="11">
        <v>359</v>
      </c>
      <c r="H116" s="12">
        <f t="shared" si="2190"/>
        <v>0.59047619047619049</v>
      </c>
      <c r="I116" s="11">
        <v>13</v>
      </c>
      <c r="J116" s="12">
        <f t="shared" si="2249"/>
        <v>3.4946236559139782E-2</v>
      </c>
      <c r="K116" s="11"/>
      <c r="L116" s="11"/>
      <c r="M116" s="18"/>
      <c r="N116" s="20"/>
      <c r="O116" s="10"/>
      <c r="P116" s="11"/>
      <c r="Q116" s="74">
        <f t="shared" si="2250"/>
        <v>630</v>
      </c>
      <c r="R116" s="74">
        <f t="shared" si="2250"/>
        <v>50</v>
      </c>
      <c r="S116" s="11">
        <v>340</v>
      </c>
      <c r="T116" s="12">
        <f t="shared" si="2192"/>
        <v>0.54920634920634925</v>
      </c>
      <c r="U116" s="11">
        <v>6</v>
      </c>
      <c r="V116" s="12">
        <f t="shared" si="2193"/>
        <v>1.7341040462427744E-2</v>
      </c>
      <c r="W116" s="11"/>
      <c r="X116" s="11"/>
      <c r="Y116" s="18"/>
      <c r="Z116" s="20"/>
      <c r="AA116" s="10"/>
      <c r="AB116" s="11"/>
      <c r="AC116" s="74">
        <f t="shared" si="2251"/>
        <v>163</v>
      </c>
      <c r="AD116" s="74">
        <f t="shared" si="2251"/>
        <v>13</v>
      </c>
      <c r="AE116" s="11">
        <v>85</v>
      </c>
      <c r="AF116" s="12">
        <f t="shared" si="2195"/>
        <v>0.55828220858895705</v>
      </c>
      <c r="AG116" s="11">
        <v>6</v>
      </c>
      <c r="AH116" s="12">
        <f t="shared" si="2196"/>
        <v>6.5934065934065936E-2</v>
      </c>
      <c r="AI116" s="11"/>
      <c r="AJ116" s="11"/>
      <c r="AK116" s="18"/>
      <c r="AL116" s="20"/>
      <c r="AM116" s="10">
        <v>1</v>
      </c>
      <c r="AN116" s="11"/>
      <c r="AO116" s="74">
        <f t="shared" si="2252"/>
        <v>617</v>
      </c>
      <c r="AP116" s="74">
        <f t="shared" si="2252"/>
        <v>51</v>
      </c>
      <c r="AQ116" s="11">
        <v>335</v>
      </c>
      <c r="AR116" s="12">
        <f t="shared" si="2198"/>
        <v>0.55915721231766613</v>
      </c>
      <c r="AS116" s="11">
        <v>10</v>
      </c>
      <c r="AT116" s="12">
        <f t="shared" si="2199"/>
        <v>2.8985507246376812E-2</v>
      </c>
      <c r="AU116" s="11"/>
      <c r="AV116" s="11"/>
      <c r="AW116" s="18"/>
      <c r="AX116" s="20"/>
      <c r="AY116" s="10"/>
      <c r="AZ116" s="11"/>
      <c r="BA116" s="74">
        <f t="shared" si="2253"/>
        <v>613</v>
      </c>
      <c r="BB116" s="74">
        <f t="shared" si="2253"/>
        <v>50</v>
      </c>
      <c r="BC116" s="11">
        <v>316</v>
      </c>
      <c r="BD116" s="12">
        <f t="shared" si="2201"/>
        <v>0.53344208809135396</v>
      </c>
      <c r="BE116" s="11">
        <v>11</v>
      </c>
      <c r="BF116" s="12">
        <f t="shared" si="2202"/>
        <v>3.3639143730886847E-2</v>
      </c>
      <c r="BG116" s="11"/>
      <c r="BH116" s="11"/>
      <c r="BI116" s="18"/>
      <c r="BJ116" s="20"/>
      <c r="BK116" s="10">
        <v>1</v>
      </c>
      <c r="BL116" s="11"/>
      <c r="BM116" s="74">
        <f t="shared" si="2254"/>
        <v>625</v>
      </c>
      <c r="BN116" s="74">
        <f t="shared" si="2254"/>
        <v>50</v>
      </c>
      <c r="BO116" s="11">
        <v>305</v>
      </c>
      <c r="BP116" s="12">
        <f t="shared" si="2204"/>
        <v>0.51039999999999996</v>
      </c>
      <c r="BQ116" s="11">
        <v>14</v>
      </c>
      <c r="BR116" s="12">
        <f t="shared" si="2205"/>
        <v>4.3887147335423198E-2</v>
      </c>
      <c r="BS116" s="11"/>
      <c r="BT116" s="11"/>
      <c r="BU116" s="18"/>
      <c r="BV116" s="20"/>
      <c r="BW116" s="10"/>
      <c r="BX116" s="11"/>
      <c r="BY116" s="74">
        <f t="shared" si="2255"/>
        <v>0</v>
      </c>
      <c r="BZ116" s="74">
        <f t="shared" si="2255"/>
        <v>0</v>
      </c>
      <c r="CA116" s="11"/>
      <c r="CB116" s="12" t="e">
        <f t="shared" si="2207"/>
        <v>#DIV/0!</v>
      </c>
      <c r="CC116" s="11"/>
      <c r="CD116" s="12" t="e">
        <f t="shared" si="2208"/>
        <v>#DIV/0!</v>
      </c>
      <c r="CE116" s="11"/>
      <c r="CF116" s="11"/>
      <c r="CG116" s="18"/>
      <c r="CH116" s="20"/>
      <c r="CI116" s="10"/>
      <c r="CJ116" s="11"/>
      <c r="CK116" s="74">
        <f t="shared" si="2256"/>
        <v>0</v>
      </c>
      <c r="CL116" s="74">
        <f t="shared" si="2256"/>
        <v>0</v>
      </c>
      <c r="CM116" s="11"/>
      <c r="CN116" s="12" t="e">
        <f t="shared" si="2210"/>
        <v>#DIV/0!</v>
      </c>
      <c r="CO116" s="11"/>
      <c r="CP116" s="12" t="e">
        <f t="shared" si="2211"/>
        <v>#DIV/0!</v>
      </c>
      <c r="CQ116" s="11"/>
      <c r="CR116" s="11"/>
      <c r="CS116" s="18"/>
      <c r="CT116" s="20"/>
      <c r="CU116" s="10"/>
      <c r="CV116" s="11"/>
      <c r="CW116" s="74">
        <f t="shared" si="2257"/>
        <v>0</v>
      </c>
      <c r="CX116" s="74">
        <f t="shared" si="2257"/>
        <v>0</v>
      </c>
      <c r="CY116" s="11"/>
      <c r="CZ116" s="12" t="e">
        <f t="shared" si="2213"/>
        <v>#DIV/0!</v>
      </c>
      <c r="DA116" s="11"/>
      <c r="DB116" s="12" t="e">
        <f t="shared" si="2214"/>
        <v>#DIV/0!</v>
      </c>
      <c r="DC116" s="11"/>
      <c r="DD116" s="11"/>
      <c r="DE116" s="18"/>
      <c r="DF116" s="20"/>
      <c r="DG116" s="10"/>
      <c r="DH116" s="11"/>
      <c r="DI116" s="74">
        <f t="shared" si="2258"/>
        <v>0</v>
      </c>
      <c r="DJ116" s="74">
        <f t="shared" si="2258"/>
        <v>0</v>
      </c>
      <c r="DK116" s="11"/>
      <c r="DL116" s="12" t="e">
        <f t="shared" si="2216"/>
        <v>#DIV/0!</v>
      </c>
      <c r="DM116" s="11"/>
      <c r="DN116" s="12" t="e">
        <f t="shared" si="2217"/>
        <v>#DIV/0!</v>
      </c>
      <c r="DO116" s="11"/>
      <c r="DP116" s="11"/>
      <c r="DQ116" s="18"/>
      <c r="DR116" s="20"/>
      <c r="DS116" s="10"/>
      <c r="DT116" s="11"/>
      <c r="DU116" s="74">
        <f t="shared" si="2259"/>
        <v>0</v>
      </c>
      <c r="DV116" s="74">
        <f t="shared" si="2259"/>
        <v>0</v>
      </c>
      <c r="DW116" s="11"/>
      <c r="DX116" s="12" t="e">
        <f t="shared" si="2219"/>
        <v>#DIV/0!</v>
      </c>
      <c r="DY116" s="11"/>
      <c r="DZ116" s="12" t="e">
        <f t="shared" si="2220"/>
        <v>#DIV/0!</v>
      </c>
      <c r="EA116" s="11"/>
      <c r="EB116" s="11"/>
      <c r="EC116" s="18"/>
      <c r="ED116" s="20"/>
      <c r="EE116" s="10"/>
      <c r="EF116" s="11"/>
      <c r="EG116" s="74">
        <f t="shared" si="2260"/>
        <v>0</v>
      </c>
      <c r="EH116" s="74">
        <f t="shared" si="2260"/>
        <v>0</v>
      </c>
      <c r="EI116" s="11"/>
      <c r="EJ116" s="12" t="e">
        <f t="shared" si="2222"/>
        <v>#DIV/0!</v>
      </c>
      <c r="EK116" s="11"/>
      <c r="EL116" s="12" t="e">
        <f t="shared" si="2223"/>
        <v>#DIV/0!</v>
      </c>
      <c r="EM116" s="11"/>
      <c r="EN116" s="11"/>
      <c r="EO116" s="18"/>
      <c r="EP116" s="20"/>
      <c r="EQ116" s="10"/>
      <c r="ER116" s="11"/>
      <c r="ES116" s="74">
        <f t="shared" si="2261"/>
        <v>0</v>
      </c>
      <c r="ET116" s="74">
        <f t="shared" si="2261"/>
        <v>0</v>
      </c>
      <c r="EU116" s="11"/>
      <c r="EV116" s="12" t="e">
        <f t="shared" si="2225"/>
        <v>#DIV/0!</v>
      </c>
      <c r="EW116" s="11"/>
      <c r="EX116" s="12" t="e">
        <f t="shared" si="2226"/>
        <v>#DIV/0!</v>
      </c>
      <c r="EY116" s="11"/>
      <c r="EZ116" s="11"/>
      <c r="FA116" s="18"/>
      <c r="FB116" s="20"/>
      <c r="FC116" s="10"/>
      <c r="FD116" s="11"/>
      <c r="FE116" s="74">
        <f t="shared" si="2262"/>
        <v>0</v>
      </c>
      <c r="FF116" s="74">
        <f t="shared" si="2262"/>
        <v>0</v>
      </c>
      <c r="FG116" s="11"/>
      <c r="FH116" s="12" t="e">
        <f t="shared" si="2228"/>
        <v>#DIV/0!</v>
      </c>
      <c r="FI116" s="11"/>
      <c r="FJ116" s="12" t="e">
        <f t="shared" si="2229"/>
        <v>#DIV/0!</v>
      </c>
      <c r="FK116" s="11"/>
      <c r="FL116" s="11"/>
      <c r="FM116" s="18"/>
      <c r="FN116" s="20"/>
      <c r="FO116" s="10"/>
      <c r="FP116" s="11"/>
      <c r="FQ116" s="74">
        <f t="shared" si="2263"/>
        <v>0</v>
      </c>
      <c r="FR116" s="74">
        <f t="shared" si="2263"/>
        <v>0</v>
      </c>
      <c r="FS116" s="11"/>
      <c r="FT116" s="12" t="e">
        <f t="shared" si="2231"/>
        <v>#DIV/0!</v>
      </c>
      <c r="FU116" s="11"/>
      <c r="FV116" s="12" t="e">
        <f t="shared" si="2232"/>
        <v>#DIV/0!</v>
      </c>
      <c r="FW116" s="11"/>
      <c r="FX116" s="11"/>
      <c r="FY116" s="18"/>
      <c r="FZ116" s="20"/>
      <c r="GA116" s="10"/>
      <c r="GB116" s="11"/>
      <c r="GC116" s="74">
        <f t="shared" si="2264"/>
        <v>0</v>
      </c>
      <c r="GD116" s="74">
        <f t="shared" si="2264"/>
        <v>0</v>
      </c>
      <c r="GE116" s="11"/>
      <c r="GF116" s="12" t="e">
        <f t="shared" si="2234"/>
        <v>#DIV/0!</v>
      </c>
      <c r="GG116" s="11"/>
      <c r="GH116" s="12" t="e">
        <f t="shared" si="2235"/>
        <v>#DIV/0!</v>
      </c>
      <c r="GI116" s="11"/>
      <c r="GJ116" s="11"/>
      <c r="GK116" s="18"/>
      <c r="GL116" s="20"/>
      <c r="GM116" s="10"/>
      <c r="GN116" s="11"/>
      <c r="GO116" s="74">
        <f t="shared" si="2265"/>
        <v>0</v>
      </c>
      <c r="GP116" s="74">
        <f t="shared" si="2265"/>
        <v>0</v>
      </c>
      <c r="GQ116" s="11"/>
      <c r="GR116" s="12" t="e">
        <f t="shared" si="2237"/>
        <v>#DIV/0!</v>
      </c>
      <c r="GS116" s="11"/>
      <c r="GT116" s="12" t="e">
        <f t="shared" si="2238"/>
        <v>#DIV/0!</v>
      </c>
      <c r="GU116" s="11"/>
      <c r="GV116" s="11"/>
      <c r="GW116" s="18"/>
      <c r="GX116" s="20"/>
      <c r="GY116" s="10"/>
      <c r="GZ116" s="11"/>
      <c r="HA116" s="74">
        <f t="shared" si="2266"/>
        <v>0</v>
      </c>
      <c r="HB116" s="74">
        <f t="shared" si="2266"/>
        <v>0</v>
      </c>
      <c r="HC116" s="11"/>
      <c r="HD116" s="12" t="e">
        <f t="shared" si="2240"/>
        <v>#DIV/0!</v>
      </c>
      <c r="HE116" s="11"/>
      <c r="HF116" s="12" t="e">
        <f t="shared" si="2241"/>
        <v>#DIV/0!</v>
      </c>
      <c r="HG116" s="11"/>
      <c r="HH116" s="11"/>
      <c r="HI116" s="18"/>
      <c r="HJ116" s="20"/>
      <c r="HK116" s="10">
        <f t="shared" si="2242"/>
        <v>2</v>
      </c>
      <c r="HL116" s="11">
        <f t="shared" si="2242"/>
        <v>0</v>
      </c>
      <c r="HM116" s="11">
        <f t="shared" si="2242"/>
        <v>3278</v>
      </c>
      <c r="HN116" s="11">
        <f t="shared" si="2242"/>
        <v>266</v>
      </c>
      <c r="HO116" s="11">
        <f t="shared" si="2243"/>
        <v>1800</v>
      </c>
      <c r="HP116" s="228">
        <f t="shared" ref="HP116:HP119" si="2268">+(HO116)/HM116</f>
        <v>0.54911531421598536</v>
      </c>
      <c r="HQ116" s="15">
        <f t="shared" si="2245"/>
        <v>60</v>
      </c>
      <c r="HR116" s="12">
        <f t="shared" si="2267"/>
        <v>3.3333333333333333E-2</v>
      </c>
      <c r="HS116" s="16">
        <v>68.5</v>
      </c>
      <c r="HT116" s="17">
        <v>1667</v>
      </c>
      <c r="HU116" s="16">
        <f t="shared" si="2246"/>
        <v>92.611111111111114</v>
      </c>
      <c r="HV116" s="18"/>
      <c r="HW116" s="20"/>
    </row>
    <row r="117" spans="1:231" ht="18.75" x14ac:dyDescent="0.25">
      <c r="A117" s="236"/>
      <c r="B117" s="41">
        <f>+B116+1</f>
        <v>44558</v>
      </c>
      <c r="C117" s="10"/>
      <c r="D117" s="11"/>
      <c r="E117" s="74">
        <f t="shared" si="2248"/>
        <v>630</v>
      </c>
      <c r="F117" s="74">
        <f t="shared" si="2248"/>
        <v>52</v>
      </c>
      <c r="G117" s="11">
        <v>328</v>
      </c>
      <c r="H117" s="12">
        <f t="shared" si="2190"/>
        <v>0.5444444444444444</v>
      </c>
      <c r="I117" s="11">
        <v>15</v>
      </c>
      <c r="J117" s="12">
        <f t="shared" si="2249"/>
        <v>4.3731778425655975E-2</v>
      </c>
      <c r="K117" s="13"/>
      <c r="L117" s="13"/>
      <c r="M117" s="25">
        <v>4005</v>
      </c>
      <c r="N117" s="38">
        <v>4400</v>
      </c>
      <c r="O117" s="10">
        <v>1</v>
      </c>
      <c r="P117" s="11"/>
      <c r="Q117" s="74">
        <f t="shared" si="2250"/>
        <v>629</v>
      </c>
      <c r="R117" s="74">
        <f t="shared" si="2250"/>
        <v>50</v>
      </c>
      <c r="S117" s="11">
        <v>331</v>
      </c>
      <c r="T117" s="12">
        <f t="shared" si="2192"/>
        <v>0.55166931637519878</v>
      </c>
      <c r="U117" s="11">
        <v>16</v>
      </c>
      <c r="V117" s="12">
        <f t="shared" si="2193"/>
        <v>4.6109510086455328E-2</v>
      </c>
      <c r="W117" s="13"/>
      <c r="X117" s="13"/>
      <c r="Y117" s="25">
        <v>4005</v>
      </c>
      <c r="Z117" s="38">
        <v>4400</v>
      </c>
      <c r="AA117" s="10"/>
      <c r="AB117" s="11"/>
      <c r="AC117" s="74">
        <f t="shared" si="2251"/>
        <v>163</v>
      </c>
      <c r="AD117" s="74">
        <f t="shared" si="2251"/>
        <v>13</v>
      </c>
      <c r="AE117" s="11">
        <v>83</v>
      </c>
      <c r="AF117" s="12">
        <f t="shared" si="2195"/>
        <v>0.54601226993865026</v>
      </c>
      <c r="AG117" s="11">
        <v>6</v>
      </c>
      <c r="AH117" s="12">
        <f t="shared" si="2196"/>
        <v>6.741573033707865E-2</v>
      </c>
      <c r="AI117" s="13"/>
      <c r="AJ117" s="13"/>
      <c r="AK117" s="25">
        <v>4005</v>
      </c>
      <c r="AL117" s="38">
        <v>4400</v>
      </c>
      <c r="AM117" s="10"/>
      <c r="AN117" s="11"/>
      <c r="AO117" s="74">
        <f t="shared" si="2252"/>
        <v>617</v>
      </c>
      <c r="AP117" s="74">
        <f t="shared" si="2252"/>
        <v>51</v>
      </c>
      <c r="AQ117" s="11">
        <v>304</v>
      </c>
      <c r="AR117" s="12">
        <f t="shared" si="2198"/>
        <v>0.51377633711507298</v>
      </c>
      <c r="AS117" s="11">
        <v>13</v>
      </c>
      <c r="AT117" s="12">
        <f t="shared" si="2199"/>
        <v>4.1009463722397478E-2</v>
      </c>
      <c r="AU117" s="13"/>
      <c r="AV117" s="13"/>
      <c r="AW117" s="25">
        <v>4005</v>
      </c>
      <c r="AX117" s="38">
        <v>4400</v>
      </c>
      <c r="AY117" s="10">
        <v>3</v>
      </c>
      <c r="AZ117" s="11"/>
      <c r="BA117" s="74">
        <f t="shared" si="2253"/>
        <v>610</v>
      </c>
      <c r="BB117" s="74">
        <f t="shared" si="2253"/>
        <v>50</v>
      </c>
      <c r="BC117" s="11">
        <v>289</v>
      </c>
      <c r="BD117" s="12">
        <f t="shared" si="2201"/>
        <v>0.49508196721311476</v>
      </c>
      <c r="BE117" s="11">
        <v>13</v>
      </c>
      <c r="BF117" s="12">
        <f t="shared" si="2202"/>
        <v>4.3046357615894038E-2</v>
      </c>
      <c r="BG117" s="13"/>
      <c r="BH117" s="13"/>
      <c r="BI117" s="25">
        <v>4005</v>
      </c>
      <c r="BJ117" s="38">
        <v>4400</v>
      </c>
      <c r="BK117" s="10">
        <v>3</v>
      </c>
      <c r="BL117" s="11"/>
      <c r="BM117" s="74">
        <f t="shared" si="2254"/>
        <v>622</v>
      </c>
      <c r="BN117" s="74">
        <f t="shared" si="2254"/>
        <v>50</v>
      </c>
      <c r="BO117" s="11">
        <v>303</v>
      </c>
      <c r="BP117" s="12">
        <f t="shared" si="2204"/>
        <v>0.50964630225080387</v>
      </c>
      <c r="BQ117" s="11">
        <v>14</v>
      </c>
      <c r="BR117" s="12">
        <f t="shared" si="2205"/>
        <v>4.4164037854889593E-2</v>
      </c>
      <c r="BS117" s="13"/>
      <c r="BT117" s="13"/>
      <c r="BU117" s="25">
        <v>4005</v>
      </c>
      <c r="BV117" s="38">
        <v>4400</v>
      </c>
      <c r="BW117" s="10"/>
      <c r="BX117" s="11"/>
      <c r="BY117" s="74">
        <f t="shared" si="2255"/>
        <v>0</v>
      </c>
      <c r="BZ117" s="74">
        <f t="shared" si="2255"/>
        <v>0</v>
      </c>
      <c r="CA117" s="11"/>
      <c r="CB117" s="12" t="e">
        <f t="shared" si="2207"/>
        <v>#DIV/0!</v>
      </c>
      <c r="CC117" s="11"/>
      <c r="CD117" s="12" t="e">
        <f t="shared" si="2208"/>
        <v>#DIV/0!</v>
      </c>
      <c r="CE117" s="13"/>
      <c r="CF117" s="13"/>
      <c r="CG117" s="25"/>
      <c r="CH117" s="38"/>
      <c r="CI117" s="10"/>
      <c r="CJ117" s="11"/>
      <c r="CK117" s="74">
        <f t="shared" si="2256"/>
        <v>0</v>
      </c>
      <c r="CL117" s="74">
        <f t="shared" si="2256"/>
        <v>0</v>
      </c>
      <c r="CM117" s="11"/>
      <c r="CN117" s="12" t="e">
        <f t="shared" si="2210"/>
        <v>#DIV/0!</v>
      </c>
      <c r="CO117" s="11"/>
      <c r="CP117" s="12" t="e">
        <f t="shared" si="2211"/>
        <v>#DIV/0!</v>
      </c>
      <c r="CQ117" s="13"/>
      <c r="CR117" s="13"/>
      <c r="CS117" s="25"/>
      <c r="CT117" s="38"/>
      <c r="CU117" s="10"/>
      <c r="CV117" s="11"/>
      <c r="CW117" s="74">
        <f t="shared" si="2257"/>
        <v>0</v>
      </c>
      <c r="CX117" s="74">
        <f t="shared" si="2257"/>
        <v>0</v>
      </c>
      <c r="CY117" s="11"/>
      <c r="CZ117" s="12" t="e">
        <f t="shared" si="2213"/>
        <v>#DIV/0!</v>
      </c>
      <c r="DA117" s="11"/>
      <c r="DB117" s="12" t="e">
        <f t="shared" si="2214"/>
        <v>#DIV/0!</v>
      </c>
      <c r="DC117" s="13"/>
      <c r="DD117" s="13"/>
      <c r="DE117" s="25"/>
      <c r="DF117" s="38"/>
      <c r="DG117" s="10"/>
      <c r="DH117" s="11"/>
      <c r="DI117" s="74">
        <f t="shared" si="2258"/>
        <v>0</v>
      </c>
      <c r="DJ117" s="74">
        <f t="shared" si="2258"/>
        <v>0</v>
      </c>
      <c r="DK117" s="11"/>
      <c r="DL117" s="12" t="e">
        <f t="shared" si="2216"/>
        <v>#DIV/0!</v>
      </c>
      <c r="DM117" s="11"/>
      <c r="DN117" s="12" t="e">
        <f t="shared" si="2217"/>
        <v>#DIV/0!</v>
      </c>
      <c r="DO117" s="13"/>
      <c r="DP117" s="13"/>
      <c r="DQ117" s="25"/>
      <c r="DR117" s="38"/>
      <c r="DS117" s="10"/>
      <c r="DT117" s="11"/>
      <c r="DU117" s="74">
        <f t="shared" si="2259"/>
        <v>0</v>
      </c>
      <c r="DV117" s="74">
        <f t="shared" si="2259"/>
        <v>0</v>
      </c>
      <c r="DW117" s="11"/>
      <c r="DX117" s="12" t="e">
        <f t="shared" si="2219"/>
        <v>#DIV/0!</v>
      </c>
      <c r="DY117" s="11"/>
      <c r="DZ117" s="12" t="e">
        <f t="shared" si="2220"/>
        <v>#DIV/0!</v>
      </c>
      <c r="EA117" s="13"/>
      <c r="EB117" s="13"/>
      <c r="EC117" s="25"/>
      <c r="ED117" s="38"/>
      <c r="EE117" s="10"/>
      <c r="EF117" s="11"/>
      <c r="EG117" s="74">
        <f t="shared" si="2260"/>
        <v>0</v>
      </c>
      <c r="EH117" s="74">
        <f t="shared" si="2260"/>
        <v>0</v>
      </c>
      <c r="EI117" s="11"/>
      <c r="EJ117" s="12" t="e">
        <f t="shared" si="2222"/>
        <v>#DIV/0!</v>
      </c>
      <c r="EK117" s="11"/>
      <c r="EL117" s="12" t="e">
        <f t="shared" si="2223"/>
        <v>#DIV/0!</v>
      </c>
      <c r="EM117" s="13"/>
      <c r="EN117" s="13"/>
      <c r="EO117" s="25"/>
      <c r="EP117" s="38"/>
      <c r="EQ117" s="10"/>
      <c r="ER117" s="11"/>
      <c r="ES117" s="74">
        <f t="shared" si="2261"/>
        <v>0</v>
      </c>
      <c r="ET117" s="74">
        <f t="shared" si="2261"/>
        <v>0</v>
      </c>
      <c r="EU117" s="11"/>
      <c r="EV117" s="12" t="e">
        <f t="shared" si="2225"/>
        <v>#DIV/0!</v>
      </c>
      <c r="EW117" s="11"/>
      <c r="EX117" s="12" t="e">
        <f t="shared" si="2226"/>
        <v>#DIV/0!</v>
      </c>
      <c r="EY117" s="13"/>
      <c r="EZ117" s="13"/>
      <c r="FA117" s="25"/>
      <c r="FB117" s="38"/>
      <c r="FC117" s="10"/>
      <c r="FD117" s="11"/>
      <c r="FE117" s="74">
        <f t="shared" si="2262"/>
        <v>0</v>
      </c>
      <c r="FF117" s="74">
        <f t="shared" si="2262"/>
        <v>0</v>
      </c>
      <c r="FG117" s="11"/>
      <c r="FH117" s="12" t="e">
        <f t="shared" si="2228"/>
        <v>#DIV/0!</v>
      </c>
      <c r="FI117" s="11"/>
      <c r="FJ117" s="12" t="e">
        <f t="shared" si="2229"/>
        <v>#DIV/0!</v>
      </c>
      <c r="FK117" s="13"/>
      <c r="FL117" s="13"/>
      <c r="FM117" s="25"/>
      <c r="FN117" s="38"/>
      <c r="FO117" s="10"/>
      <c r="FP117" s="11"/>
      <c r="FQ117" s="74">
        <f t="shared" si="2263"/>
        <v>0</v>
      </c>
      <c r="FR117" s="74">
        <f t="shared" si="2263"/>
        <v>0</v>
      </c>
      <c r="FS117" s="11"/>
      <c r="FT117" s="12" t="e">
        <f t="shared" si="2231"/>
        <v>#DIV/0!</v>
      </c>
      <c r="FU117" s="11"/>
      <c r="FV117" s="12" t="e">
        <f t="shared" si="2232"/>
        <v>#DIV/0!</v>
      </c>
      <c r="FW117" s="13"/>
      <c r="FX117" s="13"/>
      <c r="FY117" s="25"/>
      <c r="FZ117" s="38"/>
      <c r="GA117" s="10"/>
      <c r="GB117" s="11"/>
      <c r="GC117" s="74">
        <f t="shared" si="2264"/>
        <v>0</v>
      </c>
      <c r="GD117" s="74">
        <f t="shared" si="2264"/>
        <v>0</v>
      </c>
      <c r="GE117" s="11"/>
      <c r="GF117" s="12" t="e">
        <f t="shared" si="2234"/>
        <v>#DIV/0!</v>
      </c>
      <c r="GG117" s="11"/>
      <c r="GH117" s="12" t="e">
        <f t="shared" si="2235"/>
        <v>#DIV/0!</v>
      </c>
      <c r="GI117" s="13"/>
      <c r="GJ117" s="13"/>
      <c r="GK117" s="25"/>
      <c r="GL117" s="38"/>
      <c r="GM117" s="10"/>
      <c r="GN117" s="11"/>
      <c r="GO117" s="74">
        <f t="shared" si="2265"/>
        <v>0</v>
      </c>
      <c r="GP117" s="74">
        <f t="shared" si="2265"/>
        <v>0</v>
      </c>
      <c r="GQ117" s="11"/>
      <c r="GR117" s="12" t="e">
        <f t="shared" si="2237"/>
        <v>#DIV/0!</v>
      </c>
      <c r="GS117" s="11"/>
      <c r="GT117" s="12" t="e">
        <f t="shared" si="2238"/>
        <v>#DIV/0!</v>
      </c>
      <c r="GU117" s="13"/>
      <c r="GV117" s="13"/>
      <c r="GW117" s="25"/>
      <c r="GX117" s="38"/>
      <c r="GY117" s="10"/>
      <c r="GZ117" s="11"/>
      <c r="HA117" s="74">
        <f t="shared" si="2266"/>
        <v>0</v>
      </c>
      <c r="HB117" s="74">
        <f t="shared" si="2266"/>
        <v>0</v>
      </c>
      <c r="HC117" s="11"/>
      <c r="HD117" s="12" t="e">
        <f t="shared" si="2240"/>
        <v>#DIV/0!</v>
      </c>
      <c r="HE117" s="11"/>
      <c r="HF117" s="12" t="e">
        <f t="shared" si="2241"/>
        <v>#DIV/0!</v>
      </c>
      <c r="HG117" s="13"/>
      <c r="HH117" s="13"/>
      <c r="HI117" s="25"/>
      <c r="HJ117" s="38"/>
      <c r="HK117" s="10">
        <f t="shared" si="2242"/>
        <v>7</v>
      </c>
      <c r="HL117" s="11">
        <f t="shared" si="2242"/>
        <v>0</v>
      </c>
      <c r="HM117" s="11">
        <f t="shared" si="2242"/>
        <v>3271</v>
      </c>
      <c r="HN117" s="11">
        <f t="shared" si="2242"/>
        <v>266</v>
      </c>
      <c r="HO117" s="11">
        <f t="shared" si="2243"/>
        <v>1715</v>
      </c>
      <c r="HP117" s="228">
        <f t="shared" si="2268"/>
        <v>0.52430449403852031</v>
      </c>
      <c r="HQ117" s="15">
        <f t="shared" si="2245"/>
        <v>77</v>
      </c>
      <c r="HR117" s="12">
        <f t="shared" si="2267"/>
        <v>4.4897959183673466E-2</v>
      </c>
      <c r="HS117" s="16">
        <v>68.3</v>
      </c>
      <c r="HT117" s="17">
        <v>1585</v>
      </c>
      <c r="HU117" s="16">
        <f t="shared" si="2246"/>
        <v>92.419825072886297</v>
      </c>
      <c r="HV117" s="23">
        <v>4005</v>
      </c>
      <c r="HW117" s="22">
        <v>4400</v>
      </c>
    </row>
    <row r="118" spans="1:231" ht="18.75" x14ac:dyDescent="0.25">
      <c r="A118" s="236"/>
      <c r="B118" s="41">
        <f t="shared" ref="B118:B119" si="2269">+B117+1</f>
        <v>44559</v>
      </c>
      <c r="C118" s="10"/>
      <c r="D118" s="11"/>
      <c r="E118" s="74">
        <f t="shared" si="2248"/>
        <v>630</v>
      </c>
      <c r="F118" s="74">
        <f t="shared" si="2248"/>
        <v>52</v>
      </c>
      <c r="G118" s="11">
        <v>338</v>
      </c>
      <c r="H118" s="12">
        <f t="shared" si="2190"/>
        <v>0.553968253968254</v>
      </c>
      <c r="I118" s="11">
        <v>11</v>
      </c>
      <c r="J118" s="12">
        <f t="shared" si="2249"/>
        <v>3.151862464183381E-2</v>
      </c>
      <c r="K118" s="13"/>
      <c r="L118" s="11"/>
      <c r="M118" s="25">
        <v>4416.25</v>
      </c>
      <c r="N118" s="38">
        <v>4293.0769230769229</v>
      </c>
      <c r="O118" s="10"/>
      <c r="P118" s="11"/>
      <c r="Q118" s="74">
        <f t="shared" si="2250"/>
        <v>629</v>
      </c>
      <c r="R118" s="74">
        <f t="shared" si="2250"/>
        <v>50</v>
      </c>
      <c r="S118" s="11">
        <v>331</v>
      </c>
      <c r="T118" s="12">
        <f t="shared" si="2192"/>
        <v>0.54848966613672501</v>
      </c>
      <c r="U118" s="11">
        <v>14</v>
      </c>
      <c r="V118" s="12">
        <f t="shared" si="2193"/>
        <v>4.0579710144927533E-2</v>
      </c>
      <c r="W118" s="13"/>
      <c r="X118" s="11"/>
      <c r="Y118" s="25">
        <v>4605.2380952380954</v>
      </c>
      <c r="Z118" s="38">
        <v>4550.666666666667</v>
      </c>
      <c r="AA118" s="10"/>
      <c r="AB118" s="11"/>
      <c r="AC118" s="74">
        <f t="shared" si="2251"/>
        <v>163</v>
      </c>
      <c r="AD118" s="74">
        <f t="shared" si="2251"/>
        <v>13</v>
      </c>
      <c r="AE118" s="11">
        <v>85</v>
      </c>
      <c r="AF118" s="12">
        <f t="shared" si="2195"/>
        <v>0.55214723926380371</v>
      </c>
      <c r="AG118" s="11">
        <v>5</v>
      </c>
      <c r="AH118" s="12">
        <f t="shared" si="2196"/>
        <v>5.5555555555555552E-2</v>
      </c>
      <c r="AI118" s="13"/>
      <c r="AJ118" s="11"/>
      <c r="AK118" s="25">
        <v>4815</v>
      </c>
      <c r="AL118" s="38">
        <v>4348.5714285714284</v>
      </c>
      <c r="AM118" s="10"/>
      <c r="AN118" s="11"/>
      <c r="AO118" s="74">
        <f t="shared" si="2252"/>
        <v>617</v>
      </c>
      <c r="AP118" s="74">
        <f t="shared" si="2252"/>
        <v>51</v>
      </c>
      <c r="AQ118" s="11">
        <v>331</v>
      </c>
      <c r="AR118" s="12">
        <f t="shared" si="2198"/>
        <v>0.58022690437601299</v>
      </c>
      <c r="AS118" s="11">
        <v>27</v>
      </c>
      <c r="AT118" s="12">
        <f t="shared" si="2199"/>
        <v>7.5418994413407825E-2</v>
      </c>
      <c r="AU118" s="13"/>
      <c r="AV118" s="11"/>
      <c r="AW118" s="25">
        <v>4635</v>
      </c>
      <c r="AX118" s="38">
        <v>4801.25</v>
      </c>
      <c r="AY118" s="10"/>
      <c r="AZ118" s="11"/>
      <c r="BA118" s="74">
        <f t="shared" si="2253"/>
        <v>610</v>
      </c>
      <c r="BB118" s="74">
        <f t="shared" si="2253"/>
        <v>50</v>
      </c>
      <c r="BC118" s="11">
        <v>302</v>
      </c>
      <c r="BD118" s="12">
        <f t="shared" si="2201"/>
        <v>0.5229508196721312</v>
      </c>
      <c r="BE118" s="11">
        <v>17</v>
      </c>
      <c r="BF118" s="12">
        <f t="shared" si="2202"/>
        <v>5.329153605015674E-2</v>
      </c>
      <c r="BG118" s="13"/>
      <c r="BH118" s="11"/>
      <c r="BI118" s="25">
        <v>4739.3023255813951</v>
      </c>
      <c r="BJ118" s="38">
        <v>4680.7692307692305</v>
      </c>
      <c r="BK118" s="10"/>
      <c r="BL118" s="11"/>
      <c r="BM118" s="74">
        <f t="shared" si="2254"/>
        <v>622</v>
      </c>
      <c r="BN118" s="74">
        <f t="shared" si="2254"/>
        <v>50</v>
      </c>
      <c r="BO118" s="11">
        <v>310</v>
      </c>
      <c r="BP118" s="12">
        <f t="shared" si="2204"/>
        <v>0.53054662379421225</v>
      </c>
      <c r="BQ118" s="11">
        <v>20</v>
      </c>
      <c r="BR118" s="12">
        <f t="shared" si="2205"/>
        <v>6.0606060606060608E-2</v>
      </c>
      <c r="BS118" s="13"/>
      <c r="BT118" s="11"/>
      <c r="BU118" s="25">
        <v>4822.8888888888887</v>
      </c>
      <c r="BV118" s="38">
        <v>5224.4444444444443</v>
      </c>
      <c r="BW118" s="10"/>
      <c r="BX118" s="11"/>
      <c r="BY118" s="74">
        <f t="shared" si="2255"/>
        <v>0</v>
      </c>
      <c r="BZ118" s="74">
        <f t="shared" si="2255"/>
        <v>0</v>
      </c>
      <c r="CA118" s="11"/>
      <c r="CB118" s="12" t="e">
        <f t="shared" si="2207"/>
        <v>#DIV/0!</v>
      </c>
      <c r="CC118" s="11"/>
      <c r="CD118" s="12" t="e">
        <f t="shared" si="2208"/>
        <v>#DIV/0!</v>
      </c>
      <c r="CE118" s="13"/>
      <c r="CF118" s="11"/>
      <c r="CG118" s="25"/>
      <c r="CH118" s="38"/>
      <c r="CI118" s="10"/>
      <c r="CJ118" s="11"/>
      <c r="CK118" s="74">
        <f t="shared" si="2256"/>
        <v>0</v>
      </c>
      <c r="CL118" s="74">
        <f t="shared" si="2256"/>
        <v>0</v>
      </c>
      <c r="CM118" s="11"/>
      <c r="CN118" s="12" t="e">
        <f t="shared" si="2210"/>
        <v>#DIV/0!</v>
      </c>
      <c r="CO118" s="11"/>
      <c r="CP118" s="12" t="e">
        <f t="shared" si="2211"/>
        <v>#DIV/0!</v>
      </c>
      <c r="CQ118" s="13"/>
      <c r="CR118" s="11"/>
      <c r="CS118" s="25"/>
      <c r="CT118" s="38"/>
      <c r="CU118" s="10"/>
      <c r="CV118" s="11"/>
      <c r="CW118" s="74">
        <f t="shared" si="2257"/>
        <v>0</v>
      </c>
      <c r="CX118" s="74">
        <f t="shared" si="2257"/>
        <v>0</v>
      </c>
      <c r="CY118" s="11"/>
      <c r="CZ118" s="12" t="e">
        <f t="shared" si="2213"/>
        <v>#DIV/0!</v>
      </c>
      <c r="DA118" s="11"/>
      <c r="DB118" s="12" t="e">
        <f t="shared" si="2214"/>
        <v>#DIV/0!</v>
      </c>
      <c r="DC118" s="13"/>
      <c r="DD118" s="11"/>
      <c r="DE118" s="25"/>
      <c r="DF118" s="38"/>
      <c r="DG118" s="10"/>
      <c r="DH118" s="11"/>
      <c r="DI118" s="74">
        <f t="shared" si="2258"/>
        <v>0</v>
      </c>
      <c r="DJ118" s="74">
        <f t="shared" si="2258"/>
        <v>0</v>
      </c>
      <c r="DK118" s="11"/>
      <c r="DL118" s="12" t="e">
        <f t="shared" si="2216"/>
        <v>#DIV/0!</v>
      </c>
      <c r="DM118" s="11"/>
      <c r="DN118" s="12" t="e">
        <f t="shared" si="2217"/>
        <v>#DIV/0!</v>
      </c>
      <c r="DO118" s="13"/>
      <c r="DP118" s="11"/>
      <c r="DQ118" s="25"/>
      <c r="DR118" s="38"/>
      <c r="DS118" s="10"/>
      <c r="DT118" s="11"/>
      <c r="DU118" s="74">
        <f t="shared" si="2259"/>
        <v>0</v>
      </c>
      <c r="DV118" s="74">
        <f t="shared" si="2259"/>
        <v>0</v>
      </c>
      <c r="DW118" s="11"/>
      <c r="DX118" s="12" t="e">
        <f t="shared" si="2219"/>
        <v>#DIV/0!</v>
      </c>
      <c r="DY118" s="11"/>
      <c r="DZ118" s="12" t="e">
        <f t="shared" si="2220"/>
        <v>#DIV/0!</v>
      </c>
      <c r="EA118" s="13"/>
      <c r="EB118" s="11"/>
      <c r="EC118" s="25"/>
      <c r="ED118" s="38"/>
      <c r="EE118" s="10"/>
      <c r="EF118" s="11"/>
      <c r="EG118" s="74">
        <f t="shared" si="2260"/>
        <v>0</v>
      </c>
      <c r="EH118" s="74">
        <f t="shared" si="2260"/>
        <v>0</v>
      </c>
      <c r="EI118" s="11"/>
      <c r="EJ118" s="12" t="e">
        <f t="shared" si="2222"/>
        <v>#DIV/0!</v>
      </c>
      <c r="EK118" s="11"/>
      <c r="EL118" s="12" t="e">
        <f t="shared" si="2223"/>
        <v>#DIV/0!</v>
      </c>
      <c r="EM118" s="13"/>
      <c r="EN118" s="11"/>
      <c r="EO118" s="25"/>
      <c r="EP118" s="38"/>
      <c r="EQ118" s="10"/>
      <c r="ER118" s="11"/>
      <c r="ES118" s="74">
        <f t="shared" si="2261"/>
        <v>0</v>
      </c>
      <c r="ET118" s="74">
        <f t="shared" si="2261"/>
        <v>0</v>
      </c>
      <c r="EU118" s="11"/>
      <c r="EV118" s="12" t="e">
        <f t="shared" si="2225"/>
        <v>#DIV/0!</v>
      </c>
      <c r="EW118" s="11"/>
      <c r="EX118" s="12" t="e">
        <f t="shared" si="2226"/>
        <v>#DIV/0!</v>
      </c>
      <c r="EY118" s="13"/>
      <c r="EZ118" s="11"/>
      <c r="FA118" s="25"/>
      <c r="FB118" s="38"/>
      <c r="FC118" s="10"/>
      <c r="FD118" s="11"/>
      <c r="FE118" s="74">
        <f t="shared" si="2262"/>
        <v>0</v>
      </c>
      <c r="FF118" s="74">
        <f t="shared" si="2262"/>
        <v>0</v>
      </c>
      <c r="FG118" s="11"/>
      <c r="FH118" s="12" t="e">
        <f t="shared" si="2228"/>
        <v>#DIV/0!</v>
      </c>
      <c r="FI118" s="11"/>
      <c r="FJ118" s="12" t="e">
        <f t="shared" si="2229"/>
        <v>#DIV/0!</v>
      </c>
      <c r="FK118" s="13"/>
      <c r="FL118" s="11"/>
      <c r="FM118" s="25"/>
      <c r="FN118" s="38"/>
      <c r="FO118" s="10"/>
      <c r="FP118" s="11"/>
      <c r="FQ118" s="74">
        <f t="shared" si="2263"/>
        <v>0</v>
      </c>
      <c r="FR118" s="74">
        <f t="shared" si="2263"/>
        <v>0</v>
      </c>
      <c r="FS118" s="11"/>
      <c r="FT118" s="12" t="e">
        <f t="shared" si="2231"/>
        <v>#DIV/0!</v>
      </c>
      <c r="FU118" s="11"/>
      <c r="FV118" s="12" t="e">
        <f t="shared" si="2232"/>
        <v>#DIV/0!</v>
      </c>
      <c r="FW118" s="13"/>
      <c r="FX118" s="11"/>
      <c r="FY118" s="25"/>
      <c r="FZ118" s="38"/>
      <c r="GA118" s="10"/>
      <c r="GB118" s="11"/>
      <c r="GC118" s="74">
        <f t="shared" si="2264"/>
        <v>0</v>
      </c>
      <c r="GD118" s="74">
        <f t="shared" si="2264"/>
        <v>0</v>
      </c>
      <c r="GE118" s="11"/>
      <c r="GF118" s="12" t="e">
        <f t="shared" si="2234"/>
        <v>#DIV/0!</v>
      </c>
      <c r="GG118" s="11"/>
      <c r="GH118" s="12" t="e">
        <f t="shared" si="2235"/>
        <v>#DIV/0!</v>
      </c>
      <c r="GI118" s="13"/>
      <c r="GJ118" s="11"/>
      <c r="GK118" s="25"/>
      <c r="GL118" s="38"/>
      <c r="GM118" s="10"/>
      <c r="GN118" s="11"/>
      <c r="GO118" s="74">
        <f t="shared" si="2265"/>
        <v>0</v>
      </c>
      <c r="GP118" s="74">
        <f t="shared" si="2265"/>
        <v>0</v>
      </c>
      <c r="GQ118" s="11"/>
      <c r="GR118" s="12" t="e">
        <f t="shared" si="2237"/>
        <v>#DIV/0!</v>
      </c>
      <c r="GS118" s="11"/>
      <c r="GT118" s="12" t="e">
        <f t="shared" si="2238"/>
        <v>#DIV/0!</v>
      </c>
      <c r="GU118" s="13"/>
      <c r="GV118" s="11"/>
      <c r="GW118" s="25"/>
      <c r="GX118" s="38"/>
      <c r="GY118" s="10"/>
      <c r="GZ118" s="11"/>
      <c r="HA118" s="74">
        <f t="shared" si="2266"/>
        <v>0</v>
      </c>
      <c r="HB118" s="74">
        <f t="shared" si="2266"/>
        <v>0</v>
      </c>
      <c r="HC118" s="11"/>
      <c r="HD118" s="12" t="e">
        <f t="shared" si="2240"/>
        <v>#DIV/0!</v>
      </c>
      <c r="HE118" s="11"/>
      <c r="HF118" s="12" t="e">
        <f t="shared" si="2241"/>
        <v>#DIV/0!</v>
      </c>
      <c r="HG118" s="13"/>
      <c r="HH118" s="11"/>
      <c r="HI118" s="25"/>
      <c r="HJ118" s="38"/>
      <c r="HK118" s="10">
        <f t="shared" si="2242"/>
        <v>0</v>
      </c>
      <c r="HL118" s="11">
        <f t="shared" si="2242"/>
        <v>0</v>
      </c>
      <c r="HM118" s="11">
        <f t="shared" si="2242"/>
        <v>3271</v>
      </c>
      <c r="HN118" s="11">
        <f t="shared" si="2242"/>
        <v>266</v>
      </c>
      <c r="HO118" s="11">
        <f t="shared" si="2243"/>
        <v>1791</v>
      </c>
      <c r="HP118" s="228">
        <f t="shared" si="2268"/>
        <v>0.54753897890553349</v>
      </c>
      <c r="HQ118" s="15">
        <f t="shared" si="2245"/>
        <v>94</v>
      </c>
      <c r="HR118" s="12">
        <f t="shared" si="2267"/>
        <v>5.2484645449469569E-2</v>
      </c>
      <c r="HS118" s="16">
        <v>68.599999999999994</v>
      </c>
      <c r="HT118" s="17">
        <v>1625</v>
      </c>
      <c r="HU118" s="16">
        <f t="shared" si="2246"/>
        <v>90.731434952540482</v>
      </c>
      <c r="HV118" s="23">
        <v>4658.739130434783</v>
      </c>
      <c r="HW118" s="22">
        <v>4710</v>
      </c>
    </row>
    <row r="119" spans="1:231" ht="18.75" x14ac:dyDescent="0.25">
      <c r="A119" s="236"/>
      <c r="B119" s="41">
        <f t="shared" si="2269"/>
        <v>44560</v>
      </c>
      <c r="C119" s="10">
        <v>2</v>
      </c>
      <c r="D119" s="11"/>
      <c r="E119" s="74">
        <f>E118-C119</f>
        <v>628</v>
      </c>
      <c r="F119" s="74">
        <f>F118-D119</f>
        <v>52</v>
      </c>
      <c r="G119" s="11">
        <v>301</v>
      </c>
      <c r="H119" s="12">
        <f t="shared" si="2190"/>
        <v>0.5079617834394905</v>
      </c>
      <c r="I119" s="11">
        <v>18</v>
      </c>
      <c r="J119" s="12">
        <f t="shared" si="2249"/>
        <v>5.6426332288401257E-2</v>
      </c>
      <c r="K119" s="13"/>
      <c r="L119" s="11"/>
      <c r="M119" s="39">
        <v>90</v>
      </c>
      <c r="N119" s="43">
        <v>100</v>
      </c>
      <c r="O119" s="10"/>
      <c r="P119" s="11"/>
      <c r="Q119" s="74">
        <f t="shared" si="2250"/>
        <v>629</v>
      </c>
      <c r="R119" s="74">
        <f t="shared" si="2250"/>
        <v>50</v>
      </c>
      <c r="S119" s="11">
        <v>300</v>
      </c>
      <c r="T119" s="12">
        <f t="shared" si="2192"/>
        <v>0.49125596184419712</v>
      </c>
      <c r="U119" s="11">
        <v>9</v>
      </c>
      <c r="V119" s="12">
        <f t="shared" si="2193"/>
        <v>2.9126213592233011E-2</v>
      </c>
      <c r="W119" s="13"/>
      <c r="X119" s="11"/>
      <c r="Y119" s="39">
        <v>73.80952380952381</v>
      </c>
      <c r="Z119" s="43">
        <v>100</v>
      </c>
      <c r="AA119" s="10"/>
      <c r="AB119" s="11"/>
      <c r="AC119" s="74">
        <f t="shared" si="2251"/>
        <v>163</v>
      </c>
      <c r="AD119" s="74">
        <f t="shared" si="2251"/>
        <v>13</v>
      </c>
      <c r="AE119" s="11">
        <v>92</v>
      </c>
      <c r="AF119" s="12">
        <f t="shared" si="2195"/>
        <v>0.6073619631901841</v>
      </c>
      <c r="AG119" s="11">
        <v>7</v>
      </c>
      <c r="AH119" s="12">
        <f t="shared" si="2196"/>
        <v>7.0707070707070704E-2</v>
      </c>
      <c r="AI119" s="13"/>
      <c r="AJ119" s="11"/>
      <c r="AK119" s="39">
        <v>85.714285714285708</v>
      </c>
      <c r="AL119" s="43">
        <v>100</v>
      </c>
      <c r="AM119" s="10"/>
      <c r="AN119" s="11"/>
      <c r="AO119" s="74">
        <f t="shared" si="2252"/>
        <v>617</v>
      </c>
      <c r="AP119" s="74">
        <f t="shared" si="2252"/>
        <v>51</v>
      </c>
      <c r="AQ119" s="11">
        <v>303</v>
      </c>
      <c r="AR119" s="12">
        <f t="shared" si="2198"/>
        <v>0.52350081037277152</v>
      </c>
      <c r="AS119" s="11">
        <v>20</v>
      </c>
      <c r="AT119" s="12">
        <f t="shared" si="2199"/>
        <v>6.1919504643962849E-2</v>
      </c>
      <c r="AU119" s="13"/>
      <c r="AV119" s="11"/>
      <c r="AW119" s="39">
        <v>73.913043478260875</v>
      </c>
      <c r="AX119" s="43">
        <v>100</v>
      </c>
      <c r="AY119" s="10"/>
      <c r="AZ119" s="11"/>
      <c r="BA119" s="74">
        <f t="shared" si="2253"/>
        <v>610</v>
      </c>
      <c r="BB119" s="74">
        <f t="shared" si="2253"/>
        <v>50</v>
      </c>
      <c r="BC119" s="11">
        <v>291</v>
      </c>
      <c r="BD119" s="12">
        <f t="shared" si="2201"/>
        <v>0.5049180327868853</v>
      </c>
      <c r="BE119" s="11">
        <v>17</v>
      </c>
      <c r="BF119" s="12">
        <f t="shared" si="2202"/>
        <v>5.5194805194805192E-2</v>
      </c>
      <c r="BG119" s="13"/>
      <c r="BH119" s="11"/>
      <c r="BI119" s="39">
        <v>83.720930232558146</v>
      </c>
      <c r="BJ119" s="43">
        <v>100</v>
      </c>
      <c r="BK119" s="10"/>
      <c r="BL119" s="11"/>
      <c r="BM119" s="74">
        <f t="shared" si="2254"/>
        <v>622</v>
      </c>
      <c r="BN119" s="74">
        <f t="shared" si="2254"/>
        <v>50</v>
      </c>
      <c r="BO119" s="11">
        <v>302</v>
      </c>
      <c r="BP119" s="12">
        <f t="shared" si="2204"/>
        <v>0.51929260450160775</v>
      </c>
      <c r="BQ119" s="11">
        <v>21</v>
      </c>
      <c r="BR119" s="12">
        <f t="shared" si="2205"/>
        <v>6.5015479876160992E-2</v>
      </c>
      <c r="BS119" s="13"/>
      <c r="BT119" s="11"/>
      <c r="BU119" s="39">
        <v>77.777777777777771</v>
      </c>
      <c r="BV119" s="43">
        <v>100</v>
      </c>
      <c r="BW119" s="10"/>
      <c r="BX119" s="11"/>
      <c r="BY119" s="74">
        <f t="shared" si="2255"/>
        <v>0</v>
      </c>
      <c r="BZ119" s="74">
        <f t="shared" si="2255"/>
        <v>0</v>
      </c>
      <c r="CA119" s="11"/>
      <c r="CB119" s="12" t="e">
        <f t="shared" si="2207"/>
        <v>#DIV/0!</v>
      </c>
      <c r="CC119" s="11"/>
      <c r="CD119" s="12" t="e">
        <f t="shared" si="2208"/>
        <v>#DIV/0!</v>
      </c>
      <c r="CE119" s="13"/>
      <c r="CF119" s="11"/>
      <c r="CG119" s="39"/>
      <c r="CH119" s="43"/>
      <c r="CI119" s="10"/>
      <c r="CJ119" s="11"/>
      <c r="CK119" s="74">
        <f t="shared" si="2256"/>
        <v>0</v>
      </c>
      <c r="CL119" s="74">
        <f t="shared" si="2256"/>
        <v>0</v>
      </c>
      <c r="CM119" s="11"/>
      <c r="CN119" s="12" t="e">
        <f t="shared" si="2210"/>
        <v>#DIV/0!</v>
      </c>
      <c r="CO119" s="11"/>
      <c r="CP119" s="12" t="e">
        <f t="shared" si="2211"/>
        <v>#DIV/0!</v>
      </c>
      <c r="CQ119" s="13"/>
      <c r="CR119" s="11"/>
      <c r="CS119" s="39"/>
      <c r="CT119" s="43"/>
      <c r="CU119" s="10"/>
      <c r="CV119" s="11"/>
      <c r="CW119" s="74">
        <f t="shared" si="2257"/>
        <v>0</v>
      </c>
      <c r="CX119" s="74">
        <f t="shared" si="2257"/>
        <v>0</v>
      </c>
      <c r="CY119" s="11"/>
      <c r="CZ119" s="12" t="e">
        <f t="shared" si="2213"/>
        <v>#DIV/0!</v>
      </c>
      <c r="DA119" s="11"/>
      <c r="DB119" s="12" t="e">
        <f t="shared" si="2214"/>
        <v>#DIV/0!</v>
      </c>
      <c r="DC119" s="13"/>
      <c r="DD119" s="11"/>
      <c r="DE119" s="39"/>
      <c r="DF119" s="43"/>
      <c r="DG119" s="10"/>
      <c r="DH119" s="11"/>
      <c r="DI119" s="74">
        <f t="shared" si="2258"/>
        <v>0</v>
      </c>
      <c r="DJ119" s="74">
        <f t="shared" si="2258"/>
        <v>0</v>
      </c>
      <c r="DK119" s="11"/>
      <c r="DL119" s="12" t="e">
        <f t="shared" si="2216"/>
        <v>#DIV/0!</v>
      </c>
      <c r="DM119" s="11"/>
      <c r="DN119" s="12" t="e">
        <f t="shared" si="2217"/>
        <v>#DIV/0!</v>
      </c>
      <c r="DO119" s="13"/>
      <c r="DP119" s="11"/>
      <c r="DQ119" s="39"/>
      <c r="DR119" s="43"/>
      <c r="DS119" s="10"/>
      <c r="DT119" s="11"/>
      <c r="DU119" s="74">
        <f t="shared" si="2259"/>
        <v>0</v>
      </c>
      <c r="DV119" s="74">
        <f t="shared" si="2259"/>
        <v>0</v>
      </c>
      <c r="DW119" s="11"/>
      <c r="DX119" s="12" t="e">
        <f t="shared" si="2219"/>
        <v>#DIV/0!</v>
      </c>
      <c r="DY119" s="11"/>
      <c r="DZ119" s="12" t="e">
        <f t="shared" si="2220"/>
        <v>#DIV/0!</v>
      </c>
      <c r="EA119" s="13"/>
      <c r="EB119" s="11"/>
      <c r="EC119" s="39"/>
      <c r="ED119" s="43"/>
      <c r="EE119" s="10"/>
      <c r="EF119" s="11"/>
      <c r="EG119" s="74">
        <f t="shared" si="2260"/>
        <v>0</v>
      </c>
      <c r="EH119" s="74">
        <f t="shared" si="2260"/>
        <v>0</v>
      </c>
      <c r="EI119" s="11"/>
      <c r="EJ119" s="12" t="e">
        <f t="shared" si="2222"/>
        <v>#DIV/0!</v>
      </c>
      <c r="EK119" s="11"/>
      <c r="EL119" s="12" t="e">
        <f t="shared" si="2223"/>
        <v>#DIV/0!</v>
      </c>
      <c r="EM119" s="13"/>
      <c r="EN119" s="11"/>
      <c r="EO119" s="39"/>
      <c r="EP119" s="43"/>
      <c r="EQ119" s="10"/>
      <c r="ER119" s="11"/>
      <c r="ES119" s="74">
        <f t="shared" si="2261"/>
        <v>0</v>
      </c>
      <c r="ET119" s="74">
        <f t="shared" si="2261"/>
        <v>0</v>
      </c>
      <c r="EU119" s="11"/>
      <c r="EV119" s="12" t="e">
        <f t="shared" si="2225"/>
        <v>#DIV/0!</v>
      </c>
      <c r="EW119" s="11"/>
      <c r="EX119" s="12" t="e">
        <f t="shared" si="2226"/>
        <v>#DIV/0!</v>
      </c>
      <c r="EY119" s="13"/>
      <c r="EZ119" s="11"/>
      <c r="FA119" s="39"/>
      <c r="FB119" s="43"/>
      <c r="FC119" s="10"/>
      <c r="FD119" s="11"/>
      <c r="FE119" s="74">
        <f t="shared" si="2262"/>
        <v>0</v>
      </c>
      <c r="FF119" s="74">
        <f t="shared" si="2262"/>
        <v>0</v>
      </c>
      <c r="FG119" s="11"/>
      <c r="FH119" s="12" t="e">
        <f t="shared" si="2228"/>
        <v>#DIV/0!</v>
      </c>
      <c r="FI119" s="11"/>
      <c r="FJ119" s="12" t="e">
        <f t="shared" si="2229"/>
        <v>#DIV/0!</v>
      </c>
      <c r="FK119" s="13"/>
      <c r="FL119" s="11"/>
      <c r="FM119" s="39"/>
      <c r="FN119" s="43"/>
      <c r="FO119" s="10"/>
      <c r="FP119" s="11"/>
      <c r="FQ119" s="74">
        <f t="shared" si="2263"/>
        <v>0</v>
      </c>
      <c r="FR119" s="74">
        <f t="shared" si="2263"/>
        <v>0</v>
      </c>
      <c r="FS119" s="11"/>
      <c r="FT119" s="12" t="e">
        <f t="shared" si="2231"/>
        <v>#DIV/0!</v>
      </c>
      <c r="FU119" s="11"/>
      <c r="FV119" s="12" t="e">
        <f t="shared" si="2232"/>
        <v>#DIV/0!</v>
      </c>
      <c r="FW119" s="13"/>
      <c r="FX119" s="11"/>
      <c r="FY119" s="39"/>
      <c r="FZ119" s="43"/>
      <c r="GA119" s="10"/>
      <c r="GB119" s="11"/>
      <c r="GC119" s="74">
        <f t="shared" si="2264"/>
        <v>0</v>
      </c>
      <c r="GD119" s="74">
        <f t="shared" si="2264"/>
        <v>0</v>
      </c>
      <c r="GE119" s="11"/>
      <c r="GF119" s="12" t="e">
        <f t="shared" si="2234"/>
        <v>#DIV/0!</v>
      </c>
      <c r="GG119" s="11"/>
      <c r="GH119" s="12" t="e">
        <f t="shared" si="2235"/>
        <v>#DIV/0!</v>
      </c>
      <c r="GI119" s="13"/>
      <c r="GJ119" s="11"/>
      <c r="GK119" s="39"/>
      <c r="GL119" s="43"/>
      <c r="GM119" s="10"/>
      <c r="GN119" s="11"/>
      <c r="GO119" s="74">
        <f t="shared" si="2265"/>
        <v>0</v>
      </c>
      <c r="GP119" s="74">
        <f t="shared" si="2265"/>
        <v>0</v>
      </c>
      <c r="GQ119" s="11"/>
      <c r="GR119" s="12" t="e">
        <f t="shared" si="2237"/>
        <v>#DIV/0!</v>
      </c>
      <c r="GS119" s="11"/>
      <c r="GT119" s="12" t="e">
        <f t="shared" si="2238"/>
        <v>#DIV/0!</v>
      </c>
      <c r="GU119" s="13"/>
      <c r="GV119" s="11"/>
      <c r="GW119" s="39"/>
      <c r="GX119" s="43"/>
      <c r="GY119" s="10"/>
      <c r="GZ119" s="11"/>
      <c r="HA119" s="74">
        <f t="shared" si="2266"/>
        <v>0</v>
      </c>
      <c r="HB119" s="74">
        <f t="shared" si="2266"/>
        <v>0</v>
      </c>
      <c r="HC119" s="11"/>
      <c r="HD119" s="12" t="e">
        <f t="shared" si="2240"/>
        <v>#DIV/0!</v>
      </c>
      <c r="HE119" s="11"/>
      <c r="HF119" s="12" t="e">
        <f t="shared" si="2241"/>
        <v>#DIV/0!</v>
      </c>
      <c r="HG119" s="13"/>
      <c r="HH119" s="11"/>
      <c r="HI119" s="39"/>
      <c r="HJ119" s="43"/>
      <c r="HK119" s="10">
        <f t="shared" si="2242"/>
        <v>2</v>
      </c>
      <c r="HL119" s="11">
        <f t="shared" si="2242"/>
        <v>0</v>
      </c>
      <c r="HM119" s="11">
        <f t="shared" si="2242"/>
        <v>3269</v>
      </c>
      <c r="HN119" s="11">
        <f t="shared" si="2242"/>
        <v>266</v>
      </c>
      <c r="HO119" s="11">
        <f t="shared" si="2243"/>
        <v>1681</v>
      </c>
      <c r="HP119" s="228">
        <f t="shared" si="2268"/>
        <v>0.51422453349648212</v>
      </c>
      <c r="HQ119" s="15">
        <f t="shared" si="2245"/>
        <v>92</v>
      </c>
      <c r="HR119" s="12">
        <f t="shared" si="2267"/>
        <v>5.4729327781082686E-2</v>
      </c>
      <c r="HS119" s="16">
        <v>68.400000000000006</v>
      </c>
      <c r="HT119" s="17">
        <v>1519</v>
      </c>
      <c r="HU119" s="16">
        <f t="shared" si="2246"/>
        <v>90.362879238548487</v>
      </c>
      <c r="HV119" s="23">
        <v>74.347826086956516</v>
      </c>
      <c r="HW119" s="22">
        <v>78.048780487804876</v>
      </c>
    </row>
    <row r="120" spans="1:231" ht="19.5" thickBot="1" x14ac:dyDescent="0.3">
      <c r="A120" s="236"/>
      <c r="B120" s="42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2402</v>
      </c>
      <c r="H120" s="28">
        <f>((G120+I120)/7)/E119</f>
        <v>0.56710646041856239</v>
      </c>
      <c r="I120" s="27">
        <f>SUM(I113:I119)</f>
        <v>91</v>
      </c>
      <c r="J120" s="28">
        <f>(I120/(I120+G120))</f>
        <v>3.650220617729643E-2</v>
      </c>
      <c r="K120" s="27"/>
      <c r="L120" s="27"/>
      <c r="M120" s="29">
        <f>M118/M117*100-100</f>
        <v>10.268414481897636</v>
      </c>
      <c r="N120" s="72">
        <f>N118/N117*100-100</f>
        <v>-2.4300699300699335</v>
      </c>
      <c r="O120" s="26">
        <f t="shared" ref="O120:P120" si="2270">SUM(O113:O119)</f>
        <v>2</v>
      </c>
      <c r="P120" s="27">
        <f t="shared" si="2270"/>
        <v>0</v>
      </c>
      <c r="Q120" s="27"/>
      <c r="R120" s="27"/>
      <c r="S120" s="27">
        <f t="shared" ref="S120" si="2271">SUM(S113:S119)</f>
        <v>2328</v>
      </c>
      <c r="T120" s="28">
        <f t="shared" ref="T120" si="2272">((S120+U120)/7)/Q119</f>
        <v>0.54848966613672501</v>
      </c>
      <c r="U120" s="27">
        <f t="shared" ref="U120" si="2273">SUM(U113:U119)</f>
        <v>87</v>
      </c>
      <c r="V120" s="28">
        <f t="shared" ref="V120" si="2274">(U120/(U120+S120))</f>
        <v>3.6024844720496892E-2</v>
      </c>
      <c r="W120" s="27"/>
      <c r="X120" s="27"/>
      <c r="Y120" s="29">
        <f t="shared" ref="Y120:Z120" si="2275">Y118/Y117*100-100</f>
        <v>14.987218358004867</v>
      </c>
      <c r="Z120" s="72">
        <f t="shared" si="2275"/>
        <v>3.4242424242424363</v>
      </c>
      <c r="AA120" s="26">
        <f t="shared" ref="AA120:AB120" si="2276">SUM(AA113:AA119)</f>
        <v>0</v>
      </c>
      <c r="AB120" s="27">
        <f t="shared" si="2276"/>
        <v>0</v>
      </c>
      <c r="AC120" s="27"/>
      <c r="AD120" s="27"/>
      <c r="AE120" s="27">
        <f t="shared" ref="AE120" si="2277">SUM(AE113:AE119)</f>
        <v>614</v>
      </c>
      <c r="AF120" s="28">
        <f t="shared" ref="AF120" si="2278">((AE120+AG120)/7)/AC119</f>
        <v>0.56704645048203328</v>
      </c>
      <c r="AG120" s="27">
        <f t="shared" ref="AG120" si="2279">SUM(AG113:AG119)</f>
        <v>33</v>
      </c>
      <c r="AH120" s="28">
        <f t="shared" ref="AH120" si="2280">(AG120/(AG120+AE120))</f>
        <v>5.1004636785162288E-2</v>
      </c>
      <c r="AI120" s="27"/>
      <c r="AJ120" s="27"/>
      <c r="AK120" s="29">
        <f t="shared" ref="AK120:AL120" si="2281">AK118/AK117*100-100</f>
        <v>20.224719101123597</v>
      </c>
      <c r="AL120" s="72">
        <f t="shared" si="2281"/>
        <v>-1.1688311688311757</v>
      </c>
      <c r="AM120" s="26">
        <f t="shared" ref="AM120:AN120" si="2282">SUM(AM113:AM119)</f>
        <v>2</v>
      </c>
      <c r="AN120" s="27">
        <f t="shared" si="2282"/>
        <v>0</v>
      </c>
      <c r="AO120" s="27"/>
      <c r="AP120" s="27"/>
      <c r="AQ120" s="27">
        <f t="shared" ref="AQ120" si="2283">SUM(AQ113:AQ119)</f>
        <v>2257</v>
      </c>
      <c r="AR120" s="28">
        <f t="shared" ref="AR120" si="2284">((AQ120+AS120)/7)/AO119</f>
        <v>0.54989580921509607</v>
      </c>
      <c r="AS120" s="27">
        <f t="shared" ref="AS120" si="2285">SUM(AS113:AS119)</f>
        <v>118</v>
      </c>
      <c r="AT120" s="28">
        <f t="shared" ref="AT120" si="2286">(AS120/(AS120+AQ120))</f>
        <v>4.9684210526315789E-2</v>
      </c>
      <c r="AU120" s="27"/>
      <c r="AV120" s="27"/>
      <c r="AW120" s="29">
        <f t="shared" ref="AW120:AX120" si="2287">AW118/AW117*100-100</f>
        <v>15.730337078651672</v>
      </c>
      <c r="AX120" s="72">
        <f t="shared" si="2287"/>
        <v>9.119318181818187</v>
      </c>
      <c r="AY120" s="26">
        <f t="shared" ref="AY120:AZ120" si="2288">SUM(AY113:AY119)</f>
        <v>6</v>
      </c>
      <c r="AZ120" s="27">
        <f t="shared" si="2288"/>
        <v>0</v>
      </c>
      <c r="BA120" s="27"/>
      <c r="BB120" s="27"/>
      <c r="BC120" s="27">
        <f t="shared" ref="BC120" si="2289">SUM(BC113:BC119)</f>
        <v>2178</v>
      </c>
      <c r="BD120" s="28">
        <f t="shared" ref="BD120" si="2290">((BC120+BE120)/7)/BA119</f>
        <v>0.53255269320843091</v>
      </c>
      <c r="BE120" s="27">
        <f t="shared" ref="BE120" si="2291">SUM(BE113:BE119)</f>
        <v>96</v>
      </c>
      <c r="BF120" s="28">
        <f t="shared" ref="BF120" si="2292">(BE120/(BE120+BC120))</f>
        <v>4.221635883905013E-2</v>
      </c>
      <c r="BG120" s="27"/>
      <c r="BH120" s="27"/>
      <c r="BI120" s="29">
        <f t="shared" ref="BI120:BJ120" si="2293">BI118/BI117*100-100</f>
        <v>18.334639839735203</v>
      </c>
      <c r="BJ120" s="72">
        <f t="shared" si="2293"/>
        <v>6.3811188811188799</v>
      </c>
      <c r="BK120" s="26">
        <f t="shared" ref="BK120:BL120" si="2294">SUM(BK113:BK119)</f>
        <v>6</v>
      </c>
      <c r="BL120" s="27">
        <f t="shared" si="2294"/>
        <v>0</v>
      </c>
      <c r="BM120" s="27"/>
      <c r="BN120" s="27"/>
      <c r="BO120" s="27">
        <f t="shared" ref="BO120" si="2295">SUM(BO113:BO119)</f>
        <v>2197</v>
      </c>
      <c r="BP120" s="28">
        <f t="shared" ref="BP120" si="2296">((BO120+BQ120)/7)/BM119</f>
        <v>0.53399173174092796</v>
      </c>
      <c r="BQ120" s="27">
        <f t="shared" ref="BQ120" si="2297">SUM(BQ113:BQ119)</f>
        <v>128</v>
      </c>
      <c r="BR120" s="28">
        <f t="shared" ref="BR120" si="2298">(BQ120/(BQ120+BO120))</f>
        <v>5.5053763440860215E-2</v>
      </c>
      <c r="BS120" s="27"/>
      <c r="BT120" s="27"/>
      <c r="BU120" s="29">
        <f t="shared" ref="BU120:BV120" si="2299">BU118/BU117*100-100</f>
        <v>20.421695103343041</v>
      </c>
      <c r="BV120" s="72">
        <f t="shared" si="2299"/>
        <v>18.737373737373744</v>
      </c>
      <c r="BW120" s="26">
        <f t="shared" ref="BW120:BX120" si="2300">SUM(BW113:BW119)</f>
        <v>0</v>
      </c>
      <c r="BX120" s="27">
        <f t="shared" si="2300"/>
        <v>0</v>
      </c>
      <c r="BY120" s="27"/>
      <c r="BZ120" s="27"/>
      <c r="CA120" s="27">
        <f t="shared" ref="CA120" si="2301">SUM(CA113:CA119)</f>
        <v>0</v>
      </c>
      <c r="CB120" s="28" t="e">
        <f t="shared" ref="CB120" si="2302">((CA120+CC120)/7)/BY119</f>
        <v>#DIV/0!</v>
      </c>
      <c r="CC120" s="27">
        <f t="shared" ref="CC120" si="2303">SUM(CC113:CC119)</f>
        <v>0</v>
      </c>
      <c r="CD120" s="28" t="e">
        <f t="shared" ref="CD120" si="2304">(CC120/(CC120+CA120))</f>
        <v>#DIV/0!</v>
      </c>
      <c r="CE120" s="27"/>
      <c r="CF120" s="27"/>
      <c r="CG120" s="29" t="e">
        <f t="shared" ref="CG120:CH120" si="2305">CG118/CG117*100-100</f>
        <v>#DIV/0!</v>
      </c>
      <c r="CH120" s="72" t="e">
        <f t="shared" si="2305"/>
        <v>#DIV/0!</v>
      </c>
      <c r="CI120" s="26">
        <f t="shared" ref="CI120:CJ120" si="2306">SUM(CI113:CI119)</f>
        <v>0</v>
      </c>
      <c r="CJ120" s="27">
        <f t="shared" si="2306"/>
        <v>0</v>
      </c>
      <c r="CK120" s="27"/>
      <c r="CL120" s="27"/>
      <c r="CM120" s="27">
        <f t="shared" ref="CM120" si="2307">SUM(CM113:CM119)</f>
        <v>0</v>
      </c>
      <c r="CN120" s="28" t="e">
        <f t="shared" ref="CN120" si="2308">((CM120+CO120)/7)/CK119</f>
        <v>#DIV/0!</v>
      </c>
      <c r="CO120" s="27">
        <f t="shared" ref="CO120" si="2309">SUM(CO113:CO119)</f>
        <v>0</v>
      </c>
      <c r="CP120" s="28" t="e">
        <f t="shared" ref="CP120" si="2310">(CO120/(CO120+CM120))</f>
        <v>#DIV/0!</v>
      </c>
      <c r="CQ120" s="27"/>
      <c r="CR120" s="27"/>
      <c r="CS120" s="29" t="e">
        <f t="shared" ref="CS120:CT120" si="2311">CS118/CS117*100-100</f>
        <v>#DIV/0!</v>
      </c>
      <c r="CT120" s="72" t="e">
        <f t="shared" si="2311"/>
        <v>#DIV/0!</v>
      </c>
      <c r="CU120" s="26">
        <f t="shared" ref="CU120:CV120" si="2312">SUM(CU113:CU119)</f>
        <v>0</v>
      </c>
      <c r="CV120" s="27">
        <f t="shared" si="2312"/>
        <v>0</v>
      </c>
      <c r="CW120" s="27"/>
      <c r="CX120" s="27"/>
      <c r="CY120" s="27">
        <f t="shared" ref="CY120" si="2313">SUM(CY113:CY119)</f>
        <v>0</v>
      </c>
      <c r="CZ120" s="28" t="e">
        <f t="shared" ref="CZ120" si="2314">((CY120+DA120)/7)/CW119</f>
        <v>#DIV/0!</v>
      </c>
      <c r="DA120" s="27">
        <f t="shared" ref="DA120" si="2315">SUM(DA113:DA119)</f>
        <v>0</v>
      </c>
      <c r="DB120" s="28" t="e">
        <f t="shared" ref="DB120" si="2316">(DA120/(DA120+CY120))</f>
        <v>#DIV/0!</v>
      </c>
      <c r="DC120" s="27"/>
      <c r="DD120" s="27"/>
      <c r="DE120" s="29" t="e">
        <f t="shared" ref="DE120:DF120" si="2317">DE118/DE117*100-100</f>
        <v>#DIV/0!</v>
      </c>
      <c r="DF120" s="72" t="e">
        <f t="shared" si="2317"/>
        <v>#DIV/0!</v>
      </c>
      <c r="DG120" s="26">
        <f t="shared" ref="DG120:DH120" si="2318">SUM(DG113:DG119)</f>
        <v>0</v>
      </c>
      <c r="DH120" s="27">
        <f t="shared" si="2318"/>
        <v>0</v>
      </c>
      <c r="DI120" s="27"/>
      <c r="DJ120" s="27"/>
      <c r="DK120" s="27">
        <f t="shared" ref="DK120" si="2319">SUM(DK113:DK119)</f>
        <v>0</v>
      </c>
      <c r="DL120" s="28" t="e">
        <f t="shared" ref="DL120" si="2320">((DK120+DM120)/7)/DI119</f>
        <v>#DIV/0!</v>
      </c>
      <c r="DM120" s="27">
        <f t="shared" ref="DM120" si="2321">SUM(DM113:DM119)</f>
        <v>0</v>
      </c>
      <c r="DN120" s="28" t="e">
        <f t="shared" ref="DN120" si="2322">(DM120/(DM120+DK120))</f>
        <v>#DIV/0!</v>
      </c>
      <c r="DO120" s="27"/>
      <c r="DP120" s="27"/>
      <c r="DQ120" s="29" t="e">
        <f t="shared" ref="DQ120:DR120" si="2323">DQ118/DQ117*100-100</f>
        <v>#DIV/0!</v>
      </c>
      <c r="DR120" s="72" t="e">
        <f t="shared" si="2323"/>
        <v>#DIV/0!</v>
      </c>
      <c r="DS120" s="26">
        <f t="shared" ref="DS120:DT120" si="2324">SUM(DS113:DS119)</f>
        <v>0</v>
      </c>
      <c r="DT120" s="27">
        <f t="shared" si="2324"/>
        <v>0</v>
      </c>
      <c r="DU120" s="27"/>
      <c r="DV120" s="27"/>
      <c r="DW120" s="27">
        <f t="shared" ref="DW120" si="2325">SUM(DW113:DW119)</f>
        <v>0</v>
      </c>
      <c r="DX120" s="28" t="e">
        <f t="shared" ref="DX120" si="2326">((DW120+DY120)/7)/DU119</f>
        <v>#DIV/0!</v>
      </c>
      <c r="DY120" s="27">
        <f t="shared" ref="DY120" si="2327">SUM(DY113:DY119)</f>
        <v>0</v>
      </c>
      <c r="DZ120" s="28" t="e">
        <f t="shared" ref="DZ120" si="2328">(DY120/(DY120+DW120))</f>
        <v>#DIV/0!</v>
      </c>
      <c r="EA120" s="27"/>
      <c r="EB120" s="27"/>
      <c r="EC120" s="29" t="e">
        <f t="shared" ref="EC120:ED120" si="2329">EC118/EC117*100-100</f>
        <v>#DIV/0!</v>
      </c>
      <c r="ED120" s="72" t="e">
        <f t="shared" si="2329"/>
        <v>#DIV/0!</v>
      </c>
      <c r="EE120" s="26">
        <f t="shared" ref="EE120:EF120" si="2330">SUM(EE113:EE119)</f>
        <v>0</v>
      </c>
      <c r="EF120" s="27">
        <f t="shared" si="2330"/>
        <v>0</v>
      </c>
      <c r="EG120" s="27"/>
      <c r="EH120" s="27"/>
      <c r="EI120" s="27">
        <f t="shared" ref="EI120" si="2331">SUM(EI113:EI119)</f>
        <v>0</v>
      </c>
      <c r="EJ120" s="28" t="e">
        <f t="shared" ref="EJ120" si="2332">((EI120+EK120)/7)/EG119</f>
        <v>#DIV/0!</v>
      </c>
      <c r="EK120" s="27">
        <f t="shared" ref="EK120" si="2333">SUM(EK113:EK119)</f>
        <v>0</v>
      </c>
      <c r="EL120" s="28" t="e">
        <f t="shared" ref="EL120" si="2334">(EK120/(EK120+EI120))</f>
        <v>#DIV/0!</v>
      </c>
      <c r="EM120" s="27"/>
      <c r="EN120" s="27"/>
      <c r="EO120" s="29" t="e">
        <f t="shared" ref="EO120:EP120" si="2335">EO118/EO117*100-100</f>
        <v>#DIV/0!</v>
      </c>
      <c r="EP120" s="72" t="e">
        <f t="shared" si="2335"/>
        <v>#DIV/0!</v>
      </c>
      <c r="EQ120" s="26">
        <f t="shared" ref="EQ120:ER120" si="2336">SUM(EQ113:EQ119)</f>
        <v>0</v>
      </c>
      <c r="ER120" s="27">
        <f t="shared" si="2336"/>
        <v>0</v>
      </c>
      <c r="ES120" s="27"/>
      <c r="ET120" s="27"/>
      <c r="EU120" s="27">
        <f t="shared" ref="EU120" si="2337">SUM(EU113:EU119)</f>
        <v>0</v>
      </c>
      <c r="EV120" s="28" t="e">
        <f t="shared" ref="EV120" si="2338">((EU120+EW120)/7)/ES119</f>
        <v>#DIV/0!</v>
      </c>
      <c r="EW120" s="27">
        <f t="shared" ref="EW120" si="2339">SUM(EW113:EW119)</f>
        <v>0</v>
      </c>
      <c r="EX120" s="28" t="e">
        <f t="shared" ref="EX120" si="2340">(EW120/(EW120+EU120))</f>
        <v>#DIV/0!</v>
      </c>
      <c r="EY120" s="27"/>
      <c r="EZ120" s="27"/>
      <c r="FA120" s="29" t="e">
        <f t="shared" ref="FA120:FB120" si="2341">FA118/FA117*100-100</f>
        <v>#DIV/0!</v>
      </c>
      <c r="FB120" s="72" t="e">
        <f t="shared" si="2341"/>
        <v>#DIV/0!</v>
      </c>
      <c r="FC120" s="26">
        <f t="shared" ref="FC120:FD120" si="2342">SUM(FC113:FC119)</f>
        <v>0</v>
      </c>
      <c r="FD120" s="27">
        <f t="shared" si="2342"/>
        <v>0</v>
      </c>
      <c r="FE120" s="27"/>
      <c r="FF120" s="27"/>
      <c r="FG120" s="27">
        <f t="shared" ref="FG120" si="2343">SUM(FG113:FG119)</f>
        <v>0</v>
      </c>
      <c r="FH120" s="28" t="e">
        <f t="shared" ref="FH120" si="2344">((FG120+FI120)/7)/FE119</f>
        <v>#DIV/0!</v>
      </c>
      <c r="FI120" s="27">
        <f t="shared" ref="FI120" si="2345">SUM(FI113:FI119)</f>
        <v>0</v>
      </c>
      <c r="FJ120" s="28" t="e">
        <f t="shared" ref="FJ120" si="2346">(FI120/(FI120+FG120))</f>
        <v>#DIV/0!</v>
      </c>
      <c r="FK120" s="27"/>
      <c r="FL120" s="27"/>
      <c r="FM120" s="29" t="e">
        <f t="shared" ref="FM120:FN120" si="2347">FM118/FM117*100-100</f>
        <v>#DIV/0!</v>
      </c>
      <c r="FN120" s="72" t="e">
        <f t="shared" si="2347"/>
        <v>#DIV/0!</v>
      </c>
      <c r="FO120" s="26">
        <f t="shared" ref="FO120:FP120" si="2348">SUM(FO113:FO119)</f>
        <v>0</v>
      </c>
      <c r="FP120" s="27">
        <f t="shared" si="2348"/>
        <v>0</v>
      </c>
      <c r="FQ120" s="27"/>
      <c r="FR120" s="27"/>
      <c r="FS120" s="27">
        <f t="shared" ref="FS120" si="2349">SUM(FS113:FS119)</f>
        <v>0</v>
      </c>
      <c r="FT120" s="28" t="e">
        <f t="shared" ref="FT120" si="2350">((FS120+FU120)/7)/FQ119</f>
        <v>#DIV/0!</v>
      </c>
      <c r="FU120" s="27">
        <f t="shared" ref="FU120" si="2351">SUM(FU113:FU119)</f>
        <v>0</v>
      </c>
      <c r="FV120" s="28" t="e">
        <f t="shared" ref="FV120" si="2352">(FU120/(FU120+FS120))</f>
        <v>#DIV/0!</v>
      </c>
      <c r="FW120" s="27"/>
      <c r="FX120" s="27"/>
      <c r="FY120" s="29" t="e">
        <f t="shared" ref="FY120:FZ120" si="2353">FY118/FY117*100-100</f>
        <v>#DIV/0!</v>
      </c>
      <c r="FZ120" s="72" t="e">
        <f t="shared" si="2353"/>
        <v>#DIV/0!</v>
      </c>
      <c r="GA120" s="26">
        <f t="shared" ref="GA120:GB120" si="2354">SUM(GA113:GA119)</f>
        <v>0</v>
      </c>
      <c r="GB120" s="27">
        <f t="shared" si="2354"/>
        <v>0</v>
      </c>
      <c r="GC120" s="27"/>
      <c r="GD120" s="27"/>
      <c r="GE120" s="27">
        <f t="shared" ref="GE120" si="2355">SUM(GE113:GE119)</f>
        <v>0</v>
      </c>
      <c r="GF120" s="28" t="e">
        <f t="shared" ref="GF120" si="2356">((GE120+GG120)/7)/GC119</f>
        <v>#DIV/0!</v>
      </c>
      <c r="GG120" s="27">
        <f t="shared" ref="GG120" si="2357">SUM(GG113:GG119)</f>
        <v>0</v>
      </c>
      <c r="GH120" s="28" t="e">
        <f t="shared" ref="GH120" si="2358">(GG120/(GG120+GE120))</f>
        <v>#DIV/0!</v>
      </c>
      <c r="GI120" s="27"/>
      <c r="GJ120" s="27"/>
      <c r="GK120" s="29" t="e">
        <f t="shared" ref="GK120:GL120" si="2359">GK118/GK117*100-100</f>
        <v>#DIV/0!</v>
      </c>
      <c r="GL120" s="72" t="e">
        <f t="shared" si="2359"/>
        <v>#DIV/0!</v>
      </c>
      <c r="GM120" s="26">
        <f t="shared" ref="GM120:GN120" si="2360">SUM(GM113:GM119)</f>
        <v>0</v>
      </c>
      <c r="GN120" s="27">
        <f t="shared" si="2360"/>
        <v>0</v>
      </c>
      <c r="GO120" s="27"/>
      <c r="GP120" s="27"/>
      <c r="GQ120" s="27">
        <f t="shared" ref="GQ120" si="2361">SUM(GQ113:GQ119)</f>
        <v>0</v>
      </c>
      <c r="GR120" s="28" t="e">
        <f t="shared" ref="GR120" si="2362">((GQ120+GS120)/7)/GO119</f>
        <v>#DIV/0!</v>
      </c>
      <c r="GS120" s="27">
        <f t="shared" ref="GS120" si="2363">SUM(GS113:GS119)</f>
        <v>0</v>
      </c>
      <c r="GT120" s="28" t="e">
        <f t="shared" ref="GT120" si="2364">(GS120/(GS120+GQ120))</f>
        <v>#DIV/0!</v>
      </c>
      <c r="GU120" s="27"/>
      <c r="GV120" s="27"/>
      <c r="GW120" s="29" t="e">
        <f t="shared" ref="GW120:GX120" si="2365">GW118/GW117*100-100</f>
        <v>#DIV/0!</v>
      </c>
      <c r="GX120" s="72" t="e">
        <f t="shared" si="2365"/>
        <v>#DIV/0!</v>
      </c>
      <c r="GY120" s="26">
        <f t="shared" ref="GY120:GZ120" si="2366">SUM(GY113:GY119)</f>
        <v>0</v>
      </c>
      <c r="GZ120" s="27">
        <f t="shared" si="2366"/>
        <v>0</v>
      </c>
      <c r="HA120" s="27"/>
      <c r="HB120" s="27"/>
      <c r="HC120" s="27">
        <f t="shared" ref="HC120" si="2367">SUM(HC113:HC119)</f>
        <v>0</v>
      </c>
      <c r="HD120" s="28" t="e">
        <f t="shared" ref="HD120" si="2368">((HC120+HE120)/7)/HA119</f>
        <v>#DIV/0!</v>
      </c>
      <c r="HE120" s="27">
        <f t="shared" ref="HE120" si="2369">SUM(HE113:HE119)</f>
        <v>0</v>
      </c>
      <c r="HF120" s="28" t="e">
        <f t="shared" ref="HF120" si="2370">(HE120/(HE120+HC120))</f>
        <v>#DIV/0!</v>
      </c>
      <c r="HG120" s="27"/>
      <c r="HH120" s="27"/>
      <c r="HI120" s="29" t="e">
        <f t="shared" ref="HI120:HJ120" si="2371">HI118/HI117*100-100</f>
        <v>#DIV/0!</v>
      </c>
      <c r="HJ120" s="72" t="e">
        <f t="shared" si="2371"/>
        <v>#DIV/0!</v>
      </c>
      <c r="HK120" s="26">
        <f t="shared" si="2242"/>
        <v>18</v>
      </c>
      <c r="HL120" s="27">
        <f t="shared" si="2242"/>
        <v>0</v>
      </c>
      <c r="HM120" s="27">
        <f t="shared" si="2242"/>
        <v>0</v>
      </c>
      <c r="HN120" s="27">
        <f t="shared" si="2242"/>
        <v>0</v>
      </c>
      <c r="HO120" s="27">
        <f t="shared" si="2243"/>
        <v>12529</v>
      </c>
      <c r="HP120" s="229">
        <f>+((HO120)/HM119)/7</f>
        <v>0.54752436306428354</v>
      </c>
      <c r="HQ120" s="62">
        <f t="shared" si="2245"/>
        <v>553</v>
      </c>
      <c r="HR120" s="52">
        <f t="shared" si="2267"/>
        <v>4.4137600766222362E-2</v>
      </c>
      <c r="HS120" s="53">
        <f t="shared" ref="HS120" si="2372">SUM(HS113:HS119)/7</f>
        <v>67.657142857142858</v>
      </c>
      <c r="HT120" s="54">
        <f t="shared" ref="HT120" si="2373">SUM(HT113:HT119)</f>
        <v>11475</v>
      </c>
      <c r="HU120" s="53">
        <f t="shared" ref="HU120" si="2374">AVERAGE(HU113:HU119)</f>
        <v>91.592793347369152</v>
      </c>
      <c r="HV120" s="63">
        <f>HV118/HV117*100-100</f>
        <v>16.323074417847266</v>
      </c>
      <c r="HW120" s="72">
        <f>HW118/HW117*100-100</f>
        <v>7.045454545454561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5">
        <f t="shared" ref="HK121:HL121" si="2375">HK120/HM110</f>
        <v>5.4761180407666568E-3</v>
      </c>
      <c r="HL121" s="68">
        <f t="shared" si="2375"/>
        <v>0</v>
      </c>
      <c r="HM121" s="45"/>
      <c r="HN121" s="45"/>
      <c r="HO121" s="45"/>
      <c r="HP121" s="231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235">
        <v>38</v>
      </c>
      <c r="B122" s="73">
        <f>B119+1</f>
        <v>44561</v>
      </c>
      <c r="C122" s="33">
        <v>1</v>
      </c>
      <c r="D122" s="34"/>
      <c r="E122" s="34">
        <f>E119-C122</f>
        <v>627</v>
      </c>
      <c r="F122" s="34">
        <f>F119-D122</f>
        <v>52</v>
      </c>
      <c r="G122" s="34">
        <v>335</v>
      </c>
      <c r="H122" s="35">
        <f t="shared" ref="H122:H128" si="2376">((G122+I122)/E122)</f>
        <v>0.56618819776714513</v>
      </c>
      <c r="I122" s="34">
        <v>20</v>
      </c>
      <c r="J122" s="35">
        <f>I122/(G122+I122)</f>
        <v>5.6338028169014086E-2</v>
      </c>
      <c r="K122" s="36"/>
      <c r="L122" s="34"/>
      <c r="M122" s="34"/>
      <c r="N122" s="37"/>
      <c r="O122" s="33">
        <v>2</v>
      </c>
      <c r="P122" s="34"/>
      <c r="Q122" s="34">
        <f t="shared" ref="Q122:R122" si="2377">Q119-O122</f>
        <v>627</v>
      </c>
      <c r="R122" s="34">
        <f t="shared" si="2377"/>
        <v>50</v>
      </c>
      <c r="S122" s="34">
        <v>314</v>
      </c>
      <c r="T122" s="35">
        <f t="shared" ref="T122:T128" si="2378">((S122+U122)/Q122)</f>
        <v>0.51993620414673047</v>
      </c>
      <c r="U122" s="34">
        <v>12</v>
      </c>
      <c r="V122" s="35">
        <f t="shared" ref="V122:V128" si="2379">U122/(S122+U122)</f>
        <v>3.6809815950920248E-2</v>
      </c>
      <c r="W122" s="36"/>
      <c r="X122" s="34"/>
      <c r="Y122" s="34"/>
      <c r="Z122" s="37"/>
      <c r="AA122" s="33">
        <v>1</v>
      </c>
      <c r="AB122" s="34"/>
      <c r="AC122" s="34">
        <f t="shared" ref="AC122:AD122" si="2380">AC119-AA122</f>
        <v>162</v>
      </c>
      <c r="AD122" s="34">
        <f t="shared" si="2380"/>
        <v>13</v>
      </c>
      <c r="AE122" s="34">
        <v>87</v>
      </c>
      <c r="AF122" s="35">
        <f t="shared" ref="AF122:AF128" si="2381">((AE122+AG122)/AC122)</f>
        <v>0.54938271604938271</v>
      </c>
      <c r="AG122" s="34">
        <v>2</v>
      </c>
      <c r="AH122" s="35">
        <f t="shared" ref="AH122:AH128" si="2382">AG122/(AE122+AG122)</f>
        <v>2.247191011235955E-2</v>
      </c>
      <c r="AI122" s="36"/>
      <c r="AJ122" s="34"/>
      <c r="AK122" s="34"/>
      <c r="AL122" s="37"/>
      <c r="AM122" s="33"/>
      <c r="AN122" s="34"/>
      <c r="AO122" s="34">
        <f t="shared" ref="AO122:AP122" si="2383">AO119-AM122</f>
        <v>617</v>
      </c>
      <c r="AP122" s="34">
        <f t="shared" si="2383"/>
        <v>51</v>
      </c>
      <c r="AQ122" s="34">
        <v>309</v>
      </c>
      <c r="AR122" s="35">
        <f t="shared" ref="AR122:AR128" si="2384">((AQ122+AS122)/AO122)</f>
        <v>0.52350081037277152</v>
      </c>
      <c r="AS122" s="34">
        <v>14</v>
      </c>
      <c r="AT122" s="35">
        <f t="shared" ref="AT122:AT128" si="2385">AS122/(AQ122+AS122)</f>
        <v>4.3343653250773995E-2</v>
      </c>
      <c r="AU122" s="36"/>
      <c r="AV122" s="34"/>
      <c r="AW122" s="34"/>
      <c r="AX122" s="37"/>
      <c r="AY122" s="33">
        <v>3</v>
      </c>
      <c r="AZ122" s="34"/>
      <c r="BA122" s="34">
        <f t="shared" ref="BA122:BB122" si="2386">BA119-AY122</f>
        <v>607</v>
      </c>
      <c r="BB122" s="34">
        <f t="shared" si="2386"/>
        <v>50</v>
      </c>
      <c r="BC122" s="34">
        <v>298</v>
      </c>
      <c r="BD122" s="35">
        <f t="shared" ref="BD122:BD128" si="2387">((BC122+BE122)/BA122)</f>
        <v>0.51235584843492588</v>
      </c>
      <c r="BE122" s="34">
        <v>13</v>
      </c>
      <c r="BF122" s="35">
        <f t="shared" ref="BF122:BF128" si="2388">BE122/(BC122+BE122)</f>
        <v>4.1800643086816719E-2</v>
      </c>
      <c r="BG122" s="36"/>
      <c r="BH122" s="34"/>
      <c r="BI122" s="34"/>
      <c r="BJ122" s="37"/>
      <c r="BK122" s="33">
        <v>1</v>
      </c>
      <c r="BL122" s="34"/>
      <c r="BM122" s="34">
        <f t="shared" ref="BM122:BN122" si="2389">BM119-BK122</f>
        <v>621</v>
      </c>
      <c r="BN122" s="34">
        <f t="shared" si="2389"/>
        <v>50</v>
      </c>
      <c r="BO122" s="34">
        <v>303</v>
      </c>
      <c r="BP122" s="35">
        <f t="shared" ref="BP122:BP128" si="2390">((BO122+BQ122)/BM122)</f>
        <v>0.52657004830917875</v>
      </c>
      <c r="BQ122" s="34">
        <v>24</v>
      </c>
      <c r="BR122" s="35">
        <f t="shared" ref="BR122:BR128" si="2391">BQ122/(BO122+BQ122)</f>
        <v>7.3394495412844041E-2</v>
      </c>
      <c r="BS122" s="36"/>
      <c r="BT122" s="34"/>
      <c r="BU122" s="34"/>
      <c r="BV122" s="37"/>
      <c r="BW122" s="33"/>
      <c r="BX122" s="34"/>
      <c r="BY122" s="34">
        <f t="shared" ref="BY122:BZ122" si="2392">BY119-BW122</f>
        <v>0</v>
      </c>
      <c r="BZ122" s="34">
        <f t="shared" si="2392"/>
        <v>0</v>
      </c>
      <c r="CA122" s="34"/>
      <c r="CB122" s="35" t="e">
        <f t="shared" ref="CB122:CB128" si="2393">((CA122+CC122)/BY122)</f>
        <v>#DIV/0!</v>
      </c>
      <c r="CC122" s="34"/>
      <c r="CD122" s="35" t="e">
        <f t="shared" ref="CD122:CD128" si="2394">CC122/(CA122+CC122)</f>
        <v>#DIV/0!</v>
      </c>
      <c r="CE122" s="36"/>
      <c r="CF122" s="34"/>
      <c r="CG122" s="34"/>
      <c r="CH122" s="37"/>
      <c r="CI122" s="33"/>
      <c r="CJ122" s="34"/>
      <c r="CK122" s="34">
        <f t="shared" ref="CK122:CL122" si="2395">CK119-CI122</f>
        <v>0</v>
      </c>
      <c r="CL122" s="34">
        <f t="shared" si="2395"/>
        <v>0</v>
      </c>
      <c r="CM122" s="34"/>
      <c r="CN122" s="35" t="e">
        <f t="shared" ref="CN122:CN128" si="2396">((CM122+CO122)/CK122)</f>
        <v>#DIV/0!</v>
      </c>
      <c r="CO122" s="34"/>
      <c r="CP122" s="35" t="e">
        <f t="shared" ref="CP122:CP128" si="2397">CO122/(CM122+CO122)</f>
        <v>#DIV/0!</v>
      </c>
      <c r="CQ122" s="36"/>
      <c r="CR122" s="34"/>
      <c r="CS122" s="34"/>
      <c r="CT122" s="37"/>
      <c r="CU122" s="33"/>
      <c r="CV122" s="34"/>
      <c r="CW122" s="34">
        <f t="shared" ref="CW122:CX122" si="2398">CW119-CU122</f>
        <v>0</v>
      </c>
      <c r="CX122" s="34">
        <f t="shared" si="2398"/>
        <v>0</v>
      </c>
      <c r="CY122" s="34"/>
      <c r="CZ122" s="35" t="e">
        <f t="shared" ref="CZ122:CZ128" si="2399">((CY122+DA122)/CW122)</f>
        <v>#DIV/0!</v>
      </c>
      <c r="DA122" s="34"/>
      <c r="DB122" s="35" t="e">
        <f t="shared" ref="DB122:DB128" si="2400">DA122/(CY122+DA122)</f>
        <v>#DIV/0!</v>
      </c>
      <c r="DC122" s="36"/>
      <c r="DD122" s="34"/>
      <c r="DE122" s="34"/>
      <c r="DF122" s="37"/>
      <c r="DG122" s="33"/>
      <c r="DH122" s="34"/>
      <c r="DI122" s="34">
        <f t="shared" ref="DI122:DJ122" si="2401">DI119-DG122</f>
        <v>0</v>
      </c>
      <c r="DJ122" s="34">
        <f t="shared" si="2401"/>
        <v>0</v>
      </c>
      <c r="DK122" s="34"/>
      <c r="DL122" s="35" t="e">
        <f t="shared" ref="DL122:DL128" si="2402">((DK122+DM122)/DI122)</f>
        <v>#DIV/0!</v>
      </c>
      <c r="DM122" s="34"/>
      <c r="DN122" s="35" t="e">
        <f t="shared" ref="DN122:DN128" si="2403">DM122/(DK122+DM122)</f>
        <v>#DIV/0!</v>
      </c>
      <c r="DO122" s="36"/>
      <c r="DP122" s="34"/>
      <c r="DQ122" s="34"/>
      <c r="DR122" s="37"/>
      <c r="DS122" s="33"/>
      <c r="DT122" s="34"/>
      <c r="DU122" s="34">
        <f t="shared" ref="DU122:DV122" si="2404">DU119-DS122</f>
        <v>0</v>
      </c>
      <c r="DV122" s="34">
        <f t="shared" si="2404"/>
        <v>0</v>
      </c>
      <c r="DW122" s="34"/>
      <c r="DX122" s="35" t="e">
        <f t="shared" ref="DX122:DX128" si="2405">((DW122+DY122)/DU122)</f>
        <v>#DIV/0!</v>
      </c>
      <c r="DY122" s="34"/>
      <c r="DZ122" s="35" t="e">
        <f t="shared" ref="DZ122:DZ128" si="2406">DY122/(DW122+DY122)</f>
        <v>#DIV/0!</v>
      </c>
      <c r="EA122" s="36"/>
      <c r="EB122" s="34"/>
      <c r="EC122" s="34"/>
      <c r="ED122" s="37"/>
      <c r="EE122" s="33"/>
      <c r="EF122" s="34"/>
      <c r="EG122" s="34">
        <f t="shared" ref="EG122:EH122" si="2407">EG119-EE122</f>
        <v>0</v>
      </c>
      <c r="EH122" s="34">
        <f t="shared" si="2407"/>
        <v>0</v>
      </c>
      <c r="EI122" s="34"/>
      <c r="EJ122" s="35" t="e">
        <f t="shared" ref="EJ122:EJ128" si="2408">((EI122+EK122)/EG122)</f>
        <v>#DIV/0!</v>
      </c>
      <c r="EK122" s="34"/>
      <c r="EL122" s="35" t="e">
        <f t="shared" ref="EL122:EL128" si="2409">EK122/(EI122+EK122)</f>
        <v>#DIV/0!</v>
      </c>
      <c r="EM122" s="36"/>
      <c r="EN122" s="34"/>
      <c r="EO122" s="34"/>
      <c r="EP122" s="37"/>
      <c r="EQ122" s="33"/>
      <c r="ER122" s="34"/>
      <c r="ES122" s="34">
        <f t="shared" ref="ES122:ET122" si="2410">ES119-EQ122</f>
        <v>0</v>
      </c>
      <c r="ET122" s="34">
        <f t="shared" si="2410"/>
        <v>0</v>
      </c>
      <c r="EU122" s="34"/>
      <c r="EV122" s="35" t="e">
        <f t="shared" ref="EV122:EV128" si="2411">((EU122+EW122)/ES122)</f>
        <v>#DIV/0!</v>
      </c>
      <c r="EW122" s="34"/>
      <c r="EX122" s="35" t="e">
        <f t="shared" ref="EX122:EX128" si="2412">EW122/(EU122+EW122)</f>
        <v>#DIV/0!</v>
      </c>
      <c r="EY122" s="36"/>
      <c r="EZ122" s="34"/>
      <c r="FA122" s="34"/>
      <c r="FB122" s="37"/>
      <c r="FC122" s="33"/>
      <c r="FD122" s="34"/>
      <c r="FE122" s="34">
        <f t="shared" ref="FE122:FF122" si="2413">FE119-FC122</f>
        <v>0</v>
      </c>
      <c r="FF122" s="34">
        <f t="shared" si="2413"/>
        <v>0</v>
      </c>
      <c r="FG122" s="34"/>
      <c r="FH122" s="35" t="e">
        <f t="shared" ref="FH122:FH128" si="2414">((FG122+FI122)/FE122)</f>
        <v>#DIV/0!</v>
      </c>
      <c r="FI122" s="34"/>
      <c r="FJ122" s="35" t="e">
        <f t="shared" ref="FJ122:FJ128" si="2415">FI122/(FG122+FI122)</f>
        <v>#DIV/0!</v>
      </c>
      <c r="FK122" s="36"/>
      <c r="FL122" s="34"/>
      <c r="FM122" s="34"/>
      <c r="FN122" s="37"/>
      <c r="FO122" s="33"/>
      <c r="FP122" s="34"/>
      <c r="FQ122" s="34">
        <f t="shared" ref="FQ122:FR122" si="2416">FQ119-FO122</f>
        <v>0</v>
      </c>
      <c r="FR122" s="34">
        <f t="shared" si="2416"/>
        <v>0</v>
      </c>
      <c r="FS122" s="34"/>
      <c r="FT122" s="35" t="e">
        <f t="shared" ref="FT122:FT128" si="2417">((FS122+FU122)/FQ122)</f>
        <v>#DIV/0!</v>
      </c>
      <c r="FU122" s="34"/>
      <c r="FV122" s="35" t="e">
        <f t="shared" ref="FV122:FV128" si="2418">FU122/(FS122+FU122)</f>
        <v>#DIV/0!</v>
      </c>
      <c r="FW122" s="36"/>
      <c r="FX122" s="34"/>
      <c r="FY122" s="34"/>
      <c r="FZ122" s="37"/>
      <c r="GA122" s="33"/>
      <c r="GB122" s="34"/>
      <c r="GC122" s="34">
        <f t="shared" ref="GC122:GD122" si="2419">GC119-GA122</f>
        <v>0</v>
      </c>
      <c r="GD122" s="34">
        <f t="shared" si="2419"/>
        <v>0</v>
      </c>
      <c r="GE122" s="34"/>
      <c r="GF122" s="35" t="e">
        <f t="shared" ref="GF122:GF128" si="2420">((GE122+GG122)/GC122)</f>
        <v>#DIV/0!</v>
      </c>
      <c r="GG122" s="34"/>
      <c r="GH122" s="35" t="e">
        <f t="shared" ref="GH122:GH128" si="2421">GG122/(GE122+GG122)</f>
        <v>#DIV/0!</v>
      </c>
      <c r="GI122" s="36"/>
      <c r="GJ122" s="34"/>
      <c r="GK122" s="34"/>
      <c r="GL122" s="37"/>
      <c r="GM122" s="33"/>
      <c r="GN122" s="34"/>
      <c r="GO122" s="34">
        <f t="shared" ref="GO122:GP122" si="2422">GO119-GM122</f>
        <v>0</v>
      </c>
      <c r="GP122" s="34">
        <f t="shared" si="2422"/>
        <v>0</v>
      </c>
      <c r="GQ122" s="34"/>
      <c r="GR122" s="35" t="e">
        <f t="shared" ref="GR122:GR128" si="2423">((GQ122+GS122)/GO122)</f>
        <v>#DIV/0!</v>
      </c>
      <c r="GS122" s="34"/>
      <c r="GT122" s="35" t="e">
        <f t="shared" ref="GT122:GT128" si="2424">GS122/(GQ122+GS122)</f>
        <v>#DIV/0!</v>
      </c>
      <c r="GU122" s="36"/>
      <c r="GV122" s="34"/>
      <c r="GW122" s="34"/>
      <c r="GX122" s="37"/>
      <c r="GY122" s="33"/>
      <c r="GZ122" s="34"/>
      <c r="HA122" s="34">
        <f t="shared" ref="HA122:HB122" si="2425">HA119-GY122</f>
        <v>0</v>
      </c>
      <c r="HB122" s="34">
        <f t="shared" si="2425"/>
        <v>0</v>
      </c>
      <c r="HC122" s="34"/>
      <c r="HD122" s="35" t="e">
        <f t="shared" ref="HD122:HD128" si="2426">((HC122+HE122)/HA122)</f>
        <v>#DIV/0!</v>
      </c>
      <c r="HE122" s="34"/>
      <c r="HF122" s="35" t="e">
        <f t="shared" ref="HF122:HF128" si="2427">HE122/(HC122+HE122)</f>
        <v>#DIV/0!</v>
      </c>
      <c r="HG122" s="36"/>
      <c r="HH122" s="34"/>
      <c r="HI122" s="34"/>
      <c r="HJ122" s="37"/>
      <c r="HK122" s="33">
        <f t="shared" ref="HK122:HN129" si="2428">+C122+O122+AA122+AM122+AY122+BK122+BW122+CI122+CU122+DG122+DS122+EE122+EQ122+FC122+FO122+GA122+GM122+GY122</f>
        <v>8</v>
      </c>
      <c r="HL122" s="34">
        <f t="shared" si="2428"/>
        <v>0</v>
      </c>
      <c r="HM122" s="34">
        <f t="shared" si="2428"/>
        <v>3261</v>
      </c>
      <c r="HN122" s="34">
        <f t="shared" si="2428"/>
        <v>266</v>
      </c>
      <c r="HO122" s="34">
        <f t="shared" ref="HO122:HO129" si="2429">+G122+S122+AE122+AQ122+BC122+BO122+CA122+CM122+CY122+DK122+DW122+EI122+EU122+FG122+FS122+GE122+GQ122+HC122+I122+U122+AG122+AS122+BE122+BQ122+CC122+CO122+DA122+DM122+DY122+EK122+EW122+FI122+FU122+GG122+GS122+HE122</f>
        <v>1731</v>
      </c>
      <c r="HP122" s="227">
        <f t="shared" ref="HP122:HP123" si="2430">+(HO122)/HM122</f>
        <v>0.53081876724930999</v>
      </c>
      <c r="HQ122" s="48">
        <f t="shared" ref="HQ122:HQ129" si="2431">+I122+U122+AG122+AS122+BE122+BQ122+CC122+CO122+DA122+DM122+DY122+EK122+EW122+FI122+FU122+GG122+GS122+HE122</f>
        <v>85</v>
      </c>
      <c r="HR122" s="35">
        <f>+(HQ122/(HO122))</f>
        <v>4.9104563835932986E-2</v>
      </c>
      <c r="HS122" s="49">
        <v>68.7</v>
      </c>
      <c r="HT122" s="50">
        <v>1565</v>
      </c>
      <c r="HU122" s="49">
        <f t="shared" ref="HU122:HU128" si="2432">+HT122/HO122*100</f>
        <v>90.410167533217788</v>
      </c>
      <c r="HV122" s="48"/>
      <c r="HW122" s="37"/>
    </row>
    <row r="123" spans="1:231" ht="18.75" x14ac:dyDescent="0.25">
      <c r="A123" s="236"/>
      <c r="B123" s="41">
        <f t="shared" ref="B123:B128" si="2433">+B122+1</f>
        <v>44562</v>
      </c>
      <c r="C123" s="10"/>
      <c r="D123" s="11"/>
      <c r="E123" s="74">
        <f t="shared" ref="E123:F127" si="2434">E122-C123</f>
        <v>627</v>
      </c>
      <c r="F123" s="74">
        <f t="shared" si="2434"/>
        <v>52</v>
      </c>
      <c r="G123" s="11">
        <v>368</v>
      </c>
      <c r="H123" s="12">
        <f t="shared" si="2376"/>
        <v>0.61562998405103664</v>
      </c>
      <c r="I123" s="11">
        <v>18</v>
      </c>
      <c r="J123" s="12">
        <f t="shared" ref="J123:J128" si="2435">I123/(G123+I123)</f>
        <v>4.6632124352331605E-2</v>
      </c>
      <c r="K123" s="13"/>
      <c r="L123" s="11"/>
      <c r="M123" s="11"/>
      <c r="N123" s="14"/>
      <c r="O123" s="10">
        <v>1</v>
      </c>
      <c r="P123" s="11"/>
      <c r="Q123" s="74">
        <f t="shared" ref="Q123:R128" si="2436">Q122-O123</f>
        <v>626</v>
      </c>
      <c r="R123" s="74">
        <f t="shared" si="2436"/>
        <v>50</v>
      </c>
      <c r="S123" s="11">
        <v>328</v>
      </c>
      <c r="T123" s="12">
        <f t="shared" si="2378"/>
        <v>0.54632587859424919</v>
      </c>
      <c r="U123" s="11">
        <v>14</v>
      </c>
      <c r="V123" s="12">
        <f t="shared" si="2379"/>
        <v>4.0935672514619881E-2</v>
      </c>
      <c r="W123" s="13"/>
      <c r="X123" s="11"/>
      <c r="Y123" s="11"/>
      <c r="Z123" s="14"/>
      <c r="AA123" s="10"/>
      <c r="AB123" s="11"/>
      <c r="AC123" s="74">
        <f t="shared" ref="AC123:AD128" si="2437">AC122-AA123</f>
        <v>162</v>
      </c>
      <c r="AD123" s="74">
        <f t="shared" si="2437"/>
        <v>13</v>
      </c>
      <c r="AE123" s="11">
        <v>92</v>
      </c>
      <c r="AF123" s="12">
        <f t="shared" si="2381"/>
        <v>0.59259259259259256</v>
      </c>
      <c r="AG123" s="11">
        <v>4</v>
      </c>
      <c r="AH123" s="12">
        <f t="shared" si="2382"/>
        <v>4.1666666666666664E-2</v>
      </c>
      <c r="AI123" s="13"/>
      <c r="AJ123" s="11"/>
      <c r="AK123" s="11"/>
      <c r="AL123" s="14"/>
      <c r="AM123" s="10"/>
      <c r="AN123" s="11"/>
      <c r="AO123" s="74">
        <f t="shared" ref="AO123:AP128" si="2438">AO122-AM123</f>
        <v>617</v>
      </c>
      <c r="AP123" s="74">
        <f t="shared" si="2438"/>
        <v>51</v>
      </c>
      <c r="AQ123" s="11">
        <v>310</v>
      </c>
      <c r="AR123" s="12">
        <f t="shared" si="2384"/>
        <v>0.51377633711507298</v>
      </c>
      <c r="AS123" s="11">
        <v>7</v>
      </c>
      <c r="AT123" s="12">
        <f t="shared" si="2385"/>
        <v>2.2082018927444796E-2</v>
      </c>
      <c r="AU123" s="13"/>
      <c r="AV123" s="11"/>
      <c r="AW123" s="11"/>
      <c r="AX123" s="14"/>
      <c r="AY123" s="10"/>
      <c r="AZ123" s="11"/>
      <c r="BA123" s="74">
        <f t="shared" ref="BA123:BB128" si="2439">BA122-AY123</f>
        <v>607</v>
      </c>
      <c r="BB123" s="74">
        <f t="shared" si="2439"/>
        <v>50</v>
      </c>
      <c r="BC123" s="11">
        <v>282</v>
      </c>
      <c r="BD123" s="12">
        <f t="shared" si="2387"/>
        <v>0.48270181219110381</v>
      </c>
      <c r="BE123" s="11">
        <v>11</v>
      </c>
      <c r="BF123" s="12">
        <f t="shared" si="2388"/>
        <v>3.7542662116040959E-2</v>
      </c>
      <c r="BG123" s="13"/>
      <c r="BH123" s="11"/>
      <c r="BI123" s="11"/>
      <c r="BJ123" s="14"/>
      <c r="BK123" s="10"/>
      <c r="BL123" s="11"/>
      <c r="BM123" s="74">
        <f t="shared" ref="BM123:BN128" si="2440">BM122-BK123</f>
        <v>621</v>
      </c>
      <c r="BN123" s="74">
        <f t="shared" si="2440"/>
        <v>50</v>
      </c>
      <c r="BO123" s="11">
        <v>312</v>
      </c>
      <c r="BP123" s="12">
        <f t="shared" si="2390"/>
        <v>0.5249597423510467</v>
      </c>
      <c r="BQ123" s="11">
        <v>14</v>
      </c>
      <c r="BR123" s="12">
        <f t="shared" si="2391"/>
        <v>4.2944785276073622E-2</v>
      </c>
      <c r="BS123" s="13"/>
      <c r="BT123" s="11"/>
      <c r="BU123" s="11"/>
      <c r="BV123" s="14"/>
      <c r="BW123" s="10"/>
      <c r="BX123" s="11"/>
      <c r="BY123" s="74">
        <f t="shared" ref="BY123:BZ128" si="2441">BY122-BW123</f>
        <v>0</v>
      </c>
      <c r="BZ123" s="74">
        <f t="shared" si="2441"/>
        <v>0</v>
      </c>
      <c r="CA123" s="11"/>
      <c r="CB123" s="12" t="e">
        <f t="shared" si="2393"/>
        <v>#DIV/0!</v>
      </c>
      <c r="CC123" s="11"/>
      <c r="CD123" s="12" t="e">
        <f t="shared" si="2394"/>
        <v>#DIV/0!</v>
      </c>
      <c r="CE123" s="13"/>
      <c r="CF123" s="11"/>
      <c r="CG123" s="11"/>
      <c r="CH123" s="14"/>
      <c r="CI123" s="10"/>
      <c r="CJ123" s="11"/>
      <c r="CK123" s="74">
        <f t="shared" ref="CK123:CL128" si="2442">CK122-CI123</f>
        <v>0</v>
      </c>
      <c r="CL123" s="74">
        <f t="shared" si="2442"/>
        <v>0</v>
      </c>
      <c r="CM123" s="11"/>
      <c r="CN123" s="12" t="e">
        <f t="shared" si="2396"/>
        <v>#DIV/0!</v>
      </c>
      <c r="CO123" s="11"/>
      <c r="CP123" s="12" t="e">
        <f t="shared" si="2397"/>
        <v>#DIV/0!</v>
      </c>
      <c r="CQ123" s="13"/>
      <c r="CR123" s="11"/>
      <c r="CS123" s="11"/>
      <c r="CT123" s="14"/>
      <c r="CU123" s="10"/>
      <c r="CV123" s="11"/>
      <c r="CW123" s="74">
        <f t="shared" ref="CW123:CX128" si="2443">CW122-CU123</f>
        <v>0</v>
      </c>
      <c r="CX123" s="74">
        <f t="shared" si="2443"/>
        <v>0</v>
      </c>
      <c r="CY123" s="11"/>
      <c r="CZ123" s="12" t="e">
        <f t="shared" si="2399"/>
        <v>#DIV/0!</v>
      </c>
      <c r="DA123" s="11"/>
      <c r="DB123" s="12" t="e">
        <f t="shared" si="2400"/>
        <v>#DIV/0!</v>
      </c>
      <c r="DC123" s="13"/>
      <c r="DD123" s="11"/>
      <c r="DE123" s="11"/>
      <c r="DF123" s="14"/>
      <c r="DG123" s="10"/>
      <c r="DH123" s="11"/>
      <c r="DI123" s="74">
        <f t="shared" ref="DI123:DJ128" si="2444">DI122-DG123</f>
        <v>0</v>
      </c>
      <c r="DJ123" s="74">
        <f t="shared" si="2444"/>
        <v>0</v>
      </c>
      <c r="DK123" s="11"/>
      <c r="DL123" s="12" t="e">
        <f t="shared" si="2402"/>
        <v>#DIV/0!</v>
      </c>
      <c r="DM123" s="11"/>
      <c r="DN123" s="12" t="e">
        <f t="shared" si="2403"/>
        <v>#DIV/0!</v>
      </c>
      <c r="DO123" s="13"/>
      <c r="DP123" s="11"/>
      <c r="DQ123" s="11"/>
      <c r="DR123" s="14"/>
      <c r="DS123" s="10"/>
      <c r="DT123" s="11"/>
      <c r="DU123" s="74">
        <f t="shared" ref="DU123:DV128" si="2445">DU122-DS123</f>
        <v>0</v>
      </c>
      <c r="DV123" s="74">
        <f t="shared" si="2445"/>
        <v>0</v>
      </c>
      <c r="DW123" s="11"/>
      <c r="DX123" s="12" t="e">
        <f t="shared" si="2405"/>
        <v>#DIV/0!</v>
      </c>
      <c r="DY123" s="11"/>
      <c r="DZ123" s="12" t="e">
        <f t="shared" si="2406"/>
        <v>#DIV/0!</v>
      </c>
      <c r="EA123" s="13"/>
      <c r="EB123" s="11"/>
      <c r="EC123" s="11"/>
      <c r="ED123" s="14"/>
      <c r="EE123" s="10"/>
      <c r="EF123" s="11"/>
      <c r="EG123" s="74">
        <f t="shared" ref="EG123:EH128" si="2446">EG122-EE123</f>
        <v>0</v>
      </c>
      <c r="EH123" s="74">
        <f t="shared" si="2446"/>
        <v>0</v>
      </c>
      <c r="EI123" s="11"/>
      <c r="EJ123" s="12" t="e">
        <f t="shared" si="2408"/>
        <v>#DIV/0!</v>
      </c>
      <c r="EK123" s="11"/>
      <c r="EL123" s="12" t="e">
        <f t="shared" si="2409"/>
        <v>#DIV/0!</v>
      </c>
      <c r="EM123" s="13"/>
      <c r="EN123" s="11"/>
      <c r="EO123" s="11"/>
      <c r="EP123" s="14"/>
      <c r="EQ123" s="10"/>
      <c r="ER123" s="11"/>
      <c r="ES123" s="74">
        <f t="shared" ref="ES123:ET128" si="2447">ES122-EQ123</f>
        <v>0</v>
      </c>
      <c r="ET123" s="74">
        <f t="shared" si="2447"/>
        <v>0</v>
      </c>
      <c r="EU123" s="11"/>
      <c r="EV123" s="12" t="e">
        <f t="shared" si="2411"/>
        <v>#DIV/0!</v>
      </c>
      <c r="EW123" s="11"/>
      <c r="EX123" s="12" t="e">
        <f t="shared" si="2412"/>
        <v>#DIV/0!</v>
      </c>
      <c r="EY123" s="13"/>
      <c r="EZ123" s="11"/>
      <c r="FA123" s="11"/>
      <c r="FB123" s="14"/>
      <c r="FC123" s="10"/>
      <c r="FD123" s="11"/>
      <c r="FE123" s="74">
        <f t="shared" ref="FE123:FF128" si="2448">FE122-FC123</f>
        <v>0</v>
      </c>
      <c r="FF123" s="74">
        <f t="shared" si="2448"/>
        <v>0</v>
      </c>
      <c r="FG123" s="11"/>
      <c r="FH123" s="12" t="e">
        <f t="shared" si="2414"/>
        <v>#DIV/0!</v>
      </c>
      <c r="FI123" s="11"/>
      <c r="FJ123" s="12" t="e">
        <f t="shared" si="2415"/>
        <v>#DIV/0!</v>
      </c>
      <c r="FK123" s="13"/>
      <c r="FL123" s="11"/>
      <c r="FM123" s="11"/>
      <c r="FN123" s="14"/>
      <c r="FO123" s="10"/>
      <c r="FP123" s="11"/>
      <c r="FQ123" s="74">
        <f t="shared" ref="FQ123:FR128" si="2449">FQ122-FO123</f>
        <v>0</v>
      </c>
      <c r="FR123" s="74">
        <f t="shared" si="2449"/>
        <v>0</v>
      </c>
      <c r="FS123" s="11"/>
      <c r="FT123" s="12" t="e">
        <f t="shared" si="2417"/>
        <v>#DIV/0!</v>
      </c>
      <c r="FU123" s="11"/>
      <c r="FV123" s="12" t="e">
        <f t="shared" si="2418"/>
        <v>#DIV/0!</v>
      </c>
      <c r="FW123" s="13"/>
      <c r="FX123" s="11"/>
      <c r="FY123" s="11"/>
      <c r="FZ123" s="14"/>
      <c r="GA123" s="10"/>
      <c r="GB123" s="11"/>
      <c r="GC123" s="74">
        <f t="shared" ref="GC123:GD128" si="2450">GC122-GA123</f>
        <v>0</v>
      </c>
      <c r="GD123" s="74">
        <f t="shared" si="2450"/>
        <v>0</v>
      </c>
      <c r="GE123" s="11"/>
      <c r="GF123" s="12" t="e">
        <f t="shared" si="2420"/>
        <v>#DIV/0!</v>
      </c>
      <c r="GG123" s="11"/>
      <c r="GH123" s="12" t="e">
        <f t="shared" si="2421"/>
        <v>#DIV/0!</v>
      </c>
      <c r="GI123" s="13"/>
      <c r="GJ123" s="11"/>
      <c r="GK123" s="11"/>
      <c r="GL123" s="14"/>
      <c r="GM123" s="10"/>
      <c r="GN123" s="11"/>
      <c r="GO123" s="74">
        <f t="shared" ref="GO123:GP128" si="2451">GO122-GM123</f>
        <v>0</v>
      </c>
      <c r="GP123" s="74">
        <f t="shared" si="2451"/>
        <v>0</v>
      </c>
      <c r="GQ123" s="11"/>
      <c r="GR123" s="12" t="e">
        <f t="shared" si="2423"/>
        <v>#DIV/0!</v>
      </c>
      <c r="GS123" s="11"/>
      <c r="GT123" s="12" t="e">
        <f t="shared" si="2424"/>
        <v>#DIV/0!</v>
      </c>
      <c r="GU123" s="13"/>
      <c r="GV123" s="11"/>
      <c r="GW123" s="11"/>
      <c r="GX123" s="14"/>
      <c r="GY123" s="10"/>
      <c r="GZ123" s="11"/>
      <c r="HA123" s="74">
        <f t="shared" ref="HA123:HB128" si="2452">HA122-GY123</f>
        <v>0</v>
      </c>
      <c r="HB123" s="74">
        <f t="shared" si="2452"/>
        <v>0</v>
      </c>
      <c r="HC123" s="11"/>
      <c r="HD123" s="12" t="e">
        <f t="shared" si="2426"/>
        <v>#DIV/0!</v>
      </c>
      <c r="HE123" s="11"/>
      <c r="HF123" s="12" t="e">
        <f t="shared" si="2427"/>
        <v>#DIV/0!</v>
      </c>
      <c r="HG123" s="13"/>
      <c r="HH123" s="11"/>
      <c r="HI123" s="11"/>
      <c r="HJ123" s="14"/>
      <c r="HK123" s="10">
        <f t="shared" si="2428"/>
        <v>1</v>
      </c>
      <c r="HL123" s="11">
        <f t="shared" si="2428"/>
        <v>0</v>
      </c>
      <c r="HM123" s="11">
        <f t="shared" si="2428"/>
        <v>3260</v>
      </c>
      <c r="HN123" s="11">
        <f t="shared" si="2428"/>
        <v>266</v>
      </c>
      <c r="HO123" s="11">
        <f t="shared" si="2429"/>
        <v>1760</v>
      </c>
      <c r="HP123" s="228">
        <f t="shared" si="2430"/>
        <v>0.53987730061349692</v>
      </c>
      <c r="HQ123" s="15">
        <f t="shared" si="2431"/>
        <v>68</v>
      </c>
      <c r="HR123" s="12">
        <f t="shared" ref="HR123:HR129" si="2453">+(HQ123/(HO123))</f>
        <v>3.8636363636363635E-2</v>
      </c>
      <c r="HS123" s="16">
        <v>68.900000000000006</v>
      </c>
      <c r="HT123" s="17">
        <v>1644</v>
      </c>
      <c r="HU123" s="16">
        <f t="shared" si="2432"/>
        <v>93.409090909090907</v>
      </c>
      <c r="HV123" s="15"/>
      <c r="HW123" s="14"/>
    </row>
    <row r="124" spans="1:231" ht="18.75" x14ac:dyDescent="0.25">
      <c r="A124" s="236"/>
      <c r="B124" s="41">
        <f t="shared" si="2433"/>
        <v>44563</v>
      </c>
      <c r="C124" s="10">
        <v>1</v>
      </c>
      <c r="D124" s="11"/>
      <c r="E124" s="74">
        <f t="shared" si="2434"/>
        <v>626</v>
      </c>
      <c r="F124" s="74">
        <f t="shared" si="2434"/>
        <v>52</v>
      </c>
      <c r="G124" s="11">
        <v>334</v>
      </c>
      <c r="H124" s="12">
        <f t="shared" si="2376"/>
        <v>0.56070287539936103</v>
      </c>
      <c r="I124" s="11">
        <v>17</v>
      </c>
      <c r="J124" s="12">
        <f t="shared" si="2435"/>
        <v>4.843304843304843E-2</v>
      </c>
      <c r="K124" s="13"/>
      <c r="L124" s="11"/>
      <c r="M124" s="11"/>
      <c r="N124" s="14"/>
      <c r="O124" s="10">
        <v>1</v>
      </c>
      <c r="P124" s="11"/>
      <c r="Q124" s="74">
        <f t="shared" si="2436"/>
        <v>625</v>
      </c>
      <c r="R124" s="74">
        <f t="shared" si="2436"/>
        <v>50</v>
      </c>
      <c r="S124" s="11">
        <v>290</v>
      </c>
      <c r="T124" s="12">
        <f t="shared" si="2378"/>
        <v>0.48159999999999997</v>
      </c>
      <c r="U124" s="11">
        <v>11</v>
      </c>
      <c r="V124" s="12">
        <f t="shared" si="2379"/>
        <v>3.6544850498338874E-2</v>
      </c>
      <c r="W124" s="13"/>
      <c r="X124" s="11"/>
      <c r="Y124" s="11"/>
      <c r="Z124" s="14"/>
      <c r="AA124" s="10"/>
      <c r="AB124" s="11"/>
      <c r="AC124" s="74">
        <f t="shared" si="2437"/>
        <v>162</v>
      </c>
      <c r="AD124" s="74">
        <f t="shared" si="2437"/>
        <v>13</v>
      </c>
      <c r="AE124" s="11">
        <v>76</v>
      </c>
      <c r="AF124" s="12">
        <f t="shared" si="2381"/>
        <v>0.54320987654320985</v>
      </c>
      <c r="AG124" s="11">
        <v>12</v>
      </c>
      <c r="AH124" s="12">
        <f t="shared" si="2382"/>
        <v>0.13636363636363635</v>
      </c>
      <c r="AI124" s="13"/>
      <c r="AJ124" s="11"/>
      <c r="AK124" s="11"/>
      <c r="AL124" s="14"/>
      <c r="AM124" s="10"/>
      <c r="AN124" s="11"/>
      <c r="AO124" s="74">
        <f t="shared" si="2438"/>
        <v>617</v>
      </c>
      <c r="AP124" s="74">
        <f t="shared" si="2438"/>
        <v>51</v>
      </c>
      <c r="AQ124" s="11">
        <v>299</v>
      </c>
      <c r="AR124" s="12">
        <f t="shared" si="2384"/>
        <v>0.51053484602917343</v>
      </c>
      <c r="AS124" s="11">
        <v>16</v>
      </c>
      <c r="AT124" s="12">
        <f t="shared" si="2385"/>
        <v>5.0793650793650794E-2</v>
      </c>
      <c r="AU124" s="13"/>
      <c r="AV124" s="11"/>
      <c r="AW124" s="11"/>
      <c r="AX124" s="14"/>
      <c r="AY124" s="10">
        <v>1</v>
      </c>
      <c r="AZ124" s="11"/>
      <c r="BA124" s="74">
        <f t="shared" si="2439"/>
        <v>606</v>
      </c>
      <c r="BB124" s="74">
        <f t="shared" si="2439"/>
        <v>50</v>
      </c>
      <c r="BC124" s="11">
        <v>281</v>
      </c>
      <c r="BD124" s="12">
        <f t="shared" si="2387"/>
        <v>0.48679867986798681</v>
      </c>
      <c r="BE124" s="11">
        <v>14</v>
      </c>
      <c r="BF124" s="12">
        <f t="shared" si="2388"/>
        <v>4.7457627118644069E-2</v>
      </c>
      <c r="BG124" s="13"/>
      <c r="BH124" s="11"/>
      <c r="BI124" s="11"/>
      <c r="BJ124" s="14"/>
      <c r="BK124" s="10">
        <v>1</v>
      </c>
      <c r="BL124" s="11"/>
      <c r="BM124" s="74">
        <f t="shared" si="2440"/>
        <v>620</v>
      </c>
      <c r="BN124" s="74">
        <f t="shared" si="2440"/>
        <v>50</v>
      </c>
      <c r="BO124" s="11">
        <v>275</v>
      </c>
      <c r="BP124" s="12">
        <f t="shared" si="2390"/>
        <v>0.47096774193548385</v>
      </c>
      <c r="BQ124" s="11">
        <v>17</v>
      </c>
      <c r="BR124" s="12">
        <f t="shared" si="2391"/>
        <v>5.8219178082191778E-2</v>
      </c>
      <c r="BS124" s="13"/>
      <c r="BT124" s="11"/>
      <c r="BU124" s="11"/>
      <c r="BV124" s="14"/>
      <c r="BW124" s="10"/>
      <c r="BX124" s="11"/>
      <c r="BY124" s="74">
        <f t="shared" si="2441"/>
        <v>0</v>
      </c>
      <c r="BZ124" s="74">
        <f t="shared" si="2441"/>
        <v>0</v>
      </c>
      <c r="CA124" s="11"/>
      <c r="CB124" s="12" t="e">
        <f t="shared" si="2393"/>
        <v>#DIV/0!</v>
      </c>
      <c r="CC124" s="11"/>
      <c r="CD124" s="12" t="e">
        <f t="shared" si="2394"/>
        <v>#DIV/0!</v>
      </c>
      <c r="CE124" s="13"/>
      <c r="CF124" s="11"/>
      <c r="CG124" s="11"/>
      <c r="CH124" s="14"/>
      <c r="CI124" s="10"/>
      <c r="CJ124" s="11"/>
      <c r="CK124" s="74">
        <f t="shared" si="2442"/>
        <v>0</v>
      </c>
      <c r="CL124" s="74">
        <f t="shared" si="2442"/>
        <v>0</v>
      </c>
      <c r="CM124" s="11"/>
      <c r="CN124" s="12" t="e">
        <f t="shared" si="2396"/>
        <v>#DIV/0!</v>
      </c>
      <c r="CO124" s="11"/>
      <c r="CP124" s="12" t="e">
        <f t="shared" si="2397"/>
        <v>#DIV/0!</v>
      </c>
      <c r="CQ124" s="13"/>
      <c r="CR124" s="11"/>
      <c r="CS124" s="11"/>
      <c r="CT124" s="14"/>
      <c r="CU124" s="10"/>
      <c r="CV124" s="11"/>
      <c r="CW124" s="74">
        <f t="shared" si="2443"/>
        <v>0</v>
      </c>
      <c r="CX124" s="74">
        <f t="shared" si="2443"/>
        <v>0</v>
      </c>
      <c r="CY124" s="11"/>
      <c r="CZ124" s="12" t="e">
        <f t="shared" si="2399"/>
        <v>#DIV/0!</v>
      </c>
      <c r="DA124" s="11"/>
      <c r="DB124" s="12" t="e">
        <f t="shared" si="2400"/>
        <v>#DIV/0!</v>
      </c>
      <c r="DC124" s="13"/>
      <c r="DD124" s="11"/>
      <c r="DE124" s="11"/>
      <c r="DF124" s="14"/>
      <c r="DG124" s="10"/>
      <c r="DH124" s="11"/>
      <c r="DI124" s="74">
        <f t="shared" si="2444"/>
        <v>0</v>
      </c>
      <c r="DJ124" s="74">
        <f t="shared" si="2444"/>
        <v>0</v>
      </c>
      <c r="DK124" s="11"/>
      <c r="DL124" s="12" t="e">
        <f t="shared" si="2402"/>
        <v>#DIV/0!</v>
      </c>
      <c r="DM124" s="11"/>
      <c r="DN124" s="12" t="e">
        <f t="shared" si="2403"/>
        <v>#DIV/0!</v>
      </c>
      <c r="DO124" s="13"/>
      <c r="DP124" s="11"/>
      <c r="DQ124" s="11"/>
      <c r="DR124" s="14"/>
      <c r="DS124" s="10"/>
      <c r="DT124" s="11"/>
      <c r="DU124" s="74">
        <f t="shared" si="2445"/>
        <v>0</v>
      </c>
      <c r="DV124" s="74">
        <f t="shared" si="2445"/>
        <v>0</v>
      </c>
      <c r="DW124" s="11"/>
      <c r="DX124" s="12" t="e">
        <f t="shared" si="2405"/>
        <v>#DIV/0!</v>
      </c>
      <c r="DY124" s="11"/>
      <c r="DZ124" s="12" t="e">
        <f t="shared" si="2406"/>
        <v>#DIV/0!</v>
      </c>
      <c r="EA124" s="13"/>
      <c r="EB124" s="11"/>
      <c r="EC124" s="11"/>
      <c r="ED124" s="14"/>
      <c r="EE124" s="10"/>
      <c r="EF124" s="11"/>
      <c r="EG124" s="74">
        <f t="shared" si="2446"/>
        <v>0</v>
      </c>
      <c r="EH124" s="74">
        <f t="shared" si="2446"/>
        <v>0</v>
      </c>
      <c r="EI124" s="11"/>
      <c r="EJ124" s="12" t="e">
        <f t="shared" si="2408"/>
        <v>#DIV/0!</v>
      </c>
      <c r="EK124" s="11"/>
      <c r="EL124" s="12" t="e">
        <f t="shared" si="2409"/>
        <v>#DIV/0!</v>
      </c>
      <c r="EM124" s="13"/>
      <c r="EN124" s="11"/>
      <c r="EO124" s="11"/>
      <c r="EP124" s="14"/>
      <c r="EQ124" s="10"/>
      <c r="ER124" s="11"/>
      <c r="ES124" s="74">
        <f t="shared" si="2447"/>
        <v>0</v>
      </c>
      <c r="ET124" s="74">
        <f t="shared" si="2447"/>
        <v>0</v>
      </c>
      <c r="EU124" s="11"/>
      <c r="EV124" s="12" t="e">
        <f t="shared" si="2411"/>
        <v>#DIV/0!</v>
      </c>
      <c r="EW124" s="11"/>
      <c r="EX124" s="12" t="e">
        <f t="shared" si="2412"/>
        <v>#DIV/0!</v>
      </c>
      <c r="EY124" s="13"/>
      <c r="EZ124" s="11"/>
      <c r="FA124" s="11"/>
      <c r="FB124" s="14"/>
      <c r="FC124" s="10"/>
      <c r="FD124" s="11"/>
      <c r="FE124" s="74">
        <f t="shared" si="2448"/>
        <v>0</v>
      </c>
      <c r="FF124" s="74">
        <f t="shared" si="2448"/>
        <v>0</v>
      </c>
      <c r="FG124" s="11"/>
      <c r="FH124" s="12" t="e">
        <f t="shared" si="2414"/>
        <v>#DIV/0!</v>
      </c>
      <c r="FI124" s="11"/>
      <c r="FJ124" s="12" t="e">
        <f t="shared" si="2415"/>
        <v>#DIV/0!</v>
      </c>
      <c r="FK124" s="13"/>
      <c r="FL124" s="11"/>
      <c r="FM124" s="11"/>
      <c r="FN124" s="14"/>
      <c r="FO124" s="10"/>
      <c r="FP124" s="11"/>
      <c r="FQ124" s="74">
        <f t="shared" si="2449"/>
        <v>0</v>
      </c>
      <c r="FR124" s="74">
        <f t="shared" si="2449"/>
        <v>0</v>
      </c>
      <c r="FS124" s="11"/>
      <c r="FT124" s="12" t="e">
        <f t="shared" si="2417"/>
        <v>#DIV/0!</v>
      </c>
      <c r="FU124" s="11"/>
      <c r="FV124" s="12" t="e">
        <f t="shared" si="2418"/>
        <v>#DIV/0!</v>
      </c>
      <c r="FW124" s="13"/>
      <c r="FX124" s="11"/>
      <c r="FY124" s="11"/>
      <c r="FZ124" s="14"/>
      <c r="GA124" s="10"/>
      <c r="GB124" s="11"/>
      <c r="GC124" s="74">
        <f t="shared" si="2450"/>
        <v>0</v>
      </c>
      <c r="GD124" s="74">
        <f t="shared" si="2450"/>
        <v>0</v>
      </c>
      <c r="GE124" s="11"/>
      <c r="GF124" s="12" t="e">
        <f t="shared" si="2420"/>
        <v>#DIV/0!</v>
      </c>
      <c r="GG124" s="11"/>
      <c r="GH124" s="12" t="e">
        <f t="shared" si="2421"/>
        <v>#DIV/0!</v>
      </c>
      <c r="GI124" s="13"/>
      <c r="GJ124" s="11"/>
      <c r="GK124" s="11"/>
      <c r="GL124" s="14"/>
      <c r="GM124" s="10"/>
      <c r="GN124" s="11"/>
      <c r="GO124" s="74">
        <f t="shared" si="2451"/>
        <v>0</v>
      </c>
      <c r="GP124" s="74">
        <f t="shared" si="2451"/>
        <v>0</v>
      </c>
      <c r="GQ124" s="11"/>
      <c r="GR124" s="12" t="e">
        <f t="shared" si="2423"/>
        <v>#DIV/0!</v>
      </c>
      <c r="GS124" s="11"/>
      <c r="GT124" s="12" t="e">
        <f t="shared" si="2424"/>
        <v>#DIV/0!</v>
      </c>
      <c r="GU124" s="13"/>
      <c r="GV124" s="11"/>
      <c r="GW124" s="11"/>
      <c r="GX124" s="14"/>
      <c r="GY124" s="10"/>
      <c r="GZ124" s="11"/>
      <c r="HA124" s="74">
        <f t="shared" si="2452"/>
        <v>0</v>
      </c>
      <c r="HB124" s="74">
        <f t="shared" si="2452"/>
        <v>0</v>
      </c>
      <c r="HC124" s="11"/>
      <c r="HD124" s="12" t="e">
        <f t="shared" si="2426"/>
        <v>#DIV/0!</v>
      </c>
      <c r="HE124" s="11"/>
      <c r="HF124" s="12" t="e">
        <f t="shared" si="2427"/>
        <v>#DIV/0!</v>
      </c>
      <c r="HG124" s="13"/>
      <c r="HH124" s="11"/>
      <c r="HI124" s="11"/>
      <c r="HJ124" s="14"/>
      <c r="HK124" s="10">
        <f t="shared" si="2428"/>
        <v>4</v>
      </c>
      <c r="HL124" s="11">
        <f t="shared" si="2428"/>
        <v>0</v>
      </c>
      <c r="HM124" s="11">
        <f t="shared" si="2428"/>
        <v>3256</v>
      </c>
      <c r="HN124" s="11">
        <f t="shared" si="2428"/>
        <v>266</v>
      </c>
      <c r="HO124" s="11">
        <f t="shared" si="2429"/>
        <v>1642</v>
      </c>
      <c r="HP124" s="228">
        <f>+(HO124)/HM124</f>
        <v>0.50429975429975427</v>
      </c>
      <c r="HQ124" s="15">
        <f t="shared" si="2431"/>
        <v>87</v>
      </c>
      <c r="HR124" s="12">
        <f t="shared" si="2453"/>
        <v>5.2984165651644335E-2</v>
      </c>
      <c r="HS124" s="16">
        <v>68.900000000000006</v>
      </c>
      <c r="HT124" s="17">
        <v>1495</v>
      </c>
      <c r="HU124" s="16">
        <f t="shared" si="2432"/>
        <v>91.047503045066989</v>
      </c>
      <c r="HV124" s="15"/>
      <c r="HW124" s="14"/>
    </row>
    <row r="125" spans="1:231" ht="18.75" x14ac:dyDescent="0.25">
      <c r="A125" s="236"/>
      <c r="B125" s="41">
        <f t="shared" si="2433"/>
        <v>44564</v>
      </c>
      <c r="C125" s="10"/>
      <c r="D125" s="11"/>
      <c r="E125" s="74">
        <f t="shared" si="2434"/>
        <v>626</v>
      </c>
      <c r="F125" s="74">
        <f t="shared" si="2434"/>
        <v>52</v>
      </c>
      <c r="G125" s="11">
        <v>314</v>
      </c>
      <c r="H125" s="12">
        <f t="shared" si="2376"/>
        <v>0.51118210862619806</v>
      </c>
      <c r="I125" s="11">
        <v>6</v>
      </c>
      <c r="J125" s="12">
        <f t="shared" si="2435"/>
        <v>1.8749999999999999E-2</v>
      </c>
      <c r="K125" s="11"/>
      <c r="L125" s="11"/>
      <c r="M125" s="18"/>
      <c r="N125" s="20"/>
      <c r="O125" s="10"/>
      <c r="P125" s="11"/>
      <c r="Q125" s="74">
        <f t="shared" si="2436"/>
        <v>625</v>
      </c>
      <c r="R125" s="74">
        <f t="shared" si="2436"/>
        <v>50</v>
      </c>
      <c r="S125" s="11">
        <v>311</v>
      </c>
      <c r="T125" s="12">
        <f t="shared" si="2378"/>
        <v>0.52159999999999995</v>
      </c>
      <c r="U125" s="11">
        <v>15</v>
      </c>
      <c r="V125" s="12">
        <f t="shared" si="2379"/>
        <v>4.6012269938650305E-2</v>
      </c>
      <c r="W125" s="11"/>
      <c r="X125" s="11"/>
      <c r="Y125" s="18"/>
      <c r="Z125" s="20"/>
      <c r="AA125" s="10"/>
      <c r="AB125" s="11"/>
      <c r="AC125" s="74">
        <f t="shared" si="2437"/>
        <v>162</v>
      </c>
      <c r="AD125" s="74">
        <f t="shared" si="2437"/>
        <v>13</v>
      </c>
      <c r="AE125" s="11">
        <v>94</v>
      </c>
      <c r="AF125" s="12">
        <f t="shared" si="2381"/>
        <v>0.59876543209876543</v>
      </c>
      <c r="AG125" s="11">
        <v>3</v>
      </c>
      <c r="AH125" s="12">
        <f t="shared" si="2382"/>
        <v>3.0927835051546393E-2</v>
      </c>
      <c r="AI125" s="11"/>
      <c r="AJ125" s="11"/>
      <c r="AK125" s="18"/>
      <c r="AL125" s="20"/>
      <c r="AM125" s="10">
        <v>2</v>
      </c>
      <c r="AN125" s="11"/>
      <c r="AO125" s="74">
        <f t="shared" si="2438"/>
        <v>615</v>
      </c>
      <c r="AP125" s="74">
        <f t="shared" si="2438"/>
        <v>51</v>
      </c>
      <c r="AQ125" s="11">
        <v>306</v>
      </c>
      <c r="AR125" s="12">
        <f t="shared" si="2384"/>
        <v>0.53495934959349589</v>
      </c>
      <c r="AS125" s="11">
        <v>23</v>
      </c>
      <c r="AT125" s="12">
        <f t="shared" si="2385"/>
        <v>6.9908814589665649E-2</v>
      </c>
      <c r="AU125" s="11"/>
      <c r="AV125" s="11"/>
      <c r="AW125" s="18"/>
      <c r="AX125" s="20"/>
      <c r="AY125" s="10"/>
      <c r="AZ125" s="11"/>
      <c r="BA125" s="74">
        <f t="shared" si="2439"/>
        <v>606</v>
      </c>
      <c r="BB125" s="74">
        <f t="shared" si="2439"/>
        <v>50</v>
      </c>
      <c r="BC125" s="11">
        <v>304</v>
      </c>
      <c r="BD125" s="12">
        <f t="shared" si="2387"/>
        <v>0.5363036303630363</v>
      </c>
      <c r="BE125" s="11">
        <v>21</v>
      </c>
      <c r="BF125" s="12">
        <f t="shared" si="2388"/>
        <v>6.4615384615384616E-2</v>
      </c>
      <c r="BG125" s="11"/>
      <c r="BH125" s="11"/>
      <c r="BI125" s="18"/>
      <c r="BJ125" s="20"/>
      <c r="BK125" s="10"/>
      <c r="BL125" s="11"/>
      <c r="BM125" s="74">
        <f t="shared" si="2440"/>
        <v>620</v>
      </c>
      <c r="BN125" s="74">
        <f t="shared" si="2440"/>
        <v>50</v>
      </c>
      <c r="BO125" s="11">
        <v>295</v>
      </c>
      <c r="BP125" s="12">
        <f t="shared" si="2390"/>
        <v>0.50483870967741939</v>
      </c>
      <c r="BQ125" s="11">
        <v>18</v>
      </c>
      <c r="BR125" s="12">
        <f t="shared" si="2391"/>
        <v>5.7507987220447282E-2</v>
      </c>
      <c r="BS125" s="11"/>
      <c r="BT125" s="11"/>
      <c r="BU125" s="18"/>
      <c r="BV125" s="20"/>
      <c r="BW125" s="10"/>
      <c r="BX125" s="11"/>
      <c r="BY125" s="74">
        <f t="shared" si="2441"/>
        <v>0</v>
      </c>
      <c r="BZ125" s="74">
        <f t="shared" si="2441"/>
        <v>0</v>
      </c>
      <c r="CA125" s="11"/>
      <c r="CB125" s="12" t="e">
        <f t="shared" si="2393"/>
        <v>#DIV/0!</v>
      </c>
      <c r="CC125" s="11"/>
      <c r="CD125" s="12" t="e">
        <f t="shared" si="2394"/>
        <v>#DIV/0!</v>
      </c>
      <c r="CE125" s="11"/>
      <c r="CF125" s="11"/>
      <c r="CG125" s="18"/>
      <c r="CH125" s="20"/>
      <c r="CI125" s="10"/>
      <c r="CJ125" s="11"/>
      <c r="CK125" s="74">
        <f t="shared" si="2442"/>
        <v>0</v>
      </c>
      <c r="CL125" s="74">
        <f t="shared" si="2442"/>
        <v>0</v>
      </c>
      <c r="CM125" s="11"/>
      <c r="CN125" s="12" t="e">
        <f t="shared" si="2396"/>
        <v>#DIV/0!</v>
      </c>
      <c r="CO125" s="11"/>
      <c r="CP125" s="12" t="e">
        <f t="shared" si="2397"/>
        <v>#DIV/0!</v>
      </c>
      <c r="CQ125" s="11"/>
      <c r="CR125" s="11"/>
      <c r="CS125" s="18"/>
      <c r="CT125" s="20"/>
      <c r="CU125" s="10"/>
      <c r="CV125" s="11"/>
      <c r="CW125" s="74">
        <f t="shared" si="2443"/>
        <v>0</v>
      </c>
      <c r="CX125" s="74">
        <f t="shared" si="2443"/>
        <v>0</v>
      </c>
      <c r="CY125" s="11"/>
      <c r="CZ125" s="12" t="e">
        <f t="shared" si="2399"/>
        <v>#DIV/0!</v>
      </c>
      <c r="DA125" s="11"/>
      <c r="DB125" s="12" t="e">
        <f t="shared" si="2400"/>
        <v>#DIV/0!</v>
      </c>
      <c r="DC125" s="11"/>
      <c r="DD125" s="11"/>
      <c r="DE125" s="18"/>
      <c r="DF125" s="20"/>
      <c r="DG125" s="10"/>
      <c r="DH125" s="11"/>
      <c r="DI125" s="74">
        <f t="shared" si="2444"/>
        <v>0</v>
      </c>
      <c r="DJ125" s="74">
        <f t="shared" si="2444"/>
        <v>0</v>
      </c>
      <c r="DK125" s="11"/>
      <c r="DL125" s="12" t="e">
        <f t="shared" si="2402"/>
        <v>#DIV/0!</v>
      </c>
      <c r="DM125" s="11"/>
      <c r="DN125" s="12" t="e">
        <f t="shared" si="2403"/>
        <v>#DIV/0!</v>
      </c>
      <c r="DO125" s="11"/>
      <c r="DP125" s="11"/>
      <c r="DQ125" s="18"/>
      <c r="DR125" s="20"/>
      <c r="DS125" s="10"/>
      <c r="DT125" s="11"/>
      <c r="DU125" s="74">
        <f t="shared" si="2445"/>
        <v>0</v>
      </c>
      <c r="DV125" s="74">
        <f t="shared" si="2445"/>
        <v>0</v>
      </c>
      <c r="DW125" s="11"/>
      <c r="DX125" s="12" t="e">
        <f t="shared" si="2405"/>
        <v>#DIV/0!</v>
      </c>
      <c r="DY125" s="11"/>
      <c r="DZ125" s="12" t="e">
        <f t="shared" si="2406"/>
        <v>#DIV/0!</v>
      </c>
      <c r="EA125" s="11"/>
      <c r="EB125" s="11"/>
      <c r="EC125" s="18"/>
      <c r="ED125" s="20"/>
      <c r="EE125" s="10"/>
      <c r="EF125" s="11"/>
      <c r="EG125" s="74">
        <f t="shared" si="2446"/>
        <v>0</v>
      </c>
      <c r="EH125" s="74">
        <f t="shared" si="2446"/>
        <v>0</v>
      </c>
      <c r="EI125" s="11"/>
      <c r="EJ125" s="12" t="e">
        <f t="shared" si="2408"/>
        <v>#DIV/0!</v>
      </c>
      <c r="EK125" s="11"/>
      <c r="EL125" s="12" t="e">
        <f t="shared" si="2409"/>
        <v>#DIV/0!</v>
      </c>
      <c r="EM125" s="11"/>
      <c r="EN125" s="11"/>
      <c r="EO125" s="18"/>
      <c r="EP125" s="20"/>
      <c r="EQ125" s="10"/>
      <c r="ER125" s="11"/>
      <c r="ES125" s="74">
        <f t="shared" si="2447"/>
        <v>0</v>
      </c>
      <c r="ET125" s="74">
        <f t="shared" si="2447"/>
        <v>0</v>
      </c>
      <c r="EU125" s="11"/>
      <c r="EV125" s="12" t="e">
        <f t="shared" si="2411"/>
        <v>#DIV/0!</v>
      </c>
      <c r="EW125" s="11"/>
      <c r="EX125" s="12" t="e">
        <f t="shared" si="2412"/>
        <v>#DIV/0!</v>
      </c>
      <c r="EY125" s="11"/>
      <c r="EZ125" s="11"/>
      <c r="FA125" s="18"/>
      <c r="FB125" s="20"/>
      <c r="FC125" s="10"/>
      <c r="FD125" s="11"/>
      <c r="FE125" s="74">
        <f t="shared" si="2448"/>
        <v>0</v>
      </c>
      <c r="FF125" s="74">
        <f t="shared" si="2448"/>
        <v>0</v>
      </c>
      <c r="FG125" s="11"/>
      <c r="FH125" s="12" t="e">
        <f t="shared" si="2414"/>
        <v>#DIV/0!</v>
      </c>
      <c r="FI125" s="11"/>
      <c r="FJ125" s="12" t="e">
        <f t="shared" si="2415"/>
        <v>#DIV/0!</v>
      </c>
      <c r="FK125" s="11"/>
      <c r="FL125" s="11"/>
      <c r="FM125" s="18"/>
      <c r="FN125" s="20"/>
      <c r="FO125" s="10"/>
      <c r="FP125" s="11"/>
      <c r="FQ125" s="74">
        <f t="shared" si="2449"/>
        <v>0</v>
      </c>
      <c r="FR125" s="74">
        <f t="shared" si="2449"/>
        <v>0</v>
      </c>
      <c r="FS125" s="11"/>
      <c r="FT125" s="12" t="e">
        <f t="shared" si="2417"/>
        <v>#DIV/0!</v>
      </c>
      <c r="FU125" s="11"/>
      <c r="FV125" s="12" t="e">
        <f t="shared" si="2418"/>
        <v>#DIV/0!</v>
      </c>
      <c r="FW125" s="11"/>
      <c r="FX125" s="11"/>
      <c r="FY125" s="18"/>
      <c r="FZ125" s="20"/>
      <c r="GA125" s="10"/>
      <c r="GB125" s="11"/>
      <c r="GC125" s="74">
        <f t="shared" si="2450"/>
        <v>0</v>
      </c>
      <c r="GD125" s="74">
        <f t="shared" si="2450"/>
        <v>0</v>
      </c>
      <c r="GE125" s="11"/>
      <c r="GF125" s="12" t="e">
        <f t="shared" si="2420"/>
        <v>#DIV/0!</v>
      </c>
      <c r="GG125" s="11"/>
      <c r="GH125" s="12" t="e">
        <f t="shared" si="2421"/>
        <v>#DIV/0!</v>
      </c>
      <c r="GI125" s="11"/>
      <c r="GJ125" s="11"/>
      <c r="GK125" s="18"/>
      <c r="GL125" s="20"/>
      <c r="GM125" s="10"/>
      <c r="GN125" s="11"/>
      <c r="GO125" s="74">
        <f t="shared" si="2451"/>
        <v>0</v>
      </c>
      <c r="GP125" s="74">
        <f t="shared" si="2451"/>
        <v>0</v>
      </c>
      <c r="GQ125" s="11"/>
      <c r="GR125" s="12" t="e">
        <f t="shared" si="2423"/>
        <v>#DIV/0!</v>
      </c>
      <c r="GS125" s="11"/>
      <c r="GT125" s="12" t="e">
        <f t="shared" si="2424"/>
        <v>#DIV/0!</v>
      </c>
      <c r="GU125" s="11"/>
      <c r="GV125" s="11"/>
      <c r="GW125" s="18"/>
      <c r="GX125" s="20"/>
      <c r="GY125" s="10"/>
      <c r="GZ125" s="11"/>
      <c r="HA125" s="74">
        <f t="shared" si="2452"/>
        <v>0</v>
      </c>
      <c r="HB125" s="74">
        <f t="shared" si="2452"/>
        <v>0</v>
      </c>
      <c r="HC125" s="11"/>
      <c r="HD125" s="12" t="e">
        <f t="shared" si="2426"/>
        <v>#DIV/0!</v>
      </c>
      <c r="HE125" s="11"/>
      <c r="HF125" s="12" t="e">
        <f t="shared" si="2427"/>
        <v>#DIV/0!</v>
      </c>
      <c r="HG125" s="11"/>
      <c r="HH125" s="11"/>
      <c r="HI125" s="18"/>
      <c r="HJ125" s="20"/>
      <c r="HK125" s="10">
        <f t="shared" si="2428"/>
        <v>2</v>
      </c>
      <c r="HL125" s="11">
        <f t="shared" si="2428"/>
        <v>0</v>
      </c>
      <c r="HM125" s="11">
        <f t="shared" si="2428"/>
        <v>3254</v>
      </c>
      <c r="HN125" s="11">
        <f t="shared" si="2428"/>
        <v>266</v>
      </c>
      <c r="HO125" s="11">
        <f t="shared" si="2429"/>
        <v>1710</v>
      </c>
      <c r="HP125" s="228">
        <f t="shared" ref="HP125:HP128" si="2454">+(HO125)/HM125</f>
        <v>0.52550706822372462</v>
      </c>
      <c r="HQ125" s="15">
        <f t="shared" si="2431"/>
        <v>86</v>
      </c>
      <c r="HR125" s="12">
        <f t="shared" si="2453"/>
        <v>5.0292397660818715E-2</v>
      </c>
      <c r="HS125" s="16">
        <v>67.8</v>
      </c>
      <c r="HT125" s="17">
        <v>1574</v>
      </c>
      <c r="HU125" s="16">
        <f t="shared" si="2432"/>
        <v>92.046783625730995</v>
      </c>
      <c r="HV125" s="18"/>
      <c r="HW125" s="20"/>
    </row>
    <row r="126" spans="1:231" ht="18.75" x14ac:dyDescent="0.25">
      <c r="A126" s="236"/>
      <c r="B126" s="41">
        <f>+B125+1</f>
        <v>44565</v>
      </c>
      <c r="C126" s="10">
        <v>1</v>
      </c>
      <c r="D126" s="11"/>
      <c r="E126" s="74">
        <f t="shared" si="2434"/>
        <v>625</v>
      </c>
      <c r="F126" s="74">
        <f t="shared" si="2434"/>
        <v>52</v>
      </c>
      <c r="G126" s="11">
        <v>303</v>
      </c>
      <c r="H126" s="12">
        <f t="shared" si="2376"/>
        <v>0.50880000000000003</v>
      </c>
      <c r="I126" s="11">
        <v>15</v>
      </c>
      <c r="J126" s="12">
        <f t="shared" si="2435"/>
        <v>4.716981132075472E-2</v>
      </c>
      <c r="K126" s="13"/>
      <c r="L126" s="13"/>
      <c r="M126" s="25">
        <v>4025</v>
      </c>
      <c r="N126" s="38">
        <v>4420</v>
      </c>
      <c r="O126" s="10"/>
      <c r="P126" s="11"/>
      <c r="Q126" s="74">
        <f t="shared" si="2436"/>
        <v>625</v>
      </c>
      <c r="R126" s="74">
        <f t="shared" si="2436"/>
        <v>50</v>
      </c>
      <c r="S126" s="11">
        <v>332</v>
      </c>
      <c r="T126" s="12">
        <f t="shared" si="2378"/>
        <v>0.56159999999999999</v>
      </c>
      <c r="U126" s="11">
        <v>19</v>
      </c>
      <c r="V126" s="12">
        <f t="shared" si="2379"/>
        <v>5.4131054131054131E-2</v>
      </c>
      <c r="W126" s="13"/>
      <c r="X126" s="13"/>
      <c r="Y126" s="25">
        <v>4025</v>
      </c>
      <c r="Z126" s="38">
        <v>4420</v>
      </c>
      <c r="AA126" s="10"/>
      <c r="AB126" s="11"/>
      <c r="AC126" s="74">
        <f t="shared" si="2437"/>
        <v>162</v>
      </c>
      <c r="AD126" s="74">
        <f t="shared" si="2437"/>
        <v>13</v>
      </c>
      <c r="AE126" s="11">
        <v>90</v>
      </c>
      <c r="AF126" s="12">
        <f t="shared" si="2381"/>
        <v>0.58024691358024694</v>
      </c>
      <c r="AG126" s="11">
        <v>4</v>
      </c>
      <c r="AH126" s="12">
        <f t="shared" si="2382"/>
        <v>4.2553191489361701E-2</v>
      </c>
      <c r="AI126" s="13"/>
      <c r="AJ126" s="13"/>
      <c r="AK126" s="25">
        <v>4025</v>
      </c>
      <c r="AL126" s="38">
        <v>4420</v>
      </c>
      <c r="AM126" s="10"/>
      <c r="AN126" s="11"/>
      <c r="AO126" s="74">
        <f t="shared" si="2438"/>
        <v>615</v>
      </c>
      <c r="AP126" s="74">
        <f t="shared" si="2438"/>
        <v>51</v>
      </c>
      <c r="AQ126" s="11">
        <v>299</v>
      </c>
      <c r="AR126" s="12">
        <f t="shared" si="2384"/>
        <v>0.5186991869918699</v>
      </c>
      <c r="AS126" s="11">
        <v>20</v>
      </c>
      <c r="AT126" s="12">
        <f t="shared" si="2385"/>
        <v>6.2695924764890276E-2</v>
      </c>
      <c r="AU126" s="13"/>
      <c r="AV126" s="13"/>
      <c r="AW126" s="25">
        <v>4025</v>
      </c>
      <c r="AX126" s="38">
        <v>4420</v>
      </c>
      <c r="AY126" s="10">
        <v>3</v>
      </c>
      <c r="AZ126" s="11"/>
      <c r="BA126" s="74">
        <f t="shared" si="2439"/>
        <v>603</v>
      </c>
      <c r="BB126" s="74">
        <f t="shared" si="2439"/>
        <v>50</v>
      </c>
      <c r="BC126" s="11">
        <v>309</v>
      </c>
      <c r="BD126" s="12">
        <f t="shared" si="2387"/>
        <v>0.54560530679933661</v>
      </c>
      <c r="BE126" s="11">
        <v>20</v>
      </c>
      <c r="BF126" s="12">
        <f t="shared" si="2388"/>
        <v>6.0790273556231005E-2</v>
      </c>
      <c r="BG126" s="13"/>
      <c r="BH126" s="13"/>
      <c r="BI126" s="25">
        <v>4025</v>
      </c>
      <c r="BJ126" s="38">
        <v>4420</v>
      </c>
      <c r="BK126" s="10"/>
      <c r="BL126" s="11"/>
      <c r="BM126" s="74">
        <f t="shared" si="2440"/>
        <v>620</v>
      </c>
      <c r="BN126" s="74">
        <f t="shared" si="2440"/>
        <v>50</v>
      </c>
      <c r="BO126" s="11">
        <v>309</v>
      </c>
      <c r="BP126" s="12">
        <f t="shared" si="2390"/>
        <v>0.52419354838709675</v>
      </c>
      <c r="BQ126" s="11">
        <v>16</v>
      </c>
      <c r="BR126" s="12">
        <f t="shared" si="2391"/>
        <v>4.9230769230769231E-2</v>
      </c>
      <c r="BS126" s="13"/>
      <c r="BT126" s="13"/>
      <c r="BU126" s="25">
        <v>4025</v>
      </c>
      <c r="BV126" s="38">
        <v>4420</v>
      </c>
      <c r="BW126" s="10"/>
      <c r="BX126" s="11"/>
      <c r="BY126" s="74">
        <f t="shared" si="2441"/>
        <v>0</v>
      </c>
      <c r="BZ126" s="74">
        <f t="shared" si="2441"/>
        <v>0</v>
      </c>
      <c r="CA126" s="11"/>
      <c r="CB126" s="12" t="e">
        <f t="shared" si="2393"/>
        <v>#DIV/0!</v>
      </c>
      <c r="CC126" s="11"/>
      <c r="CD126" s="12" t="e">
        <f t="shared" si="2394"/>
        <v>#DIV/0!</v>
      </c>
      <c r="CE126" s="13"/>
      <c r="CF126" s="13"/>
      <c r="CG126" s="25"/>
      <c r="CH126" s="38"/>
      <c r="CI126" s="10"/>
      <c r="CJ126" s="11"/>
      <c r="CK126" s="74">
        <f t="shared" si="2442"/>
        <v>0</v>
      </c>
      <c r="CL126" s="74">
        <f t="shared" si="2442"/>
        <v>0</v>
      </c>
      <c r="CM126" s="11"/>
      <c r="CN126" s="12" t="e">
        <f t="shared" si="2396"/>
        <v>#DIV/0!</v>
      </c>
      <c r="CO126" s="11"/>
      <c r="CP126" s="12" t="e">
        <f t="shared" si="2397"/>
        <v>#DIV/0!</v>
      </c>
      <c r="CQ126" s="13"/>
      <c r="CR126" s="13"/>
      <c r="CS126" s="25"/>
      <c r="CT126" s="38"/>
      <c r="CU126" s="10"/>
      <c r="CV126" s="11"/>
      <c r="CW126" s="74">
        <f t="shared" si="2443"/>
        <v>0</v>
      </c>
      <c r="CX126" s="74">
        <f t="shared" si="2443"/>
        <v>0</v>
      </c>
      <c r="CY126" s="11"/>
      <c r="CZ126" s="12" t="e">
        <f t="shared" si="2399"/>
        <v>#DIV/0!</v>
      </c>
      <c r="DA126" s="11"/>
      <c r="DB126" s="12" t="e">
        <f t="shared" si="2400"/>
        <v>#DIV/0!</v>
      </c>
      <c r="DC126" s="13"/>
      <c r="DD126" s="13"/>
      <c r="DE126" s="25"/>
      <c r="DF126" s="38"/>
      <c r="DG126" s="10"/>
      <c r="DH126" s="11"/>
      <c r="DI126" s="74">
        <f t="shared" si="2444"/>
        <v>0</v>
      </c>
      <c r="DJ126" s="74">
        <f t="shared" si="2444"/>
        <v>0</v>
      </c>
      <c r="DK126" s="11"/>
      <c r="DL126" s="12" t="e">
        <f t="shared" si="2402"/>
        <v>#DIV/0!</v>
      </c>
      <c r="DM126" s="11"/>
      <c r="DN126" s="12" t="e">
        <f t="shared" si="2403"/>
        <v>#DIV/0!</v>
      </c>
      <c r="DO126" s="13"/>
      <c r="DP126" s="13"/>
      <c r="DQ126" s="25"/>
      <c r="DR126" s="38"/>
      <c r="DS126" s="10"/>
      <c r="DT126" s="11"/>
      <c r="DU126" s="74">
        <f t="shared" si="2445"/>
        <v>0</v>
      </c>
      <c r="DV126" s="74">
        <f t="shared" si="2445"/>
        <v>0</v>
      </c>
      <c r="DW126" s="11"/>
      <c r="DX126" s="12" t="e">
        <f t="shared" si="2405"/>
        <v>#DIV/0!</v>
      </c>
      <c r="DY126" s="11"/>
      <c r="DZ126" s="12" t="e">
        <f t="shared" si="2406"/>
        <v>#DIV/0!</v>
      </c>
      <c r="EA126" s="13"/>
      <c r="EB126" s="13"/>
      <c r="EC126" s="25"/>
      <c r="ED126" s="38"/>
      <c r="EE126" s="10"/>
      <c r="EF126" s="11"/>
      <c r="EG126" s="74">
        <f t="shared" si="2446"/>
        <v>0</v>
      </c>
      <c r="EH126" s="74">
        <f t="shared" si="2446"/>
        <v>0</v>
      </c>
      <c r="EI126" s="11"/>
      <c r="EJ126" s="12" t="e">
        <f t="shared" si="2408"/>
        <v>#DIV/0!</v>
      </c>
      <c r="EK126" s="11"/>
      <c r="EL126" s="12" t="e">
        <f t="shared" si="2409"/>
        <v>#DIV/0!</v>
      </c>
      <c r="EM126" s="13"/>
      <c r="EN126" s="13"/>
      <c r="EO126" s="25"/>
      <c r="EP126" s="38"/>
      <c r="EQ126" s="10"/>
      <c r="ER126" s="11"/>
      <c r="ES126" s="74">
        <f t="shared" si="2447"/>
        <v>0</v>
      </c>
      <c r="ET126" s="74">
        <f t="shared" si="2447"/>
        <v>0</v>
      </c>
      <c r="EU126" s="11"/>
      <c r="EV126" s="12" t="e">
        <f t="shared" si="2411"/>
        <v>#DIV/0!</v>
      </c>
      <c r="EW126" s="11"/>
      <c r="EX126" s="12" t="e">
        <f t="shared" si="2412"/>
        <v>#DIV/0!</v>
      </c>
      <c r="EY126" s="13"/>
      <c r="EZ126" s="13"/>
      <c r="FA126" s="25"/>
      <c r="FB126" s="38"/>
      <c r="FC126" s="10"/>
      <c r="FD126" s="11"/>
      <c r="FE126" s="74">
        <f t="shared" si="2448"/>
        <v>0</v>
      </c>
      <c r="FF126" s="74">
        <f t="shared" si="2448"/>
        <v>0</v>
      </c>
      <c r="FG126" s="11"/>
      <c r="FH126" s="12" t="e">
        <f t="shared" si="2414"/>
        <v>#DIV/0!</v>
      </c>
      <c r="FI126" s="11"/>
      <c r="FJ126" s="12" t="e">
        <f t="shared" si="2415"/>
        <v>#DIV/0!</v>
      </c>
      <c r="FK126" s="13"/>
      <c r="FL126" s="13"/>
      <c r="FM126" s="25"/>
      <c r="FN126" s="38"/>
      <c r="FO126" s="10"/>
      <c r="FP126" s="11"/>
      <c r="FQ126" s="74">
        <f t="shared" si="2449"/>
        <v>0</v>
      </c>
      <c r="FR126" s="74">
        <f t="shared" si="2449"/>
        <v>0</v>
      </c>
      <c r="FS126" s="11"/>
      <c r="FT126" s="12" t="e">
        <f t="shared" si="2417"/>
        <v>#DIV/0!</v>
      </c>
      <c r="FU126" s="11"/>
      <c r="FV126" s="12" t="e">
        <f t="shared" si="2418"/>
        <v>#DIV/0!</v>
      </c>
      <c r="FW126" s="13"/>
      <c r="FX126" s="13"/>
      <c r="FY126" s="25"/>
      <c r="FZ126" s="38"/>
      <c r="GA126" s="10"/>
      <c r="GB126" s="11"/>
      <c r="GC126" s="74">
        <f t="shared" si="2450"/>
        <v>0</v>
      </c>
      <c r="GD126" s="74">
        <f t="shared" si="2450"/>
        <v>0</v>
      </c>
      <c r="GE126" s="11"/>
      <c r="GF126" s="12" t="e">
        <f t="shared" si="2420"/>
        <v>#DIV/0!</v>
      </c>
      <c r="GG126" s="11"/>
      <c r="GH126" s="12" t="e">
        <f t="shared" si="2421"/>
        <v>#DIV/0!</v>
      </c>
      <c r="GI126" s="13"/>
      <c r="GJ126" s="13"/>
      <c r="GK126" s="25"/>
      <c r="GL126" s="38"/>
      <c r="GM126" s="10"/>
      <c r="GN126" s="11"/>
      <c r="GO126" s="74">
        <f t="shared" si="2451"/>
        <v>0</v>
      </c>
      <c r="GP126" s="74">
        <f t="shared" si="2451"/>
        <v>0</v>
      </c>
      <c r="GQ126" s="11"/>
      <c r="GR126" s="12" t="e">
        <f t="shared" si="2423"/>
        <v>#DIV/0!</v>
      </c>
      <c r="GS126" s="11"/>
      <c r="GT126" s="12" t="e">
        <f t="shared" si="2424"/>
        <v>#DIV/0!</v>
      </c>
      <c r="GU126" s="13"/>
      <c r="GV126" s="13"/>
      <c r="GW126" s="25"/>
      <c r="GX126" s="38"/>
      <c r="GY126" s="10"/>
      <c r="GZ126" s="11"/>
      <c r="HA126" s="74">
        <f t="shared" si="2452"/>
        <v>0</v>
      </c>
      <c r="HB126" s="74">
        <f t="shared" si="2452"/>
        <v>0</v>
      </c>
      <c r="HC126" s="11"/>
      <c r="HD126" s="12" t="e">
        <f t="shared" si="2426"/>
        <v>#DIV/0!</v>
      </c>
      <c r="HE126" s="11"/>
      <c r="HF126" s="12" t="e">
        <f t="shared" si="2427"/>
        <v>#DIV/0!</v>
      </c>
      <c r="HG126" s="13"/>
      <c r="HH126" s="13"/>
      <c r="HI126" s="25"/>
      <c r="HJ126" s="38"/>
      <c r="HK126" s="10">
        <f t="shared" si="2428"/>
        <v>4</v>
      </c>
      <c r="HL126" s="11">
        <f t="shared" si="2428"/>
        <v>0</v>
      </c>
      <c r="HM126" s="11">
        <f t="shared" si="2428"/>
        <v>3250</v>
      </c>
      <c r="HN126" s="11">
        <f t="shared" si="2428"/>
        <v>266</v>
      </c>
      <c r="HO126" s="11">
        <f t="shared" si="2429"/>
        <v>1736</v>
      </c>
      <c r="HP126" s="228">
        <f t="shared" si="2454"/>
        <v>0.5341538461538462</v>
      </c>
      <c r="HQ126" s="15">
        <f t="shared" si="2431"/>
        <v>94</v>
      </c>
      <c r="HR126" s="12">
        <f t="shared" si="2453"/>
        <v>5.414746543778802E-2</v>
      </c>
      <c r="HS126" s="16">
        <v>67.599999999999994</v>
      </c>
      <c r="HT126" s="17">
        <v>1588</v>
      </c>
      <c r="HU126" s="16">
        <f t="shared" si="2432"/>
        <v>91.474654377880185</v>
      </c>
      <c r="HV126" s="23">
        <v>4025</v>
      </c>
      <c r="HW126" s="22">
        <v>4420</v>
      </c>
    </row>
    <row r="127" spans="1:231" ht="18.75" x14ac:dyDescent="0.25">
      <c r="A127" s="236"/>
      <c r="B127" s="41">
        <f t="shared" si="2433"/>
        <v>44566</v>
      </c>
      <c r="C127" s="10"/>
      <c r="D127" s="11"/>
      <c r="E127" s="74">
        <f t="shared" si="2434"/>
        <v>625</v>
      </c>
      <c r="F127" s="74">
        <f t="shared" si="2434"/>
        <v>52</v>
      </c>
      <c r="G127" s="11">
        <v>330</v>
      </c>
      <c r="H127" s="12">
        <f t="shared" si="2376"/>
        <v>0.55840000000000001</v>
      </c>
      <c r="I127" s="11">
        <v>19</v>
      </c>
      <c r="J127" s="12">
        <f t="shared" si="2435"/>
        <v>5.4441260744985676E-2</v>
      </c>
      <c r="K127" s="13"/>
      <c r="L127" s="11"/>
      <c r="M127" s="25">
        <v>4388.8095238095239</v>
      </c>
      <c r="N127" s="38">
        <v>4280.666666666667</v>
      </c>
      <c r="O127" s="10">
        <v>1</v>
      </c>
      <c r="P127" s="11"/>
      <c r="Q127" s="74">
        <f t="shared" si="2436"/>
        <v>624</v>
      </c>
      <c r="R127" s="74">
        <f t="shared" si="2436"/>
        <v>50</v>
      </c>
      <c r="S127" s="11">
        <v>323</v>
      </c>
      <c r="T127" s="12">
        <f t="shared" si="2378"/>
        <v>0.54326923076923073</v>
      </c>
      <c r="U127" s="11">
        <v>16</v>
      </c>
      <c r="V127" s="12">
        <f t="shared" si="2379"/>
        <v>4.71976401179941E-2</v>
      </c>
      <c r="W127" s="13"/>
      <c r="X127" s="11"/>
      <c r="Y127" s="25">
        <v>4682.608695652174</v>
      </c>
      <c r="Z127" s="38">
        <v>4703.8888888888887</v>
      </c>
      <c r="AA127" s="10"/>
      <c r="AB127" s="11"/>
      <c r="AC127" s="74">
        <f t="shared" si="2437"/>
        <v>162</v>
      </c>
      <c r="AD127" s="74">
        <f t="shared" si="2437"/>
        <v>13</v>
      </c>
      <c r="AE127" s="11">
        <v>85</v>
      </c>
      <c r="AF127" s="12">
        <f t="shared" si="2381"/>
        <v>0.55555555555555558</v>
      </c>
      <c r="AG127" s="11">
        <v>5</v>
      </c>
      <c r="AH127" s="12">
        <f t="shared" si="2382"/>
        <v>5.5555555555555552E-2</v>
      </c>
      <c r="AI127" s="13"/>
      <c r="AJ127" s="11"/>
      <c r="AK127" s="25">
        <v>4400</v>
      </c>
      <c r="AL127" s="38">
        <v>4307.5</v>
      </c>
      <c r="AM127" s="10"/>
      <c r="AN127" s="11"/>
      <c r="AO127" s="74">
        <f t="shared" si="2438"/>
        <v>615</v>
      </c>
      <c r="AP127" s="74">
        <f t="shared" si="2438"/>
        <v>51</v>
      </c>
      <c r="AQ127" s="11">
        <v>308</v>
      </c>
      <c r="AR127" s="12">
        <f t="shared" si="2384"/>
        <v>0.53170731707317076</v>
      </c>
      <c r="AS127" s="11">
        <v>19</v>
      </c>
      <c r="AT127" s="12">
        <f t="shared" si="2385"/>
        <v>5.8103975535168197E-2</v>
      </c>
      <c r="AU127" s="13"/>
      <c r="AV127" s="11"/>
      <c r="AW127" s="25">
        <v>4695.9523809523807</v>
      </c>
      <c r="AX127" s="38">
        <v>4726.25</v>
      </c>
      <c r="AY127" s="10">
        <v>1</v>
      </c>
      <c r="AZ127" s="11"/>
      <c r="BA127" s="74">
        <f t="shared" si="2439"/>
        <v>602</v>
      </c>
      <c r="BB127" s="74">
        <f t="shared" si="2439"/>
        <v>50</v>
      </c>
      <c r="BC127" s="11">
        <v>283</v>
      </c>
      <c r="BD127" s="12">
        <f t="shared" si="2387"/>
        <v>0.49501661129568109</v>
      </c>
      <c r="BE127" s="11">
        <v>15</v>
      </c>
      <c r="BF127" s="12">
        <f t="shared" si="2388"/>
        <v>5.0335570469798654E-2</v>
      </c>
      <c r="BG127" s="13"/>
      <c r="BH127" s="11"/>
      <c r="BI127" s="25">
        <v>4539.25</v>
      </c>
      <c r="BJ127" s="38">
        <v>4857.5</v>
      </c>
      <c r="BK127" s="10">
        <v>1</v>
      </c>
      <c r="BL127" s="11"/>
      <c r="BM127" s="74">
        <f t="shared" si="2440"/>
        <v>619</v>
      </c>
      <c r="BN127" s="74">
        <f t="shared" si="2440"/>
        <v>50</v>
      </c>
      <c r="BO127" s="11">
        <v>293</v>
      </c>
      <c r="BP127" s="12">
        <f t="shared" si="2390"/>
        <v>0.49273021001615508</v>
      </c>
      <c r="BQ127" s="11">
        <v>12</v>
      </c>
      <c r="BR127" s="12">
        <f t="shared" si="2391"/>
        <v>3.9344262295081971E-2</v>
      </c>
      <c r="BS127" s="13"/>
      <c r="BT127" s="11"/>
      <c r="BU127" s="25">
        <v>4837.708333333333</v>
      </c>
      <c r="BV127" s="38">
        <v>5167.2222222222226</v>
      </c>
      <c r="BW127" s="10"/>
      <c r="BX127" s="11"/>
      <c r="BY127" s="74">
        <f t="shared" si="2441"/>
        <v>0</v>
      </c>
      <c r="BZ127" s="74">
        <f t="shared" si="2441"/>
        <v>0</v>
      </c>
      <c r="CA127" s="11"/>
      <c r="CB127" s="12" t="e">
        <f t="shared" si="2393"/>
        <v>#DIV/0!</v>
      </c>
      <c r="CC127" s="11"/>
      <c r="CD127" s="12" t="e">
        <f t="shared" si="2394"/>
        <v>#DIV/0!</v>
      </c>
      <c r="CE127" s="13"/>
      <c r="CF127" s="11"/>
      <c r="CG127" s="25"/>
      <c r="CH127" s="38"/>
      <c r="CI127" s="10"/>
      <c r="CJ127" s="11"/>
      <c r="CK127" s="74">
        <f t="shared" si="2442"/>
        <v>0</v>
      </c>
      <c r="CL127" s="74">
        <f t="shared" si="2442"/>
        <v>0</v>
      </c>
      <c r="CM127" s="11"/>
      <c r="CN127" s="12" t="e">
        <f t="shared" si="2396"/>
        <v>#DIV/0!</v>
      </c>
      <c r="CO127" s="11"/>
      <c r="CP127" s="12" t="e">
        <f t="shared" si="2397"/>
        <v>#DIV/0!</v>
      </c>
      <c r="CQ127" s="13"/>
      <c r="CR127" s="11"/>
      <c r="CS127" s="25"/>
      <c r="CT127" s="38"/>
      <c r="CU127" s="10"/>
      <c r="CV127" s="11"/>
      <c r="CW127" s="74">
        <f t="shared" si="2443"/>
        <v>0</v>
      </c>
      <c r="CX127" s="74">
        <f t="shared" si="2443"/>
        <v>0</v>
      </c>
      <c r="CY127" s="11"/>
      <c r="CZ127" s="12" t="e">
        <f t="shared" si="2399"/>
        <v>#DIV/0!</v>
      </c>
      <c r="DA127" s="11"/>
      <c r="DB127" s="12" t="e">
        <f t="shared" si="2400"/>
        <v>#DIV/0!</v>
      </c>
      <c r="DC127" s="13"/>
      <c r="DD127" s="11"/>
      <c r="DE127" s="25"/>
      <c r="DF127" s="38"/>
      <c r="DG127" s="10"/>
      <c r="DH127" s="11"/>
      <c r="DI127" s="74">
        <f t="shared" si="2444"/>
        <v>0</v>
      </c>
      <c r="DJ127" s="74">
        <f t="shared" si="2444"/>
        <v>0</v>
      </c>
      <c r="DK127" s="11"/>
      <c r="DL127" s="12" t="e">
        <f t="shared" si="2402"/>
        <v>#DIV/0!</v>
      </c>
      <c r="DM127" s="11"/>
      <c r="DN127" s="12" t="e">
        <f t="shared" si="2403"/>
        <v>#DIV/0!</v>
      </c>
      <c r="DO127" s="13"/>
      <c r="DP127" s="11"/>
      <c r="DQ127" s="25"/>
      <c r="DR127" s="38"/>
      <c r="DS127" s="10"/>
      <c r="DT127" s="11"/>
      <c r="DU127" s="74">
        <f t="shared" si="2445"/>
        <v>0</v>
      </c>
      <c r="DV127" s="74">
        <f t="shared" si="2445"/>
        <v>0</v>
      </c>
      <c r="DW127" s="11"/>
      <c r="DX127" s="12" t="e">
        <f t="shared" si="2405"/>
        <v>#DIV/0!</v>
      </c>
      <c r="DY127" s="11"/>
      <c r="DZ127" s="12" t="e">
        <f t="shared" si="2406"/>
        <v>#DIV/0!</v>
      </c>
      <c r="EA127" s="13"/>
      <c r="EB127" s="11"/>
      <c r="EC127" s="25"/>
      <c r="ED127" s="38"/>
      <c r="EE127" s="10"/>
      <c r="EF127" s="11"/>
      <c r="EG127" s="74">
        <f t="shared" si="2446"/>
        <v>0</v>
      </c>
      <c r="EH127" s="74">
        <f t="shared" si="2446"/>
        <v>0</v>
      </c>
      <c r="EI127" s="11"/>
      <c r="EJ127" s="12" t="e">
        <f t="shared" si="2408"/>
        <v>#DIV/0!</v>
      </c>
      <c r="EK127" s="11"/>
      <c r="EL127" s="12" t="e">
        <f t="shared" si="2409"/>
        <v>#DIV/0!</v>
      </c>
      <c r="EM127" s="13"/>
      <c r="EN127" s="11"/>
      <c r="EO127" s="25"/>
      <c r="EP127" s="38"/>
      <c r="EQ127" s="10"/>
      <c r="ER127" s="11"/>
      <c r="ES127" s="74">
        <f t="shared" si="2447"/>
        <v>0</v>
      </c>
      <c r="ET127" s="74">
        <f t="shared" si="2447"/>
        <v>0</v>
      </c>
      <c r="EU127" s="11"/>
      <c r="EV127" s="12" t="e">
        <f t="shared" si="2411"/>
        <v>#DIV/0!</v>
      </c>
      <c r="EW127" s="11"/>
      <c r="EX127" s="12" t="e">
        <f t="shared" si="2412"/>
        <v>#DIV/0!</v>
      </c>
      <c r="EY127" s="13"/>
      <c r="EZ127" s="11"/>
      <c r="FA127" s="25"/>
      <c r="FB127" s="38"/>
      <c r="FC127" s="10"/>
      <c r="FD127" s="11"/>
      <c r="FE127" s="74">
        <f t="shared" si="2448"/>
        <v>0</v>
      </c>
      <c r="FF127" s="74">
        <f t="shared" si="2448"/>
        <v>0</v>
      </c>
      <c r="FG127" s="11"/>
      <c r="FH127" s="12" t="e">
        <f t="shared" si="2414"/>
        <v>#DIV/0!</v>
      </c>
      <c r="FI127" s="11"/>
      <c r="FJ127" s="12" t="e">
        <f t="shared" si="2415"/>
        <v>#DIV/0!</v>
      </c>
      <c r="FK127" s="13"/>
      <c r="FL127" s="11"/>
      <c r="FM127" s="25"/>
      <c r="FN127" s="38"/>
      <c r="FO127" s="10"/>
      <c r="FP127" s="11"/>
      <c r="FQ127" s="74">
        <f t="shared" si="2449"/>
        <v>0</v>
      </c>
      <c r="FR127" s="74">
        <f t="shared" si="2449"/>
        <v>0</v>
      </c>
      <c r="FS127" s="11"/>
      <c r="FT127" s="12" t="e">
        <f t="shared" si="2417"/>
        <v>#DIV/0!</v>
      </c>
      <c r="FU127" s="11"/>
      <c r="FV127" s="12" t="e">
        <f t="shared" si="2418"/>
        <v>#DIV/0!</v>
      </c>
      <c r="FW127" s="13"/>
      <c r="FX127" s="11"/>
      <c r="FY127" s="25"/>
      <c r="FZ127" s="38"/>
      <c r="GA127" s="10"/>
      <c r="GB127" s="11"/>
      <c r="GC127" s="74">
        <f t="shared" si="2450"/>
        <v>0</v>
      </c>
      <c r="GD127" s="74">
        <f t="shared" si="2450"/>
        <v>0</v>
      </c>
      <c r="GE127" s="11"/>
      <c r="GF127" s="12" t="e">
        <f t="shared" si="2420"/>
        <v>#DIV/0!</v>
      </c>
      <c r="GG127" s="11"/>
      <c r="GH127" s="12" t="e">
        <f t="shared" si="2421"/>
        <v>#DIV/0!</v>
      </c>
      <c r="GI127" s="13"/>
      <c r="GJ127" s="11"/>
      <c r="GK127" s="25"/>
      <c r="GL127" s="38"/>
      <c r="GM127" s="10"/>
      <c r="GN127" s="11"/>
      <c r="GO127" s="74">
        <f t="shared" si="2451"/>
        <v>0</v>
      </c>
      <c r="GP127" s="74">
        <f t="shared" si="2451"/>
        <v>0</v>
      </c>
      <c r="GQ127" s="11"/>
      <c r="GR127" s="12" t="e">
        <f t="shared" si="2423"/>
        <v>#DIV/0!</v>
      </c>
      <c r="GS127" s="11"/>
      <c r="GT127" s="12" t="e">
        <f t="shared" si="2424"/>
        <v>#DIV/0!</v>
      </c>
      <c r="GU127" s="13"/>
      <c r="GV127" s="11"/>
      <c r="GW127" s="25"/>
      <c r="GX127" s="38"/>
      <c r="GY127" s="10"/>
      <c r="GZ127" s="11"/>
      <c r="HA127" s="74">
        <f t="shared" si="2452"/>
        <v>0</v>
      </c>
      <c r="HB127" s="74">
        <f t="shared" si="2452"/>
        <v>0</v>
      </c>
      <c r="HC127" s="11"/>
      <c r="HD127" s="12" t="e">
        <f t="shared" si="2426"/>
        <v>#DIV/0!</v>
      </c>
      <c r="HE127" s="11"/>
      <c r="HF127" s="12" t="e">
        <f t="shared" si="2427"/>
        <v>#DIV/0!</v>
      </c>
      <c r="HG127" s="13"/>
      <c r="HH127" s="11"/>
      <c r="HI127" s="25"/>
      <c r="HJ127" s="38"/>
      <c r="HK127" s="10">
        <f t="shared" si="2428"/>
        <v>3</v>
      </c>
      <c r="HL127" s="11">
        <f t="shared" si="2428"/>
        <v>0</v>
      </c>
      <c r="HM127" s="11">
        <f t="shared" si="2428"/>
        <v>3247</v>
      </c>
      <c r="HN127" s="11">
        <f t="shared" si="2428"/>
        <v>266</v>
      </c>
      <c r="HO127" s="11">
        <f t="shared" si="2429"/>
        <v>1708</v>
      </c>
      <c r="HP127" s="228">
        <f t="shared" si="2454"/>
        <v>0.52602402217431476</v>
      </c>
      <c r="HQ127" s="15">
        <f t="shared" si="2431"/>
        <v>86</v>
      </c>
      <c r="HR127" s="12">
        <f t="shared" si="2453"/>
        <v>5.0351288056206089E-2</v>
      </c>
      <c r="HS127" s="16">
        <v>67.8</v>
      </c>
      <c r="HT127" s="17">
        <v>1569</v>
      </c>
      <c r="HU127" s="16">
        <f t="shared" si="2432"/>
        <v>91.861826697892269</v>
      </c>
      <c r="HV127" s="23">
        <v>4623.1168831168834</v>
      </c>
      <c r="HW127" s="22">
        <v>4735.3012048192768</v>
      </c>
    </row>
    <row r="128" spans="1:231" ht="18.75" x14ac:dyDescent="0.25">
      <c r="A128" s="236"/>
      <c r="B128" s="41">
        <f t="shared" si="2433"/>
        <v>44567</v>
      </c>
      <c r="C128" s="10">
        <v>1</v>
      </c>
      <c r="D128" s="11"/>
      <c r="E128" s="74">
        <f>E127-C128</f>
        <v>624</v>
      </c>
      <c r="F128" s="74">
        <f>F127-D128</f>
        <v>52</v>
      </c>
      <c r="G128" s="11">
        <v>304</v>
      </c>
      <c r="H128" s="12">
        <f t="shared" si="2376"/>
        <v>0.50320512820512819</v>
      </c>
      <c r="I128" s="11">
        <v>10</v>
      </c>
      <c r="J128" s="12">
        <f t="shared" si="2435"/>
        <v>3.1847133757961783E-2</v>
      </c>
      <c r="K128" s="13"/>
      <c r="L128" s="11"/>
      <c r="M128" s="39">
        <v>76.19047619047619</v>
      </c>
      <c r="N128" s="43">
        <v>73.333333333333329</v>
      </c>
      <c r="O128" s="10"/>
      <c r="P128" s="11"/>
      <c r="Q128" s="74">
        <f t="shared" si="2436"/>
        <v>624</v>
      </c>
      <c r="R128" s="74">
        <f t="shared" si="2436"/>
        <v>50</v>
      </c>
      <c r="S128" s="11">
        <v>315</v>
      </c>
      <c r="T128" s="12">
        <f t="shared" si="2378"/>
        <v>0.53205128205128205</v>
      </c>
      <c r="U128" s="11">
        <v>17</v>
      </c>
      <c r="V128" s="12">
        <f t="shared" si="2379"/>
        <v>5.1204819277108432E-2</v>
      </c>
      <c r="W128" s="13"/>
      <c r="X128" s="11"/>
      <c r="Y128" s="39">
        <v>67.391304347826093</v>
      </c>
      <c r="Z128" s="43">
        <v>88.888888888888886</v>
      </c>
      <c r="AA128" s="10"/>
      <c r="AB128" s="11"/>
      <c r="AC128" s="74">
        <f t="shared" si="2437"/>
        <v>162</v>
      </c>
      <c r="AD128" s="74">
        <f t="shared" si="2437"/>
        <v>13</v>
      </c>
      <c r="AE128" s="11">
        <v>75</v>
      </c>
      <c r="AF128" s="12">
        <f t="shared" si="2381"/>
        <v>0.49382716049382713</v>
      </c>
      <c r="AG128" s="11">
        <v>5</v>
      </c>
      <c r="AH128" s="12">
        <f t="shared" si="2382"/>
        <v>6.25E-2</v>
      </c>
      <c r="AI128" s="13"/>
      <c r="AJ128" s="11"/>
      <c r="AK128" s="39">
        <v>69.230769230769226</v>
      </c>
      <c r="AL128" s="43">
        <v>100</v>
      </c>
      <c r="AM128" s="10"/>
      <c r="AN128" s="11"/>
      <c r="AO128" s="74">
        <f t="shared" si="2438"/>
        <v>615</v>
      </c>
      <c r="AP128" s="74">
        <f t="shared" si="2438"/>
        <v>51</v>
      </c>
      <c r="AQ128" s="11">
        <v>271</v>
      </c>
      <c r="AR128" s="12">
        <f t="shared" si="2384"/>
        <v>0.46178861788617886</v>
      </c>
      <c r="AS128" s="11">
        <v>13</v>
      </c>
      <c r="AT128" s="12">
        <f t="shared" si="2385"/>
        <v>4.5774647887323945E-2</v>
      </c>
      <c r="AU128" s="13"/>
      <c r="AV128" s="11"/>
      <c r="AW128" s="39">
        <v>64.285714285714292</v>
      </c>
      <c r="AX128" s="43">
        <v>100</v>
      </c>
      <c r="AY128" s="10"/>
      <c r="AZ128" s="11"/>
      <c r="BA128" s="74">
        <f t="shared" si="2439"/>
        <v>602</v>
      </c>
      <c r="BB128" s="74">
        <f t="shared" si="2439"/>
        <v>50</v>
      </c>
      <c r="BC128" s="11">
        <v>265</v>
      </c>
      <c r="BD128" s="12">
        <f t="shared" si="2387"/>
        <v>0.47840531561461797</v>
      </c>
      <c r="BE128" s="11">
        <v>23</v>
      </c>
      <c r="BF128" s="12">
        <f t="shared" si="2388"/>
        <v>7.9861111111111105E-2</v>
      </c>
      <c r="BG128" s="13"/>
      <c r="BH128" s="11"/>
      <c r="BI128" s="39">
        <v>80</v>
      </c>
      <c r="BJ128" s="43">
        <v>91.666666666666671</v>
      </c>
      <c r="BK128" s="10">
        <v>1</v>
      </c>
      <c r="BL128" s="11"/>
      <c r="BM128" s="74">
        <f t="shared" si="2440"/>
        <v>618</v>
      </c>
      <c r="BN128" s="74">
        <f t="shared" si="2440"/>
        <v>50</v>
      </c>
      <c r="BO128" s="11">
        <v>274</v>
      </c>
      <c r="BP128" s="12">
        <f t="shared" si="2390"/>
        <v>0.46601941747572817</v>
      </c>
      <c r="BQ128" s="11">
        <v>14</v>
      </c>
      <c r="BR128" s="12">
        <f t="shared" si="2391"/>
        <v>4.8611111111111112E-2</v>
      </c>
      <c r="BS128" s="13"/>
      <c r="BT128" s="11"/>
      <c r="BU128" s="39">
        <v>64.583333333333329</v>
      </c>
      <c r="BV128" s="43">
        <v>100</v>
      </c>
      <c r="BW128" s="10"/>
      <c r="BX128" s="11"/>
      <c r="BY128" s="74">
        <f t="shared" si="2441"/>
        <v>0</v>
      </c>
      <c r="BZ128" s="74">
        <f t="shared" si="2441"/>
        <v>0</v>
      </c>
      <c r="CA128" s="11"/>
      <c r="CB128" s="12" t="e">
        <f t="shared" si="2393"/>
        <v>#DIV/0!</v>
      </c>
      <c r="CC128" s="11"/>
      <c r="CD128" s="12" t="e">
        <f t="shared" si="2394"/>
        <v>#DIV/0!</v>
      </c>
      <c r="CE128" s="13"/>
      <c r="CF128" s="11"/>
      <c r="CG128" s="39"/>
      <c r="CH128" s="43"/>
      <c r="CI128" s="10"/>
      <c r="CJ128" s="11"/>
      <c r="CK128" s="74">
        <f t="shared" si="2442"/>
        <v>0</v>
      </c>
      <c r="CL128" s="74">
        <f t="shared" si="2442"/>
        <v>0</v>
      </c>
      <c r="CM128" s="11"/>
      <c r="CN128" s="12" t="e">
        <f t="shared" si="2396"/>
        <v>#DIV/0!</v>
      </c>
      <c r="CO128" s="11"/>
      <c r="CP128" s="12" t="e">
        <f t="shared" si="2397"/>
        <v>#DIV/0!</v>
      </c>
      <c r="CQ128" s="13"/>
      <c r="CR128" s="11"/>
      <c r="CS128" s="39"/>
      <c r="CT128" s="43"/>
      <c r="CU128" s="10"/>
      <c r="CV128" s="11"/>
      <c r="CW128" s="74">
        <f t="shared" si="2443"/>
        <v>0</v>
      </c>
      <c r="CX128" s="74">
        <f t="shared" si="2443"/>
        <v>0</v>
      </c>
      <c r="CY128" s="11"/>
      <c r="CZ128" s="12" t="e">
        <f t="shared" si="2399"/>
        <v>#DIV/0!</v>
      </c>
      <c r="DA128" s="11"/>
      <c r="DB128" s="12" t="e">
        <f t="shared" si="2400"/>
        <v>#DIV/0!</v>
      </c>
      <c r="DC128" s="13"/>
      <c r="DD128" s="11"/>
      <c r="DE128" s="39"/>
      <c r="DF128" s="43"/>
      <c r="DG128" s="10"/>
      <c r="DH128" s="11"/>
      <c r="DI128" s="74">
        <f t="shared" si="2444"/>
        <v>0</v>
      </c>
      <c r="DJ128" s="74">
        <f t="shared" si="2444"/>
        <v>0</v>
      </c>
      <c r="DK128" s="11"/>
      <c r="DL128" s="12" t="e">
        <f t="shared" si="2402"/>
        <v>#DIV/0!</v>
      </c>
      <c r="DM128" s="11"/>
      <c r="DN128" s="12" t="e">
        <f t="shared" si="2403"/>
        <v>#DIV/0!</v>
      </c>
      <c r="DO128" s="13"/>
      <c r="DP128" s="11"/>
      <c r="DQ128" s="39"/>
      <c r="DR128" s="43"/>
      <c r="DS128" s="10"/>
      <c r="DT128" s="11"/>
      <c r="DU128" s="74">
        <f t="shared" si="2445"/>
        <v>0</v>
      </c>
      <c r="DV128" s="74">
        <f t="shared" si="2445"/>
        <v>0</v>
      </c>
      <c r="DW128" s="11"/>
      <c r="DX128" s="12" t="e">
        <f t="shared" si="2405"/>
        <v>#DIV/0!</v>
      </c>
      <c r="DY128" s="11"/>
      <c r="DZ128" s="12" t="e">
        <f t="shared" si="2406"/>
        <v>#DIV/0!</v>
      </c>
      <c r="EA128" s="13"/>
      <c r="EB128" s="11"/>
      <c r="EC128" s="39"/>
      <c r="ED128" s="43"/>
      <c r="EE128" s="10"/>
      <c r="EF128" s="11"/>
      <c r="EG128" s="74">
        <f t="shared" si="2446"/>
        <v>0</v>
      </c>
      <c r="EH128" s="74">
        <f t="shared" si="2446"/>
        <v>0</v>
      </c>
      <c r="EI128" s="11"/>
      <c r="EJ128" s="12" t="e">
        <f t="shared" si="2408"/>
        <v>#DIV/0!</v>
      </c>
      <c r="EK128" s="11"/>
      <c r="EL128" s="12" t="e">
        <f t="shared" si="2409"/>
        <v>#DIV/0!</v>
      </c>
      <c r="EM128" s="13"/>
      <c r="EN128" s="11"/>
      <c r="EO128" s="39"/>
      <c r="EP128" s="43"/>
      <c r="EQ128" s="10"/>
      <c r="ER128" s="11"/>
      <c r="ES128" s="74">
        <f t="shared" si="2447"/>
        <v>0</v>
      </c>
      <c r="ET128" s="74">
        <f t="shared" si="2447"/>
        <v>0</v>
      </c>
      <c r="EU128" s="11"/>
      <c r="EV128" s="12" t="e">
        <f t="shared" si="2411"/>
        <v>#DIV/0!</v>
      </c>
      <c r="EW128" s="11"/>
      <c r="EX128" s="12" t="e">
        <f t="shared" si="2412"/>
        <v>#DIV/0!</v>
      </c>
      <c r="EY128" s="13"/>
      <c r="EZ128" s="11"/>
      <c r="FA128" s="39"/>
      <c r="FB128" s="43"/>
      <c r="FC128" s="10"/>
      <c r="FD128" s="11"/>
      <c r="FE128" s="74">
        <f t="shared" si="2448"/>
        <v>0</v>
      </c>
      <c r="FF128" s="74">
        <f t="shared" si="2448"/>
        <v>0</v>
      </c>
      <c r="FG128" s="11"/>
      <c r="FH128" s="12" t="e">
        <f t="shared" si="2414"/>
        <v>#DIV/0!</v>
      </c>
      <c r="FI128" s="11"/>
      <c r="FJ128" s="12" t="e">
        <f t="shared" si="2415"/>
        <v>#DIV/0!</v>
      </c>
      <c r="FK128" s="13"/>
      <c r="FL128" s="11"/>
      <c r="FM128" s="39"/>
      <c r="FN128" s="43"/>
      <c r="FO128" s="10"/>
      <c r="FP128" s="11"/>
      <c r="FQ128" s="74">
        <f t="shared" si="2449"/>
        <v>0</v>
      </c>
      <c r="FR128" s="74">
        <f t="shared" si="2449"/>
        <v>0</v>
      </c>
      <c r="FS128" s="11"/>
      <c r="FT128" s="12" t="e">
        <f t="shared" si="2417"/>
        <v>#DIV/0!</v>
      </c>
      <c r="FU128" s="11"/>
      <c r="FV128" s="12" t="e">
        <f t="shared" si="2418"/>
        <v>#DIV/0!</v>
      </c>
      <c r="FW128" s="13"/>
      <c r="FX128" s="11"/>
      <c r="FY128" s="39"/>
      <c r="FZ128" s="43"/>
      <c r="GA128" s="10"/>
      <c r="GB128" s="11"/>
      <c r="GC128" s="74">
        <f t="shared" si="2450"/>
        <v>0</v>
      </c>
      <c r="GD128" s="74">
        <f t="shared" si="2450"/>
        <v>0</v>
      </c>
      <c r="GE128" s="11"/>
      <c r="GF128" s="12" t="e">
        <f t="shared" si="2420"/>
        <v>#DIV/0!</v>
      </c>
      <c r="GG128" s="11"/>
      <c r="GH128" s="12" t="e">
        <f t="shared" si="2421"/>
        <v>#DIV/0!</v>
      </c>
      <c r="GI128" s="13"/>
      <c r="GJ128" s="11"/>
      <c r="GK128" s="39"/>
      <c r="GL128" s="43"/>
      <c r="GM128" s="10"/>
      <c r="GN128" s="11"/>
      <c r="GO128" s="74">
        <f t="shared" si="2451"/>
        <v>0</v>
      </c>
      <c r="GP128" s="74">
        <f t="shared" si="2451"/>
        <v>0</v>
      </c>
      <c r="GQ128" s="11"/>
      <c r="GR128" s="12" t="e">
        <f t="shared" si="2423"/>
        <v>#DIV/0!</v>
      </c>
      <c r="GS128" s="11"/>
      <c r="GT128" s="12" t="e">
        <f t="shared" si="2424"/>
        <v>#DIV/0!</v>
      </c>
      <c r="GU128" s="13"/>
      <c r="GV128" s="11"/>
      <c r="GW128" s="39"/>
      <c r="GX128" s="43"/>
      <c r="GY128" s="10"/>
      <c r="GZ128" s="11"/>
      <c r="HA128" s="74">
        <f t="shared" si="2452"/>
        <v>0</v>
      </c>
      <c r="HB128" s="74">
        <f t="shared" si="2452"/>
        <v>0</v>
      </c>
      <c r="HC128" s="11"/>
      <c r="HD128" s="12" t="e">
        <f t="shared" si="2426"/>
        <v>#DIV/0!</v>
      </c>
      <c r="HE128" s="11"/>
      <c r="HF128" s="12" t="e">
        <f t="shared" si="2427"/>
        <v>#DIV/0!</v>
      </c>
      <c r="HG128" s="13"/>
      <c r="HH128" s="11"/>
      <c r="HI128" s="39"/>
      <c r="HJ128" s="43"/>
      <c r="HK128" s="10">
        <f t="shared" si="2428"/>
        <v>2</v>
      </c>
      <c r="HL128" s="11">
        <f t="shared" si="2428"/>
        <v>0</v>
      </c>
      <c r="HM128" s="11">
        <f t="shared" si="2428"/>
        <v>3245</v>
      </c>
      <c r="HN128" s="11">
        <f t="shared" si="2428"/>
        <v>266</v>
      </c>
      <c r="HO128" s="11">
        <f t="shared" si="2429"/>
        <v>1586</v>
      </c>
      <c r="HP128" s="228">
        <f t="shared" si="2454"/>
        <v>0.48875192604006162</v>
      </c>
      <c r="HQ128" s="15">
        <f t="shared" si="2431"/>
        <v>82</v>
      </c>
      <c r="HR128" s="12">
        <f t="shared" si="2453"/>
        <v>5.1702395964691047E-2</v>
      </c>
      <c r="HS128" s="16">
        <v>68.3</v>
      </c>
      <c r="HT128" s="17">
        <v>1452</v>
      </c>
      <c r="HU128" s="16">
        <f t="shared" si="2432"/>
        <v>91.551071878940732</v>
      </c>
      <c r="HV128" s="23">
        <v>65.367965367965368</v>
      </c>
      <c r="HW128" s="22">
        <v>78.313253012048193</v>
      </c>
    </row>
    <row r="129" spans="1:231" ht="19.5" thickBot="1" x14ac:dyDescent="0.3">
      <c r="A129" s="236"/>
      <c r="B129" s="42"/>
      <c r="C129" s="26">
        <f>SUM(C122:C128)</f>
        <v>4</v>
      </c>
      <c r="D129" s="27">
        <f>SUM(D122:D128)</f>
        <v>0</v>
      </c>
      <c r="E129" s="27"/>
      <c r="F129" s="27"/>
      <c r="G129" s="27">
        <f>SUM(G122:G128)</f>
        <v>2288</v>
      </c>
      <c r="H129" s="28">
        <f>((G129+I129)/7)/E128</f>
        <v>0.54784798534798529</v>
      </c>
      <c r="I129" s="27">
        <f>SUM(I122:I128)</f>
        <v>105</v>
      </c>
      <c r="J129" s="28">
        <f>(I129/(I129+G129))</f>
        <v>4.3877977434183035E-2</v>
      </c>
      <c r="K129" s="27"/>
      <c r="L129" s="27"/>
      <c r="M129" s="29">
        <f>M127/M126*100-100</f>
        <v>9.0387459331558802</v>
      </c>
      <c r="N129" s="72">
        <f>N127/N126*100-100</f>
        <v>-3.1523378582201929</v>
      </c>
      <c r="O129" s="26">
        <f t="shared" ref="O129:P129" si="2455">SUM(O122:O128)</f>
        <v>5</v>
      </c>
      <c r="P129" s="27">
        <f t="shared" si="2455"/>
        <v>0</v>
      </c>
      <c r="Q129" s="27"/>
      <c r="R129" s="27"/>
      <c r="S129" s="27">
        <f t="shared" ref="S129" si="2456">SUM(S122:S128)</f>
        <v>2213</v>
      </c>
      <c r="T129" s="28">
        <f t="shared" ref="T129" si="2457">((S129+U129)/7)/Q128</f>
        <v>0.53044871794871795</v>
      </c>
      <c r="U129" s="27">
        <f t="shared" ref="U129" si="2458">SUM(U122:U128)</f>
        <v>104</v>
      </c>
      <c r="V129" s="28">
        <f t="shared" ref="V129" si="2459">(U129/(U129+S129))</f>
        <v>4.4885627967198964E-2</v>
      </c>
      <c r="W129" s="27"/>
      <c r="X129" s="27"/>
      <c r="Y129" s="29">
        <f t="shared" ref="Y129:Z129" si="2460">Y127/Y126*100-100</f>
        <v>16.338104239805574</v>
      </c>
      <c r="Z129" s="72">
        <f t="shared" si="2460"/>
        <v>6.4228255404726013</v>
      </c>
      <c r="AA129" s="26">
        <f t="shared" ref="AA129:AB129" si="2461">SUM(AA122:AA128)</f>
        <v>1</v>
      </c>
      <c r="AB129" s="27">
        <f t="shared" si="2461"/>
        <v>0</v>
      </c>
      <c r="AC129" s="27"/>
      <c r="AD129" s="27"/>
      <c r="AE129" s="27">
        <f t="shared" ref="AE129" si="2462">SUM(AE122:AE128)</f>
        <v>599</v>
      </c>
      <c r="AF129" s="28">
        <f t="shared" ref="AF129" si="2463">((AE129+AG129)/7)/AC128</f>
        <v>0.55908289241622577</v>
      </c>
      <c r="AG129" s="27">
        <f t="shared" ref="AG129" si="2464">SUM(AG122:AG128)</f>
        <v>35</v>
      </c>
      <c r="AH129" s="28">
        <f t="shared" ref="AH129" si="2465">(AG129/(AG129+AE129))</f>
        <v>5.5205047318611984E-2</v>
      </c>
      <c r="AI129" s="27"/>
      <c r="AJ129" s="27"/>
      <c r="AK129" s="29">
        <f t="shared" ref="AK129:AL129" si="2466">AK127/AK126*100-100</f>
        <v>9.316770186335404</v>
      </c>
      <c r="AL129" s="72">
        <f t="shared" si="2466"/>
        <v>-2.5452488687782875</v>
      </c>
      <c r="AM129" s="26">
        <f t="shared" ref="AM129:AN129" si="2467">SUM(AM122:AM128)</f>
        <v>2</v>
      </c>
      <c r="AN129" s="27">
        <f t="shared" si="2467"/>
        <v>0</v>
      </c>
      <c r="AO129" s="27"/>
      <c r="AP129" s="27"/>
      <c r="AQ129" s="27">
        <f t="shared" ref="AQ129" si="2468">SUM(AQ122:AQ128)</f>
        <v>2102</v>
      </c>
      <c r="AR129" s="28">
        <f t="shared" ref="AR129" si="2469">((AQ129+AS129)/7)/AO128</f>
        <v>0.51428571428571423</v>
      </c>
      <c r="AS129" s="27">
        <f t="shared" ref="AS129" si="2470">SUM(AS122:AS128)</f>
        <v>112</v>
      </c>
      <c r="AT129" s="28">
        <f t="shared" ref="AT129" si="2471">(AS129/(AS129+AQ129))</f>
        <v>5.0587172538392053E-2</v>
      </c>
      <c r="AU129" s="27"/>
      <c r="AV129" s="27"/>
      <c r="AW129" s="29">
        <f t="shared" ref="AW129:AX129" si="2472">AW127/AW126*100-100</f>
        <v>16.669624371487714</v>
      </c>
      <c r="AX129" s="72">
        <f t="shared" si="2472"/>
        <v>6.9287330316741986</v>
      </c>
      <c r="AY129" s="26">
        <f t="shared" ref="AY129:AZ129" si="2473">SUM(AY122:AY128)</f>
        <v>8</v>
      </c>
      <c r="AZ129" s="27">
        <f t="shared" si="2473"/>
        <v>0</v>
      </c>
      <c r="BA129" s="27"/>
      <c r="BB129" s="27"/>
      <c r="BC129" s="27">
        <f t="shared" ref="BC129" si="2474">SUM(BC122:BC128)</f>
        <v>2022</v>
      </c>
      <c r="BD129" s="28">
        <f t="shared" ref="BD129" si="2475">((BC129+BE129)/7)/BA128</f>
        <v>0.50759373516848594</v>
      </c>
      <c r="BE129" s="27">
        <f t="shared" ref="BE129" si="2476">SUM(BE122:BE128)</f>
        <v>117</v>
      </c>
      <c r="BF129" s="28">
        <f t="shared" ref="BF129" si="2477">(BE129/(BE129+BC129))</f>
        <v>5.4698457223001401E-2</v>
      </c>
      <c r="BG129" s="27"/>
      <c r="BH129" s="27"/>
      <c r="BI129" s="29">
        <f t="shared" ref="BI129:BJ129" si="2478">BI127/BI126*100-100</f>
        <v>12.776397515527947</v>
      </c>
      <c r="BJ129" s="72">
        <f t="shared" si="2478"/>
        <v>9.8981900452488816</v>
      </c>
      <c r="BK129" s="26">
        <f t="shared" ref="BK129:BL129" si="2479">SUM(BK122:BK128)</f>
        <v>4</v>
      </c>
      <c r="BL129" s="27">
        <f t="shared" si="2479"/>
        <v>0</v>
      </c>
      <c r="BM129" s="27"/>
      <c r="BN129" s="27"/>
      <c r="BO129" s="27">
        <f t="shared" ref="BO129" si="2480">SUM(BO122:BO128)</f>
        <v>2061</v>
      </c>
      <c r="BP129" s="28">
        <f t="shared" ref="BP129" si="2481">((BO129+BQ129)/7)/BM128</f>
        <v>0.5030050855293573</v>
      </c>
      <c r="BQ129" s="27">
        <f t="shared" ref="BQ129" si="2482">SUM(BQ122:BQ128)</f>
        <v>115</v>
      </c>
      <c r="BR129" s="28">
        <f t="shared" ref="BR129" si="2483">(BQ129/(BQ129+BO129))</f>
        <v>5.2849264705882353E-2</v>
      </c>
      <c r="BS129" s="27"/>
      <c r="BT129" s="27"/>
      <c r="BU129" s="29">
        <f t="shared" ref="BU129:BV129" si="2484">BU127/BU126*100-100</f>
        <v>20.191511387163558</v>
      </c>
      <c r="BV129" s="72">
        <f t="shared" si="2484"/>
        <v>16.905480140774259</v>
      </c>
      <c r="BW129" s="26">
        <f t="shared" ref="BW129:BX129" si="2485">SUM(BW122:BW128)</f>
        <v>0</v>
      </c>
      <c r="BX129" s="27">
        <f t="shared" si="2485"/>
        <v>0</v>
      </c>
      <c r="BY129" s="27"/>
      <c r="BZ129" s="27"/>
      <c r="CA129" s="27">
        <f t="shared" ref="CA129" si="2486">SUM(CA122:CA128)</f>
        <v>0</v>
      </c>
      <c r="CB129" s="28" t="e">
        <f t="shared" ref="CB129" si="2487">((CA129+CC129)/7)/BY128</f>
        <v>#DIV/0!</v>
      </c>
      <c r="CC129" s="27">
        <f t="shared" ref="CC129" si="2488">SUM(CC122:CC128)</f>
        <v>0</v>
      </c>
      <c r="CD129" s="28" t="e">
        <f t="shared" ref="CD129" si="2489">(CC129/(CC129+CA129))</f>
        <v>#DIV/0!</v>
      </c>
      <c r="CE129" s="27"/>
      <c r="CF129" s="27"/>
      <c r="CG129" s="29" t="e">
        <f t="shared" ref="CG129:CH129" si="2490">CG127/CG126*100-100</f>
        <v>#DIV/0!</v>
      </c>
      <c r="CH129" s="72" t="e">
        <f t="shared" si="2490"/>
        <v>#DIV/0!</v>
      </c>
      <c r="CI129" s="26">
        <f t="shared" ref="CI129:CJ129" si="2491">SUM(CI122:CI128)</f>
        <v>0</v>
      </c>
      <c r="CJ129" s="27">
        <f t="shared" si="2491"/>
        <v>0</v>
      </c>
      <c r="CK129" s="27"/>
      <c r="CL129" s="27"/>
      <c r="CM129" s="27">
        <f t="shared" ref="CM129" si="2492">SUM(CM122:CM128)</f>
        <v>0</v>
      </c>
      <c r="CN129" s="28" t="e">
        <f t="shared" ref="CN129" si="2493">((CM129+CO129)/7)/CK128</f>
        <v>#DIV/0!</v>
      </c>
      <c r="CO129" s="27">
        <f t="shared" ref="CO129" si="2494">SUM(CO122:CO128)</f>
        <v>0</v>
      </c>
      <c r="CP129" s="28" t="e">
        <f t="shared" ref="CP129" si="2495">(CO129/(CO129+CM129))</f>
        <v>#DIV/0!</v>
      </c>
      <c r="CQ129" s="27"/>
      <c r="CR129" s="27"/>
      <c r="CS129" s="29" t="e">
        <f t="shared" ref="CS129:CT129" si="2496">CS127/CS126*100-100</f>
        <v>#DIV/0!</v>
      </c>
      <c r="CT129" s="72" t="e">
        <f t="shared" si="2496"/>
        <v>#DIV/0!</v>
      </c>
      <c r="CU129" s="26">
        <f t="shared" ref="CU129:CV129" si="2497">SUM(CU122:CU128)</f>
        <v>0</v>
      </c>
      <c r="CV129" s="27">
        <f t="shared" si="2497"/>
        <v>0</v>
      </c>
      <c r="CW129" s="27"/>
      <c r="CX129" s="27"/>
      <c r="CY129" s="27">
        <f t="shared" ref="CY129" si="2498">SUM(CY122:CY128)</f>
        <v>0</v>
      </c>
      <c r="CZ129" s="28" t="e">
        <f t="shared" ref="CZ129" si="2499">((CY129+DA129)/7)/CW128</f>
        <v>#DIV/0!</v>
      </c>
      <c r="DA129" s="27">
        <f t="shared" ref="DA129" si="2500">SUM(DA122:DA128)</f>
        <v>0</v>
      </c>
      <c r="DB129" s="28" t="e">
        <f t="shared" ref="DB129" si="2501">(DA129/(DA129+CY129))</f>
        <v>#DIV/0!</v>
      </c>
      <c r="DC129" s="27"/>
      <c r="DD129" s="27"/>
      <c r="DE129" s="29" t="e">
        <f t="shared" ref="DE129:DF129" si="2502">DE127/DE126*100-100</f>
        <v>#DIV/0!</v>
      </c>
      <c r="DF129" s="72" t="e">
        <f t="shared" si="2502"/>
        <v>#DIV/0!</v>
      </c>
      <c r="DG129" s="26">
        <f t="shared" ref="DG129:DH129" si="2503">SUM(DG122:DG128)</f>
        <v>0</v>
      </c>
      <c r="DH129" s="27">
        <f t="shared" si="2503"/>
        <v>0</v>
      </c>
      <c r="DI129" s="27"/>
      <c r="DJ129" s="27"/>
      <c r="DK129" s="27">
        <f t="shared" ref="DK129" si="2504">SUM(DK122:DK128)</f>
        <v>0</v>
      </c>
      <c r="DL129" s="28" t="e">
        <f t="shared" ref="DL129" si="2505">((DK129+DM129)/7)/DI128</f>
        <v>#DIV/0!</v>
      </c>
      <c r="DM129" s="27">
        <f t="shared" ref="DM129" si="2506">SUM(DM122:DM128)</f>
        <v>0</v>
      </c>
      <c r="DN129" s="28" t="e">
        <f t="shared" ref="DN129" si="2507">(DM129/(DM129+DK129))</f>
        <v>#DIV/0!</v>
      </c>
      <c r="DO129" s="27"/>
      <c r="DP129" s="27"/>
      <c r="DQ129" s="29" t="e">
        <f t="shared" ref="DQ129:DR129" si="2508">DQ127/DQ126*100-100</f>
        <v>#DIV/0!</v>
      </c>
      <c r="DR129" s="72" t="e">
        <f t="shared" si="2508"/>
        <v>#DIV/0!</v>
      </c>
      <c r="DS129" s="26">
        <f t="shared" ref="DS129:DT129" si="2509">SUM(DS122:DS128)</f>
        <v>0</v>
      </c>
      <c r="DT129" s="27">
        <f t="shared" si="2509"/>
        <v>0</v>
      </c>
      <c r="DU129" s="27"/>
      <c r="DV129" s="27"/>
      <c r="DW129" s="27">
        <f t="shared" ref="DW129" si="2510">SUM(DW122:DW128)</f>
        <v>0</v>
      </c>
      <c r="DX129" s="28" t="e">
        <f t="shared" ref="DX129" si="2511">((DW129+DY129)/7)/DU128</f>
        <v>#DIV/0!</v>
      </c>
      <c r="DY129" s="27">
        <f t="shared" ref="DY129" si="2512">SUM(DY122:DY128)</f>
        <v>0</v>
      </c>
      <c r="DZ129" s="28" t="e">
        <f t="shared" ref="DZ129" si="2513">(DY129/(DY129+DW129))</f>
        <v>#DIV/0!</v>
      </c>
      <c r="EA129" s="27"/>
      <c r="EB129" s="27"/>
      <c r="EC129" s="29" t="e">
        <f t="shared" ref="EC129:ED129" si="2514">EC127/EC126*100-100</f>
        <v>#DIV/0!</v>
      </c>
      <c r="ED129" s="72" t="e">
        <f t="shared" si="2514"/>
        <v>#DIV/0!</v>
      </c>
      <c r="EE129" s="26">
        <f t="shared" ref="EE129:EF129" si="2515">SUM(EE122:EE128)</f>
        <v>0</v>
      </c>
      <c r="EF129" s="27">
        <f t="shared" si="2515"/>
        <v>0</v>
      </c>
      <c r="EG129" s="27"/>
      <c r="EH129" s="27"/>
      <c r="EI129" s="27">
        <f t="shared" ref="EI129" si="2516">SUM(EI122:EI128)</f>
        <v>0</v>
      </c>
      <c r="EJ129" s="28" t="e">
        <f t="shared" ref="EJ129" si="2517">((EI129+EK129)/7)/EG128</f>
        <v>#DIV/0!</v>
      </c>
      <c r="EK129" s="27">
        <f t="shared" ref="EK129" si="2518">SUM(EK122:EK128)</f>
        <v>0</v>
      </c>
      <c r="EL129" s="28" t="e">
        <f t="shared" ref="EL129" si="2519">(EK129/(EK129+EI129))</f>
        <v>#DIV/0!</v>
      </c>
      <c r="EM129" s="27"/>
      <c r="EN129" s="27"/>
      <c r="EO129" s="29" t="e">
        <f t="shared" ref="EO129:EP129" si="2520">EO127/EO126*100-100</f>
        <v>#DIV/0!</v>
      </c>
      <c r="EP129" s="72" t="e">
        <f t="shared" si="2520"/>
        <v>#DIV/0!</v>
      </c>
      <c r="EQ129" s="26">
        <f t="shared" ref="EQ129:ER129" si="2521">SUM(EQ122:EQ128)</f>
        <v>0</v>
      </c>
      <c r="ER129" s="27">
        <f t="shared" si="2521"/>
        <v>0</v>
      </c>
      <c r="ES129" s="27"/>
      <c r="ET129" s="27"/>
      <c r="EU129" s="27">
        <f t="shared" ref="EU129" si="2522">SUM(EU122:EU128)</f>
        <v>0</v>
      </c>
      <c r="EV129" s="28" t="e">
        <f t="shared" ref="EV129" si="2523">((EU129+EW129)/7)/ES128</f>
        <v>#DIV/0!</v>
      </c>
      <c r="EW129" s="27">
        <f t="shared" ref="EW129" si="2524">SUM(EW122:EW128)</f>
        <v>0</v>
      </c>
      <c r="EX129" s="28" t="e">
        <f t="shared" ref="EX129" si="2525">(EW129/(EW129+EU129))</f>
        <v>#DIV/0!</v>
      </c>
      <c r="EY129" s="27"/>
      <c r="EZ129" s="27"/>
      <c r="FA129" s="29" t="e">
        <f t="shared" ref="FA129:FB129" si="2526">FA127/FA126*100-100</f>
        <v>#DIV/0!</v>
      </c>
      <c r="FB129" s="72" t="e">
        <f t="shared" si="2526"/>
        <v>#DIV/0!</v>
      </c>
      <c r="FC129" s="26">
        <f t="shared" ref="FC129:FD129" si="2527">SUM(FC122:FC128)</f>
        <v>0</v>
      </c>
      <c r="FD129" s="27">
        <f t="shared" si="2527"/>
        <v>0</v>
      </c>
      <c r="FE129" s="27"/>
      <c r="FF129" s="27"/>
      <c r="FG129" s="27">
        <f t="shared" ref="FG129" si="2528">SUM(FG122:FG128)</f>
        <v>0</v>
      </c>
      <c r="FH129" s="28" t="e">
        <f t="shared" ref="FH129" si="2529">((FG129+FI129)/7)/FE128</f>
        <v>#DIV/0!</v>
      </c>
      <c r="FI129" s="27">
        <f t="shared" ref="FI129" si="2530">SUM(FI122:FI128)</f>
        <v>0</v>
      </c>
      <c r="FJ129" s="28" t="e">
        <f t="shared" ref="FJ129" si="2531">(FI129/(FI129+FG129))</f>
        <v>#DIV/0!</v>
      </c>
      <c r="FK129" s="27"/>
      <c r="FL129" s="27"/>
      <c r="FM129" s="29" t="e">
        <f t="shared" ref="FM129:FN129" si="2532">FM127/FM126*100-100</f>
        <v>#DIV/0!</v>
      </c>
      <c r="FN129" s="72" t="e">
        <f t="shared" si="2532"/>
        <v>#DIV/0!</v>
      </c>
      <c r="FO129" s="26">
        <f t="shared" ref="FO129:FP129" si="2533">SUM(FO122:FO128)</f>
        <v>0</v>
      </c>
      <c r="FP129" s="27">
        <f t="shared" si="2533"/>
        <v>0</v>
      </c>
      <c r="FQ129" s="27"/>
      <c r="FR129" s="27"/>
      <c r="FS129" s="27">
        <f t="shared" ref="FS129" si="2534">SUM(FS122:FS128)</f>
        <v>0</v>
      </c>
      <c r="FT129" s="28" t="e">
        <f t="shared" ref="FT129" si="2535">((FS129+FU129)/7)/FQ128</f>
        <v>#DIV/0!</v>
      </c>
      <c r="FU129" s="27">
        <f t="shared" ref="FU129" si="2536">SUM(FU122:FU128)</f>
        <v>0</v>
      </c>
      <c r="FV129" s="28" t="e">
        <f t="shared" ref="FV129" si="2537">(FU129/(FU129+FS129))</f>
        <v>#DIV/0!</v>
      </c>
      <c r="FW129" s="27"/>
      <c r="FX129" s="27"/>
      <c r="FY129" s="29" t="e">
        <f t="shared" ref="FY129:FZ129" si="2538">FY127/FY126*100-100</f>
        <v>#DIV/0!</v>
      </c>
      <c r="FZ129" s="72" t="e">
        <f t="shared" si="2538"/>
        <v>#DIV/0!</v>
      </c>
      <c r="GA129" s="26">
        <f t="shared" ref="GA129:GB129" si="2539">SUM(GA122:GA128)</f>
        <v>0</v>
      </c>
      <c r="GB129" s="27">
        <f t="shared" si="2539"/>
        <v>0</v>
      </c>
      <c r="GC129" s="27"/>
      <c r="GD129" s="27"/>
      <c r="GE129" s="27">
        <f t="shared" ref="GE129" si="2540">SUM(GE122:GE128)</f>
        <v>0</v>
      </c>
      <c r="GF129" s="28" t="e">
        <f t="shared" ref="GF129" si="2541">((GE129+GG129)/7)/GC128</f>
        <v>#DIV/0!</v>
      </c>
      <c r="GG129" s="27">
        <f t="shared" ref="GG129" si="2542">SUM(GG122:GG128)</f>
        <v>0</v>
      </c>
      <c r="GH129" s="28" t="e">
        <f t="shared" ref="GH129" si="2543">(GG129/(GG129+GE129))</f>
        <v>#DIV/0!</v>
      </c>
      <c r="GI129" s="27"/>
      <c r="GJ129" s="27"/>
      <c r="GK129" s="29" t="e">
        <f t="shared" ref="GK129:GL129" si="2544">GK127/GK126*100-100</f>
        <v>#DIV/0!</v>
      </c>
      <c r="GL129" s="72" t="e">
        <f t="shared" si="2544"/>
        <v>#DIV/0!</v>
      </c>
      <c r="GM129" s="26">
        <f t="shared" ref="GM129:GN129" si="2545">SUM(GM122:GM128)</f>
        <v>0</v>
      </c>
      <c r="GN129" s="27">
        <f t="shared" si="2545"/>
        <v>0</v>
      </c>
      <c r="GO129" s="27"/>
      <c r="GP129" s="27"/>
      <c r="GQ129" s="27">
        <f t="shared" ref="GQ129" si="2546">SUM(GQ122:GQ128)</f>
        <v>0</v>
      </c>
      <c r="GR129" s="28" t="e">
        <f t="shared" ref="GR129" si="2547">((GQ129+GS129)/7)/GO128</f>
        <v>#DIV/0!</v>
      </c>
      <c r="GS129" s="27">
        <f t="shared" ref="GS129" si="2548">SUM(GS122:GS128)</f>
        <v>0</v>
      </c>
      <c r="GT129" s="28" t="e">
        <f t="shared" ref="GT129" si="2549">(GS129/(GS129+GQ129))</f>
        <v>#DIV/0!</v>
      </c>
      <c r="GU129" s="27"/>
      <c r="GV129" s="27"/>
      <c r="GW129" s="29" t="e">
        <f t="shared" ref="GW129:GX129" si="2550">GW127/GW126*100-100</f>
        <v>#DIV/0!</v>
      </c>
      <c r="GX129" s="72" t="e">
        <f t="shared" si="2550"/>
        <v>#DIV/0!</v>
      </c>
      <c r="GY129" s="26">
        <f t="shared" ref="GY129:GZ129" si="2551">SUM(GY122:GY128)</f>
        <v>0</v>
      </c>
      <c r="GZ129" s="27">
        <f t="shared" si="2551"/>
        <v>0</v>
      </c>
      <c r="HA129" s="27"/>
      <c r="HB129" s="27"/>
      <c r="HC129" s="27">
        <f t="shared" ref="HC129" si="2552">SUM(HC122:HC128)</f>
        <v>0</v>
      </c>
      <c r="HD129" s="28" t="e">
        <f t="shared" ref="HD129" si="2553">((HC129+HE129)/7)/HA128</f>
        <v>#DIV/0!</v>
      </c>
      <c r="HE129" s="27">
        <f t="shared" ref="HE129" si="2554">SUM(HE122:HE128)</f>
        <v>0</v>
      </c>
      <c r="HF129" s="28" t="e">
        <f t="shared" ref="HF129" si="2555">(HE129/(HE129+HC129))</f>
        <v>#DIV/0!</v>
      </c>
      <c r="HG129" s="27"/>
      <c r="HH129" s="27"/>
      <c r="HI129" s="29" t="e">
        <f t="shared" ref="HI129:HJ129" si="2556">HI127/HI126*100-100</f>
        <v>#DIV/0!</v>
      </c>
      <c r="HJ129" s="72" t="e">
        <f t="shared" si="2556"/>
        <v>#DIV/0!</v>
      </c>
      <c r="HK129" s="26">
        <f t="shared" si="2428"/>
        <v>24</v>
      </c>
      <c r="HL129" s="27">
        <f t="shared" si="2428"/>
        <v>0</v>
      </c>
      <c r="HM129" s="27">
        <f t="shared" si="2428"/>
        <v>0</v>
      </c>
      <c r="HN129" s="27">
        <f t="shared" si="2428"/>
        <v>0</v>
      </c>
      <c r="HO129" s="27">
        <f t="shared" si="2429"/>
        <v>11873</v>
      </c>
      <c r="HP129" s="229">
        <f>+((HO129)/HM128)/7</f>
        <v>0.52269425489764465</v>
      </c>
      <c r="HQ129" s="62">
        <f t="shared" si="2431"/>
        <v>588</v>
      </c>
      <c r="HR129" s="52">
        <f t="shared" si="2453"/>
        <v>4.9524130379853447E-2</v>
      </c>
      <c r="HS129" s="53">
        <f t="shared" ref="HS129" si="2557">SUM(HS122:HS128)/7</f>
        <v>68.285714285714292</v>
      </c>
      <c r="HT129" s="54">
        <f t="shared" ref="HT129" si="2558">SUM(HT122:HT128)</f>
        <v>10887</v>
      </c>
      <c r="HU129" s="53">
        <f t="shared" ref="HU129" si="2559">AVERAGE(HU122:HU128)</f>
        <v>91.685871152545701</v>
      </c>
      <c r="HV129" s="63">
        <f>HV127/HV126*100-100</f>
        <v>14.860046785512623</v>
      </c>
      <c r="HW129" s="72">
        <f>HW127/HW126*100-100</f>
        <v>7.1335114212506028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5">
        <f t="shared" ref="HK130:HL130" si="2560">HK129/HM119</f>
        <v>7.3416947078617312E-3</v>
      </c>
      <c r="HL130" s="68">
        <f t="shared" si="2560"/>
        <v>0</v>
      </c>
      <c r="HM130" s="45"/>
      <c r="HN130" s="45"/>
      <c r="HO130" s="45"/>
      <c r="HP130" s="231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235">
        <v>39</v>
      </c>
      <c r="B131" s="73">
        <f>B128+1</f>
        <v>44568</v>
      </c>
      <c r="C131" s="33"/>
      <c r="D131" s="34"/>
      <c r="E131" s="34">
        <f>E128-C131</f>
        <v>624</v>
      </c>
      <c r="F131" s="34">
        <f>F128-D131</f>
        <v>52</v>
      </c>
      <c r="G131" s="34">
        <v>316</v>
      </c>
      <c r="H131" s="35">
        <f t="shared" ref="H131:H137" si="2561">((G131+I131)/E131)</f>
        <v>0.52243589743589747</v>
      </c>
      <c r="I131" s="34">
        <v>10</v>
      </c>
      <c r="J131" s="35">
        <f>I131/(G131+I131)</f>
        <v>3.0674846625766871E-2</v>
      </c>
      <c r="K131" s="36"/>
      <c r="L131" s="34"/>
      <c r="M131" s="34"/>
      <c r="N131" s="37"/>
      <c r="O131" s="33">
        <v>1</v>
      </c>
      <c r="P131" s="34"/>
      <c r="Q131" s="34">
        <f t="shared" ref="Q131:R131" si="2562">Q128-O131</f>
        <v>623</v>
      </c>
      <c r="R131" s="34">
        <f t="shared" si="2562"/>
        <v>50</v>
      </c>
      <c r="S131" s="34">
        <v>312</v>
      </c>
      <c r="T131" s="35">
        <f t="shared" ref="T131:T137" si="2563">((S131+U131)/Q131)</f>
        <v>0.5184590690208668</v>
      </c>
      <c r="U131" s="34">
        <v>11</v>
      </c>
      <c r="V131" s="35">
        <f t="shared" ref="V131:V137" si="2564">U131/(S131+U131)</f>
        <v>3.4055727554179564E-2</v>
      </c>
      <c r="W131" s="36"/>
      <c r="X131" s="34"/>
      <c r="Y131" s="34"/>
      <c r="Z131" s="37"/>
      <c r="AA131" s="33"/>
      <c r="AB131" s="34"/>
      <c r="AC131" s="34">
        <f t="shared" ref="AC131:AD131" si="2565">AC128-AA131</f>
        <v>162</v>
      </c>
      <c r="AD131" s="34">
        <f t="shared" si="2565"/>
        <v>13</v>
      </c>
      <c r="AE131" s="34">
        <v>78</v>
      </c>
      <c r="AF131" s="35">
        <f t="shared" ref="AF131:AF137" si="2566">((AE131+AG131)/AC131)</f>
        <v>0.50617283950617287</v>
      </c>
      <c r="AG131" s="34">
        <v>4</v>
      </c>
      <c r="AH131" s="35">
        <f t="shared" ref="AH131:AH137" si="2567">AG131/(AE131+AG131)</f>
        <v>4.878048780487805E-2</v>
      </c>
      <c r="AI131" s="36"/>
      <c r="AJ131" s="34"/>
      <c r="AK131" s="34"/>
      <c r="AL131" s="37"/>
      <c r="AM131" s="33"/>
      <c r="AN131" s="34"/>
      <c r="AO131" s="34">
        <f t="shared" ref="AO131:AP131" si="2568">AO128-AM131</f>
        <v>615</v>
      </c>
      <c r="AP131" s="34">
        <f t="shared" si="2568"/>
        <v>51</v>
      </c>
      <c r="AQ131" s="34">
        <v>284</v>
      </c>
      <c r="AR131" s="35">
        <f t="shared" ref="AR131:AR137" si="2569">((AQ131+AS131)/AO131)</f>
        <v>0.48455284552845529</v>
      </c>
      <c r="AS131" s="34">
        <v>14</v>
      </c>
      <c r="AT131" s="35">
        <f t="shared" ref="AT131:AT137" si="2570">AS131/(AQ131+AS131)</f>
        <v>4.6979865771812082E-2</v>
      </c>
      <c r="AU131" s="36"/>
      <c r="AV131" s="34"/>
      <c r="AW131" s="34"/>
      <c r="AX131" s="37"/>
      <c r="AY131" s="33"/>
      <c r="AZ131" s="34"/>
      <c r="BA131" s="34">
        <f t="shared" ref="BA131:BB131" si="2571">BA128-AY131</f>
        <v>602</v>
      </c>
      <c r="BB131" s="34">
        <f t="shared" si="2571"/>
        <v>50</v>
      </c>
      <c r="BC131" s="34">
        <v>251</v>
      </c>
      <c r="BD131" s="35">
        <f t="shared" ref="BD131:BD137" si="2572">((BC131+BE131)/BA131)</f>
        <v>0.44019933554817275</v>
      </c>
      <c r="BE131" s="34">
        <v>14</v>
      </c>
      <c r="BF131" s="35">
        <f t="shared" ref="BF131:BF137" si="2573">BE131/(BC131+BE131)</f>
        <v>5.2830188679245285E-2</v>
      </c>
      <c r="BG131" s="36"/>
      <c r="BH131" s="34"/>
      <c r="BI131" s="34"/>
      <c r="BJ131" s="37"/>
      <c r="BK131" s="33"/>
      <c r="BL131" s="34"/>
      <c r="BM131" s="34">
        <f t="shared" ref="BM131:BN131" si="2574">BM128-BK131</f>
        <v>618</v>
      </c>
      <c r="BN131" s="34">
        <f t="shared" si="2574"/>
        <v>50</v>
      </c>
      <c r="BO131" s="34">
        <v>273</v>
      </c>
      <c r="BP131" s="35">
        <f t="shared" ref="BP131:BP137" si="2575">((BO131+BQ131)/BM131)</f>
        <v>0.4627831715210356</v>
      </c>
      <c r="BQ131" s="34">
        <v>13</v>
      </c>
      <c r="BR131" s="35">
        <f t="shared" ref="BR131:BR137" si="2576">BQ131/(BO131+BQ131)</f>
        <v>4.5454545454545456E-2</v>
      </c>
      <c r="BS131" s="36"/>
      <c r="BT131" s="34"/>
      <c r="BU131" s="34"/>
      <c r="BV131" s="37"/>
      <c r="BW131" s="33"/>
      <c r="BX131" s="34"/>
      <c r="BY131" s="34">
        <f t="shared" ref="BY131:BZ131" si="2577">BY128-BW131</f>
        <v>0</v>
      </c>
      <c r="BZ131" s="34">
        <f t="shared" si="2577"/>
        <v>0</v>
      </c>
      <c r="CA131" s="34"/>
      <c r="CB131" s="35" t="e">
        <f t="shared" ref="CB131:CB137" si="2578">((CA131+CC131)/BY131)</f>
        <v>#DIV/0!</v>
      </c>
      <c r="CC131" s="34"/>
      <c r="CD131" s="35" t="e">
        <f t="shared" ref="CD131:CD137" si="2579">CC131/(CA131+CC131)</f>
        <v>#DIV/0!</v>
      </c>
      <c r="CE131" s="36"/>
      <c r="CF131" s="34"/>
      <c r="CG131" s="34"/>
      <c r="CH131" s="37"/>
      <c r="CI131" s="33"/>
      <c r="CJ131" s="34"/>
      <c r="CK131" s="34">
        <f t="shared" ref="CK131:CL131" si="2580">CK128-CI131</f>
        <v>0</v>
      </c>
      <c r="CL131" s="34">
        <f t="shared" si="2580"/>
        <v>0</v>
      </c>
      <c r="CM131" s="34"/>
      <c r="CN131" s="35" t="e">
        <f t="shared" ref="CN131:CN137" si="2581">((CM131+CO131)/CK131)</f>
        <v>#DIV/0!</v>
      </c>
      <c r="CO131" s="34"/>
      <c r="CP131" s="35" t="e">
        <f t="shared" ref="CP131:CP137" si="2582">CO131/(CM131+CO131)</f>
        <v>#DIV/0!</v>
      </c>
      <c r="CQ131" s="36"/>
      <c r="CR131" s="34"/>
      <c r="CS131" s="34"/>
      <c r="CT131" s="37"/>
      <c r="CU131" s="33"/>
      <c r="CV131" s="34"/>
      <c r="CW131" s="34">
        <f t="shared" ref="CW131:CX131" si="2583">CW128-CU131</f>
        <v>0</v>
      </c>
      <c r="CX131" s="34">
        <f t="shared" si="2583"/>
        <v>0</v>
      </c>
      <c r="CY131" s="34"/>
      <c r="CZ131" s="35" t="e">
        <f t="shared" ref="CZ131:CZ137" si="2584">((CY131+DA131)/CW131)</f>
        <v>#DIV/0!</v>
      </c>
      <c r="DA131" s="34"/>
      <c r="DB131" s="35" t="e">
        <f t="shared" ref="DB131:DB137" si="2585">DA131/(CY131+DA131)</f>
        <v>#DIV/0!</v>
      </c>
      <c r="DC131" s="36"/>
      <c r="DD131" s="34"/>
      <c r="DE131" s="34"/>
      <c r="DF131" s="37"/>
      <c r="DG131" s="33"/>
      <c r="DH131" s="34"/>
      <c r="DI131" s="34">
        <f t="shared" ref="DI131:DJ131" si="2586">DI128-DG131</f>
        <v>0</v>
      </c>
      <c r="DJ131" s="34">
        <f t="shared" si="2586"/>
        <v>0</v>
      </c>
      <c r="DK131" s="34"/>
      <c r="DL131" s="35" t="e">
        <f t="shared" ref="DL131:DL137" si="2587">((DK131+DM131)/DI131)</f>
        <v>#DIV/0!</v>
      </c>
      <c r="DM131" s="34"/>
      <c r="DN131" s="35" t="e">
        <f t="shared" ref="DN131:DN137" si="2588">DM131/(DK131+DM131)</f>
        <v>#DIV/0!</v>
      </c>
      <c r="DO131" s="36"/>
      <c r="DP131" s="34"/>
      <c r="DQ131" s="34"/>
      <c r="DR131" s="37"/>
      <c r="DS131" s="33"/>
      <c r="DT131" s="34"/>
      <c r="DU131" s="34">
        <f t="shared" ref="DU131:DV131" si="2589">DU128-DS131</f>
        <v>0</v>
      </c>
      <c r="DV131" s="34">
        <f t="shared" si="2589"/>
        <v>0</v>
      </c>
      <c r="DW131" s="34"/>
      <c r="DX131" s="35" t="e">
        <f t="shared" ref="DX131:DX137" si="2590">((DW131+DY131)/DU131)</f>
        <v>#DIV/0!</v>
      </c>
      <c r="DY131" s="34"/>
      <c r="DZ131" s="35" t="e">
        <f t="shared" ref="DZ131:DZ137" si="2591">DY131/(DW131+DY131)</f>
        <v>#DIV/0!</v>
      </c>
      <c r="EA131" s="36"/>
      <c r="EB131" s="34"/>
      <c r="EC131" s="34"/>
      <c r="ED131" s="37"/>
      <c r="EE131" s="33"/>
      <c r="EF131" s="34"/>
      <c r="EG131" s="34">
        <f t="shared" ref="EG131:EH131" si="2592">EG128-EE131</f>
        <v>0</v>
      </c>
      <c r="EH131" s="34">
        <f t="shared" si="2592"/>
        <v>0</v>
      </c>
      <c r="EI131" s="34"/>
      <c r="EJ131" s="35" t="e">
        <f t="shared" ref="EJ131:EJ137" si="2593">((EI131+EK131)/EG131)</f>
        <v>#DIV/0!</v>
      </c>
      <c r="EK131" s="34"/>
      <c r="EL131" s="35" t="e">
        <f t="shared" ref="EL131:EL137" si="2594">EK131/(EI131+EK131)</f>
        <v>#DIV/0!</v>
      </c>
      <c r="EM131" s="36"/>
      <c r="EN131" s="34"/>
      <c r="EO131" s="34"/>
      <c r="EP131" s="37"/>
      <c r="EQ131" s="33"/>
      <c r="ER131" s="34"/>
      <c r="ES131" s="34">
        <f t="shared" ref="ES131:ET131" si="2595">ES128-EQ131</f>
        <v>0</v>
      </c>
      <c r="ET131" s="34">
        <f t="shared" si="2595"/>
        <v>0</v>
      </c>
      <c r="EU131" s="34"/>
      <c r="EV131" s="35" t="e">
        <f t="shared" ref="EV131:EV137" si="2596">((EU131+EW131)/ES131)</f>
        <v>#DIV/0!</v>
      </c>
      <c r="EW131" s="34"/>
      <c r="EX131" s="35" t="e">
        <f t="shared" ref="EX131:EX137" si="2597">EW131/(EU131+EW131)</f>
        <v>#DIV/0!</v>
      </c>
      <c r="EY131" s="36"/>
      <c r="EZ131" s="34"/>
      <c r="FA131" s="34"/>
      <c r="FB131" s="37"/>
      <c r="FC131" s="33"/>
      <c r="FD131" s="34"/>
      <c r="FE131" s="34">
        <f t="shared" ref="FE131:FF131" si="2598">FE128-FC131</f>
        <v>0</v>
      </c>
      <c r="FF131" s="34">
        <f t="shared" si="2598"/>
        <v>0</v>
      </c>
      <c r="FG131" s="34"/>
      <c r="FH131" s="35" t="e">
        <f t="shared" ref="FH131:FH137" si="2599">((FG131+FI131)/FE131)</f>
        <v>#DIV/0!</v>
      </c>
      <c r="FI131" s="34"/>
      <c r="FJ131" s="35" t="e">
        <f t="shared" ref="FJ131:FJ137" si="2600">FI131/(FG131+FI131)</f>
        <v>#DIV/0!</v>
      </c>
      <c r="FK131" s="36"/>
      <c r="FL131" s="34"/>
      <c r="FM131" s="34"/>
      <c r="FN131" s="37"/>
      <c r="FO131" s="33"/>
      <c r="FP131" s="34"/>
      <c r="FQ131" s="34">
        <f t="shared" ref="FQ131:FR131" si="2601">FQ128-FO131</f>
        <v>0</v>
      </c>
      <c r="FR131" s="34">
        <f t="shared" si="2601"/>
        <v>0</v>
      </c>
      <c r="FS131" s="34"/>
      <c r="FT131" s="35" t="e">
        <f t="shared" ref="FT131:FT137" si="2602">((FS131+FU131)/FQ131)</f>
        <v>#DIV/0!</v>
      </c>
      <c r="FU131" s="34"/>
      <c r="FV131" s="35" t="e">
        <f t="shared" ref="FV131:FV137" si="2603">FU131/(FS131+FU131)</f>
        <v>#DIV/0!</v>
      </c>
      <c r="FW131" s="36"/>
      <c r="FX131" s="34"/>
      <c r="FY131" s="34"/>
      <c r="FZ131" s="37"/>
      <c r="GA131" s="33"/>
      <c r="GB131" s="34"/>
      <c r="GC131" s="34">
        <f t="shared" ref="GC131:GD131" si="2604">GC128-GA131</f>
        <v>0</v>
      </c>
      <c r="GD131" s="34">
        <f t="shared" si="2604"/>
        <v>0</v>
      </c>
      <c r="GE131" s="34"/>
      <c r="GF131" s="35" t="e">
        <f t="shared" ref="GF131:GF137" si="2605">((GE131+GG131)/GC131)</f>
        <v>#DIV/0!</v>
      </c>
      <c r="GG131" s="34"/>
      <c r="GH131" s="35" t="e">
        <f t="shared" ref="GH131:GH137" si="2606">GG131/(GE131+GG131)</f>
        <v>#DIV/0!</v>
      </c>
      <c r="GI131" s="36"/>
      <c r="GJ131" s="34"/>
      <c r="GK131" s="34"/>
      <c r="GL131" s="37"/>
      <c r="GM131" s="33"/>
      <c r="GN131" s="34"/>
      <c r="GO131" s="34">
        <f t="shared" ref="GO131:GP131" si="2607">GO128-GM131</f>
        <v>0</v>
      </c>
      <c r="GP131" s="34">
        <f t="shared" si="2607"/>
        <v>0</v>
      </c>
      <c r="GQ131" s="34"/>
      <c r="GR131" s="35" t="e">
        <f t="shared" ref="GR131:GR137" si="2608">((GQ131+GS131)/GO131)</f>
        <v>#DIV/0!</v>
      </c>
      <c r="GS131" s="34"/>
      <c r="GT131" s="35" t="e">
        <f t="shared" ref="GT131:GT137" si="2609">GS131/(GQ131+GS131)</f>
        <v>#DIV/0!</v>
      </c>
      <c r="GU131" s="36"/>
      <c r="GV131" s="34"/>
      <c r="GW131" s="34"/>
      <c r="GX131" s="37"/>
      <c r="GY131" s="33"/>
      <c r="GZ131" s="34"/>
      <c r="HA131" s="34">
        <f t="shared" ref="HA131:HB131" si="2610">HA128-GY131</f>
        <v>0</v>
      </c>
      <c r="HB131" s="34">
        <f t="shared" si="2610"/>
        <v>0</v>
      </c>
      <c r="HC131" s="34"/>
      <c r="HD131" s="35" t="e">
        <f t="shared" ref="HD131:HD137" si="2611">((HC131+HE131)/HA131)</f>
        <v>#DIV/0!</v>
      </c>
      <c r="HE131" s="34"/>
      <c r="HF131" s="35" t="e">
        <f t="shared" ref="HF131:HF137" si="2612">HE131/(HC131+HE131)</f>
        <v>#DIV/0!</v>
      </c>
      <c r="HG131" s="36"/>
      <c r="HH131" s="34"/>
      <c r="HI131" s="34"/>
      <c r="HJ131" s="37"/>
      <c r="HK131" s="33">
        <f t="shared" ref="HK131:HN138" si="2613">+C131+O131+AA131+AM131+AY131+BK131+BW131+CI131+CU131+DG131+DS131+EE131+EQ131+FC131+FO131+GA131+GM131+GY131</f>
        <v>1</v>
      </c>
      <c r="HL131" s="34">
        <f t="shared" si="2613"/>
        <v>0</v>
      </c>
      <c r="HM131" s="34">
        <f t="shared" si="2613"/>
        <v>3244</v>
      </c>
      <c r="HN131" s="34">
        <f t="shared" si="2613"/>
        <v>266</v>
      </c>
      <c r="HO131" s="34">
        <f t="shared" ref="HO131:HO138" si="2614">+G131+S131+AE131+AQ131+BC131+BO131+CA131+CM131+CY131+DK131+DW131+EI131+EU131+FG131+FS131+GE131+GQ131+HC131+I131+U131+AG131+AS131+BE131+BQ131+CC131+CO131+DA131+DM131+DY131+EK131+EW131+FI131+FU131+GG131+GS131+HE131</f>
        <v>1580</v>
      </c>
      <c r="HP131" s="227">
        <f t="shared" ref="HP131:HP132" si="2615">+(HO131)/HM131</f>
        <v>0.48705302096177561</v>
      </c>
      <c r="HQ131" s="48">
        <f t="shared" ref="HQ131:HQ138" si="2616">+I131+U131+AG131+AS131+BE131+BQ131+CC131+CO131+DA131+DM131+DY131+EK131+EW131+FI131+FU131+GG131+GS131+HE131</f>
        <v>66</v>
      </c>
      <c r="HR131" s="35">
        <f>+(HQ131/(HO131))</f>
        <v>4.1772151898734178E-2</v>
      </c>
      <c r="HS131" s="49">
        <v>68.3</v>
      </c>
      <c r="HT131" s="50">
        <v>1469</v>
      </c>
      <c r="HU131" s="49">
        <f t="shared" ref="HU131:HU137" si="2617">+HT131/HO131*100</f>
        <v>92.974683544303787</v>
      </c>
      <c r="HV131" s="48"/>
      <c r="HW131" s="37"/>
    </row>
    <row r="132" spans="1:231" ht="18.75" x14ac:dyDescent="0.25">
      <c r="A132" s="236"/>
      <c r="B132" s="41">
        <f t="shared" ref="B132:B137" si="2618">+B131+1</f>
        <v>44569</v>
      </c>
      <c r="C132" s="10"/>
      <c r="D132" s="11"/>
      <c r="E132" s="74">
        <f t="shared" ref="E132:F136" si="2619">E131-C132</f>
        <v>624</v>
      </c>
      <c r="F132" s="74">
        <f t="shared" si="2619"/>
        <v>52</v>
      </c>
      <c r="G132" s="11">
        <v>302</v>
      </c>
      <c r="H132" s="12">
        <f t="shared" si="2561"/>
        <v>0.50961538461538458</v>
      </c>
      <c r="I132" s="11">
        <v>16</v>
      </c>
      <c r="J132" s="12">
        <f t="shared" ref="J132:J137" si="2620">I132/(G132+I132)</f>
        <v>5.0314465408805034E-2</v>
      </c>
      <c r="K132" s="13"/>
      <c r="L132" s="11"/>
      <c r="M132" s="11"/>
      <c r="N132" s="14"/>
      <c r="O132" s="10">
        <v>2</v>
      </c>
      <c r="P132" s="11"/>
      <c r="Q132" s="74">
        <f t="shared" ref="Q132:R137" si="2621">Q131-O132</f>
        <v>621</v>
      </c>
      <c r="R132" s="74">
        <f t="shared" si="2621"/>
        <v>50</v>
      </c>
      <c r="S132" s="11">
        <v>277</v>
      </c>
      <c r="T132" s="12">
        <f t="shared" si="2563"/>
        <v>0.46376811594202899</v>
      </c>
      <c r="U132" s="11">
        <v>11</v>
      </c>
      <c r="V132" s="12">
        <f t="shared" si="2564"/>
        <v>3.8194444444444448E-2</v>
      </c>
      <c r="W132" s="13"/>
      <c r="X132" s="11"/>
      <c r="Y132" s="11"/>
      <c r="Z132" s="14"/>
      <c r="AA132" s="10"/>
      <c r="AB132" s="11"/>
      <c r="AC132" s="74">
        <f t="shared" ref="AC132:AD137" si="2622">AC131-AA132</f>
        <v>162</v>
      </c>
      <c r="AD132" s="74">
        <f t="shared" si="2622"/>
        <v>13</v>
      </c>
      <c r="AE132" s="11">
        <v>82</v>
      </c>
      <c r="AF132" s="12">
        <f t="shared" si="2566"/>
        <v>0.52469135802469136</v>
      </c>
      <c r="AG132" s="11">
        <v>3</v>
      </c>
      <c r="AH132" s="12">
        <f t="shared" si="2567"/>
        <v>3.5294117647058823E-2</v>
      </c>
      <c r="AI132" s="13"/>
      <c r="AJ132" s="11"/>
      <c r="AK132" s="11"/>
      <c r="AL132" s="14"/>
      <c r="AM132" s="10"/>
      <c r="AN132" s="11"/>
      <c r="AO132" s="74">
        <f t="shared" ref="AO132:AP137" si="2623">AO131-AM132</f>
        <v>615</v>
      </c>
      <c r="AP132" s="74">
        <f t="shared" si="2623"/>
        <v>51</v>
      </c>
      <c r="AQ132" s="11">
        <v>294</v>
      </c>
      <c r="AR132" s="12">
        <f t="shared" si="2569"/>
        <v>0.4975609756097561</v>
      </c>
      <c r="AS132" s="11">
        <v>12</v>
      </c>
      <c r="AT132" s="12">
        <f t="shared" si="2570"/>
        <v>3.9215686274509803E-2</v>
      </c>
      <c r="AU132" s="13"/>
      <c r="AV132" s="11"/>
      <c r="AW132" s="11"/>
      <c r="AX132" s="14"/>
      <c r="AY132" s="10">
        <v>2</v>
      </c>
      <c r="AZ132" s="11"/>
      <c r="BA132" s="74">
        <f t="shared" ref="BA132:BB137" si="2624">BA131-AY132</f>
        <v>600</v>
      </c>
      <c r="BB132" s="74">
        <f t="shared" si="2624"/>
        <v>50</v>
      </c>
      <c r="BC132" s="11">
        <v>283</v>
      </c>
      <c r="BD132" s="12">
        <f t="shared" si="2572"/>
        <v>0.49666666666666665</v>
      </c>
      <c r="BE132" s="11">
        <v>15</v>
      </c>
      <c r="BF132" s="12">
        <f t="shared" si="2573"/>
        <v>5.0335570469798654E-2</v>
      </c>
      <c r="BG132" s="13"/>
      <c r="BH132" s="11"/>
      <c r="BI132" s="11"/>
      <c r="BJ132" s="14"/>
      <c r="BK132" s="10"/>
      <c r="BL132" s="11"/>
      <c r="BM132" s="74">
        <f t="shared" ref="BM132:BN137" si="2625">BM131-BK132</f>
        <v>618</v>
      </c>
      <c r="BN132" s="74">
        <f t="shared" si="2625"/>
        <v>50</v>
      </c>
      <c r="BO132" s="11">
        <v>272</v>
      </c>
      <c r="BP132" s="12">
        <f t="shared" si="2575"/>
        <v>0.46763754045307443</v>
      </c>
      <c r="BQ132" s="11">
        <v>17</v>
      </c>
      <c r="BR132" s="12">
        <f t="shared" si="2576"/>
        <v>5.8823529411764705E-2</v>
      </c>
      <c r="BS132" s="13"/>
      <c r="BT132" s="11"/>
      <c r="BU132" s="11"/>
      <c r="BV132" s="14"/>
      <c r="BW132" s="10"/>
      <c r="BX132" s="11"/>
      <c r="BY132" s="74">
        <f t="shared" ref="BY132:BZ137" si="2626">BY131-BW132</f>
        <v>0</v>
      </c>
      <c r="BZ132" s="74">
        <f t="shared" si="2626"/>
        <v>0</v>
      </c>
      <c r="CA132" s="11"/>
      <c r="CB132" s="12" t="e">
        <f t="shared" si="2578"/>
        <v>#DIV/0!</v>
      </c>
      <c r="CC132" s="11"/>
      <c r="CD132" s="12" t="e">
        <f t="shared" si="2579"/>
        <v>#DIV/0!</v>
      </c>
      <c r="CE132" s="13"/>
      <c r="CF132" s="11"/>
      <c r="CG132" s="11"/>
      <c r="CH132" s="14"/>
      <c r="CI132" s="10"/>
      <c r="CJ132" s="11"/>
      <c r="CK132" s="74">
        <f t="shared" ref="CK132:CL137" si="2627">CK131-CI132</f>
        <v>0</v>
      </c>
      <c r="CL132" s="74">
        <f t="shared" si="2627"/>
        <v>0</v>
      </c>
      <c r="CM132" s="11"/>
      <c r="CN132" s="12" t="e">
        <f t="shared" si="2581"/>
        <v>#DIV/0!</v>
      </c>
      <c r="CO132" s="11"/>
      <c r="CP132" s="12" t="e">
        <f t="shared" si="2582"/>
        <v>#DIV/0!</v>
      </c>
      <c r="CQ132" s="13"/>
      <c r="CR132" s="11"/>
      <c r="CS132" s="11"/>
      <c r="CT132" s="14"/>
      <c r="CU132" s="10"/>
      <c r="CV132" s="11"/>
      <c r="CW132" s="74">
        <f t="shared" ref="CW132:CX137" si="2628">CW131-CU132</f>
        <v>0</v>
      </c>
      <c r="CX132" s="74">
        <f t="shared" si="2628"/>
        <v>0</v>
      </c>
      <c r="CY132" s="11"/>
      <c r="CZ132" s="12" t="e">
        <f t="shared" si="2584"/>
        <v>#DIV/0!</v>
      </c>
      <c r="DA132" s="11"/>
      <c r="DB132" s="12" t="e">
        <f t="shared" si="2585"/>
        <v>#DIV/0!</v>
      </c>
      <c r="DC132" s="13"/>
      <c r="DD132" s="11"/>
      <c r="DE132" s="11"/>
      <c r="DF132" s="14"/>
      <c r="DG132" s="10"/>
      <c r="DH132" s="11"/>
      <c r="DI132" s="74">
        <f t="shared" ref="DI132:DJ137" si="2629">DI131-DG132</f>
        <v>0</v>
      </c>
      <c r="DJ132" s="74">
        <f t="shared" si="2629"/>
        <v>0</v>
      </c>
      <c r="DK132" s="11"/>
      <c r="DL132" s="12" t="e">
        <f t="shared" si="2587"/>
        <v>#DIV/0!</v>
      </c>
      <c r="DM132" s="11"/>
      <c r="DN132" s="12" t="e">
        <f t="shared" si="2588"/>
        <v>#DIV/0!</v>
      </c>
      <c r="DO132" s="13"/>
      <c r="DP132" s="11"/>
      <c r="DQ132" s="11"/>
      <c r="DR132" s="14"/>
      <c r="DS132" s="10"/>
      <c r="DT132" s="11"/>
      <c r="DU132" s="74">
        <f t="shared" ref="DU132:DV137" si="2630">DU131-DS132</f>
        <v>0</v>
      </c>
      <c r="DV132" s="74">
        <f t="shared" si="2630"/>
        <v>0</v>
      </c>
      <c r="DW132" s="11"/>
      <c r="DX132" s="12" t="e">
        <f t="shared" si="2590"/>
        <v>#DIV/0!</v>
      </c>
      <c r="DY132" s="11"/>
      <c r="DZ132" s="12" t="e">
        <f t="shared" si="2591"/>
        <v>#DIV/0!</v>
      </c>
      <c r="EA132" s="13"/>
      <c r="EB132" s="11"/>
      <c r="EC132" s="11"/>
      <c r="ED132" s="14"/>
      <c r="EE132" s="10"/>
      <c r="EF132" s="11"/>
      <c r="EG132" s="74">
        <f t="shared" ref="EG132:EH137" si="2631">EG131-EE132</f>
        <v>0</v>
      </c>
      <c r="EH132" s="74">
        <f t="shared" si="2631"/>
        <v>0</v>
      </c>
      <c r="EI132" s="11"/>
      <c r="EJ132" s="12" t="e">
        <f t="shared" si="2593"/>
        <v>#DIV/0!</v>
      </c>
      <c r="EK132" s="11"/>
      <c r="EL132" s="12" t="e">
        <f t="shared" si="2594"/>
        <v>#DIV/0!</v>
      </c>
      <c r="EM132" s="13"/>
      <c r="EN132" s="11"/>
      <c r="EO132" s="11"/>
      <c r="EP132" s="14"/>
      <c r="EQ132" s="10"/>
      <c r="ER132" s="11"/>
      <c r="ES132" s="74">
        <f t="shared" ref="ES132:ET137" si="2632">ES131-EQ132</f>
        <v>0</v>
      </c>
      <c r="ET132" s="74">
        <f t="shared" si="2632"/>
        <v>0</v>
      </c>
      <c r="EU132" s="11"/>
      <c r="EV132" s="12" t="e">
        <f t="shared" si="2596"/>
        <v>#DIV/0!</v>
      </c>
      <c r="EW132" s="11"/>
      <c r="EX132" s="12" t="e">
        <f t="shared" si="2597"/>
        <v>#DIV/0!</v>
      </c>
      <c r="EY132" s="13"/>
      <c r="EZ132" s="11"/>
      <c r="FA132" s="11"/>
      <c r="FB132" s="14"/>
      <c r="FC132" s="10"/>
      <c r="FD132" s="11"/>
      <c r="FE132" s="74">
        <f t="shared" ref="FE132:FF137" si="2633">FE131-FC132</f>
        <v>0</v>
      </c>
      <c r="FF132" s="74">
        <f t="shared" si="2633"/>
        <v>0</v>
      </c>
      <c r="FG132" s="11"/>
      <c r="FH132" s="12" t="e">
        <f t="shared" si="2599"/>
        <v>#DIV/0!</v>
      </c>
      <c r="FI132" s="11"/>
      <c r="FJ132" s="12" t="e">
        <f t="shared" si="2600"/>
        <v>#DIV/0!</v>
      </c>
      <c r="FK132" s="13"/>
      <c r="FL132" s="11"/>
      <c r="FM132" s="11"/>
      <c r="FN132" s="14"/>
      <c r="FO132" s="10"/>
      <c r="FP132" s="11"/>
      <c r="FQ132" s="74">
        <f t="shared" ref="FQ132:FR137" si="2634">FQ131-FO132</f>
        <v>0</v>
      </c>
      <c r="FR132" s="74">
        <f t="shared" si="2634"/>
        <v>0</v>
      </c>
      <c r="FS132" s="11"/>
      <c r="FT132" s="12" t="e">
        <f t="shared" si="2602"/>
        <v>#DIV/0!</v>
      </c>
      <c r="FU132" s="11"/>
      <c r="FV132" s="12" t="e">
        <f t="shared" si="2603"/>
        <v>#DIV/0!</v>
      </c>
      <c r="FW132" s="13"/>
      <c r="FX132" s="11"/>
      <c r="FY132" s="11"/>
      <c r="FZ132" s="14"/>
      <c r="GA132" s="10"/>
      <c r="GB132" s="11"/>
      <c r="GC132" s="74">
        <f t="shared" ref="GC132:GD137" si="2635">GC131-GA132</f>
        <v>0</v>
      </c>
      <c r="GD132" s="74">
        <f t="shared" si="2635"/>
        <v>0</v>
      </c>
      <c r="GE132" s="11"/>
      <c r="GF132" s="12" t="e">
        <f t="shared" si="2605"/>
        <v>#DIV/0!</v>
      </c>
      <c r="GG132" s="11"/>
      <c r="GH132" s="12" t="e">
        <f t="shared" si="2606"/>
        <v>#DIV/0!</v>
      </c>
      <c r="GI132" s="13"/>
      <c r="GJ132" s="11"/>
      <c r="GK132" s="11"/>
      <c r="GL132" s="14"/>
      <c r="GM132" s="10"/>
      <c r="GN132" s="11"/>
      <c r="GO132" s="74">
        <f t="shared" ref="GO132:GP137" si="2636">GO131-GM132</f>
        <v>0</v>
      </c>
      <c r="GP132" s="74">
        <f t="shared" si="2636"/>
        <v>0</v>
      </c>
      <c r="GQ132" s="11"/>
      <c r="GR132" s="12" t="e">
        <f t="shared" si="2608"/>
        <v>#DIV/0!</v>
      </c>
      <c r="GS132" s="11"/>
      <c r="GT132" s="12" t="e">
        <f t="shared" si="2609"/>
        <v>#DIV/0!</v>
      </c>
      <c r="GU132" s="13"/>
      <c r="GV132" s="11"/>
      <c r="GW132" s="11"/>
      <c r="GX132" s="14"/>
      <c r="GY132" s="10"/>
      <c r="GZ132" s="11"/>
      <c r="HA132" s="74">
        <f t="shared" ref="HA132:HB137" si="2637">HA131-GY132</f>
        <v>0</v>
      </c>
      <c r="HB132" s="74">
        <f t="shared" si="2637"/>
        <v>0</v>
      </c>
      <c r="HC132" s="11"/>
      <c r="HD132" s="12" t="e">
        <f t="shared" si="2611"/>
        <v>#DIV/0!</v>
      </c>
      <c r="HE132" s="11"/>
      <c r="HF132" s="12" t="e">
        <f t="shared" si="2612"/>
        <v>#DIV/0!</v>
      </c>
      <c r="HG132" s="13"/>
      <c r="HH132" s="11"/>
      <c r="HI132" s="11"/>
      <c r="HJ132" s="14"/>
      <c r="HK132" s="10">
        <f t="shared" si="2613"/>
        <v>4</v>
      </c>
      <c r="HL132" s="11">
        <f t="shared" si="2613"/>
        <v>0</v>
      </c>
      <c r="HM132" s="11">
        <f t="shared" si="2613"/>
        <v>3240</v>
      </c>
      <c r="HN132" s="11">
        <f t="shared" si="2613"/>
        <v>266</v>
      </c>
      <c r="HO132" s="11">
        <f t="shared" si="2614"/>
        <v>1584</v>
      </c>
      <c r="HP132" s="228">
        <f t="shared" si="2615"/>
        <v>0.48888888888888887</v>
      </c>
      <c r="HQ132" s="15">
        <f t="shared" si="2616"/>
        <v>74</v>
      </c>
      <c r="HR132" s="12">
        <f t="shared" ref="HR132:HR138" si="2638">+(HQ132/(HO132))</f>
        <v>4.671717171717172E-2</v>
      </c>
      <c r="HS132" s="16">
        <v>68.2</v>
      </c>
      <c r="HT132" s="17">
        <v>1452</v>
      </c>
      <c r="HU132" s="16">
        <f t="shared" si="2617"/>
        <v>91.666666666666657</v>
      </c>
      <c r="HV132" s="15"/>
      <c r="HW132" s="14"/>
    </row>
    <row r="133" spans="1:231" ht="18.75" x14ac:dyDescent="0.25">
      <c r="A133" s="236"/>
      <c r="B133" s="41">
        <f t="shared" si="2618"/>
        <v>44570</v>
      </c>
      <c r="C133" s="10">
        <v>1</v>
      </c>
      <c r="D133" s="11"/>
      <c r="E133" s="74">
        <f t="shared" si="2619"/>
        <v>623</v>
      </c>
      <c r="F133" s="74">
        <f t="shared" si="2619"/>
        <v>52</v>
      </c>
      <c r="G133" s="11">
        <v>329</v>
      </c>
      <c r="H133" s="12">
        <f t="shared" si="2561"/>
        <v>0.550561797752809</v>
      </c>
      <c r="I133" s="11">
        <v>14</v>
      </c>
      <c r="J133" s="12">
        <f t="shared" si="2620"/>
        <v>4.0816326530612242E-2</v>
      </c>
      <c r="K133" s="13"/>
      <c r="L133" s="11"/>
      <c r="M133" s="11"/>
      <c r="N133" s="14"/>
      <c r="O133" s="10"/>
      <c r="P133" s="11"/>
      <c r="Q133" s="74">
        <f t="shared" si="2621"/>
        <v>621</v>
      </c>
      <c r="R133" s="74">
        <f t="shared" si="2621"/>
        <v>50</v>
      </c>
      <c r="S133" s="11">
        <v>303</v>
      </c>
      <c r="T133" s="12">
        <f t="shared" si="2563"/>
        <v>0.50402576489533013</v>
      </c>
      <c r="U133" s="11">
        <v>10</v>
      </c>
      <c r="V133" s="12">
        <f t="shared" si="2564"/>
        <v>3.1948881789137379E-2</v>
      </c>
      <c r="W133" s="13"/>
      <c r="X133" s="11"/>
      <c r="Y133" s="11"/>
      <c r="Z133" s="14"/>
      <c r="AA133" s="10">
        <v>1</v>
      </c>
      <c r="AB133" s="11"/>
      <c r="AC133" s="74">
        <f t="shared" si="2622"/>
        <v>161</v>
      </c>
      <c r="AD133" s="74">
        <f t="shared" si="2622"/>
        <v>13</v>
      </c>
      <c r="AE133" s="11">
        <v>74</v>
      </c>
      <c r="AF133" s="12">
        <f t="shared" si="2566"/>
        <v>0.48447204968944102</v>
      </c>
      <c r="AG133" s="11">
        <v>4</v>
      </c>
      <c r="AH133" s="12">
        <f t="shared" si="2567"/>
        <v>5.128205128205128E-2</v>
      </c>
      <c r="AI133" s="13"/>
      <c r="AJ133" s="11"/>
      <c r="AK133" s="11"/>
      <c r="AL133" s="14"/>
      <c r="AM133" s="10">
        <v>1</v>
      </c>
      <c r="AN133" s="11"/>
      <c r="AO133" s="74">
        <f t="shared" si="2623"/>
        <v>614</v>
      </c>
      <c r="AP133" s="74">
        <f t="shared" si="2623"/>
        <v>51</v>
      </c>
      <c r="AQ133" s="11">
        <v>307</v>
      </c>
      <c r="AR133" s="12">
        <f t="shared" si="2569"/>
        <v>0.52117263843648209</v>
      </c>
      <c r="AS133" s="11">
        <v>13</v>
      </c>
      <c r="AT133" s="12">
        <f t="shared" si="2570"/>
        <v>4.0625000000000001E-2</v>
      </c>
      <c r="AU133" s="13"/>
      <c r="AV133" s="11"/>
      <c r="AW133" s="11"/>
      <c r="AX133" s="14"/>
      <c r="AY133" s="10">
        <v>2</v>
      </c>
      <c r="AZ133" s="11"/>
      <c r="BA133" s="74">
        <f t="shared" si="2624"/>
        <v>598</v>
      </c>
      <c r="BB133" s="74">
        <f t="shared" si="2624"/>
        <v>50</v>
      </c>
      <c r="BC133" s="11">
        <v>261</v>
      </c>
      <c r="BD133" s="12">
        <f t="shared" si="2572"/>
        <v>0.46153846153846156</v>
      </c>
      <c r="BE133" s="11">
        <v>15</v>
      </c>
      <c r="BF133" s="12">
        <f t="shared" si="2573"/>
        <v>5.434782608695652E-2</v>
      </c>
      <c r="BG133" s="13"/>
      <c r="BH133" s="11"/>
      <c r="BI133" s="11"/>
      <c r="BJ133" s="14"/>
      <c r="BK133" s="10">
        <v>2</v>
      </c>
      <c r="BL133" s="11"/>
      <c r="BM133" s="74">
        <f t="shared" si="2625"/>
        <v>616</v>
      </c>
      <c r="BN133" s="74">
        <f t="shared" si="2625"/>
        <v>50</v>
      </c>
      <c r="BO133" s="11">
        <v>270</v>
      </c>
      <c r="BP133" s="12">
        <f t="shared" si="2575"/>
        <v>0.4642857142857143</v>
      </c>
      <c r="BQ133" s="11">
        <v>16</v>
      </c>
      <c r="BR133" s="12">
        <f t="shared" si="2576"/>
        <v>5.5944055944055944E-2</v>
      </c>
      <c r="BS133" s="13"/>
      <c r="BT133" s="11"/>
      <c r="BU133" s="11"/>
      <c r="BV133" s="14"/>
      <c r="BW133" s="10"/>
      <c r="BX133" s="11"/>
      <c r="BY133" s="74">
        <f t="shared" si="2626"/>
        <v>0</v>
      </c>
      <c r="BZ133" s="74">
        <f t="shared" si="2626"/>
        <v>0</v>
      </c>
      <c r="CA133" s="11"/>
      <c r="CB133" s="12" t="e">
        <f t="shared" si="2578"/>
        <v>#DIV/0!</v>
      </c>
      <c r="CC133" s="11"/>
      <c r="CD133" s="12" t="e">
        <f t="shared" si="2579"/>
        <v>#DIV/0!</v>
      </c>
      <c r="CE133" s="13"/>
      <c r="CF133" s="11"/>
      <c r="CG133" s="11"/>
      <c r="CH133" s="14"/>
      <c r="CI133" s="10"/>
      <c r="CJ133" s="11"/>
      <c r="CK133" s="74">
        <f t="shared" si="2627"/>
        <v>0</v>
      </c>
      <c r="CL133" s="74">
        <f t="shared" si="2627"/>
        <v>0</v>
      </c>
      <c r="CM133" s="11"/>
      <c r="CN133" s="12" t="e">
        <f t="shared" si="2581"/>
        <v>#DIV/0!</v>
      </c>
      <c r="CO133" s="11"/>
      <c r="CP133" s="12" t="e">
        <f t="shared" si="2582"/>
        <v>#DIV/0!</v>
      </c>
      <c r="CQ133" s="13"/>
      <c r="CR133" s="11"/>
      <c r="CS133" s="11"/>
      <c r="CT133" s="14"/>
      <c r="CU133" s="10"/>
      <c r="CV133" s="11"/>
      <c r="CW133" s="74">
        <f t="shared" si="2628"/>
        <v>0</v>
      </c>
      <c r="CX133" s="74">
        <f t="shared" si="2628"/>
        <v>0</v>
      </c>
      <c r="CY133" s="11"/>
      <c r="CZ133" s="12" t="e">
        <f t="shared" si="2584"/>
        <v>#DIV/0!</v>
      </c>
      <c r="DA133" s="11"/>
      <c r="DB133" s="12" t="e">
        <f t="shared" si="2585"/>
        <v>#DIV/0!</v>
      </c>
      <c r="DC133" s="13"/>
      <c r="DD133" s="11"/>
      <c r="DE133" s="11"/>
      <c r="DF133" s="14"/>
      <c r="DG133" s="10"/>
      <c r="DH133" s="11"/>
      <c r="DI133" s="74">
        <f t="shared" si="2629"/>
        <v>0</v>
      </c>
      <c r="DJ133" s="74">
        <f t="shared" si="2629"/>
        <v>0</v>
      </c>
      <c r="DK133" s="11"/>
      <c r="DL133" s="12" t="e">
        <f t="shared" si="2587"/>
        <v>#DIV/0!</v>
      </c>
      <c r="DM133" s="11"/>
      <c r="DN133" s="12" t="e">
        <f t="shared" si="2588"/>
        <v>#DIV/0!</v>
      </c>
      <c r="DO133" s="13"/>
      <c r="DP133" s="11"/>
      <c r="DQ133" s="11"/>
      <c r="DR133" s="14"/>
      <c r="DS133" s="10"/>
      <c r="DT133" s="11"/>
      <c r="DU133" s="74">
        <f t="shared" si="2630"/>
        <v>0</v>
      </c>
      <c r="DV133" s="74">
        <f t="shared" si="2630"/>
        <v>0</v>
      </c>
      <c r="DW133" s="11"/>
      <c r="DX133" s="12" t="e">
        <f t="shared" si="2590"/>
        <v>#DIV/0!</v>
      </c>
      <c r="DY133" s="11"/>
      <c r="DZ133" s="12" t="e">
        <f t="shared" si="2591"/>
        <v>#DIV/0!</v>
      </c>
      <c r="EA133" s="13"/>
      <c r="EB133" s="11"/>
      <c r="EC133" s="11"/>
      <c r="ED133" s="14"/>
      <c r="EE133" s="10"/>
      <c r="EF133" s="11"/>
      <c r="EG133" s="74">
        <f t="shared" si="2631"/>
        <v>0</v>
      </c>
      <c r="EH133" s="74">
        <f t="shared" si="2631"/>
        <v>0</v>
      </c>
      <c r="EI133" s="11"/>
      <c r="EJ133" s="12" t="e">
        <f t="shared" si="2593"/>
        <v>#DIV/0!</v>
      </c>
      <c r="EK133" s="11"/>
      <c r="EL133" s="12" t="e">
        <f t="shared" si="2594"/>
        <v>#DIV/0!</v>
      </c>
      <c r="EM133" s="13"/>
      <c r="EN133" s="11"/>
      <c r="EO133" s="11"/>
      <c r="EP133" s="14"/>
      <c r="EQ133" s="10"/>
      <c r="ER133" s="11"/>
      <c r="ES133" s="74">
        <f t="shared" si="2632"/>
        <v>0</v>
      </c>
      <c r="ET133" s="74">
        <f t="shared" si="2632"/>
        <v>0</v>
      </c>
      <c r="EU133" s="11"/>
      <c r="EV133" s="12" t="e">
        <f t="shared" si="2596"/>
        <v>#DIV/0!</v>
      </c>
      <c r="EW133" s="11"/>
      <c r="EX133" s="12" t="e">
        <f t="shared" si="2597"/>
        <v>#DIV/0!</v>
      </c>
      <c r="EY133" s="13"/>
      <c r="EZ133" s="11"/>
      <c r="FA133" s="11"/>
      <c r="FB133" s="14"/>
      <c r="FC133" s="10"/>
      <c r="FD133" s="11"/>
      <c r="FE133" s="74">
        <f t="shared" si="2633"/>
        <v>0</v>
      </c>
      <c r="FF133" s="74">
        <f t="shared" si="2633"/>
        <v>0</v>
      </c>
      <c r="FG133" s="11"/>
      <c r="FH133" s="12" t="e">
        <f t="shared" si="2599"/>
        <v>#DIV/0!</v>
      </c>
      <c r="FI133" s="11"/>
      <c r="FJ133" s="12" t="e">
        <f t="shared" si="2600"/>
        <v>#DIV/0!</v>
      </c>
      <c r="FK133" s="13"/>
      <c r="FL133" s="11"/>
      <c r="FM133" s="11"/>
      <c r="FN133" s="14"/>
      <c r="FO133" s="10"/>
      <c r="FP133" s="11"/>
      <c r="FQ133" s="74">
        <f t="shared" si="2634"/>
        <v>0</v>
      </c>
      <c r="FR133" s="74">
        <f t="shared" si="2634"/>
        <v>0</v>
      </c>
      <c r="FS133" s="11"/>
      <c r="FT133" s="12" t="e">
        <f t="shared" si="2602"/>
        <v>#DIV/0!</v>
      </c>
      <c r="FU133" s="11"/>
      <c r="FV133" s="12" t="e">
        <f t="shared" si="2603"/>
        <v>#DIV/0!</v>
      </c>
      <c r="FW133" s="13"/>
      <c r="FX133" s="11"/>
      <c r="FY133" s="11"/>
      <c r="FZ133" s="14"/>
      <c r="GA133" s="10"/>
      <c r="GB133" s="11"/>
      <c r="GC133" s="74">
        <f t="shared" si="2635"/>
        <v>0</v>
      </c>
      <c r="GD133" s="74">
        <f t="shared" si="2635"/>
        <v>0</v>
      </c>
      <c r="GE133" s="11"/>
      <c r="GF133" s="12" t="e">
        <f t="shared" si="2605"/>
        <v>#DIV/0!</v>
      </c>
      <c r="GG133" s="11"/>
      <c r="GH133" s="12" t="e">
        <f t="shared" si="2606"/>
        <v>#DIV/0!</v>
      </c>
      <c r="GI133" s="13"/>
      <c r="GJ133" s="11"/>
      <c r="GK133" s="11"/>
      <c r="GL133" s="14"/>
      <c r="GM133" s="10"/>
      <c r="GN133" s="11"/>
      <c r="GO133" s="74">
        <f t="shared" si="2636"/>
        <v>0</v>
      </c>
      <c r="GP133" s="74">
        <f t="shared" si="2636"/>
        <v>0</v>
      </c>
      <c r="GQ133" s="11"/>
      <c r="GR133" s="12" t="e">
        <f t="shared" si="2608"/>
        <v>#DIV/0!</v>
      </c>
      <c r="GS133" s="11"/>
      <c r="GT133" s="12" t="e">
        <f t="shared" si="2609"/>
        <v>#DIV/0!</v>
      </c>
      <c r="GU133" s="13"/>
      <c r="GV133" s="11"/>
      <c r="GW133" s="11"/>
      <c r="GX133" s="14"/>
      <c r="GY133" s="10"/>
      <c r="GZ133" s="11"/>
      <c r="HA133" s="74">
        <f t="shared" si="2637"/>
        <v>0</v>
      </c>
      <c r="HB133" s="74">
        <f t="shared" si="2637"/>
        <v>0</v>
      </c>
      <c r="HC133" s="11"/>
      <c r="HD133" s="12" t="e">
        <f t="shared" si="2611"/>
        <v>#DIV/0!</v>
      </c>
      <c r="HE133" s="11"/>
      <c r="HF133" s="12" t="e">
        <f t="shared" si="2612"/>
        <v>#DIV/0!</v>
      </c>
      <c r="HG133" s="13"/>
      <c r="HH133" s="11"/>
      <c r="HI133" s="11"/>
      <c r="HJ133" s="14"/>
      <c r="HK133" s="10">
        <f t="shared" si="2613"/>
        <v>7</v>
      </c>
      <c r="HL133" s="11">
        <f t="shared" si="2613"/>
        <v>0</v>
      </c>
      <c r="HM133" s="11">
        <f t="shared" si="2613"/>
        <v>3233</v>
      </c>
      <c r="HN133" s="11">
        <f t="shared" si="2613"/>
        <v>266</v>
      </c>
      <c r="HO133" s="11">
        <f t="shared" si="2614"/>
        <v>1616</v>
      </c>
      <c r="HP133" s="228">
        <f>+(HO133)/HM133</f>
        <v>0.49984534488091553</v>
      </c>
      <c r="HQ133" s="15">
        <f t="shared" si="2616"/>
        <v>72</v>
      </c>
      <c r="HR133" s="12">
        <f t="shared" si="2638"/>
        <v>4.4554455445544552E-2</v>
      </c>
      <c r="HS133" s="16">
        <v>68.099999999999994</v>
      </c>
      <c r="HT133" s="17">
        <v>1495</v>
      </c>
      <c r="HU133" s="16">
        <f t="shared" si="2617"/>
        <v>92.512376237623755</v>
      </c>
      <c r="HV133" s="15"/>
      <c r="HW133" s="14"/>
    </row>
    <row r="134" spans="1:231" ht="18.75" x14ac:dyDescent="0.25">
      <c r="A134" s="236"/>
      <c r="B134" s="41">
        <f t="shared" si="2618"/>
        <v>44571</v>
      </c>
      <c r="C134" s="10"/>
      <c r="D134" s="11"/>
      <c r="E134" s="74">
        <f t="shared" si="2619"/>
        <v>623</v>
      </c>
      <c r="F134" s="74">
        <f t="shared" si="2619"/>
        <v>52</v>
      </c>
      <c r="G134" s="11">
        <v>301</v>
      </c>
      <c r="H134" s="12">
        <f t="shared" si="2561"/>
        <v>0.5056179775280899</v>
      </c>
      <c r="I134" s="11">
        <v>14</v>
      </c>
      <c r="J134" s="12">
        <f t="shared" si="2620"/>
        <v>4.4444444444444446E-2</v>
      </c>
      <c r="K134" s="11"/>
      <c r="L134" s="11"/>
      <c r="M134" s="18"/>
      <c r="N134" s="20"/>
      <c r="O134" s="10"/>
      <c r="P134" s="11"/>
      <c r="Q134" s="74">
        <f t="shared" si="2621"/>
        <v>621</v>
      </c>
      <c r="R134" s="74">
        <f t="shared" si="2621"/>
        <v>50</v>
      </c>
      <c r="S134" s="11">
        <v>299</v>
      </c>
      <c r="T134" s="12">
        <f t="shared" si="2563"/>
        <v>0.49919484702093397</v>
      </c>
      <c r="U134" s="11">
        <v>11</v>
      </c>
      <c r="V134" s="12">
        <f t="shared" si="2564"/>
        <v>3.5483870967741936E-2</v>
      </c>
      <c r="W134" s="11"/>
      <c r="X134" s="11"/>
      <c r="Y134" s="18"/>
      <c r="Z134" s="20"/>
      <c r="AA134" s="10"/>
      <c r="AB134" s="11"/>
      <c r="AC134" s="74">
        <f t="shared" si="2622"/>
        <v>161</v>
      </c>
      <c r="AD134" s="74">
        <f t="shared" si="2622"/>
        <v>13</v>
      </c>
      <c r="AE134" s="11">
        <v>86</v>
      </c>
      <c r="AF134" s="12">
        <f t="shared" si="2566"/>
        <v>0.5714285714285714</v>
      </c>
      <c r="AG134" s="11">
        <v>6</v>
      </c>
      <c r="AH134" s="12">
        <f t="shared" si="2567"/>
        <v>6.5217391304347824E-2</v>
      </c>
      <c r="AI134" s="11"/>
      <c r="AJ134" s="11"/>
      <c r="AK134" s="18"/>
      <c r="AL134" s="20"/>
      <c r="AM134" s="10"/>
      <c r="AN134" s="11"/>
      <c r="AO134" s="74">
        <f t="shared" si="2623"/>
        <v>614</v>
      </c>
      <c r="AP134" s="74">
        <f t="shared" si="2623"/>
        <v>51</v>
      </c>
      <c r="AQ134" s="11">
        <v>271</v>
      </c>
      <c r="AR134" s="12">
        <f t="shared" si="2569"/>
        <v>0.46416938110749184</v>
      </c>
      <c r="AS134" s="11">
        <v>14</v>
      </c>
      <c r="AT134" s="12">
        <f t="shared" si="2570"/>
        <v>4.912280701754386E-2</v>
      </c>
      <c r="AU134" s="11"/>
      <c r="AV134" s="11"/>
      <c r="AW134" s="18"/>
      <c r="AX134" s="20"/>
      <c r="AY134" s="10">
        <v>2</v>
      </c>
      <c r="AZ134" s="11"/>
      <c r="BA134" s="74">
        <f t="shared" si="2624"/>
        <v>596</v>
      </c>
      <c r="BB134" s="74">
        <f t="shared" si="2624"/>
        <v>50</v>
      </c>
      <c r="BC134" s="11">
        <v>267</v>
      </c>
      <c r="BD134" s="12">
        <f t="shared" si="2572"/>
        <v>0.46812080536912754</v>
      </c>
      <c r="BE134" s="11">
        <v>12</v>
      </c>
      <c r="BF134" s="12">
        <f t="shared" si="2573"/>
        <v>4.3010752688172046E-2</v>
      </c>
      <c r="BG134" s="11"/>
      <c r="BH134" s="11"/>
      <c r="BI134" s="18"/>
      <c r="BJ134" s="20"/>
      <c r="BK134" s="10"/>
      <c r="BL134" s="11"/>
      <c r="BM134" s="74">
        <f t="shared" si="2625"/>
        <v>616</v>
      </c>
      <c r="BN134" s="74">
        <f t="shared" si="2625"/>
        <v>50</v>
      </c>
      <c r="BO134" s="11">
        <v>282</v>
      </c>
      <c r="BP134" s="12">
        <f t="shared" si="2575"/>
        <v>0.48051948051948051</v>
      </c>
      <c r="BQ134" s="11">
        <v>14</v>
      </c>
      <c r="BR134" s="12">
        <f t="shared" si="2576"/>
        <v>4.72972972972973E-2</v>
      </c>
      <c r="BS134" s="11"/>
      <c r="BT134" s="11"/>
      <c r="BU134" s="18"/>
      <c r="BV134" s="20"/>
      <c r="BW134" s="10"/>
      <c r="BX134" s="11"/>
      <c r="BY134" s="74">
        <f t="shared" si="2626"/>
        <v>0</v>
      </c>
      <c r="BZ134" s="74">
        <f t="shared" si="2626"/>
        <v>0</v>
      </c>
      <c r="CA134" s="11"/>
      <c r="CB134" s="12" t="e">
        <f t="shared" si="2578"/>
        <v>#DIV/0!</v>
      </c>
      <c r="CC134" s="11"/>
      <c r="CD134" s="12" t="e">
        <f t="shared" si="2579"/>
        <v>#DIV/0!</v>
      </c>
      <c r="CE134" s="11"/>
      <c r="CF134" s="11"/>
      <c r="CG134" s="18"/>
      <c r="CH134" s="20"/>
      <c r="CI134" s="10"/>
      <c r="CJ134" s="11"/>
      <c r="CK134" s="74">
        <f t="shared" si="2627"/>
        <v>0</v>
      </c>
      <c r="CL134" s="74">
        <f t="shared" si="2627"/>
        <v>0</v>
      </c>
      <c r="CM134" s="11"/>
      <c r="CN134" s="12" t="e">
        <f t="shared" si="2581"/>
        <v>#DIV/0!</v>
      </c>
      <c r="CO134" s="11"/>
      <c r="CP134" s="12" t="e">
        <f t="shared" si="2582"/>
        <v>#DIV/0!</v>
      </c>
      <c r="CQ134" s="11"/>
      <c r="CR134" s="11"/>
      <c r="CS134" s="18"/>
      <c r="CT134" s="20"/>
      <c r="CU134" s="10"/>
      <c r="CV134" s="11"/>
      <c r="CW134" s="74">
        <f t="shared" si="2628"/>
        <v>0</v>
      </c>
      <c r="CX134" s="74">
        <f t="shared" si="2628"/>
        <v>0</v>
      </c>
      <c r="CY134" s="11"/>
      <c r="CZ134" s="12" t="e">
        <f t="shared" si="2584"/>
        <v>#DIV/0!</v>
      </c>
      <c r="DA134" s="11"/>
      <c r="DB134" s="12" t="e">
        <f t="shared" si="2585"/>
        <v>#DIV/0!</v>
      </c>
      <c r="DC134" s="11"/>
      <c r="DD134" s="11"/>
      <c r="DE134" s="18"/>
      <c r="DF134" s="20"/>
      <c r="DG134" s="10"/>
      <c r="DH134" s="11"/>
      <c r="DI134" s="74">
        <f t="shared" si="2629"/>
        <v>0</v>
      </c>
      <c r="DJ134" s="74">
        <f t="shared" si="2629"/>
        <v>0</v>
      </c>
      <c r="DK134" s="11"/>
      <c r="DL134" s="12" t="e">
        <f t="shared" si="2587"/>
        <v>#DIV/0!</v>
      </c>
      <c r="DM134" s="11"/>
      <c r="DN134" s="12" t="e">
        <f t="shared" si="2588"/>
        <v>#DIV/0!</v>
      </c>
      <c r="DO134" s="11"/>
      <c r="DP134" s="11"/>
      <c r="DQ134" s="18"/>
      <c r="DR134" s="20"/>
      <c r="DS134" s="10"/>
      <c r="DT134" s="11"/>
      <c r="DU134" s="74">
        <f t="shared" si="2630"/>
        <v>0</v>
      </c>
      <c r="DV134" s="74">
        <f t="shared" si="2630"/>
        <v>0</v>
      </c>
      <c r="DW134" s="11"/>
      <c r="DX134" s="12" t="e">
        <f t="shared" si="2590"/>
        <v>#DIV/0!</v>
      </c>
      <c r="DY134" s="11"/>
      <c r="DZ134" s="12" t="e">
        <f t="shared" si="2591"/>
        <v>#DIV/0!</v>
      </c>
      <c r="EA134" s="11"/>
      <c r="EB134" s="11"/>
      <c r="EC134" s="18"/>
      <c r="ED134" s="20"/>
      <c r="EE134" s="10"/>
      <c r="EF134" s="11"/>
      <c r="EG134" s="74">
        <f t="shared" si="2631"/>
        <v>0</v>
      </c>
      <c r="EH134" s="74">
        <f t="shared" si="2631"/>
        <v>0</v>
      </c>
      <c r="EI134" s="11"/>
      <c r="EJ134" s="12" t="e">
        <f t="shared" si="2593"/>
        <v>#DIV/0!</v>
      </c>
      <c r="EK134" s="11"/>
      <c r="EL134" s="12" t="e">
        <f t="shared" si="2594"/>
        <v>#DIV/0!</v>
      </c>
      <c r="EM134" s="11"/>
      <c r="EN134" s="11"/>
      <c r="EO134" s="18"/>
      <c r="EP134" s="20"/>
      <c r="EQ134" s="10"/>
      <c r="ER134" s="11"/>
      <c r="ES134" s="74">
        <f t="shared" si="2632"/>
        <v>0</v>
      </c>
      <c r="ET134" s="74">
        <f t="shared" si="2632"/>
        <v>0</v>
      </c>
      <c r="EU134" s="11"/>
      <c r="EV134" s="12" t="e">
        <f t="shared" si="2596"/>
        <v>#DIV/0!</v>
      </c>
      <c r="EW134" s="11"/>
      <c r="EX134" s="12" t="e">
        <f t="shared" si="2597"/>
        <v>#DIV/0!</v>
      </c>
      <c r="EY134" s="11"/>
      <c r="EZ134" s="11"/>
      <c r="FA134" s="18"/>
      <c r="FB134" s="20"/>
      <c r="FC134" s="10"/>
      <c r="FD134" s="11"/>
      <c r="FE134" s="74">
        <f t="shared" si="2633"/>
        <v>0</v>
      </c>
      <c r="FF134" s="74">
        <f t="shared" si="2633"/>
        <v>0</v>
      </c>
      <c r="FG134" s="11"/>
      <c r="FH134" s="12" t="e">
        <f t="shared" si="2599"/>
        <v>#DIV/0!</v>
      </c>
      <c r="FI134" s="11"/>
      <c r="FJ134" s="12" t="e">
        <f t="shared" si="2600"/>
        <v>#DIV/0!</v>
      </c>
      <c r="FK134" s="11"/>
      <c r="FL134" s="11"/>
      <c r="FM134" s="18"/>
      <c r="FN134" s="20"/>
      <c r="FO134" s="10"/>
      <c r="FP134" s="11"/>
      <c r="FQ134" s="74">
        <f t="shared" si="2634"/>
        <v>0</v>
      </c>
      <c r="FR134" s="74">
        <f t="shared" si="2634"/>
        <v>0</v>
      </c>
      <c r="FS134" s="11"/>
      <c r="FT134" s="12" t="e">
        <f t="shared" si="2602"/>
        <v>#DIV/0!</v>
      </c>
      <c r="FU134" s="11"/>
      <c r="FV134" s="12" t="e">
        <f t="shared" si="2603"/>
        <v>#DIV/0!</v>
      </c>
      <c r="FW134" s="11"/>
      <c r="FX134" s="11"/>
      <c r="FY134" s="18"/>
      <c r="FZ134" s="20"/>
      <c r="GA134" s="10"/>
      <c r="GB134" s="11"/>
      <c r="GC134" s="74">
        <f t="shared" si="2635"/>
        <v>0</v>
      </c>
      <c r="GD134" s="74">
        <f t="shared" si="2635"/>
        <v>0</v>
      </c>
      <c r="GE134" s="11"/>
      <c r="GF134" s="12" t="e">
        <f t="shared" si="2605"/>
        <v>#DIV/0!</v>
      </c>
      <c r="GG134" s="11"/>
      <c r="GH134" s="12" t="e">
        <f t="shared" si="2606"/>
        <v>#DIV/0!</v>
      </c>
      <c r="GI134" s="11"/>
      <c r="GJ134" s="11"/>
      <c r="GK134" s="18"/>
      <c r="GL134" s="20"/>
      <c r="GM134" s="10"/>
      <c r="GN134" s="11"/>
      <c r="GO134" s="74">
        <f t="shared" si="2636"/>
        <v>0</v>
      </c>
      <c r="GP134" s="74">
        <f t="shared" si="2636"/>
        <v>0</v>
      </c>
      <c r="GQ134" s="11"/>
      <c r="GR134" s="12" t="e">
        <f t="shared" si="2608"/>
        <v>#DIV/0!</v>
      </c>
      <c r="GS134" s="11"/>
      <c r="GT134" s="12" t="e">
        <f t="shared" si="2609"/>
        <v>#DIV/0!</v>
      </c>
      <c r="GU134" s="11"/>
      <c r="GV134" s="11"/>
      <c r="GW134" s="18"/>
      <c r="GX134" s="20"/>
      <c r="GY134" s="10"/>
      <c r="GZ134" s="11"/>
      <c r="HA134" s="74">
        <f t="shared" si="2637"/>
        <v>0</v>
      </c>
      <c r="HB134" s="74">
        <f t="shared" si="2637"/>
        <v>0</v>
      </c>
      <c r="HC134" s="11"/>
      <c r="HD134" s="12" t="e">
        <f t="shared" si="2611"/>
        <v>#DIV/0!</v>
      </c>
      <c r="HE134" s="11"/>
      <c r="HF134" s="12" t="e">
        <f t="shared" si="2612"/>
        <v>#DIV/0!</v>
      </c>
      <c r="HG134" s="11"/>
      <c r="HH134" s="11"/>
      <c r="HI134" s="18"/>
      <c r="HJ134" s="20"/>
      <c r="HK134" s="10">
        <f t="shared" si="2613"/>
        <v>2</v>
      </c>
      <c r="HL134" s="11">
        <f t="shared" si="2613"/>
        <v>0</v>
      </c>
      <c r="HM134" s="11">
        <f t="shared" si="2613"/>
        <v>3231</v>
      </c>
      <c r="HN134" s="11">
        <f t="shared" si="2613"/>
        <v>266</v>
      </c>
      <c r="HO134" s="11">
        <f t="shared" si="2614"/>
        <v>1577</v>
      </c>
      <c r="HP134" s="228">
        <f t="shared" ref="HP134:HP137" si="2639">+(HO134)/HM134</f>
        <v>0.48808418446301455</v>
      </c>
      <c r="HQ134" s="15">
        <f t="shared" si="2616"/>
        <v>71</v>
      </c>
      <c r="HR134" s="12">
        <f t="shared" si="2638"/>
        <v>4.5022194039315157E-2</v>
      </c>
      <c r="HS134" s="16">
        <v>66.77</v>
      </c>
      <c r="HT134" s="17">
        <v>1465</v>
      </c>
      <c r="HU134" s="16">
        <f t="shared" si="2617"/>
        <v>92.897907419150286</v>
      </c>
      <c r="HV134" s="18"/>
      <c r="HW134" s="20"/>
    </row>
    <row r="135" spans="1:231" ht="18.75" x14ac:dyDescent="0.25">
      <c r="A135" s="236"/>
      <c r="B135" s="41">
        <f>+B134+1</f>
        <v>44572</v>
      </c>
      <c r="C135" s="10"/>
      <c r="D135" s="11"/>
      <c r="E135" s="74">
        <f t="shared" si="2619"/>
        <v>623</v>
      </c>
      <c r="F135" s="74">
        <f t="shared" si="2619"/>
        <v>52</v>
      </c>
      <c r="G135" s="11">
        <v>315</v>
      </c>
      <c r="H135" s="12">
        <f t="shared" si="2561"/>
        <v>0.5280898876404494</v>
      </c>
      <c r="I135" s="11">
        <v>14</v>
      </c>
      <c r="J135" s="12">
        <f t="shared" si="2620"/>
        <v>4.2553191489361701E-2</v>
      </c>
      <c r="K135" s="13"/>
      <c r="L135" s="13"/>
      <c r="M135" s="25">
        <v>4045</v>
      </c>
      <c r="N135" s="38">
        <v>4440</v>
      </c>
      <c r="O135" s="10">
        <v>1</v>
      </c>
      <c r="P135" s="11"/>
      <c r="Q135" s="74">
        <f t="shared" si="2621"/>
        <v>620</v>
      </c>
      <c r="R135" s="74">
        <f t="shared" si="2621"/>
        <v>50</v>
      </c>
      <c r="S135" s="11">
        <v>313</v>
      </c>
      <c r="T135" s="12">
        <f t="shared" si="2563"/>
        <v>0.52419354838709675</v>
      </c>
      <c r="U135" s="11">
        <v>12</v>
      </c>
      <c r="V135" s="12">
        <f t="shared" si="2564"/>
        <v>3.6923076923076927E-2</v>
      </c>
      <c r="W135" s="13"/>
      <c r="X135" s="13"/>
      <c r="Y135" s="25">
        <v>4045</v>
      </c>
      <c r="Z135" s="38">
        <v>4440</v>
      </c>
      <c r="AA135" s="10">
        <v>1</v>
      </c>
      <c r="AB135" s="11"/>
      <c r="AC135" s="74">
        <f t="shared" si="2622"/>
        <v>160</v>
      </c>
      <c r="AD135" s="74">
        <f t="shared" si="2622"/>
        <v>13</v>
      </c>
      <c r="AE135" s="11">
        <v>85</v>
      </c>
      <c r="AF135" s="12">
        <f t="shared" si="2566"/>
        <v>0.56874999999999998</v>
      </c>
      <c r="AG135" s="11">
        <v>6</v>
      </c>
      <c r="AH135" s="12">
        <f t="shared" si="2567"/>
        <v>6.5934065934065936E-2</v>
      </c>
      <c r="AI135" s="13"/>
      <c r="AJ135" s="13"/>
      <c r="AK135" s="25">
        <v>4045</v>
      </c>
      <c r="AL135" s="38">
        <v>4440</v>
      </c>
      <c r="AM135" s="10">
        <v>1</v>
      </c>
      <c r="AN135" s="11"/>
      <c r="AO135" s="74">
        <f t="shared" si="2623"/>
        <v>613</v>
      </c>
      <c r="AP135" s="74">
        <f t="shared" si="2623"/>
        <v>51</v>
      </c>
      <c r="AQ135" s="11">
        <v>310</v>
      </c>
      <c r="AR135" s="12">
        <f t="shared" si="2569"/>
        <v>0.52528548123980423</v>
      </c>
      <c r="AS135" s="11">
        <v>12</v>
      </c>
      <c r="AT135" s="12">
        <f t="shared" si="2570"/>
        <v>3.7267080745341616E-2</v>
      </c>
      <c r="AU135" s="13"/>
      <c r="AV135" s="13"/>
      <c r="AW135" s="25">
        <v>4045</v>
      </c>
      <c r="AX135" s="38">
        <v>4440</v>
      </c>
      <c r="AY135" s="10">
        <v>2</v>
      </c>
      <c r="AZ135" s="11"/>
      <c r="BA135" s="74">
        <f t="shared" si="2624"/>
        <v>594</v>
      </c>
      <c r="BB135" s="74">
        <f t="shared" si="2624"/>
        <v>50</v>
      </c>
      <c r="BC135" s="11">
        <v>276</v>
      </c>
      <c r="BD135" s="12">
        <f t="shared" si="2572"/>
        <v>0.49326599326599324</v>
      </c>
      <c r="BE135" s="11">
        <v>17</v>
      </c>
      <c r="BF135" s="12">
        <f t="shared" si="2573"/>
        <v>5.8020477815699661E-2</v>
      </c>
      <c r="BG135" s="13"/>
      <c r="BH135" s="13"/>
      <c r="BI135" s="25">
        <v>4045</v>
      </c>
      <c r="BJ135" s="38">
        <v>4440</v>
      </c>
      <c r="BK135" s="10"/>
      <c r="BL135" s="11"/>
      <c r="BM135" s="74">
        <f t="shared" si="2625"/>
        <v>616</v>
      </c>
      <c r="BN135" s="74">
        <f t="shared" si="2625"/>
        <v>50</v>
      </c>
      <c r="BO135" s="11">
        <v>282</v>
      </c>
      <c r="BP135" s="12">
        <f t="shared" si="2575"/>
        <v>0.48863636363636365</v>
      </c>
      <c r="BQ135" s="11">
        <v>19</v>
      </c>
      <c r="BR135" s="12">
        <f t="shared" si="2576"/>
        <v>6.3122923588039864E-2</v>
      </c>
      <c r="BS135" s="13"/>
      <c r="BT135" s="13"/>
      <c r="BU135" s="25">
        <v>4045</v>
      </c>
      <c r="BV135" s="38">
        <v>4440</v>
      </c>
      <c r="BW135" s="10"/>
      <c r="BX135" s="11"/>
      <c r="BY135" s="74">
        <f t="shared" si="2626"/>
        <v>0</v>
      </c>
      <c r="BZ135" s="74">
        <f t="shared" si="2626"/>
        <v>0</v>
      </c>
      <c r="CA135" s="11"/>
      <c r="CB135" s="12" t="e">
        <f t="shared" si="2578"/>
        <v>#DIV/0!</v>
      </c>
      <c r="CC135" s="11"/>
      <c r="CD135" s="12" t="e">
        <f t="shared" si="2579"/>
        <v>#DIV/0!</v>
      </c>
      <c r="CE135" s="13"/>
      <c r="CF135" s="13"/>
      <c r="CG135" s="25"/>
      <c r="CH135" s="38"/>
      <c r="CI135" s="10"/>
      <c r="CJ135" s="11"/>
      <c r="CK135" s="74">
        <f t="shared" si="2627"/>
        <v>0</v>
      </c>
      <c r="CL135" s="74">
        <f t="shared" si="2627"/>
        <v>0</v>
      </c>
      <c r="CM135" s="11"/>
      <c r="CN135" s="12" t="e">
        <f t="shared" si="2581"/>
        <v>#DIV/0!</v>
      </c>
      <c r="CO135" s="11"/>
      <c r="CP135" s="12" t="e">
        <f t="shared" si="2582"/>
        <v>#DIV/0!</v>
      </c>
      <c r="CQ135" s="13"/>
      <c r="CR135" s="13"/>
      <c r="CS135" s="25"/>
      <c r="CT135" s="38"/>
      <c r="CU135" s="10"/>
      <c r="CV135" s="11"/>
      <c r="CW135" s="74">
        <f t="shared" si="2628"/>
        <v>0</v>
      </c>
      <c r="CX135" s="74">
        <f t="shared" si="2628"/>
        <v>0</v>
      </c>
      <c r="CY135" s="11"/>
      <c r="CZ135" s="12" t="e">
        <f t="shared" si="2584"/>
        <v>#DIV/0!</v>
      </c>
      <c r="DA135" s="11"/>
      <c r="DB135" s="12" t="e">
        <f t="shared" si="2585"/>
        <v>#DIV/0!</v>
      </c>
      <c r="DC135" s="13"/>
      <c r="DD135" s="13"/>
      <c r="DE135" s="25"/>
      <c r="DF135" s="38"/>
      <c r="DG135" s="10"/>
      <c r="DH135" s="11"/>
      <c r="DI135" s="74">
        <f t="shared" si="2629"/>
        <v>0</v>
      </c>
      <c r="DJ135" s="74">
        <f t="shared" si="2629"/>
        <v>0</v>
      </c>
      <c r="DK135" s="11"/>
      <c r="DL135" s="12" t="e">
        <f t="shared" si="2587"/>
        <v>#DIV/0!</v>
      </c>
      <c r="DM135" s="11"/>
      <c r="DN135" s="12" t="e">
        <f t="shared" si="2588"/>
        <v>#DIV/0!</v>
      </c>
      <c r="DO135" s="13"/>
      <c r="DP135" s="13"/>
      <c r="DQ135" s="25"/>
      <c r="DR135" s="38"/>
      <c r="DS135" s="10"/>
      <c r="DT135" s="11"/>
      <c r="DU135" s="74">
        <f t="shared" si="2630"/>
        <v>0</v>
      </c>
      <c r="DV135" s="74">
        <f t="shared" si="2630"/>
        <v>0</v>
      </c>
      <c r="DW135" s="11"/>
      <c r="DX135" s="12" t="e">
        <f t="shared" si="2590"/>
        <v>#DIV/0!</v>
      </c>
      <c r="DY135" s="11"/>
      <c r="DZ135" s="12" t="e">
        <f t="shared" si="2591"/>
        <v>#DIV/0!</v>
      </c>
      <c r="EA135" s="13"/>
      <c r="EB135" s="13"/>
      <c r="EC135" s="25"/>
      <c r="ED135" s="38"/>
      <c r="EE135" s="10"/>
      <c r="EF135" s="11"/>
      <c r="EG135" s="74">
        <f t="shared" si="2631"/>
        <v>0</v>
      </c>
      <c r="EH135" s="74">
        <f t="shared" si="2631"/>
        <v>0</v>
      </c>
      <c r="EI135" s="11"/>
      <c r="EJ135" s="12" t="e">
        <f t="shared" si="2593"/>
        <v>#DIV/0!</v>
      </c>
      <c r="EK135" s="11"/>
      <c r="EL135" s="12" t="e">
        <f t="shared" si="2594"/>
        <v>#DIV/0!</v>
      </c>
      <c r="EM135" s="13"/>
      <c r="EN135" s="13"/>
      <c r="EO135" s="25"/>
      <c r="EP135" s="38"/>
      <c r="EQ135" s="10"/>
      <c r="ER135" s="11"/>
      <c r="ES135" s="74">
        <f t="shared" si="2632"/>
        <v>0</v>
      </c>
      <c r="ET135" s="74">
        <f t="shared" si="2632"/>
        <v>0</v>
      </c>
      <c r="EU135" s="11"/>
      <c r="EV135" s="12" t="e">
        <f t="shared" si="2596"/>
        <v>#DIV/0!</v>
      </c>
      <c r="EW135" s="11"/>
      <c r="EX135" s="12" t="e">
        <f t="shared" si="2597"/>
        <v>#DIV/0!</v>
      </c>
      <c r="EY135" s="13"/>
      <c r="EZ135" s="13"/>
      <c r="FA135" s="25"/>
      <c r="FB135" s="38"/>
      <c r="FC135" s="10"/>
      <c r="FD135" s="11"/>
      <c r="FE135" s="74">
        <f t="shared" si="2633"/>
        <v>0</v>
      </c>
      <c r="FF135" s="74">
        <f t="shared" si="2633"/>
        <v>0</v>
      </c>
      <c r="FG135" s="11"/>
      <c r="FH135" s="12" t="e">
        <f t="shared" si="2599"/>
        <v>#DIV/0!</v>
      </c>
      <c r="FI135" s="11"/>
      <c r="FJ135" s="12" t="e">
        <f t="shared" si="2600"/>
        <v>#DIV/0!</v>
      </c>
      <c r="FK135" s="13"/>
      <c r="FL135" s="13"/>
      <c r="FM135" s="25"/>
      <c r="FN135" s="38"/>
      <c r="FO135" s="10"/>
      <c r="FP135" s="11"/>
      <c r="FQ135" s="74">
        <f t="shared" si="2634"/>
        <v>0</v>
      </c>
      <c r="FR135" s="74">
        <f t="shared" si="2634"/>
        <v>0</v>
      </c>
      <c r="FS135" s="11"/>
      <c r="FT135" s="12" t="e">
        <f t="shared" si="2602"/>
        <v>#DIV/0!</v>
      </c>
      <c r="FU135" s="11"/>
      <c r="FV135" s="12" t="e">
        <f t="shared" si="2603"/>
        <v>#DIV/0!</v>
      </c>
      <c r="FW135" s="13"/>
      <c r="FX135" s="13"/>
      <c r="FY135" s="25"/>
      <c r="FZ135" s="38"/>
      <c r="GA135" s="10"/>
      <c r="GB135" s="11"/>
      <c r="GC135" s="74">
        <f t="shared" si="2635"/>
        <v>0</v>
      </c>
      <c r="GD135" s="74">
        <f t="shared" si="2635"/>
        <v>0</v>
      </c>
      <c r="GE135" s="11"/>
      <c r="GF135" s="12" t="e">
        <f t="shared" si="2605"/>
        <v>#DIV/0!</v>
      </c>
      <c r="GG135" s="11"/>
      <c r="GH135" s="12" t="e">
        <f t="shared" si="2606"/>
        <v>#DIV/0!</v>
      </c>
      <c r="GI135" s="13"/>
      <c r="GJ135" s="13"/>
      <c r="GK135" s="25"/>
      <c r="GL135" s="38"/>
      <c r="GM135" s="10"/>
      <c r="GN135" s="11"/>
      <c r="GO135" s="74">
        <f t="shared" si="2636"/>
        <v>0</v>
      </c>
      <c r="GP135" s="74">
        <f t="shared" si="2636"/>
        <v>0</v>
      </c>
      <c r="GQ135" s="11"/>
      <c r="GR135" s="12" t="e">
        <f t="shared" si="2608"/>
        <v>#DIV/0!</v>
      </c>
      <c r="GS135" s="11"/>
      <c r="GT135" s="12" t="e">
        <f t="shared" si="2609"/>
        <v>#DIV/0!</v>
      </c>
      <c r="GU135" s="13"/>
      <c r="GV135" s="13"/>
      <c r="GW135" s="25"/>
      <c r="GX135" s="38"/>
      <c r="GY135" s="10"/>
      <c r="GZ135" s="11"/>
      <c r="HA135" s="74">
        <f t="shared" si="2637"/>
        <v>0</v>
      </c>
      <c r="HB135" s="74">
        <f t="shared" si="2637"/>
        <v>0</v>
      </c>
      <c r="HC135" s="11"/>
      <c r="HD135" s="12" t="e">
        <f t="shared" si="2611"/>
        <v>#DIV/0!</v>
      </c>
      <c r="HE135" s="11"/>
      <c r="HF135" s="12" t="e">
        <f t="shared" si="2612"/>
        <v>#DIV/0!</v>
      </c>
      <c r="HG135" s="13"/>
      <c r="HH135" s="13"/>
      <c r="HI135" s="25"/>
      <c r="HJ135" s="38"/>
      <c r="HK135" s="10">
        <f t="shared" si="2613"/>
        <v>5</v>
      </c>
      <c r="HL135" s="11">
        <f t="shared" si="2613"/>
        <v>0</v>
      </c>
      <c r="HM135" s="11">
        <f t="shared" si="2613"/>
        <v>3226</v>
      </c>
      <c r="HN135" s="11">
        <f t="shared" si="2613"/>
        <v>266</v>
      </c>
      <c r="HO135" s="11">
        <f t="shared" si="2614"/>
        <v>1661</v>
      </c>
      <c r="HP135" s="228">
        <f t="shared" si="2639"/>
        <v>0.51487910725356478</v>
      </c>
      <c r="HQ135" s="15">
        <f t="shared" si="2616"/>
        <v>80</v>
      </c>
      <c r="HR135" s="12">
        <f t="shared" si="2638"/>
        <v>4.8163756773028296E-2</v>
      </c>
      <c r="HS135" s="16">
        <v>66.8</v>
      </c>
      <c r="HT135" s="17">
        <v>1531</v>
      </c>
      <c r="HU135" s="16">
        <f t="shared" si="2617"/>
        <v>92.173389524382898</v>
      </c>
      <c r="HV135" s="23">
        <v>4045</v>
      </c>
      <c r="HW135" s="22">
        <v>4440</v>
      </c>
    </row>
    <row r="136" spans="1:231" ht="18.75" x14ac:dyDescent="0.25">
      <c r="A136" s="236"/>
      <c r="B136" s="41">
        <f t="shared" si="2618"/>
        <v>44573</v>
      </c>
      <c r="C136" s="10"/>
      <c r="D136" s="11"/>
      <c r="E136" s="74">
        <f t="shared" si="2619"/>
        <v>623</v>
      </c>
      <c r="F136" s="74">
        <f t="shared" si="2619"/>
        <v>52</v>
      </c>
      <c r="G136" s="11">
        <v>289</v>
      </c>
      <c r="H136" s="12">
        <f t="shared" si="2561"/>
        <v>0.48475120385232745</v>
      </c>
      <c r="I136" s="11">
        <v>13</v>
      </c>
      <c r="J136" s="12">
        <f t="shared" si="2620"/>
        <v>4.3046357615894038E-2</v>
      </c>
      <c r="K136" s="13"/>
      <c r="L136" s="11"/>
      <c r="M136" s="25">
        <v>4400.2777777777774</v>
      </c>
      <c r="N136" s="38">
        <v>4236</v>
      </c>
      <c r="O136" s="10"/>
      <c r="P136" s="11"/>
      <c r="Q136" s="74">
        <f t="shared" si="2621"/>
        <v>620</v>
      </c>
      <c r="R136" s="74">
        <f t="shared" si="2621"/>
        <v>50</v>
      </c>
      <c r="S136" s="11">
        <v>281</v>
      </c>
      <c r="T136" s="12">
        <f t="shared" si="2563"/>
        <v>0.47419354838709676</v>
      </c>
      <c r="U136" s="11">
        <v>13</v>
      </c>
      <c r="V136" s="12">
        <f t="shared" si="2564"/>
        <v>4.4217687074829932E-2</v>
      </c>
      <c r="W136" s="13"/>
      <c r="X136" s="11"/>
      <c r="Y136" s="25">
        <v>4742.2857142857147</v>
      </c>
      <c r="Z136" s="38">
        <v>4673.333333333333</v>
      </c>
      <c r="AA136" s="10"/>
      <c r="AB136" s="11"/>
      <c r="AC136" s="74">
        <f t="shared" si="2622"/>
        <v>160</v>
      </c>
      <c r="AD136" s="74">
        <f t="shared" si="2622"/>
        <v>13</v>
      </c>
      <c r="AE136" s="11">
        <v>82</v>
      </c>
      <c r="AF136" s="12">
        <f t="shared" si="2566"/>
        <v>0.54374999999999996</v>
      </c>
      <c r="AG136" s="11">
        <v>5</v>
      </c>
      <c r="AH136" s="12">
        <f t="shared" si="2567"/>
        <v>5.7471264367816091E-2</v>
      </c>
      <c r="AI136" s="13"/>
      <c r="AJ136" s="11"/>
      <c r="AK136" s="25">
        <v>4553.0769230769229</v>
      </c>
      <c r="AL136" s="38">
        <v>4390</v>
      </c>
      <c r="AM136" s="10">
        <v>1</v>
      </c>
      <c r="AN136" s="11"/>
      <c r="AO136" s="74">
        <f t="shared" si="2623"/>
        <v>612</v>
      </c>
      <c r="AP136" s="74">
        <f t="shared" si="2623"/>
        <v>51</v>
      </c>
      <c r="AQ136" s="11">
        <v>293</v>
      </c>
      <c r="AR136" s="12">
        <f t="shared" si="2569"/>
        <v>0.49836601307189543</v>
      </c>
      <c r="AS136" s="11">
        <v>12</v>
      </c>
      <c r="AT136" s="12">
        <f t="shared" si="2570"/>
        <v>3.9344262295081971E-2</v>
      </c>
      <c r="AU136" s="13"/>
      <c r="AV136" s="11"/>
      <c r="AW136" s="25">
        <v>4856.363636363636</v>
      </c>
      <c r="AX136" s="38">
        <v>4761.4285714285716</v>
      </c>
      <c r="AY136" s="10"/>
      <c r="AZ136" s="11"/>
      <c r="BA136" s="74">
        <f t="shared" si="2624"/>
        <v>594</v>
      </c>
      <c r="BB136" s="74">
        <f t="shared" si="2624"/>
        <v>50</v>
      </c>
      <c r="BC136" s="11">
        <v>264</v>
      </c>
      <c r="BD136" s="12">
        <f t="shared" si="2572"/>
        <v>0.4713804713804714</v>
      </c>
      <c r="BE136" s="11">
        <v>16</v>
      </c>
      <c r="BF136" s="12">
        <f t="shared" si="2573"/>
        <v>5.7142857142857141E-2</v>
      </c>
      <c r="BG136" s="13"/>
      <c r="BH136" s="11"/>
      <c r="BI136" s="25">
        <v>4611.4705882352937</v>
      </c>
      <c r="BJ136" s="38">
        <v>4656.666666666667</v>
      </c>
      <c r="BK136" s="10"/>
      <c r="BL136" s="11"/>
      <c r="BM136" s="74">
        <f t="shared" si="2625"/>
        <v>616</v>
      </c>
      <c r="BN136" s="74">
        <f t="shared" si="2625"/>
        <v>50</v>
      </c>
      <c r="BO136" s="11">
        <v>255</v>
      </c>
      <c r="BP136" s="12">
        <f t="shared" si="2575"/>
        <v>0.43668831168831168</v>
      </c>
      <c r="BQ136" s="11">
        <v>14</v>
      </c>
      <c r="BR136" s="12">
        <f t="shared" si="2576"/>
        <v>5.204460966542751E-2</v>
      </c>
      <c r="BS136" s="13"/>
      <c r="BT136" s="11"/>
      <c r="BU136" s="25">
        <v>4675.6410256410254</v>
      </c>
      <c r="BV136" s="38">
        <v>4963.333333333333</v>
      </c>
      <c r="BW136" s="10"/>
      <c r="BX136" s="11"/>
      <c r="BY136" s="74">
        <f t="shared" si="2626"/>
        <v>0</v>
      </c>
      <c r="BZ136" s="74">
        <f t="shared" si="2626"/>
        <v>0</v>
      </c>
      <c r="CA136" s="11"/>
      <c r="CB136" s="12" t="e">
        <f t="shared" si="2578"/>
        <v>#DIV/0!</v>
      </c>
      <c r="CC136" s="11"/>
      <c r="CD136" s="12" t="e">
        <f t="shared" si="2579"/>
        <v>#DIV/0!</v>
      </c>
      <c r="CE136" s="13"/>
      <c r="CF136" s="11"/>
      <c r="CG136" s="25"/>
      <c r="CH136" s="38"/>
      <c r="CI136" s="10"/>
      <c r="CJ136" s="11"/>
      <c r="CK136" s="74">
        <f t="shared" si="2627"/>
        <v>0</v>
      </c>
      <c r="CL136" s="74">
        <f t="shared" si="2627"/>
        <v>0</v>
      </c>
      <c r="CM136" s="11"/>
      <c r="CN136" s="12" t="e">
        <f t="shared" si="2581"/>
        <v>#DIV/0!</v>
      </c>
      <c r="CO136" s="11"/>
      <c r="CP136" s="12" t="e">
        <f t="shared" si="2582"/>
        <v>#DIV/0!</v>
      </c>
      <c r="CQ136" s="13"/>
      <c r="CR136" s="11"/>
      <c r="CS136" s="25"/>
      <c r="CT136" s="38"/>
      <c r="CU136" s="10"/>
      <c r="CV136" s="11"/>
      <c r="CW136" s="74">
        <f t="shared" si="2628"/>
        <v>0</v>
      </c>
      <c r="CX136" s="74">
        <f t="shared" si="2628"/>
        <v>0</v>
      </c>
      <c r="CY136" s="11"/>
      <c r="CZ136" s="12" t="e">
        <f t="shared" si="2584"/>
        <v>#DIV/0!</v>
      </c>
      <c r="DA136" s="11"/>
      <c r="DB136" s="12" t="e">
        <f t="shared" si="2585"/>
        <v>#DIV/0!</v>
      </c>
      <c r="DC136" s="13"/>
      <c r="DD136" s="11"/>
      <c r="DE136" s="25"/>
      <c r="DF136" s="38"/>
      <c r="DG136" s="10"/>
      <c r="DH136" s="11"/>
      <c r="DI136" s="74">
        <f t="shared" si="2629"/>
        <v>0</v>
      </c>
      <c r="DJ136" s="74">
        <f t="shared" si="2629"/>
        <v>0</v>
      </c>
      <c r="DK136" s="11"/>
      <c r="DL136" s="12" t="e">
        <f t="shared" si="2587"/>
        <v>#DIV/0!</v>
      </c>
      <c r="DM136" s="11"/>
      <c r="DN136" s="12" t="e">
        <f t="shared" si="2588"/>
        <v>#DIV/0!</v>
      </c>
      <c r="DO136" s="13"/>
      <c r="DP136" s="11"/>
      <c r="DQ136" s="25"/>
      <c r="DR136" s="38"/>
      <c r="DS136" s="10"/>
      <c r="DT136" s="11"/>
      <c r="DU136" s="74">
        <f t="shared" si="2630"/>
        <v>0</v>
      </c>
      <c r="DV136" s="74">
        <f t="shared" si="2630"/>
        <v>0</v>
      </c>
      <c r="DW136" s="11"/>
      <c r="DX136" s="12" t="e">
        <f t="shared" si="2590"/>
        <v>#DIV/0!</v>
      </c>
      <c r="DY136" s="11"/>
      <c r="DZ136" s="12" t="e">
        <f t="shared" si="2591"/>
        <v>#DIV/0!</v>
      </c>
      <c r="EA136" s="13"/>
      <c r="EB136" s="11"/>
      <c r="EC136" s="25"/>
      <c r="ED136" s="38"/>
      <c r="EE136" s="10"/>
      <c r="EF136" s="11"/>
      <c r="EG136" s="74">
        <f t="shared" si="2631"/>
        <v>0</v>
      </c>
      <c r="EH136" s="74">
        <f t="shared" si="2631"/>
        <v>0</v>
      </c>
      <c r="EI136" s="11"/>
      <c r="EJ136" s="12" t="e">
        <f t="shared" si="2593"/>
        <v>#DIV/0!</v>
      </c>
      <c r="EK136" s="11"/>
      <c r="EL136" s="12" t="e">
        <f t="shared" si="2594"/>
        <v>#DIV/0!</v>
      </c>
      <c r="EM136" s="13"/>
      <c r="EN136" s="11"/>
      <c r="EO136" s="25"/>
      <c r="EP136" s="38"/>
      <c r="EQ136" s="10"/>
      <c r="ER136" s="11"/>
      <c r="ES136" s="74">
        <f t="shared" si="2632"/>
        <v>0</v>
      </c>
      <c r="ET136" s="74">
        <f t="shared" si="2632"/>
        <v>0</v>
      </c>
      <c r="EU136" s="11"/>
      <c r="EV136" s="12" t="e">
        <f t="shared" si="2596"/>
        <v>#DIV/0!</v>
      </c>
      <c r="EW136" s="11"/>
      <c r="EX136" s="12" t="e">
        <f t="shared" si="2597"/>
        <v>#DIV/0!</v>
      </c>
      <c r="EY136" s="13"/>
      <c r="EZ136" s="11"/>
      <c r="FA136" s="25"/>
      <c r="FB136" s="38"/>
      <c r="FC136" s="10"/>
      <c r="FD136" s="11"/>
      <c r="FE136" s="74">
        <f t="shared" si="2633"/>
        <v>0</v>
      </c>
      <c r="FF136" s="74">
        <f t="shared" si="2633"/>
        <v>0</v>
      </c>
      <c r="FG136" s="11"/>
      <c r="FH136" s="12" t="e">
        <f t="shared" si="2599"/>
        <v>#DIV/0!</v>
      </c>
      <c r="FI136" s="11"/>
      <c r="FJ136" s="12" t="e">
        <f t="shared" si="2600"/>
        <v>#DIV/0!</v>
      </c>
      <c r="FK136" s="13"/>
      <c r="FL136" s="11"/>
      <c r="FM136" s="25"/>
      <c r="FN136" s="38"/>
      <c r="FO136" s="10"/>
      <c r="FP136" s="11"/>
      <c r="FQ136" s="74">
        <f t="shared" si="2634"/>
        <v>0</v>
      </c>
      <c r="FR136" s="74">
        <f t="shared" si="2634"/>
        <v>0</v>
      </c>
      <c r="FS136" s="11"/>
      <c r="FT136" s="12" t="e">
        <f t="shared" si="2602"/>
        <v>#DIV/0!</v>
      </c>
      <c r="FU136" s="11"/>
      <c r="FV136" s="12" t="e">
        <f t="shared" si="2603"/>
        <v>#DIV/0!</v>
      </c>
      <c r="FW136" s="13"/>
      <c r="FX136" s="11"/>
      <c r="FY136" s="25"/>
      <c r="FZ136" s="38"/>
      <c r="GA136" s="10"/>
      <c r="GB136" s="11"/>
      <c r="GC136" s="74">
        <f t="shared" si="2635"/>
        <v>0</v>
      </c>
      <c r="GD136" s="74">
        <f t="shared" si="2635"/>
        <v>0</v>
      </c>
      <c r="GE136" s="11"/>
      <c r="GF136" s="12" t="e">
        <f t="shared" si="2605"/>
        <v>#DIV/0!</v>
      </c>
      <c r="GG136" s="11"/>
      <c r="GH136" s="12" t="e">
        <f t="shared" si="2606"/>
        <v>#DIV/0!</v>
      </c>
      <c r="GI136" s="13"/>
      <c r="GJ136" s="11"/>
      <c r="GK136" s="25"/>
      <c r="GL136" s="38"/>
      <c r="GM136" s="10"/>
      <c r="GN136" s="11"/>
      <c r="GO136" s="74">
        <f t="shared" si="2636"/>
        <v>0</v>
      </c>
      <c r="GP136" s="74">
        <f t="shared" si="2636"/>
        <v>0</v>
      </c>
      <c r="GQ136" s="11"/>
      <c r="GR136" s="12" t="e">
        <f t="shared" si="2608"/>
        <v>#DIV/0!</v>
      </c>
      <c r="GS136" s="11"/>
      <c r="GT136" s="12" t="e">
        <f t="shared" si="2609"/>
        <v>#DIV/0!</v>
      </c>
      <c r="GU136" s="13"/>
      <c r="GV136" s="11"/>
      <c r="GW136" s="25"/>
      <c r="GX136" s="38"/>
      <c r="GY136" s="10"/>
      <c r="GZ136" s="11"/>
      <c r="HA136" s="74">
        <f t="shared" si="2637"/>
        <v>0</v>
      </c>
      <c r="HB136" s="74">
        <f t="shared" si="2637"/>
        <v>0</v>
      </c>
      <c r="HC136" s="11"/>
      <c r="HD136" s="12" t="e">
        <f t="shared" si="2611"/>
        <v>#DIV/0!</v>
      </c>
      <c r="HE136" s="11"/>
      <c r="HF136" s="12" t="e">
        <f t="shared" si="2612"/>
        <v>#DIV/0!</v>
      </c>
      <c r="HG136" s="13"/>
      <c r="HH136" s="11"/>
      <c r="HI136" s="25"/>
      <c r="HJ136" s="38"/>
      <c r="HK136" s="10">
        <f t="shared" si="2613"/>
        <v>1</v>
      </c>
      <c r="HL136" s="11">
        <f t="shared" si="2613"/>
        <v>0</v>
      </c>
      <c r="HM136" s="11">
        <f t="shared" si="2613"/>
        <v>3225</v>
      </c>
      <c r="HN136" s="11">
        <f t="shared" si="2613"/>
        <v>266</v>
      </c>
      <c r="HO136" s="11">
        <f t="shared" si="2614"/>
        <v>1537</v>
      </c>
      <c r="HP136" s="228">
        <f t="shared" si="2639"/>
        <v>0.47658914728682172</v>
      </c>
      <c r="HQ136" s="15">
        <f t="shared" si="2616"/>
        <v>73</v>
      </c>
      <c r="HR136" s="12">
        <f t="shared" si="2638"/>
        <v>4.7495120364346131E-2</v>
      </c>
      <c r="HS136" s="16">
        <v>66.5</v>
      </c>
      <c r="HT136" s="17">
        <v>1422</v>
      </c>
      <c r="HU136" s="16">
        <f t="shared" si="2617"/>
        <v>92.517891997397527</v>
      </c>
      <c r="HV136" s="23">
        <v>4634.4134078212292</v>
      </c>
      <c r="HW136" s="22">
        <v>4666.6176470588234</v>
      </c>
    </row>
    <row r="137" spans="1:231" ht="18.75" x14ac:dyDescent="0.25">
      <c r="A137" s="236"/>
      <c r="B137" s="41">
        <f t="shared" si="2618"/>
        <v>44574</v>
      </c>
      <c r="C137" s="10"/>
      <c r="D137" s="11"/>
      <c r="E137" s="74">
        <f>E136-C137</f>
        <v>623</v>
      </c>
      <c r="F137" s="74">
        <f>F136-D137</f>
        <v>52</v>
      </c>
      <c r="G137" s="11">
        <v>294</v>
      </c>
      <c r="H137" s="12">
        <f t="shared" si="2561"/>
        <v>0.5008025682182986</v>
      </c>
      <c r="I137" s="11">
        <v>18</v>
      </c>
      <c r="J137" s="12">
        <f t="shared" si="2620"/>
        <v>5.7692307692307696E-2</v>
      </c>
      <c r="K137" s="13"/>
      <c r="L137" s="11"/>
      <c r="M137" s="39">
        <v>86.111111111111114</v>
      </c>
      <c r="N137" s="43">
        <v>80</v>
      </c>
      <c r="O137" s="10"/>
      <c r="P137" s="11"/>
      <c r="Q137" s="74">
        <f t="shared" si="2621"/>
        <v>620</v>
      </c>
      <c r="R137" s="74">
        <f t="shared" si="2621"/>
        <v>50</v>
      </c>
      <c r="S137" s="11">
        <v>317</v>
      </c>
      <c r="T137" s="12">
        <f t="shared" si="2563"/>
        <v>0.54193548387096779</v>
      </c>
      <c r="U137" s="11">
        <v>19</v>
      </c>
      <c r="V137" s="12">
        <f t="shared" si="2564"/>
        <v>5.6547619047619048E-2</v>
      </c>
      <c r="W137" s="13"/>
      <c r="X137" s="11"/>
      <c r="Y137" s="39">
        <v>88.571428571428569</v>
      </c>
      <c r="Z137" s="43">
        <v>100</v>
      </c>
      <c r="AA137" s="10"/>
      <c r="AB137" s="11"/>
      <c r="AC137" s="74">
        <f t="shared" si="2622"/>
        <v>160</v>
      </c>
      <c r="AD137" s="74">
        <f t="shared" si="2622"/>
        <v>13</v>
      </c>
      <c r="AE137" s="11">
        <v>86</v>
      </c>
      <c r="AF137" s="12">
        <f t="shared" si="2566"/>
        <v>0.5625</v>
      </c>
      <c r="AG137" s="11">
        <v>4</v>
      </c>
      <c r="AH137" s="12">
        <f t="shared" si="2567"/>
        <v>4.4444444444444446E-2</v>
      </c>
      <c r="AI137" s="13"/>
      <c r="AJ137" s="11"/>
      <c r="AK137" s="39">
        <v>76.92307692307692</v>
      </c>
      <c r="AL137" s="43">
        <v>80</v>
      </c>
      <c r="AM137" s="10"/>
      <c r="AN137" s="11"/>
      <c r="AO137" s="74">
        <f t="shared" si="2623"/>
        <v>612</v>
      </c>
      <c r="AP137" s="74">
        <f t="shared" si="2623"/>
        <v>51</v>
      </c>
      <c r="AQ137" s="11">
        <v>292</v>
      </c>
      <c r="AR137" s="12">
        <f t="shared" si="2569"/>
        <v>0.50326797385620914</v>
      </c>
      <c r="AS137" s="11">
        <v>16</v>
      </c>
      <c r="AT137" s="12">
        <f t="shared" si="2570"/>
        <v>5.1948051948051951E-2</v>
      </c>
      <c r="AU137" s="13"/>
      <c r="AV137" s="11"/>
      <c r="AW137" s="39">
        <v>95.454545454545453</v>
      </c>
      <c r="AX137" s="43">
        <v>100</v>
      </c>
      <c r="AY137" s="10"/>
      <c r="AZ137" s="11"/>
      <c r="BA137" s="74">
        <f t="shared" si="2624"/>
        <v>594</v>
      </c>
      <c r="BB137" s="74">
        <f t="shared" si="2624"/>
        <v>50</v>
      </c>
      <c r="BC137" s="11">
        <v>286</v>
      </c>
      <c r="BD137" s="12">
        <f t="shared" si="2572"/>
        <v>0.50841750841750843</v>
      </c>
      <c r="BE137" s="11">
        <v>16</v>
      </c>
      <c r="BF137" s="12">
        <f t="shared" si="2573"/>
        <v>5.2980132450331126E-2</v>
      </c>
      <c r="BG137" s="13"/>
      <c r="BH137" s="11"/>
      <c r="BI137" s="39">
        <v>85.294117647058826</v>
      </c>
      <c r="BJ137" s="43">
        <v>100</v>
      </c>
      <c r="BK137" s="10"/>
      <c r="BL137" s="11"/>
      <c r="BM137" s="74">
        <f t="shared" si="2625"/>
        <v>616</v>
      </c>
      <c r="BN137" s="74">
        <f t="shared" si="2625"/>
        <v>50</v>
      </c>
      <c r="BO137" s="11">
        <v>310</v>
      </c>
      <c r="BP137" s="12">
        <f t="shared" si="2575"/>
        <v>0.53733766233766234</v>
      </c>
      <c r="BQ137" s="11">
        <v>21</v>
      </c>
      <c r="BR137" s="12">
        <f t="shared" si="2576"/>
        <v>6.3444108761329304E-2</v>
      </c>
      <c r="BS137" s="13"/>
      <c r="BT137" s="11"/>
      <c r="BU137" s="39">
        <v>79.487179487179489</v>
      </c>
      <c r="BV137" s="43">
        <v>100</v>
      </c>
      <c r="BW137" s="10"/>
      <c r="BX137" s="11"/>
      <c r="BY137" s="74">
        <f t="shared" si="2626"/>
        <v>0</v>
      </c>
      <c r="BZ137" s="74">
        <f t="shared" si="2626"/>
        <v>0</v>
      </c>
      <c r="CA137" s="11"/>
      <c r="CB137" s="12" t="e">
        <f t="shared" si="2578"/>
        <v>#DIV/0!</v>
      </c>
      <c r="CC137" s="11"/>
      <c r="CD137" s="12" t="e">
        <f t="shared" si="2579"/>
        <v>#DIV/0!</v>
      </c>
      <c r="CE137" s="13"/>
      <c r="CF137" s="11"/>
      <c r="CG137" s="39"/>
      <c r="CH137" s="43"/>
      <c r="CI137" s="10"/>
      <c r="CJ137" s="11"/>
      <c r="CK137" s="74">
        <f t="shared" si="2627"/>
        <v>0</v>
      </c>
      <c r="CL137" s="74">
        <f t="shared" si="2627"/>
        <v>0</v>
      </c>
      <c r="CM137" s="11"/>
      <c r="CN137" s="12" t="e">
        <f t="shared" si="2581"/>
        <v>#DIV/0!</v>
      </c>
      <c r="CO137" s="11"/>
      <c r="CP137" s="12" t="e">
        <f t="shared" si="2582"/>
        <v>#DIV/0!</v>
      </c>
      <c r="CQ137" s="13"/>
      <c r="CR137" s="11"/>
      <c r="CS137" s="39"/>
      <c r="CT137" s="43"/>
      <c r="CU137" s="10"/>
      <c r="CV137" s="11"/>
      <c r="CW137" s="74">
        <f t="shared" si="2628"/>
        <v>0</v>
      </c>
      <c r="CX137" s="74">
        <f t="shared" si="2628"/>
        <v>0</v>
      </c>
      <c r="CY137" s="11"/>
      <c r="CZ137" s="12" t="e">
        <f t="shared" si="2584"/>
        <v>#DIV/0!</v>
      </c>
      <c r="DA137" s="11"/>
      <c r="DB137" s="12" t="e">
        <f t="shared" si="2585"/>
        <v>#DIV/0!</v>
      </c>
      <c r="DC137" s="13"/>
      <c r="DD137" s="11"/>
      <c r="DE137" s="39"/>
      <c r="DF137" s="43"/>
      <c r="DG137" s="10"/>
      <c r="DH137" s="11"/>
      <c r="DI137" s="74">
        <f t="shared" si="2629"/>
        <v>0</v>
      </c>
      <c r="DJ137" s="74">
        <f t="shared" si="2629"/>
        <v>0</v>
      </c>
      <c r="DK137" s="11"/>
      <c r="DL137" s="12" t="e">
        <f t="shared" si="2587"/>
        <v>#DIV/0!</v>
      </c>
      <c r="DM137" s="11"/>
      <c r="DN137" s="12" t="e">
        <f t="shared" si="2588"/>
        <v>#DIV/0!</v>
      </c>
      <c r="DO137" s="13"/>
      <c r="DP137" s="11"/>
      <c r="DQ137" s="39"/>
      <c r="DR137" s="43"/>
      <c r="DS137" s="10"/>
      <c r="DT137" s="11"/>
      <c r="DU137" s="74">
        <f t="shared" si="2630"/>
        <v>0</v>
      </c>
      <c r="DV137" s="74">
        <f t="shared" si="2630"/>
        <v>0</v>
      </c>
      <c r="DW137" s="11"/>
      <c r="DX137" s="12" t="e">
        <f t="shared" si="2590"/>
        <v>#DIV/0!</v>
      </c>
      <c r="DY137" s="11"/>
      <c r="DZ137" s="12" t="e">
        <f t="shared" si="2591"/>
        <v>#DIV/0!</v>
      </c>
      <c r="EA137" s="13"/>
      <c r="EB137" s="11"/>
      <c r="EC137" s="39"/>
      <c r="ED137" s="43"/>
      <c r="EE137" s="10"/>
      <c r="EF137" s="11"/>
      <c r="EG137" s="74">
        <f t="shared" si="2631"/>
        <v>0</v>
      </c>
      <c r="EH137" s="74">
        <f t="shared" si="2631"/>
        <v>0</v>
      </c>
      <c r="EI137" s="11"/>
      <c r="EJ137" s="12" t="e">
        <f t="shared" si="2593"/>
        <v>#DIV/0!</v>
      </c>
      <c r="EK137" s="11"/>
      <c r="EL137" s="12" t="e">
        <f t="shared" si="2594"/>
        <v>#DIV/0!</v>
      </c>
      <c r="EM137" s="13"/>
      <c r="EN137" s="11"/>
      <c r="EO137" s="39"/>
      <c r="EP137" s="43"/>
      <c r="EQ137" s="10"/>
      <c r="ER137" s="11"/>
      <c r="ES137" s="74">
        <f t="shared" si="2632"/>
        <v>0</v>
      </c>
      <c r="ET137" s="74">
        <f t="shared" si="2632"/>
        <v>0</v>
      </c>
      <c r="EU137" s="11"/>
      <c r="EV137" s="12" t="e">
        <f t="shared" si="2596"/>
        <v>#DIV/0!</v>
      </c>
      <c r="EW137" s="11"/>
      <c r="EX137" s="12" t="e">
        <f t="shared" si="2597"/>
        <v>#DIV/0!</v>
      </c>
      <c r="EY137" s="13"/>
      <c r="EZ137" s="11"/>
      <c r="FA137" s="39"/>
      <c r="FB137" s="43"/>
      <c r="FC137" s="10"/>
      <c r="FD137" s="11"/>
      <c r="FE137" s="74">
        <f t="shared" si="2633"/>
        <v>0</v>
      </c>
      <c r="FF137" s="74">
        <f t="shared" si="2633"/>
        <v>0</v>
      </c>
      <c r="FG137" s="11"/>
      <c r="FH137" s="12" t="e">
        <f t="shared" si="2599"/>
        <v>#DIV/0!</v>
      </c>
      <c r="FI137" s="11"/>
      <c r="FJ137" s="12" t="e">
        <f t="shared" si="2600"/>
        <v>#DIV/0!</v>
      </c>
      <c r="FK137" s="13"/>
      <c r="FL137" s="11"/>
      <c r="FM137" s="39"/>
      <c r="FN137" s="43"/>
      <c r="FO137" s="10"/>
      <c r="FP137" s="11"/>
      <c r="FQ137" s="74">
        <f t="shared" si="2634"/>
        <v>0</v>
      </c>
      <c r="FR137" s="74">
        <f t="shared" si="2634"/>
        <v>0</v>
      </c>
      <c r="FS137" s="11"/>
      <c r="FT137" s="12" t="e">
        <f t="shared" si="2602"/>
        <v>#DIV/0!</v>
      </c>
      <c r="FU137" s="11"/>
      <c r="FV137" s="12" t="e">
        <f t="shared" si="2603"/>
        <v>#DIV/0!</v>
      </c>
      <c r="FW137" s="13"/>
      <c r="FX137" s="11"/>
      <c r="FY137" s="39"/>
      <c r="FZ137" s="43"/>
      <c r="GA137" s="10"/>
      <c r="GB137" s="11"/>
      <c r="GC137" s="74">
        <f t="shared" si="2635"/>
        <v>0</v>
      </c>
      <c r="GD137" s="74">
        <f t="shared" si="2635"/>
        <v>0</v>
      </c>
      <c r="GE137" s="11"/>
      <c r="GF137" s="12" t="e">
        <f t="shared" si="2605"/>
        <v>#DIV/0!</v>
      </c>
      <c r="GG137" s="11"/>
      <c r="GH137" s="12" t="e">
        <f t="shared" si="2606"/>
        <v>#DIV/0!</v>
      </c>
      <c r="GI137" s="13"/>
      <c r="GJ137" s="11"/>
      <c r="GK137" s="39"/>
      <c r="GL137" s="43"/>
      <c r="GM137" s="10"/>
      <c r="GN137" s="11"/>
      <c r="GO137" s="74">
        <f t="shared" si="2636"/>
        <v>0</v>
      </c>
      <c r="GP137" s="74">
        <f t="shared" si="2636"/>
        <v>0</v>
      </c>
      <c r="GQ137" s="11"/>
      <c r="GR137" s="12" t="e">
        <f t="shared" si="2608"/>
        <v>#DIV/0!</v>
      </c>
      <c r="GS137" s="11"/>
      <c r="GT137" s="12" t="e">
        <f t="shared" si="2609"/>
        <v>#DIV/0!</v>
      </c>
      <c r="GU137" s="13"/>
      <c r="GV137" s="11"/>
      <c r="GW137" s="39"/>
      <c r="GX137" s="43"/>
      <c r="GY137" s="10"/>
      <c r="GZ137" s="11"/>
      <c r="HA137" s="74">
        <f t="shared" si="2637"/>
        <v>0</v>
      </c>
      <c r="HB137" s="74">
        <f t="shared" si="2637"/>
        <v>0</v>
      </c>
      <c r="HC137" s="11"/>
      <c r="HD137" s="12" t="e">
        <f t="shared" si="2611"/>
        <v>#DIV/0!</v>
      </c>
      <c r="HE137" s="11"/>
      <c r="HF137" s="12" t="e">
        <f t="shared" si="2612"/>
        <v>#DIV/0!</v>
      </c>
      <c r="HG137" s="13"/>
      <c r="HH137" s="11"/>
      <c r="HI137" s="39"/>
      <c r="HJ137" s="43"/>
      <c r="HK137" s="10">
        <f t="shared" si="2613"/>
        <v>0</v>
      </c>
      <c r="HL137" s="11">
        <f t="shared" si="2613"/>
        <v>0</v>
      </c>
      <c r="HM137" s="11">
        <f t="shared" si="2613"/>
        <v>3225</v>
      </c>
      <c r="HN137" s="11">
        <f t="shared" si="2613"/>
        <v>266</v>
      </c>
      <c r="HO137" s="11">
        <f t="shared" si="2614"/>
        <v>1679</v>
      </c>
      <c r="HP137" s="228">
        <f t="shared" si="2639"/>
        <v>0.52062015503875969</v>
      </c>
      <c r="HQ137" s="15">
        <f t="shared" si="2616"/>
        <v>94</v>
      </c>
      <c r="HR137" s="12">
        <f t="shared" si="2638"/>
        <v>5.598570577724836E-2</v>
      </c>
      <c r="HS137" s="16">
        <v>66.8</v>
      </c>
      <c r="HT137" s="17">
        <v>1538</v>
      </c>
      <c r="HU137" s="16">
        <f t="shared" si="2617"/>
        <v>91.60214413341275</v>
      </c>
      <c r="HV137" s="23">
        <v>80.44692737430168</v>
      </c>
      <c r="HW137" s="22">
        <v>85.294117647058826</v>
      </c>
    </row>
    <row r="138" spans="1:231" ht="19.5" thickBot="1" x14ac:dyDescent="0.3">
      <c r="A138" s="236"/>
      <c r="B138" s="42"/>
      <c r="C138" s="26">
        <f>SUM(C131:C137)</f>
        <v>1</v>
      </c>
      <c r="D138" s="27">
        <f>SUM(D131:D137)</f>
        <v>0</v>
      </c>
      <c r="E138" s="27"/>
      <c r="F138" s="27"/>
      <c r="G138" s="27">
        <f>SUM(G131:G137)</f>
        <v>2146</v>
      </c>
      <c r="H138" s="28">
        <f>((G138+I138)/7)/E137</f>
        <v>0.51479018573721624</v>
      </c>
      <c r="I138" s="27">
        <f>SUM(I131:I137)</f>
        <v>99</v>
      </c>
      <c r="J138" s="28">
        <f>(I138/(I138+G138))</f>
        <v>4.4097995545657014E-2</v>
      </c>
      <c r="K138" s="27"/>
      <c r="L138" s="27"/>
      <c r="M138" s="29">
        <f>M136/M135*100-100</f>
        <v>8.7831341848647213</v>
      </c>
      <c r="N138" s="72">
        <f>N136/N135*100-100</f>
        <v>-4.5945945945945965</v>
      </c>
      <c r="O138" s="26">
        <f t="shared" ref="O138:P138" si="2640">SUM(O131:O137)</f>
        <v>4</v>
      </c>
      <c r="P138" s="27">
        <f t="shared" si="2640"/>
        <v>0</v>
      </c>
      <c r="Q138" s="27"/>
      <c r="R138" s="27"/>
      <c r="S138" s="27">
        <f t="shared" ref="S138" si="2641">SUM(S131:S137)</f>
        <v>2102</v>
      </c>
      <c r="T138" s="28">
        <f t="shared" ref="T138" si="2642">((S138+U138)/7)/Q137</f>
        <v>0.50437788018433183</v>
      </c>
      <c r="U138" s="27">
        <f t="shared" ref="U138" si="2643">SUM(U131:U137)</f>
        <v>87</v>
      </c>
      <c r="V138" s="28">
        <f t="shared" ref="V138" si="2644">(U138/(U138+S138))</f>
        <v>3.9744175422567384E-2</v>
      </c>
      <c r="W138" s="27"/>
      <c r="X138" s="27"/>
      <c r="Y138" s="29">
        <f t="shared" ref="Y138:Z138" si="2645">Y136/Y135*100-100</f>
        <v>17.238212961327932</v>
      </c>
      <c r="Z138" s="72">
        <f t="shared" si="2645"/>
        <v>5.2552552552552498</v>
      </c>
      <c r="AA138" s="26">
        <f t="shared" ref="AA138:AB138" si="2646">SUM(AA131:AA137)</f>
        <v>2</v>
      </c>
      <c r="AB138" s="27">
        <f t="shared" si="2646"/>
        <v>0</v>
      </c>
      <c r="AC138" s="27"/>
      <c r="AD138" s="27"/>
      <c r="AE138" s="27">
        <f t="shared" ref="AE138" si="2647">SUM(AE131:AE137)</f>
        <v>573</v>
      </c>
      <c r="AF138" s="28">
        <f t="shared" ref="AF138" si="2648">((AE138+AG138)/7)/AC137</f>
        <v>0.5401785714285714</v>
      </c>
      <c r="AG138" s="27">
        <f t="shared" ref="AG138" si="2649">SUM(AG131:AG137)</f>
        <v>32</v>
      </c>
      <c r="AH138" s="28">
        <f t="shared" ref="AH138" si="2650">(AG138/(AG138+AE138))</f>
        <v>5.2892561983471073E-2</v>
      </c>
      <c r="AI138" s="27"/>
      <c r="AJ138" s="27"/>
      <c r="AK138" s="29">
        <f t="shared" ref="AK138:AL138" si="2651">AK136/AK135*100-100</f>
        <v>12.560616145288577</v>
      </c>
      <c r="AL138" s="72">
        <f t="shared" si="2651"/>
        <v>-1.1261261261261239</v>
      </c>
      <c r="AM138" s="26">
        <f t="shared" ref="AM138:AN138" si="2652">SUM(AM131:AM137)</f>
        <v>3</v>
      </c>
      <c r="AN138" s="27">
        <f t="shared" si="2652"/>
        <v>0</v>
      </c>
      <c r="AO138" s="27"/>
      <c r="AP138" s="27"/>
      <c r="AQ138" s="27">
        <f t="shared" ref="AQ138" si="2653">SUM(AQ131:AQ137)</f>
        <v>2051</v>
      </c>
      <c r="AR138" s="28">
        <f t="shared" ref="AR138" si="2654">((AQ138+AS138)/7)/AO137</f>
        <v>0.50046685340802988</v>
      </c>
      <c r="AS138" s="27">
        <f t="shared" ref="AS138" si="2655">SUM(AS131:AS137)</f>
        <v>93</v>
      </c>
      <c r="AT138" s="28">
        <f t="shared" ref="AT138" si="2656">(AS138/(AS138+AQ138))</f>
        <v>4.3376865671641791E-2</v>
      </c>
      <c r="AU138" s="27"/>
      <c r="AV138" s="27"/>
      <c r="AW138" s="29">
        <f t="shared" ref="AW138:AX138" si="2657">AW136/AW135*100-100</f>
        <v>20.058433531857503</v>
      </c>
      <c r="AX138" s="72">
        <f t="shared" si="2657"/>
        <v>7.2393822393822518</v>
      </c>
      <c r="AY138" s="26">
        <f t="shared" ref="AY138:AZ138" si="2658">SUM(AY131:AY137)</f>
        <v>8</v>
      </c>
      <c r="AZ138" s="27">
        <f t="shared" si="2658"/>
        <v>0</v>
      </c>
      <c r="BA138" s="27"/>
      <c r="BB138" s="27"/>
      <c r="BC138" s="27">
        <f t="shared" ref="BC138" si="2659">SUM(BC131:BC137)</f>
        <v>1888</v>
      </c>
      <c r="BD138" s="28">
        <f t="shared" ref="BD138" si="2660">((BC138+BE138)/7)/BA137</f>
        <v>0.47931697931697931</v>
      </c>
      <c r="BE138" s="27">
        <f t="shared" ref="BE138" si="2661">SUM(BE131:BE137)</f>
        <v>105</v>
      </c>
      <c r="BF138" s="28">
        <f t="shared" ref="BF138" si="2662">(BE138/(BE138+BC138))</f>
        <v>5.2684395383843452E-2</v>
      </c>
      <c r="BG138" s="27"/>
      <c r="BH138" s="27"/>
      <c r="BI138" s="29">
        <f t="shared" ref="BI138:BJ138" si="2663">BI136/BI135*100-100</f>
        <v>14.004217261688339</v>
      </c>
      <c r="BJ138" s="72">
        <f t="shared" si="2663"/>
        <v>4.8798798798798799</v>
      </c>
      <c r="BK138" s="26">
        <f t="shared" ref="BK138:BL138" si="2664">SUM(BK131:BK137)</f>
        <v>2</v>
      </c>
      <c r="BL138" s="27">
        <f t="shared" si="2664"/>
        <v>0</v>
      </c>
      <c r="BM138" s="27"/>
      <c r="BN138" s="27"/>
      <c r="BO138" s="27">
        <f t="shared" ref="BO138" si="2665">SUM(BO131:BO137)</f>
        <v>1944</v>
      </c>
      <c r="BP138" s="28">
        <f t="shared" ref="BP138" si="2666">((BO138+BQ138)/7)/BM137</f>
        <v>0.47727272727272729</v>
      </c>
      <c r="BQ138" s="27">
        <f t="shared" ref="BQ138" si="2667">SUM(BQ131:BQ137)</f>
        <v>114</v>
      </c>
      <c r="BR138" s="28">
        <f t="shared" ref="BR138" si="2668">(BQ138/(BQ138+BO138))</f>
        <v>5.5393586005830907E-2</v>
      </c>
      <c r="BS138" s="27"/>
      <c r="BT138" s="27"/>
      <c r="BU138" s="29">
        <f t="shared" ref="BU138:BV138" si="2669">BU136/BU135*100-100</f>
        <v>15.590631041805338</v>
      </c>
      <c r="BV138" s="72">
        <f t="shared" si="2669"/>
        <v>11.786786786786777</v>
      </c>
      <c r="BW138" s="26">
        <f t="shared" ref="BW138:BX138" si="2670">SUM(BW131:BW137)</f>
        <v>0</v>
      </c>
      <c r="BX138" s="27">
        <f t="shared" si="2670"/>
        <v>0</v>
      </c>
      <c r="BY138" s="27"/>
      <c r="BZ138" s="27"/>
      <c r="CA138" s="27">
        <f t="shared" ref="CA138" si="2671">SUM(CA131:CA137)</f>
        <v>0</v>
      </c>
      <c r="CB138" s="28" t="e">
        <f t="shared" ref="CB138" si="2672">((CA138+CC138)/7)/BY137</f>
        <v>#DIV/0!</v>
      </c>
      <c r="CC138" s="27">
        <f t="shared" ref="CC138" si="2673">SUM(CC131:CC137)</f>
        <v>0</v>
      </c>
      <c r="CD138" s="28" t="e">
        <f t="shared" ref="CD138" si="2674">(CC138/(CC138+CA138))</f>
        <v>#DIV/0!</v>
      </c>
      <c r="CE138" s="27"/>
      <c r="CF138" s="27"/>
      <c r="CG138" s="29" t="e">
        <f t="shared" ref="CG138:CH138" si="2675">CG136/CG135*100-100</f>
        <v>#DIV/0!</v>
      </c>
      <c r="CH138" s="72" t="e">
        <f t="shared" si="2675"/>
        <v>#DIV/0!</v>
      </c>
      <c r="CI138" s="26">
        <f t="shared" ref="CI138:CJ138" si="2676">SUM(CI131:CI137)</f>
        <v>0</v>
      </c>
      <c r="CJ138" s="27">
        <f t="shared" si="2676"/>
        <v>0</v>
      </c>
      <c r="CK138" s="27"/>
      <c r="CL138" s="27"/>
      <c r="CM138" s="27">
        <f t="shared" ref="CM138" si="2677">SUM(CM131:CM137)</f>
        <v>0</v>
      </c>
      <c r="CN138" s="28" t="e">
        <f t="shared" ref="CN138" si="2678">((CM138+CO138)/7)/CK137</f>
        <v>#DIV/0!</v>
      </c>
      <c r="CO138" s="27">
        <f t="shared" ref="CO138" si="2679">SUM(CO131:CO137)</f>
        <v>0</v>
      </c>
      <c r="CP138" s="28" t="e">
        <f t="shared" ref="CP138" si="2680">(CO138/(CO138+CM138))</f>
        <v>#DIV/0!</v>
      </c>
      <c r="CQ138" s="27"/>
      <c r="CR138" s="27"/>
      <c r="CS138" s="29" t="e">
        <f t="shared" ref="CS138:CT138" si="2681">CS136/CS135*100-100</f>
        <v>#DIV/0!</v>
      </c>
      <c r="CT138" s="72" t="e">
        <f t="shared" si="2681"/>
        <v>#DIV/0!</v>
      </c>
      <c r="CU138" s="26">
        <f t="shared" ref="CU138:CV138" si="2682">SUM(CU131:CU137)</f>
        <v>0</v>
      </c>
      <c r="CV138" s="27">
        <f t="shared" si="2682"/>
        <v>0</v>
      </c>
      <c r="CW138" s="27"/>
      <c r="CX138" s="27"/>
      <c r="CY138" s="27">
        <f t="shared" ref="CY138" si="2683">SUM(CY131:CY137)</f>
        <v>0</v>
      </c>
      <c r="CZ138" s="28" t="e">
        <f t="shared" ref="CZ138" si="2684">((CY138+DA138)/7)/CW137</f>
        <v>#DIV/0!</v>
      </c>
      <c r="DA138" s="27">
        <f t="shared" ref="DA138" si="2685">SUM(DA131:DA137)</f>
        <v>0</v>
      </c>
      <c r="DB138" s="28" t="e">
        <f t="shared" ref="DB138" si="2686">(DA138/(DA138+CY138))</f>
        <v>#DIV/0!</v>
      </c>
      <c r="DC138" s="27"/>
      <c r="DD138" s="27"/>
      <c r="DE138" s="29" t="e">
        <f t="shared" ref="DE138:DF138" si="2687">DE136/DE135*100-100</f>
        <v>#DIV/0!</v>
      </c>
      <c r="DF138" s="72" t="e">
        <f t="shared" si="2687"/>
        <v>#DIV/0!</v>
      </c>
      <c r="DG138" s="26">
        <f t="shared" ref="DG138:DH138" si="2688">SUM(DG131:DG137)</f>
        <v>0</v>
      </c>
      <c r="DH138" s="27">
        <f t="shared" si="2688"/>
        <v>0</v>
      </c>
      <c r="DI138" s="27"/>
      <c r="DJ138" s="27"/>
      <c r="DK138" s="27">
        <f t="shared" ref="DK138" si="2689">SUM(DK131:DK137)</f>
        <v>0</v>
      </c>
      <c r="DL138" s="28" t="e">
        <f t="shared" ref="DL138" si="2690">((DK138+DM138)/7)/DI137</f>
        <v>#DIV/0!</v>
      </c>
      <c r="DM138" s="27">
        <f t="shared" ref="DM138" si="2691">SUM(DM131:DM137)</f>
        <v>0</v>
      </c>
      <c r="DN138" s="28" t="e">
        <f t="shared" ref="DN138" si="2692">(DM138/(DM138+DK138))</f>
        <v>#DIV/0!</v>
      </c>
      <c r="DO138" s="27"/>
      <c r="DP138" s="27"/>
      <c r="DQ138" s="29" t="e">
        <f t="shared" ref="DQ138:DR138" si="2693">DQ136/DQ135*100-100</f>
        <v>#DIV/0!</v>
      </c>
      <c r="DR138" s="72" t="e">
        <f t="shared" si="2693"/>
        <v>#DIV/0!</v>
      </c>
      <c r="DS138" s="26">
        <f t="shared" ref="DS138:DT138" si="2694">SUM(DS131:DS137)</f>
        <v>0</v>
      </c>
      <c r="DT138" s="27">
        <f t="shared" si="2694"/>
        <v>0</v>
      </c>
      <c r="DU138" s="27"/>
      <c r="DV138" s="27"/>
      <c r="DW138" s="27">
        <f t="shared" ref="DW138" si="2695">SUM(DW131:DW137)</f>
        <v>0</v>
      </c>
      <c r="DX138" s="28" t="e">
        <f t="shared" ref="DX138" si="2696">((DW138+DY138)/7)/DU137</f>
        <v>#DIV/0!</v>
      </c>
      <c r="DY138" s="27">
        <f t="shared" ref="DY138" si="2697">SUM(DY131:DY137)</f>
        <v>0</v>
      </c>
      <c r="DZ138" s="28" t="e">
        <f t="shared" ref="DZ138" si="2698">(DY138/(DY138+DW138))</f>
        <v>#DIV/0!</v>
      </c>
      <c r="EA138" s="27"/>
      <c r="EB138" s="27"/>
      <c r="EC138" s="29" t="e">
        <f t="shared" ref="EC138:ED138" si="2699">EC136/EC135*100-100</f>
        <v>#DIV/0!</v>
      </c>
      <c r="ED138" s="72" t="e">
        <f t="shared" si="2699"/>
        <v>#DIV/0!</v>
      </c>
      <c r="EE138" s="26">
        <f t="shared" ref="EE138:EF138" si="2700">SUM(EE131:EE137)</f>
        <v>0</v>
      </c>
      <c r="EF138" s="27">
        <f t="shared" si="2700"/>
        <v>0</v>
      </c>
      <c r="EG138" s="27"/>
      <c r="EH138" s="27"/>
      <c r="EI138" s="27">
        <f t="shared" ref="EI138" si="2701">SUM(EI131:EI137)</f>
        <v>0</v>
      </c>
      <c r="EJ138" s="28" t="e">
        <f t="shared" ref="EJ138" si="2702">((EI138+EK138)/7)/EG137</f>
        <v>#DIV/0!</v>
      </c>
      <c r="EK138" s="27">
        <f t="shared" ref="EK138" si="2703">SUM(EK131:EK137)</f>
        <v>0</v>
      </c>
      <c r="EL138" s="28" t="e">
        <f t="shared" ref="EL138" si="2704">(EK138/(EK138+EI138))</f>
        <v>#DIV/0!</v>
      </c>
      <c r="EM138" s="27"/>
      <c r="EN138" s="27"/>
      <c r="EO138" s="29" t="e">
        <f t="shared" ref="EO138:EP138" si="2705">EO136/EO135*100-100</f>
        <v>#DIV/0!</v>
      </c>
      <c r="EP138" s="72" t="e">
        <f t="shared" si="2705"/>
        <v>#DIV/0!</v>
      </c>
      <c r="EQ138" s="26">
        <f t="shared" ref="EQ138:ER138" si="2706">SUM(EQ131:EQ137)</f>
        <v>0</v>
      </c>
      <c r="ER138" s="27">
        <f t="shared" si="2706"/>
        <v>0</v>
      </c>
      <c r="ES138" s="27"/>
      <c r="ET138" s="27"/>
      <c r="EU138" s="27">
        <f t="shared" ref="EU138" si="2707">SUM(EU131:EU137)</f>
        <v>0</v>
      </c>
      <c r="EV138" s="28" t="e">
        <f t="shared" ref="EV138" si="2708">((EU138+EW138)/7)/ES137</f>
        <v>#DIV/0!</v>
      </c>
      <c r="EW138" s="27">
        <f t="shared" ref="EW138" si="2709">SUM(EW131:EW137)</f>
        <v>0</v>
      </c>
      <c r="EX138" s="28" t="e">
        <f t="shared" ref="EX138" si="2710">(EW138/(EW138+EU138))</f>
        <v>#DIV/0!</v>
      </c>
      <c r="EY138" s="27"/>
      <c r="EZ138" s="27"/>
      <c r="FA138" s="29" t="e">
        <f t="shared" ref="FA138:FB138" si="2711">FA136/FA135*100-100</f>
        <v>#DIV/0!</v>
      </c>
      <c r="FB138" s="72" t="e">
        <f t="shared" si="2711"/>
        <v>#DIV/0!</v>
      </c>
      <c r="FC138" s="26">
        <f t="shared" ref="FC138:FD138" si="2712">SUM(FC131:FC137)</f>
        <v>0</v>
      </c>
      <c r="FD138" s="27">
        <f t="shared" si="2712"/>
        <v>0</v>
      </c>
      <c r="FE138" s="27"/>
      <c r="FF138" s="27"/>
      <c r="FG138" s="27">
        <f t="shared" ref="FG138" si="2713">SUM(FG131:FG137)</f>
        <v>0</v>
      </c>
      <c r="FH138" s="28" t="e">
        <f t="shared" ref="FH138" si="2714">((FG138+FI138)/7)/FE137</f>
        <v>#DIV/0!</v>
      </c>
      <c r="FI138" s="27">
        <f t="shared" ref="FI138" si="2715">SUM(FI131:FI137)</f>
        <v>0</v>
      </c>
      <c r="FJ138" s="28" t="e">
        <f t="shared" ref="FJ138" si="2716">(FI138/(FI138+FG138))</f>
        <v>#DIV/0!</v>
      </c>
      <c r="FK138" s="27"/>
      <c r="FL138" s="27"/>
      <c r="FM138" s="29" t="e">
        <f t="shared" ref="FM138:FN138" si="2717">FM136/FM135*100-100</f>
        <v>#DIV/0!</v>
      </c>
      <c r="FN138" s="72" t="e">
        <f t="shared" si="2717"/>
        <v>#DIV/0!</v>
      </c>
      <c r="FO138" s="26">
        <f t="shared" ref="FO138:FP138" si="2718">SUM(FO131:FO137)</f>
        <v>0</v>
      </c>
      <c r="FP138" s="27">
        <f t="shared" si="2718"/>
        <v>0</v>
      </c>
      <c r="FQ138" s="27"/>
      <c r="FR138" s="27"/>
      <c r="FS138" s="27">
        <f t="shared" ref="FS138" si="2719">SUM(FS131:FS137)</f>
        <v>0</v>
      </c>
      <c r="FT138" s="28" t="e">
        <f t="shared" ref="FT138" si="2720">((FS138+FU138)/7)/FQ137</f>
        <v>#DIV/0!</v>
      </c>
      <c r="FU138" s="27">
        <f t="shared" ref="FU138" si="2721">SUM(FU131:FU137)</f>
        <v>0</v>
      </c>
      <c r="FV138" s="28" t="e">
        <f t="shared" ref="FV138" si="2722">(FU138/(FU138+FS138))</f>
        <v>#DIV/0!</v>
      </c>
      <c r="FW138" s="27"/>
      <c r="FX138" s="27"/>
      <c r="FY138" s="29" t="e">
        <f t="shared" ref="FY138:FZ138" si="2723">FY136/FY135*100-100</f>
        <v>#DIV/0!</v>
      </c>
      <c r="FZ138" s="72" t="e">
        <f t="shared" si="2723"/>
        <v>#DIV/0!</v>
      </c>
      <c r="GA138" s="26">
        <f t="shared" ref="GA138:GB138" si="2724">SUM(GA131:GA137)</f>
        <v>0</v>
      </c>
      <c r="GB138" s="27">
        <f t="shared" si="2724"/>
        <v>0</v>
      </c>
      <c r="GC138" s="27"/>
      <c r="GD138" s="27"/>
      <c r="GE138" s="27">
        <f t="shared" ref="GE138" si="2725">SUM(GE131:GE137)</f>
        <v>0</v>
      </c>
      <c r="GF138" s="28" t="e">
        <f t="shared" ref="GF138" si="2726">((GE138+GG138)/7)/GC137</f>
        <v>#DIV/0!</v>
      </c>
      <c r="GG138" s="27">
        <f t="shared" ref="GG138" si="2727">SUM(GG131:GG137)</f>
        <v>0</v>
      </c>
      <c r="GH138" s="28" t="e">
        <f t="shared" ref="GH138" si="2728">(GG138/(GG138+GE138))</f>
        <v>#DIV/0!</v>
      </c>
      <c r="GI138" s="27"/>
      <c r="GJ138" s="27"/>
      <c r="GK138" s="29" t="e">
        <f t="shared" ref="GK138:GL138" si="2729">GK136/GK135*100-100</f>
        <v>#DIV/0!</v>
      </c>
      <c r="GL138" s="72" t="e">
        <f t="shared" si="2729"/>
        <v>#DIV/0!</v>
      </c>
      <c r="GM138" s="26">
        <f t="shared" ref="GM138:GN138" si="2730">SUM(GM131:GM137)</f>
        <v>0</v>
      </c>
      <c r="GN138" s="27">
        <f t="shared" si="2730"/>
        <v>0</v>
      </c>
      <c r="GO138" s="27"/>
      <c r="GP138" s="27"/>
      <c r="GQ138" s="27">
        <f t="shared" ref="GQ138" si="2731">SUM(GQ131:GQ137)</f>
        <v>0</v>
      </c>
      <c r="GR138" s="28" t="e">
        <f t="shared" ref="GR138" si="2732">((GQ138+GS138)/7)/GO137</f>
        <v>#DIV/0!</v>
      </c>
      <c r="GS138" s="27">
        <f t="shared" ref="GS138" si="2733">SUM(GS131:GS137)</f>
        <v>0</v>
      </c>
      <c r="GT138" s="28" t="e">
        <f t="shared" ref="GT138" si="2734">(GS138/(GS138+GQ138))</f>
        <v>#DIV/0!</v>
      </c>
      <c r="GU138" s="27"/>
      <c r="GV138" s="27"/>
      <c r="GW138" s="29" t="e">
        <f t="shared" ref="GW138:GX138" si="2735">GW136/GW135*100-100</f>
        <v>#DIV/0!</v>
      </c>
      <c r="GX138" s="72" t="e">
        <f t="shared" si="2735"/>
        <v>#DIV/0!</v>
      </c>
      <c r="GY138" s="26">
        <f t="shared" ref="GY138:GZ138" si="2736">SUM(GY131:GY137)</f>
        <v>0</v>
      </c>
      <c r="GZ138" s="27">
        <f t="shared" si="2736"/>
        <v>0</v>
      </c>
      <c r="HA138" s="27"/>
      <c r="HB138" s="27"/>
      <c r="HC138" s="27">
        <f t="shared" ref="HC138" si="2737">SUM(HC131:HC137)</f>
        <v>0</v>
      </c>
      <c r="HD138" s="28" t="e">
        <f t="shared" ref="HD138" si="2738">((HC138+HE138)/7)/HA137</f>
        <v>#DIV/0!</v>
      </c>
      <c r="HE138" s="27">
        <f t="shared" ref="HE138" si="2739">SUM(HE131:HE137)</f>
        <v>0</v>
      </c>
      <c r="HF138" s="28" t="e">
        <f t="shared" ref="HF138" si="2740">(HE138/(HE138+HC138))</f>
        <v>#DIV/0!</v>
      </c>
      <c r="HG138" s="27"/>
      <c r="HH138" s="27"/>
      <c r="HI138" s="29" t="e">
        <f t="shared" ref="HI138:HJ138" si="2741">HI136/HI135*100-100</f>
        <v>#DIV/0!</v>
      </c>
      <c r="HJ138" s="72" t="e">
        <f t="shared" si="2741"/>
        <v>#DIV/0!</v>
      </c>
      <c r="HK138" s="26">
        <f t="shared" si="2613"/>
        <v>20</v>
      </c>
      <c r="HL138" s="27">
        <f t="shared" si="2613"/>
        <v>0</v>
      </c>
      <c r="HM138" s="27">
        <f t="shared" si="2613"/>
        <v>0</v>
      </c>
      <c r="HN138" s="27">
        <f t="shared" si="2613"/>
        <v>0</v>
      </c>
      <c r="HO138" s="27">
        <f t="shared" si="2614"/>
        <v>11234</v>
      </c>
      <c r="HP138" s="229">
        <f>+((HO138)/HM137)/7</f>
        <v>0.49763012181616834</v>
      </c>
      <c r="HQ138" s="62">
        <f t="shared" si="2616"/>
        <v>530</v>
      </c>
      <c r="HR138" s="52">
        <f t="shared" si="2638"/>
        <v>4.7178209008367458E-2</v>
      </c>
      <c r="HS138" s="53">
        <f t="shared" ref="HS138" si="2742">SUM(HS131:HS137)/7</f>
        <v>67.352857142857147</v>
      </c>
      <c r="HT138" s="54">
        <f t="shared" ref="HT138" si="2743">SUM(HT131:HT137)</f>
        <v>10372</v>
      </c>
      <c r="HU138" s="53">
        <f t="shared" ref="HU138" si="2744">AVERAGE(HU131:HU137)</f>
        <v>92.335008503276796</v>
      </c>
      <c r="HV138" s="63">
        <f>HV136/HV135*100-100</f>
        <v>14.57140686826277</v>
      </c>
      <c r="HW138" s="72">
        <f>HW136/HW135*100-100</f>
        <v>5.1040010598834016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5">
        <f t="shared" ref="HK139:HL139" si="2745">HK138/HM128</f>
        <v>6.1633281972265025E-3</v>
      </c>
      <c r="HL139" s="68">
        <f t="shared" si="2745"/>
        <v>0</v>
      </c>
      <c r="HM139" s="45"/>
      <c r="HN139" s="45"/>
      <c r="HO139" s="45"/>
      <c r="HP139" s="231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235">
        <v>40</v>
      </c>
      <c r="B140" s="73">
        <f>B137+1</f>
        <v>44575</v>
      </c>
      <c r="C140" s="33">
        <v>3</v>
      </c>
      <c r="D140" s="34"/>
      <c r="E140" s="34">
        <f>E137-C140</f>
        <v>620</v>
      </c>
      <c r="F140" s="34">
        <f>F137-D140</f>
        <v>52</v>
      </c>
      <c r="G140" s="34">
        <v>330</v>
      </c>
      <c r="H140" s="35">
        <f t="shared" ref="H140:H146" si="2746">((G140+I140)/E140)</f>
        <v>0.5580645161290323</v>
      </c>
      <c r="I140" s="34">
        <v>16</v>
      </c>
      <c r="J140" s="35">
        <f>I140/(G140+I140)</f>
        <v>4.6242774566473986E-2</v>
      </c>
      <c r="K140" s="36"/>
      <c r="L140" s="34"/>
      <c r="M140" s="34"/>
      <c r="N140" s="37"/>
      <c r="O140" s="33"/>
      <c r="P140" s="34"/>
      <c r="Q140" s="34">
        <f t="shared" ref="Q140:R140" si="2747">Q137-O140</f>
        <v>620</v>
      </c>
      <c r="R140" s="34">
        <f t="shared" si="2747"/>
        <v>50</v>
      </c>
      <c r="S140" s="34">
        <v>325</v>
      </c>
      <c r="T140" s="35">
        <f t="shared" ref="T140:T146" si="2748">((S140+U140)/Q140)</f>
        <v>0.55483870967741933</v>
      </c>
      <c r="U140" s="34">
        <v>19</v>
      </c>
      <c r="V140" s="35">
        <f t="shared" ref="V140:V146" si="2749">U140/(S140+U140)</f>
        <v>5.5232558139534885E-2</v>
      </c>
      <c r="W140" s="36"/>
      <c r="X140" s="34"/>
      <c r="Y140" s="34"/>
      <c r="Z140" s="37"/>
      <c r="AA140" s="33"/>
      <c r="AB140" s="34"/>
      <c r="AC140" s="34">
        <f t="shared" ref="AC140:AD140" si="2750">AC137-AA140</f>
        <v>160</v>
      </c>
      <c r="AD140" s="34">
        <f t="shared" si="2750"/>
        <v>13</v>
      </c>
      <c r="AE140" s="34">
        <v>87</v>
      </c>
      <c r="AF140" s="35">
        <f t="shared" ref="AF140:AF146" si="2751">((AE140+AG140)/AC140)</f>
        <v>0.58125000000000004</v>
      </c>
      <c r="AG140" s="34">
        <v>6</v>
      </c>
      <c r="AH140" s="35">
        <f t="shared" ref="AH140:AH146" si="2752">AG140/(AE140+AG140)</f>
        <v>6.4516129032258063E-2</v>
      </c>
      <c r="AI140" s="36"/>
      <c r="AJ140" s="34"/>
      <c r="AK140" s="34"/>
      <c r="AL140" s="37"/>
      <c r="AM140" s="33"/>
      <c r="AN140" s="34"/>
      <c r="AO140" s="34">
        <f t="shared" ref="AO140:AP140" si="2753">AO137-AM140</f>
        <v>612</v>
      </c>
      <c r="AP140" s="34">
        <f t="shared" si="2753"/>
        <v>51</v>
      </c>
      <c r="AQ140" s="34">
        <v>281</v>
      </c>
      <c r="AR140" s="35">
        <f t="shared" ref="AR140:AR146" si="2754">((AQ140+AS140)/AO140)</f>
        <v>0.51143790849673199</v>
      </c>
      <c r="AS140" s="34">
        <v>32</v>
      </c>
      <c r="AT140" s="35">
        <f t="shared" ref="AT140:AT146" si="2755">AS140/(AQ140+AS140)</f>
        <v>0.10223642172523961</v>
      </c>
      <c r="AU140" s="36"/>
      <c r="AV140" s="34"/>
      <c r="AW140" s="34"/>
      <c r="AX140" s="37"/>
      <c r="AY140" s="33"/>
      <c r="AZ140" s="34"/>
      <c r="BA140" s="34">
        <f t="shared" ref="BA140:BB140" si="2756">BA137-AY140</f>
        <v>594</v>
      </c>
      <c r="BB140" s="34">
        <f t="shared" si="2756"/>
        <v>50</v>
      </c>
      <c r="BC140" s="34">
        <v>280</v>
      </c>
      <c r="BD140" s="35">
        <f t="shared" ref="BD140:BD146" si="2757">((BC140+BE140)/BA140)</f>
        <v>0.49663299663299665</v>
      </c>
      <c r="BE140" s="34">
        <v>15</v>
      </c>
      <c r="BF140" s="35">
        <f t="shared" ref="BF140:BF146" si="2758">BE140/(BC140+BE140)</f>
        <v>5.0847457627118647E-2</v>
      </c>
      <c r="BG140" s="36"/>
      <c r="BH140" s="34"/>
      <c r="BI140" s="34"/>
      <c r="BJ140" s="37"/>
      <c r="BK140" s="33">
        <v>1</v>
      </c>
      <c r="BL140" s="34"/>
      <c r="BM140" s="34">
        <f t="shared" ref="BM140:BN140" si="2759">BM137-BK140</f>
        <v>615</v>
      </c>
      <c r="BN140" s="34">
        <f t="shared" si="2759"/>
        <v>50</v>
      </c>
      <c r="BO140" s="34">
        <v>297</v>
      </c>
      <c r="BP140" s="35">
        <f t="shared" ref="BP140:BP146" si="2760">((BO140+BQ140)/BM140)</f>
        <v>0.4975609756097561</v>
      </c>
      <c r="BQ140" s="34">
        <v>9</v>
      </c>
      <c r="BR140" s="35">
        <f t="shared" ref="BR140:BR146" si="2761">BQ140/(BO140+BQ140)</f>
        <v>2.9411764705882353E-2</v>
      </c>
      <c r="BS140" s="36"/>
      <c r="BT140" s="34"/>
      <c r="BU140" s="34"/>
      <c r="BV140" s="37"/>
      <c r="BW140" s="33"/>
      <c r="BX140" s="34"/>
      <c r="BY140" s="34">
        <f t="shared" ref="BY140:BZ140" si="2762">BY137-BW140</f>
        <v>0</v>
      </c>
      <c r="BZ140" s="34">
        <f t="shared" si="2762"/>
        <v>0</v>
      </c>
      <c r="CA140" s="34"/>
      <c r="CB140" s="35" t="e">
        <f t="shared" ref="CB140:CB146" si="2763">((CA140+CC140)/BY140)</f>
        <v>#DIV/0!</v>
      </c>
      <c r="CC140" s="34"/>
      <c r="CD140" s="35" t="e">
        <f t="shared" ref="CD140:CD146" si="2764">CC140/(CA140+CC140)</f>
        <v>#DIV/0!</v>
      </c>
      <c r="CE140" s="36"/>
      <c r="CF140" s="34"/>
      <c r="CG140" s="34"/>
      <c r="CH140" s="37"/>
      <c r="CI140" s="33"/>
      <c r="CJ140" s="34"/>
      <c r="CK140" s="34">
        <f t="shared" ref="CK140:CL140" si="2765">CK137-CI140</f>
        <v>0</v>
      </c>
      <c r="CL140" s="34">
        <f t="shared" si="2765"/>
        <v>0</v>
      </c>
      <c r="CM140" s="34"/>
      <c r="CN140" s="35" t="e">
        <f t="shared" ref="CN140:CN146" si="2766">((CM140+CO140)/CK140)</f>
        <v>#DIV/0!</v>
      </c>
      <c r="CO140" s="34"/>
      <c r="CP140" s="35" t="e">
        <f t="shared" ref="CP140:CP146" si="2767">CO140/(CM140+CO140)</f>
        <v>#DIV/0!</v>
      </c>
      <c r="CQ140" s="36"/>
      <c r="CR140" s="34"/>
      <c r="CS140" s="34"/>
      <c r="CT140" s="37"/>
      <c r="CU140" s="33"/>
      <c r="CV140" s="34"/>
      <c r="CW140" s="34">
        <f t="shared" ref="CW140:CX140" si="2768">CW137-CU140</f>
        <v>0</v>
      </c>
      <c r="CX140" s="34">
        <f t="shared" si="2768"/>
        <v>0</v>
      </c>
      <c r="CY140" s="34"/>
      <c r="CZ140" s="35" t="e">
        <f t="shared" ref="CZ140:CZ146" si="2769">((CY140+DA140)/CW140)</f>
        <v>#DIV/0!</v>
      </c>
      <c r="DA140" s="34"/>
      <c r="DB140" s="35" t="e">
        <f t="shared" ref="DB140:DB146" si="2770">DA140/(CY140+DA140)</f>
        <v>#DIV/0!</v>
      </c>
      <c r="DC140" s="36"/>
      <c r="DD140" s="34"/>
      <c r="DE140" s="34"/>
      <c r="DF140" s="37"/>
      <c r="DG140" s="33"/>
      <c r="DH140" s="34"/>
      <c r="DI140" s="34">
        <f t="shared" ref="DI140:DJ140" si="2771">DI137-DG140</f>
        <v>0</v>
      </c>
      <c r="DJ140" s="34">
        <f t="shared" si="2771"/>
        <v>0</v>
      </c>
      <c r="DK140" s="34"/>
      <c r="DL140" s="35" t="e">
        <f t="shared" ref="DL140:DL146" si="2772">((DK140+DM140)/DI140)</f>
        <v>#DIV/0!</v>
      </c>
      <c r="DM140" s="34"/>
      <c r="DN140" s="35" t="e">
        <f t="shared" ref="DN140:DN146" si="2773">DM140/(DK140+DM140)</f>
        <v>#DIV/0!</v>
      </c>
      <c r="DO140" s="36"/>
      <c r="DP140" s="34"/>
      <c r="DQ140" s="34"/>
      <c r="DR140" s="37"/>
      <c r="DS140" s="33"/>
      <c r="DT140" s="34"/>
      <c r="DU140" s="34">
        <f t="shared" ref="DU140:DV140" si="2774">DU137-DS140</f>
        <v>0</v>
      </c>
      <c r="DV140" s="34">
        <f t="shared" si="2774"/>
        <v>0</v>
      </c>
      <c r="DW140" s="34"/>
      <c r="DX140" s="35" t="e">
        <f t="shared" ref="DX140:DX146" si="2775">((DW140+DY140)/DU140)</f>
        <v>#DIV/0!</v>
      </c>
      <c r="DY140" s="34"/>
      <c r="DZ140" s="35" t="e">
        <f t="shared" ref="DZ140:DZ146" si="2776">DY140/(DW140+DY140)</f>
        <v>#DIV/0!</v>
      </c>
      <c r="EA140" s="36"/>
      <c r="EB140" s="34"/>
      <c r="EC140" s="34"/>
      <c r="ED140" s="37"/>
      <c r="EE140" s="33"/>
      <c r="EF140" s="34"/>
      <c r="EG140" s="34">
        <f t="shared" ref="EG140:EH140" si="2777">EG137-EE140</f>
        <v>0</v>
      </c>
      <c r="EH140" s="34">
        <f t="shared" si="2777"/>
        <v>0</v>
      </c>
      <c r="EI140" s="34"/>
      <c r="EJ140" s="35" t="e">
        <f t="shared" ref="EJ140:EJ146" si="2778">((EI140+EK140)/EG140)</f>
        <v>#DIV/0!</v>
      </c>
      <c r="EK140" s="34"/>
      <c r="EL140" s="35" t="e">
        <f t="shared" ref="EL140:EL146" si="2779">EK140/(EI140+EK140)</f>
        <v>#DIV/0!</v>
      </c>
      <c r="EM140" s="36"/>
      <c r="EN140" s="34"/>
      <c r="EO140" s="34"/>
      <c r="EP140" s="37"/>
      <c r="EQ140" s="33"/>
      <c r="ER140" s="34"/>
      <c r="ES140" s="34">
        <f t="shared" ref="ES140:ET140" si="2780">ES137-EQ140</f>
        <v>0</v>
      </c>
      <c r="ET140" s="34">
        <f t="shared" si="2780"/>
        <v>0</v>
      </c>
      <c r="EU140" s="34"/>
      <c r="EV140" s="35" t="e">
        <f t="shared" ref="EV140:EV146" si="2781">((EU140+EW140)/ES140)</f>
        <v>#DIV/0!</v>
      </c>
      <c r="EW140" s="34"/>
      <c r="EX140" s="35" t="e">
        <f t="shared" ref="EX140:EX146" si="2782">EW140/(EU140+EW140)</f>
        <v>#DIV/0!</v>
      </c>
      <c r="EY140" s="36"/>
      <c r="EZ140" s="34"/>
      <c r="FA140" s="34"/>
      <c r="FB140" s="37"/>
      <c r="FC140" s="33"/>
      <c r="FD140" s="34"/>
      <c r="FE140" s="34">
        <f t="shared" ref="FE140:FF140" si="2783">FE137-FC140</f>
        <v>0</v>
      </c>
      <c r="FF140" s="34">
        <f t="shared" si="2783"/>
        <v>0</v>
      </c>
      <c r="FG140" s="34"/>
      <c r="FH140" s="35" t="e">
        <f t="shared" ref="FH140:FH146" si="2784">((FG140+FI140)/FE140)</f>
        <v>#DIV/0!</v>
      </c>
      <c r="FI140" s="34"/>
      <c r="FJ140" s="35" t="e">
        <f t="shared" ref="FJ140:FJ146" si="2785">FI140/(FG140+FI140)</f>
        <v>#DIV/0!</v>
      </c>
      <c r="FK140" s="36"/>
      <c r="FL140" s="34"/>
      <c r="FM140" s="34"/>
      <c r="FN140" s="37"/>
      <c r="FO140" s="33"/>
      <c r="FP140" s="34"/>
      <c r="FQ140" s="34">
        <f t="shared" ref="FQ140:FR140" si="2786">FQ137-FO140</f>
        <v>0</v>
      </c>
      <c r="FR140" s="34">
        <f t="shared" si="2786"/>
        <v>0</v>
      </c>
      <c r="FS140" s="34"/>
      <c r="FT140" s="35" t="e">
        <f t="shared" ref="FT140:FT146" si="2787">((FS140+FU140)/FQ140)</f>
        <v>#DIV/0!</v>
      </c>
      <c r="FU140" s="34"/>
      <c r="FV140" s="35" t="e">
        <f t="shared" ref="FV140:FV146" si="2788">FU140/(FS140+FU140)</f>
        <v>#DIV/0!</v>
      </c>
      <c r="FW140" s="36"/>
      <c r="FX140" s="34"/>
      <c r="FY140" s="34"/>
      <c r="FZ140" s="37"/>
      <c r="GA140" s="33"/>
      <c r="GB140" s="34"/>
      <c r="GC140" s="34">
        <f t="shared" ref="GC140:GD140" si="2789">GC137-GA140</f>
        <v>0</v>
      </c>
      <c r="GD140" s="34">
        <f t="shared" si="2789"/>
        <v>0</v>
      </c>
      <c r="GE140" s="34"/>
      <c r="GF140" s="35" t="e">
        <f t="shared" ref="GF140:GF146" si="2790">((GE140+GG140)/GC140)</f>
        <v>#DIV/0!</v>
      </c>
      <c r="GG140" s="34"/>
      <c r="GH140" s="35" t="e">
        <f t="shared" ref="GH140:GH146" si="2791">GG140/(GE140+GG140)</f>
        <v>#DIV/0!</v>
      </c>
      <c r="GI140" s="36"/>
      <c r="GJ140" s="34"/>
      <c r="GK140" s="34"/>
      <c r="GL140" s="37"/>
      <c r="GM140" s="33"/>
      <c r="GN140" s="34"/>
      <c r="GO140" s="34">
        <f t="shared" ref="GO140:GP140" si="2792">GO137-GM140</f>
        <v>0</v>
      </c>
      <c r="GP140" s="34">
        <f t="shared" si="2792"/>
        <v>0</v>
      </c>
      <c r="GQ140" s="34"/>
      <c r="GR140" s="35" t="e">
        <f t="shared" ref="GR140:GR146" si="2793">((GQ140+GS140)/GO140)</f>
        <v>#DIV/0!</v>
      </c>
      <c r="GS140" s="34"/>
      <c r="GT140" s="35" t="e">
        <f t="shared" ref="GT140:GT146" si="2794">GS140/(GQ140+GS140)</f>
        <v>#DIV/0!</v>
      </c>
      <c r="GU140" s="36"/>
      <c r="GV140" s="34"/>
      <c r="GW140" s="34"/>
      <c r="GX140" s="37"/>
      <c r="GY140" s="33"/>
      <c r="GZ140" s="34"/>
      <c r="HA140" s="34">
        <f t="shared" ref="HA140:HB140" si="2795">HA137-GY140</f>
        <v>0</v>
      </c>
      <c r="HB140" s="34">
        <f t="shared" si="2795"/>
        <v>0</v>
      </c>
      <c r="HC140" s="34"/>
      <c r="HD140" s="35" t="e">
        <f t="shared" ref="HD140:HD146" si="2796">((HC140+HE140)/HA140)</f>
        <v>#DIV/0!</v>
      </c>
      <c r="HE140" s="34"/>
      <c r="HF140" s="35" t="e">
        <f t="shared" ref="HF140:HF146" si="2797">HE140/(HC140+HE140)</f>
        <v>#DIV/0!</v>
      </c>
      <c r="HG140" s="36"/>
      <c r="HH140" s="34"/>
      <c r="HI140" s="34"/>
      <c r="HJ140" s="37"/>
      <c r="HK140" s="33">
        <f t="shared" ref="HK140:HN147" si="2798">+C140+O140+AA140+AM140+AY140+BK140+BW140+CI140+CU140+DG140+DS140+EE140+EQ140+FC140+FO140+GA140+GM140+GY140</f>
        <v>4</v>
      </c>
      <c r="HL140" s="34">
        <f t="shared" si="2798"/>
        <v>0</v>
      </c>
      <c r="HM140" s="34">
        <f t="shared" si="2798"/>
        <v>3221</v>
      </c>
      <c r="HN140" s="34">
        <f t="shared" si="2798"/>
        <v>266</v>
      </c>
      <c r="HO140" s="34">
        <f t="shared" ref="HO140:HO147" si="2799">+G140+S140+AE140+AQ140+BC140+BO140+CA140+CM140+CY140+DK140+DW140+EI140+EU140+FG140+FS140+GE140+GQ140+HC140+I140+U140+AG140+AS140+BE140+BQ140+CC140+CO140+DA140+DM140+DY140+EK140+EW140+FI140+FU140+GG140+GS140+HE140</f>
        <v>1697</v>
      </c>
      <c r="HP140" s="227">
        <f t="shared" ref="HP140:HP141" si="2800">+(HO140)/HM140</f>
        <v>0.52685501397081647</v>
      </c>
      <c r="HQ140" s="48">
        <f t="shared" ref="HQ140:HQ147" si="2801">+I140+U140+AG140+AS140+BE140+BQ140+CC140+CO140+DA140+DM140+DY140+EK140+EW140+FI140+FU140+GG140+GS140+HE140</f>
        <v>97</v>
      </c>
      <c r="HR140" s="35">
        <f>+(HQ140/(HO140))</f>
        <v>5.7159693576900414E-2</v>
      </c>
      <c r="HS140" s="49">
        <v>66.599999999999994</v>
      </c>
      <c r="HT140" s="50">
        <v>1560</v>
      </c>
      <c r="HU140" s="49">
        <f t="shared" ref="HU140:HU146" si="2802">+HT140/HO140*100</f>
        <v>91.926929876252203</v>
      </c>
      <c r="HV140" s="48"/>
      <c r="HW140" s="37"/>
    </row>
    <row r="141" spans="1:231" ht="18.75" x14ac:dyDescent="0.25">
      <c r="A141" s="236"/>
      <c r="B141" s="41">
        <f t="shared" ref="B141:B146" si="2803">+B140+1</f>
        <v>44576</v>
      </c>
      <c r="C141" s="10"/>
      <c r="D141" s="11"/>
      <c r="E141" s="74">
        <f t="shared" ref="E141:F145" si="2804">E140-C141</f>
        <v>620</v>
      </c>
      <c r="F141" s="74">
        <f t="shared" si="2804"/>
        <v>52</v>
      </c>
      <c r="G141" s="11">
        <v>256</v>
      </c>
      <c r="H141" s="12">
        <f t="shared" si="2746"/>
        <v>0.43870967741935485</v>
      </c>
      <c r="I141" s="11">
        <v>16</v>
      </c>
      <c r="J141" s="12">
        <f t="shared" ref="J141:J146" si="2805">I141/(G141+I141)</f>
        <v>5.8823529411764705E-2</v>
      </c>
      <c r="K141" s="13"/>
      <c r="L141" s="11"/>
      <c r="M141" s="11"/>
      <c r="N141" s="14"/>
      <c r="O141" s="10"/>
      <c r="P141" s="11"/>
      <c r="Q141" s="74">
        <f t="shared" ref="Q141:R146" si="2806">Q140-O141</f>
        <v>620</v>
      </c>
      <c r="R141" s="74">
        <f t="shared" si="2806"/>
        <v>50</v>
      </c>
      <c r="S141" s="11">
        <v>280</v>
      </c>
      <c r="T141" s="12">
        <f t="shared" si="2748"/>
        <v>0.46612903225806451</v>
      </c>
      <c r="U141" s="11">
        <v>9</v>
      </c>
      <c r="V141" s="12">
        <f t="shared" si="2749"/>
        <v>3.1141868512110725E-2</v>
      </c>
      <c r="W141" s="13"/>
      <c r="X141" s="11"/>
      <c r="Y141" s="11"/>
      <c r="Z141" s="14"/>
      <c r="AA141" s="10">
        <v>1</v>
      </c>
      <c r="AB141" s="11"/>
      <c r="AC141" s="74">
        <f t="shared" ref="AC141:AD146" si="2807">AC140-AA141</f>
        <v>159</v>
      </c>
      <c r="AD141" s="74">
        <f t="shared" si="2807"/>
        <v>13</v>
      </c>
      <c r="AE141" s="11">
        <v>68</v>
      </c>
      <c r="AF141" s="12">
        <f t="shared" si="2751"/>
        <v>0.45283018867924529</v>
      </c>
      <c r="AG141" s="11">
        <v>4</v>
      </c>
      <c r="AH141" s="12">
        <f t="shared" si="2752"/>
        <v>5.5555555555555552E-2</v>
      </c>
      <c r="AI141" s="13"/>
      <c r="AJ141" s="11"/>
      <c r="AK141" s="11"/>
      <c r="AL141" s="14"/>
      <c r="AM141" s="10">
        <v>1</v>
      </c>
      <c r="AN141" s="11"/>
      <c r="AO141" s="74">
        <f t="shared" ref="AO141:AP146" si="2808">AO140-AM141</f>
        <v>611</v>
      </c>
      <c r="AP141" s="74">
        <f t="shared" si="2808"/>
        <v>51</v>
      </c>
      <c r="AQ141" s="11">
        <v>278</v>
      </c>
      <c r="AR141" s="12">
        <f t="shared" si="2754"/>
        <v>0.47790507364975449</v>
      </c>
      <c r="AS141" s="11">
        <v>14</v>
      </c>
      <c r="AT141" s="12">
        <f t="shared" si="2755"/>
        <v>4.7945205479452052E-2</v>
      </c>
      <c r="AU141" s="13"/>
      <c r="AV141" s="11"/>
      <c r="AW141" s="11"/>
      <c r="AX141" s="14"/>
      <c r="AY141" s="10"/>
      <c r="AZ141" s="11"/>
      <c r="BA141" s="74">
        <f t="shared" ref="BA141:BB146" si="2809">BA140-AY141</f>
        <v>594</v>
      </c>
      <c r="BB141" s="74">
        <f t="shared" si="2809"/>
        <v>50</v>
      </c>
      <c r="BC141" s="11">
        <v>254</v>
      </c>
      <c r="BD141" s="12">
        <f t="shared" si="2757"/>
        <v>0.45454545454545453</v>
      </c>
      <c r="BE141" s="11">
        <v>16</v>
      </c>
      <c r="BF141" s="12">
        <f t="shared" si="2758"/>
        <v>5.9259259259259262E-2</v>
      </c>
      <c r="BG141" s="13"/>
      <c r="BH141" s="11"/>
      <c r="BI141" s="11"/>
      <c r="BJ141" s="14"/>
      <c r="BK141" s="10"/>
      <c r="BL141" s="11"/>
      <c r="BM141" s="74">
        <f t="shared" ref="BM141:BN146" si="2810">BM140-BK141</f>
        <v>615</v>
      </c>
      <c r="BN141" s="74">
        <f t="shared" si="2810"/>
        <v>50</v>
      </c>
      <c r="BO141" s="11">
        <v>260</v>
      </c>
      <c r="BP141" s="12">
        <f t="shared" si="2760"/>
        <v>0.44065040650406506</v>
      </c>
      <c r="BQ141" s="11">
        <v>11</v>
      </c>
      <c r="BR141" s="12">
        <f t="shared" si="2761"/>
        <v>4.0590405904059039E-2</v>
      </c>
      <c r="BS141" s="13"/>
      <c r="BT141" s="11"/>
      <c r="BU141" s="11"/>
      <c r="BV141" s="14"/>
      <c r="BW141" s="10"/>
      <c r="BX141" s="11"/>
      <c r="BY141" s="74">
        <f t="shared" ref="BY141:BZ146" si="2811">BY140-BW141</f>
        <v>0</v>
      </c>
      <c r="BZ141" s="74">
        <f t="shared" si="2811"/>
        <v>0</v>
      </c>
      <c r="CA141" s="11"/>
      <c r="CB141" s="12" t="e">
        <f t="shared" si="2763"/>
        <v>#DIV/0!</v>
      </c>
      <c r="CC141" s="11"/>
      <c r="CD141" s="12" t="e">
        <f t="shared" si="2764"/>
        <v>#DIV/0!</v>
      </c>
      <c r="CE141" s="13"/>
      <c r="CF141" s="11"/>
      <c r="CG141" s="11"/>
      <c r="CH141" s="14"/>
      <c r="CI141" s="10"/>
      <c r="CJ141" s="11"/>
      <c r="CK141" s="74">
        <f t="shared" ref="CK141:CL146" si="2812">CK140-CI141</f>
        <v>0</v>
      </c>
      <c r="CL141" s="74">
        <f t="shared" si="2812"/>
        <v>0</v>
      </c>
      <c r="CM141" s="11"/>
      <c r="CN141" s="12" t="e">
        <f t="shared" si="2766"/>
        <v>#DIV/0!</v>
      </c>
      <c r="CO141" s="11"/>
      <c r="CP141" s="12" t="e">
        <f t="shared" si="2767"/>
        <v>#DIV/0!</v>
      </c>
      <c r="CQ141" s="13"/>
      <c r="CR141" s="11"/>
      <c r="CS141" s="11"/>
      <c r="CT141" s="14"/>
      <c r="CU141" s="10"/>
      <c r="CV141" s="11"/>
      <c r="CW141" s="74">
        <f t="shared" ref="CW141:CX146" si="2813">CW140-CU141</f>
        <v>0</v>
      </c>
      <c r="CX141" s="74">
        <f t="shared" si="2813"/>
        <v>0</v>
      </c>
      <c r="CY141" s="11"/>
      <c r="CZ141" s="12" t="e">
        <f t="shared" si="2769"/>
        <v>#DIV/0!</v>
      </c>
      <c r="DA141" s="11"/>
      <c r="DB141" s="12" t="e">
        <f t="shared" si="2770"/>
        <v>#DIV/0!</v>
      </c>
      <c r="DC141" s="13"/>
      <c r="DD141" s="11"/>
      <c r="DE141" s="11"/>
      <c r="DF141" s="14"/>
      <c r="DG141" s="10"/>
      <c r="DH141" s="11"/>
      <c r="DI141" s="74">
        <f t="shared" ref="DI141:DJ146" si="2814">DI140-DG141</f>
        <v>0</v>
      </c>
      <c r="DJ141" s="74">
        <f t="shared" si="2814"/>
        <v>0</v>
      </c>
      <c r="DK141" s="11"/>
      <c r="DL141" s="12" t="e">
        <f t="shared" si="2772"/>
        <v>#DIV/0!</v>
      </c>
      <c r="DM141" s="11"/>
      <c r="DN141" s="12" t="e">
        <f t="shared" si="2773"/>
        <v>#DIV/0!</v>
      </c>
      <c r="DO141" s="13"/>
      <c r="DP141" s="11"/>
      <c r="DQ141" s="11"/>
      <c r="DR141" s="14"/>
      <c r="DS141" s="10"/>
      <c r="DT141" s="11"/>
      <c r="DU141" s="74">
        <f t="shared" ref="DU141:DV146" si="2815">DU140-DS141</f>
        <v>0</v>
      </c>
      <c r="DV141" s="74">
        <f t="shared" si="2815"/>
        <v>0</v>
      </c>
      <c r="DW141" s="11"/>
      <c r="DX141" s="12" t="e">
        <f t="shared" si="2775"/>
        <v>#DIV/0!</v>
      </c>
      <c r="DY141" s="11"/>
      <c r="DZ141" s="12" t="e">
        <f t="shared" si="2776"/>
        <v>#DIV/0!</v>
      </c>
      <c r="EA141" s="13"/>
      <c r="EB141" s="11"/>
      <c r="EC141" s="11"/>
      <c r="ED141" s="14"/>
      <c r="EE141" s="10"/>
      <c r="EF141" s="11"/>
      <c r="EG141" s="74">
        <f t="shared" ref="EG141:EH146" si="2816">EG140-EE141</f>
        <v>0</v>
      </c>
      <c r="EH141" s="74">
        <f t="shared" si="2816"/>
        <v>0</v>
      </c>
      <c r="EI141" s="11"/>
      <c r="EJ141" s="12" t="e">
        <f t="shared" si="2778"/>
        <v>#DIV/0!</v>
      </c>
      <c r="EK141" s="11"/>
      <c r="EL141" s="12" t="e">
        <f t="shared" si="2779"/>
        <v>#DIV/0!</v>
      </c>
      <c r="EM141" s="13"/>
      <c r="EN141" s="11"/>
      <c r="EO141" s="11"/>
      <c r="EP141" s="14"/>
      <c r="EQ141" s="10"/>
      <c r="ER141" s="11"/>
      <c r="ES141" s="74">
        <f t="shared" ref="ES141:ET146" si="2817">ES140-EQ141</f>
        <v>0</v>
      </c>
      <c r="ET141" s="74">
        <f t="shared" si="2817"/>
        <v>0</v>
      </c>
      <c r="EU141" s="11"/>
      <c r="EV141" s="12" t="e">
        <f t="shared" si="2781"/>
        <v>#DIV/0!</v>
      </c>
      <c r="EW141" s="11"/>
      <c r="EX141" s="12" t="e">
        <f t="shared" si="2782"/>
        <v>#DIV/0!</v>
      </c>
      <c r="EY141" s="13"/>
      <c r="EZ141" s="11"/>
      <c r="FA141" s="11"/>
      <c r="FB141" s="14"/>
      <c r="FC141" s="10"/>
      <c r="FD141" s="11"/>
      <c r="FE141" s="74">
        <f t="shared" ref="FE141:FF146" si="2818">FE140-FC141</f>
        <v>0</v>
      </c>
      <c r="FF141" s="74">
        <f t="shared" si="2818"/>
        <v>0</v>
      </c>
      <c r="FG141" s="11"/>
      <c r="FH141" s="12" t="e">
        <f t="shared" si="2784"/>
        <v>#DIV/0!</v>
      </c>
      <c r="FI141" s="11"/>
      <c r="FJ141" s="12" t="e">
        <f t="shared" si="2785"/>
        <v>#DIV/0!</v>
      </c>
      <c r="FK141" s="13"/>
      <c r="FL141" s="11"/>
      <c r="FM141" s="11"/>
      <c r="FN141" s="14"/>
      <c r="FO141" s="10"/>
      <c r="FP141" s="11"/>
      <c r="FQ141" s="74">
        <f t="shared" ref="FQ141:FR146" si="2819">FQ140-FO141</f>
        <v>0</v>
      </c>
      <c r="FR141" s="74">
        <f t="shared" si="2819"/>
        <v>0</v>
      </c>
      <c r="FS141" s="11"/>
      <c r="FT141" s="12" t="e">
        <f t="shared" si="2787"/>
        <v>#DIV/0!</v>
      </c>
      <c r="FU141" s="11"/>
      <c r="FV141" s="12" t="e">
        <f t="shared" si="2788"/>
        <v>#DIV/0!</v>
      </c>
      <c r="FW141" s="13"/>
      <c r="FX141" s="11"/>
      <c r="FY141" s="11"/>
      <c r="FZ141" s="14"/>
      <c r="GA141" s="10"/>
      <c r="GB141" s="11"/>
      <c r="GC141" s="74">
        <f t="shared" ref="GC141:GD146" si="2820">GC140-GA141</f>
        <v>0</v>
      </c>
      <c r="GD141" s="74">
        <f t="shared" si="2820"/>
        <v>0</v>
      </c>
      <c r="GE141" s="11"/>
      <c r="GF141" s="12" t="e">
        <f t="shared" si="2790"/>
        <v>#DIV/0!</v>
      </c>
      <c r="GG141" s="11"/>
      <c r="GH141" s="12" t="e">
        <f t="shared" si="2791"/>
        <v>#DIV/0!</v>
      </c>
      <c r="GI141" s="13"/>
      <c r="GJ141" s="11"/>
      <c r="GK141" s="11"/>
      <c r="GL141" s="14"/>
      <c r="GM141" s="10"/>
      <c r="GN141" s="11"/>
      <c r="GO141" s="74">
        <f t="shared" ref="GO141:GP146" si="2821">GO140-GM141</f>
        <v>0</v>
      </c>
      <c r="GP141" s="74">
        <f t="shared" si="2821"/>
        <v>0</v>
      </c>
      <c r="GQ141" s="11"/>
      <c r="GR141" s="12" t="e">
        <f t="shared" si="2793"/>
        <v>#DIV/0!</v>
      </c>
      <c r="GS141" s="11"/>
      <c r="GT141" s="12" t="e">
        <f t="shared" si="2794"/>
        <v>#DIV/0!</v>
      </c>
      <c r="GU141" s="13"/>
      <c r="GV141" s="11"/>
      <c r="GW141" s="11"/>
      <c r="GX141" s="14"/>
      <c r="GY141" s="10"/>
      <c r="GZ141" s="11"/>
      <c r="HA141" s="74">
        <f t="shared" ref="HA141:HB146" si="2822">HA140-GY141</f>
        <v>0</v>
      </c>
      <c r="HB141" s="74">
        <f t="shared" si="2822"/>
        <v>0</v>
      </c>
      <c r="HC141" s="11"/>
      <c r="HD141" s="12" t="e">
        <f t="shared" si="2796"/>
        <v>#DIV/0!</v>
      </c>
      <c r="HE141" s="11"/>
      <c r="HF141" s="12" t="e">
        <f t="shared" si="2797"/>
        <v>#DIV/0!</v>
      </c>
      <c r="HG141" s="13"/>
      <c r="HH141" s="11"/>
      <c r="HI141" s="11"/>
      <c r="HJ141" s="14"/>
      <c r="HK141" s="10">
        <f t="shared" si="2798"/>
        <v>2</v>
      </c>
      <c r="HL141" s="11">
        <f t="shared" si="2798"/>
        <v>0</v>
      </c>
      <c r="HM141" s="11">
        <f t="shared" si="2798"/>
        <v>3219</v>
      </c>
      <c r="HN141" s="11">
        <f t="shared" si="2798"/>
        <v>266</v>
      </c>
      <c r="HO141" s="11">
        <f t="shared" si="2799"/>
        <v>1466</v>
      </c>
      <c r="HP141" s="228">
        <f t="shared" si="2800"/>
        <v>0.45542093817955887</v>
      </c>
      <c r="HQ141" s="15">
        <f t="shared" si="2801"/>
        <v>70</v>
      </c>
      <c r="HR141" s="12">
        <f t="shared" ref="HR141:HR147" si="2823">+(HQ141/(HO141))</f>
        <v>4.7748976807639835E-2</v>
      </c>
      <c r="HS141" s="16">
        <v>70.33</v>
      </c>
      <c r="HT141" s="17">
        <v>1350</v>
      </c>
      <c r="HU141" s="16">
        <f t="shared" si="2802"/>
        <v>92.087312414733972</v>
      </c>
      <c r="HV141" s="15"/>
      <c r="HW141" s="14"/>
    </row>
    <row r="142" spans="1:231" ht="18.75" x14ac:dyDescent="0.25">
      <c r="A142" s="236"/>
      <c r="B142" s="41">
        <f t="shared" si="2803"/>
        <v>44577</v>
      </c>
      <c r="C142" s="10"/>
      <c r="D142" s="11"/>
      <c r="E142" s="74">
        <f t="shared" si="2804"/>
        <v>620</v>
      </c>
      <c r="F142" s="74">
        <f t="shared" si="2804"/>
        <v>52</v>
      </c>
      <c r="G142" s="11">
        <v>325</v>
      </c>
      <c r="H142" s="12">
        <f t="shared" si="2746"/>
        <v>0.52741935483870972</v>
      </c>
      <c r="I142" s="11">
        <v>2</v>
      </c>
      <c r="J142" s="12">
        <f t="shared" si="2805"/>
        <v>6.1162079510703364E-3</v>
      </c>
      <c r="K142" s="13"/>
      <c r="L142" s="11"/>
      <c r="M142" s="11"/>
      <c r="N142" s="14"/>
      <c r="O142" s="10"/>
      <c r="P142" s="11"/>
      <c r="Q142" s="74">
        <f t="shared" si="2806"/>
        <v>620</v>
      </c>
      <c r="R142" s="74">
        <f t="shared" si="2806"/>
        <v>50</v>
      </c>
      <c r="S142" s="11">
        <v>317</v>
      </c>
      <c r="T142" s="12">
        <f t="shared" si="2748"/>
        <v>0.53064516129032258</v>
      </c>
      <c r="U142" s="11">
        <v>12</v>
      </c>
      <c r="V142" s="12">
        <f t="shared" si="2749"/>
        <v>3.64741641337386E-2</v>
      </c>
      <c r="W142" s="13"/>
      <c r="X142" s="11"/>
      <c r="Y142" s="11"/>
      <c r="Z142" s="14"/>
      <c r="AA142" s="10"/>
      <c r="AB142" s="11"/>
      <c r="AC142" s="74">
        <f t="shared" si="2807"/>
        <v>159</v>
      </c>
      <c r="AD142" s="74">
        <f t="shared" si="2807"/>
        <v>13</v>
      </c>
      <c r="AE142" s="11">
        <v>89</v>
      </c>
      <c r="AF142" s="12">
        <f t="shared" si="2751"/>
        <v>0.59748427672955973</v>
      </c>
      <c r="AG142" s="11">
        <v>6</v>
      </c>
      <c r="AH142" s="12">
        <f t="shared" si="2752"/>
        <v>6.3157894736842107E-2</v>
      </c>
      <c r="AI142" s="13"/>
      <c r="AJ142" s="11"/>
      <c r="AK142" s="11"/>
      <c r="AL142" s="14"/>
      <c r="AM142" s="10"/>
      <c r="AN142" s="11"/>
      <c r="AO142" s="74">
        <f t="shared" si="2808"/>
        <v>611</v>
      </c>
      <c r="AP142" s="74">
        <f t="shared" si="2808"/>
        <v>51</v>
      </c>
      <c r="AQ142" s="11">
        <v>300</v>
      </c>
      <c r="AR142" s="12">
        <f t="shared" si="2754"/>
        <v>0.51227495908346976</v>
      </c>
      <c r="AS142" s="11">
        <v>13</v>
      </c>
      <c r="AT142" s="12">
        <f t="shared" si="2755"/>
        <v>4.1533546325878593E-2</v>
      </c>
      <c r="AU142" s="13"/>
      <c r="AV142" s="11"/>
      <c r="AW142" s="11"/>
      <c r="AX142" s="14"/>
      <c r="AY142" s="10"/>
      <c r="AZ142" s="11"/>
      <c r="BA142" s="74">
        <f t="shared" si="2809"/>
        <v>594</v>
      </c>
      <c r="BB142" s="74">
        <f t="shared" si="2809"/>
        <v>50</v>
      </c>
      <c r="BC142" s="11">
        <v>310</v>
      </c>
      <c r="BD142" s="12">
        <f t="shared" si="2757"/>
        <v>0.55555555555555558</v>
      </c>
      <c r="BE142" s="11">
        <v>20</v>
      </c>
      <c r="BF142" s="12">
        <f t="shared" si="2758"/>
        <v>6.0606060606060608E-2</v>
      </c>
      <c r="BG142" s="13"/>
      <c r="BH142" s="11"/>
      <c r="BI142" s="11"/>
      <c r="BJ142" s="14"/>
      <c r="BK142" s="10"/>
      <c r="BL142" s="11"/>
      <c r="BM142" s="74">
        <f t="shared" si="2810"/>
        <v>615</v>
      </c>
      <c r="BN142" s="74">
        <f t="shared" si="2810"/>
        <v>50</v>
      </c>
      <c r="BO142" s="11">
        <v>298</v>
      </c>
      <c r="BP142" s="12">
        <f t="shared" si="2760"/>
        <v>0.50569105691056915</v>
      </c>
      <c r="BQ142" s="11">
        <v>13</v>
      </c>
      <c r="BR142" s="12">
        <f t="shared" si="2761"/>
        <v>4.1800643086816719E-2</v>
      </c>
      <c r="BS142" s="13"/>
      <c r="BT142" s="11"/>
      <c r="BU142" s="11"/>
      <c r="BV142" s="14"/>
      <c r="BW142" s="10"/>
      <c r="BX142" s="11"/>
      <c r="BY142" s="74">
        <f t="shared" si="2811"/>
        <v>0</v>
      </c>
      <c r="BZ142" s="74">
        <f t="shared" si="2811"/>
        <v>0</v>
      </c>
      <c r="CA142" s="11"/>
      <c r="CB142" s="12" t="e">
        <f t="shared" si="2763"/>
        <v>#DIV/0!</v>
      </c>
      <c r="CC142" s="11"/>
      <c r="CD142" s="12" t="e">
        <f t="shared" si="2764"/>
        <v>#DIV/0!</v>
      </c>
      <c r="CE142" s="13"/>
      <c r="CF142" s="11"/>
      <c r="CG142" s="11"/>
      <c r="CH142" s="14"/>
      <c r="CI142" s="10"/>
      <c r="CJ142" s="11"/>
      <c r="CK142" s="74">
        <f t="shared" si="2812"/>
        <v>0</v>
      </c>
      <c r="CL142" s="74">
        <f t="shared" si="2812"/>
        <v>0</v>
      </c>
      <c r="CM142" s="11"/>
      <c r="CN142" s="12" t="e">
        <f t="shared" si="2766"/>
        <v>#DIV/0!</v>
      </c>
      <c r="CO142" s="11"/>
      <c r="CP142" s="12" t="e">
        <f t="shared" si="2767"/>
        <v>#DIV/0!</v>
      </c>
      <c r="CQ142" s="13"/>
      <c r="CR142" s="11"/>
      <c r="CS142" s="11"/>
      <c r="CT142" s="14"/>
      <c r="CU142" s="10"/>
      <c r="CV142" s="11"/>
      <c r="CW142" s="74">
        <f t="shared" si="2813"/>
        <v>0</v>
      </c>
      <c r="CX142" s="74">
        <f t="shared" si="2813"/>
        <v>0</v>
      </c>
      <c r="CY142" s="11"/>
      <c r="CZ142" s="12" t="e">
        <f t="shared" si="2769"/>
        <v>#DIV/0!</v>
      </c>
      <c r="DA142" s="11"/>
      <c r="DB142" s="12" t="e">
        <f t="shared" si="2770"/>
        <v>#DIV/0!</v>
      </c>
      <c r="DC142" s="13"/>
      <c r="DD142" s="11"/>
      <c r="DE142" s="11"/>
      <c r="DF142" s="14"/>
      <c r="DG142" s="10"/>
      <c r="DH142" s="11"/>
      <c r="DI142" s="74">
        <f t="shared" si="2814"/>
        <v>0</v>
      </c>
      <c r="DJ142" s="74">
        <f t="shared" si="2814"/>
        <v>0</v>
      </c>
      <c r="DK142" s="11"/>
      <c r="DL142" s="12" t="e">
        <f t="shared" si="2772"/>
        <v>#DIV/0!</v>
      </c>
      <c r="DM142" s="11"/>
      <c r="DN142" s="12" t="e">
        <f t="shared" si="2773"/>
        <v>#DIV/0!</v>
      </c>
      <c r="DO142" s="13"/>
      <c r="DP142" s="11"/>
      <c r="DQ142" s="11"/>
      <c r="DR142" s="14"/>
      <c r="DS142" s="10"/>
      <c r="DT142" s="11"/>
      <c r="DU142" s="74">
        <f t="shared" si="2815"/>
        <v>0</v>
      </c>
      <c r="DV142" s="74">
        <f t="shared" si="2815"/>
        <v>0</v>
      </c>
      <c r="DW142" s="11"/>
      <c r="DX142" s="12" t="e">
        <f t="shared" si="2775"/>
        <v>#DIV/0!</v>
      </c>
      <c r="DY142" s="11"/>
      <c r="DZ142" s="12" t="e">
        <f t="shared" si="2776"/>
        <v>#DIV/0!</v>
      </c>
      <c r="EA142" s="13"/>
      <c r="EB142" s="11"/>
      <c r="EC142" s="11"/>
      <c r="ED142" s="14"/>
      <c r="EE142" s="10"/>
      <c r="EF142" s="11"/>
      <c r="EG142" s="74">
        <f t="shared" si="2816"/>
        <v>0</v>
      </c>
      <c r="EH142" s="74">
        <f t="shared" si="2816"/>
        <v>0</v>
      </c>
      <c r="EI142" s="11"/>
      <c r="EJ142" s="12" t="e">
        <f t="shared" si="2778"/>
        <v>#DIV/0!</v>
      </c>
      <c r="EK142" s="11"/>
      <c r="EL142" s="12" t="e">
        <f t="shared" si="2779"/>
        <v>#DIV/0!</v>
      </c>
      <c r="EM142" s="13"/>
      <c r="EN142" s="11"/>
      <c r="EO142" s="11"/>
      <c r="EP142" s="14"/>
      <c r="EQ142" s="10"/>
      <c r="ER142" s="11"/>
      <c r="ES142" s="74">
        <f t="shared" si="2817"/>
        <v>0</v>
      </c>
      <c r="ET142" s="74">
        <f t="shared" si="2817"/>
        <v>0</v>
      </c>
      <c r="EU142" s="11"/>
      <c r="EV142" s="12" t="e">
        <f t="shared" si="2781"/>
        <v>#DIV/0!</v>
      </c>
      <c r="EW142" s="11"/>
      <c r="EX142" s="12" t="e">
        <f t="shared" si="2782"/>
        <v>#DIV/0!</v>
      </c>
      <c r="EY142" s="13"/>
      <c r="EZ142" s="11"/>
      <c r="FA142" s="11"/>
      <c r="FB142" s="14"/>
      <c r="FC142" s="10"/>
      <c r="FD142" s="11"/>
      <c r="FE142" s="74">
        <f t="shared" si="2818"/>
        <v>0</v>
      </c>
      <c r="FF142" s="74">
        <f t="shared" si="2818"/>
        <v>0</v>
      </c>
      <c r="FG142" s="11"/>
      <c r="FH142" s="12" t="e">
        <f t="shared" si="2784"/>
        <v>#DIV/0!</v>
      </c>
      <c r="FI142" s="11"/>
      <c r="FJ142" s="12" t="e">
        <f t="shared" si="2785"/>
        <v>#DIV/0!</v>
      </c>
      <c r="FK142" s="13"/>
      <c r="FL142" s="11"/>
      <c r="FM142" s="11"/>
      <c r="FN142" s="14"/>
      <c r="FO142" s="10"/>
      <c r="FP142" s="11"/>
      <c r="FQ142" s="74">
        <f t="shared" si="2819"/>
        <v>0</v>
      </c>
      <c r="FR142" s="74">
        <f t="shared" si="2819"/>
        <v>0</v>
      </c>
      <c r="FS142" s="11"/>
      <c r="FT142" s="12" t="e">
        <f t="shared" si="2787"/>
        <v>#DIV/0!</v>
      </c>
      <c r="FU142" s="11"/>
      <c r="FV142" s="12" t="e">
        <f t="shared" si="2788"/>
        <v>#DIV/0!</v>
      </c>
      <c r="FW142" s="13"/>
      <c r="FX142" s="11"/>
      <c r="FY142" s="11"/>
      <c r="FZ142" s="14"/>
      <c r="GA142" s="10"/>
      <c r="GB142" s="11"/>
      <c r="GC142" s="74">
        <f t="shared" si="2820"/>
        <v>0</v>
      </c>
      <c r="GD142" s="74">
        <f t="shared" si="2820"/>
        <v>0</v>
      </c>
      <c r="GE142" s="11"/>
      <c r="GF142" s="12" t="e">
        <f t="shared" si="2790"/>
        <v>#DIV/0!</v>
      </c>
      <c r="GG142" s="11"/>
      <c r="GH142" s="12" t="e">
        <f t="shared" si="2791"/>
        <v>#DIV/0!</v>
      </c>
      <c r="GI142" s="13"/>
      <c r="GJ142" s="11"/>
      <c r="GK142" s="11"/>
      <c r="GL142" s="14"/>
      <c r="GM142" s="10"/>
      <c r="GN142" s="11"/>
      <c r="GO142" s="74">
        <f t="shared" si="2821"/>
        <v>0</v>
      </c>
      <c r="GP142" s="74">
        <f t="shared" si="2821"/>
        <v>0</v>
      </c>
      <c r="GQ142" s="11"/>
      <c r="GR142" s="12" t="e">
        <f t="shared" si="2793"/>
        <v>#DIV/0!</v>
      </c>
      <c r="GS142" s="11"/>
      <c r="GT142" s="12" t="e">
        <f t="shared" si="2794"/>
        <v>#DIV/0!</v>
      </c>
      <c r="GU142" s="13"/>
      <c r="GV142" s="11"/>
      <c r="GW142" s="11"/>
      <c r="GX142" s="14"/>
      <c r="GY142" s="10"/>
      <c r="GZ142" s="11"/>
      <c r="HA142" s="74">
        <f t="shared" si="2822"/>
        <v>0</v>
      </c>
      <c r="HB142" s="74">
        <f t="shared" si="2822"/>
        <v>0</v>
      </c>
      <c r="HC142" s="11"/>
      <c r="HD142" s="12" t="e">
        <f t="shared" si="2796"/>
        <v>#DIV/0!</v>
      </c>
      <c r="HE142" s="11"/>
      <c r="HF142" s="12" t="e">
        <f t="shared" si="2797"/>
        <v>#DIV/0!</v>
      </c>
      <c r="HG142" s="13"/>
      <c r="HH142" s="11"/>
      <c r="HI142" s="11"/>
      <c r="HJ142" s="14"/>
      <c r="HK142" s="10">
        <f t="shared" si="2798"/>
        <v>0</v>
      </c>
      <c r="HL142" s="11">
        <f t="shared" si="2798"/>
        <v>0</v>
      </c>
      <c r="HM142" s="11">
        <f t="shared" si="2798"/>
        <v>3219</v>
      </c>
      <c r="HN142" s="11">
        <f t="shared" si="2798"/>
        <v>266</v>
      </c>
      <c r="HO142" s="11">
        <f t="shared" si="2799"/>
        <v>1705</v>
      </c>
      <c r="HP142" s="228">
        <f>+(HO142)/HM142</f>
        <v>0.52966759863311585</v>
      </c>
      <c r="HQ142" s="15">
        <f t="shared" si="2801"/>
        <v>66</v>
      </c>
      <c r="HR142" s="12">
        <f t="shared" si="2823"/>
        <v>3.870967741935484E-2</v>
      </c>
      <c r="HS142" s="16">
        <v>68.5</v>
      </c>
      <c r="HT142" s="17">
        <v>1597</v>
      </c>
      <c r="HU142" s="16">
        <f t="shared" si="2802"/>
        <v>93.665689149560123</v>
      </c>
      <c r="HV142" s="15"/>
      <c r="HW142" s="14"/>
    </row>
    <row r="143" spans="1:231" ht="18.75" x14ac:dyDescent="0.25">
      <c r="A143" s="236"/>
      <c r="B143" s="41">
        <f t="shared" si="2803"/>
        <v>44578</v>
      </c>
      <c r="C143" s="10">
        <v>1</v>
      </c>
      <c r="D143" s="11"/>
      <c r="E143" s="74">
        <f t="shared" si="2804"/>
        <v>619</v>
      </c>
      <c r="F143" s="74">
        <f t="shared" si="2804"/>
        <v>52</v>
      </c>
      <c r="G143" s="11">
        <v>295</v>
      </c>
      <c r="H143" s="12">
        <f t="shared" si="2746"/>
        <v>0.50080775444264947</v>
      </c>
      <c r="I143" s="11">
        <v>15</v>
      </c>
      <c r="J143" s="12">
        <f t="shared" si="2805"/>
        <v>4.8387096774193547E-2</v>
      </c>
      <c r="K143" s="11"/>
      <c r="L143" s="11"/>
      <c r="M143" s="18"/>
      <c r="N143" s="20"/>
      <c r="O143" s="10">
        <v>1</v>
      </c>
      <c r="P143" s="11"/>
      <c r="Q143" s="74">
        <f t="shared" si="2806"/>
        <v>619</v>
      </c>
      <c r="R143" s="74">
        <f t="shared" si="2806"/>
        <v>50</v>
      </c>
      <c r="S143" s="11">
        <v>286</v>
      </c>
      <c r="T143" s="12">
        <f t="shared" si="2748"/>
        <v>0.4911147011308562</v>
      </c>
      <c r="U143" s="11">
        <v>18</v>
      </c>
      <c r="V143" s="12">
        <f t="shared" si="2749"/>
        <v>5.921052631578947E-2</v>
      </c>
      <c r="W143" s="11"/>
      <c r="X143" s="11"/>
      <c r="Y143" s="18"/>
      <c r="Z143" s="20"/>
      <c r="AA143" s="10">
        <v>1</v>
      </c>
      <c r="AB143" s="11"/>
      <c r="AC143" s="74">
        <f t="shared" si="2807"/>
        <v>158</v>
      </c>
      <c r="AD143" s="74">
        <f t="shared" si="2807"/>
        <v>13</v>
      </c>
      <c r="AE143" s="11">
        <v>77</v>
      </c>
      <c r="AF143" s="12">
        <f t="shared" si="2751"/>
        <v>0.53797468354430378</v>
      </c>
      <c r="AG143" s="11">
        <v>8</v>
      </c>
      <c r="AH143" s="12">
        <f t="shared" si="2752"/>
        <v>9.4117647058823528E-2</v>
      </c>
      <c r="AI143" s="11"/>
      <c r="AJ143" s="11"/>
      <c r="AK143" s="18"/>
      <c r="AL143" s="20"/>
      <c r="AM143" s="10">
        <v>1</v>
      </c>
      <c r="AN143" s="11"/>
      <c r="AO143" s="74">
        <f t="shared" si="2808"/>
        <v>610</v>
      </c>
      <c r="AP143" s="74">
        <f t="shared" si="2808"/>
        <v>51</v>
      </c>
      <c r="AQ143" s="11">
        <v>272</v>
      </c>
      <c r="AR143" s="12">
        <f t="shared" si="2754"/>
        <v>0.47377049180327868</v>
      </c>
      <c r="AS143" s="11">
        <v>17</v>
      </c>
      <c r="AT143" s="12">
        <f t="shared" si="2755"/>
        <v>5.8823529411764705E-2</v>
      </c>
      <c r="AU143" s="11"/>
      <c r="AV143" s="11"/>
      <c r="AW143" s="18"/>
      <c r="AX143" s="20"/>
      <c r="AY143" s="10">
        <v>1</v>
      </c>
      <c r="AZ143" s="11"/>
      <c r="BA143" s="74">
        <f t="shared" si="2809"/>
        <v>593</v>
      </c>
      <c r="BB143" s="74">
        <f t="shared" si="2809"/>
        <v>50</v>
      </c>
      <c r="BC143" s="11">
        <v>268</v>
      </c>
      <c r="BD143" s="12">
        <f t="shared" si="2757"/>
        <v>0.47217537942664417</v>
      </c>
      <c r="BE143" s="11">
        <v>12</v>
      </c>
      <c r="BF143" s="12">
        <f t="shared" si="2758"/>
        <v>4.2857142857142858E-2</v>
      </c>
      <c r="BG143" s="11"/>
      <c r="BH143" s="11"/>
      <c r="BI143" s="18"/>
      <c r="BJ143" s="20"/>
      <c r="BK143" s="10"/>
      <c r="BL143" s="11"/>
      <c r="BM143" s="74">
        <f t="shared" si="2810"/>
        <v>615</v>
      </c>
      <c r="BN143" s="74">
        <f t="shared" si="2810"/>
        <v>50</v>
      </c>
      <c r="BO143" s="11">
        <v>256</v>
      </c>
      <c r="BP143" s="12">
        <f t="shared" si="2760"/>
        <v>0.44552845528455287</v>
      </c>
      <c r="BQ143" s="11">
        <v>18</v>
      </c>
      <c r="BR143" s="12">
        <f t="shared" si="2761"/>
        <v>6.569343065693431E-2</v>
      </c>
      <c r="BS143" s="11"/>
      <c r="BT143" s="11"/>
      <c r="BU143" s="18"/>
      <c r="BV143" s="20"/>
      <c r="BW143" s="10"/>
      <c r="BX143" s="11"/>
      <c r="BY143" s="74">
        <f t="shared" si="2811"/>
        <v>0</v>
      </c>
      <c r="BZ143" s="74">
        <f t="shared" si="2811"/>
        <v>0</v>
      </c>
      <c r="CA143" s="11"/>
      <c r="CB143" s="12" t="e">
        <f t="shared" si="2763"/>
        <v>#DIV/0!</v>
      </c>
      <c r="CC143" s="11"/>
      <c r="CD143" s="12" t="e">
        <f t="shared" si="2764"/>
        <v>#DIV/0!</v>
      </c>
      <c r="CE143" s="11"/>
      <c r="CF143" s="11"/>
      <c r="CG143" s="18"/>
      <c r="CH143" s="20"/>
      <c r="CI143" s="10"/>
      <c r="CJ143" s="11"/>
      <c r="CK143" s="74">
        <f t="shared" si="2812"/>
        <v>0</v>
      </c>
      <c r="CL143" s="74">
        <f t="shared" si="2812"/>
        <v>0</v>
      </c>
      <c r="CM143" s="11"/>
      <c r="CN143" s="12" t="e">
        <f t="shared" si="2766"/>
        <v>#DIV/0!</v>
      </c>
      <c r="CO143" s="11"/>
      <c r="CP143" s="12" t="e">
        <f t="shared" si="2767"/>
        <v>#DIV/0!</v>
      </c>
      <c r="CQ143" s="11"/>
      <c r="CR143" s="11"/>
      <c r="CS143" s="18"/>
      <c r="CT143" s="20"/>
      <c r="CU143" s="10"/>
      <c r="CV143" s="11"/>
      <c r="CW143" s="74">
        <f t="shared" si="2813"/>
        <v>0</v>
      </c>
      <c r="CX143" s="74">
        <f t="shared" si="2813"/>
        <v>0</v>
      </c>
      <c r="CY143" s="11"/>
      <c r="CZ143" s="12" t="e">
        <f t="shared" si="2769"/>
        <v>#DIV/0!</v>
      </c>
      <c r="DA143" s="11"/>
      <c r="DB143" s="12" t="e">
        <f t="shared" si="2770"/>
        <v>#DIV/0!</v>
      </c>
      <c r="DC143" s="11"/>
      <c r="DD143" s="11"/>
      <c r="DE143" s="18"/>
      <c r="DF143" s="20"/>
      <c r="DG143" s="10"/>
      <c r="DH143" s="11"/>
      <c r="DI143" s="74">
        <f t="shared" si="2814"/>
        <v>0</v>
      </c>
      <c r="DJ143" s="74">
        <f t="shared" si="2814"/>
        <v>0</v>
      </c>
      <c r="DK143" s="11"/>
      <c r="DL143" s="12" t="e">
        <f t="shared" si="2772"/>
        <v>#DIV/0!</v>
      </c>
      <c r="DM143" s="11"/>
      <c r="DN143" s="12" t="e">
        <f t="shared" si="2773"/>
        <v>#DIV/0!</v>
      </c>
      <c r="DO143" s="11"/>
      <c r="DP143" s="11"/>
      <c r="DQ143" s="18"/>
      <c r="DR143" s="20"/>
      <c r="DS143" s="10"/>
      <c r="DT143" s="11"/>
      <c r="DU143" s="74">
        <f t="shared" si="2815"/>
        <v>0</v>
      </c>
      <c r="DV143" s="74">
        <f t="shared" si="2815"/>
        <v>0</v>
      </c>
      <c r="DW143" s="11"/>
      <c r="DX143" s="12" t="e">
        <f t="shared" si="2775"/>
        <v>#DIV/0!</v>
      </c>
      <c r="DY143" s="11"/>
      <c r="DZ143" s="12" t="e">
        <f t="shared" si="2776"/>
        <v>#DIV/0!</v>
      </c>
      <c r="EA143" s="11"/>
      <c r="EB143" s="11"/>
      <c r="EC143" s="18"/>
      <c r="ED143" s="20"/>
      <c r="EE143" s="10"/>
      <c r="EF143" s="11"/>
      <c r="EG143" s="74">
        <f t="shared" si="2816"/>
        <v>0</v>
      </c>
      <c r="EH143" s="74">
        <f t="shared" si="2816"/>
        <v>0</v>
      </c>
      <c r="EI143" s="11"/>
      <c r="EJ143" s="12" t="e">
        <f t="shared" si="2778"/>
        <v>#DIV/0!</v>
      </c>
      <c r="EK143" s="11"/>
      <c r="EL143" s="12" t="e">
        <f t="shared" si="2779"/>
        <v>#DIV/0!</v>
      </c>
      <c r="EM143" s="11"/>
      <c r="EN143" s="11"/>
      <c r="EO143" s="18"/>
      <c r="EP143" s="20"/>
      <c r="EQ143" s="10"/>
      <c r="ER143" s="11"/>
      <c r="ES143" s="74">
        <f t="shared" si="2817"/>
        <v>0</v>
      </c>
      <c r="ET143" s="74">
        <f t="shared" si="2817"/>
        <v>0</v>
      </c>
      <c r="EU143" s="11"/>
      <c r="EV143" s="12" t="e">
        <f t="shared" si="2781"/>
        <v>#DIV/0!</v>
      </c>
      <c r="EW143" s="11"/>
      <c r="EX143" s="12" t="e">
        <f t="shared" si="2782"/>
        <v>#DIV/0!</v>
      </c>
      <c r="EY143" s="11"/>
      <c r="EZ143" s="11"/>
      <c r="FA143" s="18"/>
      <c r="FB143" s="20"/>
      <c r="FC143" s="10"/>
      <c r="FD143" s="11"/>
      <c r="FE143" s="74">
        <f t="shared" si="2818"/>
        <v>0</v>
      </c>
      <c r="FF143" s="74">
        <f t="shared" si="2818"/>
        <v>0</v>
      </c>
      <c r="FG143" s="11"/>
      <c r="FH143" s="12" t="e">
        <f t="shared" si="2784"/>
        <v>#DIV/0!</v>
      </c>
      <c r="FI143" s="11"/>
      <c r="FJ143" s="12" t="e">
        <f t="shared" si="2785"/>
        <v>#DIV/0!</v>
      </c>
      <c r="FK143" s="11"/>
      <c r="FL143" s="11"/>
      <c r="FM143" s="18"/>
      <c r="FN143" s="20"/>
      <c r="FO143" s="10"/>
      <c r="FP143" s="11"/>
      <c r="FQ143" s="74">
        <f t="shared" si="2819"/>
        <v>0</v>
      </c>
      <c r="FR143" s="74">
        <f t="shared" si="2819"/>
        <v>0</v>
      </c>
      <c r="FS143" s="11"/>
      <c r="FT143" s="12" t="e">
        <f t="shared" si="2787"/>
        <v>#DIV/0!</v>
      </c>
      <c r="FU143" s="11"/>
      <c r="FV143" s="12" t="e">
        <f t="shared" si="2788"/>
        <v>#DIV/0!</v>
      </c>
      <c r="FW143" s="11"/>
      <c r="FX143" s="11"/>
      <c r="FY143" s="18"/>
      <c r="FZ143" s="20"/>
      <c r="GA143" s="10"/>
      <c r="GB143" s="11"/>
      <c r="GC143" s="74">
        <f t="shared" si="2820"/>
        <v>0</v>
      </c>
      <c r="GD143" s="74">
        <f t="shared" si="2820"/>
        <v>0</v>
      </c>
      <c r="GE143" s="11"/>
      <c r="GF143" s="12" t="e">
        <f t="shared" si="2790"/>
        <v>#DIV/0!</v>
      </c>
      <c r="GG143" s="11"/>
      <c r="GH143" s="12" t="e">
        <f t="shared" si="2791"/>
        <v>#DIV/0!</v>
      </c>
      <c r="GI143" s="11"/>
      <c r="GJ143" s="11"/>
      <c r="GK143" s="18"/>
      <c r="GL143" s="20"/>
      <c r="GM143" s="10"/>
      <c r="GN143" s="11"/>
      <c r="GO143" s="74">
        <f t="shared" si="2821"/>
        <v>0</v>
      </c>
      <c r="GP143" s="74">
        <f t="shared" si="2821"/>
        <v>0</v>
      </c>
      <c r="GQ143" s="11"/>
      <c r="GR143" s="12" t="e">
        <f t="shared" si="2793"/>
        <v>#DIV/0!</v>
      </c>
      <c r="GS143" s="11"/>
      <c r="GT143" s="12" t="e">
        <f t="shared" si="2794"/>
        <v>#DIV/0!</v>
      </c>
      <c r="GU143" s="11"/>
      <c r="GV143" s="11"/>
      <c r="GW143" s="18"/>
      <c r="GX143" s="20"/>
      <c r="GY143" s="10"/>
      <c r="GZ143" s="11"/>
      <c r="HA143" s="74">
        <f t="shared" si="2822"/>
        <v>0</v>
      </c>
      <c r="HB143" s="74">
        <f t="shared" si="2822"/>
        <v>0</v>
      </c>
      <c r="HC143" s="11"/>
      <c r="HD143" s="12" t="e">
        <f t="shared" si="2796"/>
        <v>#DIV/0!</v>
      </c>
      <c r="HE143" s="11"/>
      <c r="HF143" s="12" t="e">
        <f t="shared" si="2797"/>
        <v>#DIV/0!</v>
      </c>
      <c r="HG143" s="11"/>
      <c r="HH143" s="11"/>
      <c r="HI143" s="18"/>
      <c r="HJ143" s="20"/>
      <c r="HK143" s="10">
        <f t="shared" si="2798"/>
        <v>5</v>
      </c>
      <c r="HL143" s="11">
        <f t="shared" si="2798"/>
        <v>0</v>
      </c>
      <c r="HM143" s="11">
        <f t="shared" si="2798"/>
        <v>3214</v>
      </c>
      <c r="HN143" s="11">
        <f t="shared" si="2798"/>
        <v>266</v>
      </c>
      <c r="HO143" s="11">
        <f t="shared" si="2799"/>
        <v>1542</v>
      </c>
      <c r="HP143" s="228">
        <f t="shared" ref="HP143:HP146" si="2824">+(HO143)/HM143</f>
        <v>0.47977598008711886</v>
      </c>
      <c r="HQ143" s="15">
        <f t="shared" si="2801"/>
        <v>88</v>
      </c>
      <c r="HR143" s="12">
        <f t="shared" si="2823"/>
        <v>5.7068741893644616E-2</v>
      </c>
      <c r="HS143" s="16">
        <v>68.400000000000006</v>
      </c>
      <c r="HT143" s="17">
        <v>1408</v>
      </c>
      <c r="HU143" s="16">
        <f t="shared" si="2802"/>
        <v>91.30998702983139</v>
      </c>
      <c r="HV143" s="18"/>
      <c r="HW143" s="20"/>
    </row>
    <row r="144" spans="1:231" ht="18.75" x14ac:dyDescent="0.25">
      <c r="A144" s="236"/>
      <c r="B144" s="41">
        <f>+B143+1</f>
        <v>44579</v>
      </c>
      <c r="C144" s="10"/>
      <c r="D144" s="11"/>
      <c r="E144" s="74">
        <f t="shared" si="2804"/>
        <v>619</v>
      </c>
      <c r="F144" s="74">
        <f t="shared" si="2804"/>
        <v>52</v>
      </c>
      <c r="G144" s="11">
        <v>304</v>
      </c>
      <c r="H144" s="12">
        <f t="shared" si="2746"/>
        <v>0.52180936995153471</v>
      </c>
      <c r="I144" s="11">
        <v>19</v>
      </c>
      <c r="J144" s="12">
        <f t="shared" si="2805"/>
        <v>5.8823529411764705E-2</v>
      </c>
      <c r="K144" s="13"/>
      <c r="L144" s="13"/>
      <c r="M144" s="25">
        <v>4065</v>
      </c>
      <c r="N144" s="38">
        <v>4460</v>
      </c>
      <c r="O144" s="10"/>
      <c r="P144" s="11"/>
      <c r="Q144" s="74">
        <f t="shared" si="2806"/>
        <v>619</v>
      </c>
      <c r="R144" s="74">
        <f t="shared" si="2806"/>
        <v>50</v>
      </c>
      <c r="S144" s="11">
        <v>284</v>
      </c>
      <c r="T144" s="12">
        <f t="shared" si="2748"/>
        <v>0.48142164781906299</v>
      </c>
      <c r="U144" s="11">
        <v>14</v>
      </c>
      <c r="V144" s="12">
        <f t="shared" si="2749"/>
        <v>4.6979865771812082E-2</v>
      </c>
      <c r="W144" s="13"/>
      <c r="X144" s="13"/>
      <c r="Y144" s="25">
        <v>4065</v>
      </c>
      <c r="Z144" s="38">
        <v>4460</v>
      </c>
      <c r="AA144" s="10"/>
      <c r="AB144" s="11"/>
      <c r="AC144" s="74">
        <f t="shared" si="2807"/>
        <v>158</v>
      </c>
      <c r="AD144" s="74">
        <f t="shared" si="2807"/>
        <v>13</v>
      </c>
      <c r="AE144" s="11">
        <v>80</v>
      </c>
      <c r="AF144" s="12">
        <f t="shared" si="2751"/>
        <v>0.53164556962025311</v>
      </c>
      <c r="AG144" s="11">
        <v>4</v>
      </c>
      <c r="AH144" s="12">
        <f t="shared" si="2752"/>
        <v>4.7619047619047616E-2</v>
      </c>
      <c r="AI144" s="13"/>
      <c r="AJ144" s="13"/>
      <c r="AK144" s="25">
        <v>4065</v>
      </c>
      <c r="AL144" s="38">
        <v>4460</v>
      </c>
      <c r="AM144" s="10"/>
      <c r="AN144" s="11"/>
      <c r="AO144" s="74">
        <f t="shared" si="2808"/>
        <v>610</v>
      </c>
      <c r="AP144" s="74">
        <f t="shared" si="2808"/>
        <v>51</v>
      </c>
      <c r="AQ144" s="11">
        <v>280</v>
      </c>
      <c r="AR144" s="12">
        <f t="shared" si="2754"/>
        <v>0.49672131147540982</v>
      </c>
      <c r="AS144" s="11">
        <v>23</v>
      </c>
      <c r="AT144" s="12">
        <f t="shared" si="2755"/>
        <v>7.590759075907591E-2</v>
      </c>
      <c r="AU144" s="13"/>
      <c r="AV144" s="13"/>
      <c r="AW144" s="25">
        <v>4065</v>
      </c>
      <c r="AX144" s="38">
        <v>4460</v>
      </c>
      <c r="AY144" s="10">
        <v>1</v>
      </c>
      <c r="AZ144" s="11"/>
      <c r="BA144" s="74">
        <f t="shared" si="2809"/>
        <v>592</v>
      </c>
      <c r="BB144" s="74">
        <f t="shared" si="2809"/>
        <v>50</v>
      </c>
      <c r="BC144" s="11">
        <v>266</v>
      </c>
      <c r="BD144" s="12">
        <f t="shared" si="2757"/>
        <v>0.46790540540540543</v>
      </c>
      <c r="BE144" s="11">
        <v>11</v>
      </c>
      <c r="BF144" s="12">
        <f t="shared" si="2758"/>
        <v>3.9711191335740074E-2</v>
      </c>
      <c r="BG144" s="13"/>
      <c r="BH144" s="13"/>
      <c r="BI144" s="25">
        <v>4065</v>
      </c>
      <c r="BJ144" s="38">
        <v>4460</v>
      </c>
      <c r="BK144" s="10">
        <v>2</v>
      </c>
      <c r="BL144" s="11"/>
      <c r="BM144" s="74">
        <f t="shared" si="2810"/>
        <v>613</v>
      </c>
      <c r="BN144" s="74">
        <f t="shared" si="2810"/>
        <v>50</v>
      </c>
      <c r="BO144" s="11">
        <v>258</v>
      </c>
      <c r="BP144" s="12">
        <f t="shared" si="2760"/>
        <v>0.45840130505709625</v>
      </c>
      <c r="BQ144" s="11">
        <v>23</v>
      </c>
      <c r="BR144" s="12">
        <f t="shared" si="2761"/>
        <v>8.1850533807829182E-2</v>
      </c>
      <c r="BS144" s="13"/>
      <c r="BT144" s="13"/>
      <c r="BU144" s="25">
        <v>4065</v>
      </c>
      <c r="BV144" s="38">
        <v>4460</v>
      </c>
      <c r="BW144" s="10"/>
      <c r="BX144" s="11"/>
      <c r="BY144" s="74">
        <f t="shared" si="2811"/>
        <v>0</v>
      </c>
      <c r="BZ144" s="74">
        <f t="shared" si="2811"/>
        <v>0</v>
      </c>
      <c r="CA144" s="11"/>
      <c r="CB144" s="12" t="e">
        <f t="shared" si="2763"/>
        <v>#DIV/0!</v>
      </c>
      <c r="CC144" s="11"/>
      <c r="CD144" s="12" t="e">
        <f t="shared" si="2764"/>
        <v>#DIV/0!</v>
      </c>
      <c r="CE144" s="13"/>
      <c r="CF144" s="13"/>
      <c r="CG144" s="25"/>
      <c r="CH144" s="38"/>
      <c r="CI144" s="10"/>
      <c r="CJ144" s="11"/>
      <c r="CK144" s="74">
        <f t="shared" si="2812"/>
        <v>0</v>
      </c>
      <c r="CL144" s="74">
        <f t="shared" si="2812"/>
        <v>0</v>
      </c>
      <c r="CM144" s="11"/>
      <c r="CN144" s="12" t="e">
        <f t="shared" si="2766"/>
        <v>#DIV/0!</v>
      </c>
      <c r="CO144" s="11"/>
      <c r="CP144" s="12" t="e">
        <f t="shared" si="2767"/>
        <v>#DIV/0!</v>
      </c>
      <c r="CQ144" s="13"/>
      <c r="CR144" s="13"/>
      <c r="CS144" s="25"/>
      <c r="CT144" s="38"/>
      <c r="CU144" s="10"/>
      <c r="CV144" s="11"/>
      <c r="CW144" s="74">
        <f t="shared" si="2813"/>
        <v>0</v>
      </c>
      <c r="CX144" s="74">
        <f t="shared" si="2813"/>
        <v>0</v>
      </c>
      <c r="CY144" s="11"/>
      <c r="CZ144" s="12" t="e">
        <f t="shared" si="2769"/>
        <v>#DIV/0!</v>
      </c>
      <c r="DA144" s="11"/>
      <c r="DB144" s="12" t="e">
        <f t="shared" si="2770"/>
        <v>#DIV/0!</v>
      </c>
      <c r="DC144" s="13"/>
      <c r="DD144" s="13"/>
      <c r="DE144" s="25"/>
      <c r="DF144" s="38"/>
      <c r="DG144" s="10"/>
      <c r="DH144" s="11"/>
      <c r="DI144" s="74">
        <f t="shared" si="2814"/>
        <v>0</v>
      </c>
      <c r="DJ144" s="74">
        <f t="shared" si="2814"/>
        <v>0</v>
      </c>
      <c r="DK144" s="11"/>
      <c r="DL144" s="12" t="e">
        <f t="shared" si="2772"/>
        <v>#DIV/0!</v>
      </c>
      <c r="DM144" s="11"/>
      <c r="DN144" s="12" t="e">
        <f t="shared" si="2773"/>
        <v>#DIV/0!</v>
      </c>
      <c r="DO144" s="13"/>
      <c r="DP144" s="13"/>
      <c r="DQ144" s="25"/>
      <c r="DR144" s="38"/>
      <c r="DS144" s="10"/>
      <c r="DT144" s="11"/>
      <c r="DU144" s="74">
        <f t="shared" si="2815"/>
        <v>0</v>
      </c>
      <c r="DV144" s="74">
        <f t="shared" si="2815"/>
        <v>0</v>
      </c>
      <c r="DW144" s="11"/>
      <c r="DX144" s="12" t="e">
        <f t="shared" si="2775"/>
        <v>#DIV/0!</v>
      </c>
      <c r="DY144" s="11"/>
      <c r="DZ144" s="12" t="e">
        <f t="shared" si="2776"/>
        <v>#DIV/0!</v>
      </c>
      <c r="EA144" s="13"/>
      <c r="EB144" s="13"/>
      <c r="EC144" s="25"/>
      <c r="ED144" s="38"/>
      <c r="EE144" s="10"/>
      <c r="EF144" s="11"/>
      <c r="EG144" s="74">
        <f t="shared" si="2816"/>
        <v>0</v>
      </c>
      <c r="EH144" s="74">
        <f t="shared" si="2816"/>
        <v>0</v>
      </c>
      <c r="EI144" s="11"/>
      <c r="EJ144" s="12" t="e">
        <f t="shared" si="2778"/>
        <v>#DIV/0!</v>
      </c>
      <c r="EK144" s="11"/>
      <c r="EL144" s="12" t="e">
        <f t="shared" si="2779"/>
        <v>#DIV/0!</v>
      </c>
      <c r="EM144" s="13"/>
      <c r="EN144" s="13"/>
      <c r="EO144" s="25"/>
      <c r="EP144" s="38"/>
      <c r="EQ144" s="10"/>
      <c r="ER144" s="11"/>
      <c r="ES144" s="74">
        <f t="shared" si="2817"/>
        <v>0</v>
      </c>
      <c r="ET144" s="74">
        <f t="shared" si="2817"/>
        <v>0</v>
      </c>
      <c r="EU144" s="11"/>
      <c r="EV144" s="12" t="e">
        <f t="shared" si="2781"/>
        <v>#DIV/0!</v>
      </c>
      <c r="EW144" s="11"/>
      <c r="EX144" s="12" t="e">
        <f t="shared" si="2782"/>
        <v>#DIV/0!</v>
      </c>
      <c r="EY144" s="13"/>
      <c r="EZ144" s="13"/>
      <c r="FA144" s="25"/>
      <c r="FB144" s="38"/>
      <c r="FC144" s="10"/>
      <c r="FD144" s="11"/>
      <c r="FE144" s="74">
        <f t="shared" si="2818"/>
        <v>0</v>
      </c>
      <c r="FF144" s="74">
        <f t="shared" si="2818"/>
        <v>0</v>
      </c>
      <c r="FG144" s="11"/>
      <c r="FH144" s="12" t="e">
        <f t="shared" si="2784"/>
        <v>#DIV/0!</v>
      </c>
      <c r="FI144" s="11"/>
      <c r="FJ144" s="12" t="e">
        <f t="shared" si="2785"/>
        <v>#DIV/0!</v>
      </c>
      <c r="FK144" s="13"/>
      <c r="FL144" s="13"/>
      <c r="FM144" s="25"/>
      <c r="FN144" s="38"/>
      <c r="FO144" s="10"/>
      <c r="FP144" s="11"/>
      <c r="FQ144" s="74">
        <f t="shared" si="2819"/>
        <v>0</v>
      </c>
      <c r="FR144" s="74">
        <f t="shared" si="2819"/>
        <v>0</v>
      </c>
      <c r="FS144" s="11"/>
      <c r="FT144" s="12" t="e">
        <f t="shared" si="2787"/>
        <v>#DIV/0!</v>
      </c>
      <c r="FU144" s="11"/>
      <c r="FV144" s="12" t="e">
        <f t="shared" si="2788"/>
        <v>#DIV/0!</v>
      </c>
      <c r="FW144" s="13"/>
      <c r="FX144" s="13"/>
      <c r="FY144" s="25"/>
      <c r="FZ144" s="38"/>
      <c r="GA144" s="10"/>
      <c r="GB144" s="11"/>
      <c r="GC144" s="74">
        <f t="shared" si="2820"/>
        <v>0</v>
      </c>
      <c r="GD144" s="74">
        <f t="shared" si="2820"/>
        <v>0</v>
      </c>
      <c r="GE144" s="11"/>
      <c r="GF144" s="12" t="e">
        <f t="shared" si="2790"/>
        <v>#DIV/0!</v>
      </c>
      <c r="GG144" s="11"/>
      <c r="GH144" s="12" t="e">
        <f t="shared" si="2791"/>
        <v>#DIV/0!</v>
      </c>
      <c r="GI144" s="13"/>
      <c r="GJ144" s="13"/>
      <c r="GK144" s="25"/>
      <c r="GL144" s="38"/>
      <c r="GM144" s="10"/>
      <c r="GN144" s="11"/>
      <c r="GO144" s="74">
        <f t="shared" si="2821"/>
        <v>0</v>
      </c>
      <c r="GP144" s="74">
        <f t="shared" si="2821"/>
        <v>0</v>
      </c>
      <c r="GQ144" s="11"/>
      <c r="GR144" s="12" t="e">
        <f t="shared" si="2793"/>
        <v>#DIV/0!</v>
      </c>
      <c r="GS144" s="11"/>
      <c r="GT144" s="12" t="e">
        <f t="shared" si="2794"/>
        <v>#DIV/0!</v>
      </c>
      <c r="GU144" s="13"/>
      <c r="GV144" s="13"/>
      <c r="GW144" s="25"/>
      <c r="GX144" s="38"/>
      <c r="GY144" s="10"/>
      <c r="GZ144" s="11"/>
      <c r="HA144" s="74">
        <f t="shared" si="2822"/>
        <v>0</v>
      </c>
      <c r="HB144" s="74">
        <f t="shared" si="2822"/>
        <v>0</v>
      </c>
      <c r="HC144" s="11"/>
      <c r="HD144" s="12" t="e">
        <f t="shared" si="2796"/>
        <v>#DIV/0!</v>
      </c>
      <c r="HE144" s="11"/>
      <c r="HF144" s="12" t="e">
        <f t="shared" si="2797"/>
        <v>#DIV/0!</v>
      </c>
      <c r="HG144" s="13"/>
      <c r="HH144" s="13"/>
      <c r="HI144" s="25"/>
      <c r="HJ144" s="38"/>
      <c r="HK144" s="10">
        <f t="shared" si="2798"/>
        <v>3</v>
      </c>
      <c r="HL144" s="11">
        <f t="shared" si="2798"/>
        <v>0</v>
      </c>
      <c r="HM144" s="11">
        <f t="shared" si="2798"/>
        <v>3211</v>
      </c>
      <c r="HN144" s="11">
        <f t="shared" si="2798"/>
        <v>266</v>
      </c>
      <c r="HO144" s="11">
        <f t="shared" si="2799"/>
        <v>1566</v>
      </c>
      <c r="HP144" s="228">
        <f t="shared" si="2824"/>
        <v>0.48769853628153226</v>
      </c>
      <c r="HQ144" s="15">
        <f t="shared" si="2801"/>
        <v>94</v>
      </c>
      <c r="HR144" s="12">
        <f t="shared" si="2823"/>
        <v>6.0025542784163471E-2</v>
      </c>
      <c r="HS144" s="16">
        <v>68.08</v>
      </c>
      <c r="HT144" s="17">
        <v>1426</v>
      </c>
      <c r="HU144" s="16">
        <f t="shared" si="2802"/>
        <v>91.06002554278416</v>
      </c>
      <c r="HV144" s="23">
        <v>4065</v>
      </c>
      <c r="HW144" s="22">
        <v>4460</v>
      </c>
    </row>
    <row r="145" spans="1:231" ht="18.75" x14ac:dyDescent="0.25">
      <c r="A145" s="236"/>
      <c r="B145" s="41">
        <f t="shared" si="2803"/>
        <v>44580</v>
      </c>
      <c r="C145" s="10"/>
      <c r="D145" s="11"/>
      <c r="E145" s="74">
        <f t="shared" si="2804"/>
        <v>619</v>
      </c>
      <c r="F145" s="74">
        <f t="shared" si="2804"/>
        <v>52</v>
      </c>
      <c r="G145" s="11">
        <v>307</v>
      </c>
      <c r="H145" s="12">
        <f t="shared" si="2746"/>
        <v>0.50565428109854604</v>
      </c>
      <c r="I145" s="11">
        <v>6</v>
      </c>
      <c r="J145" s="12">
        <f t="shared" si="2805"/>
        <v>1.9169329073482427E-2</v>
      </c>
      <c r="K145" s="13"/>
      <c r="L145" s="11"/>
      <c r="M145" s="25">
        <v>4471.5384615384619</v>
      </c>
      <c r="N145" s="38">
        <v>4530.7692307692305</v>
      </c>
      <c r="O145" s="10"/>
      <c r="P145" s="11"/>
      <c r="Q145" s="74">
        <f t="shared" si="2806"/>
        <v>619</v>
      </c>
      <c r="R145" s="74">
        <f t="shared" si="2806"/>
        <v>50</v>
      </c>
      <c r="S145" s="11">
        <v>305</v>
      </c>
      <c r="T145" s="12">
        <f t="shared" si="2748"/>
        <v>0.5088852988691438</v>
      </c>
      <c r="U145" s="11">
        <v>10</v>
      </c>
      <c r="V145" s="12">
        <f t="shared" si="2749"/>
        <v>3.1746031746031744E-2</v>
      </c>
      <c r="W145" s="13"/>
      <c r="X145" s="11"/>
      <c r="Y145" s="25">
        <v>4607.5</v>
      </c>
      <c r="Z145" s="38">
        <v>4709.2307692307695</v>
      </c>
      <c r="AA145" s="10"/>
      <c r="AB145" s="11"/>
      <c r="AC145" s="74">
        <f t="shared" si="2807"/>
        <v>158</v>
      </c>
      <c r="AD145" s="74">
        <f t="shared" si="2807"/>
        <v>13</v>
      </c>
      <c r="AE145" s="11">
        <v>68</v>
      </c>
      <c r="AF145" s="12">
        <f t="shared" si="2751"/>
        <v>0.44303797468354428</v>
      </c>
      <c r="AG145" s="11">
        <v>2</v>
      </c>
      <c r="AH145" s="12">
        <f t="shared" si="2752"/>
        <v>2.8571428571428571E-2</v>
      </c>
      <c r="AI145" s="13"/>
      <c r="AJ145" s="11"/>
      <c r="AK145" s="25">
        <v>4728.181818181818</v>
      </c>
      <c r="AL145" s="38">
        <v>4380</v>
      </c>
      <c r="AM145" s="10"/>
      <c r="AN145" s="11"/>
      <c r="AO145" s="74">
        <f t="shared" si="2808"/>
        <v>610</v>
      </c>
      <c r="AP145" s="74">
        <f t="shared" si="2808"/>
        <v>51</v>
      </c>
      <c r="AQ145" s="11">
        <v>281</v>
      </c>
      <c r="AR145" s="12">
        <f t="shared" si="2754"/>
        <v>0.48688524590163934</v>
      </c>
      <c r="AS145" s="11">
        <v>16</v>
      </c>
      <c r="AT145" s="12">
        <f t="shared" si="2755"/>
        <v>5.387205387205387E-2</v>
      </c>
      <c r="AU145" s="13"/>
      <c r="AV145" s="11"/>
      <c r="AW145" s="25">
        <v>4683.25</v>
      </c>
      <c r="AX145" s="38">
        <v>4714.6153846153848</v>
      </c>
      <c r="AY145" s="10"/>
      <c r="AZ145" s="11"/>
      <c r="BA145" s="74">
        <f t="shared" si="2809"/>
        <v>592</v>
      </c>
      <c r="BB145" s="74">
        <f t="shared" si="2809"/>
        <v>50</v>
      </c>
      <c r="BC145" s="11">
        <v>272</v>
      </c>
      <c r="BD145" s="12">
        <f t="shared" si="2757"/>
        <v>0.49155405405405406</v>
      </c>
      <c r="BE145" s="11">
        <v>19</v>
      </c>
      <c r="BF145" s="12">
        <f t="shared" si="2758"/>
        <v>6.5292096219931275E-2</v>
      </c>
      <c r="BG145" s="13"/>
      <c r="BH145" s="11"/>
      <c r="BI145" s="25">
        <v>4715.75</v>
      </c>
      <c r="BJ145" s="38">
        <v>4748.4615384615381</v>
      </c>
      <c r="BK145" s="10"/>
      <c r="BL145" s="11"/>
      <c r="BM145" s="74">
        <f t="shared" si="2810"/>
        <v>613</v>
      </c>
      <c r="BN145" s="74">
        <f t="shared" si="2810"/>
        <v>50</v>
      </c>
      <c r="BO145" s="11">
        <v>276</v>
      </c>
      <c r="BP145" s="12">
        <f t="shared" si="2760"/>
        <v>0.46166394779771613</v>
      </c>
      <c r="BQ145" s="11">
        <v>7</v>
      </c>
      <c r="BR145" s="12">
        <f t="shared" si="2761"/>
        <v>2.4734982332155476E-2</v>
      </c>
      <c r="BS145" s="13"/>
      <c r="BT145" s="11"/>
      <c r="BU145" s="25">
        <v>4816.2162162162158</v>
      </c>
      <c r="BV145" s="38">
        <v>5044</v>
      </c>
      <c r="BW145" s="10"/>
      <c r="BX145" s="11"/>
      <c r="BY145" s="74">
        <f t="shared" si="2811"/>
        <v>0</v>
      </c>
      <c r="BZ145" s="74">
        <f t="shared" si="2811"/>
        <v>0</v>
      </c>
      <c r="CA145" s="11"/>
      <c r="CB145" s="12" t="e">
        <f t="shared" si="2763"/>
        <v>#DIV/0!</v>
      </c>
      <c r="CC145" s="11"/>
      <c r="CD145" s="12" t="e">
        <f t="shared" si="2764"/>
        <v>#DIV/0!</v>
      </c>
      <c r="CE145" s="13"/>
      <c r="CF145" s="11"/>
      <c r="CG145" s="25"/>
      <c r="CH145" s="38"/>
      <c r="CI145" s="10"/>
      <c r="CJ145" s="11"/>
      <c r="CK145" s="74">
        <f t="shared" si="2812"/>
        <v>0</v>
      </c>
      <c r="CL145" s="74">
        <f t="shared" si="2812"/>
        <v>0</v>
      </c>
      <c r="CM145" s="11"/>
      <c r="CN145" s="12" t="e">
        <f t="shared" si="2766"/>
        <v>#DIV/0!</v>
      </c>
      <c r="CO145" s="11"/>
      <c r="CP145" s="12" t="e">
        <f t="shared" si="2767"/>
        <v>#DIV/0!</v>
      </c>
      <c r="CQ145" s="13"/>
      <c r="CR145" s="11"/>
      <c r="CS145" s="25"/>
      <c r="CT145" s="38"/>
      <c r="CU145" s="10"/>
      <c r="CV145" s="11"/>
      <c r="CW145" s="74">
        <f t="shared" si="2813"/>
        <v>0</v>
      </c>
      <c r="CX145" s="74">
        <f t="shared" si="2813"/>
        <v>0</v>
      </c>
      <c r="CY145" s="11"/>
      <c r="CZ145" s="12" t="e">
        <f t="shared" si="2769"/>
        <v>#DIV/0!</v>
      </c>
      <c r="DA145" s="11"/>
      <c r="DB145" s="12" t="e">
        <f t="shared" si="2770"/>
        <v>#DIV/0!</v>
      </c>
      <c r="DC145" s="13"/>
      <c r="DD145" s="11"/>
      <c r="DE145" s="25"/>
      <c r="DF145" s="38"/>
      <c r="DG145" s="10"/>
      <c r="DH145" s="11"/>
      <c r="DI145" s="74">
        <f t="shared" si="2814"/>
        <v>0</v>
      </c>
      <c r="DJ145" s="74">
        <f t="shared" si="2814"/>
        <v>0</v>
      </c>
      <c r="DK145" s="11"/>
      <c r="DL145" s="12" t="e">
        <f t="shared" si="2772"/>
        <v>#DIV/0!</v>
      </c>
      <c r="DM145" s="11"/>
      <c r="DN145" s="12" t="e">
        <f t="shared" si="2773"/>
        <v>#DIV/0!</v>
      </c>
      <c r="DO145" s="13"/>
      <c r="DP145" s="11"/>
      <c r="DQ145" s="25"/>
      <c r="DR145" s="38"/>
      <c r="DS145" s="10"/>
      <c r="DT145" s="11"/>
      <c r="DU145" s="74">
        <f t="shared" si="2815"/>
        <v>0</v>
      </c>
      <c r="DV145" s="74">
        <f t="shared" si="2815"/>
        <v>0</v>
      </c>
      <c r="DW145" s="11"/>
      <c r="DX145" s="12" t="e">
        <f t="shared" si="2775"/>
        <v>#DIV/0!</v>
      </c>
      <c r="DY145" s="11"/>
      <c r="DZ145" s="12" t="e">
        <f t="shared" si="2776"/>
        <v>#DIV/0!</v>
      </c>
      <c r="EA145" s="13"/>
      <c r="EB145" s="11"/>
      <c r="EC145" s="25"/>
      <c r="ED145" s="38"/>
      <c r="EE145" s="10"/>
      <c r="EF145" s="11"/>
      <c r="EG145" s="74">
        <f t="shared" si="2816"/>
        <v>0</v>
      </c>
      <c r="EH145" s="74">
        <f t="shared" si="2816"/>
        <v>0</v>
      </c>
      <c r="EI145" s="11"/>
      <c r="EJ145" s="12" t="e">
        <f t="shared" si="2778"/>
        <v>#DIV/0!</v>
      </c>
      <c r="EK145" s="11"/>
      <c r="EL145" s="12" t="e">
        <f t="shared" si="2779"/>
        <v>#DIV/0!</v>
      </c>
      <c r="EM145" s="13"/>
      <c r="EN145" s="11"/>
      <c r="EO145" s="25"/>
      <c r="EP145" s="38"/>
      <c r="EQ145" s="10"/>
      <c r="ER145" s="11"/>
      <c r="ES145" s="74">
        <f t="shared" si="2817"/>
        <v>0</v>
      </c>
      <c r="ET145" s="74">
        <f t="shared" si="2817"/>
        <v>0</v>
      </c>
      <c r="EU145" s="11"/>
      <c r="EV145" s="12" t="e">
        <f t="shared" si="2781"/>
        <v>#DIV/0!</v>
      </c>
      <c r="EW145" s="11"/>
      <c r="EX145" s="12" t="e">
        <f t="shared" si="2782"/>
        <v>#DIV/0!</v>
      </c>
      <c r="EY145" s="13"/>
      <c r="EZ145" s="11"/>
      <c r="FA145" s="25"/>
      <c r="FB145" s="38"/>
      <c r="FC145" s="10"/>
      <c r="FD145" s="11"/>
      <c r="FE145" s="74">
        <f t="shared" si="2818"/>
        <v>0</v>
      </c>
      <c r="FF145" s="74">
        <f t="shared" si="2818"/>
        <v>0</v>
      </c>
      <c r="FG145" s="11"/>
      <c r="FH145" s="12" t="e">
        <f t="shared" si="2784"/>
        <v>#DIV/0!</v>
      </c>
      <c r="FI145" s="11"/>
      <c r="FJ145" s="12" t="e">
        <f t="shared" si="2785"/>
        <v>#DIV/0!</v>
      </c>
      <c r="FK145" s="13"/>
      <c r="FL145" s="11"/>
      <c r="FM145" s="25"/>
      <c r="FN145" s="38"/>
      <c r="FO145" s="10"/>
      <c r="FP145" s="11"/>
      <c r="FQ145" s="74">
        <f t="shared" si="2819"/>
        <v>0</v>
      </c>
      <c r="FR145" s="74">
        <f t="shared" si="2819"/>
        <v>0</v>
      </c>
      <c r="FS145" s="11"/>
      <c r="FT145" s="12" t="e">
        <f t="shared" si="2787"/>
        <v>#DIV/0!</v>
      </c>
      <c r="FU145" s="11"/>
      <c r="FV145" s="12" t="e">
        <f t="shared" si="2788"/>
        <v>#DIV/0!</v>
      </c>
      <c r="FW145" s="13"/>
      <c r="FX145" s="11"/>
      <c r="FY145" s="25"/>
      <c r="FZ145" s="38"/>
      <c r="GA145" s="10"/>
      <c r="GB145" s="11"/>
      <c r="GC145" s="74">
        <f t="shared" si="2820"/>
        <v>0</v>
      </c>
      <c r="GD145" s="74">
        <f t="shared" si="2820"/>
        <v>0</v>
      </c>
      <c r="GE145" s="11"/>
      <c r="GF145" s="12" t="e">
        <f t="shared" si="2790"/>
        <v>#DIV/0!</v>
      </c>
      <c r="GG145" s="11"/>
      <c r="GH145" s="12" t="e">
        <f t="shared" si="2791"/>
        <v>#DIV/0!</v>
      </c>
      <c r="GI145" s="13"/>
      <c r="GJ145" s="11"/>
      <c r="GK145" s="25"/>
      <c r="GL145" s="38"/>
      <c r="GM145" s="10"/>
      <c r="GN145" s="11"/>
      <c r="GO145" s="74">
        <f t="shared" si="2821"/>
        <v>0</v>
      </c>
      <c r="GP145" s="74">
        <f t="shared" si="2821"/>
        <v>0</v>
      </c>
      <c r="GQ145" s="11"/>
      <c r="GR145" s="12" t="e">
        <f t="shared" si="2793"/>
        <v>#DIV/0!</v>
      </c>
      <c r="GS145" s="11"/>
      <c r="GT145" s="12" t="e">
        <f t="shared" si="2794"/>
        <v>#DIV/0!</v>
      </c>
      <c r="GU145" s="13"/>
      <c r="GV145" s="11"/>
      <c r="GW145" s="25"/>
      <c r="GX145" s="38"/>
      <c r="GY145" s="10"/>
      <c r="GZ145" s="11"/>
      <c r="HA145" s="74">
        <f t="shared" si="2822"/>
        <v>0</v>
      </c>
      <c r="HB145" s="74">
        <f t="shared" si="2822"/>
        <v>0</v>
      </c>
      <c r="HC145" s="11"/>
      <c r="HD145" s="12" t="e">
        <f t="shared" si="2796"/>
        <v>#DIV/0!</v>
      </c>
      <c r="HE145" s="11"/>
      <c r="HF145" s="12" t="e">
        <f t="shared" si="2797"/>
        <v>#DIV/0!</v>
      </c>
      <c r="HG145" s="13"/>
      <c r="HH145" s="11"/>
      <c r="HI145" s="25"/>
      <c r="HJ145" s="38"/>
      <c r="HK145" s="10">
        <f t="shared" si="2798"/>
        <v>0</v>
      </c>
      <c r="HL145" s="11">
        <f t="shared" si="2798"/>
        <v>0</v>
      </c>
      <c r="HM145" s="11">
        <f t="shared" si="2798"/>
        <v>3211</v>
      </c>
      <c r="HN145" s="11">
        <f t="shared" si="2798"/>
        <v>266</v>
      </c>
      <c r="HO145" s="11">
        <f t="shared" si="2799"/>
        <v>1569</v>
      </c>
      <c r="HP145" s="228">
        <f t="shared" si="2824"/>
        <v>0.48863282466521335</v>
      </c>
      <c r="HQ145" s="15">
        <f t="shared" si="2801"/>
        <v>60</v>
      </c>
      <c r="HR145" s="12">
        <f t="shared" si="2823"/>
        <v>3.8240917782026769E-2</v>
      </c>
      <c r="HS145" s="16">
        <v>68.069999999999993</v>
      </c>
      <c r="HT145" s="17">
        <v>1457</v>
      </c>
      <c r="HU145" s="16">
        <f t="shared" si="2802"/>
        <v>92.861695347354996</v>
      </c>
      <c r="HV145" s="23">
        <v>4661.159420289855</v>
      </c>
      <c r="HW145" s="22">
        <v>4731.9444444444443</v>
      </c>
    </row>
    <row r="146" spans="1:231" ht="18.75" x14ac:dyDescent="0.25">
      <c r="A146" s="236"/>
      <c r="B146" s="41">
        <f t="shared" si="2803"/>
        <v>44581</v>
      </c>
      <c r="C146" s="10"/>
      <c r="D146" s="11"/>
      <c r="E146" s="74">
        <f>E145-C146</f>
        <v>619</v>
      </c>
      <c r="F146" s="74">
        <f>F145-D146</f>
        <v>52</v>
      </c>
      <c r="G146" s="11">
        <v>312</v>
      </c>
      <c r="H146" s="12">
        <f t="shared" si="2746"/>
        <v>0.52827140549273022</v>
      </c>
      <c r="I146" s="11">
        <v>15</v>
      </c>
      <c r="J146" s="12">
        <f t="shared" si="2805"/>
        <v>4.5871559633027525E-2</v>
      </c>
      <c r="K146" s="13"/>
      <c r="L146" s="11"/>
      <c r="M146" s="39">
        <v>89.743589743589737</v>
      </c>
      <c r="N146" s="43">
        <v>84.615384615384613</v>
      </c>
      <c r="O146" s="10"/>
      <c r="P146" s="11"/>
      <c r="Q146" s="74">
        <f t="shared" si="2806"/>
        <v>619</v>
      </c>
      <c r="R146" s="74">
        <f t="shared" si="2806"/>
        <v>50</v>
      </c>
      <c r="S146" s="11">
        <v>308</v>
      </c>
      <c r="T146" s="12">
        <f t="shared" si="2748"/>
        <v>0.51211631663974155</v>
      </c>
      <c r="U146" s="11">
        <v>9</v>
      </c>
      <c r="V146" s="12">
        <f t="shared" si="2749"/>
        <v>2.8391167192429023E-2</v>
      </c>
      <c r="W146" s="13"/>
      <c r="X146" s="11"/>
      <c r="Y146" s="39">
        <v>80</v>
      </c>
      <c r="Z146" s="43">
        <v>92.307692307692307</v>
      </c>
      <c r="AA146" s="10"/>
      <c r="AB146" s="11"/>
      <c r="AC146" s="74">
        <f t="shared" si="2807"/>
        <v>158</v>
      </c>
      <c r="AD146" s="74">
        <f t="shared" si="2807"/>
        <v>13</v>
      </c>
      <c r="AE146" s="11">
        <v>84</v>
      </c>
      <c r="AF146" s="12">
        <f t="shared" si="2751"/>
        <v>0.55696202531645567</v>
      </c>
      <c r="AG146" s="11">
        <v>4</v>
      </c>
      <c r="AH146" s="12">
        <f t="shared" si="2752"/>
        <v>4.5454545454545456E-2</v>
      </c>
      <c r="AI146" s="13"/>
      <c r="AJ146" s="11"/>
      <c r="AK146" s="39">
        <v>100</v>
      </c>
      <c r="AL146" s="43">
        <v>100</v>
      </c>
      <c r="AM146" s="10"/>
      <c r="AN146" s="11"/>
      <c r="AO146" s="74">
        <f t="shared" si="2808"/>
        <v>610</v>
      </c>
      <c r="AP146" s="74">
        <f t="shared" si="2808"/>
        <v>51</v>
      </c>
      <c r="AQ146" s="11">
        <v>279</v>
      </c>
      <c r="AR146" s="12">
        <f t="shared" si="2754"/>
        <v>0.47213114754098362</v>
      </c>
      <c r="AS146" s="11">
        <v>9</v>
      </c>
      <c r="AT146" s="12">
        <f t="shared" si="2755"/>
        <v>3.125E-2</v>
      </c>
      <c r="AU146" s="13"/>
      <c r="AV146" s="11"/>
      <c r="AW146" s="39">
        <v>82.5</v>
      </c>
      <c r="AX146" s="43">
        <v>92.307692307692307</v>
      </c>
      <c r="AY146" s="10"/>
      <c r="AZ146" s="11"/>
      <c r="BA146" s="74">
        <f t="shared" si="2809"/>
        <v>592</v>
      </c>
      <c r="BB146" s="74">
        <f t="shared" si="2809"/>
        <v>50</v>
      </c>
      <c r="BC146" s="11">
        <v>278</v>
      </c>
      <c r="BD146" s="12">
        <f t="shared" si="2757"/>
        <v>0.48479729729729731</v>
      </c>
      <c r="BE146" s="11">
        <v>9</v>
      </c>
      <c r="BF146" s="12">
        <f t="shared" si="2758"/>
        <v>3.1358885017421602E-2</v>
      </c>
      <c r="BG146" s="13"/>
      <c r="BH146" s="11"/>
      <c r="BI146" s="39">
        <v>80</v>
      </c>
      <c r="BJ146" s="43">
        <v>92.307692307692307</v>
      </c>
      <c r="BK146" s="10"/>
      <c r="BL146" s="11"/>
      <c r="BM146" s="74">
        <f t="shared" si="2810"/>
        <v>613</v>
      </c>
      <c r="BN146" s="74">
        <f t="shared" si="2810"/>
        <v>50</v>
      </c>
      <c r="BO146" s="11">
        <v>257</v>
      </c>
      <c r="BP146" s="12">
        <f t="shared" si="2760"/>
        <v>0.43882544861337686</v>
      </c>
      <c r="BQ146" s="11">
        <v>12</v>
      </c>
      <c r="BR146" s="12">
        <f t="shared" si="2761"/>
        <v>4.4609665427509292E-2</v>
      </c>
      <c r="BS146" s="13"/>
      <c r="BT146" s="11"/>
      <c r="BU146" s="39">
        <v>75.675675675675677</v>
      </c>
      <c r="BV146" s="43">
        <v>100</v>
      </c>
      <c r="BW146" s="10"/>
      <c r="BX146" s="11"/>
      <c r="BY146" s="74">
        <f t="shared" si="2811"/>
        <v>0</v>
      </c>
      <c r="BZ146" s="74">
        <f t="shared" si="2811"/>
        <v>0</v>
      </c>
      <c r="CA146" s="11"/>
      <c r="CB146" s="12" t="e">
        <f t="shared" si="2763"/>
        <v>#DIV/0!</v>
      </c>
      <c r="CC146" s="11"/>
      <c r="CD146" s="12" t="e">
        <f t="shared" si="2764"/>
        <v>#DIV/0!</v>
      </c>
      <c r="CE146" s="13"/>
      <c r="CF146" s="11"/>
      <c r="CG146" s="39"/>
      <c r="CH146" s="43"/>
      <c r="CI146" s="10"/>
      <c r="CJ146" s="11"/>
      <c r="CK146" s="74">
        <f t="shared" si="2812"/>
        <v>0</v>
      </c>
      <c r="CL146" s="74">
        <f t="shared" si="2812"/>
        <v>0</v>
      </c>
      <c r="CM146" s="11"/>
      <c r="CN146" s="12" t="e">
        <f t="shared" si="2766"/>
        <v>#DIV/0!</v>
      </c>
      <c r="CO146" s="11"/>
      <c r="CP146" s="12" t="e">
        <f t="shared" si="2767"/>
        <v>#DIV/0!</v>
      </c>
      <c r="CQ146" s="13"/>
      <c r="CR146" s="11"/>
      <c r="CS146" s="39"/>
      <c r="CT146" s="43"/>
      <c r="CU146" s="10"/>
      <c r="CV146" s="11"/>
      <c r="CW146" s="74">
        <f t="shared" si="2813"/>
        <v>0</v>
      </c>
      <c r="CX146" s="74">
        <f t="shared" si="2813"/>
        <v>0</v>
      </c>
      <c r="CY146" s="11"/>
      <c r="CZ146" s="12" t="e">
        <f t="shared" si="2769"/>
        <v>#DIV/0!</v>
      </c>
      <c r="DA146" s="11"/>
      <c r="DB146" s="12" t="e">
        <f t="shared" si="2770"/>
        <v>#DIV/0!</v>
      </c>
      <c r="DC146" s="13"/>
      <c r="DD146" s="11"/>
      <c r="DE146" s="39"/>
      <c r="DF146" s="43"/>
      <c r="DG146" s="10"/>
      <c r="DH146" s="11"/>
      <c r="DI146" s="74">
        <f t="shared" si="2814"/>
        <v>0</v>
      </c>
      <c r="DJ146" s="74">
        <f t="shared" si="2814"/>
        <v>0</v>
      </c>
      <c r="DK146" s="11"/>
      <c r="DL146" s="12" t="e">
        <f t="shared" si="2772"/>
        <v>#DIV/0!</v>
      </c>
      <c r="DM146" s="11"/>
      <c r="DN146" s="12" t="e">
        <f t="shared" si="2773"/>
        <v>#DIV/0!</v>
      </c>
      <c r="DO146" s="13"/>
      <c r="DP146" s="11"/>
      <c r="DQ146" s="39"/>
      <c r="DR146" s="43"/>
      <c r="DS146" s="10"/>
      <c r="DT146" s="11"/>
      <c r="DU146" s="74">
        <f t="shared" si="2815"/>
        <v>0</v>
      </c>
      <c r="DV146" s="74">
        <f t="shared" si="2815"/>
        <v>0</v>
      </c>
      <c r="DW146" s="11"/>
      <c r="DX146" s="12" t="e">
        <f t="shared" si="2775"/>
        <v>#DIV/0!</v>
      </c>
      <c r="DY146" s="11"/>
      <c r="DZ146" s="12" t="e">
        <f t="shared" si="2776"/>
        <v>#DIV/0!</v>
      </c>
      <c r="EA146" s="13"/>
      <c r="EB146" s="11"/>
      <c r="EC146" s="39"/>
      <c r="ED146" s="43"/>
      <c r="EE146" s="10"/>
      <c r="EF146" s="11"/>
      <c r="EG146" s="74">
        <f t="shared" si="2816"/>
        <v>0</v>
      </c>
      <c r="EH146" s="74">
        <f t="shared" si="2816"/>
        <v>0</v>
      </c>
      <c r="EI146" s="11"/>
      <c r="EJ146" s="12" t="e">
        <f t="shared" si="2778"/>
        <v>#DIV/0!</v>
      </c>
      <c r="EK146" s="11"/>
      <c r="EL146" s="12" t="e">
        <f t="shared" si="2779"/>
        <v>#DIV/0!</v>
      </c>
      <c r="EM146" s="13"/>
      <c r="EN146" s="11"/>
      <c r="EO146" s="39"/>
      <c r="EP146" s="43"/>
      <c r="EQ146" s="10"/>
      <c r="ER146" s="11"/>
      <c r="ES146" s="74">
        <f t="shared" si="2817"/>
        <v>0</v>
      </c>
      <c r="ET146" s="74">
        <f t="shared" si="2817"/>
        <v>0</v>
      </c>
      <c r="EU146" s="11"/>
      <c r="EV146" s="12" t="e">
        <f t="shared" si="2781"/>
        <v>#DIV/0!</v>
      </c>
      <c r="EW146" s="11"/>
      <c r="EX146" s="12" t="e">
        <f t="shared" si="2782"/>
        <v>#DIV/0!</v>
      </c>
      <c r="EY146" s="13"/>
      <c r="EZ146" s="11"/>
      <c r="FA146" s="39"/>
      <c r="FB146" s="43"/>
      <c r="FC146" s="10"/>
      <c r="FD146" s="11"/>
      <c r="FE146" s="74">
        <f t="shared" si="2818"/>
        <v>0</v>
      </c>
      <c r="FF146" s="74">
        <f t="shared" si="2818"/>
        <v>0</v>
      </c>
      <c r="FG146" s="11"/>
      <c r="FH146" s="12" t="e">
        <f t="shared" si="2784"/>
        <v>#DIV/0!</v>
      </c>
      <c r="FI146" s="11"/>
      <c r="FJ146" s="12" t="e">
        <f t="shared" si="2785"/>
        <v>#DIV/0!</v>
      </c>
      <c r="FK146" s="13"/>
      <c r="FL146" s="11"/>
      <c r="FM146" s="39"/>
      <c r="FN146" s="43"/>
      <c r="FO146" s="10"/>
      <c r="FP146" s="11"/>
      <c r="FQ146" s="74">
        <f t="shared" si="2819"/>
        <v>0</v>
      </c>
      <c r="FR146" s="74">
        <f t="shared" si="2819"/>
        <v>0</v>
      </c>
      <c r="FS146" s="11"/>
      <c r="FT146" s="12" t="e">
        <f t="shared" si="2787"/>
        <v>#DIV/0!</v>
      </c>
      <c r="FU146" s="11"/>
      <c r="FV146" s="12" t="e">
        <f t="shared" si="2788"/>
        <v>#DIV/0!</v>
      </c>
      <c r="FW146" s="13"/>
      <c r="FX146" s="11"/>
      <c r="FY146" s="39"/>
      <c r="FZ146" s="43"/>
      <c r="GA146" s="10"/>
      <c r="GB146" s="11"/>
      <c r="GC146" s="74">
        <f t="shared" si="2820"/>
        <v>0</v>
      </c>
      <c r="GD146" s="74">
        <f t="shared" si="2820"/>
        <v>0</v>
      </c>
      <c r="GE146" s="11"/>
      <c r="GF146" s="12" t="e">
        <f t="shared" si="2790"/>
        <v>#DIV/0!</v>
      </c>
      <c r="GG146" s="11"/>
      <c r="GH146" s="12" t="e">
        <f t="shared" si="2791"/>
        <v>#DIV/0!</v>
      </c>
      <c r="GI146" s="13"/>
      <c r="GJ146" s="11"/>
      <c r="GK146" s="39"/>
      <c r="GL146" s="43"/>
      <c r="GM146" s="10"/>
      <c r="GN146" s="11"/>
      <c r="GO146" s="74">
        <f t="shared" si="2821"/>
        <v>0</v>
      </c>
      <c r="GP146" s="74">
        <f t="shared" si="2821"/>
        <v>0</v>
      </c>
      <c r="GQ146" s="11"/>
      <c r="GR146" s="12" t="e">
        <f t="shared" si="2793"/>
        <v>#DIV/0!</v>
      </c>
      <c r="GS146" s="11"/>
      <c r="GT146" s="12" t="e">
        <f t="shared" si="2794"/>
        <v>#DIV/0!</v>
      </c>
      <c r="GU146" s="13"/>
      <c r="GV146" s="11"/>
      <c r="GW146" s="39"/>
      <c r="GX146" s="43"/>
      <c r="GY146" s="10"/>
      <c r="GZ146" s="11"/>
      <c r="HA146" s="74">
        <f t="shared" si="2822"/>
        <v>0</v>
      </c>
      <c r="HB146" s="74">
        <f t="shared" si="2822"/>
        <v>0</v>
      </c>
      <c r="HC146" s="11"/>
      <c r="HD146" s="12" t="e">
        <f t="shared" si="2796"/>
        <v>#DIV/0!</v>
      </c>
      <c r="HE146" s="11"/>
      <c r="HF146" s="12" t="e">
        <f t="shared" si="2797"/>
        <v>#DIV/0!</v>
      </c>
      <c r="HG146" s="13"/>
      <c r="HH146" s="11"/>
      <c r="HI146" s="39"/>
      <c r="HJ146" s="43"/>
      <c r="HK146" s="10">
        <f t="shared" si="2798"/>
        <v>0</v>
      </c>
      <c r="HL146" s="11">
        <f t="shared" si="2798"/>
        <v>0</v>
      </c>
      <c r="HM146" s="11">
        <f t="shared" si="2798"/>
        <v>3211</v>
      </c>
      <c r="HN146" s="11">
        <f t="shared" si="2798"/>
        <v>266</v>
      </c>
      <c r="HO146" s="11">
        <f t="shared" si="2799"/>
        <v>1576</v>
      </c>
      <c r="HP146" s="228">
        <f t="shared" si="2824"/>
        <v>0.49081283089380257</v>
      </c>
      <c r="HQ146" s="15">
        <f t="shared" si="2801"/>
        <v>58</v>
      </c>
      <c r="HR146" s="12">
        <f t="shared" si="2823"/>
        <v>3.6802030456852791E-2</v>
      </c>
      <c r="HS146" s="16">
        <v>68.2</v>
      </c>
      <c r="HT146" s="17">
        <v>1483</v>
      </c>
      <c r="HU146" s="16">
        <f t="shared" si="2802"/>
        <v>94.098984771573598</v>
      </c>
      <c r="HV146" s="23">
        <v>83.091787439613526</v>
      </c>
      <c r="HW146" s="22">
        <v>86.111111111111114</v>
      </c>
    </row>
    <row r="147" spans="1:231" ht="19.5" thickBot="1" x14ac:dyDescent="0.3">
      <c r="A147" s="236"/>
      <c r="B147" s="42"/>
      <c r="C147" s="26">
        <f>SUM(C140:C146)</f>
        <v>4</v>
      </c>
      <c r="D147" s="27">
        <f>SUM(D140:D146)</f>
        <v>0</v>
      </c>
      <c r="E147" s="27"/>
      <c r="F147" s="27"/>
      <c r="G147" s="27">
        <f>SUM(G140:G146)</f>
        <v>2129</v>
      </c>
      <c r="H147" s="28">
        <f>((G147+I147)/7)/E146</f>
        <v>0.51188552965612732</v>
      </c>
      <c r="I147" s="27">
        <f>SUM(I140:I146)</f>
        <v>89</v>
      </c>
      <c r="J147" s="28">
        <f>(I147/(I147+G147))</f>
        <v>4.012623985572588E-2</v>
      </c>
      <c r="K147" s="27"/>
      <c r="L147" s="27"/>
      <c r="M147" s="29">
        <f>M145/M144*100-100</f>
        <v>10.000946163307802</v>
      </c>
      <c r="N147" s="72">
        <f>N145/N144*100-100</f>
        <v>1.5867540531217657</v>
      </c>
      <c r="O147" s="26">
        <f t="shared" ref="O147:P147" si="2825">SUM(O140:O146)</f>
        <v>1</v>
      </c>
      <c r="P147" s="27">
        <f t="shared" si="2825"/>
        <v>0</v>
      </c>
      <c r="Q147" s="27"/>
      <c r="R147" s="27"/>
      <c r="S147" s="27">
        <f t="shared" ref="S147" si="2826">SUM(S140:S146)</f>
        <v>2105</v>
      </c>
      <c r="T147" s="28">
        <f t="shared" ref="T147" si="2827">((S147+U147)/7)/Q146</f>
        <v>0.50680821601661663</v>
      </c>
      <c r="U147" s="27">
        <f t="shared" ref="U147" si="2828">SUM(U140:U146)</f>
        <v>91</v>
      </c>
      <c r="V147" s="28">
        <f t="shared" ref="V147" si="2829">(U147/(U147+S147))</f>
        <v>4.1438979963570127E-2</v>
      </c>
      <c r="W147" s="27"/>
      <c r="X147" s="27"/>
      <c r="Y147" s="29">
        <f t="shared" ref="Y147:Z147" si="2830">Y145/Y144*100-100</f>
        <v>13.345633456334568</v>
      </c>
      <c r="Z147" s="72">
        <f t="shared" si="2830"/>
        <v>5.5881338392549225</v>
      </c>
      <c r="AA147" s="26">
        <f t="shared" ref="AA147:AB147" si="2831">SUM(AA140:AA146)</f>
        <v>2</v>
      </c>
      <c r="AB147" s="27">
        <f t="shared" si="2831"/>
        <v>0</v>
      </c>
      <c r="AC147" s="27"/>
      <c r="AD147" s="27"/>
      <c r="AE147" s="27">
        <f t="shared" ref="AE147" si="2832">SUM(AE140:AE146)</f>
        <v>553</v>
      </c>
      <c r="AF147" s="28">
        <f t="shared" ref="AF147" si="2833">((AE147+AG147)/7)/AC146</f>
        <v>0.53074141048824597</v>
      </c>
      <c r="AG147" s="27">
        <f t="shared" ref="AG147" si="2834">SUM(AG140:AG146)</f>
        <v>34</v>
      </c>
      <c r="AH147" s="28">
        <f t="shared" ref="AH147" si="2835">(AG147/(AG147+AE147))</f>
        <v>5.7921635434412269E-2</v>
      </c>
      <c r="AI147" s="27"/>
      <c r="AJ147" s="27"/>
      <c r="AK147" s="29">
        <f t="shared" ref="AK147:AL147" si="2836">AK145/AK144*100-100</f>
        <v>16.314435871631446</v>
      </c>
      <c r="AL147" s="72">
        <f t="shared" si="2836"/>
        <v>-1.7937219730941791</v>
      </c>
      <c r="AM147" s="26">
        <f t="shared" ref="AM147:AN147" si="2837">SUM(AM140:AM146)</f>
        <v>2</v>
      </c>
      <c r="AN147" s="27">
        <f t="shared" si="2837"/>
        <v>0</v>
      </c>
      <c r="AO147" s="27"/>
      <c r="AP147" s="27"/>
      <c r="AQ147" s="27">
        <f t="shared" ref="AQ147" si="2838">SUM(AQ140:AQ146)</f>
        <v>1971</v>
      </c>
      <c r="AR147" s="28">
        <f t="shared" ref="AR147" si="2839">((AQ147+AS147)/7)/AO146</f>
        <v>0.49063231850117095</v>
      </c>
      <c r="AS147" s="27">
        <f t="shared" ref="AS147" si="2840">SUM(AS140:AS146)</f>
        <v>124</v>
      </c>
      <c r="AT147" s="28">
        <f t="shared" ref="AT147" si="2841">(AS147/(AS147+AQ147))</f>
        <v>5.9188544152744632E-2</v>
      </c>
      <c r="AU147" s="27"/>
      <c r="AV147" s="27"/>
      <c r="AW147" s="29">
        <f t="shared" ref="AW147:AX147" si="2842">AW145/AW144*100-100</f>
        <v>15.20910209102091</v>
      </c>
      <c r="AX147" s="72">
        <f t="shared" si="2842"/>
        <v>5.7088651259054899</v>
      </c>
      <c r="AY147" s="26">
        <f t="shared" ref="AY147:AZ147" si="2843">SUM(AY140:AY146)</f>
        <v>2</v>
      </c>
      <c r="AZ147" s="27">
        <f t="shared" si="2843"/>
        <v>0</v>
      </c>
      <c r="BA147" s="27"/>
      <c r="BB147" s="27"/>
      <c r="BC147" s="27">
        <f t="shared" ref="BC147" si="2844">SUM(BC140:BC146)</f>
        <v>1928</v>
      </c>
      <c r="BD147" s="28">
        <f t="shared" ref="BD147" si="2845">((BC147+BE147)/7)/BA146</f>
        <v>0.48986486486486486</v>
      </c>
      <c r="BE147" s="27">
        <f t="shared" ref="BE147" si="2846">SUM(BE140:BE146)</f>
        <v>102</v>
      </c>
      <c r="BF147" s="28">
        <f t="shared" ref="BF147" si="2847">(BE147/(BE147+BC147))</f>
        <v>5.024630541871921E-2</v>
      </c>
      <c r="BG147" s="27"/>
      <c r="BH147" s="27"/>
      <c r="BI147" s="29">
        <f t="shared" ref="BI147:BJ147" si="2848">BI145/BI144*100-100</f>
        <v>16.008610086100859</v>
      </c>
      <c r="BJ147" s="72">
        <f t="shared" si="2848"/>
        <v>6.46774749913763</v>
      </c>
      <c r="BK147" s="26">
        <f t="shared" ref="BK147:BL147" si="2849">SUM(BK140:BK146)</f>
        <v>3</v>
      </c>
      <c r="BL147" s="27">
        <f t="shared" si="2849"/>
        <v>0</v>
      </c>
      <c r="BM147" s="27"/>
      <c r="BN147" s="27"/>
      <c r="BO147" s="27">
        <f t="shared" ref="BO147" si="2850">SUM(BO140:BO146)</f>
        <v>1902</v>
      </c>
      <c r="BP147" s="28">
        <f t="shared" ref="BP147" si="2851">((BO147+BQ147)/7)/BM146</f>
        <v>0.46492659053833607</v>
      </c>
      <c r="BQ147" s="27">
        <f t="shared" ref="BQ147" si="2852">SUM(BQ140:BQ146)</f>
        <v>93</v>
      </c>
      <c r="BR147" s="28">
        <f t="shared" ref="BR147" si="2853">(BQ147/(BQ147+BO147))</f>
        <v>4.6616541353383459E-2</v>
      </c>
      <c r="BS147" s="27"/>
      <c r="BT147" s="27"/>
      <c r="BU147" s="29">
        <f t="shared" ref="BU147:BV147" si="2854">BU145/BU144*100-100</f>
        <v>18.480103719956105</v>
      </c>
      <c r="BV147" s="72">
        <f t="shared" si="2854"/>
        <v>13.094170403587441</v>
      </c>
      <c r="BW147" s="26">
        <f t="shared" ref="BW147:BX147" si="2855">SUM(BW140:BW146)</f>
        <v>0</v>
      </c>
      <c r="BX147" s="27">
        <f t="shared" si="2855"/>
        <v>0</v>
      </c>
      <c r="BY147" s="27"/>
      <c r="BZ147" s="27"/>
      <c r="CA147" s="27">
        <f t="shared" ref="CA147" si="2856">SUM(CA140:CA146)</f>
        <v>0</v>
      </c>
      <c r="CB147" s="28" t="e">
        <f t="shared" ref="CB147" si="2857">((CA147+CC147)/7)/BY146</f>
        <v>#DIV/0!</v>
      </c>
      <c r="CC147" s="27">
        <f t="shared" ref="CC147" si="2858">SUM(CC140:CC146)</f>
        <v>0</v>
      </c>
      <c r="CD147" s="28" t="e">
        <f t="shared" ref="CD147" si="2859">(CC147/(CC147+CA147))</f>
        <v>#DIV/0!</v>
      </c>
      <c r="CE147" s="27"/>
      <c r="CF147" s="27"/>
      <c r="CG147" s="29" t="e">
        <f t="shared" ref="CG147:CH147" si="2860">CG145/CG144*100-100</f>
        <v>#DIV/0!</v>
      </c>
      <c r="CH147" s="72" t="e">
        <f t="shared" si="2860"/>
        <v>#DIV/0!</v>
      </c>
      <c r="CI147" s="26">
        <f t="shared" ref="CI147:CJ147" si="2861">SUM(CI140:CI146)</f>
        <v>0</v>
      </c>
      <c r="CJ147" s="27">
        <f t="shared" si="2861"/>
        <v>0</v>
      </c>
      <c r="CK147" s="27"/>
      <c r="CL147" s="27"/>
      <c r="CM147" s="27">
        <f t="shared" ref="CM147" si="2862">SUM(CM140:CM146)</f>
        <v>0</v>
      </c>
      <c r="CN147" s="28" t="e">
        <f t="shared" ref="CN147" si="2863">((CM147+CO147)/7)/CK146</f>
        <v>#DIV/0!</v>
      </c>
      <c r="CO147" s="27">
        <f t="shared" ref="CO147" si="2864">SUM(CO140:CO146)</f>
        <v>0</v>
      </c>
      <c r="CP147" s="28" t="e">
        <f t="shared" ref="CP147" si="2865">(CO147/(CO147+CM147))</f>
        <v>#DIV/0!</v>
      </c>
      <c r="CQ147" s="27"/>
      <c r="CR147" s="27"/>
      <c r="CS147" s="29" t="e">
        <f t="shared" ref="CS147:CT147" si="2866">CS145/CS144*100-100</f>
        <v>#DIV/0!</v>
      </c>
      <c r="CT147" s="72" t="e">
        <f t="shared" si="2866"/>
        <v>#DIV/0!</v>
      </c>
      <c r="CU147" s="26">
        <f t="shared" ref="CU147:CV147" si="2867">SUM(CU140:CU146)</f>
        <v>0</v>
      </c>
      <c r="CV147" s="27">
        <f t="shared" si="2867"/>
        <v>0</v>
      </c>
      <c r="CW147" s="27"/>
      <c r="CX147" s="27"/>
      <c r="CY147" s="27">
        <f t="shared" ref="CY147" si="2868">SUM(CY140:CY146)</f>
        <v>0</v>
      </c>
      <c r="CZ147" s="28" t="e">
        <f t="shared" ref="CZ147" si="2869">((CY147+DA147)/7)/CW146</f>
        <v>#DIV/0!</v>
      </c>
      <c r="DA147" s="27">
        <f t="shared" ref="DA147" si="2870">SUM(DA140:DA146)</f>
        <v>0</v>
      </c>
      <c r="DB147" s="28" t="e">
        <f t="shared" ref="DB147" si="2871">(DA147/(DA147+CY147))</f>
        <v>#DIV/0!</v>
      </c>
      <c r="DC147" s="27"/>
      <c r="DD147" s="27"/>
      <c r="DE147" s="29" t="e">
        <f t="shared" ref="DE147:DF147" si="2872">DE145/DE144*100-100</f>
        <v>#DIV/0!</v>
      </c>
      <c r="DF147" s="72" t="e">
        <f t="shared" si="2872"/>
        <v>#DIV/0!</v>
      </c>
      <c r="DG147" s="26">
        <f t="shared" ref="DG147:DH147" si="2873">SUM(DG140:DG146)</f>
        <v>0</v>
      </c>
      <c r="DH147" s="27">
        <f t="shared" si="2873"/>
        <v>0</v>
      </c>
      <c r="DI147" s="27"/>
      <c r="DJ147" s="27"/>
      <c r="DK147" s="27">
        <f t="shared" ref="DK147" si="2874">SUM(DK140:DK146)</f>
        <v>0</v>
      </c>
      <c r="DL147" s="28" t="e">
        <f t="shared" ref="DL147" si="2875">((DK147+DM147)/7)/DI146</f>
        <v>#DIV/0!</v>
      </c>
      <c r="DM147" s="27">
        <f t="shared" ref="DM147" si="2876">SUM(DM140:DM146)</f>
        <v>0</v>
      </c>
      <c r="DN147" s="28" t="e">
        <f t="shared" ref="DN147" si="2877">(DM147/(DM147+DK147))</f>
        <v>#DIV/0!</v>
      </c>
      <c r="DO147" s="27"/>
      <c r="DP147" s="27"/>
      <c r="DQ147" s="29" t="e">
        <f t="shared" ref="DQ147:DR147" si="2878">DQ145/DQ144*100-100</f>
        <v>#DIV/0!</v>
      </c>
      <c r="DR147" s="72" t="e">
        <f t="shared" si="2878"/>
        <v>#DIV/0!</v>
      </c>
      <c r="DS147" s="26">
        <f t="shared" ref="DS147:DT147" si="2879">SUM(DS140:DS146)</f>
        <v>0</v>
      </c>
      <c r="DT147" s="27">
        <f t="shared" si="2879"/>
        <v>0</v>
      </c>
      <c r="DU147" s="27"/>
      <c r="DV147" s="27"/>
      <c r="DW147" s="27">
        <f t="shared" ref="DW147" si="2880">SUM(DW140:DW146)</f>
        <v>0</v>
      </c>
      <c r="DX147" s="28" t="e">
        <f t="shared" ref="DX147" si="2881">((DW147+DY147)/7)/DU146</f>
        <v>#DIV/0!</v>
      </c>
      <c r="DY147" s="27">
        <f t="shared" ref="DY147" si="2882">SUM(DY140:DY146)</f>
        <v>0</v>
      </c>
      <c r="DZ147" s="28" t="e">
        <f t="shared" ref="DZ147" si="2883">(DY147/(DY147+DW147))</f>
        <v>#DIV/0!</v>
      </c>
      <c r="EA147" s="27"/>
      <c r="EB147" s="27"/>
      <c r="EC147" s="29" t="e">
        <f t="shared" ref="EC147:ED147" si="2884">EC145/EC144*100-100</f>
        <v>#DIV/0!</v>
      </c>
      <c r="ED147" s="72" t="e">
        <f t="shared" si="2884"/>
        <v>#DIV/0!</v>
      </c>
      <c r="EE147" s="26">
        <f t="shared" ref="EE147:EF147" si="2885">SUM(EE140:EE146)</f>
        <v>0</v>
      </c>
      <c r="EF147" s="27">
        <f t="shared" si="2885"/>
        <v>0</v>
      </c>
      <c r="EG147" s="27"/>
      <c r="EH147" s="27"/>
      <c r="EI147" s="27">
        <f t="shared" ref="EI147" si="2886">SUM(EI140:EI146)</f>
        <v>0</v>
      </c>
      <c r="EJ147" s="28" t="e">
        <f t="shared" ref="EJ147" si="2887">((EI147+EK147)/7)/EG146</f>
        <v>#DIV/0!</v>
      </c>
      <c r="EK147" s="27">
        <f t="shared" ref="EK147" si="2888">SUM(EK140:EK146)</f>
        <v>0</v>
      </c>
      <c r="EL147" s="28" t="e">
        <f t="shared" ref="EL147" si="2889">(EK147/(EK147+EI147))</f>
        <v>#DIV/0!</v>
      </c>
      <c r="EM147" s="27"/>
      <c r="EN147" s="27"/>
      <c r="EO147" s="29" t="e">
        <f t="shared" ref="EO147:EP147" si="2890">EO145/EO144*100-100</f>
        <v>#DIV/0!</v>
      </c>
      <c r="EP147" s="72" t="e">
        <f t="shared" si="2890"/>
        <v>#DIV/0!</v>
      </c>
      <c r="EQ147" s="26">
        <f t="shared" ref="EQ147:ER147" si="2891">SUM(EQ140:EQ146)</f>
        <v>0</v>
      </c>
      <c r="ER147" s="27">
        <f t="shared" si="2891"/>
        <v>0</v>
      </c>
      <c r="ES147" s="27"/>
      <c r="ET147" s="27"/>
      <c r="EU147" s="27">
        <f t="shared" ref="EU147" si="2892">SUM(EU140:EU146)</f>
        <v>0</v>
      </c>
      <c r="EV147" s="28" t="e">
        <f t="shared" ref="EV147" si="2893">((EU147+EW147)/7)/ES146</f>
        <v>#DIV/0!</v>
      </c>
      <c r="EW147" s="27">
        <f t="shared" ref="EW147" si="2894">SUM(EW140:EW146)</f>
        <v>0</v>
      </c>
      <c r="EX147" s="28" t="e">
        <f t="shared" ref="EX147" si="2895">(EW147/(EW147+EU147))</f>
        <v>#DIV/0!</v>
      </c>
      <c r="EY147" s="27"/>
      <c r="EZ147" s="27"/>
      <c r="FA147" s="29" t="e">
        <f t="shared" ref="FA147:FB147" si="2896">FA145/FA144*100-100</f>
        <v>#DIV/0!</v>
      </c>
      <c r="FB147" s="72" t="e">
        <f t="shared" si="2896"/>
        <v>#DIV/0!</v>
      </c>
      <c r="FC147" s="26">
        <f t="shared" ref="FC147:FD147" si="2897">SUM(FC140:FC146)</f>
        <v>0</v>
      </c>
      <c r="FD147" s="27">
        <f t="shared" si="2897"/>
        <v>0</v>
      </c>
      <c r="FE147" s="27"/>
      <c r="FF147" s="27"/>
      <c r="FG147" s="27">
        <f t="shared" ref="FG147" si="2898">SUM(FG140:FG146)</f>
        <v>0</v>
      </c>
      <c r="FH147" s="28" t="e">
        <f t="shared" ref="FH147" si="2899">((FG147+FI147)/7)/FE146</f>
        <v>#DIV/0!</v>
      </c>
      <c r="FI147" s="27">
        <f t="shared" ref="FI147" si="2900">SUM(FI140:FI146)</f>
        <v>0</v>
      </c>
      <c r="FJ147" s="28" t="e">
        <f t="shared" ref="FJ147" si="2901">(FI147/(FI147+FG147))</f>
        <v>#DIV/0!</v>
      </c>
      <c r="FK147" s="27"/>
      <c r="FL147" s="27"/>
      <c r="FM147" s="29" t="e">
        <f t="shared" ref="FM147:FN147" si="2902">FM145/FM144*100-100</f>
        <v>#DIV/0!</v>
      </c>
      <c r="FN147" s="72" t="e">
        <f t="shared" si="2902"/>
        <v>#DIV/0!</v>
      </c>
      <c r="FO147" s="26">
        <f t="shared" ref="FO147:FP147" si="2903">SUM(FO140:FO146)</f>
        <v>0</v>
      </c>
      <c r="FP147" s="27">
        <f t="shared" si="2903"/>
        <v>0</v>
      </c>
      <c r="FQ147" s="27"/>
      <c r="FR147" s="27"/>
      <c r="FS147" s="27">
        <f t="shared" ref="FS147" si="2904">SUM(FS140:FS146)</f>
        <v>0</v>
      </c>
      <c r="FT147" s="28" t="e">
        <f t="shared" ref="FT147" si="2905">((FS147+FU147)/7)/FQ146</f>
        <v>#DIV/0!</v>
      </c>
      <c r="FU147" s="27">
        <f t="shared" ref="FU147" si="2906">SUM(FU140:FU146)</f>
        <v>0</v>
      </c>
      <c r="FV147" s="28" t="e">
        <f t="shared" ref="FV147" si="2907">(FU147/(FU147+FS147))</f>
        <v>#DIV/0!</v>
      </c>
      <c r="FW147" s="27"/>
      <c r="FX147" s="27"/>
      <c r="FY147" s="29" t="e">
        <f t="shared" ref="FY147:FZ147" si="2908">FY145/FY144*100-100</f>
        <v>#DIV/0!</v>
      </c>
      <c r="FZ147" s="72" t="e">
        <f t="shared" si="2908"/>
        <v>#DIV/0!</v>
      </c>
      <c r="GA147" s="26">
        <f t="shared" ref="GA147:GB147" si="2909">SUM(GA140:GA146)</f>
        <v>0</v>
      </c>
      <c r="GB147" s="27">
        <f t="shared" si="2909"/>
        <v>0</v>
      </c>
      <c r="GC147" s="27"/>
      <c r="GD147" s="27"/>
      <c r="GE147" s="27">
        <f t="shared" ref="GE147" si="2910">SUM(GE140:GE146)</f>
        <v>0</v>
      </c>
      <c r="GF147" s="28" t="e">
        <f t="shared" ref="GF147" si="2911">((GE147+GG147)/7)/GC146</f>
        <v>#DIV/0!</v>
      </c>
      <c r="GG147" s="27">
        <f t="shared" ref="GG147" si="2912">SUM(GG140:GG146)</f>
        <v>0</v>
      </c>
      <c r="GH147" s="28" t="e">
        <f t="shared" ref="GH147" si="2913">(GG147/(GG147+GE147))</f>
        <v>#DIV/0!</v>
      </c>
      <c r="GI147" s="27"/>
      <c r="GJ147" s="27"/>
      <c r="GK147" s="29" t="e">
        <f t="shared" ref="GK147:GL147" si="2914">GK145/GK144*100-100</f>
        <v>#DIV/0!</v>
      </c>
      <c r="GL147" s="72" t="e">
        <f t="shared" si="2914"/>
        <v>#DIV/0!</v>
      </c>
      <c r="GM147" s="26">
        <f t="shared" ref="GM147:GN147" si="2915">SUM(GM140:GM146)</f>
        <v>0</v>
      </c>
      <c r="GN147" s="27">
        <f t="shared" si="2915"/>
        <v>0</v>
      </c>
      <c r="GO147" s="27"/>
      <c r="GP147" s="27"/>
      <c r="GQ147" s="27">
        <f t="shared" ref="GQ147" si="2916">SUM(GQ140:GQ146)</f>
        <v>0</v>
      </c>
      <c r="GR147" s="28" t="e">
        <f t="shared" ref="GR147" si="2917">((GQ147+GS147)/7)/GO146</f>
        <v>#DIV/0!</v>
      </c>
      <c r="GS147" s="27">
        <f t="shared" ref="GS147" si="2918">SUM(GS140:GS146)</f>
        <v>0</v>
      </c>
      <c r="GT147" s="28" t="e">
        <f t="shared" ref="GT147" si="2919">(GS147/(GS147+GQ147))</f>
        <v>#DIV/0!</v>
      </c>
      <c r="GU147" s="27"/>
      <c r="GV147" s="27"/>
      <c r="GW147" s="29" t="e">
        <f t="shared" ref="GW147:GX147" si="2920">GW145/GW144*100-100</f>
        <v>#DIV/0!</v>
      </c>
      <c r="GX147" s="72" t="e">
        <f t="shared" si="2920"/>
        <v>#DIV/0!</v>
      </c>
      <c r="GY147" s="26">
        <f t="shared" ref="GY147:GZ147" si="2921">SUM(GY140:GY146)</f>
        <v>0</v>
      </c>
      <c r="GZ147" s="27">
        <f t="shared" si="2921"/>
        <v>0</v>
      </c>
      <c r="HA147" s="27"/>
      <c r="HB147" s="27"/>
      <c r="HC147" s="27">
        <f t="shared" ref="HC147" si="2922">SUM(HC140:HC146)</f>
        <v>0</v>
      </c>
      <c r="HD147" s="28" t="e">
        <f t="shared" ref="HD147" si="2923">((HC147+HE147)/7)/HA146</f>
        <v>#DIV/0!</v>
      </c>
      <c r="HE147" s="27">
        <f t="shared" ref="HE147" si="2924">SUM(HE140:HE146)</f>
        <v>0</v>
      </c>
      <c r="HF147" s="28" t="e">
        <f t="shared" ref="HF147" si="2925">(HE147/(HE147+HC147))</f>
        <v>#DIV/0!</v>
      </c>
      <c r="HG147" s="27"/>
      <c r="HH147" s="27"/>
      <c r="HI147" s="29" t="e">
        <f t="shared" ref="HI147:HJ147" si="2926">HI145/HI144*100-100</f>
        <v>#DIV/0!</v>
      </c>
      <c r="HJ147" s="72" t="e">
        <f t="shared" si="2926"/>
        <v>#DIV/0!</v>
      </c>
      <c r="HK147" s="26">
        <f t="shared" si="2798"/>
        <v>14</v>
      </c>
      <c r="HL147" s="27">
        <f t="shared" si="2798"/>
        <v>0</v>
      </c>
      <c r="HM147" s="27">
        <f t="shared" si="2798"/>
        <v>0</v>
      </c>
      <c r="HN147" s="27">
        <f t="shared" si="2798"/>
        <v>0</v>
      </c>
      <c r="HO147" s="27">
        <f t="shared" si="2799"/>
        <v>11121</v>
      </c>
      <c r="HP147" s="229">
        <f>+((HO147)/HM146)/7</f>
        <v>0.49477243404368909</v>
      </c>
      <c r="HQ147" s="62">
        <f t="shared" si="2801"/>
        <v>533</v>
      </c>
      <c r="HR147" s="52">
        <f t="shared" si="2823"/>
        <v>4.7927344663249709E-2</v>
      </c>
      <c r="HS147" s="53">
        <f t="shared" ref="HS147" si="2927">SUM(HS140:HS146)/7</f>
        <v>68.311428571428578</v>
      </c>
      <c r="HT147" s="54">
        <f t="shared" ref="HT147" si="2928">SUM(HT140:HT146)</f>
        <v>10281</v>
      </c>
      <c r="HU147" s="53">
        <f t="shared" ref="HU147" si="2929">AVERAGE(HU140:HU146)</f>
        <v>92.430089161727196</v>
      </c>
      <c r="HV147" s="63">
        <f>HV145/HV144*100-100</f>
        <v>14.665668395814407</v>
      </c>
      <c r="HW147" s="72">
        <f>HW145/HW144*100-100</f>
        <v>6.0974090682610864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5">
        <f t="shared" ref="HK148:HL148" si="2930">HK147/HM137</f>
        <v>4.3410852713178291E-3</v>
      </c>
      <c r="HL148" s="68">
        <f t="shared" si="2930"/>
        <v>0</v>
      </c>
      <c r="HM148" s="45"/>
      <c r="HN148" s="45"/>
      <c r="HO148" s="45"/>
      <c r="HP148" s="231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235">
        <v>41</v>
      </c>
      <c r="B149" s="73">
        <f>B146+1</f>
        <v>44582</v>
      </c>
      <c r="C149" s="33"/>
      <c r="D149" s="34"/>
      <c r="E149" s="34">
        <f>E146-C149</f>
        <v>619</v>
      </c>
      <c r="F149" s="34">
        <f>F146-D149</f>
        <v>52</v>
      </c>
      <c r="G149" s="34">
        <v>319</v>
      </c>
      <c r="H149" s="35">
        <f t="shared" ref="H149:H155" si="2931">((G149+I149)/E149)</f>
        <v>0.54119547657512113</v>
      </c>
      <c r="I149" s="34">
        <v>16</v>
      </c>
      <c r="J149" s="35">
        <f>I149/(G149+I149)</f>
        <v>4.7761194029850747E-2</v>
      </c>
      <c r="K149" s="36"/>
      <c r="L149" s="34"/>
      <c r="M149" s="34"/>
      <c r="N149" s="37"/>
      <c r="O149" s="33"/>
      <c r="P149" s="34"/>
      <c r="Q149" s="34">
        <f t="shared" ref="Q149:R149" si="2932">Q146-O149</f>
        <v>619</v>
      </c>
      <c r="R149" s="34">
        <f t="shared" si="2932"/>
        <v>50</v>
      </c>
      <c r="S149" s="34">
        <v>300</v>
      </c>
      <c r="T149" s="35">
        <f t="shared" ref="T149:T155" si="2933">((S149+U149)/Q149)</f>
        <v>0.52019386106623589</v>
      </c>
      <c r="U149" s="34">
        <v>22</v>
      </c>
      <c r="V149" s="35">
        <f t="shared" ref="V149:V155" si="2934">U149/(S149+U149)</f>
        <v>6.8322981366459631E-2</v>
      </c>
      <c r="W149" s="36"/>
      <c r="X149" s="34"/>
      <c r="Y149" s="34"/>
      <c r="Z149" s="37"/>
      <c r="AA149" s="33"/>
      <c r="AB149" s="34"/>
      <c r="AC149" s="34">
        <f t="shared" ref="AC149:AD149" si="2935">AC146-AA149</f>
        <v>158</v>
      </c>
      <c r="AD149" s="34">
        <f t="shared" si="2935"/>
        <v>13</v>
      </c>
      <c r="AE149" s="34">
        <v>84</v>
      </c>
      <c r="AF149" s="35">
        <f t="shared" ref="AF149:AF155" si="2936">((AE149+AG149)/AC149)</f>
        <v>0.55696202531645567</v>
      </c>
      <c r="AG149" s="34">
        <v>4</v>
      </c>
      <c r="AH149" s="35">
        <f t="shared" ref="AH149:AH155" si="2937">AG149/(AE149+AG149)</f>
        <v>4.5454545454545456E-2</v>
      </c>
      <c r="AI149" s="36"/>
      <c r="AJ149" s="34"/>
      <c r="AK149" s="34"/>
      <c r="AL149" s="37"/>
      <c r="AM149" s="33"/>
      <c r="AN149" s="34"/>
      <c r="AO149" s="34">
        <f t="shared" ref="AO149:AP149" si="2938">AO146-AM149</f>
        <v>610</v>
      </c>
      <c r="AP149" s="34">
        <f t="shared" si="2938"/>
        <v>51</v>
      </c>
      <c r="AQ149" s="34">
        <v>278</v>
      </c>
      <c r="AR149" s="35">
        <f t="shared" ref="AR149:AR155" si="2939">((AQ149+AS149)/AO149)</f>
        <v>0.48688524590163934</v>
      </c>
      <c r="AS149" s="34">
        <v>19</v>
      </c>
      <c r="AT149" s="35">
        <f t="shared" ref="AT149:AT155" si="2940">AS149/(AQ149+AS149)</f>
        <v>6.3973063973063973E-2</v>
      </c>
      <c r="AU149" s="36"/>
      <c r="AV149" s="34"/>
      <c r="AW149" s="34"/>
      <c r="AX149" s="37"/>
      <c r="AY149" s="33">
        <v>1</v>
      </c>
      <c r="AZ149" s="34"/>
      <c r="BA149" s="34">
        <f t="shared" ref="BA149:BB149" si="2941">BA146-AY149</f>
        <v>591</v>
      </c>
      <c r="BB149" s="34">
        <f t="shared" si="2941"/>
        <v>50</v>
      </c>
      <c r="BC149" s="34">
        <v>283</v>
      </c>
      <c r="BD149" s="35">
        <f t="shared" ref="BD149:BD155" si="2942">((BC149+BE149)/BA149)</f>
        <v>0.51099830795262269</v>
      </c>
      <c r="BE149" s="34">
        <v>19</v>
      </c>
      <c r="BF149" s="35">
        <f t="shared" ref="BF149:BF155" si="2943">BE149/(BC149+BE149)</f>
        <v>6.2913907284768214E-2</v>
      </c>
      <c r="BG149" s="36"/>
      <c r="BH149" s="34"/>
      <c r="BI149" s="34"/>
      <c r="BJ149" s="37"/>
      <c r="BK149" s="33">
        <v>1</v>
      </c>
      <c r="BL149" s="34"/>
      <c r="BM149" s="34">
        <f t="shared" ref="BM149:BN149" si="2944">BM146-BK149</f>
        <v>612</v>
      </c>
      <c r="BN149" s="34">
        <f t="shared" si="2944"/>
        <v>50</v>
      </c>
      <c r="BO149" s="34">
        <v>268</v>
      </c>
      <c r="BP149" s="35">
        <f t="shared" ref="BP149:BP155" si="2945">((BO149+BQ149)/BM149)</f>
        <v>0.4673202614379085</v>
      </c>
      <c r="BQ149" s="34">
        <v>18</v>
      </c>
      <c r="BR149" s="35">
        <f t="shared" ref="BR149:BR155" si="2946">BQ149/(BO149+BQ149)</f>
        <v>6.2937062937062943E-2</v>
      </c>
      <c r="BS149" s="36"/>
      <c r="BT149" s="34"/>
      <c r="BU149" s="34"/>
      <c r="BV149" s="37"/>
      <c r="BW149" s="33"/>
      <c r="BX149" s="34"/>
      <c r="BY149" s="34">
        <f t="shared" ref="BY149:BZ149" si="2947">BY146-BW149</f>
        <v>0</v>
      </c>
      <c r="BZ149" s="34">
        <f t="shared" si="2947"/>
        <v>0</v>
      </c>
      <c r="CA149" s="34"/>
      <c r="CB149" s="35" t="e">
        <f t="shared" ref="CB149:CB155" si="2948">((CA149+CC149)/BY149)</f>
        <v>#DIV/0!</v>
      </c>
      <c r="CC149" s="34"/>
      <c r="CD149" s="35" t="e">
        <f t="shared" ref="CD149:CD155" si="2949">CC149/(CA149+CC149)</f>
        <v>#DIV/0!</v>
      </c>
      <c r="CE149" s="36"/>
      <c r="CF149" s="34"/>
      <c r="CG149" s="34"/>
      <c r="CH149" s="37"/>
      <c r="CI149" s="33"/>
      <c r="CJ149" s="34"/>
      <c r="CK149" s="34">
        <f t="shared" ref="CK149:CL149" si="2950">CK146-CI149</f>
        <v>0</v>
      </c>
      <c r="CL149" s="34">
        <f t="shared" si="2950"/>
        <v>0</v>
      </c>
      <c r="CM149" s="34"/>
      <c r="CN149" s="35" t="e">
        <f t="shared" ref="CN149:CN155" si="2951">((CM149+CO149)/CK149)</f>
        <v>#DIV/0!</v>
      </c>
      <c r="CO149" s="34"/>
      <c r="CP149" s="35" t="e">
        <f t="shared" ref="CP149:CP155" si="2952">CO149/(CM149+CO149)</f>
        <v>#DIV/0!</v>
      </c>
      <c r="CQ149" s="36"/>
      <c r="CR149" s="34"/>
      <c r="CS149" s="34"/>
      <c r="CT149" s="37"/>
      <c r="CU149" s="33"/>
      <c r="CV149" s="34"/>
      <c r="CW149" s="34">
        <f t="shared" ref="CW149:CX149" si="2953">CW146-CU149</f>
        <v>0</v>
      </c>
      <c r="CX149" s="34">
        <f t="shared" si="2953"/>
        <v>0</v>
      </c>
      <c r="CY149" s="34"/>
      <c r="CZ149" s="35" t="e">
        <f t="shared" ref="CZ149:CZ155" si="2954">((CY149+DA149)/CW149)</f>
        <v>#DIV/0!</v>
      </c>
      <c r="DA149" s="34"/>
      <c r="DB149" s="35" t="e">
        <f t="shared" ref="DB149:DB155" si="2955">DA149/(CY149+DA149)</f>
        <v>#DIV/0!</v>
      </c>
      <c r="DC149" s="36"/>
      <c r="DD149" s="34"/>
      <c r="DE149" s="34"/>
      <c r="DF149" s="37"/>
      <c r="DG149" s="33"/>
      <c r="DH149" s="34"/>
      <c r="DI149" s="34">
        <f t="shared" ref="DI149:DJ149" si="2956">DI146-DG149</f>
        <v>0</v>
      </c>
      <c r="DJ149" s="34">
        <f t="shared" si="2956"/>
        <v>0</v>
      </c>
      <c r="DK149" s="34"/>
      <c r="DL149" s="35" t="e">
        <f t="shared" ref="DL149:DL155" si="2957">((DK149+DM149)/DI149)</f>
        <v>#DIV/0!</v>
      </c>
      <c r="DM149" s="34"/>
      <c r="DN149" s="35" t="e">
        <f t="shared" ref="DN149:DN155" si="2958">DM149/(DK149+DM149)</f>
        <v>#DIV/0!</v>
      </c>
      <c r="DO149" s="36"/>
      <c r="DP149" s="34"/>
      <c r="DQ149" s="34"/>
      <c r="DR149" s="37"/>
      <c r="DS149" s="33"/>
      <c r="DT149" s="34"/>
      <c r="DU149" s="34">
        <f t="shared" ref="DU149:DV149" si="2959">DU146-DS149</f>
        <v>0</v>
      </c>
      <c r="DV149" s="34">
        <f t="shared" si="2959"/>
        <v>0</v>
      </c>
      <c r="DW149" s="34"/>
      <c r="DX149" s="35" t="e">
        <f t="shared" ref="DX149:DX155" si="2960">((DW149+DY149)/DU149)</f>
        <v>#DIV/0!</v>
      </c>
      <c r="DY149" s="34"/>
      <c r="DZ149" s="35" t="e">
        <f t="shared" ref="DZ149:DZ155" si="2961">DY149/(DW149+DY149)</f>
        <v>#DIV/0!</v>
      </c>
      <c r="EA149" s="36"/>
      <c r="EB149" s="34"/>
      <c r="EC149" s="34"/>
      <c r="ED149" s="37"/>
      <c r="EE149" s="33"/>
      <c r="EF149" s="34"/>
      <c r="EG149" s="34">
        <f t="shared" ref="EG149:EH149" si="2962">EG146-EE149</f>
        <v>0</v>
      </c>
      <c r="EH149" s="34">
        <f t="shared" si="2962"/>
        <v>0</v>
      </c>
      <c r="EI149" s="34"/>
      <c r="EJ149" s="35" t="e">
        <f t="shared" ref="EJ149:EJ155" si="2963">((EI149+EK149)/EG149)</f>
        <v>#DIV/0!</v>
      </c>
      <c r="EK149" s="34"/>
      <c r="EL149" s="35" t="e">
        <f t="shared" ref="EL149:EL155" si="2964">EK149/(EI149+EK149)</f>
        <v>#DIV/0!</v>
      </c>
      <c r="EM149" s="36"/>
      <c r="EN149" s="34"/>
      <c r="EO149" s="34"/>
      <c r="EP149" s="37"/>
      <c r="EQ149" s="33"/>
      <c r="ER149" s="34"/>
      <c r="ES149" s="34">
        <f t="shared" ref="ES149:ET149" si="2965">ES146-EQ149</f>
        <v>0</v>
      </c>
      <c r="ET149" s="34">
        <f t="shared" si="2965"/>
        <v>0</v>
      </c>
      <c r="EU149" s="34"/>
      <c r="EV149" s="35" t="e">
        <f t="shared" ref="EV149:EV155" si="2966">((EU149+EW149)/ES149)</f>
        <v>#DIV/0!</v>
      </c>
      <c r="EW149" s="34"/>
      <c r="EX149" s="35" t="e">
        <f t="shared" ref="EX149:EX155" si="2967">EW149/(EU149+EW149)</f>
        <v>#DIV/0!</v>
      </c>
      <c r="EY149" s="36"/>
      <c r="EZ149" s="34"/>
      <c r="FA149" s="34"/>
      <c r="FB149" s="37"/>
      <c r="FC149" s="33"/>
      <c r="FD149" s="34"/>
      <c r="FE149" s="34">
        <f t="shared" ref="FE149:FF149" si="2968">FE146-FC149</f>
        <v>0</v>
      </c>
      <c r="FF149" s="34">
        <f t="shared" si="2968"/>
        <v>0</v>
      </c>
      <c r="FG149" s="34"/>
      <c r="FH149" s="35" t="e">
        <f t="shared" ref="FH149:FH155" si="2969">((FG149+FI149)/FE149)</f>
        <v>#DIV/0!</v>
      </c>
      <c r="FI149" s="34"/>
      <c r="FJ149" s="35" t="e">
        <f t="shared" ref="FJ149:FJ155" si="2970">FI149/(FG149+FI149)</f>
        <v>#DIV/0!</v>
      </c>
      <c r="FK149" s="36"/>
      <c r="FL149" s="34"/>
      <c r="FM149" s="34"/>
      <c r="FN149" s="37"/>
      <c r="FO149" s="33"/>
      <c r="FP149" s="34"/>
      <c r="FQ149" s="34">
        <f t="shared" ref="FQ149:FR149" si="2971">FQ146-FO149</f>
        <v>0</v>
      </c>
      <c r="FR149" s="34">
        <f t="shared" si="2971"/>
        <v>0</v>
      </c>
      <c r="FS149" s="34"/>
      <c r="FT149" s="35" t="e">
        <f t="shared" ref="FT149:FT155" si="2972">((FS149+FU149)/FQ149)</f>
        <v>#DIV/0!</v>
      </c>
      <c r="FU149" s="34"/>
      <c r="FV149" s="35" t="e">
        <f t="shared" ref="FV149:FV155" si="2973">FU149/(FS149+FU149)</f>
        <v>#DIV/0!</v>
      </c>
      <c r="FW149" s="36"/>
      <c r="FX149" s="34"/>
      <c r="FY149" s="34"/>
      <c r="FZ149" s="37"/>
      <c r="GA149" s="33"/>
      <c r="GB149" s="34"/>
      <c r="GC149" s="34">
        <f t="shared" ref="GC149:GD149" si="2974">GC146-GA149</f>
        <v>0</v>
      </c>
      <c r="GD149" s="34">
        <f t="shared" si="2974"/>
        <v>0</v>
      </c>
      <c r="GE149" s="34"/>
      <c r="GF149" s="35" t="e">
        <f t="shared" ref="GF149:GF155" si="2975">((GE149+GG149)/GC149)</f>
        <v>#DIV/0!</v>
      </c>
      <c r="GG149" s="34"/>
      <c r="GH149" s="35" t="e">
        <f t="shared" ref="GH149:GH155" si="2976">GG149/(GE149+GG149)</f>
        <v>#DIV/0!</v>
      </c>
      <c r="GI149" s="36"/>
      <c r="GJ149" s="34"/>
      <c r="GK149" s="34"/>
      <c r="GL149" s="37"/>
      <c r="GM149" s="33"/>
      <c r="GN149" s="34"/>
      <c r="GO149" s="34">
        <f t="shared" ref="GO149:GP149" si="2977">GO146-GM149</f>
        <v>0</v>
      </c>
      <c r="GP149" s="34">
        <f t="shared" si="2977"/>
        <v>0</v>
      </c>
      <c r="GQ149" s="34"/>
      <c r="GR149" s="35" t="e">
        <f t="shared" ref="GR149:GR155" si="2978">((GQ149+GS149)/GO149)</f>
        <v>#DIV/0!</v>
      </c>
      <c r="GS149" s="34"/>
      <c r="GT149" s="35" t="e">
        <f t="shared" ref="GT149:GT155" si="2979">GS149/(GQ149+GS149)</f>
        <v>#DIV/0!</v>
      </c>
      <c r="GU149" s="36"/>
      <c r="GV149" s="34"/>
      <c r="GW149" s="34"/>
      <c r="GX149" s="37"/>
      <c r="GY149" s="33"/>
      <c r="GZ149" s="34"/>
      <c r="HA149" s="34">
        <f t="shared" ref="HA149:HB149" si="2980">HA146-GY149</f>
        <v>0</v>
      </c>
      <c r="HB149" s="34">
        <f t="shared" si="2980"/>
        <v>0</v>
      </c>
      <c r="HC149" s="34"/>
      <c r="HD149" s="35" t="e">
        <f t="shared" ref="HD149:HD155" si="2981">((HC149+HE149)/HA149)</f>
        <v>#DIV/0!</v>
      </c>
      <c r="HE149" s="34"/>
      <c r="HF149" s="35" t="e">
        <f t="shared" ref="HF149:HF155" si="2982">HE149/(HC149+HE149)</f>
        <v>#DIV/0!</v>
      </c>
      <c r="HG149" s="36"/>
      <c r="HH149" s="34"/>
      <c r="HI149" s="34"/>
      <c r="HJ149" s="37"/>
      <c r="HK149" s="33">
        <f t="shared" ref="HK149:HN156" si="2983">+C149+O149+AA149+AM149+AY149+BK149+BW149+CI149+CU149+DG149+DS149+EE149+EQ149+FC149+FO149+GA149+GM149+GY149</f>
        <v>2</v>
      </c>
      <c r="HL149" s="34">
        <f t="shared" si="2983"/>
        <v>0</v>
      </c>
      <c r="HM149" s="34">
        <f t="shared" si="2983"/>
        <v>3209</v>
      </c>
      <c r="HN149" s="34">
        <f t="shared" si="2983"/>
        <v>266</v>
      </c>
      <c r="HO149" s="34">
        <f t="shared" ref="HO149:HO156" si="2984">+G149+S149+AE149+AQ149+BC149+BO149+CA149+CM149+CY149+DK149+DW149+EI149+EU149+FG149+FS149+GE149+GQ149+HC149+I149+U149+AG149+AS149+BE149+BQ149+CC149+CO149+DA149+DM149+DY149+EK149+EW149+FI149+FU149+GG149+GS149+HE149</f>
        <v>1630</v>
      </c>
      <c r="HP149" s="227">
        <f t="shared" ref="HP149:HP150" si="2985">+(HO149)/HM149</f>
        <v>0.50794640074789654</v>
      </c>
      <c r="HQ149" s="48">
        <f t="shared" ref="HQ149:HQ156" si="2986">+I149+U149+AG149+AS149+BE149+BQ149+CC149+CO149+DA149+DM149+DY149+EK149+EW149+FI149+FU149+GG149+GS149+HE149</f>
        <v>98</v>
      </c>
      <c r="HR149" s="35">
        <f>+(HQ149/(HO149))</f>
        <v>6.0122699386503067E-2</v>
      </c>
      <c r="HS149" s="49">
        <v>68.599999999999994</v>
      </c>
      <c r="HT149" s="50">
        <v>1503</v>
      </c>
      <c r="HU149" s="49">
        <f t="shared" ref="HU149:HU155" si="2987">+HT149/HO149*100</f>
        <v>92.208588957055213</v>
      </c>
      <c r="HV149" s="48"/>
      <c r="HW149" s="37"/>
    </row>
    <row r="150" spans="1:231" ht="18.75" x14ac:dyDescent="0.25">
      <c r="A150" s="236"/>
      <c r="B150" s="41">
        <f t="shared" ref="B150:B155" si="2988">+B149+1</f>
        <v>44583</v>
      </c>
      <c r="C150" s="10"/>
      <c r="D150" s="11"/>
      <c r="E150" s="74">
        <f t="shared" ref="E150:F154" si="2989">E149-C150</f>
        <v>619</v>
      </c>
      <c r="F150" s="74">
        <f t="shared" si="2989"/>
        <v>52</v>
      </c>
      <c r="G150" s="11">
        <v>316</v>
      </c>
      <c r="H150" s="12">
        <f t="shared" si="2931"/>
        <v>0.52019386106623589</v>
      </c>
      <c r="I150" s="11">
        <v>6</v>
      </c>
      <c r="J150" s="12">
        <f t="shared" ref="J150:J155" si="2990">I150/(G150+I150)</f>
        <v>1.8633540372670808E-2</v>
      </c>
      <c r="K150" s="13"/>
      <c r="L150" s="11"/>
      <c r="M150" s="11"/>
      <c r="N150" s="14"/>
      <c r="O150" s="10"/>
      <c r="P150" s="11"/>
      <c r="Q150" s="74">
        <f t="shared" ref="Q150:R155" si="2991">Q149-O150</f>
        <v>619</v>
      </c>
      <c r="R150" s="74">
        <f t="shared" si="2991"/>
        <v>50</v>
      </c>
      <c r="S150" s="11">
        <v>295</v>
      </c>
      <c r="T150" s="12">
        <f t="shared" si="2933"/>
        <v>0.50080775444264947</v>
      </c>
      <c r="U150" s="11">
        <v>15</v>
      </c>
      <c r="V150" s="12">
        <f t="shared" si="2934"/>
        <v>4.8387096774193547E-2</v>
      </c>
      <c r="W150" s="13"/>
      <c r="X150" s="11"/>
      <c r="Y150" s="11"/>
      <c r="Z150" s="14"/>
      <c r="AA150" s="10"/>
      <c r="AB150" s="11"/>
      <c r="AC150" s="74">
        <f t="shared" ref="AC150:AD155" si="2992">AC149-AA150</f>
        <v>158</v>
      </c>
      <c r="AD150" s="74">
        <f t="shared" si="2992"/>
        <v>13</v>
      </c>
      <c r="AE150" s="11">
        <v>79</v>
      </c>
      <c r="AF150" s="12">
        <f t="shared" si="2936"/>
        <v>0.55063291139240511</v>
      </c>
      <c r="AG150" s="11">
        <v>8</v>
      </c>
      <c r="AH150" s="12">
        <f t="shared" si="2937"/>
        <v>9.1954022988505746E-2</v>
      </c>
      <c r="AI150" s="13"/>
      <c r="AJ150" s="11"/>
      <c r="AK150" s="11"/>
      <c r="AL150" s="14"/>
      <c r="AM150" s="10">
        <v>1</v>
      </c>
      <c r="AN150" s="11"/>
      <c r="AO150" s="74">
        <f t="shared" ref="AO150:AP155" si="2993">AO149-AM150</f>
        <v>609</v>
      </c>
      <c r="AP150" s="74">
        <f t="shared" si="2993"/>
        <v>51</v>
      </c>
      <c r="AQ150" s="11">
        <v>274</v>
      </c>
      <c r="AR150" s="12">
        <f t="shared" si="2939"/>
        <v>0.47619047619047616</v>
      </c>
      <c r="AS150" s="11">
        <v>16</v>
      </c>
      <c r="AT150" s="12">
        <f t="shared" si="2940"/>
        <v>5.5172413793103448E-2</v>
      </c>
      <c r="AU150" s="13"/>
      <c r="AV150" s="11"/>
      <c r="AW150" s="11"/>
      <c r="AX150" s="14"/>
      <c r="AY150" s="10"/>
      <c r="AZ150" s="11"/>
      <c r="BA150" s="74">
        <f t="shared" ref="BA150:BB155" si="2994">BA149-AY150</f>
        <v>591</v>
      </c>
      <c r="BB150" s="74">
        <f t="shared" si="2994"/>
        <v>50</v>
      </c>
      <c r="BC150" s="11">
        <v>269</v>
      </c>
      <c r="BD150" s="12">
        <f t="shared" si="2942"/>
        <v>0.48054145516074448</v>
      </c>
      <c r="BE150" s="11">
        <v>15</v>
      </c>
      <c r="BF150" s="12">
        <f t="shared" si="2943"/>
        <v>5.2816901408450703E-2</v>
      </c>
      <c r="BG150" s="13"/>
      <c r="BH150" s="11"/>
      <c r="BI150" s="11"/>
      <c r="BJ150" s="14"/>
      <c r="BK150" s="10">
        <v>2</v>
      </c>
      <c r="BL150" s="11"/>
      <c r="BM150" s="74">
        <f t="shared" ref="BM150:BN155" si="2995">BM149-BK150</f>
        <v>610</v>
      </c>
      <c r="BN150" s="74">
        <f t="shared" si="2995"/>
        <v>50</v>
      </c>
      <c r="BO150" s="11">
        <v>279</v>
      </c>
      <c r="BP150" s="12">
        <f t="shared" si="2945"/>
        <v>0.48688524590163934</v>
      </c>
      <c r="BQ150" s="11">
        <v>18</v>
      </c>
      <c r="BR150" s="12">
        <f t="shared" si="2946"/>
        <v>6.0606060606060608E-2</v>
      </c>
      <c r="BS150" s="13"/>
      <c r="BT150" s="11"/>
      <c r="BU150" s="11"/>
      <c r="BV150" s="14"/>
      <c r="BW150" s="10"/>
      <c r="BX150" s="11"/>
      <c r="BY150" s="74">
        <f t="shared" ref="BY150:BZ155" si="2996">BY149-BW150</f>
        <v>0</v>
      </c>
      <c r="BZ150" s="74">
        <f t="shared" si="2996"/>
        <v>0</v>
      </c>
      <c r="CA150" s="11"/>
      <c r="CB150" s="12" t="e">
        <f t="shared" si="2948"/>
        <v>#DIV/0!</v>
      </c>
      <c r="CC150" s="11"/>
      <c r="CD150" s="12" t="e">
        <f t="shared" si="2949"/>
        <v>#DIV/0!</v>
      </c>
      <c r="CE150" s="13"/>
      <c r="CF150" s="11"/>
      <c r="CG150" s="11"/>
      <c r="CH150" s="14"/>
      <c r="CI150" s="10"/>
      <c r="CJ150" s="11"/>
      <c r="CK150" s="74">
        <f t="shared" ref="CK150:CL155" si="2997">CK149-CI150</f>
        <v>0</v>
      </c>
      <c r="CL150" s="74">
        <f t="shared" si="2997"/>
        <v>0</v>
      </c>
      <c r="CM150" s="11"/>
      <c r="CN150" s="12" t="e">
        <f t="shared" si="2951"/>
        <v>#DIV/0!</v>
      </c>
      <c r="CO150" s="11"/>
      <c r="CP150" s="12" t="e">
        <f t="shared" si="2952"/>
        <v>#DIV/0!</v>
      </c>
      <c r="CQ150" s="13"/>
      <c r="CR150" s="11"/>
      <c r="CS150" s="11"/>
      <c r="CT150" s="14"/>
      <c r="CU150" s="10"/>
      <c r="CV150" s="11"/>
      <c r="CW150" s="74">
        <f t="shared" ref="CW150:CX155" si="2998">CW149-CU150</f>
        <v>0</v>
      </c>
      <c r="CX150" s="74">
        <f t="shared" si="2998"/>
        <v>0</v>
      </c>
      <c r="CY150" s="11"/>
      <c r="CZ150" s="12" t="e">
        <f t="shared" si="2954"/>
        <v>#DIV/0!</v>
      </c>
      <c r="DA150" s="11"/>
      <c r="DB150" s="12" t="e">
        <f t="shared" si="2955"/>
        <v>#DIV/0!</v>
      </c>
      <c r="DC150" s="13"/>
      <c r="DD150" s="11"/>
      <c r="DE150" s="11"/>
      <c r="DF150" s="14"/>
      <c r="DG150" s="10"/>
      <c r="DH150" s="11"/>
      <c r="DI150" s="74">
        <f t="shared" ref="DI150:DJ155" si="2999">DI149-DG150</f>
        <v>0</v>
      </c>
      <c r="DJ150" s="74">
        <f t="shared" si="2999"/>
        <v>0</v>
      </c>
      <c r="DK150" s="11"/>
      <c r="DL150" s="12" t="e">
        <f t="shared" si="2957"/>
        <v>#DIV/0!</v>
      </c>
      <c r="DM150" s="11"/>
      <c r="DN150" s="12" t="e">
        <f t="shared" si="2958"/>
        <v>#DIV/0!</v>
      </c>
      <c r="DO150" s="13"/>
      <c r="DP150" s="11"/>
      <c r="DQ150" s="11"/>
      <c r="DR150" s="14"/>
      <c r="DS150" s="10"/>
      <c r="DT150" s="11"/>
      <c r="DU150" s="74">
        <f t="shared" ref="DU150:DV155" si="3000">DU149-DS150</f>
        <v>0</v>
      </c>
      <c r="DV150" s="74">
        <f t="shared" si="3000"/>
        <v>0</v>
      </c>
      <c r="DW150" s="11"/>
      <c r="DX150" s="12" t="e">
        <f t="shared" si="2960"/>
        <v>#DIV/0!</v>
      </c>
      <c r="DY150" s="11"/>
      <c r="DZ150" s="12" t="e">
        <f t="shared" si="2961"/>
        <v>#DIV/0!</v>
      </c>
      <c r="EA150" s="13"/>
      <c r="EB150" s="11"/>
      <c r="EC150" s="11"/>
      <c r="ED150" s="14"/>
      <c r="EE150" s="10"/>
      <c r="EF150" s="11"/>
      <c r="EG150" s="74">
        <f t="shared" ref="EG150:EH155" si="3001">EG149-EE150</f>
        <v>0</v>
      </c>
      <c r="EH150" s="74">
        <f t="shared" si="3001"/>
        <v>0</v>
      </c>
      <c r="EI150" s="11"/>
      <c r="EJ150" s="12" t="e">
        <f t="shared" si="2963"/>
        <v>#DIV/0!</v>
      </c>
      <c r="EK150" s="11"/>
      <c r="EL150" s="12" t="e">
        <f t="shared" si="2964"/>
        <v>#DIV/0!</v>
      </c>
      <c r="EM150" s="13"/>
      <c r="EN150" s="11"/>
      <c r="EO150" s="11"/>
      <c r="EP150" s="14"/>
      <c r="EQ150" s="10"/>
      <c r="ER150" s="11"/>
      <c r="ES150" s="74">
        <f t="shared" ref="ES150:ET155" si="3002">ES149-EQ150</f>
        <v>0</v>
      </c>
      <c r="ET150" s="74">
        <f t="shared" si="3002"/>
        <v>0</v>
      </c>
      <c r="EU150" s="11"/>
      <c r="EV150" s="12" t="e">
        <f t="shared" si="2966"/>
        <v>#DIV/0!</v>
      </c>
      <c r="EW150" s="11"/>
      <c r="EX150" s="12" t="e">
        <f t="shared" si="2967"/>
        <v>#DIV/0!</v>
      </c>
      <c r="EY150" s="13"/>
      <c r="EZ150" s="11"/>
      <c r="FA150" s="11"/>
      <c r="FB150" s="14"/>
      <c r="FC150" s="10"/>
      <c r="FD150" s="11"/>
      <c r="FE150" s="74">
        <f t="shared" ref="FE150:FF155" si="3003">FE149-FC150</f>
        <v>0</v>
      </c>
      <c r="FF150" s="74">
        <f t="shared" si="3003"/>
        <v>0</v>
      </c>
      <c r="FG150" s="11"/>
      <c r="FH150" s="12" t="e">
        <f t="shared" si="2969"/>
        <v>#DIV/0!</v>
      </c>
      <c r="FI150" s="11"/>
      <c r="FJ150" s="12" t="e">
        <f t="shared" si="2970"/>
        <v>#DIV/0!</v>
      </c>
      <c r="FK150" s="13"/>
      <c r="FL150" s="11"/>
      <c r="FM150" s="11"/>
      <c r="FN150" s="14"/>
      <c r="FO150" s="10"/>
      <c r="FP150" s="11"/>
      <c r="FQ150" s="74">
        <f t="shared" ref="FQ150:FR155" si="3004">FQ149-FO150</f>
        <v>0</v>
      </c>
      <c r="FR150" s="74">
        <f t="shared" si="3004"/>
        <v>0</v>
      </c>
      <c r="FS150" s="11"/>
      <c r="FT150" s="12" t="e">
        <f t="shared" si="2972"/>
        <v>#DIV/0!</v>
      </c>
      <c r="FU150" s="11"/>
      <c r="FV150" s="12" t="e">
        <f t="shared" si="2973"/>
        <v>#DIV/0!</v>
      </c>
      <c r="FW150" s="13"/>
      <c r="FX150" s="11"/>
      <c r="FY150" s="11"/>
      <c r="FZ150" s="14"/>
      <c r="GA150" s="10"/>
      <c r="GB150" s="11"/>
      <c r="GC150" s="74">
        <f t="shared" ref="GC150:GD155" si="3005">GC149-GA150</f>
        <v>0</v>
      </c>
      <c r="GD150" s="74">
        <f t="shared" si="3005"/>
        <v>0</v>
      </c>
      <c r="GE150" s="11"/>
      <c r="GF150" s="12" t="e">
        <f t="shared" si="2975"/>
        <v>#DIV/0!</v>
      </c>
      <c r="GG150" s="11"/>
      <c r="GH150" s="12" t="e">
        <f t="shared" si="2976"/>
        <v>#DIV/0!</v>
      </c>
      <c r="GI150" s="13"/>
      <c r="GJ150" s="11"/>
      <c r="GK150" s="11"/>
      <c r="GL150" s="14"/>
      <c r="GM150" s="10"/>
      <c r="GN150" s="11"/>
      <c r="GO150" s="74">
        <f t="shared" ref="GO150:GP155" si="3006">GO149-GM150</f>
        <v>0</v>
      </c>
      <c r="GP150" s="74">
        <f t="shared" si="3006"/>
        <v>0</v>
      </c>
      <c r="GQ150" s="11"/>
      <c r="GR150" s="12" t="e">
        <f t="shared" si="2978"/>
        <v>#DIV/0!</v>
      </c>
      <c r="GS150" s="11"/>
      <c r="GT150" s="12" t="e">
        <f t="shared" si="2979"/>
        <v>#DIV/0!</v>
      </c>
      <c r="GU150" s="13"/>
      <c r="GV150" s="11"/>
      <c r="GW150" s="11"/>
      <c r="GX150" s="14"/>
      <c r="GY150" s="10"/>
      <c r="GZ150" s="11"/>
      <c r="HA150" s="74">
        <f t="shared" ref="HA150:HB155" si="3007">HA149-GY150</f>
        <v>0</v>
      </c>
      <c r="HB150" s="74">
        <f t="shared" si="3007"/>
        <v>0</v>
      </c>
      <c r="HC150" s="11"/>
      <c r="HD150" s="12" t="e">
        <f t="shared" si="2981"/>
        <v>#DIV/0!</v>
      </c>
      <c r="HE150" s="11"/>
      <c r="HF150" s="12" t="e">
        <f t="shared" si="2982"/>
        <v>#DIV/0!</v>
      </c>
      <c r="HG150" s="13"/>
      <c r="HH150" s="11"/>
      <c r="HI150" s="11"/>
      <c r="HJ150" s="14"/>
      <c r="HK150" s="10">
        <f t="shared" si="2983"/>
        <v>3</v>
      </c>
      <c r="HL150" s="11">
        <f t="shared" si="2983"/>
        <v>0</v>
      </c>
      <c r="HM150" s="11">
        <f t="shared" si="2983"/>
        <v>3206</v>
      </c>
      <c r="HN150" s="11">
        <f t="shared" si="2983"/>
        <v>266</v>
      </c>
      <c r="HO150" s="11">
        <f t="shared" si="2984"/>
        <v>1590</v>
      </c>
      <c r="HP150" s="228">
        <f t="shared" si="2985"/>
        <v>0.4959451029320025</v>
      </c>
      <c r="HQ150" s="15">
        <f t="shared" si="2986"/>
        <v>78</v>
      </c>
      <c r="HR150" s="12">
        <f t="shared" ref="HR150:HR156" si="3008">+(HQ150/(HO150))</f>
        <v>4.9056603773584909E-2</v>
      </c>
      <c r="HS150" s="16">
        <v>70.08</v>
      </c>
      <c r="HT150" s="17">
        <v>1463</v>
      </c>
      <c r="HU150" s="16">
        <f t="shared" si="2987"/>
        <v>92.012578616352201</v>
      </c>
      <c r="HV150" s="15"/>
      <c r="HW150" s="14"/>
    </row>
    <row r="151" spans="1:231" ht="18.75" x14ac:dyDescent="0.25">
      <c r="A151" s="236"/>
      <c r="B151" s="41">
        <f t="shared" si="2988"/>
        <v>44584</v>
      </c>
      <c r="C151" s="10"/>
      <c r="D151" s="11"/>
      <c r="E151" s="74">
        <f t="shared" si="2989"/>
        <v>619</v>
      </c>
      <c r="F151" s="74">
        <f t="shared" si="2989"/>
        <v>52</v>
      </c>
      <c r="G151" s="11">
        <v>297</v>
      </c>
      <c r="H151" s="12">
        <f t="shared" si="2931"/>
        <v>0.50403877221324722</v>
      </c>
      <c r="I151" s="11">
        <v>15</v>
      </c>
      <c r="J151" s="12">
        <f t="shared" si="2990"/>
        <v>4.807692307692308E-2</v>
      </c>
      <c r="K151" s="13"/>
      <c r="L151" s="11"/>
      <c r="M151" s="11"/>
      <c r="N151" s="14"/>
      <c r="O151" s="10">
        <v>4</v>
      </c>
      <c r="P151" s="11"/>
      <c r="Q151" s="74">
        <f t="shared" si="2991"/>
        <v>615</v>
      </c>
      <c r="R151" s="74">
        <f t="shared" si="2991"/>
        <v>50</v>
      </c>
      <c r="S151" s="11">
        <v>299</v>
      </c>
      <c r="T151" s="12">
        <f t="shared" si="2933"/>
        <v>0.51219512195121952</v>
      </c>
      <c r="U151" s="11">
        <v>16</v>
      </c>
      <c r="V151" s="12">
        <f t="shared" si="2934"/>
        <v>5.0793650793650794E-2</v>
      </c>
      <c r="W151" s="13"/>
      <c r="X151" s="11"/>
      <c r="Y151" s="11"/>
      <c r="Z151" s="14"/>
      <c r="AA151" s="10"/>
      <c r="AB151" s="11"/>
      <c r="AC151" s="74">
        <f t="shared" si="2992"/>
        <v>158</v>
      </c>
      <c r="AD151" s="74">
        <f t="shared" si="2992"/>
        <v>13</v>
      </c>
      <c r="AE151" s="11">
        <v>79</v>
      </c>
      <c r="AF151" s="12">
        <f t="shared" si="2936"/>
        <v>0.53164556962025311</v>
      </c>
      <c r="AG151" s="11">
        <v>5</v>
      </c>
      <c r="AH151" s="12">
        <f t="shared" si="2937"/>
        <v>5.9523809523809521E-2</v>
      </c>
      <c r="AI151" s="13"/>
      <c r="AJ151" s="11"/>
      <c r="AK151" s="11"/>
      <c r="AL151" s="14"/>
      <c r="AM151" s="10"/>
      <c r="AN151" s="11"/>
      <c r="AO151" s="74">
        <f t="shared" si="2993"/>
        <v>609</v>
      </c>
      <c r="AP151" s="74">
        <f t="shared" si="2993"/>
        <v>51</v>
      </c>
      <c r="AQ151" s="11">
        <v>273</v>
      </c>
      <c r="AR151" s="12">
        <f t="shared" si="2939"/>
        <v>0.48111658456486045</v>
      </c>
      <c r="AS151" s="11">
        <v>20</v>
      </c>
      <c r="AT151" s="12">
        <f t="shared" si="2940"/>
        <v>6.8259385665529013E-2</v>
      </c>
      <c r="AU151" s="13"/>
      <c r="AV151" s="11"/>
      <c r="AW151" s="11"/>
      <c r="AX151" s="14"/>
      <c r="AY151" s="10"/>
      <c r="AZ151" s="11"/>
      <c r="BA151" s="74">
        <f t="shared" si="2994"/>
        <v>591</v>
      </c>
      <c r="BB151" s="74">
        <f t="shared" si="2994"/>
        <v>50</v>
      </c>
      <c r="BC151" s="11">
        <v>277</v>
      </c>
      <c r="BD151" s="12">
        <f t="shared" si="2942"/>
        <v>0.50761421319796951</v>
      </c>
      <c r="BE151" s="11">
        <v>23</v>
      </c>
      <c r="BF151" s="12">
        <f t="shared" si="2943"/>
        <v>7.6666666666666661E-2</v>
      </c>
      <c r="BG151" s="13"/>
      <c r="BH151" s="11"/>
      <c r="BI151" s="11"/>
      <c r="BJ151" s="14"/>
      <c r="BK151" s="10"/>
      <c r="BL151" s="11"/>
      <c r="BM151" s="74">
        <f t="shared" si="2995"/>
        <v>610</v>
      </c>
      <c r="BN151" s="74">
        <f t="shared" si="2995"/>
        <v>50</v>
      </c>
      <c r="BO151" s="11">
        <v>270</v>
      </c>
      <c r="BP151" s="12">
        <f t="shared" si="2945"/>
        <v>0.46065573770491802</v>
      </c>
      <c r="BQ151" s="11">
        <v>11</v>
      </c>
      <c r="BR151" s="12">
        <f t="shared" si="2946"/>
        <v>3.9145907473309607E-2</v>
      </c>
      <c r="BS151" s="13"/>
      <c r="BT151" s="11"/>
      <c r="BU151" s="11"/>
      <c r="BV151" s="14"/>
      <c r="BW151" s="10"/>
      <c r="BX151" s="11"/>
      <c r="BY151" s="74">
        <f t="shared" si="2996"/>
        <v>0</v>
      </c>
      <c r="BZ151" s="74">
        <f t="shared" si="2996"/>
        <v>0</v>
      </c>
      <c r="CA151" s="11"/>
      <c r="CB151" s="12" t="e">
        <f t="shared" si="2948"/>
        <v>#DIV/0!</v>
      </c>
      <c r="CC151" s="11"/>
      <c r="CD151" s="12" t="e">
        <f t="shared" si="2949"/>
        <v>#DIV/0!</v>
      </c>
      <c r="CE151" s="13"/>
      <c r="CF151" s="11"/>
      <c r="CG151" s="11"/>
      <c r="CH151" s="14"/>
      <c r="CI151" s="10"/>
      <c r="CJ151" s="11"/>
      <c r="CK151" s="74">
        <f t="shared" si="2997"/>
        <v>0</v>
      </c>
      <c r="CL151" s="74">
        <f t="shared" si="2997"/>
        <v>0</v>
      </c>
      <c r="CM151" s="11"/>
      <c r="CN151" s="12" t="e">
        <f t="shared" si="2951"/>
        <v>#DIV/0!</v>
      </c>
      <c r="CO151" s="11"/>
      <c r="CP151" s="12" t="e">
        <f t="shared" si="2952"/>
        <v>#DIV/0!</v>
      </c>
      <c r="CQ151" s="13"/>
      <c r="CR151" s="11"/>
      <c r="CS151" s="11"/>
      <c r="CT151" s="14"/>
      <c r="CU151" s="10"/>
      <c r="CV151" s="11"/>
      <c r="CW151" s="74">
        <f t="shared" si="2998"/>
        <v>0</v>
      </c>
      <c r="CX151" s="74">
        <f t="shared" si="2998"/>
        <v>0</v>
      </c>
      <c r="CY151" s="11"/>
      <c r="CZ151" s="12" t="e">
        <f t="shared" si="2954"/>
        <v>#DIV/0!</v>
      </c>
      <c r="DA151" s="11"/>
      <c r="DB151" s="12" t="e">
        <f t="shared" si="2955"/>
        <v>#DIV/0!</v>
      </c>
      <c r="DC151" s="13"/>
      <c r="DD151" s="11"/>
      <c r="DE151" s="11"/>
      <c r="DF151" s="14"/>
      <c r="DG151" s="10"/>
      <c r="DH151" s="11"/>
      <c r="DI151" s="74">
        <f t="shared" si="2999"/>
        <v>0</v>
      </c>
      <c r="DJ151" s="74">
        <f t="shared" si="2999"/>
        <v>0</v>
      </c>
      <c r="DK151" s="11"/>
      <c r="DL151" s="12" t="e">
        <f t="shared" si="2957"/>
        <v>#DIV/0!</v>
      </c>
      <c r="DM151" s="11"/>
      <c r="DN151" s="12" t="e">
        <f t="shared" si="2958"/>
        <v>#DIV/0!</v>
      </c>
      <c r="DO151" s="13"/>
      <c r="DP151" s="11"/>
      <c r="DQ151" s="11"/>
      <c r="DR151" s="14"/>
      <c r="DS151" s="10"/>
      <c r="DT151" s="11"/>
      <c r="DU151" s="74">
        <f t="shared" si="3000"/>
        <v>0</v>
      </c>
      <c r="DV151" s="74">
        <f t="shared" si="3000"/>
        <v>0</v>
      </c>
      <c r="DW151" s="11"/>
      <c r="DX151" s="12" t="e">
        <f t="shared" si="2960"/>
        <v>#DIV/0!</v>
      </c>
      <c r="DY151" s="11"/>
      <c r="DZ151" s="12" t="e">
        <f t="shared" si="2961"/>
        <v>#DIV/0!</v>
      </c>
      <c r="EA151" s="13"/>
      <c r="EB151" s="11"/>
      <c r="EC151" s="11"/>
      <c r="ED151" s="14"/>
      <c r="EE151" s="10"/>
      <c r="EF151" s="11"/>
      <c r="EG151" s="74">
        <f t="shared" si="3001"/>
        <v>0</v>
      </c>
      <c r="EH151" s="74">
        <f t="shared" si="3001"/>
        <v>0</v>
      </c>
      <c r="EI151" s="11"/>
      <c r="EJ151" s="12" t="e">
        <f t="shared" si="2963"/>
        <v>#DIV/0!</v>
      </c>
      <c r="EK151" s="11"/>
      <c r="EL151" s="12" t="e">
        <f t="shared" si="2964"/>
        <v>#DIV/0!</v>
      </c>
      <c r="EM151" s="13"/>
      <c r="EN151" s="11"/>
      <c r="EO151" s="11"/>
      <c r="EP151" s="14"/>
      <c r="EQ151" s="10"/>
      <c r="ER151" s="11"/>
      <c r="ES151" s="74">
        <f t="shared" si="3002"/>
        <v>0</v>
      </c>
      <c r="ET151" s="74">
        <f t="shared" si="3002"/>
        <v>0</v>
      </c>
      <c r="EU151" s="11"/>
      <c r="EV151" s="12" t="e">
        <f t="shared" si="2966"/>
        <v>#DIV/0!</v>
      </c>
      <c r="EW151" s="11"/>
      <c r="EX151" s="12" t="e">
        <f t="shared" si="2967"/>
        <v>#DIV/0!</v>
      </c>
      <c r="EY151" s="13"/>
      <c r="EZ151" s="11"/>
      <c r="FA151" s="11"/>
      <c r="FB151" s="14"/>
      <c r="FC151" s="10"/>
      <c r="FD151" s="11"/>
      <c r="FE151" s="74">
        <f t="shared" si="3003"/>
        <v>0</v>
      </c>
      <c r="FF151" s="74">
        <f t="shared" si="3003"/>
        <v>0</v>
      </c>
      <c r="FG151" s="11"/>
      <c r="FH151" s="12" t="e">
        <f t="shared" si="2969"/>
        <v>#DIV/0!</v>
      </c>
      <c r="FI151" s="11"/>
      <c r="FJ151" s="12" t="e">
        <f t="shared" si="2970"/>
        <v>#DIV/0!</v>
      </c>
      <c r="FK151" s="13"/>
      <c r="FL151" s="11"/>
      <c r="FM151" s="11"/>
      <c r="FN151" s="14"/>
      <c r="FO151" s="10"/>
      <c r="FP151" s="11"/>
      <c r="FQ151" s="74">
        <f t="shared" si="3004"/>
        <v>0</v>
      </c>
      <c r="FR151" s="74">
        <f t="shared" si="3004"/>
        <v>0</v>
      </c>
      <c r="FS151" s="11"/>
      <c r="FT151" s="12" t="e">
        <f t="shared" si="2972"/>
        <v>#DIV/0!</v>
      </c>
      <c r="FU151" s="11"/>
      <c r="FV151" s="12" t="e">
        <f t="shared" si="2973"/>
        <v>#DIV/0!</v>
      </c>
      <c r="FW151" s="13"/>
      <c r="FX151" s="11"/>
      <c r="FY151" s="11"/>
      <c r="FZ151" s="14"/>
      <c r="GA151" s="10"/>
      <c r="GB151" s="11"/>
      <c r="GC151" s="74">
        <f t="shared" si="3005"/>
        <v>0</v>
      </c>
      <c r="GD151" s="74">
        <f t="shared" si="3005"/>
        <v>0</v>
      </c>
      <c r="GE151" s="11"/>
      <c r="GF151" s="12" t="e">
        <f t="shared" si="2975"/>
        <v>#DIV/0!</v>
      </c>
      <c r="GG151" s="11"/>
      <c r="GH151" s="12" t="e">
        <f t="shared" si="2976"/>
        <v>#DIV/0!</v>
      </c>
      <c r="GI151" s="13"/>
      <c r="GJ151" s="11"/>
      <c r="GK151" s="11"/>
      <c r="GL151" s="14"/>
      <c r="GM151" s="10"/>
      <c r="GN151" s="11"/>
      <c r="GO151" s="74">
        <f t="shared" si="3006"/>
        <v>0</v>
      </c>
      <c r="GP151" s="74">
        <f t="shared" si="3006"/>
        <v>0</v>
      </c>
      <c r="GQ151" s="11"/>
      <c r="GR151" s="12" t="e">
        <f t="shared" si="2978"/>
        <v>#DIV/0!</v>
      </c>
      <c r="GS151" s="11"/>
      <c r="GT151" s="12" t="e">
        <f t="shared" si="2979"/>
        <v>#DIV/0!</v>
      </c>
      <c r="GU151" s="13"/>
      <c r="GV151" s="11"/>
      <c r="GW151" s="11"/>
      <c r="GX151" s="14"/>
      <c r="GY151" s="10"/>
      <c r="GZ151" s="11"/>
      <c r="HA151" s="74">
        <f t="shared" si="3007"/>
        <v>0</v>
      </c>
      <c r="HB151" s="74">
        <f t="shared" si="3007"/>
        <v>0</v>
      </c>
      <c r="HC151" s="11"/>
      <c r="HD151" s="12" t="e">
        <f t="shared" si="2981"/>
        <v>#DIV/0!</v>
      </c>
      <c r="HE151" s="11"/>
      <c r="HF151" s="12" t="e">
        <f t="shared" si="2982"/>
        <v>#DIV/0!</v>
      </c>
      <c r="HG151" s="13"/>
      <c r="HH151" s="11"/>
      <c r="HI151" s="11"/>
      <c r="HJ151" s="14"/>
      <c r="HK151" s="10">
        <f t="shared" si="2983"/>
        <v>4</v>
      </c>
      <c r="HL151" s="11">
        <f t="shared" si="2983"/>
        <v>0</v>
      </c>
      <c r="HM151" s="11">
        <f t="shared" si="2983"/>
        <v>3202</v>
      </c>
      <c r="HN151" s="11">
        <f t="shared" si="2983"/>
        <v>266</v>
      </c>
      <c r="HO151" s="11">
        <f t="shared" si="2984"/>
        <v>1585</v>
      </c>
      <c r="HP151" s="228">
        <f>+(HO151)/HM151</f>
        <v>0.49500312304809496</v>
      </c>
      <c r="HQ151" s="15">
        <f t="shared" si="2986"/>
        <v>90</v>
      </c>
      <c r="HR151" s="12">
        <f t="shared" si="3008"/>
        <v>5.6782334384858045E-2</v>
      </c>
      <c r="HS151" s="16">
        <v>70.09</v>
      </c>
      <c r="HT151" s="17">
        <v>1458</v>
      </c>
      <c r="HU151" s="16">
        <f t="shared" si="2987"/>
        <v>91.987381703470021</v>
      </c>
      <c r="HV151" s="15"/>
      <c r="HW151" s="14"/>
    </row>
    <row r="152" spans="1:231" ht="18.75" x14ac:dyDescent="0.25">
      <c r="A152" s="236"/>
      <c r="B152" s="41">
        <f t="shared" si="2988"/>
        <v>44585</v>
      </c>
      <c r="C152" s="10">
        <v>1</v>
      </c>
      <c r="D152" s="11"/>
      <c r="E152" s="74">
        <f t="shared" si="2989"/>
        <v>618</v>
      </c>
      <c r="F152" s="74">
        <f t="shared" si="2989"/>
        <v>52</v>
      </c>
      <c r="G152" s="11">
        <v>277</v>
      </c>
      <c r="H152" s="12">
        <f t="shared" si="2931"/>
        <v>0.46601941747572817</v>
      </c>
      <c r="I152" s="11">
        <v>11</v>
      </c>
      <c r="J152" s="12">
        <f t="shared" si="2990"/>
        <v>3.8194444444444448E-2</v>
      </c>
      <c r="K152" s="11"/>
      <c r="L152" s="11"/>
      <c r="M152" s="18"/>
      <c r="N152" s="20"/>
      <c r="O152" s="10"/>
      <c r="P152" s="11"/>
      <c r="Q152" s="74">
        <f t="shared" si="2991"/>
        <v>615</v>
      </c>
      <c r="R152" s="74">
        <f t="shared" si="2991"/>
        <v>50</v>
      </c>
      <c r="S152" s="11">
        <v>272</v>
      </c>
      <c r="T152" s="12">
        <f t="shared" si="2933"/>
        <v>0.46666666666666667</v>
      </c>
      <c r="U152" s="11">
        <v>15</v>
      </c>
      <c r="V152" s="12">
        <f t="shared" si="2934"/>
        <v>5.2264808362369339E-2</v>
      </c>
      <c r="W152" s="11"/>
      <c r="X152" s="11"/>
      <c r="Y152" s="18"/>
      <c r="Z152" s="20"/>
      <c r="AA152" s="10"/>
      <c r="AB152" s="11"/>
      <c r="AC152" s="74">
        <f t="shared" si="2992"/>
        <v>158</v>
      </c>
      <c r="AD152" s="74">
        <f t="shared" si="2992"/>
        <v>13</v>
      </c>
      <c r="AE152" s="11">
        <v>80</v>
      </c>
      <c r="AF152" s="12">
        <f t="shared" si="2936"/>
        <v>0.53797468354430378</v>
      </c>
      <c r="AG152" s="11">
        <v>5</v>
      </c>
      <c r="AH152" s="12">
        <f t="shared" si="2937"/>
        <v>5.8823529411764705E-2</v>
      </c>
      <c r="AI152" s="11"/>
      <c r="AJ152" s="11"/>
      <c r="AK152" s="18"/>
      <c r="AL152" s="20"/>
      <c r="AM152" s="10">
        <v>1</v>
      </c>
      <c r="AN152" s="11"/>
      <c r="AO152" s="74">
        <f t="shared" si="2993"/>
        <v>608</v>
      </c>
      <c r="AP152" s="74">
        <f t="shared" si="2993"/>
        <v>51</v>
      </c>
      <c r="AQ152" s="11">
        <v>265</v>
      </c>
      <c r="AR152" s="12">
        <f t="shared" si="2939"/>
        <v>0.46710526315789475</v>
      </c>
      <c r="AS152" s="11">
        <v>19</v>
      </c>
      <c r="AT152" s="12">
        <f t="shared" si="2940"/>
        <v>6.6901408450704219E-2</v>
      </c>
      <c r="AU152" s="11"/>
      <c r="AV152" s="11"/>
      <c r="AW152" s="18"/>
      <c r="AX152" s="20"/>
      <c r="AY152" s="10"/>
      <c r="AZ152" s="11"/>
      <c r="BA152" s="74">
        <f t="shared" si="2994"/>
        <v>591</v>
      </c>
      <c r="BB152" s="74">
        <f t="shared" si="2994"/>
        <v>50</v>
      </c>
      <c r="BC152" s="11">
        <v>266</v>
      </c>
      <c r="BD152" s="12">
        <f t="shared" si="2942"/>
        <v>0.48730964467005078</v>
      </c>
      <c r="BE152" s="11">
        <v>22</v>
      </c>
      <c r="BF152" s="12">
        <f t="shared" si="2943"/>
        <v>7.6388888888888895E-2</v>
      </c>
      <c r="BG152" s="11"/>
      <c r="BH152" s="11"/>
      <c r="BI152" s="18"/>
      <c r="BJ152" s="20"/>
      <c r="BK152" s="10"/>
      <c r="BL152" s="11"/>
      <c r="BM152" s="74">
        <f t="shared" si="2995"/>
        <v>610</v>
      </c>
      <c r="BN152" s="74">
        <f t="shared" si="2995"/>
        <v>50</v>
      </c>
      <c r="BO152" s="11">
        <v>261</v>
      </c>
      <c r="BP152" s="12">
        <f t="shared" si="2945"/>
        <v>0.4524590163934426</v>
      </c>
      <c r="BQ152" s="11">
        <v>15</v>
      </c>
      <c r="BR152" s="12">
        <f t="shared" si="2946"/>
        <v>5.434782608695652E-2</v>
      </c>
      <c r="BS152" s="11"/>
      <c r="BT152" s="11"/>
      <c r="BU152" s="18"/>
      <c r="BV152" s="20"/>
      <c r="BW152" s="10"/>
      <c r="BX152" s="11"/>
      <c r="BY152" s="74">
        <f t="shared" si="2996"/>
        <v>0</v>
      </c>
      <c r="BZ152" s="74">
        <f t="shared" si="2996"/>
        <v>0</v>
      </c>
      <c r="CA152" s="11"/>
      <c r="CB152" s="12" t="e">
        <f t="shared" si="2948"/>
        <v>#DIV/0!</v>
      </c>
      <c r="CC152" s="11"/>
      <c r="CD152" s="12" t="e">
        <f t="shared" si="2949"/>
        <v>#DIV/0!</v>
      </c>
      <c r="CE152" s="11"/>
      <c r="CF152" s="11"/>
      <c r="CG152" s="18"/>
      <c r="CH152" s="20"/>
      <c r="CI152" s="10"/>
      <c r="CJ152" s="11"/>
      <c r="CK152" s="74">
        <f t="shared" si="2997"/>
        <v>0</v>
      </c>
      <c r="CL152" s="74">
        <f t="shared" si="2997"/>
        <v>0</v>
      </c>
      <c r="CM152" s="11"/>
      <c r="CN152" s="12" t="e">
        <f t="shared" si="2951"/>
        <v>#DIV/0!</v>
      </c>
      <c r="CO152" s="11"/>
      <c r="CP152" s="12" t="e">
        <f t="shared" si="2952"/>
        <v>#DIV/0!</v>
      </c>
      <c r="CQ152" s="11"/>
      <c r="CR152" s="11"/>
      <c r="CS152" s="18"/>
      <c r="CT152" s="20"/>
      <c r="CU152" s="10"/>
      <c r="CV152" s="11"/>
      <c r="CW152" s="74">
        <f t="shared" si="2998"/>
        <v>0</v>
      </c>
      <c r="CX152" s="74">
        <f t="shared" si="2998"/>
        <v>0</v>
      </c>
      <c r="CY152" s="11"/>
      <c r="CZ152" s="12" t="e">
        <f t="shared" si="2954"/>
        <v>#DIV/0!</v>
      </c>
      <c r="DA152" s="11"/>
      <c r="DB152" s="12" t="e">
        <f t="shared" si="2955"/>
        <v>#DIV/0!</v>
      </c>
      <c r="DC152" s="11"/>
      <c r="DD152" s="11"/>
      <c r="DE152" s="18"/>
      <c r="DF152" s="20"/>
      <c r="DG152" s="10"/>
      <c r="DH152" s="11"/>
      <c r="DI152" s="74">
        <f t="shared" si="2999"/>
        <v>0</v>
      </c>
      <c r="DJ152" s="74">
        <f t="shared" si="2999"/>
        <v>0</v>
      </c>
      <c r="DK152" s="11"/>
      <c r="DL152" s="12" t="e">
        <f t="shared" si="2957"/>
        <v>#DIV/0!</v>
      </c>
      <c r="DM152" s="11"/>
      <c r="DN152" s="12" t="e">
        <f t="shared" si="2958"/>
        <v>#DIV/0!</v>
      </c>
      <c r="DO152" s="11"/>
      <c r="DP152" s="11"/>
      <c r="DQ152" s="18"/>
      <c r="DR152" s="20"/>
      <c r="DS152" s="10"/>
      <c r="DT152" s="11"/>
      <c r="DU152" s="74">
        <f t="shared" si="3000"/>
        <v>0</v>
      </c>
      <c r="DV152" s="74">
        <f t="shared" si="3000"/>
        <v>0</v>
      </c>
      <c r="DW152" s="11"/>
      <c r="DX152" s="12" t="e">
        <f t="shared" si="2960"/>
        <v>#DIV/0!</v>
      </c>
      <c r="DY152" s="11"/>
      <c r="DZ152" s="12" t="e">
        <f t="shared" si="2961"/>
        <v>#DIV/0!</v>
      </c>
      <c r="EA152" s="11"/>
      <c r="EB152" s="11"/>
      <c r="EC152" s="18"/>
      <c r="ED152" s="20"/>
      <c r="EE152" s="10"/>
      <c r="EF152" s="11"/>
      <c r="EG152" s="74">
        <f t="shared" si="3001"/>
        <v>0</v>
      </c>
      <c r="EH152" s="74">
        <f t="shared" si="3001"/>
        <v>0</v>
      </c>
      <c r="EI152" s="11"/>
      <c r="EJ152" s="12" t="e">
        <f t="shared" si="2963"/>
        <v>#DIV/0!</v>
      </c>
      <c r="EK152" s="11"/>
      <c r="EL152" s="12" t="e">
        <f t="shared" si="2964"/>
        <v>#DIV/0!</v>
      </c>
      <c r="EM152" s="11"/>
      <c r="EN152" s="11"/>
      <c r="EO152" s="18"/>
      <c r="EP152" s="20"/>
      <c r="EQ152" s="10"/>
      <c r="ER152" s="11"/>
      <c r="ES152" s="74">
        <f t="shared" si="3002"/>
        <v>0</v>
      </c>
      <c r="ET152" s="74">
        <f t="shared" si="3002"/>
        <v>0</v>
      </c>
      <c r="EU152" s="11"/>
      <c r="EV152" s="12" t="e">
        <f t="shared" si="2966"/>
        <v>#DIV/0!</v>
      </c>
      <c r="EW152" s="11"/>
      <c r="EX152" s="12" t="e">
        <f t="shared" si="2967"/>
        <v>#DIV/0!</v>
      </c>
      <c r="EY152" s="11"/>
      <c r="EZ152" s="11"/>
      <c r="FA152" s="18"/>
      <c r="FB152" s="20"/>
      <c r="FC152" s="10"/>
      <c r="FD152" s="11"/>
      <c r="FE152" s="74">
        <f t="shared" si="3003"/>
        <v>0</v>
      </c>
      <c r="FF152" s="74">
        <f t="shared" si="3003"/>
        <v>0</v>
      </c>
      <c r="FG152" s="11"/>
      <c r="FH152" s="12" t="e">
        <f t="shared" si="2969"/>
        <v>#DIV/0!</v>
      </c>
      <c r="FI152" s="11"/>
      <c r="FJ152" s="12" t="e">
        <f t="shared" si="2970"/>
        <v>#DIV/0!</v>
      </c>
      <c r="FK152" s="11"/>
      <c r="FL152" s="11"/>
      <c r="FM152" s="18"/>
      <c r="FN152" s="20"/>
      <c r="FO152" s="10"/>
      <c r="FP152" s="11"/>
      <c r="FQ152" s="74">
        <f t="shared" si="3004"/>
        <v>0</v>
      </c>
      <c r="FR152" s="74">
        <f t="shared" si="3004"/>
        <v>0</v>
      </c>
      <c r="FS152" s="11"/>
      <c r="FT152" s="12" t="e">
        <f t="shared" si="2972"/>
        <v>#DIV/0!</v>
      </c>
      <c r="FU152" s="11"/>
      <c r="FV152" s="12" t="e">
        <f t="shared" si="2973"/>
        <v>#DIV/0!</v>
      </c>
      <c r="FW152" s="11"/>
      <c r="FX152" s="11"/>
      <c r="FY152" s="18"/>
      <c r="FZ152" s="20"/>
      <c r="GA152" s="10"/>
      <c r="GB152" s="11"/>
      <c r="GC152" s="74">
        <f t="shared" si="3005"/>
        <v>0</v>
      </c>
      <c r="GD152" s="74">
        <f t="shared" si="3005"/>
        <v>0</v>
      </c>
      <c r="GE152" s="11"/>
      <c r="GF152" s="12" t="e">
        <f t="shared" si="2975"/>
        <v>#DIV/0!</v>
      </c>
      <c r="GG152" s="11"/>
      <c r="GH152" s="12" t="e">
        <f t="shared" si="2976"/>
        <v>#DIV/0!</v>
      </c>
      <c r="GI152" s="11"/>
      <c r="GJ152" s="11"/>
      <c r="GK152" s="18"/>
      <c r="GL152" s="20"/>
      <c r="GM152" s="10"/>
      <c r="GN152" s="11"/>
      <c r="GO152" s="74">
        <f t="shared" si="3006"/>
        <v>0</v>
      </c>
      <c r="GP152" s="74">
        <f t="shared" si="3006"/>
        <v>0</v>
      </c>
      <c r="GQ152" s="11"/>
      <c r="GR152" s="12" t="e">
        <f t="shared" si="2978"/>
        <v>#DIV/0!</v>
      </c>
      <c r="GS152" s="11"/>
      <c r="GT152" s="12" t="e">
        <f t="shared" si="2979"/>
        <v>#DIV/0!</v>
      </c>
      <c r="GU152" s="11"/>
      <c r="GV152" s="11"/>
      <c r="GW152" s="18"/>
      <c r="GX152" s="20"/>
      <c r="GY152" s="10"/>
      <c r="GZ152" s="11"/>
      <c r="HA152" s="74">
        <f t="shared" si="3007"/>
        <v>0</v>
      </c>
      <c r="HB152" s="74">
        <f t="shared" si="3007"/>
        <v>0</v>
      </c>
      <c r="HC152" s="11"/>
      <c r="HD152" s="12" t="e">
        <f t="shared" si="2981"/>
        <v>#DIV/0!</v>
      </c>
      <c r="HE152" s="11"/>
      <c r="HF152" s="12" t="e">
        <f t="shared" si="2982"/>
        <v>#DIV/0!</v>
      </c>
      <c r="HG152" s="11"/>
      <c r="HH152" s="11"/>
      <c r="HI152" s="18"/>
      <c r="HJ152" s="20"/>
      <c r="HK152" s="10">
        <f t="shared" si="2983"/>
        <v>2</v>
      </c>
      <c r="HL152" s="11">
        <f t="shared" si="2983"/>
        <v>0</v>
      </c>
      <c r="HM152" s="11">
        <f t="shared" si="2983"/>
        <v>3200</v>
      </c>
      <c r="HN152" s="11">
        <f t="shared" si="2983"/>
        <v>266</v>
      </c>
      <c r="HO152" s="11">
        <f t="shared" si="2984"/>
        <v>1508</v>
      </c>
      <c r="HP152" s="228">
        <f t="shared" ref="HP152:HP155" si="3009">+(HO152)/HM152</f>
        <v>0.47125</v>
      </c>
      <c r="HQ152" s="15">
        <f t="shared" si="2986"/>
        <v>87</v>
      </c>
      <c r="HR152" s="12">
        <f t="shared" si="3008"/>
        <v>5.7692307692307696E-2</v>
      </c>
      <c r="HS152" s="16">
        <v>69.8</v>
      </c>
      <c r="HT152" s="17">
        <v>1385</v>
      </c>
      <c r="HU152" s="16">
        <f t="shared" si="2987"/>
        <v>91.84350132625994</v>
      </c>
      <c r="HV152" s="18"/>
      <c r="HW152" s="20"/>
    </row>
    <row r="153" spans="1:231" ht="18.75" x14ac:dyDescent="0.25">
      <c r="A153" s="236"/>
      <c r="B153" s="41">
        <f>+B152+1</f>
        <v>44586</v>
      </c>
      <c r="C153" s="10"/>
      <c r="D153" s="11"/>
      <c r="E153" s="74">
        <f t="shared" si="2989"/>
        <v>618</v>
      </c>
      <c r="F153" s="74">
        <f t="shared" si="2989"/>
        <v>52</v>
      </c>
      <c r="G153" s="11">
        <v>300</v>
      </c>
      <c r="H153" s="12">
        <f t="shared" si="2931"/>
        <v>0.53074433656957931</v>
      </c>
      <c r="I153" s="11">
        <v>28</v>
      </c>
      <c r="J153" s="12">
        <f t="shared" si="2990"/>
        <v>8.5365853658536592E-2</v>
      </c>
      <c r="K153" s="13"/>
      <c r="L153" s="13"/>
      <c r="M153" s="25"/>
      <c r="N153" s="38">
        <v>4480</v>
      </c>
      <c r="O153" s="10"/>
      <c r="P153" s="11"/>
      <c r="Q153" s="74">
        <f t="shared" si="2991"/>
        <v>615</v>
      </c>
      <c r="R153" s="74">
        <f t="shared" si="2991"/>
        <v>50</v>
      </c>
      <c r="S153" s="11">
        <v>280</v>
      </c>
      <c r="T153" s="12">
        <f t="shared" si="2933"/>
        <v>0.47642276422764229</v>
      </c>
      <c r="U153" s="11">
        <v>13</v>
      </c>
      <c r="V153" s="12">
        <f t="shared" si="2934"/>
        <v>4.4368600682593858E-2</v>
      </c>
      <c r="W153" s="13"/>
      <c r="X153" s="13"/>
      <c r="Y153" s="25"/>
      <c r="Z153" s="38">
        <v>4480</v>
      </c>
      <c r="AA153" s="10">
        <v>1</v>
      </c>
      <c r="AB153" s="11"/>
      <c r="AC153" s="74">
        <f t="shared" si="2992"/>
        <v>157</v>
      </c>
      <c r="AD153" s="74">
        <f t="shared" si="2992"/>
        <v>13</v>
      </c>
      <c r="AE153" s="11">
        <v>83</v>
      </c>
      <c r="AF153" s="12">
        <f t="shared" si="2936"/>
        <v>0.55414012738853502</v>
      </c>
      <c r="AG153" s="11">
        <v>4</v>
      </c>
      <c r="AH153" s="12">
        <f t="shared" si="2937"/>
        <v>4.5977011494252873E-2</v>
      </c>
      <c r="AI153" s="13"/>
      <c r="AJ153" s="13"/>
      <c r="AK153" s="25"/>
      <c r="AL153" s="38">
        <v>4480</v>
      </c>
      <c r="AM153" s="10"/>
      <c r="AN153" s="11"/>
      <c r="AO153" s="74">
        <f t="shared" si="2993"/>
        <v>608</v>
      </c>
      <c r="AP153" s="74">
        <f t="shared" si="2993"/>
        <v>51</v>
      </c>
      <c r="AQ153" s="11">
        <v>251</v>
      </c>
      <c r="AR153" s="12">
        <f t="shared" si="2939"/>
        <v>0.44572368421052633</v>
      </c>
      <c r="AS153" s="11">
        <v>20</v>
      </c>
      <c r="AT153" s="12">
        <f t="shared" si="2940"/>
        <v>7.3800738007380073E-2</v>
      </c>
      <c r="AU153" s="13"/>
      <c r="AV153" s="13"/>
      <c r="AW153" s="25"/>
      <c r="AX153" s="38">
        <v>4480</v>
      </c>
      <c r="AY153" s="10"/>
      <c r="AZ153" s="11"/>
      <c r="BA153" s="74">
        <f t="shared" si="2994"/>
        <v>591</v>
      </c>
      <c r="BB153" s="74">
        <f t="shared" si="2994"/>
        <v>50</v>
      </c>
      <c r="BC153" s="11">
        <v>263</v>
      </c>
      <c r="BD153" s="12">
        <f t="shared" si="2942"/>
        <v>0.47546531302876482</v>
      </c>
      <c r="BE153" s="11">
        <v>18</v>
      </c>
      <c r="BF153" s="12">
        <f t="shared" si="2943"/>
        <v>6.4056939501779361E-2</v>
      </c>
      <c r="BG153" s="13"/>
      <c r="BH153" s="13"/>
      <c r="BI153" s="25"/>
      <c r="BJ153" s="38">
        <v>4480</v>
      </c>
      <c r="BK153" s="10"/>
      <c r="BL153" s="11"/>
      <c r="BM153" s="74">
        <f t="shared" si="2995"/>
        <v>610</v>
      </c>
      <c r="BN153" s="74">
        <f t="shared" si="2995"/>
        <v>50</v>
      </c>
      <c r="BO153" s="11">
        <v>273</v>
      </c>
      <c r="BP153" s="12">
        <f t="shared" si="2945"/>
        <v>0.4819672131147541</v>
      </c>
      <c r="BQ153" s="11">
        <v>21</v>
      </c>
      <c r="BR153" s="12">
        <f t="shared" si="2946"/>
        <v>7.1428571428571425E-2</v>
      </c>
      <c r="BS153" s="13"/>
      <c r="BT153" s="13"/>
      <c r="BU153" s="25"/>
      <c r="BV153" s="38">
        <v>4480</v>
      </c>
      <c r="BW153" s="10"/>
      <c r="BX153" s="11"/>
      <c r="BY153" s="74">
        <f t="shared" si="2996"/>
        <v>0</v>
      </c>
      <c r="BZ153" s="74">
        <f t="shared" si="2996"/>
        <v>0</v>
      </c>
      <c r="CA153" s="11"/>
      <c r="CB153" s="12" t="e">
        <f t="shared" si="2948"/>
        <v>#DIV/0!</v>
      </c>
      <c r="CC153" s="11"/>
      <c r="CD153" s="12" t="e">
        <f t="shared" si="2949"/>
        <v>#DIV/0!</v>
      </c>
      <c r="CE153" s="13"/>
      <c r="CF153" s="13"/>
      <c r="CG153" s="25"/>
      <c r="CH153" s="38"/>
      <c r="CI153" s="10"/>
      <c r="CJ153" s="11"/>
      <c r="CK153" s="74">
        <f t="shared" si="2997"/>
        <v>0</v>
      </c>
      <c r="CL153" s="74">
        <f t="shared" si="2997"/>
        <v>0</v>
      </c>
      <c r="CM153" s="11"/>
      <c r="CN153" s="12" t="e">
        <f t="shared" si="2951"/>
        <v>#DIV/0!</v>
      </c>
      <c r="CO153" s="11"/>
      <c r="CP153" s="12" t="e">
        <f t="shared" si="2952"/>
        <v>#DIV/0!</v>
      </c>
      <c r="CQ153" s="13"/>
      <c r="CR153" s="13"/>
      <c r="CS153" s="25"/>
      <c r="CT153" s="38"/>
      <c r="CU153" s="10"/>
      <c r="CV153" s="11"/>
      <c r="CW153" s="74">
        <f t="shared" si="2998"/>
        <v>0</v>
      </c>
      <c r="CX153" s="74">
        <f t="shared" si="2998"/>
        <v>0</v>
      </c>
      <c r="CY153" s="11"/>
      <c r="CZ153" s="12" t="e">
        <f t="shared" si="2954"/>
        <v>#DIV/0!</v>
      </c>
      <c r="DA153" s="11"/>
      <c r="DB153" s="12" t="e">
        <f t="shared" si="2955"/>
        <v>#DIV/0!</v>
      </c>
      <c r="DC153" s="13"/>
      <c r="DD153" s="13"/>
      <c r="DE153" s="25"/>
      <c r="DF153" s="38"/>
      <c r="DG153" s="10"/>
      <c r="DH153" s="11"/>
      <c r="DI153" s="74">
        <f t="shared" si="2999"/>
        <v>0</v>
      </c>
      <c r="DJ153" s="74">
        <f t="shared" si="2999"/>
        <v>0</v>
      </c>
      <c r="DK153" s="11"/>
      <c r="DL153" s="12" t="e">
        <f t="shared" si="2957"/>
        <v>#DIV/0!</v>
      </c>
      <c r="DM153" s="11"/>
      <c r="DN153" s="12" t="e">
        <f t="shared" si="2958"/>
        <v>#DIV/0!</v>
      </c>
      <c r="DO153" s="13"/>
      <c r="DP153" s="13"/>
      <c r="DQ153" s="25"/>
      <c r="DR153" s="38"/>
      <c r="DS153" s="10"/>
      <c r="DT153" s="11"/>
      <c r="DU153" s="74">
        <f t="shared" si="3000"/>
        <v>0</v>
      </c>
      <c r="DV153" s="74">
        <f t="shared" si="3000"/>
        <v>0</v>
      </c>
      <c r="DW153" s="11"/>
      <c r="DX153" s="12" t="e">
        <f t="shared" si="2960"/>
        <v>#DIV/0!</v>
      </c>
      <c r="DY153" s="11"/>
      <c r="DZ153" s="12" t="e">
        <f t="shared" si="2961"/>
        <v>#DIV/0!</v>
      </c>
      <c r="EA153" s="13"/>
      <c r="EB153" s="13"/>
      <c r="EC153" s="25"/>
      <c r="ED153" s="38"/>
      <c r="EE153" s="10"/>
      <c r="EF153" s="11"/>
      <c r="EG153" s="74">
        <f t="shared" si="3001"/>
        <v>0</v>
      </c>
      <c r="EH153" s="74">
        <f t="shared" si="3001"/>
        <v>0</v>
      </c>
      <c r="EI153" s="11"/>
      <c r="EJ153" s="12" t="e">
        <f t="shared" si="2963"/>
        <v>#DIV/0!</v>
      </c>
      <c r="EK153" s="11"/>
      <c r="EL153" s="12" t="e">
        <f t="shared" si="2964"/>
        <v>#DIV/0!</v>
      </c>
      <c r="EM153" s="13"/>
      <c r="EN153" s="13"/>
      <c r="EO153" s="25"/>
      <c r="EP153" s="38"/>
      <c r="EQ153" s="10"/>
      <c r="ER153" s="11"/>
      <c r="ES153" s="74">
        <f t="shared" si="3002"/>
        <v>0</v>
      </c>
      <c r="ET153" s="74">
        <f t="shared" si="3002"/>
        <v>0</v>
      </c>
      <c r="EU153" s="11"/>
      <c r="EV153" s="12" t="e">
        <f t="shared" si="2966"/>
        <v>#DIV/0!</v>
      </c>
      <c r="EW153" s="11"/>
      <c r="EX153" s="12" t="e">
        <f t="shared" si="2967"/>
        <v>#DIV/0!</v>
      </c>
      <c r="EY153" s="13"/>
      <c r="EZ153" s="13"/>
      <c r="FA153" s="25"/>
      <c r="FB153" s="38"/>
      <c r="FC153" s="10"/>
      <c r="FD153" s="11"/>
      <c r="FE153" s="74">
        <f t="shared" si="3003"/>
        <v>0</v>
      </c>
      <c r="FF153" s="74">
        <f t="shared" si="3003"/>
        <v>0</v>
      </c>
      <c r="FG153" s="11"/>
      <c r="FH153" s="12" t="e">
        <f t="shared" si="2969"/>
        <v>#DIV/0!</v>
      </c>
      <c r="FI153" s="11"/>
      <c r="FJ153" s="12" t="e">
        <f t="shared" si="2970"/>
        <v>#DIV/0!</v>
      </c>
      <c r="FK153" s="13"/>
      <c r="FL153" s="13"/>
      <c r="FM153" s="25"/>
      <c r="FN153" s="38"/>
      <c r="FO153" s="10"/>
      <c r="FP153" s="11"/>
      <c r="FQ153" s="74">
        <f t="shared" si="3004"/>
        <v>0</v>
      </c>
      <c r="FR153" s="74">
        <f t="shared" si="3004"/>
        <v>0</v>
      </c>
      <c r="FS153" s="11"/>
      <c r="FT153" s="12" t="e">
        <f t="shared" si="2972"/>
        <v>#DIV/0!</v>
      </c>
      <c r="FU153" s="11"/>
      <c r="FV153" s="12" t="e">
        <f t="shared" si="2973"/>
        <v>#DIV/0!</v>
      </c>
      <c r="FW153" s="13"/>
      <c r="FX153" s="13"/>
      <c r="FY153" s="25"/>
      <c r="FZ153" s="38"/>
      <c r="GA153" s="10"/>
      <c r="GB153" s="11"/>
      <c r="GC153" s="74">
        <f t="shared" si="3005"/>
        <v>0</v>
      </c>
      <c r="GD153" s="74">
        <f t="shared" si="3005"/>
        <v>0</v>
      </c>
      <c r="GE153" s="11"/>
      <c r="GF153" s="12" t="e">
        <f t="shared" si="2975"/>
        <v>#DIV/0!</v>
      </c>
      <c r="GG153" s="11"/>
      <c r="GH153" s="12" t="e">
        <f t="shared" si="2976"/>
        <v>#DIV/0!</v>
      </c>
      <c r="GI153" s="13"/>
      <c r="GJ153" s="13"/>
      <c r="GK153" s="25"/>
      <c r="GL153" s="38"/>
      <c r="GM153" s="10"/>
      <c r="GN153" s="11"/>
      <c r="GO153" s="74">
        <f t="shared" si="3006"/>
        <v>0</v>
      </c>
      <c r="GP153" s="74">
        <f t="shared" si="3006"/>
        <v>0</v>
      </c>
      <c r="GQ153" s="11"/>
      <c r="GR153" s="12" t="e">
        <f t="shared" si="2978"/>
        <v>#DIV/0!</v>
      </c>
      <c r="GS153" s="11"/>
      <c r="GT153" s="12" t="e">
        <f t="shared" si="2979"/>
        <v>#DIV/0!</v>
      </c>
      <c r="GU153" s="13"/>
      <c r="GV153" s="13"/>
      <c r="GW153" s="25"/>
      <c r="GX153" s="38"/>
      <c r="GY153" s="10"/>
      <c r="GZ153" s="11"/>
      <c r="HA153" s="74">
        <f t="shared" si="3007"/>
        <v>0</v>
      </c>
      <c r="HB153" s="74">
        <f t="shared" si="3007"/>
        <v>0</v>
      </c>
      <c r="HC153" s="11"/>
      <c r="HD153" s="12" t="e">
        <f t="shared" si="2981"/>
        <v>#DIV/0!</v>
      </c>
      <c r="HE153" s="11"/>
      <c r="HF153" s="12" t="e">
        <f t="shared" si="2982"/>
        <v>#DIV/0!</v>
      </c>
      <c r="HG153" s="13"/>
      <c r="HH153" s="13"/>
      <c r="HI153" s="25"/>
      <c r="HJ153" s="38"/>
      <c r="HK153" s="10">
        <f t="shared" si="2983"/>
        <v>1</v>
      </c>
      <c r="HL153" s="11">
        <f t="shared" si="2983"/>
        <v>0</v>
      </c>
      <c r="HM153" s="11">
        <f t="shared" si="2983"/>
        <v>3199</v>
      </c>
      <c r="HN153" s="11">
        <f t="shared" si="2983"/>
        <v>266</v>
      </c>
      <c r="HO153" s="11">
        <f t="shared" si="2984"/>
        <v>1554</v>
      </c>
      <c r="HP153" s="228">
        <f t="shared" si="3009"/>
        <v>0.48577680525164113</v>
      </c>
      <c r="HQ153" s="15">
        <f t="shared" si="2986"/>
        <v>104</v>
      </c>
      <c r="HR153" s="12">
        <f t="shared" si="3008"/>
        <v>6.6924066924066924E-2</v>
      </c>
      <c r="HS153" s="16">
        <v>69.8</v>
      </c>
      <c r="HT153" s="17">
        <v>1413</v>
      </c>
      <c r="HU153" s="16">
        <f t="shared" si="2987"/>
        <v>90.926640926640928</v>
      </c>
      <c r="HV153" s="23"/>
      <c r="HW153" s="22">
        <v>4480</v>
      </c>
    </row>
    <row r="154" spans="1:231" ht="18.75" x14ac:dyDescent="0.25">
      <c r="A154" s="236"/>
      <c r="B154" s="41">
        <f t="shared" si="2988"/>
        <v>44587</v>
      </c>
      <c r="C154" s="10"/>
      <c r="D154" s="11"/>
      <c r="E154" s="74">
        <f t="shared" si="2989"/>
        <v>618</v>
      </c>
      <c r="F154" s="74">
        <f t="shared" si="2989"/>
        <v>52</v>
      </c>
      <c r="G154" s="11">
        <v>281</v>
      </c>
      <c r="H154" s="12">
        <f t="shared" si="2931"/>
        <v>0.470873786407767</v>
      </c>
      <c r="I154" s="11">
        <v>10</v>
      </c>
      <c r="J154" s="12">
        <f t="shared" si="2990"/>
        <v>3.4364261168384883E-2</v>
      </c>
      <c r="K154" s="13"/>
      <c r="L154" s="11"/>
      <c r="M154" s="25"/>
      <c r="N154" s="38">
        <v>4570.7142857142853</v>
      </c>
      <c r="O154" s="10"/>
      <c r="P154" s="11"/>
      <c r="Q154" s="74">
        <f t="shared" si="2991"/>
        <v>615</v>
      </c>
      <c r="R154" s="74">
        <f t="shared" si="2991"/>
        <v>50</v>
      </c>
      <c r="S154" s="11">
        <v>269</v>
      </c>
      <c r="T154" s="12">
        <f t="shared" si="2933"/>
        <v>0.45853658536585368</v>
      </c>
      <c r="U154" s="11">
        <v>13</v>
      </c>
      <c r="V154" s="12">
        <f t="shared" si="2934"/>
        <v>4.6099290780141841E-2</v>
      </c>
      <c r="W154" s="13"/>
      <c r="X154" s="11"/>
      <c r="Y154" s="25"/>
      <c r="Z154" s="38">
        <v>4665</v>
      </c>
      <c r="AA154" s="10">
        <v>2</v>
      </c>
      <c r="AB154" s="11">
        <v>1</v>
      </c>
      <c r="AC154" s="74">
        <f t="shared" si="2992"/>
        <v>155</v>
      </c>
      <c r="AD154" s="74">
        <f t="shared" si="2992"/>
        <v>12</v>
      </c>
      <c r="AE154" s="11">
        <v>74</v>
      </c>
      <c r="AF154" s="12">
        <f t="shared" si="2936"/>
        <v>0.49677419354838709</v>
      </c>
      <c r="AG154" s="11">
        <v>3</v>
      </c>
      <c r="AH154" s="12">
        <f t="shared" si="2937"/>
        <v>3.896103896103896E-2</v>
      </c>
      <c r="AI154" s="13"/>
      <c r="AJ154" s="11"/>
      <c r="AK154" s="25"/>
      <c r="AL154" s="38">
        <v>4857.5</v>
      </c>
      <c r="AM154" s="10">
        <v>3</v>
      </c>
      <c r="AN154" s="11"/>
      <c r="AO154" s="74">
        <f t="shared" si="2993"/>
        <v>605</v>
      </c>
      <c r="AP154" s="74">
        <f t="shared" si="2993"/>
        <v>51</v>
      </c>
      <c r="AQ154" s="11">
        <v>258</v>
      </c>
      <c r="AR154" s="12">
        <f t="shared" si="2939"/>
        <v>0.44132231404958677</v>
      </c>
      <c r="AS154" s="11">
        <v>9</v>
      </c>
      <c r="AT154" s="12">
        <f t="shared" si="2940"/>
        <v>3.3707865168539325E-2</v>
      </c>
      <c r="AU154" s="13"/>
      <c r="AV154" s="11"/>
      <c r="AW154" s="25"/>
      <c r="AX154" s="38">
        <v>4744.782608695652</v>
      </c>
      <c r="AY154" s="10"/>
      <c r="AZ154" s="11"/>
      <c r="BA154" s="74">
        <f t="shared" si="2994"/>
        <v>591</v>
      </c>
      <c r="BB154" s="74">
        <f t="shared" si="2994"/>
        <v>50</v>
      </c>
      <c r="BC154" s="11">
        <v>244</v>
      </c>
      <c r="BD154" s="12">
        <f t="shared" si="2942"/>
        <v>0.44331641285956008</v>
      </c>
      <c r="BE154" s="11">
        <v>18</v>
      </c>
      <c r="BF154" s="12">
        <f t="shared" si="2943"/>
        <v>6.8702290076335881E-2</v>
      </c>
      <c r="BG154" s="13"/>
      <c r="BH154" s="11"/>
      <c r="BI154" s="25"/>
      <c r="BJ154" s="38">
        <v>4819.4736842105267</v>
      </c>
      <c r="BK154" s="10"/>
      <c r="BL154" s="11"/>
      <c r="BM154" s="74">
        <f t="shared" si="2995"/>
        <v>610</v>
      </c>
      <c r="BN154" s="74">
        <f t="shared" si="2995"/>
        <v>50</v>
      </c>
      <c r="BO154" s="11">
        <v>238</v>
      </c>
      <c r="BP154" s="12">
        <f t="shared" si="2945"/>
        <v>0.41803278688524592</v>
      </c>
      <c r="BQ154" s="11">
        <v>17</v>
      </c>
      <c r="BR154" s="12">
        <f t="shared" si="2946"/>
        <v>6.6666666666666666E-2</v>
      </c>
      <c r="BS154" s="13"/>
      <c r="BT154" s="11"/>
      <c r="BU154" s="25"/>
      <c r="BV154" s="38">
        <v>5083.6842105263158</v>
      </c>
      <c r="BW154" s="10"/>
      <c r="BX154" s="11"/>
      <c r="BY154" s="74">
        <f t="shared" si="2996"/>
        <v>0</v>
      </c>
      <c r="BZ154" s="74">
        <f t="shared" si="2996"/>
        <v>0</v>
      </c>
      <c r="CA154" s="11"/>
      <c r="CB154" s="12" t="e">
        <f t="shared" si="2948"/>
        <v>#DIV/0!</v>
      </c>
      <c r="CC154" s="11"/>
      <c r="CD154" s="12" t="e">
        <f t="shared" si="2949"/>
        <v>#DIV/0!</v>
      </c>
      <c r="CE154" s="13"/>
      <c r="CF154" s="11"/>
      <c r="CG154" s="25"/>
      <c r="CH154" s="38"/>
      <c r="CI154" s="10"/>
      <c r="CJ154" s="11"/>
      <c r="CK154" s="74">
        <f t="shared" si="2997"/>
        <v>0</v>
      </c>
      <c r="CL154" s="74">
        <f t="shared" si="2997"/>
        <v>0</v>
      </c>
      <c r="CM154" s="11"/>
      <c r="CN154" s="12" t="e">
        <f t="shared" si="2951"/>
        <v>#DIV/0!</v>
      </c>
      <c r="CO154" s="11"/>
      <c r="CP154" s="12" t="e">
        <f t="shared" si="2952"/>
        <v>#DIV/0!</v>
      </c>
      <c r="CQ154" s="13"/>
      <c r="CR154" s="11"/>
      <c r="CS154" s="25"/>
      <c r="CT154" s="38"/>
      <c r="CU154" s="10"/>
      <c r="CV154" s="11"/>
      <c r="CW154" s="74">
        <f t="shared" si="2998"/>
        <v>0</v>
      </c>
      <c r="CX154" s="74">
        <f t="shared" si="2998"/>
        <v>0</v>
      </c>
      <c r="CY154" s="11"/>
      <c r="CZ154" s="12" t="e">
        <f t="shared" si="2954"/>
        <v>#DIV/0!</v>
      </c>
      <c r="DA154" s="11"/>
      <c r="DB154" s="12" t="e">
        <f t="shared" si="2955"/>
        <v>#DIV/0!</v>
      </c>
      <c r="DC154" s="13"/>
      <c r="DD154" s="11"/>
      <c r="DE154" s="25"/>
      <c r="DF154" s="38"/>
      <c r="DG154" s="10"/>
      <c r="DH154" s="11"/>
      <c r="DI154" s="74">
        <f t="shared" si="2999"/>
        <v>0</v>
      </c>
      <c r="DJ154" s="74">
        <f t="shared" si="2999"/>
        <v>0</v>
      </c>
      <c r="DK154" s="11"/>
      <c r="DL154" s="12" t="e">
        <f t="shared" si="2957"/>
        <v>#DIV/0!</v>
      </c>
      <c r="DM154" s="11"/>
      <c r="DN154" s="12" t="e">
        <f t="shared" si="2958"/>
        <v>#DIV/0!</v>
      </c>
      <c r="DO154" s="13"/>
      <c r="DP154" s="11"/>
      <c r="DQ154" s="25"/>
      <c r="DR154" s="38"/>
      <c r="DS154" s="10"/>
      <c r="DT154" s="11"/>
      <c r="DU154" s="74">
        <f t="shared" si="3000"/>
        <v>0</v>
      </c>
      <c r="DV154" s="74">
        <f t="shared" si="3000"/>
        <v>0</v>
      </c>
      <c r="DW154" s="11"/>
      <c r="DX154" s="12" t="e">
        <f t="shared" si="2960"/>
        <v>#DIV/0!</v>
      </c>
      <c r="DY154" s="11"/>
      <c r="DZ154" s="12" t="e">
        <f t="shared" si="2961"/>
        <v>#DIV/0!</v>
      </c>
      <c r="EA154" s="13"/>
      <c r="EB154" s="11"/>
      <c r="EC154" s="25"/>
      <c r="ED154" s="38"/>
      <c r="EE154" s="10"/>
      <c r="EF154" s="11"/>
      <c r="EG154" s="74">
        <f t="shared" si="3001"/>
        <v>0</v>
      </c>
      <c r="EH154" s="74">
        <f t="shared" si="3001"/>
        <v>0</v>
      </c>
      <c r="EI154" s="11"/>
      <c r="EJ154" s="12" t="e">
        <f t="shared" si="2963"/>
        <v>#DIV/0!</v>
      </c>
      <c r="EK154" s="11"/>
      <c r="EL154" s="12" t="e">
        <f t="shared" si="2964"/>
        <v>#DIV/0!</v>
      </c>
      <c r="EM154" s="13"/>
      <c r="EN154" s="11"/>
      <c r="EO154" s="25"/>
      <c r="EP154" s="38"/>
      <c r="EQ154" s="10"/>
      <c r="ER154" s="11"/>
      <c r="ES154" s="74">
        <f t="shared" si="3002"/>
        <v>0</v>
      </c>
      <c r="ET154" s="74">
        <f t="shared" si="3002"/>
        <v>0</v>
      </c>
      <c r="EU154" s="11"/>
      <c r="EV154" s="12" t="e">
        <f t="shared" si="2966"/>
        <v>#DIV/0!</v>
      </c>
      <c r="EW154" s="11"/>
      <c r="EX154" s="12" t="e">
        <f t="shared" si="2967"/>
        <v>#DIV/0!</v>
      </c>
      <c r="EY154" s="13"/>
      <c r="EZ154" s="11"/>
      <c r="FA154" s="25"/>
      <c r="FB154" s="38"/>
      <c r="FC154" s="10"/>
      <c r="FD154" s="11"/>
      <c r="FE154" s="74">
        <f t="shared" si="3003"/>
        <v>0</v>
      </c>
      <c r="FF154" s="74">
        <f t="shared" si="3003"/>
        <v>0</v>
      </c>
      <c r="FG154" s="11"/>
      <c r="FH154" s="12" t="e">
        <f t="shared" si="2969"/>
        <v>#DIV/0!</v>
      </c>
      <c r="FI154" s="11"/>
      <c r="FJ154" s="12" t="e">
        <f t="shared" si="2970"/>
        <v>#DIV/0!</v>
      </c>
      <c r="FK154" s="13"/>
      <c r="FL154" s="11"/>
      <c r="FM154" s="25"/>
      <c r="FN154" s="38"/>
      <c r="FO154" s="10"/>
      <c r="FP154" s="11"/>
      <c r="FQ154" s="74">
        <f t="shared" si="3004"/>
        <v>0</v>
      </c>
      <c r="FR154" s="74">
        <f t="shared" si="3004"/>
        <v>0</v>
      </c>
      <c r="FS154" s="11"/>
      <c r="FT154" s="12" t="e">
        <f t="shared" si="2972"/>
        <v>#DIV/0!</v>
      </c>
      <c r="FU154" s="11"/>
      <c r="FV154" s="12" t="e">
        <f t="shared" si="2973"/>
        <v>#DIV/0!</v>
      </c>
      <c r="FW154" s="13"/>
      <c r="FX154" s="11"/>
      <c r="FY154" s="25"/>
      <c r="FZ154" s="38"/>
      <c r="GA154" s="10"/>
      <c r="GB154" s="11"/>
      <c r="GC154" s="74">
        <f t="shared" si="3005"/>
        <v>0</v>
      </c>
      <c r="GD154" s="74">
        <f t="shared" si="3005"/>
        <v>0</v>
      </c>
      <c r="GE154" s="11"/>
      <c r="GF154" s="12" t="e">
        <f t="shared" si="2975"/>
        <v>#DIV/0!</v>
      </c>
      <c r="GG154" s="11"/>
      <c r="GH154" s="12" t="e">
        <f t="shared" si="2976"/>
        <v>#DIV/0!</v>
      </c>
      <c r="GI154" s="13"/>
      <c r="GJ154" s="11"/>
      <c r="GK154" s="25"/>
      <c r="GL154" s="38"/>
      <c r="GM154" s="10"/>
      <c r="GN154" s="11"/>
      <c r="GO154" s="74">
        <f t="shared" si="3006"/>
        <v>0</v>
      </c>
      <c r="GP154" s="74">
        <f t="shared" si="3006"/>
        <v>0</v>
      </c>
      <c r="GQ154" s="11"/>
      <c r="GR154" s="12" t="e">
        <f t="shared" si="2978"/>
        <v>#DIV/0!</v>
      </c>
      <c r="GS154" s="11"/>
      <c r="GT154" s="12" t="e">
        <f t="shared" si="2979"/>
        <v>#DIV/0!</v>
      </c>
      <c r="GU154" s="13"/>
      <c r="GV154" s="11"/>
      <c r="GW154" s="25"/>
      <c r="GX154" s="38"/>
      <c r="GY154" s="10"/>
      <c r="GZ154" s="11"/>
      <c r="HA154" s="74">
        <f t="shared" si="3007"/>
        <v>0</v>
      </c>
      <c r="HB154" s="74">
        <f t="shared" si="3007"/>
        <v>0</v>
      </c>
      <c r="HC154" s="11"/>
      <c r="HD154" s="12" t="e">
        <f t="shared" si="2981"/>
        <v>#DIV/0!</v>
      </c>
      <c r="HE154" s="11"/>
      <c r="HF154" s="12" t="e">
        <f t="shared" si="2982"/>
        <v>#DIV/0!</v>
      </c>
      <c r="HG154" s="13"/>
      <c r="HH154" s="11"/>
      <c r="HI154" s="25"/>
      <c r="HJ154" s="38"/>
      <c r="HK154" s="10">
        <f t="shared" si="2983"/>
        <v>5</v>
      </c>
      <c r="HL154" s="11">
        <f t="shared" si="2983"/>
        <v>1</v>
      </c>
      <c r="HM154" s="11">
        <f t="shared" si="2983"/>
        <v>3194</v>
      </c>
      <c r="HN154" s="11">
        <f t="shared" si="2983"/>
        <v>265</v>
      </c>
      <c r="HO154" s="11">
        <f t="shared" si="2984"/>
        <v>1434</v>
      </c>
      <c r="HP154" s="228">
        <f t="shared" si="3009"/>
        <v>0.44896681277395117</v>
      </c>
      <c r="HQ154" s="15">
        <f t="shared" si="2986"/>
        <v>70</v>
      </c>
      <c r="HR154" s="12">
        <f t="shared" si="3008"/>
        <v>4.8814504881450491E-2</v>
      </c>
      <c r="HS154" s="16">
        <v>69.8</v>
      </c>
      <c r="HT154" s="17">
        <v>1326</v>
      </c>
      <c r="HU154" s="16">
        <f t="shared" si="2987"/>
        <v>92.468619246861934</v>
      </c>
      <c r="HV154" s="23"/>
      <c r="HW154" s="22">
        <v>4793.1683168316831</v>
      </c>
    </row>
    <row r="155" spans="1:231" ht="18.75" x14ac:dyDescent="0.25">
      <c r="A155" s="236"/>
      <c r="B155" s="41">
        <f t="shared" si="2988"/>
        <v>44588</v>
      </c>
      <c r="C155" s="10"/>
      <c r="D155" s="11"/>
      <c r="E155" s="74">
        <f>E154-C155</f>
        <v>618</v>
      </c>
      <c r="F155" s="74">
        <f>F154-D155</f>
        <v>52</v>
      </c>
      <c r="G155" s="11">
        <v>333</v>
      </c>
      <c r="H155" s="12">
        <f t="shared" si="2931"/>
        <v>0.55501618122977348</v>
      </c>
      <c r="I155" s="11">
        <v>10</v>
      </c>
      <c r="J155" s="12">
        <f t="shared" si="2990"/>
        <v>2.9154518950437316E-2</v>
      </c>
      <c r="K155" s="13"/>
      <c r="L155" s="11"/>
      <c r="M155" s="39"/>
      <c r="N155" s="43">
        <v>85.714285714285708</v>
      </c>
      <c r="O155" s="10"/>
      <c r="P155" s="11">
        <v>1</v>
      </c>
      <c r="Q155" s="74">
        <f t="shared" si="2991"/>
        <v>615</v>
      </c>
      <c r="R155" s="74">
        <f t="shared" si="2991"/>
        <v>49</v>
      </c>
      <c r="S155" s="11">
        <v>283</v>
      </c>
      <c r="T155" s="12">
        <f t="shared" si="2933"/>
        <v>0.47967479674796748</v>
      </c>
      <c r="U155" s="11">
        <v>12</v>
      </c>
      <c r="V155" s="12">
        <f t="shared" si="2934"/>
        <v>4.0677966101694912E-2</v>
      </c>
      <c r="W155" s="13"/>
      <c r="X155" s="11"/>
      <c r="Y155" s="39"/>
      <c r="Z155" s="43">
        <v>94.444444444444443</v>
      </c>
      <c r="AA155" s="10"/>
      <c r="AB155" s="11"/>
      <c r="AC155" s="74">
        <f t="shared" si="2992"/>
        <v>155</v>
      </c>
      <c r="AD155" s="74">
        <f t="shared" si="2992"/>
        <v>12</v>
      </c>
      <c r="AE155" s="11">
        <v>74</v>
      </c>
      <c r="AF155" s="12">
        <f t="shared" si="2936"/>
        <v>0.54193548387096779</v>
      </c>
      <c r="AG155" s="11">
        <v>10</v>
      </c>
      <c r="AH155" s="12">
        <f t="shared" si="2937"/>
        <v>0.11904761904761904</v>
      </c>
      <c r="AI155" s="13"/>
      <c r="AJ155" s="11"/>
      <c r="AK155" s="39"/>
      <c r="AL155" s="43">
        <v>100</v>
      </c>
      <c r="AM155" s="10">
        <v>1</v>
      </c>
      <c r="AN155" s="11"/>
      <c r="AO155" s="74">
        <f t="shared" si="2993"/>
        <v>604</v>
      </c>
      <c r="AP155" s="74">
        <f t="shared" si="2993"/>
        <v>51</v>
      </c>
      <c r="AQ155" s="11">
        <v>265</v>
      </c>
      <c r="AR155" s="12">
        <f t="shared" si="2939"/>
        <v>0.45695364238410596</v>
      </c>
      <c r="AS155" s="11">
        <v>11</v>
      </c>
      <c r="AT155" s="12">
        <f t="shared" si="2940"/>
        <v>3.9855072463768113E-2</v>
      </c>
      <c r="AU155" s="13"/>
      <c r="AV155" s="11"/>
      <c r="AW155" s="39"/>
      <c r="AX155" s="43">
        <v>91.304347826086953</v>
      </c>
      <c r="AY155" s="10"/>
      <c r="AZ155" s="11"/>
      <c r="BA155" s="74">
        <f t="shared" si="2994"/>
        <v>591</v>
      </c>
      <c r="BB155" s="74">
        <f t="shared" si="2994"/>
        <v>50</v>
      </c>
      <c r="BC155" s="11">
        <v>250</v>
      </c>
      <c r="BD155" s="12">
        <f t="shared" si="2942"/>
        <v>0.45854483925549916</v>
      </c>
      <c r="BE155" s="11">
        <v>21</v>
      </c>
      <c r="BF155" s="12">
        <f t="shared" si="2943"/>
        <v>7.7490774907749083E-2</v>
      </c>
      <c r="BG155" s="13"/>
      <c r="BH155" s="11"/>
      <c r="BI155" s="39"/>
      <c r="BJ155" s="43">
        <v>89.473684210526315</v>
      </c>
      <c r="BK155" s="10"/>
      <c r="BL155" s="11"/>
      <c r="BM155" s="74">
        <f t="shared" si="2995"/>
        <v>610</v>
      </c>
      <c r="BN155" s="74">
        <f t="shared" si="2995"/>
        <v>50</v>
      </c>
      <c r="BO155" s="11">
        <v>254</v>
      </c>
      <c r="BP155" s="12">
        <f t="shared" si="2945"/>
        <v>0.4459016393442623</v>
      </c>
      <c r="BQ155" s="11">
        <v>18</v>
      </c>
      <c r="BR155" s="12">
        <f t="shared" si="2946"/>
        <v>6.6176470588235295E-2</v>
      </c>
      <c r="BS155" s="13"/>
      <c r="BT155" s="11"/>
      <c r="BU155" s="39"/>
      <c r="BV155" s="43">
        <v>89.473684210526315</v>
      </c>
      <c r="BW155" s="10"/>
      <c r="BX155" s="11"/>
      <c r="BY155" s="74">
        <f t="shared" si="2996"/>
        <v>0</v>
      </c>
      <c r="BZ155" s="74">
        <f t="shared" si="2996"/>
        <v>0</v>
      </c>
      <c r="CA155" s="11"/>
      <c r="CB155" s="12" t="e">
        <f t="shared" si="2948"/>
        <v>#DIV/0!</v>
      </c>
      <c r="CC155" s="11"/>
      <c r="CD155" s="12" t="e">
        <f t="shared" si="2949"/>
        <v>#DIV/0!</v>
      </c>
      <c r="CE155" s="13"/>
      <c r="CF155" s="11"/>
      <c r="CG155" s="39"/>
      <c r="CH155" s="43"/>
      <c r="CI155" s="10"/>
      <c r="CJ155" s="11"/>
      <c r="CK155" s="74">
        <f t="shared" si="2997"/>
        <v>0</v>
      </c>
      <c r="CL155" s="74">
        <f t="shared" si="2997"/>
        <v>0</v>
      </c>
      <c r="CM155" s="11"/>
      <c r="CN155" s="12" t="e">
        <f t="shared" si="2951"/>
        <v>#DIV/0!</v>
      </c>
      <c r="CO155" s="11"/>
      <c r="CP155" s="12" t="e">
        <f t="shared" si="2952"/>
        <v>#DIV/0!</v>
      </c>
      <c r="CQ155" s="13"/>
      <c r="CR155" s="11"/>
      <c r="CS155" s="39"/>
      <c r="CT155" s="43"/>
      <c r="CU155" s="10"/>
      <c r="CV155" s="11"/>
      <c r="CW155" s="74">
        <f t="shared" si="2998"/>
        <v>0</v>
      </c>
      <c r="CX155" s="74">
        <f t="shared" si="2998"/>
        <v>0</v>
      </c>
      <c r="CY155" s="11"/>
      <c r="CZ155" s="12" t="e">
        <f t="shared" si="2954"/>
        <v>#DIV/0!</v>
      </c>
      <c r="DA155" s="11"/>
      <c r="DB155" s="12" t="e">
        <f t="shared" si="2955"/>
        <v>#DIV/0!</v>
      </c>
      <c r="DC155" s="13"/>
      <c r="DD155" s="11"/>
      <c r="DE155" s="39"/>
      <c r="DF155" s="43"/>
      <c r="DG155" s="10"/>
      <c r="DH155" s="11"/>
      <c r="DI155" s="74">
        <f t="shared" si="2999"/>
        <v>0</v>
      </c>
      <c r="DJ155" s="74">
        <f t="shared" si="2999"/>
        <v>0</v>
      </c>
      <c r="DK155" s="11"/>
      <c r="DL155" s="12" t="e">
        <f t="shared" si="2957"/>
        <v>#DIV/0!</v>
      </c>
      <c r="DM155" s="11"/>
      <c r="DN155" s="12" t="e">
        <f t="shared" si="2958"/>
        <v>#DIV/0!</v>
      </c>
      <c r="DO155" s="13"/>
      <c r="DP155" s="11"/>
      <c r="DQ155" s="39"/>
      <c r="DR155" s="43"/>
      <c r="DS155" s="10"/>
      <c r="DT155" s="11"/>
      <c r="DU155" s="74">
        <f t="shared" si="3000"/>
        <v>0</v>
      </c>
      <c r="DV155" s="74">
        <f t="shared" si="3000"/>
        <v>0</v>
      </c>
      <c r="DW155" s="11"/>
      <c r="DX155" s="12" t="e">
        <f t="shared" si="2960"/>
        <v>#DIV/0!</v>
      </c>
      <c r="DY155" s="11"/>
      <c r="DZ155" s="12" t="e">
        <f t="shared" si="2961"/>
        <v>#DIV/0!</v>
      </c>
      <c r="EA155" s="13"/>
      <c r="EB155" s="11"/>
      <c r="EC155" s="39"/>
      <c r="ED155" s="43"/>
      <c r="EE155" s="10"/>
      <c r="EF155" s="11"/>
      <c r="EG155" s="74">
        <f t="shared" si="3001"/>
        <v>0</v>
      </c>
      <c r="EH155" s="74">
        <f t="shared" si="3001"/>
        <v>0</v>
      </c>
      <c r="EI155" s="11"/>
      <c r="EJ155" s="12" t="e">
        <f t="shared" si="2963"/>
        <v>#DIV/0!</v>
      </c>
      <c r="EK155" s="11"/>
      <c r="EL155" s="12" t="e">
        <f t="shared" si="2964"/>
        <v>#DIV/0!</v>
      </c>
      <c r="EM155" s="13"/>
      <c r="EN155" s="11"/>
      <c r="EO155" s="39"/>
      <c r="EP155" s="43"/>
      <c r="EQ155" s="10"/>
      <c r="ER155" s="11"/>
      <c r="ES155" s="74">
        <f t="shared" si="3002"/>
        <v>0</v>
      </c>
      <c r="ET155" s="74">
        <f t="shared" si="3002"/>
        <v>0</v>
      </c>
      <c r="EU155" s="11"/>
      <c r="EV155" s="12" t="e">
        <f t="shared" si="2966"/>
        <v>#DIV/0!</v>
      </c>
      <c r="EW155" s="11"/>
      <c r="EX155" s="12" t="e">
        <f t="shared" si="2967"/>
        <v>#DIV/0!</v>
      </c>
      <c r="EY155" s="13"/>
      <c r="EZ155" s="11"/>
      <c r="FA155" s="39"/>
      <c r="FB155" s="43"/>
      <c r="FC155" s="10"/>
      <c r="FD155" s="11"/>
      <c r="FE155" s="74">
        <f t="shared" si="3003"/>
        <v>0</v>
      </c>
      <c r="FF155" s="74">
        <f t="shared" si="3003"/>
        <v>0</v>
      </c>
      <c r="FG155" s="11"/>
      <c r="FH155" s="12" t="e">
        <f t="shared" si="2969"/>
        <v>#DIV/0!</v>
      </c>
      <c r="FI155" s="11"/>
      <c r="FJ155" s="12" t="e">
        <f t="shared" si="2970"/>
        <v>#DIV/0!</v>
      </c>
      <c r="FK155" s="13"/>
      <c r="FL155" s="11"/>
      <c r="FM155" s="39"/>
      <c r="FN155" s="43"/>
      <c r="FO155" s="10"/>
      <c r="FP155" s="11"/>
      <c r="FQ155" s="74">
        <f t="shared" si="3004"/>
        <v>0</v>
      </c>
      <c r="FR155" s="74">
        <f t="shared" si="3004"/>
        <v>0</v>
      </c>
      <c r="FS155" s="11"/>
      <c r="FT155" s="12" t="e">
        <f t="shared" si="2972"/>
        <v>#DIV/0!</v>
      </c>
      <c r="FU155" s="11"/>
      <c r="FV155" s="12" t="e">
        <f t="shared" si="2973"/>
        <v>#DIV/0!</v>
      </c>
      <c r="FW155" s="13"/>
      <c r="FX155" s="11"/>
      <c r="FY155" s="39"/>
      <c r="FZ155" s="43"/>
      <c r="GA155" s="10"/>
      <c r="GB155" s="11"/>
      <c r="GC155" s="74">
        <f t="shared" si="3005"/>
        <v>0</v>
      </c>
      <c r="GD155" s="74">
        <f t="shared" si="3005"/>
        <v>0</v>
      </c>
      <c r="GE155" s="11"/>
      <c r="GF155" s="12" t="e">
        <f t="shared" si="2975"/>
        <v>#DIV/0!</v>
      </c>
      <c r="GG155" s="11"/>
      <c r="GH155" s="12" t="e">
        <f t="shared" si="2976"/>
        <v>#DIV/0!</v>
      </c>
      <c r="GI155" s="13"/>
      <c r="GJ155" s="11"/>
      <c r="GK155" s="39"/>
      <c r="GL155" s="43"/>
      <c r="GM155" s="10"/>
      <c r="GN155" s="11"/>
      <c r="GO155" s="74">
        <f t="shared" si="3006"/>
        <v>0</v>
      </c>
      <c r="GP155" s="74">
        <f t="shared" si="3006"/>
        <v>0</v>
      </c>
      <c r="GQ155" s="11"/>
      <c r="GR155" s="12" t="e">
        <f t="shared" si="2978"/>
        <v>#DIV/0!</v>
      </c>
      <c r="GS155" s="11"/>
      <c r="GT155" s="12" t="e">
        <f t="shared" si="2979"/>
        <v>#DIV/0!</v>
      </c>
      <c r="GU155" s="13"/>
      <c r="GV155" s="11"/>
      <c r="GW155" s="39"/>
      <c r="GX155" s="43"/>
      <c r="GY155" s="10"/>
      <c r="GZ155" s="11"/>
      <c r="HA155" s="74">
        <f t="shared" si="3007"/>
        <v>0</v>
      </c>
      <c r="HB155" s="74">
        <f t="shared" si="3007"/>
        <v>0</v>
      </c>
      <c r="HC155" s="11"/>
      <c r="HD155" s="12" t="e">
        <f t="shared" si="2981"/>
        <v>#DIV/0!</v>
      </c>
      <c r="HE155" s="11"/>
      <c r="HF155" s="12" t="e">
        <f t="shared" si="2982"/>
        <v>#DIV/0!</v>
      </c>
      <c r="HG155" s="13"/>
      <c r="HH155" s="11"/>
      <c r="HI155" s="39"/>
      <c r="HJ155" s="43"/>
      <c r="HK155" s="10">
        <f t="shared" si="2983"/>
        <v>1</v>
      </c>
      <c r="HL155" s="11">
        <f t="shared" si="2983"/>
        <v>1</v>
      </c>
      <c r="HM155" s="11">
        <f t="shared" si="2983"/>
        <v>3193</v>
      </c>
      <c r="HN155" s="11">
        <f t="shared" si="2983"/>
        <v>264</v>
      </c>
      <c r="HO155" s="11">
        <f t="shared" si="2984"/>
        <v>1541</v>
      </c>
      <c r="HP155" s="228">
        <f t="shared" si="3009"/>
        <v>0.48261822737237708</v>
      </c>
      <c r="HQ155" s="15">
        <f t="shared" si="2986"/>
        <v>82</v>
      </c>
      <c r="HR155" s="12">
        <f t="shared" si="3008"/>
        <v>5.3212199870214145E-2</v>
      </c>
      <c r="HS155" s="16">
        <v>70.75</v>
      </c>
      <c r="HT155" s="17">
        <v>1420</v>
      </c>
      <c r="HU155" s="16">
        <f t="shared" si="2987"/>
        <v>92.14795587280986</v>
      </c>
      <c r="HV155" s="23"/>
      <c r="HW155" s="22">
        <v>89.10891089108911</v>
      </c>
    </row>
    <row r="156" spans="1:231" ht="19.5" thickBot="1" x14ac:dyDescent="0.3">
      <c r="A156" s="236"/>
      <c r="B156" s="42"/>
      <c r="C156" s="26">
        <f>SUM(C149:C155)</f>
        <v>1</v>
      </c>
      <c r="D156" s="27">
        <f>SUM(D149:D155)</f>
        <v>0</v>
      </c>
      <c r="E156" s="27"/>
      <c r="F156" s="27"/>
      <c r="G156" s="27">
        <f>SUM(G149:G155)</f>
        <v>2123</v>
      </c>
      <c r="H156" s="28">
        <f>((G156+I156)/7)/E155</f>
        <v>0.51294498381877018</v>
      </c>
      <c r="I156" s="27">
        <f>SUM(I149:I155)</f>
        <v>96</v>
      </c>
      <c r="J156" s="28">
        <f>(I156/(I156+G156))</f>
        <v>4.3262730959891846E-2</v>
      </c>
      <c r="K156" s="27"/>
      <c r="L156" s="27"/>
      <c r="M156" s="29" t="e">
        <f>M154/M153*100-100</f>
        <v>#DIV/0!</v>
      </c>
      <c r="N156" s="72">
        <f>N154/N153*100-100</f>
        <v>2.0248724489795791</v>
      </c>
      <c r="O156" s="26">
        <f t="shared" ref="O156:P156" si="3010">SUM(O149:O155)</f>
        <v>4</v>
      </c>
      <c r="P156" s="27">
        <f t="shared" si="3010"/>
        <v>1</v>
      </c>
      <c r="Q156" s="27"/>
      <c r="R156" s="27"/>
      <c r="S156" s="27">
        <f t="shared" ref="S156" si="3011">SUM(S149:S155)</f>
        <v>1998</v>
      </c>
      <c r="T156" s="28">
        <f t="shared" ref="T156" si="3012">((S156+U156)/7)/Q155</f>
        <v>0.48873403019744482</v>
      </c>
      <c r="U156" s="27">
        <f t="shared" ref="U156" si="3013">SUM(U149:U155)</f>
        <v>106</v>
      </c>
      <c r="V156" s="28">
        <f t="shared" ref="V156" si="3014">(U156/(U156+S156))</f>
        <v>5.038022813688213E-2</v>
      </c>
      <c r="W156" s="27"/>
      <c r="X156" s="27"/>
      <c r="Y156" s="29" t="e">
        <f t="shared" ref="Y156:Z156" si="3015">Y154/Y153*100-100</f>
        <v>#DIV/0!</v>
      </c>
      <c r="Z156" s="72">
        <f t="shared" si="3015"/>
        <v>4.1294642857142776</v>
      </c>
      <c r="AA156" s="26">
        <f t="shared" ref="AA156:AB156" si="3016">SUM(AA149:AA155)</f>
        <v>3</v>
      </c>
      <c r="AB156" s="27">
        <f t="shared" si="3016"/>
        <v>1</v>
      </c>
      <c r="AC156" s="27"/>
      <c r="AD156" s="27"/>
      <c r="AE156" s="27">
        <f t="shared" ref="AE156" si="3017">SUM(AE149:AE155)</f>
        <v>553</v>
      </c>
      <c r="AF156" s="28">
        <f t="shared" ref="AF156" si="3018">((AE156+AG156)/7)/AC155</f>
        <v>0.54562211981566822</v>
      </c>
      <c r="AG156" s="27">
        <f t="shared" ref="AG156" si="3019">SUM(AG149:AG155)</f>
        <v>39</v>
      </c>
      <c r="AH156" s="28">
        <f t="shared" ref="AH156" si="3020">(AG156/(AG156+AE156))</f>
        <v>6.5878378378378372E-2</v>
      </c>
      <c r="AI156" s="27"/>
      <c r="AJ156" s="27"/>
      <c r="AK156" s="29" t="e">
        <f t="shared" ref="AK156:AL156" si="3021">AK154/AK153*100-100</f>
        <v>#DIV/0!</v>
      </c>
      <c r="AL156" s="72">
        <f t="shared" si="3021"/>
        <v>8.4263392857142776</v>
      </c>
      <c r="AM156" s="26">
        <f t="shared" ref="AM156:AN156" si="3022">SUM(AM149:AM155)</f>
        <v>6</v>
      </c>
      <c r="AN156" s="27">
        <f t="shared" si="3022"/>
        <v>0</v>
      </c>
      <c r="AO156" s="27"/>
      <c r="AP156" s="27"/>
      <c r="AQ156" s="27">
        <f t="shared" ref="AQ156" si="3023">SUM(AQ149:AQ155)</f>
        <v>1864</v>
      </c>
      <c r="AR156" s="28">
        <f t="shared" ref="AR156" si="3024">((AQ156+AS156)/7)/AO155</f>
        <v>0.46783349101229893</v>
      </c>
      <c r="AS156" s="27">
        <f t="shared" ref="AS156" si="3025">SUM(AS149:AS155)</f>
        <v>114</v>
      </c>
      <c r="AT156" s="28">
        <f t="shared" ref="AT156" si="3026">(AS156/(AS156+AQ156))</f>
        <v>5.7633973710819006E-2</v>
      </c>
      <c r="AU156" s="27"/>
      <c r="AV156" s="27"/>
      <c r="AW156" s="29" t="e">
        <f t="shared" ref="AW156:AX156" si="3027">AW154/AW153*100-100</f>
        <v>#DIV/0!</v>
      </c>
      <c r="AX156" s="72">
        <f t="shared" si="3027"/>
        <v>5.9103260869565162</v>
      </c>
      <c r="AY156" s="26">
        <f t="shared" ref="AY156:AZ156" si="3028">SUM(AY149:AY155)</f>
        <v>1</v>
      </c>
      <c r="AZ156" s="27">
        <f t="shared" si="3028"/>
        <v>0</v>
      </c>
      <c r="BA156" s="27"/>
      <c r="BB156" s="27"/>
      <c r="BC156" s="27">
        <f t="shared" ref="BC156" si="3029">SUM(BC149:BC155)</f>
        <v>1852</v>
      </c>
      <c r="BD156" s="28">
        <f t="shared" ref="BD156" si="3030">((BC156+BE156)/7)/BA155</f>
        <v>0.48054145516074448</v>
      </c>
      <c r="BE156" s="27">
        <f t="shared" ref="BE156" si="3031">SUM(BE149:BE155)</f>
        <v>136</v>
      </c>
      <c r="BF156" s="28">
        <f t="shared" ref="BF156" si="3032">(BE156/(BE156+BC156))</f>
        <v>6.8410462776659964E-2</v>
      </c>
      <c r="BG156" s="27"/>
      <c r="BH156" s="27"/>
      <c r="BI156" s="29" t="e">
        <f t="shared" ref="BI156:BJ156" si="3033">BI154/BI153*100-100</f>
        <v>#DIV/0!</v>
      </c>
      <c r="BJ156" s="72">
        <f t="shared" si="3033"/>
        <v>7.5775375939849567</v>
      </c>
      <c r="BK156" s="26">
        <f t="shared" ref="BK156:BL156" si="3034">SUM(BK149:BK155)</f>
        <v>3</v>
      </c>
      <c r="BL156" s="27">
        <f t="shared" si="3034"/>
        <v>0</v>
      </c>
      <c r="BM156" s="27"/>
      <c r="BN156" s="27"/>
      <c r="BO156" s="27">
        <f t="shared" ref="BO156" si="3035">SUM(BO149:BO155)</f>
        <v>1843</v>
      </c>
      <c r="BP156" s="28">
        <f t="shared" ref="BP156" si="3036">((BO156+BQ156)/7)/BM155</f>
        <v>0.45925058548009373</v>
      </c>
      <c r="BQ156" s="27">
        <f t="shared" ref="BQ156" si="3037">SUM(BQ149:BQ155)</f>
        <v>118</v>
      </c>
      <c r="BR156" s="28">
        <f t="shared" ref="BR156" si="3038">(BQ156/(BQ156+BO156))</f>
        <v>6.017338092809791E-2</v>
      </c>
      <c r="BS156" s="27"/>
      <c r="BT156" s="27"/>
      <c r="BU156" s="29" t="e">
        <f t="shared" ref="BU156:BV156" si="3039">BU154/BU153*100-100</f>
        <v>#DIV/0!</v>
      </c>
      <c r="BV156" s="72">
        <f t="shared" si="3039"/>
        <v>13.475093984962399</v>
      </c>
      <c r="BW156" s="26">
        <f t="shared" ref="BW156:BX156" si="3040">SUM(BW149:BW155)</f>
        <v>0</v>
      </c>
      <c r="BX156" s="27">
        <f t="shared" si="3040"/>
        <v>0</v>
      </c>
      <c r="BY156" s="27"/>
      <c r="BZ156" s="27"/>
      <c r="CA156" s="27">
        <f t="shared" ref="CA156" si="3041">SUM(CA149:CA155)</f>
        <v>0</v>
      </c>
      <c r="CB156" s="28" t="e">
        <f t="shared" ref="CB156" si="3042">((CA156+CC156)/7)/BY155</f>
        <v>#DIV/0!</v>
      </c>
      <c r="CC156" s="27">
        <f t="shared" ref="CC156" si="3043">SUM(CC149:CC155)</f>
        <v>0</v>
      </c>
      <c r="CD156" s="28" t="e">
        <f t="shared" ref="CD156" si="3044">(CC156/(CC156+CA156))</f>
        <v>#DIV/0!</v>
      </c>
      <c r="CE156" s="27"/>
      <c r="CF156" s="27"/>
      <c r="CG156" s="29" t="e">
        <f t="shared" ref="CG156:CH156" si="3045">CG154/CG153*100-100</f>
        <v>#DIV/0!</v>
      </c>
      <c r="CH156" s="72" t="e">
        <f t="shared" si="3045"/>
        <v>#DIV/0!</v>
      </c>
      <c r="CI156" s="26">
        <f t="shared" ref="CI156:CJ156" si="3046">SUM(CI149:CI155)</f>
        <v>0</v>
      </c>
      <c r="CJ156" s="27">
        <f t="shared" si="3046"/>
        <v>0</v>
      </c>
      <c r="CK156" s="27"/>
      <c r="CL156" s="27"/>
      <c r="CM156" s="27">
        <f t="shared" ref="CM156" si="3047">SUM(CM149:CM155)</f>
        <v>0</v>
      </c>
      <c r="CN156" s="28" t="e">
        <f t="shared" ref="CN156" si="3048">((CM156+CO156)/7)/CK155</f>
        <v>#DIV/0!</v>
      </c>
      <c r="CO156" s="27">
        <f t="shared" ref="CO156" si="3049">SUM(CO149:CO155)</f>
        <v>0</v>
      </c>
      <c r="CP156" s="28" t="e">
        <f t="shared" ref="CP156" si="3050">(CO156/(CO156+CM156))</f>
        <v>#DIV/0!</v>
      </c>
      <c r="CQ156" s="27"/>
      <c r="CR156" s="27"/>
      <c r="CS156" s="29" t="e">
        <f t="shared" ref="CS156:CT156" si="3051">CS154/CS153*100-100</f>
        <v>#DIV/0!</v>
      </c>
      <c r="CT156" s="72" t="e">
        <f t="shared" si="3051"/>
        <v>#DIV/0!</v>
      </c>
      <c r="CU156" s="26">
        <f t="shared" ref="CU156:CV156" si="3052">SUM(CU149:CU155)</f>
        <v>0</v>
      </c>
      <c r="CV156" s="27">
        <f t="shared" si="3052"/>
        <v>0</v>
      </c>
      <c r="CW156" s="27"/>
      <c r="CX156" s="27"/>
      <c r="CY156" s="27">
        <f t="shared" ref="CY156" si="3053">SUM(CY149:CY155)</f>
        <v>0</v>
      </c>
      <c r="CZ156" s="28" t="e">
        <f t="shared" ref="CZ156" si="3054">((CY156+DA156)/7)/CW155</f>
        <v>#DIV/0!</v>
      </c>
      <c r="DA156" s="27">
        <f t="shared" ref="DA156" si="3055">SUM(DA149:DA155)</f>
        <v>0</v>
      </c>
      <c r="DB156" s="28" t="e">
        <f t="shared" ref="DB156" si="3056">(DA156/(DA156+CY156))</f>
        <v>#DIV/0!</v>
      </c>
      <c r="DC156" s="27"/>
      <c r="DD156" s="27"/>
      <c r="DE156" s="29" t="e">
        <f t="shared" ref="DE156:DF156" si="3057">DE154/DE153*100-100</f>
        <v>#DIV/0!</v>
      </c>
      <c r="DF156" s="72" t="e">
        <f t="shared" si="3057"/>
        <v>#DIV/0!</v>
      </c>
      <c r="DG156" s="26">
        <f t="shared" ref="DG156:DH156" si="3058">SUM(DG149:DG155)</f>
        <v>0</v>
      </c>
      <c r="DH156" s="27">
        <f t="shared" si="3058"/>
        <v>0</v>
      </c>
      <c r="DI156" s="27"/>
      <c r="DJ156" s="27"/>
      <c r="DK156" s="27">
        <f t="shared" ref="DK156" si="3059">SUM(DK149:DK155)</f>
        <v>0</v>
      </c>
      <c r="DL156" s="28" t="e">
        <f t="shared" ref="DL156" si="3060">((DK156+DM156)/7)/DI155</f>
        <v>#DIV/0!</v>
      </c>
      <c r="DM156" s="27">
        <f t="shared" ref="DM156" si="3061">SUM(DM149:DM155)</f>
        <v>0</v>
      </c>
      <c r="DN156" s="28" t="e">
        <f t="shared" ref="DN156" si="3062">(DM156/(DM156+DK156))</f>
        <v>#DIV/0!</v>
      </c>
      <c r="DO156" s="27"/>
      <c r="DP156" s="27"/>
      <c r="DQ156" s="29" t="e">
        <f t="shared" ref="DQ156:DR156" si="3063">DQ154/DQ153*100-100</f>
        <v>#DIV/0!</v>
      </c>
      <c r="DR156" s="72" t="e">
        <f t="shared" si="3063"/>
        <v>#DIV/0!</v>
      </c>
      <c r="DS156" s="26">
        <f t="shared" ref="DS156:DT156" si="3064">SUM(DS149:DS155)</f>
        <v>0</v>
      </c>
      <c r="DT156" s="27">
        <f t="shared" si="3064"/>
        <v>0</v>
      </c>
      <c r="DU156" s="27"/>
      <c r="DV156" s="27"/>
      <c r="DW156" s="27">
        <f t="shared" ref="DW156" si="3065">SUM(DW149:DW155)</f>
        <v>0</v>
      </c>
      <c r="DX156" s="28" t="e">
        <f t="shared" ref="DX156" si="3066">((DW156+DY156)/7)/DU155</f>
        <v>#DIV/0!</v>
      </c>
      <c r="DY156" s="27">
        <f t="shared" ref="DY156" si="3067">SUM(DY149:DY155)</f>
        <v>0</v>
      </c>
      <c r="DZ156" s="28" t="e">
        <f t="shared" ref="DZ156" si="3068">(DY156/(DY156+DW156))</f>
        <v>#DIV/0!</v>
      </c>
      <c r="EA156" s="27"/>
      <c r="EB156" s="27"/>
      <c r="EC156" s="29" t="e">
        <f t="shared" ref="EC156:ED156" si="3069">EC154/EC153*100-100</f>
        <v>#DIV/0!</v>
      </c>
      <c r="ED156" s="72" t="e">
        <f t="shared" si="3069"/>
        <v>#DIV/0!</v>
      </c>
      <c r="EE156" s="26">
        <f t="shared" ref="EE156:EF156" si="3070">SUM(EE149:EE155)</f>
        <v>0</v>
      </c>
      <c r="EF156" s="27">
        <f t="shared" si="3070"/>
        <v>0</v>
      </c>
      <c r="EG156" s="27"/>
      <c r="EH156" s="27"/>
      <c r="EI156" s="27">
        <f t="shared" ref="EI156" si="3071">SUM(EI149:EI155)</f>
        <v>0</v>
      </c>
      <c r="EJ156" s="28" t="e">
        <f t="shared" ref="EJ156" si="3072">((EI156+EK156)/7)/EG155</f>
        <v>#DIV/0!</v>
      </c>
      <c r="EK156" s="27">
        <f t="shared" ref="EK156" si="3073">SUM(EK149:EK155)</f>
        <v>0</v>
      </c>
      <c r="EL156" s="28" t="e">
        <f t="shared" ref="EL156" si="3074">(EK156/(EK156+EI156))</f>
        <v>#DIV/0!</v>
      </c>
      <c r="EM156" s="27"/>
      <c r="EN156" s="27"/>
      <c r="EO156" s="29" t="e">
        <f t="shared" ref="EO156:EP156" si="3075">EO154/EO153*100-100</f>
        <v>#DIV/0!</v>
      </c>
      <c r="EP156" s="72" t="e">
        <f t="shared" si="3075"/>
        <v>#DIV/0!</v>
      </c>
      <c r="EQ156" s="26">
        <f t="shared" ref="EQ156:ER156" si="3076">SUM(EQ149:EQ155)</f>
        <v>0</v>
      </c>
      <c r="ER156" s="27">
        <f t="shared" si="3076"/>
        <v>0</v>
      </c>
      <c r="ES156" s="27"/>
      <c r="ET156" s="27"/>
      <c r="EU156" s="27">
        <f t="shared" ref="EU156" si="3077">SUM(EU149:EU155)</f>
        <v>0</v>
      </c>
      <c r="EV156" s="28" t="e">
        <f t="shared" ref="EV156" si="3078">((EU156+EW156)/7)/ES155</f>
        <v>#DIV/0!</v>
      </c>
      <c r="EW156" s="27">
        <f t="shared" ref="EW156" si="3079">SUM(EW149:EW155)</f>
        <v>0</v>
      </c>
      <c r="EX156" s="28" t="e">
        <f t="shared" ref="EX156" si="3080">(EW156/(EW156+EU156))</f>
        <v>#DIV/0!</v>
      </c>
      <c r="EY156" s="27"/>
      <c r="EZ156" s="27"/>
      <c r="FA156" s="29" t="e">
        <f t="shared" ref="FA156:FB156" si="3081">FA154/FA153*100-100</f>
        <v>#DIV/0!</v>
      </c>
      <c r="FB156" s="72" t="e">
        <f t="shared" si="3081"/>
        <v>#DIV/0!</v>
      </c>
      <c r="FC156" s="26">
        <f t="shared" ref="FC156:FD156" si="3082">SUM(FC149:FC155)</f>
        <v>0</v>
      </c>
      <c r="FD156" s="27">
        <f t="shared" si="3082"/>
        <v>0</v>
      </c>
      <c r="FE156" s="27"/>
      <c r="FF156" s="27"/>
      <c r="FG156" s="27">
        <f t="shared" ref="FG156" si="3083">SUM(FG149:FG155)</f>
        <v>0</v>
      </c>
      <c r="FH156" s="28" t="e">
        <f t="shared" ref="FH156" si="3084">((FG156+FI156)/7)/FE155</f>
        <v>#DIV/0!</v>
      </c>
      <c r="FI156" s="27">
        <f t="shared" ref="FI156" si="3085">SUM(FI149:FI155)</f>
        <v>0</v>
      </c>
      <c r="FJ156" s="28" t="e">
        <f t="shared" ref="FJ156" si="3086">(FI156/(FI156+FG156))</f>
        <v>#DIV/0!</v>
      </c>
      <c r="FK156" s="27"/>
      <c r="FL156" s="27"/>
      <c r="FM156" s="29" t="e">
        <f t="shared" ref="FM156:FN156" si="3087">FM154/FM153*100-100</f>
        <v>#DIV/0!</v>
      </c>
      <c r="FN156" s="72" t="e">
        <f t="shared" si="3087"/>
        <v>#DIV/0!</v>
      </c>
      <c r="FO156" s="26">
        <f t="shared" ref="FO156:FP156" si="3088">SUM(FO149:FO155)</f>
        <v>0</v>
      </c>
      <c r="FP156" s="27">
        <f t="shared" si="3088"/>
        <v>0</v>
      </c>
      <c r="FQ156" s="27"/>
      <c r="FR156" s="27"/>
      <c r="FS156" s="27">
        <f t="shared" ref="FS156" si="3089">SUM(FS149:FS155)</f>
        <v>0</v>
      </c>
      <c r="FT156" s="28" t="e">
        <f t="shared" ref="FT156" si="3090">((FS156+FU156)/7)/FQ155</f>
        <v>#DIV/0!</v>
      </c>
      <c r="FU156" s="27">
        <f t="shared" ref="FU156" si="3091">SUM(FU149:FU155)</f>
        <v>0</v>
      </c>
      <c r="FV156" s="28" t="e">
        <f t="shared" ref="FV156" si="3092">(FU156/(FU156+FS156))</f>
        <v>#DIV/0!</v>
      </c>
      <c r="FW156" s="27"/>
      <c r="FX156" s="27"/>
      <c r="FY156" s="29" t="e">
        <f t="shared" ref="FY156:FZ156" si="3093">FY154/FY153*100-100</f>
        <v>#DIV/0!</v>
      </c>
      <c r="FZ156" s="72" t="e">
        <f t="shared" si="3093"/>
        <v>#DIV/0!</v>
      </c>
      <c r="GA156" s="26">
        <f t="shared" ref="GA156:GB156" si="3094">SUM(GA149:GA155)</f>
        <v>0</v>
      </c>
      <c r="GB156" s="27">
        <f t="shared" si="3094"/>
        <v>0</v>
      </c>
      <c r="GC156" s="27"/>
      <c r="GD156" s="27"/>
      <c r="GE156" s="27">
        <f t="shared" ref="GE156" si="3095">SUM(GE149:GE155)</f>
        <v>0</v>
      </c>
      <c r="GF156" s="28" t="e">
        <f t="shared" ref="GF156" si="3096">((GE156+GG156)/7)/GC155</f>
        <v>#DIV/0!</v>
      </c>
      <c r="GG156" s="27">
        <f t="shared" ref="GG156" si="3097">SUM(GG149:GG155)</f>
        <v>0</v>
      </c>
      <c r="GH156" s="28" t="e">
        <f t="shared" ref="GH156" si="3098">(GG156/(GG156+GE156))</f>
        <v>#DIV/0!</v>
      </c>
      <c r="GI156" s="27"/>
      <c r="GJ156" s="27"/>
      <c r="GK156" s="29" t="e">
        <f t="shared" ref="GK156:GL156" si="3099">GK154/GK153*100-100</f>
        <v>#DIV/0!</v>
      </c>
      <c r="GL156" s="72" t="e">
        <f t="shared" si="3099"/>
        <v>#DIV/0!</v>
      </c>
      <c r="GM156" s="26">
        <f t="shared" ref="GM156:GN156" si="3100">SUM(GM149:GM155)</f>
        <v>0</v>
      </c>
      <c r="GN156" s="27">
        <f t="shared" si="3100"/>
        <v>0</v>
      </c>
      <c r="GO156" s="27"/>
      <c r="GP156" s="27"/>
      <c r="GQ156" s="27">
        <f t="shared" ref="GQ156" si="3101">SUM(GQ149:GQ155)</f>
        <v>0</v>
      </c>
      <c r="GR156" s="28" t="e">
        <f t="shared" ref="GR156" si="3102">((GQ156+GS156)/7)/GO155</f>
        <v>#DIV/0!</v>
      </c>
      <c r="GS156" s="27">
        <f t="shared" ref="GS156" si="3103">SUM(GS149:GS155)</f>
        <v>0</v>
      </c>
      <c r="GT156" s="28" t="e">
        <f t="shared" ref="GT156" si="3104">(GS156/(GS156+GQ156))</f>
        <v>#DIV/0!</v>
      </c>
      <c r="GU156" s="27"/>
      <c r="GV156" s="27"/>
      <c r="GW156" s="29" t="e">
        <f t="shared" ref="GW156:GX156" si="3105">GW154/GW153*100-100</f>
        <v>#DIV/0!</v>
      </c>
      <c r="GX156" s="72" t="e">
        <f t="shared" si="3105"/>
        <v>#DIV/0!</v>
      </c>
      <c r="GY156" s="26">
        <f t="shared" ref="GY156:GZ156" si="3106">SUM(GY149:GY155)</f>
        <v>0</v>
      </c>
      <c r="GZ156" s="27">
        <f t="shared" si="3106"/>
        <v>0</v>
      </c>
      <c r="HA156" s="27"/>
      <c r="HB156" s="27"/>
      <c r="HC156" s="27">
        <f t="shared" ref="HC156" si="3107">SUM(HC149:HC155)</f>
        <v>0</v>
      </c>
      <c r="HD156" s="28" t="e">
        <f t="shared" ref="HD156" si="3108">((HC156+HE156)/7)/HA155</f>
        <v>#DIV/0!</v>
      </c>
      <c r="HE156" s="27">
        <f t="shared" ref="HE156" si="3109">SUM(HE149:HE155)</f>
        <v>0</v>
      </c>
      <c r="HF156" s="28" t="e">
        <f t="shared" ref="HF156" si="3110">(HE156/(HE156+HC156))</f>
        <v>#DIV/0!</v>
      </c>
      <c r="HG156" s="27"/>
      <c r="HH156" s="27"/>
      <c r="HI156" s="29" t="e">
        <f t="shared" ref="HI156:HJ156" si="3111">HI154/HI153*100-100</f>
        <v>#DIV/0!</v>
      </c>
      <c r="HJ156" s="72" t="e">
        <f t="shared" si="3111"/>
        <v>#DIV/0!</v>
      </c>
      <c r="HK156" s="26">
        <f t="shared" si="2983"/>
        <v>18</v>
      </c>
      <c r="HL156" s="27">
        <f t="shared" si="2983"/>
        <v>2</v>
      </c>
      <c r="HM156" s="27">
        <f t="shared" si="2983"/>
        <v>0</v>
      </c>
      <c r="HN156" s="27">
        <f t="shared" si="2983"/>
        <v>0</v>
      </c>
      <c r="HO156" s="27">
        <f t="shared" si="2984"/>
        <v>10842</v>
      </c>
      <c r="HP156" s="229">
        <f>+((HO156)/HM155)/7</f>
        <v>0.48507896738400963</v>
      </c>
      <c r="HQ156" s="62">
        <f t="shared" si="2986"/>
        <v>609</v>
      </c>
      <c r="HR156" s="52">
        <f t="shared" si="3008"/>
        <v>5.6170448256779193E-2</v>
      </c>
      <c r="HS156" s="53">
        <f t="shared" ref="HS156" si="3112">SUM(HS149:HS155)/7</f>
        <v>69.845714285714294</v>
      </c>
      <c r="HT156" s="54">
        <f t="shared" ref="HT156" si="3113">SUM(HT149:HT155)</f>
        <v>9968</v>
      </c>
      <c r="HU156" s="53">
        <f t="shared" ref="HU156" si="3114">AVERAGE(HU149:HU155)</f>
        <v>91.942180949921422</v>
      </c>
      <c r="HV156" s="63" t="e">
        <f>HV154/HV153*100-100</f>
        <v>#DIV/0!</v>
      </c>
      <c r="HW156" s="72">
        <f>HW154/HW153*100-100</f>
        <v>6.9903642149929226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5">
        <f t="shared" ref="HK157:HL157" si="3115">HK156/HM146</f>
        <v>5.6057303020865777E-3</v>
      </c>
      <c r="HL157" s="68">
        <f t="shared" si="3115"/>
        <v>7.5187969924812026E-3</v>
      </c>
      <c r="HM157" s="45"/>
      <c r="HN157" s="45"/>
      <c r="HO157" s="45"/>
      <c r="HP157" s="231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235">
        <v>42</v>
      </c>
      <c r="B158" s="73">
        <f>B155+1</f>
        <v>44589</v>
      </c>
      <c r="C158" s="33"/>
      <c r="D158" s="34"/>
      <c r="E158" s="34">
        <f>E155-C158</f>
        <v>618</v>
      </c>
      <c r="F158" s="34">
        <f>F155-D158</f>
        <v>52</v>
      </c>
      <c r="G158" s="34">
        <v>285</v>
      </c>
      <c r="H158" s="35">
        <f t="shared" ref="H158:H164" si="3116">((G158+I158)/E158)</f>
        <v>0.49352750809061491</v>
      </c>
      <c r="I158" s="34">
        <v>20</v>
      </c>
      <c r="J158" s="35">
        <f>I158/(G158+I158)</f>
        <v>6.5573770491803282E-2</v>
      </c>
      <c r="K158" s="36"/>
      <c r="L158" s="34"/>
      <c r="M158" s="34"/>
      <c r="N158" s="37"/>
      <c r="O158" s="33"/>
      <c r="P158" s="34"/>
      <c r="Q158" s="34">
        <f t="shared" ref="Q158:R158" si="3117">Q155-O158</f>
        <v>615</v>
      </c>
      <c r="R158" s="34">
        <f t="shared" si="3117"/>
        <v>49</v>
      </c>
      <c r="S158" s="34">
        <v>261</v>
      </c>
      <c r="T158" s="35">
        <f t="shared" ref="T158:T164" si="3118">((S158+U158)/Q158)</f>
        <v>0.45365853658536587</v>
      </c>
      <c r="U158" s="34">
        <v>18</v>
      </c>
      <c r="V158" s="35">
        <f t="shared" ref="V158:V164" si="3119">U158/(S158+U158)</f>
        <v>6.4516129032258063E-2</v>
      </c>
      <c r="W158" s="36"/>
      <c r="X158" s="34"/>
      <c r="Y158" s="34"/>
      <c r="Z158" s="37"/>
      <c r="AA158" s="33">
        <v>1</v>
      </c>
      <c r="AB158" s="34"/>
      <c r="AC158" s="34">
        <f t="shared" ref="AC158:AD158" si="3120">AC155-AA158</f>
        <v>154</v>
      </c>
      <c r="AD158" s="34">
        <f t="shared" si="3120"/>
        <v>12</v>
      </c>
      <c r="AE158" s="34">
        <v>90</v>
      </c>
      <c r="AF158" s="35">
        <f t="shared" ref="AF158:AF164" si="3121">((AE158+AG158)/AC158)</f>
        <v>0.59740259740259738</v>
      </c>
      <c r="AG158" s="34">
        <v>2</v>
      </c>
      <c r="AH158" s="35">
        <f t="shared" ref="AH158:AH164" si="3122">AG158/(AE158+AG158)</f>
        <v>2.1739130434782608E-2</v>
      </c>
      <c r="AI158" s="36"/>
      <c r="AJ158" s="34"/>
      <c r="AK158" s="34"/>
      <c r="AL158" s="37"/>
      <c r="AM158" s="33"/>
      <c r="AN158" s="34"/>
      <c r="AO158" s="34">
        <f t="shared" ref="AO158:AP158" si="3123">AO155-AM158</f>
        <v>604</v>
      </c>
      <c r="AP158" s="34">
        <f t="shared" si="3123"/>
        <v>51</v>
      </c>
      <c r="AQ158" s="34">
        <v>259</v>
      </c>
      <c r="AR158" s="35">
        <f t="shared" ref="AR158:AR164" si="3124">((AQ158+AS158)/AO158)</f>
        <v>0.46192052980132453</v>
      </c>
      <c r="AS158" s="34">
        <v>20</v>
      </c>
      <c r="AT158" s="35">
        <f t="shared" ref="AT158:AT164" si="3125">AS158/(AQ158+AS158)</f>
        <v>7.1684587813620068E-2</v>
      </c>
      <c r="AU158" s="36"/>
      <c r="AV158" s="34"/>
      <c r="AW158" s="34"/>
      <c r="AX158" s="37"/>
      <c r="AY158" s="33">
        <v>1</v>
      </c>
      <c r="AZ158" s="34"/>
      <c r="BA158" s="34">
        <f t="shared" ref="BA158:BB158" si="3126">BA155-AY158</f>
        <v>590</v>
      </c>
      <c r="BB158" s="34">
        <f t="shared" si="3126"/>
        <v>50</v>
      </c>
      <c r="BC158" s="34">
        <v>270</v>
      </c>
      <c r="BD158" s="35">
        <f t="shared" ref="BD158:BD164" si="3127">((BC158+BE158)/BA158)</f>
        <v>0.48644067796610169</v>
      </c>
      <c r="BE158" s="34">
        <v>17</v>
      </c>
      <c r="BF158" s="35">
        <f t="shared" ref="BF158:BF164" si="3128">BE158/(BC158+BE158)</f>
        <v>5.9233449477351915E-2</v>
      </c>
      <c r="BG158" s="36"/>
      <c r="BH158" s="34"/>
      <c r="BI158" s="34"/>
      <c r="BJ158" s="37"/>
      <c r="BK158" s="33"/>
      <c r="BL158" s="34"/>
      <c r="BM158" s="34">
        <f t="shared" ref="BM158:BN158" si="3129">BM155-BK158</f>
        <v>610</v>
      </c>
      <c r="BN158" s="34">
        <f t="shared" si="3129"/>
        <v>50</v>
      </c>
      <c r="BO158" s="34">
        <v>256</v>
      </c>
      <c r="BP158" s="35">
        <f t="shared" ref="BP158:BP164" si="3130">((BO158+BQ158)/BM158)</f>
        <v>0.45409836065573772</v>
      </c>
      <c r="BQ158" s="34">
        <v>21</v>
      </c>
      <c r="BR158" s="35">
        <f t="shared" ref="BR158:BR164" si="3131">BQ158/(BO158+BQ158)</f>
        <v>7.5812274368231042E-2</v>
      </c>
      <c r="BS158" s="36"/>
      <c r="BT158" s="34"/>
      <c r="BU158" s="34"/>
      <c r="BV158" s="37"/>
      <c r="BW158" s="33"/>
      <c r="BX158" s="34"/>
      <c r="BY158" s="34">
        <f t="shared" ref="BY158:BZ158" si="3132">BY155-BW158</f>
        <v>0</v>
      </c>
      <c r="BZ158" s="34">
        <f t="shared" si="3132"/>
        <v>0</v>
      </c>
      <c r="CA158" s="34"/>
      <c r="CB158" s="35" t="e">
        <f t="shared" ref="CB158:CB164" si="3133">((CA158+CC158)/BY158)</f>
        <v>#DIV/0!</v>
      </c>
      <c r="CC158" s="34"/>
      <c r="CD158" s="35" t="e">
        <f t="shared" ref="CD158:CD164" si="3134">CC158/(CA158+CC158)</f>
        <v>#DIV/0!</v>
      </c>
      <c r="CE158" s="36"/>
      <c r="CF158" s="34"/>
      <c r="CG158" s="34"/>
      <c r="CH158" s="37"/>
      <c r="CI158" s="33"/>
      <c r="CJ158" s="34"/>
      <c r="CK158" s="34">
        <f t="shared" ref="CK158:CL158" si="3135">CK155-CI158</f>
        <v>0</v>
      </c>
      <c r="CL158" s="34">
        <f t="shared" si="3135"/>
        <v>0</v>
      </c>
      <c r="CM158" s="34"/>
      <c r="CN158" s="35" t="e">
        <f t="shared" ref="CN158:CN164" si="3136">((CM158+CO158)/CK158)</f>
        <v>#DIV/0!</v>
      </c>
      <c r="CO158" s="34"/>
      <c r="CP158" s="35" t="e">
        <f t="shared" ref="CP158:CP164" si="3137">CO158/(CM158+CO158)</f>
        <v>#DIV/0!</v>
      </c>
      <c r="CQ158" s="36"/>
      <c r="CR158" s="34"/>
      <c r="CS158" s="34"/>
      <c r="CT158" s="37"/>
      <c r="CU158" s="33"/>
      <c r="CV158" s="34"/>
      <c r="CW158" s="34">
        <f t="shared" ref="CW158:CX158" si="3138">CW155-CU158</f>
        <v>0</v>
      </c>
      <c r="CX158" s="34">
        <f t="shared" si="3138"/>
        <v>0</v>
      </c>
      <c r="CY158" s="34"/>
      <c r="CZ158" s="35" t="e">
        <f t="shared" ref="CZ158:CZ164" si="3139">((CY158+DA158)/CW158)</f>
        <v>#DIV/0!</v>
      </c>
      <c r="DA158" s="34"/>
      <c r="DB158" s="35" t="e">
        <f t="shared" ref="DB158:DB164" si="3140">DA158/(CY158+DA158)</f>
        <v>#DIV/0!</v>
      </c>
      <c r="DC158" s="36"/>
      <c r="DD158" s="34"/>
      <c r="DE158" s="34"/>
      <c r="DF158" s="37"/>
      <c r="DG158" s="33"/>
      <c r="DH158" s="34"/>
      <c r="DI158" s="34">
        <f t="shared" ref="DI158:DJ158" si="3141">DI155-DG158</f>
        <v>0</v>
      </c>
      <c r="DJ158" s="34">
        <f t="shared" si="3141"/>
        <v>0</v>
      </c>
      <c r="DK158" s="34"/>
      <c r="DL158" s="35" t="e">
        <f t="shared" ref="DL158:DL164" si="3142">((DK158+DM158)/DI158)</f>
        <v>#DIV/0!</v>
      </c>
      <c r="DM158" s="34"/>
      <c r="DN158" s="35" t="e">
        <f t="shared" ref="DN158:DN164" si="3143">DM158/(DK158+DM158)</f>
        <v>#DIV/0!</v>
      </c>
      <c r="DO158" s="36"/>
      <c r="DP158" s="34"/>
      <c r="DQ158" s="34"/>
      <c r="DR158" s="37"/>
      <c r="DS158" s="33"/>
      <c r="DT158" s="34"/>
      <c r="DU158" s="34">
        <f t="shared" ref="DU158:DV158" si="3144">DU155-DS158</f>
        <v>0</v>
      </c>
      <c r="DV158" s="34">
        <f t="shared" si="3144"/>
        <v>0</v>
      </c>
      <c r="DW158" s="34"/>
      <c r="DX158" s="35" t="e">
        <f t="shared" ref="DX158:DX164" si="3145">((DW158+DY158)/DU158)</f>
        <v>#DIV/0!</v>
      </c>
      <c r="DY158" s="34"/>
      <c r="DZ158" s="35" t="e">
        <f t="shared" ref="DZ158:DZ164" si="3146">DY158/(DW158+DY158)</f>
        <v>#DIV/0!</v>
      </c>
      <c r="EA158" s="36"/>
      <c r="EB158" s="34"/>
      <c r="EC158" s="34"/>
      <c r="ED158" s="37"/>
      <c r="EE158" s="33"/>
      <c r="EF158" s="34"/>
      <c r="EG158" s="34">
        <f t="shared" ref="EG158:EH158" si="3147">EG155-EE158</f>
        <v>0</v>
      </c>
      <c r="EH158" s="34">
        <f t="shared" si="3147"/>
        <v>0</v>
      </c>
      <c r="EI158" s="34"/>
      <c r="EJ158" s="35" t="e">
        <f t="shared" ref="EJ158:EJ164" si="3148">((EI158+EK158)/EG158)</f>
        <v>#DIV/0!</v>
      </c>
      <c r="EK158" s="34"/>
      <c r="EL158" s="35" t="e">
        <f t="shared" ref="EL158:EL164" si="3149">EK158/(EI158+EK158)</f>
        <v>#DIV/0!</v>
      </c>
      <c r="EM158" s="36"/>
      <c r="EN158" s="34"/>
      <c r="EO158" s="34"/>
      <c r="EP158" s="37"/>
      <c r="EQ158" s="33"/>
      <c r="ER158" s="34"/>
      <c r="ES158" s="34">
        <f t="shared" ref="ES158:ET158" si="3150">ES155-EQ158</f>
        <v>0</v>
      </c>
      <c r="ET158" s="34">
        <f t="shared" si="3150"/>
        <v>0</v>
      </c>
      <c r="EU158" s="34"/>
      <c r="EV158" s="35" t="e">
        <f t="shared" ref="EV158:EV164" si="3151">((EU158+EW158)/ES158)</f>
        <v>#DIV/0!</v>
      </c>
      <c r="EW158" s="34"/>
      <c r="EX158" s="35" t="e">
        <f t="shared" ref="EX158:EX164" si="3152">EW158/(EU158+EW158)</f>
        <v>#DIV/0!</v>
      </c>
      <c r="EY158" s="36"/>
      <c r="EZ158" s="34"/>
      <c r="FA158" s="34"/>
      <c r="FB158" s="37"/>
      <c r="FC158" s="33"/>
      <c r="FD158" s="34"/>
      <c r="FE158" s="34">
        <f t="shared" ref="FE158:FF158" si="3153">FE155-FC158</f>
        <v>0</v>
      </c>
      <c r="FF158" s="34">
        <f t="shared" si="3153"/>
        <v>0</v>
      </c>
      <c r="FG158" s="34"/>
      <c r="FH158" s="35" t="e">
        <f t="shared" ref="FH158:FH164" si="3154">((FG158+FI158)/FE158)</f>
        <v>#DIV/0!</v>
      </c>
      <c r="FI158" s="34"/>
      <c r="FJ158" s="35" t="e">
        <f t="shared" ref="FJ158:FJ164" si="3155">FI158/(FG158+FI158)</f>
        <v>#DIV/0!</v>
      </c>
      <c r="FK158" s="36"/>
      <c r="FL158" s="34"/>
      <c r="FM158" s="34"/>
      <c r="FN158" s="37"/>
      <c r="FO158" s="33"/>
      <c r="FP158" s="34"/>
      <c r="FQ158" s="34">
        <f t="shared" ref="FQ158:FR158" si="3156">FQ155-FO158</f>
        <v>0</v>
      </c>
      <c r="FR158" s="34">
        <f t="shared" si="3156"/>
        <v>0</v>
      </c>
      <c r="FS158" s="34"/>
      <c r="FT158" s="35" t="e">
        <f t="shared" ref="FT158:FT164" si="3157">((FS158+FU158)/FQ158)</f>
        <v>#DIV/0!</v>
      </c>
      <c r="FU158" s="34"/>
      <c r="FV158" s="35" t="e">
        <f t="shared" ref="FV158:FV164" si="3158">FU158/(FS158+FU158)</f>
        <v>#DIV/0!</v>
      </c>
      <c r="FW158" s="36"/>
      <c r="FX158" s="34"/>
      <c r="FY158" s="34"/>
      <c r="FZ158" s="37"/>
      <c r="GA158" s="33"/>
      <c r="GB158" s="34"/>
      <c r="GC158" s="34">
        <f t="shared" ref="GC158:GD158" si="3159">GC155-GA158</f>
        <v>0</v>
      </c>
      <c r="GD158" s="34">
        <f t="shared" si="3159"/>
        <v>0</v>
      </c>
      <c r="GE158" s="34"/>
      <c r="GF158" s="35" t="e">
        <f t="shared" ref="GF158:GF164" si="3160">((GE158+GG158)/GC158)</f>
        <v>#DIV/0!</v>
      </c>
      <c r="GG158" s="34"/>
      <c r="GH158" s="35" t="e">
        <f t="shared" ref="GH158:GH164" si="3161">GG158/(GE158+GG158)</f>
        <v>#DIV/0!</v>
      </c>
      <c r="GI158" s="36"/>
      <c r="GJ158" s="34"/>
      <c r="GK158" s="34"/>
      <c r="GL158" s="37"/>
      <c r="GM158" s="33"/>
      <c r="GN158" s="34"/>
      <c r="GO158" s="34">
        <f t="shared" ref="GO158:GP158" si="3162">GO155-GM158</f>
        <v>0</v>
      </c>
      <c r="GP158" s="34">
        <f t="shared" si="3162"/>
        <v>0</v>
      </c>
      <c r="GQ158" s="34"/>
      <c r="GR158" s="35" t="e">
        <f t="shared" ref="GR158:GR164" si="3163">((GQ158+GS158)/GO158)</f>
        <v>#DIV/0!</v>
      </c>
      <c r="GS158" s="34"/>
      <c r="GT158" s="35" t="e">
        <f t="shared" ref="GT158:GT164" si="3164">GS158/(GQ158+GS158)</f>
        <v>#DIV/0!</v>
      </c>
      <c r="GU158" s="36"/>
      <c r="GV158" s="34"/>
      <c r="GW158" s="34"/>
      <c r="GX158" s="37"/>
      <c r="GY158" s="33"/>
      <c r="GZ158" s="34"/>
      <c r="HA158" s="34">
        <f t="shared" ref="HA158:HB158" si="3165">HA155-GY158</f>
        <v>0</v>
      </c>
      <c r="HB158" s="34">
        <f t="shared" si="3165"/>
        <v>0</v>
      </c>
      <c r="HC158" s="34"/>
      <c r="HD158" s="35" t="e">
        <f t="shared" ref="HD158:HD164" si="3166">((HC158+HE158)/HA158)</f>
        <v>#DIV/0!</v>
      </c>
      <c r="HE158" s="34"/>
      <c r="HF158" s="35" t="e">
        <f t="shared" ref="HF158:HF164" si="3167">HE158/(HC158+HE158)</f>
        <v>#DIV/0!</v>
      </c>
      <c r="HG158" s="36"/>
      <c r="HH158" s="34"/>
      <c r="HI158" s="34"/>
      <c r="HJ158" s="37"/>
      <c r="HK158" s="33">
        <f t="shared" ref="HK158:HN165" si="3168">+C158+O158+AA158+AM158+AY158+BK158+BW158+CI158+CU158+DG158+DS158+EE158+EQ158+FC158+FO158+GA158+GM158+GY158</f>
        <v>2</v>
      </c>
      <c r="HL158" s="34">
        <f t="shared" si="3168"/>
        <v>0</v>
      </c>
      <c r="HM158" s="34">
        <f t="shared" si="3168"/>
        <v>3191</v>
      </c>
      <c r="HN158" s="34">
        <f t="shared" si="3168"/>
        <v>264</v>
      </c>
      <c r="HO158" s="34">
        <f t="shared" ref="HO158:HO165" si="3169">+G158+S158+AE158+AQ158+BC158+BO158+CA158+CM158+CY158+DK158+DW158+EI158+EU158+FG158+FS158+GE158+GQ158+HC158+I158+U158+AG158+AS158+BE158+BQ158+CC158+CO158+DA158+DM158+DY158+EK158+EW158+FI158+FU158+GG158+GS158+HE158</f>
        <v>1519</v>
      </c>
      <c r="HP158" s="227">
        <f t="shared" ref="HP158:HP159" si="3170">+(HO158)/HM158</f>
        <v>0.47602632403635226</v>
      </c>
      <c r="HQ158" s="48">
        <f t="shared" ref="HQ158:HQ165" si="3171">+I158+U158+AG158+AS158+BE158+BQ158+CC158+CO158+DA158+DM158+DY158+EK158+EW158+FI158+FU158+GG158+GS158+HE158</f>
        <v>98</v>
      </c>
      <c r="HR158" s="35">
        <f>+(HQ158/(HO158))</f>
        <v>6.4516129032258063E-2</v>
      </c>
      <c r="HS158" s="49">
        <v>70.3</v>
      </c>
      <c r="HT158" s="50">
        <v>1380</v>
      </c>
      <c r="HU158" s="49">
        <f t="shared" ref="HU158:HU164" si="3172">+HT158/HO158*100</f>
        <v>90.849242922975634</v>
      </c>
      <c r="HV158" s="48"/>
      <c r="HW158" s="37"/>
    </row>
    <row r="159" spans="1:231" ht="18.75" x14ac:dyDescent="0.25">
      <c r="A159" s="236"/>
      <c r="B159" s="41">
        <f t="shared" ref="B159:B164" si="3173">+B158+1</f>
        <v>44590</v>
      </c>
      <c r="C159" s="10"/>
      <c r="D159" s="11"/>
      <c r="E159" s="74">
        <f t="shared" ref="E159:F163" si="3174">E158-C159</f>
        <v>618</v>
      </c>
      <c r="F159" s="74">
        <f t="shared" si="3174"/>
        <v>52</v>
      </c>
      <c r="G159" s="11">
        <v>260</v>
      </c>
      <c r="H159" s="12">
        <f t="shared" si="3116"/>
        <v>0.45145631067961167</v>
      </c>
      <c r="I159" s="11">
        <v>19</v>
      </c>
      <c r="J159" s="12">
        <f t="shared" ref="J159:J164" si="3175">I159/(G159+I159)</f>
        <v>6.8100358422939072E-2</v>
      </c>
      <c r="K159" s="13"/>
      <c r="L159" s="11"/>
      <c r="M159" s="11"/>
      <c r="N159" s="14"/>
      <c r="O159" s="10"/>
      <c r="P159" s="11"/>
      <c r="Q159" s="74">
        <f t="shared" ref="Q159:R164" si="3176">Q158-O159</f>
        <v>615</v>
      </c>
      <c r="R159" s="74">
        <f t="shared" si="3176"/>
        <v>49</v>
      </c>
      <c r="S159" s="11">
        <v>256</v>
      </c>
      <c r="T159" s="12">
        <f t="shared" si="3118"/>
        <v>0.45528455284552843</v>
      </c>
      <c r="U159" s="11">
        <v>24</v>
      </c>
      <c r="V159" s="12">
        <f t="shared" si="3119"/>
        <v>8.5714285714285715E-2</v>
      </c>
      <c r="W159" s="13"/>
      <c r="X159" s="11"/>
      <c r="Y159" s="11"/>
      <c r="Z159" s="14"/>
      <c r="AA159" s="10">
        <v>1</v>
      </c>
      <c r="AB159" s="11"/>
      <c r="AC159" s="74">
        <f t="shared" ref="AC159:AD164" si="3177">AC158-AA159</f>
        <v>153</v>
      </c>
      <c r="AD159" s="74">
        <f t="shared" si="3177"/>
        <v>12</v>
      </c>
      <c r="AE159" s="11">
        <v>63</v>
      </c>
      <c r="AF159" s="12">
        <f t="shared" si="3121"/>
        <v>0.44444444444444442</v>
      </c>
      <c r="AG159" s="11">
        <v>5</v>
      </c>
      <c r="AH159" s="12">
        <f t="shared" si="3122"/>
        <v>7.3529411764705885E-2</v>
      </c>
      <c r="AI159" s="13"/>
      <c r="AJ159" s="11"/>
      <c r="AK159" s="11"/>
      <c r="AL159" s="14"/>
      <c r="AM159" s="10"/>
      <c r="AN159" s="11"/>
      <c r="AO159" s="74">
        <f t="shared" ref="AO159:AP164" si="3178">AO158-AM159</f>
        <v>604</v>
      </c>
      <c r="AP159" s="74">
        <f t="shared" si="3178"/>
        <v>51</v>
      </c>
      <c r="AQ159" s="11">
        <v>237</v>
      </c>
      <c r="AR159" s="12">
        <f t="shared" si="3124"/>
        <v>0.41721854304635764</v>
      </c>
      <c r="AS159" s="11">
        <v>15</v>
      </c>
      <c r="AT159" s="12">
        <f t="shared" si="3125"/>
        <v>5.9523809523809521E-2</v>
      </c>
      <c r="AU159" s="13"/>
      <c r="AV159" s="11"/>
      <c r="AW159" s="11"/>
      <c r="AX159" s="14"/>
      <c r="AY159" s="10"/>
      <c r="AZ159" s="11"/>
      <c r="BA159" s="74">
        <f t="shared" ref="BA159:BB164" si="3179">BA158-AY159</f>
        <v>590</v>
      </c>
      <c r="BB159" s="74">
        <f t="shared" si="3179"/>
        <v>50</v>
      </c>
      <c r="BC159" s="11">
        <v>258</v>
      </c>
      <c r="BD159" s="12">
        <f t="shared" si="3127"/>
        <v>0.46779661016949153</v>
      </c>
      <c r="BE159" s="11">
        <v>18</v>
      </c>
      <c r="BF159" s="12">
        <f t="shared" si="3128"/>
        <v>6.5217391304347824E-2</v>
      </c>
      <c r="BG159" s="13"/>
      <c r="BH159" s="11"/>
      <c r="BI159" s="11"/>
      <c r="BJ159" s="14"/>
      <c r="BK159" s="10"/>
      <c r="BL159" s="11"/>
      <c r="BM159" s="74">
        <f t="shared" ref="BM159:BN164" si="3180">BM158-BK159</f>
        <v>610</v>
      </c>
      <c r="BN159" s="74">
        <f t="shared" si="3180"/>
        <v>50</v>
      </c>
      <c r="BO159" s="11">
        <v>231</v>
      </c>
      <c r="BP159" s="12">
        <f t="shared" si="3130"/>
        <v>0.40163934426229508</v>
      </c>
      <c r="BQ159" s="11">
        <v>14</v>
      </c>
      <c r="BR159" s="12">
        <f t="shared" si="3131"/>
        <v>5.7142857142857141E-2</v>
      </c>
      <c r="BS159" s="13"/>
      <c r="BT159" s="11"/>
      <c r="BU159" s="11"/>
      <c r="BV159" s="14"/>
      <c r="BW159" s="10"/>
      <c r="BX159" s="11"/>
      <c r="BY159" s="74">
        <f t="shared" ref="BY159:BZ164" si="3181">BY158-BW159</f>
        <v>0</v>
      </c>
      <c r="BZ159" s="74">
        <f t="shared" si="3181"/>
        <v>0</v>
      </c>
      <c r="CA159" s="11"/>
      <c r="CB159" s="12" t="e">
        <f t="shared" si="3133"/>
        <v>#DIV/0!</v>
      </c>
      <c r="CC159" s="11"/>
      <c r="CD159" s="12" t="e">
        <f t="shared" si="3134"/>
        <v>#DIV/0!</v>
      </c>
      <c r="CE159" s="13"/>
      <c r="CF159" s="11"/>
      <c r="CG159" s="11"/>
      <c r="CH159" s="14"/>
      <c r="CI159" s="10"/>
      <c r="CJ159" s="11"/>
      <c r="CK159" s="74">
        <f t="shared" ref="CK159:CL164" si="3182">CK158-CI159</f>
        <v>0</v>
      </c>
      <c r="CL159" s="74">
        <f t="shared" si="3182"/>
        <v>0</v>
      </c>
      <c r="CM159" s="11"/>
      <c r="CN159" s="12" t="e">
        <f t="shared" si="3136"/>
        <v>#DIV/0!</v>
      </c>
      <c r="CO159" s="11"/>
      <c r="CP159" s="12" t="e">
        <f t="shared" si="3137"/>
        <v>#DIV/0!</v>
      </c>
      <c r="CQ159" s="13"/>
      <c r="CR159" s="11"/>
      <c r="CS159" s="11"/>
      <c r="CT159" s="14"/>
      <c r="CU159" s="10"/>
      <c r="CV159" s="11"/>
      <c r="CW159" s="74">
        <f t="shared" ref="CW159:CX164" si="3183">CW158-CU159</f>
        <v>0</v>
      </c>
      <c r="CX159" s="74">
        <f t="shared" si="3183"/>
        <v>0</v>
      </c>
      <c r="CY159" s="11"/>
      <c r="CZ159" s="12" t="e">
        <f t="shared" si="3139"/>
        <v>#DIV/0!</v>
      </c>
      <c r="DA159" s="11"/>
      <c r="DB159" s="12" t="e">
        <f t="shared" si="3140"/>
        <v>#DIV/0!</v>
      </c>
      <c r="DC159" s="13"/>
      <c r="DD159" s="11"/>
      <c r="DE159" s="11"/>
      <c r="DF159" s="14"/>
      <c r="DG159" s="10"/>
      <c r="DH159" s="11"/>
      <c r="DI159" s="74">
        <f t="shared" ref="DI159:DJ164" si="3184">DI158-DG159</f>
        <v>0</v>
      </c>
      <c r="DJ159" s="74">
        <f t="shared" si="3184"/>
        <v>0</v>
      </c>
      <c r="DK159" s="11"/>
      <c r="DL159" s="12" t="e">
        <f t="shared" si="3142"/>
        <v>#DIV/0!</v>
      </c>
      <c r="DM159" s="11"/>
      <c r="DN159" s="12" t="e">
        <f t="shared" si="3143"/>
        <v>#DIV/0!</v>
      </c>
      <c r="DO159" s="13"/>
      <c r="DP159" s="11"/>
      <c r="DQ159" s="11"/>
      <c r="DR159" s="14"/>
      <c r="DS159" s="10"/>
      <c r="DT159" s="11"/>
      <c r="DU159" s="74">
        <f t="shared" ref="DU159:DV164" si="3185">DU158-DS159</f>
        <v>0</v>
      </c>
      <c r="DV159" s="74">
        <f t="shared" si="3185"/>
        <v>0</v>
      </c>
      <c r="DW159" s="11"/>
      <c r="DX159" s="12" t="e">
        <f t="shared" si="3145"/>
        <v>#DIV/0!</v>
      </c>
      <c r="DY159" s="11"/>
      <c r="DZ159" s="12" t="e">
        <f t="shared" si="3146"/>
        <v>#DIV/0!</v>
      </c>
      <c r="EA159" s="13"/>
      <c r="EB159" s="11"/>
      <c r="EC159" s="11"/>
      <c r="ED159" s="14"/>
      <c r="EE159" s="10"/>
      <c r="EF159" s="11"/>
      <c r="EG159" s="74">
        <f t="shared" ref="EG159:EH164" si="3186">EG158-EE159</f>
        <v>0</v>
      </c>
      <c r="EH159" s="74">
        <f t="shared" si="3186"/>
        <v>0</v>
      </c>
      <c r="EI159" s="11"/>
      <c r="EJ159" s="12" t="e">
        <f t="shared" si="3148"/>
        <v>#DIV/0!</v>
      </c>
      <c r="EK159" s="11"/>
      <c r="EL159" s="12" t="e">
        <f t="shared" si="3149"/>
        <v>#DIV/0!</v>
      </c>
      <c r="EM159" s="13"/>
      <c r="EN159" s="11"/>
      <c r="EO159" s="11"/>
      <c r="EP159" s="14"/>
      <c r="EQ159" s="10"/>
      <c r="ER159" s="11"/>
      <c r="ES159" s="74">
        <f t="shared" ref="ES159:ET164" si="3187">ES158-EQ159</f>
        <v>0</v>
      </c>
      <c r="ET159" s="74">
        <f t="shared" si="3187"/>
        <v>0</v>
      </c>
      <c r="EU159" s="11"/>
      <c r="EV159" s="12" t="e">
        <f t="shared" si="3151"/>
        <v>#DIV/0!</v>
      </c>
      <c r="EW159" s="11"/>
      <c r="EX159" s="12" t="e">
        <f t="shared" si="3152"/>
        <v>#DIV/0!</v>
      </c>
      <c r="EY159" s="13"/>
      <c r="EZ159" s="11"/>
      <c r="FA159" s="11"/>
      <c r="FB159" s="14"/>
      <c r="FC159" s="10"/>
      <c r="FD159" s="11"/>
      <c r="FE159" s="74">
        <f t="shared" ref="FE159:FF164" si="3188">FE158-FC159</f>
        <v>0</v>
      </c>
      <c r="FF159" s="74">
        <f t="shared" si="3188"/>
        <v>0</v>
      </c>
      <c r="FG159" s="11"/>
      <c r="FH159" s="12" t="e">
        <f t="shared" si="3154"/>
        <v>#DIV/0!</v>
      </c>
      <c r="FI159" s="11"/>
      <c r="FJ159" s="12" t="e">
        <f t="shared" si="3155"/>
        <v>#DIV/0!</v>
      </c>
      <c r="FK159" s="13"/>
      <c r="FL159" s="11"/>
      <c r="FM159" s="11"/>
      <c r="FN159" s="14"/>
      <c r="FO159" s="10"/>
      <c r="FP159" s="11"/>
      <c r="FQ159" s="74">
        <f t="shared" ref="FQ159:FR164" si="3189">FQ158-FO159</f>
        <v>0</v>
      </c>
      <c r="FR159" s="74">
        <f t="shared" si="3189"/>
        <v>0</v>
      </c>
      <c r="FS159" s="11"/>
      <c r="FT159" s="12" t="e">
        <f t="shared" si="3157"/>
        <v>#DIV/0!</v>
      </c>
      <c r="FU159" s="11"/>
      <c r="FV159" s="12" t="e">
        <f t="shared" si="3158"/>
        <v>#DIV/0!</v>
      </c>
      <c r="FW159" s="13"/>
      <c r="FX159" s="11"/>
      <c r="FY159" s="11"/>
      <c r="FZ159" s="14"/>
      <c r="GA159" s="10"/>
      <c r="GB159" s="11"/>
      <c r="GC159" s="74">
        <f t="shared" ref="GC159:GD164" si="3190">GC158-GA159</f>
        <v>0</v>
      </c>
      <c r="GD159" s="74">
        <f t="shared" si="3190"/>
        <v>0</v>
      </c>
      <c r="GE159" s="11"/>
      <c r="GF159" s="12" t="e">
        <f t="shared" si="3160"/>
        <v>#DIV/0!</v>
      </c>
      <c r="GG159" s="11"/>
      <c r="GH159" s="12" t="e">
        <f t="shared" si="3161"/>
        <v>#DIV/0!</v>
      </c>
      <c r="GI159" s="13"/>
      <c r="GJ159" s="11"/>
      <c r="GK159" s="11"/>
      <c r="GL159" s="14"/>
      <c r="GM159" s="10"/>
      <c r="GN159" s="11"/>
      <c r="GO159" s="74">
        <f t="shared" ref="GO159:GP164" si="3191">GO158-GM159</f>
        <v>0</v>
      </c>
      <c r="GP159" s="74">
        <f t="shared" si="3191"/>
        <v>0</v>
      </c>
      <c r="GQ159" s="11"/>
      <c r="GR159" s="12" t="e">
        <f t="shared" si="3163"/>
        <v>#DIV/0!</v>
      </c>
      <c r="GS159" s="11"/>
      <c r="GT159" s="12" t="e">
        <f t="shared" si="3164"/>
        <v>#DIV/0!</v>
      </c>
      <c r="GU159" s="13"/>
      <c r="GV159" s="11"/>
      <c r="GW159" s="11"/>
      <c r="GX159" s="14"/>
      <c r="GY159" s="10"/>
      <c r="GZ159" s="11"/>
      <c r="HA159" s="74">
        <f t="shared" ref="HA159:HB164" si="3192">HA158-GY159</f>
        <v>0</v>
      </c>
      <c r="HB159" s="74">
        <f t="shared" si="3192"/>
        <v>0</v>
      </c>
      <c r="HC159" s="11"/>
      <c r="HD159" s="12" t="e">
        <f t="shared" si="3166"/>
        <v>#DIV/0!</v>
      </c>
      <c r="HE159" s="11"/>
      <c r="HF159" s="12" t="e">
        <f t="shared" si="3167"/>
        <v>#DIV/0!</v>
      </c>
      <c r="HG159" s="13"/>
      <c r="HH159" s="11"/>
      <c r="HI159" s="11"/>
      <c r="HJ159" s="14"/>
      <c r="HK159" s="10">
        <f t="shared" si="3168"/>
        <v>1</v>
      </c>
      <c r="HL159" s="11">
        <f t="shared" si="3168"/>
        <v>0</v>
      </c>
      <c r="HM159" s="11">
        <f t="shared" si="3168"/>
        <v>3190</v>
      </c>
      <c r="HN159" s="11">
        <f t="shared" si="3168"/>
        <v>264</v>
      </c>
      <c r="HO159" s="11">
        <f t="shared" si="3169"/>
        <v>1400</v>
      </c>
      <c r="HP159" s="228">
        <f t="shared" si="3170"/>
        <v>0.43887147335423199</v>
      </c>
      <c r="HQ159" s="15">
        <f t="shared" si="3171"/>
        <v>95</v>
      </c>
      <c r="HR159" s="12">
        <f t="shared" ref="HR159:HR165" si="3193">+(HQ159/(HO159))</f>
        <v>6.7857142857142852E-2</v>
      </c>
      <c r="HS159" s="16">
        <v>70.8</v>
      </c>
      <c r="HT159" s="17">
        <v>1268</v>
      </c>
      <c r="HU159" s="16">
        <f t="shared" si="3172"/>
        <v>90.571428571428569</v>
      </c>
      <c r="HV159" s="15"/>
      <c r="HW159" s="14"/>
    </row>
    <row r="160" spans="1:231" ht="18.75" x14ac:dyDescent="0.25">
      <c r="A160" s="236"/>
      <c r="B160" s="41">
        <f t="shared" si="3173"/>
        <v>44591</v>
      </c>
      <c r="C160" s="10"/>
      <c r="D160" s="11"/>
      <c r="E160" s="74">
        <f t="shared" si="3174"/>
        <v>618</v>
      </c>
      <c r="F160" s="74">
        <f t="shared" si="3174"/>
        <v>52</v>
      </c>
      <c r="G160" s="11">
        <v>271</v>
      </c>
      <c r="H160" s="12">
        <f t="shared" si="3116"/>
        <v>0.46116504854368934</v>
      </c>
      <c r="I160" s="11">
        <v>14</v>
      </c>
      <c r="J160" s="12">
        <f t="shared" si="3175"/>
        <v>4.912280701754386E-2</v>
      </c>
      <c r="K160" s="13"/>
      <c r="L160" s="11"/>
      <c r="M160" s="11"/>
      <c r="N160" s="14"/>
      <c r="O160" s="10"/>
      <c r="P160" s="11"/>
      <c r="Q160" s="74">
        <f t="shared" si="3176"/>
        <v>615</v>
      </c>
      <c r="R160" s="74">
        <f t="shared" si="3176"/>
        <v>49</v>
      </c>
      <c r="S160" s="11">
        <v>249</v>
      </c>
      <c r="T160" s="12">
        <f t="shared" si="3118"/>
        <v>0.44065040650406506</v>
      </c>
      <c r="U160" s="11">
        <v>22</v>
      </c>
      <c r="V160" s="12">
        <f t="shared" si="3119"/>
        <v>8.1180811808118078E-2</v>
      </c>
      <c r="W160" s="13"/>
      <c r="X160" s="11"/>
      <c r="Y160" s="11"/>
      <c r="Z160" s="14"/>
      <c r="AA160" s="10"/>
      <c r="AB160" s="11"/>
      <c r="AC160" s="74">
        <f t="shared" si="3177"/>
        <v>153</v>
      </c>
      <c r="AD160" s="74">
        <f t="shared" si="3177"/>
        <v>12</v>
      </c>
      <c r="AE160" s="11">
        <v>80</v>
      </c>
      <c r="AF160" s="12">
        <f t="shared" si="3121"/>
        <v>0.58823529411764708</v>
      </c>
      <c r="AG160" s="11">
        <v>10</v>
      </c>
      <c r="AH160" s="12">
        <f t="shared" si="3122"/>
        <v>0.1111111111111111</v>
      </c>
      <c r="AI160" s="13"/>
      <c r="AJ160" s="11"/>
      <c r="AK160" s="11"/>
      <c r="AL160" s="14"/>
      <c r="AM160" s="10"/>
      <c r="AN160" s="11"/>
      <c r="AO160" s="74">
        <f t="shared" si="3178"/>
        <v>604</v>
      </c>
      <c r="AP160" s="74">
        <f t="shared" si="3178"/>
        <v>51</v>
      </c>
      <c r="AQ160" s="11">
        <v>243</v>
      </c>
      <c r="AR160" s="12">
        <f t="shared" si="3124"/>
        <v>0.42880794701986757</v>
      </c>
      <c r="AS160" s="11">
        <v>16</v>
      </c>
      <c r="AT160" s="12">
        <f t="shared" si="3125"/>
        <v>6.1776061776061778E-2</v>
      </c>
      <c r="AU160" s="13"/>
      <c r="AV160" s="11"/>
      <c r="AW160" s="11"/>
      <c r="AX160" s="14"/>
      <c r="AY160" s="10"/>
      <c r="AZ160" s="11"/>
      <c r="BA160" s="74">
        <f t="shared" si="3179"/>
        <v>590</v>
      </c>
      <c r="BB160" s="74">
        <f t="shared" si="3179"/>
        <v>50</v>
      </c>
      <c r="BC160" s="11">
        <v>258</v>
      </c>
      <c r="BD160" s="12">
        <f t="shared" si="3127"/>
        <v>0.47118644067796611</v>
      </c>
      <c r="BE160" s="11">
        <v>20</v>
      </c>
      <c r="BF160" s="12">
        <f t="shared" si="3128"/>
        <v>7.1942446043165464E-2</v>
      </c>
      <c r="BG160" s="13"/>
      <c r="BH160" s="11"/>
      <c r="BI160" s="11"/>
      <c r="BJ160" s="14"/>
      <c r="BK160" s="10"/>
      <c r="BL160" s="11"/>
      <c r="BM160" s="74">
        <f t="shared" si="3180"/>
        <v>610</v>
      </c>
      <c r="BN160" s="74">
        <f t="shared" si="3180"/>
        <v>50</v>
      </c>
      <c r="BO160" s="11">
        <v>228</v>
      </c>
      <c r="BP160" s="12">
        <f t="shared" si="3130"/>
        <v>0.42131147540983604</v>
      </c>
      <c r="BQ160" s="11">
        <v>29</v>
      </c>
      <c r="BR160" s="12">
        <f t="shared" si="3131"/>
        <v>0.11284046692607004</v>
      </c>
      <c r="BS160" s="13"/>
      <c r="BT160" s="11"/>
      <c r="BU160" s="11"/>
      <c r="BV160" s="14"/>
      <c r="BW160" s="10"/>
      <c r="BX160" s="11"/>
      <c r="BY160" s="74">
        <f t="shared" si="3181"/>
        <v>0</v>
      </c>
      <c r="BZ160" s="74">
        <f t="shared" si="3181"/>
        <v>0</v>
      </c>
      <c r="CA160" s="11"/>
      <c r="CB160" s="12" t="e">
        <f t="shared" si="3133"/>
        <v>#DIV/0!</v>
      </c>
      <c r="CC160" s="11"/>
      <c r="CD160" s="12" t="e">
        <f t="shared" si="3134"/>
        <v>#DIV/0!</v>
      </c>
      <c r="CE160" s="13"/>
      <c r="CF160" s="11"/>
      <c r="CG160" s="11"/>
      <c r="CH160" s="14"/>
      <c r="CI160" s="10"/>
      <c r="CJ160" s="11"/>
      <c r="CK160" s="74">
        <f t="shared" si="3182"/>
        <v>0</v>
      </c>
      <c r="CL160" s="74">
        <f t="shared" si="3182"/>
        <v>0</v>
      </c>
      <c r="CM160" s="11"/>
      <c r="CN160" s="12" t="e">
        <f t="shared" si="3136"/>
        <v>#DIV/0!</v>
      </c>
      <c r="CO160" s="11"/>
      <c r="CP160" s="12" t="e">
        <f t="shared" si="3137"/>
        <v>#DIV/0!</v>
      </c>
      <c r="CQ160" s="13"/>
      <c r="CR160" s="11"/>
      <c r="CS160" s="11"/>
      <c r="CT160" s="14"/>
      <c r="CU160" s="10"/>
      <c r="CV160" s="11"/>
      <c r="CW160" s="74">
        <f t="shared" si="3183"/>
        <v>0</v>
      </c>
      <c r="CX160" s="74">
        <f t="shared" si="3183"/>
        <v>0</v>
      </c>
      <c r="CY160" s="11"/>
      <c r="CZ160" s="12" t="e">
        <f t="shared" si="3139"/>
        <v>#DIV/0!</v>
      </c>
      <c r="DA160" s="11"/>
      <c r="DB160" s="12" t="e">
        <f t="shared" si="3140"/>
        <v>#DIV/0!</v>
      </c>
      <c r="DC160" s="13"/>
      <c r="DD160" s="11"/>
      <c r="DE160" s="11"/>
      <c r="DF160" s="14"/>
      <c r="DG160" s="10"/>
      <c r="DH160" s="11"/>
      <c r="DI160" s="74">
        <f t="shared" si="3184"/>
        <v>0</v>
      </c>
      <c r="DJ160" s="74">
        <f t="shared" si="3184"/>
        <v>0</v>
      </c>
      <c r="DK160" s="11"/>
      <c r="DL160" s="12" t="e">
        <f t="shared" si="3142"/>
        <v>#DIV/0!</v>
      </c>
      <c r="DM160" s="11"/>
      <c r="DN160" s="12" t="e">
        <f t="shared" si="3143"/>
        <v>#DIV/0!</v>
      </c>
      <c r="DO160" s="13"/>
      <c r="DP160" s="11"/>
      <c r="DQ160" s="11"/>
      <c r="DR160" s="14"/>
      <c r="DS160" s="10"/>
      <c r="DT160" s="11"/>
      <c r="DU160" s="74">
        <f t="shared" si="3185"/>
        <v>0</v>
      </c>
      <c r="DV160" s="74">
        <f t="shared" si="3185"/>
        <v>0</v>
      </c>
      <c r="DW160" s="11"/>
      <c r="DX160" s="12" t="e">
        <f t="shared" si="3145"/>
        <v>#DIV/0!</v>
      </c>
      <c r="DY160" s="11"/>
      <c r="DZ160" s="12" t="e">
        <f t="shared" si="3146"/>
        <v>#DIV/0!</v>
      </c>
      <c r="EA160" s="13"/>
      <c r="EB160" s="11"/>
      <c r="EC160" s="11"/>
      <c r="ED160" s="14"/>
      <c r="EE160" s="10"/>
      <c r="EF160" s="11"/>
      <c r="EG160" s="74">
        <f t="shared" si="3186"/>
        <v>0</v>
      </c>
      <c r="EH160" s="74">
        <f t="shared" si="3186"/>
        <v>0</v>
      </c>
      <c r="EI160" s="11"/>
      <c r="EJ160" s="12" t="e">
        <f t="shared" si="3148"/>
        <v>#DIV/0!</v>
      </c>
      <c r="EK160" s="11"/>
      <c r="EL160" s="12" t="e">
        <f t="shared" si="3149"/>
        <v>#DIV/0!</v>
      </c>
      <c r="EM160" s="13"/>
      <c r="EN160" s="11"/>
      <c r="EO160" s="11"/>
      <c r="EP160" s="14"/>
      <c r="EQ160" s="10"/>
      <c r="ER160" s="11"/>
      <c r="ES160" s="74">
        <f t="shared" si="3187"/>
        <v>0</v>
      </c>
      <c r="ET160" s="74">
        <f t="shared" si="3187"/>
        <v>0</v>
      </c>
      <c r="EU160" s="11"/>
      <c r="EV160" s="12" t="e">
        <f t="shared" si="3151"/>
        <v>#DIV/0!</v>
      </c>
      <c r="EW160" s="11"/>
      <c r="EX160" s="12" t="e">
        <f t="shared" si="3152"/>
        <v>#DIV/0!</v>
      </c>
      <c r="EY160" s="13"/>
      <c r="EZ160" s="11"/>
      <c r="FA160" s="11"/>
      <c r="FB160" s="14"/>
      <c r="FC160" s="10"/>
      <c r="FD160" s="11"/>
      <c r="FE160" s="74">
        <f t="shared" si="3188"/>
        <v>0</v>
      </c>
      <c r="FF160" s="74">
        <f t="shared" si="3188"/>
        <v>0</v>
      </c>
      <c r="FG160" s="11"/>
      <c r="FH160" s="12" t="e">
        <f t="shared" si="3154"/>
        <v>#DIV/0!</v>
      </c>
      <c r="FI160" s="11"/>
      <c r="FJ160" s="12" t="e">
        <f t="shared" si="3155"/>
        <v>#DIV/0!</v>
      </c>
      <c r="FK160" s="13"/>
      <c r="FL160" s="11"/>
      <c r="FM160" s="11"/>
      <c r="FN160" s="14"/>
      <c r="FO160" s="10"/>
      <c r="FP160" s="11"/>
      <c r="FQ160" s="74">
        <f t="shared" si="3189"/>
        <v>0</v>
      </c>
      <c r="FR160" s="74">
        <f t="shared" si="3189"/>
        <v>0</v>
      </c>
      <c r="FS160" s="11"/>
      <c r="FT160" s="12" t="e">
        <f t="shared" si="3157"/>
        <v>#DIV/0!</v>
      </c>
      <c r="FU160" s="11"/>
      <c r="FV160" s="12" t="e">
        <f t="shared" si="3158"/>
        <v>#DIV/0!</v>
      </c>
      <c r="FW160" s="13"/>
      <c r="FX160" s="11"/>
      <c r="FY160" s="11"/>
      <c r="FZ160" s="14"/>
      <c r="GA160" s="10"/>
      <c r="GB160" s="11"/>
      <c r="GC160" s="74">
        <f t="shared" si="3190"/>
        <v>0</v>
      </c>
      <c r="GD160" s="74">
        <f t="shared" si="3190"/>
        <v>0</v>
      </c>
      <c r="GE160" s="11"/>
      <c r="GF160" s="12" t="e">
        <f t="shared" si="3160"/>
        <v>#DIV/0!</v>
      </c>
      <c r="GG160" s="11"/>
      <c r="GH160" s="12" t="e">
        <f t="shared" si="3161"/>
        <v>#DIV/0!</v>
      </c>
      <c r="GI160" s="13"/>
      <c r="GJ160" s="11"/>
      <c r="GK160" s="11"/>
      <c r="GL160" s="14"/>
      <c r="GM160" s="10"/>
      <c r="GN160" s="11"/>
      <c r="GO160" s="74">
        <f t="shared" si="3191"/>
        <v>0</v>
      </c>
      <c r="GP160" s="74">
        <f t="shared" si="3191"/>
        <v>0</v>
      </c>
      <c r="GQ160" s="11"/>
      <c r="GR160" s="12" t="e">
        <f t="shared" si="3163"/>
        <v>#DIV/0!</v>
      </c>
      <c r="GS160" s="11"/>
      <c r="GT160" s="12" t="e">
        <f t="shared" si="3164"/>
        <v>#DIV/0!</v>
      </c>
      <c r="GU160" s="13"/>
      <c r="GV160" s="11"/>
      <c r="GW160" s="11"/>
      <c r="GX160" s="14"/>
      <c r="GY160" s="10"/>
      <c r="GZ160" s="11"/>
      <c r="HA160" s="74">
        <f t="shared" si="3192"/>
        <v>0</v>
      </c>
      <c r="HB160" s="74">
        <f t="shared" si="3192"/>
        <v>0</v>
      </c>
      <c r="HC160" s="11"/>
      <c r="HD160" s="12" t="e">
        <f t="shared" si="3166"/>
        <v>#DIV/0!</v>
      </c>
      <c r="HE160" s="11"/>
      <c r="HF160" s="12" t="e">
        <f t="shared" si="3167"/>
        <v>#DIV/0!</v>
      </c>
      <c r="HG160" s="13"/>
      <c r="HH160" s="11"/>
      <c r="HI160" s="11"/>
      <c r="HJ160" s="14"/>
      <c r="HK160" s="10">
        <f t="shared" si="3168"/>
        <v>0</v>
      </c>
      <c r="HL160" s="11">
        <f t="shared" si="3168"/>
        <v>0</v>
      </c>
      <c r="HM160" s="11">
        <f t="shared" si="3168"/>
        <v>3190</v>
      </c>
      <c r="HN160" s="11">
        <f t="shared" si="3168"/>
        <v>264</v>
      </c>
      <c r="HO160" s="11">
        <f t="shared" si="3169"/>
        <v>1440</v>
      </c>
      <c r="HP160" s="228">
        <f>+(HO160)/HM160</f>
        <v>0.45141065830721006</v>
      </c>
      <c r="HQ160" s="15">
        <f t="shared" si="3171"/>
        <v>111</v>
      </c>
      <c r="HR160" s="12">
        <f t="shared" si="3193"/>
        <v>7.7083333333333337E-2</v>
      </c>
      <c r="HS160" s="16">
        <v>70.400000000000006</v>
      </c>
      <c r="HT160" s="17">
        <v>1296</v>
      </c>
      <c r="HU160" s="16">
        <f t="shared" si="3172"/>
        <v>90</v>
      </c>
      <c r="HV160" s="15"/>
      <c r="HW160" s="14"/>
    </row>
    <row r="161" spans="1:231" ht="18.75" x14ac:dyDescent="0.25">
      <c r="A161" s="236"/>
      <c r="B161" s="41">
        <f t="shared" si="3173"/>
        <v>44592</v>
      </c>
      <c r="C161" s="10"/>
      <c r="D161" s="11"/>
      <c r="E161" s="74">
        <f t="shared" si="3174"/>
        <v>618</v>
      </c>
      <c r="F161" s="74">
        <f t="shared" si="3174"/>
        <v>52</v>
      </c>
      <c r="G161" s="11">
        <v>304</v>
      </c>
      <c r="H161" s="12">
        <f t="shared" si="3116"/>
        <v>0.51779935275080902</v>
      </c>
      <c r="I161" s="11">
        <v>16</v>
      </c>
      <c r="J161" s="12">
        <f t="shared" si="3175"/>
        <v>0.05</v>
      </c>
      <c r="K161" s="11"/>
      <c r="L161" s="11"/>
      <c r="M161" s="18"/>
      <c r="N161" s="20"/>
      <c r="O161" s="10"/>
      <c r="P161" s="11"/>
      <c r="Q161" s="74">
        <f t="shared" si="3176"/>
        <v>615</v>
      </c>
      <c r="R161" s="74">
        <f t="shared" si="3176"/>
        <v>49</v>
      </c>
      <c r="S161" s="11">
        <v>263</v>
      </c>
      <c r="T161" s="12">
        <f t="shared" si="3118"/>
        <v>0.45203252032520325</v>
      </c>
      <c r="U161" s="11">
        <v>15</v>
      </c>
      <c r="V161" s="12">
        <f t="shared" si="3119"/>
        <v>5.3956834532374098E-2</v>
      </c>
      <c r="W161" s="11"/>
      <c r="X161" s="11"/>
      <c r="Y161" s="18"/>
      <c r="Z161" s="20"/>
      <c r="AA161" s="10">
        <v>1</v>
      </c>
      <c r="AB161" s="11"/>
      <c r="AC161" s="74">
        <f t="shared" si="3177"/>
        <v>152</v>
      </c>
      <c r="AD161" s="74">
        <f t="shared" si="3177"/>
        <v>12</v>
      </c>
      <c r="AE161" s="11">
        <v>89</v>
      </c>
      <c r="AF161" s="12">
        <f t="shared" si="3121"/>
        <v>0.63157894736842102</v>
      </c>
      <c r="AG161" s="11">
        <v>7</v>
      </c>
      <c r="AH161" s="12">
        <f t="shared" si="3122"/>
        <v>7.2916666666666671E-2</v>
      </c>
      <c r="AI161" s="11"/>
      <c r="AJ161" s="11"/>
      <c r="AK161" s="18"/>
      <c r="AL161" s="20"/>
      <c r="AM161" s="10">
        <v>1</v>
      </c>
      <c r="AN161" s="11"/>
      <c r="AO161" s="74">
        <f t="shared" si="3178"/>
        <v>603</v>
      </c>
      <c r="AP161" s="74">
        <f t="shared" si="3178"/>
        <v>51</v>
      </c>
      <c r="AQ161" s="11">
        <v>264</v>
      </c>
      <c r="AR161" s="12">
        <f t="shared" si="3124"/>
        <v>0.47097844112769488</v>
      </c>
      <c r="AS161" s="11">
        <v>20</v>
      </c>
      <c r="AT161" s="12">
        <f t="shared" si="3125"/>
        <v>7.0422535211267609E-2</v>
      </c>
      <c r="AU161" s="11"/>
      <c r="AV161" s="11"/>
      <c r="AW161" s="18"/>
      <c r="AX161" s="20"/>
      <c r="AY161" s="10">
        <v>1</v>
      </c>
      <c r="AZ161" s="11"/>
      <c r="BA161" s="74">
        <f t="shared" si="3179"/>
        <v>589</v>
      </c>
      <c r="BB161" s="74">
        <f t="shared" si="3179"/>
        <v>50</v>
      </c>
      <c r="BC161" s="11">
        <v>279</v>
      </c>
      <c r="BD161" s="12">
        <f t="shared" si="3127"/>
        <v>0.50254668930390489</v>
      </c>
      <c r="BE161" s="11">
        <v>17</v>
      </c>
      <c r="BF161" s="12">
        <f t="shared" si="3128"/>
        <v>5.7432432432432436E-2</v>
      </c>
      <c r="BG161" s="11"/>
      <c r="BH161" s="11"/>
      <c r="BI161" s="18"/>
      <c r="BJ161" s="20"/>
      <c r="BK161" s="10"/>
      <c r="BL161" s="11"/>
      <c r="BM161" s="74">
        <f t="shared" si="3180"/>
        <v>610</v>
      </c>
      <c r="BN161" s="74">
        <f t="shared" si="3180"/>
        <v>50</v>
      </c>
      <c r="BO161" s="11">
        <v>246</v>
      </c>
      <c r="BP161" s="12">
        <f t="shared" si="3130"/>
        <v>0.43770491803278688</v>
      </c>
      <c r="BQ161" s="11">
        <v>21</v>
      </c>
      <c r="BR161" s="12">
        <f t="shared" si="3131"/>
        <v>7.8651685393258425E-2</v>
      </c>
      <c r="BS161" s="11"/>
      <c r="BT161" s="11"/>
      <c r="BU161" s="18"/>
      <c r="BV161" s="20"/>
      <c r="BW161" s="10"/>
      <c r="BX161" s="11"/>
      <c r="BY161" s="74">
        <f t="shared" si="3181"/>
        <v>0</v>
      </c>
      <c r="BZ161" s="74">
        <f t="shared" si="3181"/>
        <v>0</v>
      </c>
      <c r="CA161" s="11"/>
      <c r="CB161" s="12" t="e">
        <f t="shared" si="3133"/>
        <v>#DIV/0!</v>
      </c>
      <c r="CC161" s="11"/>
      <c r="CD161" s="12" t="e">
        <f t="shared" si="3134"/>
        <v>#DIV/0!</v>
      </c>
      <c r="CE161" s="11"/>
      <c r="CF161" s="11"/>
      <c r="CG161" s="18"/>
      <c r="CH161" s="20"/>
      <c r="CI161" s="10"/>
      <c r="CJ161" s="11"/>
      <c r="CK161" s="74">
        <f t="shared" si="3182"/>
        <v>0</v>
      </c>
      <c r="CL161" s="74">
        <f t="shared" si="3182"/>
        <v>0</v>
      </c>
      <c r="CM161" s="11"/>
      <c r="CN161" s="12" t="e">
        <f t="shared" si="3136"/>
        <v>#DIV/0!</v>
      </c>
      <c r="CO161" s="11"/>
      <c r="CP161" s="12" t="e">
        <f t="shared" si="3137"/>
        <v>#DIV/0!</v>
      </c>
      <c r="CQ161" s="11"/>
      <c r="CR161" s="11"/>
      <c r="CS161" s="18"/>
      <c r="CT161" s="20"/>
      <c r="CU161" s="10"/>
      <c r="CV161" s="11"/>
      <c r="CW161" s="74">
        <f t="shared" si="3183"/>
        <v>0</v>
      </c>
      <c r="CX161" s="74">
        <f t="shared" si="3183"/>
        <v>0</v>
      </c>
      <c r="CY161" s="11"/>
      <c r="CZ161" s="12" t="e">
        <f t="shared" si="3139"/>
        <v>#DIV/0!</v>
      </c>
      <c r="DA161" s="11"/>
      <c r="DB161" s="12" t="e">
        <f t="shared" si="3140"/>
        <v>#DIV/0!</v>
      </c>
      <c r="DC161" s="11"/>
      <c r="DD161" s="11"/>
      <c r="DE161" s="18"/>
      <c r="DF161" s="20"/>
      <c r="DG161" s="10"/>
      <c r="DH161" s="11"/>
      <c r="DI161" s="74">
        <f t="shared" si="3184"/>
        <v>0</v>
      </c>
      <c r="DJ161" s="74">
        <f t="shared" si="3184"/>
        <v>0</v>
      </c>
      <c r="DK161" s="11"/>
      <c r="DL161" s="12" t="e">
        <f t="shared" si="3142"/>
        <v>#DIV/0!</v>
      </c>
      <c r="DM161" s="11"/>
      <c r="DN161" s="12" t="e">
        <f t="shared" si="3143"/>
        <v>#DIV/0!</v>
      </c>
      <c r="DO161" s="11"/>
      <c r="DP161" s="11"/>
      <c r="DQ161" s="18"/>
      <c r="DR161" s="20"/>
      <c r="DS161" s="10"/>
      <c r="DT161" s="11"/>
      <c r="DU161" s="74">
        <f t="shared" si="3185"/>
        <v>0</v>
      </c>
      <c r="DV161" s="74">
        <f t="shared" si="3185"/>
        <v>0</v>
      </c>
      <c r="DW161" s="11"/>
      <c r="DX161" s="12" t="e">
        <f t="shared" si="3145"/>
        <v>#DIV/0!</v>
      </c>
      <c r="DY161" s="11"/>
      <c r="DZ161" s="12" t="e">
        <f t="shared" si="3146"/>
        <v>#DIV/0!</v>
      </c>
      <c r="EA161" s="11"/>
      <c r="EB161" s="11"/>
      <c r="EC161" s="18"/>
      <c r="ED161" s="20"/>
      <c r="EE161" s="10"/>
      <c r="EF161" s="11"/>
      <c r="EG161" s="74">
        <f t="shared" si="3186"/>
        <v>0</v>
      </c>
      <c r="EH161" s="74">
        <f t="shared" si="3186"/>
        <v>0</v>
      </c>
      <c r="EI161" s="11"/>
      <c r="EJ161" s="12" t="e">
        <f t="shared" si="3148"/>
        <v>#DIV/0!</v>
      </c>
      <c r="EK161" s="11"/>
      <c r="EL161" s="12" t="e">
        <f t="shared" si="3149"/>
        <v>#DIV/0!</v>
      </c>
      <c r="EM161" s="11"/>
      <c r="EN161" s="11"/>
      <c r="EO161" s="18"/>
      <c r="EP161" s="20"/>
      <c r="EQ161" s="10"/>
      <c r="ER161" s="11"/>
      <c r="ES161" s="74">
        <f t="shared" si="3187"/>
        <v>0</v>
      </c>
      <c r="ET161" s="74">
        <f t="shared" si="3187"/>
        <v>0</v>
      </c>
      <c r="EU161" s="11"/>
      <c r="EV161" s="12" t="e">
        <f t="shared" si="3151"/>
        <v>#DIV/0!</v>
      </c>
      <c r="EW161" s="11"/>
      <c r="EX161" s="12" t="e">
        <f t="shared" si="3152"/>
        <v>#DIV/0!</v>
      </c>
      <c r="EY161" s="11"/>
      <c r="EZ161" s="11"/>
      <c r="FA161" s="18"/>
      <c r="FB161" s="20"/>
      <c r="FC161" s="10"/>
      <c r="FD161" s="11"/>
      <c r="FE161" s="74">
        <f t="shared" si="3188"/>
        <v>0</v>
      </c>
      <c r="FF161" s="74">
        <f t="shared" si="3188"/>
        <v>0</v>
      </c>
      <c r="FG161" s="11"/>
      <c r="FH161" s="12" t="e">
        <f t="shared" si="3154"/>
        <v>#DIV/0!</v>
      </c>
      <c r="FI161" s="11"/>
      <c r="FJ161" s="12" t="e">
        <f t="shared" si="3155"/>
        <v>#DIV/0!</v>
      </c>
      <c r="FK161" s="11"/>
      <c r="FL161" s="11"/>
      <c r="FM161" s="18"/>
      <c r="FN161" s="20"/>
      <c r="FO161" s="10"/>
      <c r="FP161" s="11"/>
      <c r="FQ161" s="74">
        <f t="shared" si="3189"/>
        <v>0</v>
      </c>
      <c r="FR161" s="74">
        <f t="shared" si="3189"/>
        <v>0</v>
      </c>
      <c r="FS161" s="11"/>
      <c r="FT161" s="12" t="e">
        <f t="shared" si="3157"/>
        <v>#DIV/0!</v>
      </c>
      <c r="FU161" s="11"/>
      <c r="FV161" s="12" t="e">
        <f t="shared" si="3158"/>
        <v>#DIV/0!</v>
      </c>
      <c r="FW161" s="11"/>
      <c r="FX161" s="11"/>
      <c r="FY161" s="18"/>
      <c r="FZ161" s="20"/>
      <c r="GA161" s="10"/>
      <c r="GB161" s="11"/>
      <c r="GC161" s="74">
        <f t="shared" si="3190"/>
        <v>0</v>
      </c>
      <c r="GD161" s="74">
        <f t="shared" si="3190"/>
        <v>0</v>
      </c>
      <c r="GE161" s="11"/>
      <c r="GF161" s="12" t="e">
        <f t="shared" si="3160"/>
        <v>#DIV/0!</v>
      </c>
      <c r="GG161" s="11"/>
      <c r="GH161" s="12" t="e">
        <f t="shared" si="3161"/>
        <v>#DIV/0!</v>
      </c>
      <c r="GI161" s="11"/>
      <c r="GJ161" s="11"/>
      <c r="GK161" s="18"/>
      <c r="GL161" s="20"/>
      <c r="GM161" s="10"/>
      <c r="GN161" s="11"/>
      <c r="GO161" s="74">
        <f t="shared" si="3191"/>
        <v>0</v>
      </c>
      <c r="GP161" s="74">
        <f t="shared" si="3191"/>
        <v>0</v>
      </c>
      <c r="GQ161" s="11"/>
      <c r="GR161" s="12" t="e">
        <f t="shared" si="3163"/>
        <v>#DIV/0!</v>
      </c>
      <c r="GS161" s="11"/>
      <c r="GT161" s="12" t="e">
        <f t="shared" si="3164"/>
        <v>#DIV/0!</v>
      </c>
      <c r="GU161" s="11"/>
      <c r="GV161" s="11"/>
      <c r="GW161" s="18"/>
      <c r="GX161" s="20"/>
      <c r="GY161" s="10"/>
      <c r="GZ161" s="11"/>
      <c r="HA161" s="74">
        <f t="shared" si="3192"/>
        <v>0</v>
      </c>
      <c r="HB161" s="74">
        <f t="shared" si="3192"/>
        <v>0</v>
      </c>
      <c r="HC161" s="11"/>
      <c r="HD161" s="12" t="e">
        <f t="shared" si="3166"/>
        <v>#DIV/0!</v>
      </c>
      <c r="HE161" s="11"/>
      <c r="HF161" s="12" t="e">
        <f t="shared" si="3167"/>
        <v>#DIV/0!</v>
      </c>
      <c r="HG161" s="11"/>
      <c r="HH161" s="11"/>
      <c r="HI161" s="18"/>
      <c r="HJ161" s="20"/>
      <c r="HK161" s="10">
        <f t="shared" si="3168"/>
        <v>3</v>
      </c>
      <c r="HL161" s="11">
        <f t="shared" si="3168"/>
        <v>0</v>
      </c>
      <c r="HM161" s="11">
        <f t="shared" si="3168"/>
        <v>3187</v>
      </c>
      <c r="HN161" s="11">
        <f t="shared" si="3168"/>
        <v>264</v>
      </c>
      <c r="HO161" s="11">
        <f t="shared" si="3169"/>
        <v>1541</v>
      </c>
      <c r="HP161" s="228">
        <f t="shared" ref="HP161:HP164" si="3194">+(HO161)/HM161</f>
        <v>0.48352682773768435</v>
      </c>
      <c r="HQ161" s="15">
        <f t="shared" si="3171"/>
        <v>96</v>
      </c>
      <c r="HR161" s="12">
        <f t="shared" si="3193"/>
        <v>6.229720960415315E-2</v>
      </c>
      <c r="HS161" s="16">
        <v>70.5</v>
      </c>
      <c r="HT161" s="17">
        <v>1402</v>
      </c>
      <c r="HU161" s="16">
        <f t="shared" si="3172"/>
        <v>90.97988319273199</v>
      </c>
      <c r="HV161" s="18"/>
      <c r="HW161" s="20"/>
    </row>
    <row r="162" spans="1:231" ht="18.75" x14ac:dyDescent="0.25">
      <c r="A162" s="236"/>
      <c r="B162" s="41">
        <f>+B161+1</f>
        <v>44593</v>
      </c>
      <c r="C162" s="10"/>
      <c r="D162" s="11"/>
      <c r="E162" s="74">
        <f t="shared" si="3174"/>
        <v>618</v>
      </c>
      <c r="F162" s="74">
        <f t="shared" si="3174"/>
        <v>52</v>
      </c>
      <c r="G162" s="11">
        <v>290</v>
      </c>
      <c r="H162" s="12">
        <f t="shared" si="3116"/>
        <v>0.49514563106796117</v>
      </c>
      <c r="I162" s="11">
        <v>16</v>
      </c>
      <c r="J162" s="12">
        <f t="shared" si="3175"/>
        <v>5.2287581699346407E-2</v>
      </c>
      <c r="K162" s="13"/>
      <c r="L162" s="13"/>
      <c r="M162" s="25">
        <v>4105</v>
      </c>
      <c r="N162" s="38">
        <v>4500</v>
      </c>
      <c r="O162" s="10"/>
      <c r="P162" s="11"/>
      <c r="Q162" s="74">
        <f t="shared" si="3176"/>
        <v>615</v>
      </c>
      <c r="R162" s="74">
        <f t="shared" si="3176"/>
        <v>49</v>
      </c>
      <c r="S162" s="11">
        <v>256</v>
      </c>
      <c r="T162" s="12">
        <f t="shared" si="3118"/>
        <v>0.43902439024390244</v>
      </c>
      <c r="U162" s="11">
        <v>14</v>
      </c>
      <c r="V162" s="12">
        <f t="shared" si="3119"/>
        <v>5.185185185185185E-2</v>
      </c>
      <c r="W162" s="13"/>
      <c r="X162" s="13"/>
      <c r="Y162" s="25">
        <v>4105</v>
      </c>
      <c r="Z162" s="38">
        <v>4500</v>
      </c>
      <c r="AA162" s="10"/>
      <c r="AB162" s="11"/>
      <c r="AC162" s="74">
        <f t="shared" si="3177"/>
        <v>152</v>
      </c>
      <c r="AD162" s="74">
        <f t="shared" si="3177"/>
        <v>12</v>
      </c>
      <c r="AE162" s="11">
        <v>81</v>
      </c>
      <c r="AF162" s="12">
        <f t="shared" si="3121"/>
        <v>0.55921052631578949</v>
      </c>
      <c r="AG162" s="11">
        <v>4</v>
      </c>
      <c r="AH162" s="12">
        <f t="shared" si="3122"/>
        <v>4.7058823529411764E-2</v>
      </c>
      <c r="AI162" s="13"/>
      <c r="AJ162" s="13"/>
      <c r="AK162" s="25">
        <v>4105</v>
      </c>
      <c r="AL162" s="38">
        <v>4500</v>
      </c>
      <c r="AM162" s="10">
        <v>1</v>
      </c>
      <c r="AN162" s="11"/>
      <c r="AO162" s="74">
        <f t="shared" si="3178"/>
        <v>602</v>
      </c>
      <c r="AP162" s="74">
        <f t="shared" si="3178"/>
        <v>51</v>
      </c>
      <c r="AQ162" s="11">
        <v>245</v>
      </c>
      <c r="AR162" s="12">
        <f t="shared" si="3124"/>
        <v>0.43355481727574752</v>
      </c>
      <c r="AS162" s="11">
        <v>16</v>
      </c>
      <c r="AT162" s="12">
        <f t="shared" si="3125"/>
        <v>6.1302681992337162E-2</v>
      </c>
      <c r="AU162" s="13"/>
      <c r="AV162" s="13"/>
      <c r="AW162" s="25">
        <v>4105</v>
      </c>
      <c r="AX162" s="38">
        <v>4500</v>
      </c>
      <c r="AY162" s="10"/>
      <c r="AZ162" s="11"/>
      <c r="BA162" s="74">
        <f t="shared" si="3179"/>
        <v>589</v>
      </c>
      <c r="BB162" s="74">
        <f t="shared" si="3179"/>
        <v>50</v>
      </c>
      <c r="BC162" s="11">
        <v>258</v>
      </c>
      <c r="BD162" s="12">
        <f t="shared" si="3127"/>
        <v>0.45500848896434637</v>
      </c>
      <c r="BE162" s="11">
        <v>10</v>
      </c>
      <c r="BF162" s="12">
        <f t="shared" si="3128"/>
        <v>3.7313432835820892E-2</v>
      </c>
      <c r="BG162" s="13"/>
      <c r="BH162" s="13"/>
      <c r="BI162" s="25">
        <v>4105</v>
      </c>
      <c r="BJ162" s="38">
        <v>4500</v>
      </c>
      <c r="BK162" s="10"/>
      <c r="BL162" s="11"/>
      <c r="BM162" s="74">
        <f t="shared" si="3180"/>
        <v>610</v>
      </c>
      <c r="BN162" s="74">
        <f t="shared" si="3180"/>
        <v>50</v>
      </c>
      <c r="BO162" s="11">
        <v>233</v>
      </c>
      <c r="BP162" s="12">
        <f t="shared" si="3130"/>
        <v>0.41475409836065574</v>
      </c>
      <c r="BQ162" s="11">
        <v>20</v>
      </c>
      <c r="BR162" s="12">
        <f t="shared" si="3131"/>
        <v>7.9051383399209488E-2</v>
      </c>
      <c r="BS162" s="13"/>
      <c r="BT162" s="13"/>
      <c r="BU162" s="25">
        <v>4105</v>
      </c>
      <c r="BV162" s="38">
        <v>4500</v>
      </c>
      <c r="BW162" s="10"/>
      <c r="BX162" s="11"/>
      <c r="BY162" s="74">
        <f t="shared" si="3181"/>
        <v>0</v>
      </c>
      <c r="BZ162" s="74">
        <f t="shared" si="3181"/>
        <v>0</v>
      </c>
      <c r="CA162" s="11"/>
      <c r="CB162" s="12" t="e">
        <f t="shared" si="3133"/>
        <v>#DIV/0!</v>
      </c>
      <c r="CC162" s="11"/>
      <c r="CD162" s="12" t="e">
        <f t="shared" si="3134"/>
        <v>#DIV/0!</v>
      </c>
      <c r="CE162" s="13"/>
      <c r="CF162" s="13"/>
      <c r="CG162" s="25"/>
      <c r="CH162" s="38"/>
      <c r="CI162" s="10"/>
      <c r="CJ162" s="11"/>
      <c r="CK162" s="74">
        <f t="shared" si="3182"/>
        <v>0</v>
      </c>
      <c r="CL162" s="74">
        <f t="shared" si="3182"/>
        <v>0</v>
      </c>
      <c r="CM162" s="11"/>
      <c r="CN162" s="12" t="e">
        <f t="shared" si="3136"/>
        <v>#DIV/0!</v>
      </c>
      <c r="CO162" s="11"/>
      <c r="CP162" s="12" t="e">
        <f t="shared" si="3137"/>
        <v>#DIV/0!</v>
      </c>
      <c r="CQ162" s="13"/>
      <c r="CR162" s="13"/>
      <c r="CS162" s="25"/>
      <c r="CT162" s="38"/>
      <c r="CU162" s="10"/>
      <c r="CV162" s="11"/>
      <c r="CW162" s="74">
        <f t="shared" si="3183"/>
        <v>0</v>
      </c>
      <c r="CX162" s="74">
        <f t="shared" si="3183"/>
        <v>0</v>
      </c>
      <c r="CY162" s="11"/>
      <c r="CZ162" s="12" t="e">
        <f t="shared" si="3139"/>
        <v>#DIV/0!</v>
      </c>
      <c r="DA162" s="11"/>
      <c r="DB162" s="12" t="e">
        <f t="shared" si="3140"/>
        <v>#DIV/0!</v>
      </c>
      <c r="DC162" s="13"/>
      <c r="DD162" s="13"/>
      <c r="DE162" s="25"/>
      <c r="DF162" s="38"/>
      <c r="DG162" s="10"/>
      <c r="DH162" s="11"/>
      <c r="DI162" s="74">
        <f t="shared" si="3184"/>
        <v>0</v>
      </c>
      <c r="DJ162" s="74">
        <f t="shared" si="3184"/>
        <v>0</v>
      </c>
      <c r="DK162" s="11"/>
      <c r="DL162" s="12" t="e">
        <f t="shared" si="3142"/>
        <v>#DIV/0!</v>
      </c>
      <c r="DM162" s="11"/>
      <c r="DN162" s="12" t="e">
        <f t="shared" si="3143"/>
        <v>#DIV/0!</v>
      </c>
      <c r="DO162" s="13"/>
      <c r="DP162" s="13"/>
      <c r="DQ162" s="25"/>
      <c r="DR162" s="38"/>
      <c r="DS162" s="10"/>
      <c r="DT162" s="11"/>
      <c r="DU162" s="74">
        <f t="shared" si="3185"/>
        <v>0</v>
      </c>
      <c r="DV162" s="74">
        <f t="shared" si="3185"/>
        <v>0</v>
      </c>
      <c r="DW162" s="11"/>
      <c r="DX162" s="12" t="e">
        <f t="shared" si="3145"/>
        <v>#DIV/0!</v>
      </c>
      <c r="DY162" s="11"/>
      <c r="DZ162" s="12" t="e">
        <f t="shared" si="3146"/>
        <v>#DIV/0!</v>
      </c>
      <c r="EA162" s="13"/>
      <c r="EB162" s="13"/>
      <c r="EC162" s="25"/>
      <c r="ED162" s="38"/>
      <c r="EE162" s="10"/>
      <c r="EF162" s="11"/>
      <c r="EG162" s="74">
        <f t="shared" si="3186"/>
        <v>0</v>
      </c>
      <c r="EH162" s="74">
        <f t="shared" si="3186"/>
        <v>0</v>
      </c>
      <c r="EI162" s="11"/>
      <c r="EJ162" s="12" t="e">
        <f t="shared" si="3148"/>
        <v>#DIV/0!</v>
      </c>
      <c r="EK162" s="11"/>
      <c r="EL162" s="12" t="e">
        <f t="shared" si="3149"/>
        <v>#DIV/0!</v>
      </c>
      <c r="EM162" s="13"/>
      <c r="EN162" s="13"/>
      <c r="EO162" s="25"/>
      <c r="EP162" s="38"/>
      <c r="EQ162" s="10"/>
      <c r="ER162" s="11"/>
      <c r="ES162" s="74">
        <f t="shared" si="3187"/>
        <v>0</v>
      </c>
      <c r="ET162" s="74">
        <f t="shared" si="3187"/>
        <v>0</v>
      </c>
      <c r="EU162" s="11"/>
      <c r="EV162" s="12" t="e">
        <f t="shared" si="3151"/>
        <v>#DIV/0!</v>
      </c>
      <c r="EW162" s="11"/>
      <c r="EX162" s="12" t="e">
        <f t="shared" si="3152"/>
        <v>#DIV/0!</v>
      </c>
      <c r="EY162" s="13"/>
      <c r="EZ162" s="13"/>
      <c r="FA162" s="25"/>
      <c r="FB162" s="38"/>
      <c r="FC162" s="10"/>
      <c r="FD162" s="11"/>
      <c r="FE162" s="74">
        <f t="shared" si="3188"/>
        <v>0</v>
      </c>
      <c r="FF162" s="74">
        <f t="shared" si="3188"/>
        <v>0</v>
      </c>
      <c r="FG162" s="11"/>
      <c r="FH162" s="12" t="e">
        <f t="shared" si="3154"/>
        <v>#DIV/0!</v>
      </c>
      <c r="FI162" s="11"/>
      <c r="FJ162" s="12" t="e">
        <f t="shared" si="3155"/>
        <v>#DIV/0!</v>
      </c>
      <c r="FK162" s="13"/>
      <c r="FL162" s="13"/>
      <c r="FM162" s="25"/>
      <c r="FN162" s="38"/>
      <c r="FO162" s="10"/>
      <c r="FP162" s="11"/>
      <c r="FQ162" s="74">
        <f t="shared" si="3189"/>
        <v>0</v>
      </c>
      <c r="FR162" s="74">
        <f t="shared" si="3189"/>
        <v>0</v>
      </c>
      <c r="FS162" s="11"/>
      <c r="FT162" s="12" t="e">
        <f t="shared" si="3157"/>
        <v>#DIV/0!</v>
      </c>
      <c r="FU162" s="11"/>
      <c r="FV162" s="12" t="e">
        <f t="shared" si="3158"/>
        <v>#DIV/0!</v>
      </c>
      <c r="FW162" s="13"/>
      <c r="FX162" s="13"/>
      <c r="FY162" s="25"/>
      <c r="FZ162" s="38"/>
      <c r="GA162" s="10"/>
      <c r="GB162" s="11"/>
      <c r="GC162" s="74">
        <f t="shared" si="3190"/>
        <v>0</v>
      </c>
      <c r="GD162" s="74">
        <f t="shared" si="3190"/>
        <v>0</v>
      </c>
      <c r="GE162" s="11"/>
      <c r="GF162" s="12" t="e">
        <f t="shared" si="3160"/>
        <v>#DIV/0!</v>
      </c>
      <c r="GG162" s="11"/>
      <c r="GH162" s="12" t="e">
        <f t="shared" si="3161"/>
        <v>#DIV/0!</v>
      </c>
      <c r="GI162" s="13"/>
      <c r="GJ162" s="13"/>
      <c r="GK162" s="25"/>
      <c r="GL162" s="38"/>
      <c r="GM162" s="10"/>
      <c r="GN162" s="11"/>
      <c r="GO162" s="74">
        <f t="shared" si="3191"/>
        <v>0</v>
      </c>
      <c r="GP162" s="74">
        <f t="shared" si="3191"/>
        <v>0</v>
      </c>
      <c r="GQ162" s="11"/>
      <c r="GR162" s="12" t="e">
        <f t="shared" si="3163"/>
        <v>#DIV/0!</v>
      </c>
      <c r="GS162" s="11"/>
      <c r="GT162" s="12" t="e">
        <f t="shared" si="3164"/>
        <v>#DIV/0!</v>
      </c>
      <c r="GU162" s="13"/>
      <c r="GV162" s="13"/>
      <c r="GW162" s="25"/>
      <c r="GX162" s="38"/>
      <c r="GY162" s="10"/>
      <c r="GZ162" s="11"/>
      <c r="HA162" s="74">
        <f t="shared" si="3192"/>
        <v>0</v>
      </c>
      <c r="HB162" s="74">
        <f t="shared" si="3192"/>
        <v>0</v>
      </c>
      <c r="HC162" s="11"/>
      <c r="HD162" s="12" t="e">
        <f t="shared" si="3166"/>
        <v>#DIV/0!</v>
      </c>
      <c r="HE162" s="11"/>
      <c r="HF162" s="12" t="e">
        <f t="shared" si="3167"/>
        <v>#DIV/0!</v>
      </c>
      <c r="HG162" s="13"/>
      <c r="HH162" s="13"/>
      <c r="HI162" s="25"/>
      <c r="HJ162" s="38"/>
      <c r="HK162" s="10">
        <f t="shared" si="3168"/>
        <v>1</v>
      </c>
      <c r="HL162" s="11">
        <f t="shared" si="3168"/>
        <v>0</v>
      </c>
      <c r="HM162" s="11">
        <f t="shared" si="3168"/>
        <v>3186</v>
      </c>
      <c r="HN162" s="11">
        <f t="shared" si="3168"/>
        <v>264</v>
      </c>
      <c r="HO162" s="11">
        <f t="shared" si="3169"/>
        <v>1443</v>
      </c>
      <c r="HP162" s="228">
        <f t="shared" si="3194"/>
        <v>0.45291902071563089</v>
      </c>
      <c r="HQ162" s="15">
        <f t="shared" si="3171"/>
        <v>80</v>
      </c>
      <c r="HR162" s="12">
        <f t="shared" si="3193"/>
        <v>5.5440055440055439E-2</v>
      </c>
      <c r="HS162" s="16">
        <v>70.22</v>
      </c>
      <c r="HT162" s="17">
        <v>1324</v>
      </c>
      <c r="HU162" s="16">
        <f t="shared" si="3172"/>
        <v>91.753291753291748</v>
      </c>
      <c r="HV162" s="23">
        <v>4105</v>
      </c>
      <c r="HW162" s="22">
        <v>4500</v>
      </c>
    </row>
    <row r="163" spans="1:231" ht="18.75" x14ac:dyDescent="0.25">
      <c r="A163" s="236"/>
      <c r="B163" s="41">
        <f t="shared" si="3173"/>
        <v>44594</v>
      </c>
      <c r="C163" s="10">
        <v>1</v>
      </c>
      <c r="D163" s="11"/>
      <c r="E163" s="74">
        <f t="shared" si="3174"/>
        <v>617</v>
      </c>
      <c r="F163" s="74">
        <f t="shared" si="3174"/>
        <v>52</v>
      </c>
      <c r="G163" s="11">
        <v>294</v>
      </c>
      <c r="H163" s="12">
        <f t="shared" si="3116"/>
        <v>0.50405186385737444</v>
      </c>
      <c r="I163" s="11">
        <v>17</v>
      </c>
      <c r="J163" s="12">
        <f t="shared" si="3175"/>
        <v>5.4662379421221867E-2</v>
      </c>
      <c r="K163" s="13"/>
      <c r="L163" s="11"/>
      <c r="M163" s="25">
        <v>4637.5609756097565</v>
      </c>
      <c r="N163" s="38">
        <v>4551.1111111111113</v>
      </c>
      <c r="O163" s="10"/>
      <c r="P163" s="11"/>
      <c r="Q163" s="74">
        <f t="shared" si="3176"/>
        <v>615</v>
      </c>
      <c r="R163" s="74">
        <f t="shared" si="3176"/>
        <v>49</v>
      </c>
      <c r="S163" s="11">
        <v>258</v>
      </c>
      <c r="T163" s="12">
        <f t="shared" si="3118"/>
        <v>0.44227642276422763</v>
      </c>
      <c r="U163" s="11">
        <v>14</v>
      </c>
      <c r="V163" s="12">
        <f t="shared" si="3119"/>
        <v>5.1470588235294115E-2</v>
      </c>
      <c r="W163" s="13"/>
      <c r="X163" s="11"/>
      <c r="Y163" s="25">
        <v>4862.2857142857147</v>
      </c>
      <c r="Z163" s="38">
        <v>4686.363636363636</v>
      </c>
      <c r="AA163" s="10"/>
      <c r="AB163" s="11"/>
      <c r="AC163" s="74">
        <f t="shared" si="3177"/>
        <v>152</v>
      </c>
      <c r="AD163" s="74">
        <f t="shared" si="3177"/>
        <v>12</v>
      </c>
      <c r="AE163" s="11">
        <v>74</v>
      </c>
      <c r="AF163" s="12">
        <f t="shared" si="3121"/>
        <v>0.50657894736842102</v>
      </c>
      <c r="AG163" s="11">
        <v>3</v>
      </c>
      <c r="AH163" s="12">
        <f t="shared" si="3122"/>
        <v>3.896103896103896E-2</v>
      </c>
      <c r="AI163" s="13"/>
      <c r="AJ163" s="11"/>
      <c r="AK163" s="25">
        <v>4550</v>
      </c>
      <c r="AL163" s="38">
        <v>4946</v>
      </c>
      <c r="AM163" s="10">
        <v>1</v>
      </c>
      <c r="AN163" s="11"/>
      <c r="AO163" s="74">
        <f t="shared" si="3178"/>
        <v>601</v>
      </c>
      <c r="AP163" s="74">
        <f t="shared" si="3178"/>
        <v>51</v>
      </c>
      <c r="AQ163" s="11">
        <v>229</v>
      </c>
      <c r="AR163" s="12">
        <f t="shared" si="3124"/>
        <v>0.41430948419301167</v>
      </c>
      <c r="AS163" s="11">
        <v>20</v>
      </c>
      <c r="AT163" s="12">
        <f t="shared" si="3125"/>
        <v>8.0321285140562249E-2</v>
      </c>
      <c r="AU163" s="13"/>
      <c r="AV163" s="11"/>
      <c r="AW163" s="25">
        <v>4700.2631578947367</v>
      </c>
      <c r="AX163" s="38">
        <v>4744.545454545455</v>
      </c>
      <c r="AY163" s="10"/>
      <c r="AZ163" s="11"/>
      <c r="BA163" s="74">
        <f t="shared" si="3179"/>
        <v>589</v>
      </c>
      <c r="BB163" s="74">
        <f t="shared" si="3179"/>
        <v>50</v>
      </c>
      <c r="BC163" s="11">
        <v>229</v>
      </c>
      <c r="BD163" s="12">
        <f t="shared" si="3127"/>
        <v>0.41086587436332767</v>
      </c>
      <c r="BE163" s="11">
        <v>13</v>
      </c>
      <c r="BF163" s="12">
        <f t="shared" si="3128"/>
        <v>5.3719008264462811E-2</v>
      </c>
      <c r="BG163" s="13"/>
      <c r="BH163" s="11"/>
      <c r="BI163" s="25">
        <v>4552.6190476190477</v>
      </c>
      <c r="BJ163" s="38">
        <v>4591.818181818182</v>
      </c>
      <c r="BK163" s="10">
        <v>2</v>
      </c>
      <c r="BL163" s="11"/>
      <c r="BM163" s="74">
        <f t="shared" si="3180"/>
        <v>608</v>
      </c>
      <c r="BN163" s="74">
        <f t="shared" si="3180"/>
        <v>50</v>
      </c>
      <c r="BO163" s="11">
        <v>250</v>
      </c>
      <c r="BP163" s="12">
        <f t="shared" si="3130"/>
        <v>0.43421052631578949</v>
      </c>
      <c r="BQ163" s="11">
        <v>14</v>
      </c>
      <c r="BR163" s="12">
        <f t="shared" si="3131"/>
        <v>5.3030303030303032E-2</v>
      </c>
      <c r="BS163" s="13"/>
      <c r="BT163" s="11"/>
      <c r="BU163" s="25">
        <v>4767.9487179487178</v>
      </c>
      <c r="BV163" s="38">
        <v>5114.4444444444443</v>
      </c>
      <c r="BW163" s="10"/>
      <c r="BX163" s="11"/>
      <c r="BY163" s="74">
        <f t="shared" si="3181"/>
        <v>0</v>
      </c>
      <c r="BZ163" s="74">
        <f t="shared" si="3181"/>
        <v>0</v>
      </c>
      <c r="CA163" s="11"/>
      <c r="CB163" s="12" t="e">
        <f t="shared" si="3133"/>
        <v>#DIV/0!</v>
      </c>
      <c r="CC163" s="11"/>
      <c r="CD163" s="12" t="e">
        <f t="shared" si="3134"/>
        <v>#DIV/0!</v>
      </c>
      <c r="CE163" s="13"/>
      <c r="CF163" s="11"/>
      <c r="CG163" s="25"/>
      <c r="CH163" s="38"/>
      <c r="CI163" s="10"/>
      <c r="CJ163" s="11"/>
      <c r="CK163" s="74">
        <f t="shared" si="3182"/>
        <v>0</v>
      </c>
      <c r="CL163" s="74">
        <f t="shared" si="3182"/>
        <v>0</v>
      </c>
      <c r="CM163" s="11"/>
      <c r="CN163" s="12" t="e">
        <f t="shared" si="3136"/>
        <v>#DIV/0!</v>
      </c>
      <c r="CO163" s="11"/>
      <c r="CP163" s="12" t="e">
        <f t="shared" si="3137"/>
        <v>#DIV/0!</v>
      </c>
      <c r="CQ163" s="13"/>
      <c r="CR163" s="11"/>
      <c r="CS163" s="25"/>
      <c r="CT163" s="38"/>
      <c r="CU163" s="10"/>
      <c r="CV163" s="11"/>
      <c r="CW163" s="74">
        <f t="shared" si="3183"/>
        <v>0</v>
      </c>
      <c r="CX163" s="74">
        <f t="shared" si="3183"/>
        <v>0</v>
      </c>
      <c r="CY163" s="11"/>
      <c r="CZ163" s="12" t="e">
        <f t="shared" si="3139"/>
        <v>#DIV/0!</v>
      </c>
      <c r="DA163" s="11"/>
      <c r="DB163" s="12" t="e">
        <f t="shared" si="3140"/>
        <v>#DIV/0!</v>
      </c>
      <c r="DC163" s="13"/>
      <c r="DD163" s="11"/>
      <c r="DE163" s="25"/>
      <c r="DF163" s="38"/>
      <c r="DG163" s="10"/>
      <c r="DH163" s="11"/>
      <c r="DI163" s="74">
        <f t="shared" si="3184"/>
        <v>0</v>
      </c>
      <c r="DJ163" s="74">
        <f t="shared" si="3184"/>
        <v>0</v>
      </c>
      <c r="DK163" s="11"/>
      <c r="DL163" s="12" t="e">
        <f t="shared" si="3142"/>
        <v>#DIV/0!</v>
      </c>
      <c r="DM163" s="11"/>
      <c r="DN163" s="12" t="e">
        <f t="shared" si="3143"/>
        <v>#DIV/0!</v>
      </c>
      <c r="DO163" s="13"/>
      <c r="DP163" s="11"/>
      <c r="DQ163" s="25"/>
      <c r="DR163" s="38"/>
      <c r="DS163" s="10"/>
      <c r="DT163" s="11"/>
      <c r="DU163" s="74">
        <f t="shared" si="3185"/>
        <v>0</v>
      </c>
      <c r="DV163" s="74">
        <f t="shared" si="3185"/>
        <v>0</v>
      </c>
      <c r="DW163" s="11"/>
      <c r="DX163" s="12" t="e">
        <f t="shared" si="3145"/>
        <v>#DIV/0!</v>
      </c>
      <c r="DY163" s="11"/>
      <c r="DZ163" s="12" t="e">
        <f t="shared" si="3146"/>
        <v>#DIV/0!</v>
      </c>
      <c r="EA163" s="13"/>
      <c r="EB163" s="11"/>
      <c r="EC163" s="25"/>
      <c r="ED163" s="38"/>
      <c r="EE163" s="10"/>
      <c r="EF163" s="11"/>
      <c r="EG163" s="74">
        <f t="shared" si="3186"/>
        <v>0</v>
      </c>
      <c r="EH163" s="74">
        <f t="shared" si="3186"/>
        <v>0</v>
      </c>
      <c r="EI163" s="11"/>
      <c r="EJ163" s="12" t="e">
        <f t="shared" si="3148"/>
        <v>#DIV/0!</v>
      </c>
      <c r="EK163" s="11"/>
      <c r="EL163" s="12" t="e">
        <f t="shared" si="3149"/>
        <v>#DIV/0!</v>
      </c>
      <c r="EM163" s="13"/>
      <c r="EN163" s="11"/>
      <c r="EO163" s="25"/>
      <c r="EP163" s="38"/>
      <c r="EQ163" s="10"/>
      <c r="ER163" s="11"/>
      <c r="ES163" s="74">
        <f t="shared" si="3187"/>
        <v>0</v>
      </c>
      <c r="ET163" s="74">
        <f t="shared" si="3187"/>
        <v>0</v>
      </c>
      <c r="EU163" s="11"/>
      <c r="EV163" s="12" t="e">
        <f t="shared" si="3151"/>
        <v>#DIV/0!</v>
      </c>
      <c r="EW163" s="11"/>
      <c r="EX163" s="12" t="e">
        <f t="shared" si="3152"/>
        <v>#DIV/0!</v>
      </c>
      <c r="EY163" s="13"/>
      <c r="EZ163" s="11"/>
      <c r="FA163" s="25"/>
      <c r="FB163" s="38"/>
      <c r="FC163" s="10"/>
      <c r="FD163" s="11"/>
      <c r="FE163" s="74">
        <f t="shared" si="3188"/>
        <v>0</v>
      </c>
      <c r="FF163" s="74">
        <f t="shared" si="3188"/>
        <v>0</v>
      </c>
      <c r="FG163" s="11"/>
      <c r="FH163" s="12" t="e">
        <f t="shared" si="3154"/>
        <v>#DIV/0!</v>
      </c>
      <c r="FI163" s="11"/>
      <c r="FJ163" s="12" t="e">
        <f t="shared" si="3155"/>
        <v>#DIV/0!</v>
      </c>
      <c r="FK163" s="13"/>
      <c r="FL163" s="11"/>
      <c r="FM163" s="25"/>
      <c r="FN163" s="38"/>
      <c r="FO163" s="10"/>
      <c r="FP163" s="11"/>
      <c r="FQ163" s="74">
        <f t="shared" si="3189"/>
        <v>0</v>
      </c>
      <c r="FR163" s="74">
        <f t="shared" si="3189"/>
        <v>0</v>
      </c>
      <c r="FS163" s="11"/>
      <c r="FT163" s="12" t="e">
        <f t="shared" si="3157"/>
        <v>#DIV/0!</v>
      </c>
      <c r="FU163" s="11"/>
      <c r="FV163" s="12" t="e">
        <f t="shared" si="3158"/>
        <v>#DIV/0!</v>
      </c>
      <c r="FW163" s="13"/>
      <c r="FX163" s="11"/>
      <c r="FY163" s="25"/>
      <c r="FZ163" s="38"/>
      <c r="GA163" s="10"/>
      <c r="GB163" s="11"/>
      <c r="GC163" s="74">
        <f t="shared" si="3190"/>
        <v>0</v>
      </c>
      <c r="GD163" s="74">
        <f t="shared" si="3190"/>
        <v>0</v>
      </c>
      <c r="GE163" s="11"/>
      <c r="GF163" s="12" t="e">
        <f t="shared" si="3160"/>
        <v>#DIV/0!</v>
      </c>
      <c r="GG163" s="11"/>
      <c r="GH163" s="12" t="e">
        <f t="shared" si="3161"/>
        <v>#DIV/0!</v>
      </c>
      <c r="GI163" s="13"/>
      <c r="GJ163" s="11"/>
      <c r="GK163" s="25"/>
      <c r="GL163" s="38"/>
      <c r="GM163" s="10"/>
      <c r="GN163" s="11"/>
      <c r="GO163" s="74">
        <f t="shared" si="3191"/>
        <v>0</v>
      </c>
      <c r="GP163" s="74">
        <f t="shared" si="3191"/>
        <v>0</v>
      </c>
      <c r="GQ163" s="11"/>
      <c r="GR163" s="12" t="e">
        <f t="shared" si="3163"/>
        <v>#DIV/0!</v>
      </c>
      <c r="GS163" s="11"/>
      <c r="GT163" s="12" t="e">
        <f t="shared" si="3164"/>
        <v>#DIV/0!</v>
      </c>
      <c r="GU163" s="13"/>
      <c r="GV163" s="11"/>
      <c r="GW163" s="25"/>
      <c r="GX163" s="38"/>
      <c r="GY163" s="10"/>
      <c r="GZ163" s="11"/>
      <c r="HA163" s="74">
        <f t="shared" si="3192"/>
        <v>0</v>
      </c>
      <c r="HB163" s="74">
        <f t="shared" si="3192"/>
        <v>0</v>
      </c>
      <c r="HC163" s="11"/>
      <c r="HD163" s="12" t="e">
        <f t="shared" si="3166"/>
        <v>#DIV/0!</v>
      </c>
      <c r="HE163" s="11"/>
      <c r="HF163" s="12" t="e">
        <f t="shared" si="3167"/>
        <v>#DIV/0!</v>
      </c>
      <c r="HG163" s="13"/>
      <c r="HH163" s="11"/>
      <c r="HI163" s="25"/>
      <c r="HJ163" s="38"/>
      <c r="HK163" s="10">
        <f t="shared" si="3168"/>
        <v>4</v>
      </c>
      <c r="HL163" s="11">
        <f t="shared" si="3168"/>
        <v>0</v>
      </c>
      <c r="HM163" s="11">
        <f t="shared" si="3168"/>
        <v>3182</v>
      </c>
      <c r="HN163" s="11">
        <f t="shared" si="3168"/>
        <v>264</v>
      </c>
      <c r="HO163" s="11">
        <f t="shared" si="3169"/>
        <v>1415</v>
      </c>
      <c r="HP163" s="228">
        <f t="shared" si="3194"/>
        <v>0.44468887492143305</v>
      </c>
      <c r="HQ163" s="15">
        <f t="shared" si="3171"/>
        <v>81</v>
      </c>
      <c r="HR163" s="12">
        <f t="shared" si="3193"/>
        <v>5.7243816254416963E-2</v>
      </c>
      <c r="HS163" s="16">
        <v>70.8</v>
      </c>
      <c r="HT163" s="17">
        <v>1283</v>
      </c>
      <c r="HU163" s="16">
        <f t="shared" si="3172"/>
        <v>90.671378091872796</v>
      </c>
      <c r="HV163" s="23">
        <v>4689.3236714975847</v>
      </c>
      <c r="HW163" s="22">
        <v>4749.4642857142853</v>
      </c>
    </row>
    <row r="164" spans="1:231" ht="18.75" x14ac:dyDescent="0.25">
      <c r="A164" s="236"/>
      <c r="B164" s="41">
        <f t="shared" si="3173"/>
        <v>44595</v>
      </c>
      <c r="C164" s="10">
        <v>1</v>
      </c>
      <c r="D164" s="11"/>
      <c r="E164" s="74">
        <f>E163-C164</f>
        <v>616</v>
      </c>
      <c r="F164" s="74">
        <f>F163-D164</f>
        <v>52</v>
      </c>
      <c r="G164" s="11">
        <v>299</v>
      </c>
      <c r="H164" s="12">
        <f t="shared" si="3116"/>
        <v>0.51298701298701299</v>
      </c>
      <c r="I164" s="11">
        <v>17</v>
      </c>
      <c r="J164" s="12">
        <f t="shared" si="3175"/>
        <v>5.3797468354430382E-2</v>
      </c>
      <c r="K164" s="13"/>
      <c r="L164" s="11"/>
      <c r="M164" s="39">
        <v>75.609756097560975</v>
      </c>
      <c r="N164" s="43">
        <v>66.666666666666671</v>
      </c>
      <c r="O164" s="10"/>
      <c r="P164" s="11"/>
      <c r="Q164" s="74">
        <f t="shared" si="3176"/>
        <v>615</v>
      </c>
      <c r="R164" s="74">
        <f t="shared" si="3176"/>
        <v>49</v>
      </c>
      <c r="S164" s="11">
        <v>227</v>
      </c>
      <c r="T164" s="12">
        <f t="shared" si="3118"/>
        <v>0.40487804878048783</v>
      </c>
      <c r="U164" s="11">
        <v>22</v>
      </c>
      <c r="V164" s="12">
        <f t="shared" si="3119"/>
        <v>8.8353413654618476E-2</v>
      </c>
      <c r="W164" s="13"/>
      <c r="X164" s="11"/>
      <c r="Y164" s="39">
        <v>80</v>
      </c>
      <c r="Z164" s="43">
        <v>100</v>
      </c>
      <c r="AA164" s="10">
        <v>1</v>
      </c>
      <c r="AB164" s="11"/>
      <c r="AC164" s="74">
        <f t="shared" si="3177"/>
        <v>151</v>
      </c>
      <c r="AD164" s="74">
        <f t="shared" si="3177"/>
        <v>12</v>
      </c>
      <c r="AE164" s="11">
        <v>75</v>
      </c>
      <c r="AF164" s="12">
        <f t="shared" si="3121"/>
        <v>0.53642384105960261</v>
      </c>
      <c r="AG164" s="11">
        <v>6</v>
      </c>
      <c r="AH164" s="12">
        <f t="shared" si="3122"/>
        <v>7.407407407407407E-2</v>
      </c>
      <c r="AI164" s="13"/>
      <c r="AJ164" s="11"/>
      <c r="AK164" s="39">
        <v>100</v>
      </c>
      <c r="AL164" s="43">
        <v>100</v>
      </c>
      <c r="AM164" s="10"/>
      <c r="AN164" s="11"/>
      <c r="AO164" s="74">
        <f t="shared" si="3178"/>
        <v>601</v>
      </c>
      <c r="AP164" s="74">
        <f t="shared" si="3178"/>
        <v>51</v>
      </c>
      <c r="AQ164" s="11">
        <v>260</v>
      </c>
      <c r="AR164" s="12">
        <f t="shared" si="3124"/>
        <v>0.45757071547420963</v>
      </c>
      <c r="AS164" s="11">
        <v>15</v>
      </c>
      <c r="AT164" s="12">
        <f t="shared" si="3125"/>
        <v>5.4545454545454543E-2</v>
      </c>
      <c r="AU164" s="13"/>
      <c r="AV164" s="11"/>
      <c r="AW164" s="39">
        <v>73.684210526315795</v>
      </c>
      <c r="AX164" s="43">
        <v>100</v>
      </c>
      <c r="AY164" s="10">
        <v>1</v>
      </c>
      <c r="AZ164" s="11"/>
      <c r="BA164" s="74">
        <f t="shared" si="3179"/>
        <v>588</v>
      </c>
      <c r="BB164" s="74">
        <f t="shared" si="3179"/>
        <v>50</v>
      </c>
      <c r="BC164" s="11">
        <v>224</v>
      </c>
      <c r="BD164" s="12">
        <f t="shared" si="3127"/>
        <v>0.41836734693877553</v>
      </c>
      <c r="BE164" s="11">
        <v>22</v>
      </c>
      <c r="BF164" s="12">
        <f t="shared" si="3128"/>
        <v>8.943089430894309E-2</v>
      </c>
      <c r="BG164" s="13"/>
      <c r="BH164" s="11"/>
      <c r="BI164" s="39">
        <v>80.952380952380949</v>
      </c>
      <c r="BJ164" s="43">
        <v>90.909090909090907</v>
      </c>
      <c r="BK164" s="10">
        <v>2</v>
      </c>
      <c r="BL164" s="11"/>
      <c r="BM164" s="74">
        <f t="shared" si="3180"/>
        <v>606</v>
      </c>
      <c r="BN164" s="74">
        <f t="shared" si="3180"/>
        <v>50</v>
      </c>
      <c r="BO164" s="11">
        <v>206</v>
      </c>
      <c r="BP164" s="12">
        <f t="shared" si="3130"/>
        <v>0.38448844884488448</v>
      </c>
      <c r="BQ164" s="11">
        <v>27</v>
      </c>
      <c r="BR164" s="12">
        <f t="shared" si="3131"/>
        <v>0.11587982832618025</v>
      </c>
      <c r="BS164" s="13"/>
      <c r="BT164" s="11"/>
      <c r="BU164" s="39">
        <v>79.487179487179489</v>
      </c>
      <c r="BV164" s="43">
        <v>77.777777777777771</v>
      </c>
      <c r="BW164" s="10"/>
      <c r="BX164" s="11"/>
      <c r="BY164" s="74">
        <f t="shared" si="3181"/>
        <v>0</v>
      </c>
      <c r="BZ164" s="74">
        <f t="shared" si="3181"/>
        <v>0</v>
      </c>
      <c r="CA164" s="11"/>
      <c r="CB164" s="12" t="e">
        <f t="shared" si="3133"/>
        <v>#DIV/0!</v>
      </c>
      <c r="CC164" s="11"/>
      <c r="CD164" s="12" t="e">
        <f t="shared" si="3134"/>
        <v>#DIV/0!</v>
      </c>
      <c r="CE164" s="13"/>
      <c r="CF164" s="11"/>
      <c r="CG164" s="39"/>
      <c r="CH164" s="43"/>
      <c r="CI164" s="10"/>
      <c r="CJ164" s="11"/>
      <c r="CK164" s="74">
        <f t="shared" si="3182"/>
        <v>0</v>
      </c>
      <c r="CL164" s="74">
        <f t="shared" si="3182"/>
        <v>0</v>
      </c>
      <c r="CM164" s="11"/>
      <c r="CN164" s="12" t="e">
        <f t="shared" si="3136"/>
        <v>#DIV/0!</v>
      </c>
      <c r="CO164" s="11"/>
      <c r="CP164" s="12" t="e">
        <f t="shared" si="3137"/>
        <v>#DIV/0!</v>
      </c>
      <c r="CQ164" s="13"/>
      <c r="CR164" s="11"/>
      <c r="CS164" s="39"/>
      <c r="CT164" s="43"/>
      <c r="CU164" s="10"/>
      <c r="CV164" s="11"/>
      <c r="CW164" s="74">
        <f t="shared" si="3183"/>
        <v>0</v>
      </c>
      <c r="CX164" s="74">
        <f t="shared" si="3183"/>
        <v>0</v>
      </c>
      <c r="CY164" s="11"/>
      <c r="CZ164" s="12" t="e">
        <f t="shared" si="3139"/>
        <v>#DIV/0!</v>
      </c>
      <c r="DA164" s="11"/>
      <c r="DB164" s="12" t="e">
        <f t="shared" si="3140"/>
        <v>#DIV/0!</v>
      </c>
      <c r="DC164" s="13"/>
      <c r="DD164" s="11"/>
      <c r="DE164" s="39"/>
      <c r="DF164" s="43"/>
      <c r="DG164" s="10"/>
      <c r="DH164" s="11"/>
      <c r="DI164" s="74">
        <f t="shared" si="3184"/>
        <v>0</v>
      </c>
      <c r="DJ164" s="74">
        <f t="shared" si="3184"/>
        <v>0</v>
      </c>
      <c r="DK164" s="11"/>
      <c r="DL164" s="12" t="e">
        <f t="shared" si="3142"/>
        <v>#DIV/0!</v>
      </c>
      <c r="DM164" s="11"/>
      <c r="DN164" s="12" t="e">
        <f t="shared" si="3143"/>
        <v>#DIV/0!</v>
      </c>
      <c r="DO164" s="13"/>
      <c r="DP164" s="11"/>
      <c r="DQ164" s="39"/>
      <c r="DR164" s="43"/>
      <c r="DS164" s="10"/>
      <c r="DT164" s="11"/>
      <c r="DU164" s="74">
        <f t="shared" si="3185"/>
        <v>0</v>
      </c>
      <c r="DV164" s="74">
        <f t="shared" si="3185"/>
        <v>0</v>
      </c>
      <c r="DW164" s="11"/>
      <c r="DX164" s="12" t="e">
        <f t="shared" si="3145"/>
        <v>#DIV/0!</v>
      </c>
      <c r="DY164" s="11"/>
      <c r="DZ164" s="12" t="e">
        <f t="shared" si="3146"/>
        <v>#DIV/0!</v>
      </c>
      <c r="EA164" s="13"/>
      <c r="EB164" s="11"/>
      <c r="EC164" s="39"/>
      <c r="ED164" s="43"/>
      <c r="EE164" s="10"/>
      <c r="EF164" s="11"/>
      <c r="EG164" s="74">
        <f t="shared" si="3186"/>
        <v>0</v>
      </c>
      <c r="EH164" s="74">
        <f t="shared" si="3186"/>
        <v>0</v>
      </c>
      <c r="EI164" s="11"/>
      <c r="EJ164" s="12" t="e">
        <f t="shared" si="3148"/>
        <v>#DIV/0!</v>
      </c>
      <c r="EK164" s="11"/>
      <c r="EL164" s="12" t="e">
        <f t="shared" si="3149"/>
        <v>#DIV/0!</v>
      </c>
      <c r="EM164" s="13"/>
      <c r="EN164" s="11"/>
      <c r="EO164" s="39"/>
      <c r="EP164" s="43"/>
      <c r="EQ164" s="10"/>
      <c r="ER164" s="11"/>
      <c r="ES164" s="74">
        <f t="shared" si="3187"/>
        <v>0</v>
      </c>
      <c r="ET164" s="74">
        <f t="shared" si="3187"/>
        <v>0</v>
      </c>
      <c r="EU164" s="11"/>
      <c r="EV164" s="12" t="e">
        <f t="shared" si="3151"/>
        <v>#DIV/0!</v>
      </c>
      <c r="EW164" s="11"/>
      <c r="EX164" s="12" t="e">
        <f t="shared" si="3152"/>
        <v>#DIV/0!</v>
      </c>
      <c r="EY164" s="13"/>
      <c r="EZ164" s="11"/>
      <c r="FA164" s="39"/>
      <c r="FB164" s="43"/>
      <c r="FC164" s="10"/>
      <c r="FD164" s="11"/>
      <c r="FE164" s="74">
        <f t="shared" si="3188"/>
        <v>0</v>
      </c>
      <c r="FF164" s="74">
        <f t="shared" si="3188"/>
        <v>0</v>
      </c>
      <c r="FG164" s="11"/>
      <c r="FH164" s="12" t="e">
        <f t="shared" si="3154"/>
        <v>#DIV/0!</v>
      </c>
      <c r="FI164" s="11"/>
      <c r="FJ164" s="12" t="e">
        <f t="shared" si="3155"/>
        <v>#DIV/0!</v>
      </c>
      <c r="FK164" s="13"/>
      <c r="FL164" s="11"/>
      <c r="FM164" s="39"/>
      <c r="FN164" s="43"/>
      <c r="FO164" s="10"/>
      <c r="FP164" s="11"/>
      <c r="FQ164" s="74">
        <f t="shared" si="3189"/>
        <v>0</v>
      </c>
      <c r="FR164" s="74">
        <f t="shared" si="3189"/>
        <v>0</v>
      </c>
      <c r="FS164" s="11"/>
      <c r="FT164" s="12" t="e">
        <f t="shared" si="3157"/>
        <v>#DIV/0!</v>
      </c>
      <c r="FU164" s="11"/>
      <c r="FV164" s="12" t="e">
        <f t="shared" si="3158"/>
        <v>#DIV/0!</v>
      </c>
      <c r="FW164" s="13"/>
      <c r="FX164" s="11"/>
      <c r="FY164" s="39"/>
      <c r="FZ164" s="43"/>
      <c r="GA164" s="10"/>
      <c r="GB164" s="11"/>
      <c r="GC164" s="74">
        <f t="shared" si="3190"/>
        <v>0</v>
      </c>
      <c r="GD164" s="74">
        <f t="shared" si="3190"/>
        <v>0</v>
      </c>
      <c r="GE164" s="11"/>
      <c r="GF164" s="12" t="e">
        <f t="shared" si="3160"/>
        <v>#DIV/0!</v>
      </c>
      <c r="GG164" s="11"/>
      <c r="GH164" s="12" t="e">
        <f t="shared" si="3161"/>
        <v>#DIV/0!</v>
      </c>
      <c r="GI164" s="13"/>
      <c r="GJ164" s="11"/>
      <c r="GK164" s="39"/>
      <c r="GL164" s="43"/>
      <c r="GM164" s="10"/>
      <c r="GN164" s="11"/>
      <c r="GO164" s="74">
        <f t="shared" si="3191"/>
        <v>0</v>
      </c>
      <c r="GP164" s="74">
        <f t="shared" si="3191"/>
        <v>0</v>
      </c>
      <c r="GQ164" s="11"/>
      <c r="GR164" s="12" t="e">
        <f t="shared" si="3163"/>
        <v>#DIV/0!</v>
      </c>
      <c r="GS164" s="11"/>
      <c r="GT164" s="12" t="e">
        <f t="shared" si="3164"/>
        <v>#DIV/0!</v>
      </c>
      <c r="GU164" s="13"/>
      <c r="GV164" s="11"/>
      <c r="GW164" s="39"/>
      <c r="GX164" s="43"/>
      <c r="GY164" s="10"/>
      <c r="GZ164" s="11"/>
      <c r="HA164" s="74">
        <f t="shared" si="3192"/>
        <v>0</v>
      </c>
      <c r="HB164" s="74">
        <f t="shared" si="3192"/>
        <v>0</v>
      </c>
      <c r="HC164" s="11"/>
      <c r="HD164" s="12" t="e">
        <f t="shared" si="3166"/>
        <v>#DIV/0!</v>
      </c>
      <c r="HE164" s="11"/>
      <c r="HF164" s="12" t="e">
        <f t="shared" si="3167"/>
        <v>#DIV/0!</v>
      </c>
      <c r="HG164" s="13"/>
      <c r="HH164" s="11"/>
      <c r="HI164" s="39"/>
      <c r="HJ164" s="43"/>
      <c r="HK164" s="10">
        <f t="shared" si="3168"/>
        <v>5</v>
      </c>
      <c r="HL164" s="11">
        <f t="shared" si="3168"/>
        <v>0</v>
      </c>
      <c r="HM164" s="11">
        <f t="shared" si="3168"/>
        <v>3177</v>
      </c>
      <c r="HN164" s="11">
        <f t="shared" si="3168"/>
        <v>264</v>
      </c>
      <c r="HO164" s="11">
        <f t="shared" si="3169"/>
        <v>1400</v>
      </c>
      <c r="HP164" s="228">
        <f t="shared" si="3194"/>
        <v>0.44066729619137551</v>
      </c>
      <c r="HQ164" s="15">
        <f t="shared" si="3171"/>
        <v>109</v>
      </c>
      <c r="HR164" s="12">
        <f t="shared" si="3193"/>
        <v>7.7857142857142861E-2</v>
      </c>
      <c r="HS164" s="16">
        <v>70.099999999999994</v>
      </c>
      <c r="HT164" s="17">
        <v>1255</v>
      </c>
      <c r="HU164" s="16">
        <f t="shared" si="3172"/>
        <v>89.642857142857153</v>
      </c>
      <c r="HV164" s="23">
        <v>75.845410628019323</v>
      </c>
      <c r="HW164" s="22">
        <v>82.142857142857139</v>
      </c>
    </row>
    <row r="165" spans="1:231" ht="19.5" thickBot="1" x14ac:dyDescent="0.3">
      <c r="A165" s="236"/>
      <c r="B165" s="42"/>
      <c r="C165" s="26">
        <f>SUM(C158:C164)</f>
        <v>2</v>
      </c>
      <c r="D165" s="27">
        <f>SUM(D158:D164)</f>
        <v>0</v>
      </c>
      <c r="E165" s="27"/>
      <c r="F165" s="27"/>
      <c r="G165" s="27">
        <f>SUM(G158:G164)</f>
        <v>2003</v>
      </c>
      <c r="H165" s="28">
        <f>((G165+I165)/7)/E164</f>
        <v>0.4921150278293136</v>
      </c>
      <c r="I165" s="27">
        <f>SUM(I158:I164)</f>
        <v>119</v>
      </c>
      <c r="J165" s="28">
        <f>(I165/(I165+G165))</f>
        <v>5.6079170593779454E-2</v>
      </c>
      <c r="K165" s="27"/>
      <c r="L165" s="27"/>
      <c r="M165" s="29">
        <f>M163/M162*100-100</f>
        <v>12.973470782210867</v>
      </c>
      <c r="N165" s="72">
        <f>N163/N162*100-100</f>
        <v>1.1358024691358111</v>
      </c>
      <c r="O165" s="26">
        <f t="shared" ref="O165:P165" si="3195">SUM(O158:O164)</f>
        <v>0</v>
      </c>
      <c r="P165" s="27">
        <f t="shared" si="3195"/>
        <v>0</v>
      </c>
      <c r="Q165" s="27"/>
      <c r="R165" s="27"/>
      <c r="S165" s="27">
        <f t="shared" ref="S165" si="3196">SUM(S158:S164)</f>
        <v>1770</v>
      </c>
      <c r="T165" s="28">
        <f t="shared" ref="T165" si="3197">((S165+U165)/7)/Q164</f>
        <v>0.44111498257839721</v>
      </c>
      <c r="U165" s="27">
        <f t="shared" ref="U165" si="3198">SUM(U158:U164)</f>
        <v>129</v>
      </c>
      <c r="V165" s="28">
        <f t="shared" ref="V165" si="3199">(U165/(U165+S165))</f>
        <v>6.7930489731437602E-2</v>
      </c>
      <c r="W165" s="27"/>
      <c r="X165" s="27"/>
      <c r="Y165" s="29">
        <f t="shared" ref="Y165:Z165" si="3200">Y163/Y162*100-100</f>
        <v>18.447885853488771</v>
      </c>
      <c r="Z165" s="72">
        <f t="shared" si="3200"/>
        <v>4.1414141414141312</v>
      </c>
      <c r="AA165" s="26">
        <f t="shared" ref="AA165:AB165" si="3201">SUM(AA158:AA164)</f>
        <v>4</v>
      </c>
      <c r="AB165" s="27">
        <f t="shared" si="3201"/>
        <v>0</v>
      </c>
      <c r="AC165" s="27"/>
      <c r="AD165" s="27"/>
      <c r="AE165" s="27">
        <f t="shared" ref="AE165" si="3202">SUM(AE158:AE164)</f>
        <v>552</v>
      </c>
      <c r="AF165" s="28">
        <f t="shared" ref="AF165" si="3203">((AE165+AG165)/7)/AC164</f>
        <v>0.55723746452223266</v>
      </c>
      <c r="AG165" s="27">
        <f t="shared" ref="AG165" si="3204">SUM(AG158:AG164)</f>
        <v>37</v>
      </c>
      <c r="AH165" s="28">
        <f t="shared" ref="AH165" si="3205">(AG165/(AG165+AE165))</f>
        <v>6.2818336162988112E-2</v>
      </c>
      <c r="AI165" s="27"/>
      <c r="AJ165" s="27"/>
      <c r="AK165" s="29">
        <f t="shared" ref="AK165:AL165" si="3206">AK163/AK162*100-100</f>
        <v>10.840438489646772</v>
      </c>
      <c r="AL165" s="72">
        <f t="shared" si="3206"/>
        <v>9.9111111111111114</v>
      </c>
      <c r="AM165" s="26">
        <f t="shared" ref="AM165:AN165" si="3207">SUM(AM158:AM164)</f>
        <v>3</v>
      </c>
      <c r="AN165" s="27">
        <f t="shared" si="3207"/>
        <v>0</v>
      </c>
      <c r="AO165" s="27"/>
      <c r="AP165" s="27"/>
      <c r="AQ165" s="27">
        <f t="shared" ref="AQ165" si="3208">SUM(AQ158:AQ164)</f>
        <v>1737</v>
      </c>
      <c r="AR165" s="28">
        <f t="shared" ref="AR165" si="3209">((AQ165+AS165)/7)/AO164</f>
        <v>0.441882576657951</v>
      </c>
      <c r="AS165" s="27">
        <f t="shared" ref="AS165" si="3210">SUM(AS158:AS164)</f>
        <v>122</v>
      </c>
      <c r="AT165" s="28">
        <f t="shared" ref="AT165" si="3211">(AS165/(AS165+AQ165))</f>
        <v>6.5626681011296401E-2</v>
      </c>
      <c r="AU165" s="27"/>
      <c r="AV165" s="27"/>
      <c r="AW165" s="29">
        <f t="shared" ref="AW165:AX165" si="3212">AW163/AW162*100-100</f>
        <v>14.500929546765803</v>
      </c>
      <c r="AX165" s="72">
        <f t="shared" si="3212"/>
        <v>5.4343434343434325</v>
      </c>
      <c r="AY165" s="26">
        <f t="shared" ref="AY165:AZ165" si="3213">SUM(AY158:AY164)</f>
        <v>3</v>
      </c>
      <c r="AZ165" s="27">
        <f t="shared" si="3213"/>
        <v>0</v>
      </c>
      <c r="BA165" s="27"/>
      <c r="BB165" s="27"/>
      <c r="BC165" s="27">
        <f t="shared" ref="BC165" si="3214">SUM(BC158:BC164)</f>
        <v>1776</v>
      </c>
      <c r="BD165" s="28">
        <f t="shared" ref="BD165" si="3215">((BC165+BE165)/7)/BA164</f>
        <v>0.45991253644314872</v>
      </c>
      <c r="BE165" s="27">
        <f t="shared" ref="BE165" si="3216">SUM(BE158:BE164)</f>
        <v>117</v>
      </c>
      <c r="BF165" s="28">
        <f t="shared" ref="BF165" si="3217">(BE165/(BE165+BC165))</f>
        <v>6.1806656101426306E-2</v>
      </c>
      <c r="BG165" s="27"/>
      <c r="BH165" s="27"/>
      <c r="BI165" s="29">
        <f t="shared" ref="BI165:BJ165" si="3218">BI163/BI162*100-100</f>
        <v>10.904239893277648</v>
      </c>
      <c r="BJ165" s="72">
        <f t="shared" si="3218"/>
        <v>2.0404040404040416</v>
      </c>
      <c r="BK165" s="26">
        <f t="shared" ref="BK165:BL165" si="3219">SUM(BK158:BK164)</f>
        <v>4</v>
      </c>
      <c r="BL165" s="27">
        <f t="shared" si="3219"/>
        <v>0</v>
      </c>
      <c r="BM165" s="27"/>
      <c r="BN165" s="27"/>
      <c r="BO165" s="27">
        <f t="shared" ref="BO165" si="3220">SUM(BO158:BO164)</f>
        <v>1650</v>
      </c>
      <c r="BP165" s="28">
        <f t="shared" ref="BP165" si="3221">((BO165+BQ165)/7)/BM164</f>
        <v>0.42338519566242339</v>
      </c>
      <c r="BQ165" s="27">
        <f t="shared" ref="BQ165" si="3222">SUM(BQ158:BQ164)</f>
        <v>146</v>
      </c>
      <c r="BR165" s="28">
        <f t="shared" ref="BR165" si="3223">(BQ165/(BQ165+BO165))</f>
        <v>8.1291759465478841E-2</v>
      </c>
      <c r="BS165" s="27"/>
      <c r="BT165" s="27"/>
      <c r="BU165" s="29">
        <f t="shared" ref="BU165:BV165" si="3224">BU163/BU162*100-100</f>
        <v>16.149786064524179</v>
      </c>
      <c r="BV165" s="72">
        <f t="shared" si="3224"/>
        <v>13.654320987654316</v>
      </c>
      <c r="BW165" s="26">
        <f t="shared" ref="BW165:BX165" si="3225">SUM(BW158:BW164)</f>
        <v>0</v>
      </c>
      <c r="BX165" s="27">
        <f t="shared" si="3225"/>
        <v>0</v>
      </c>
      <c r="BY165" s="27"/>
      <c r="BZ165" s="27"/>
      <c r="CA165" s="27">
        <f t="shared" ref="CA165" si="3226">SUM(CA158:CA164)</f>
        <v>0</v>
      </c>
      <c r="CB165" s="28" t="e">
        <f t="shared" ref="CB165" si="3227">((CA165+CC165)/7)/BY164</f>
        <v>#DIV/0!</v>
      </c>
      <c r="CC165" s="27">
        <f t="shared" ref="CC165" si="3228">SUM(CC158:CC164)</f>
        <v>0</v>
      </c>
      <c r="CD165" s="28" t="e">
        <f t="shared" ref="CD165" si="3229">(CC165/(CC165+CA165))</f>
        <v>#DIV/0!</v>
      </c>
      <c r="CE165" s="27"/>
      <c r="CF165" s="27"/>
      <c r="CG165" s="29" t="e">
        <f t="shared" ref="CG165:CH165" si="3230">CG163/CG162*100-100</f>
        <v>#DIV/0!</v>
      </c>
      <c r="CH165" s="72" t="e">
        <f t="shared" si="3230"/>
        <v>#DIV/0!</v>
      </c>
      <c r="CI165" s="26">
        <f t="shared" ref="CI165:CJ165" si="3231">SUM(CI158:CI164)</f>
        <v>0</v>
      </c>
      <c r="CJ165" s="27">
        <f t="shared" si="3231"/>
        <v>0</v>
      </c>
      <c r="CK165" s="27"/>
      <c r="CL165" s="27"/>
      <c r="CM165" s="27">
        <f t="shared" ref="CM165" si="3232">SUM(CM158:CM164)</f>
        <v>0</v>
      </c>
      <c r="CN165" s="28" t="e">
        <f t="shared" ref="CN165" si="3233">((CM165+CO165)/7)/CK164</f>
        <v>#DIV/0!</v>
      </c>
      <c r="CO165" s="27">
        <f t="shared" ref="CO165" si="3234">SUM(CO158:CO164)</f>
        <v>0</v>
      </c>
      <c r="CP165" s="28" t="e">
        <f t="shared" ref="CP165" si="3235">(CO165/(CO165+CM165))</f>
        <v>#DIV/0!</v>
      </c>
      <c r="CQ165" s="27"/>
      <c r="CR165" s="27"/>
      <c r="CS165" s="29" t="e">
        <f t="shared" ref="CS165:CT165" si="3236">CS163/CS162*100-100</f>
        <v>#DIV/0!</v>
      </c>
      <c r="CT165" s="72" t="e">
        <f t="shared" si="3236"/>
        <v>#DIV/0!</v>
      </c>
      <c r="CU165" s="26">
        <f t="shared" ref="CU165:CV165" si="3237">SUM(CU158:CU164)</f>
        <v>0</v>
      </c>
      <c r="CV165" s="27">
        <f t="shared" si="3237"/>
        <v>0</v>
      </c>
      <c r="CW165" s="27"/>
      <c r="CX165" s="27"/>
      <c r="CY165" s="27">
        <f t="shared" ref="CY165" si="3238">SUM(CY158:CY164)</f>
        <v>0</v>
      </c>
      <c r="CZ165" s="28" t="e">
        <f t="shared" ref="CZ165" si="3239">((CY165+DA165)/7)/CW164</f>
        <v>#DIV/0!</v>
      </c>
      <c r="DA165" s="27">
        <f t="shared" ref="DA165" si="3240">SUM(DA158:DA164)</f>
        <v>0</v>
      </c>
      <c r="DB165" s="28" t="e">
        <f t="shared" ref="DB165" si="3241">(DA165/(DA165+CY165))</f>
        <v>#DIV/0!</v>
      </c>
      <c r="DC165" s="27"/>
      <c r="DD165" s="27"/>
      <c r="DE165" s="29" t="e">
        <f t="shared" ref="DE165:DF165" si="3242">DE163/DE162*100-100</f>
        <v>#DIV/0!</v>
      </c>
      <c r="DF165" s="72" t="e">
        <f t="shared" si="3242"/>
        <v>#DIV/0!</v>
      </c>
      <c r="DG165" s="26">
        <f t="shared" ref="DG165:DH165" si="3243">SUM(DG158:DG164)</f>
        <v>0</v>
      </c>
      <c r="DH165" s="27">
        <f t="shared" si="3243"/>
        <v>0</v>
      </c>
      <c r="DI165" s="27"/>
      <c r="DJ165" s="27"/>
      <c r="DK165" s="27">
        <f t="shared" ref="DK165" si="3244">SUM(DK158:DK164)</f>
        <v>0</v>
      </c>
      <c r="DL165" s="28" t="e">
        <f t="shared" ref="DL165" si="3245">((DK165+DM165)/7)/DI164</f>
        <v>#DIV/0!</v>
      </c>
      <c r="DM165" s="27">
        <f t="shared" ref="DM165" si="3246">SUM(DM158:DM164)</f>
        <v>0</v>
      </c>
      <c r="DN165" s="28" t="e">
        <f t="shared" ref="DN165" si="3247">(DM165/(DM165+DK165))</f>
        <v>#DIV/0!</v>
      </c>
      <c r="DO165" s="27"/>
      <c r="DP165" s="27"/>
      <c r="DQ165" s="29" t="e">
        <f t="shared" ref="DQ165:DR165" si="3248">DQ163/DQ162*100-100</f>
        <v>#DIV/0!</v>
      </c>
      <c r="DR165" s="72" t="e">
        <f t="shared" si="3248"/>
        <v>#DIV/0!</v>
      </c>
      <c r="DS165" s="26">
        <f t="shared" ref="DS165:DT165" si="3249">SUM(DS158:DS164)</f>
        <v>0</v>
      </c>
      <c r="DT165" s="27">
        <f t="shared" si="3249"/>
        <v>0</v>
      </c>
      <c r="DU165" s="27"/>
      <c r="DV165" s="27"/>
      <c r="DW165" s="27">
        <f t="shared" ref="DW165" si="3250">SUM(DW158:DW164)</f>
        <v>0</v>
      </c>
      <c r="DX165" s="28" t="e">
        <f t="shared" ref="DX165" si="3251">((DW165+DY165)/7)/DU164</f>
        <v>#DIV/0!</v>
      </c>
      <c r="DY165" s="27">
        <f t="shared" ref="DY165" si="3252">SUM(DY158:DY164)</f>
        <v>0</v>
      </c>
      <c r="DZ165" s="28" t="e">
        <f t="shared" ref="DZ165" si="3253">(DY165/(DY165+DW165))</f>
        <v>#DIV/0!</v>
      </c>
      <c r="EA165" s="27"/>
      <c r="EB165" s="27"/>
      <c r="EC165" s="29" t="e">
        <f t="shared" ref="EC165:ED165" si="3254">EC163/EC162*100-100</f>
        <v>#DIV/0!</v>
      </c>
      <c r="ED165" s="72" t="e">
        <f t="shared" si="3254"/>
        <v>#DIV/0!</v>
      </c>
      <c r="EE165" s="26">
        <f t="shared" ref="EE165:EF165" si="3255">SUM(EE158:EE164)</f>
        <v>0</v>
      </c>
      <c r="EF165" s="27">
        <f t="shared" si="3255"/>
        <v>0</v>
      </c>
      <c r="EG165" s="27"/>
      <c r="EH165" s="27"/>
      <c r="EI165" s="27">
        <f t="shared" ref="EI165" si="3256">SUM(EI158:EI164)</f>
        <v>0</v>
      </c>
      <c r="EJ165" s="28" t="e">
        <f t="shared" ref="EJ165" si="3257">((EI165+EK165)/7)/EG164</f>
        <v>#DIV/0!</v>
      </c>
      <c r="EK165" s="27">
        <f t="shared" ref="EK165" si="3258">SUM(EK158:EK164)</f>
        <v>0</v>
      </c>
      <c r="EL165" s="28" t="e">
        <f t="shared" ref="EL165" si="3259">(EK165/(EK165+EI165))</f>
        <v>#DIV/0!</v>
      </c>
      <c r="EM165" s="27"/>
      <c r="EN165" s="27"/>
      <c r="EO165" s="29" t="e">
        <f t="shared" ref="EO165:EP165" si="3260">EO163/EO162*100-100</f>
        <v>#DIV/0!</v>
      </c>
      <c r="EP165" s="72" t="e">
        <f t="shared" si="3260"/>
        <v>#DIV/0!</v>
      </c>
      <c r="EQ165" s="26">
        <f t="shared" ref="EQ165:ER165" si="3261">SUM(EQ158:EQ164)</f>
        <v>0</v>
      </c>
      <c r="ER165" s="27">
        <f t="shared" si="3261"/>
        <v>0</v>
      </c>
      <c r="ES165" s="27"/>
      <c r="ET165" s="27"/>
      <c r="EU165" s="27">
        <f t="shared" ref="EU165" si="3262">SUM(EU158:EU164)</f>
        <v>0</v>
      </c>
      <c r="EV165" s="28" t="e">
        <f t="shared" ref="EV165" si="3263">((EU165+EW165)/7)/ES164</f>
        <v>#DIV/0!</v>
      </c>
      <c r="EW165" s="27">
        <f t="shared" ref="EW165" si="3264">SUM(EW158:EW164)</f>
        <v>0</v>
      </c>
      <c r="EX165" s="28" t="e">
        <f t="shared" ref="EX165" si="3265">(EW165/(EW165+EU165))</f>
        <v>#DIV/0!</v>
      </c>
      <c r="EY165" s="27"/>
      <c r="EZ165" s="27"/>
      <c r="FA165" s="29" t="e">
        <f t="shared" ref="FA165:FB165" si="3266">FA163/FA162*100-100</f>
        <v>#DIV/0!</v>
      </c>
      <c r="FB165" s="72" t="e">
        <f t="shared" si="3266"/>
        <v>#DIV/0!</v>
      </c>
      <c r="FC165" s="26">
        <f t="shared" ref="FC165:FD165" si="3267">SUM(FC158:FC164)</f>
        <v>0</v>
      </c>
      <c r="FD165" s="27">
        <f t="shared" si="3267"/>
        <v>0</v>
      </c>
      <c r="FE165" s="27"/>
      <c r="FF165" s="27"/>
      <c r="FG165" s="27">
        <f t="shared" ref="FG165" si="3268">SUM(FG158:FG164)</f>
        <v>0</v>
      </c>
      <c r="FH165" s="28" t="e">
        <f t="shared" ref="FH165" si="3269">((FG165+FI165)/7)/FE164</f>
        <v>#DIV/0!</v>
      </c>
      <c r="FI165" s="27">
        <f t="shared" ref="FI165" si="3270">SUM(FI158:FI164)</f>
        <v>0</v>
      </c>
      <c r="FJ165" s="28" t="e">
        <f t="shared" ref="FJ165" si="3271">(FI165/(FI165+FG165))</f>
        <v>#DIV/0!</v>
      </c>
      <c r="FK165" s="27"/>
      <c r="FL165" s="27"/>
      <c r="FM165" s="29" t="e">
        <f t="shared" ref="FM165:FN165" si="3272">FM163/FM162*100-100</f>
        <v>#DIV/0!</v>
      </c>
      <c r="FN165" s="72" t="e">
        <f t="shared" si="3272"/>
        <v>#DIV/0!</v>
      </c>
      <c r="FO165" s="26">
        <f t="shared" ref="FO165:FP165" si="3273">SUM(FO158:FO164)</f>
        <v>0</v>
      </c>
      <c r="FP165" s="27">
        <f t="shared" si="3273"/>
        <v>0</v>
      </c>
      <c r="FQ165" s="27"/>
      <c r="FR165" s="27"/>
      <c r="FS165" s="27">
        <f t="shared" ref="FS165" si="3274">SUM(FS158:FS164)</f>
        <v>0</v>
      </c>
      <c r="FT165" s="28" t="e">
        <f t="shared" ref="FT165" si="3275">((FS165+FU165)/7)/FQ164</f>
        <v>#DIV/0!</v>
      </c>
      <c r="FU165" s="27">
        <f t="shared" ref="FU165" si="3276">SUM(FU158:FU164)</f>
        <v>0</v>
      </c>
      <c r="FV165" s="28" t="e">
        <f t="shared" ref="FV165" si="3277">(FU165/(FU165+FS165))</f>
        <v>#DIV/0!</v>
      </c>
      <c r="FW165" s="27"/>
      <c r="FX165" s="27"/>
      <c r="FY165" s="29" t="e">
        <f t="shared" ref="FY165:FZ165" si="3278">FY163/FY162*100-100</f>
        <v>#DIV/0!</v>
      </c>
      <c r="FZ165" s="72" t="e">
        <f t="shared" si="3278"/>
        <v>#DIV/0!</v>
      </c>
      <c r="GA165" s="26">
        <f t="shared" ref="GA165:GB165" si="3279">SUM(GA158:GA164)</f>
        <v>0</v>
      </c>
      <c r="GB165" s="27">
        <f t="shared" si="3279"/>
        <v>0</v>
      </c>
      <c r="GC165" s="27"/>
      <c r="GD165" s="27"/>
      <c r="GE165" s="27">
        <f t="shared" ref="GE165" si="3280">SUM(GE158:GE164)</f>
        <v>0</v>
      </c>
      <c r="GF165" s="28" t="e">
        <f t="shared" ref="GF165" si="3281">((GE165+GG165)/7)/GC164</f>
        <v>#DIV/0!</v>
      </c>
      <c r="GG165" s="27">
        <f t="shared" ref="GG165" si="3282">SUM(GG158:GG164)</f>
        <v>0</v>
      </c>
      <c r="GH165" s="28" t="e">
        <f t="shared" ref="GH165" si="3283">(GG165/(GG165+GE165))</f>
        <v>#DIV/0!</v>
      </c>
      <c r="GI165" s="27"/>
      <c r="GJ165" s="27"/>
      <c r="GK165" s="29" t="e">
        <f t="shared" ref="GK165:GL165" si="3284">GK163/GK162*100-100</f>
        <v>#DIV/0!</v>
      </c>
      <c r="GL165" s="72" t="e">
        <f t="shared" si="3284"/>
        <v>#DIV/0!</v>
      </c>
      <c r="GM165" s="26">
        <f t="shared" ref="GM165:GN165" si="3285">SUM(GM158:GM164)</f>
        <v>0</v>
      </c>
      <c r="GN165" s="27">
        <f t="shared" si="3285"/>
        <v>0</v>
      </c>
      <c r="GO165" s="27"/>
      <c r="GP165" s="27"/>
      <c r="GQ165" s="27">
        <f t="shared" ref="GQ165" si="3286">SUM(GQ158:GQ164)</f>
        <v>0</v>
      </c>
      <c r="GR165" s="28" t="e">
        <f t="shared" ref="GR165" si="3287">((GQ165+GS165)/7)/GO164</f>
        <v>#DIV/0!</v>
      </c>
      <c r="GS165" s="27">
        <f t="shared" ref="GS165" si="3288">SUM(GS158:GS164)</f>
        <v>0</v>
      </c>
      <c r="GT165" s="28" t="e">
        <f t="shared" ref="GT165" si="3289">(GS165/(GS165+GQ165))</f>
        <v>#DIV/0!</v>
      </c>
      <c r="GU165" s="27"/>
      <c r="GV165" s="27"/>
      <c r="GW165" s="29" t="e">
        <f t="shared" ref="GW165:GX165" si="3290">GW163/GW162*100-100</f>
        <v>#DIV/0!</v>
      </c>
      <c r="GX165" s="72" t="e">
        <f t="shared" si="3290"/>
        <v>#DIV/0!</v>
      </c>
      <c r="GY165" s="26">
        <f t="shared" ref="GY165:GZ165" si="3291">SUM(GY158:GY164)</f>
        <v>0</v>
      </c>
      <c r="GZ165" s="27">
        <f t="shared" si="3291"/>
        <v>0</v>
      </c>
      <c r="HA165" s="27"/>
      <c r="HB165" s="27"/>
      <c r="HC165" s="27">
        <f t="shared" ref="HC165" si="3292">SUM(HC158:HC164)</f>
        <v>0</v>
      </c>
      <c r="HD165" s="28" t="e">
        <f t="shared" ref="HD165" si="3293">((HC165+HE165)/7)/HA164</f>
        <v>#DIV/0!</v>
      </c>
      <c r="HE165" s="27">
        <f t="shared" ref="HE165" si="3294">SUM(HE158:HE164)</f>
        <v>0</v>
      </c>
      <c r="HF165" s="28" t="e">
        <f t="shared" ref="HF165" si="3295">(HE165/(HE165+HC165))</f>
        <v>#DIV/0!</v>
      </c>
      <c r="HG165" s="27"/>
      <c r="HH165" s="27"/>
      <c r="HI165" s="29" t="e">
        <f t="shared" ref="HI165:HJ165" si="3296">HI163/HI162*100-100</f>
        <v>#DIV/0!</v>
      </c>
      <c r="HJ165" s="72" t="e">
        <f t="shared" si="3296"/>
        <v>#DIV/0!</v>
      </c>
      <c r="HK165" s="26">
        <f t="shared" si="3168"/>
        <v>16</v>
      </c>
      <c r="HL165" s="27">
        <f t="shared" si="3168"/>
        <v>0</v>
      </c>
      <c r="HM165" s="27">
        <f t="shared" si="3168"/>
        <v>0</v>
      </c>
      <c r="HN165" s="27">
        <f t="shared" si="3168"/>
        <v>0</v>
      </c>
      <c r="HO165" s="27">
        <f t="shared" si="3169"/>
        <v>10158</v>
      </c>
      <c r="HP165" s="229">
        <f>+((HO165)/HM164)/7</f>
        <v>0.45676514231755022</v>
      </c>
      <c r="HQ165" s="62">
        <f t="shared" si="3171"/>
        <v>670</v>
      </c>
      <c r="HR165" s="52">
        <f t="shared" si="3193"/>
        <v>6.5957865721598744E-2</v>
      </c>
      <c r="HS165" s="53">
        <f t="shared" ref="HS165" si="3297">SUM(HS158:HS164)/7</f>
        <v>70.445714285714288</v>
      </c>
      <c r="HT165" s="54">
        <f t="shared" ref="HT165" si="3298">SUM(HT158:HT164)</f>
        <v>9208</v>
      </c>
      <c r="HU165" s="53">
        <f t="shared" ref="HU165" si="3299">AVERAGE(HU158:HU164)</f>
        <v>90.638297382165405</v>
      </c>
      <c r="HV165" s="63">
        <f>HV163/HV162*100-100</f>
        <v>14.234437795312658</v>
      </c>
      <c r="HW165" s="72">
        <f>HW163/HW162*100-100</f>
        <v>5.5436507936507837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5">
        <f t="shared" ref="HK166:HL166" si="3300">HK165/HM155</f>
        <v>5.0109614782336363E-3</v>
      </c>
      <c r="HL166" s="68">
        <f t="shared" si="3300"/>
        <v>0</v>
      </c>
      <c r="HM166" s="45"/>
      <c r="HN166" s="45"/>
      <c r="HO166" s="45"/>
      <c r="HP166" s="231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235">
        <v>43</v>
      </c>
      <c r="B167" s="73">
        <f>B164+1</f>
        <v>44596</v>
      </c>
      <c r="C167" s="33"/>
      <c r="D167" s="34"/>
      <c r="E167" s="34">
        <f>E164-C167</f>
        <v>616</v>
      </c>
      <c r="F167" s="34">
        <f>F164-D167</f>
        <v>52</v>
      </c>
      <c r="G167" s="34">
        <v>286</v>
      </c>
      <c r="H167" s="35">
        <f t="shared" ref="H167:H173" si="3301">((G167+I167)/E167)</f>
        <v>0.49837662337662336</v>
      </c>
      <c r="I167" s="34">
        <v>21</v>
      </c>
      <c r="J167" s="35">
        <f>I167/(G167+I167)</f>
        <v>6.8403908794788276E-2</v>
      </c>
      <c r="K167" s="36"/>
      <c r="L167" s="34"/>
      <c r="M167" s="34"/>
      <c r="N167" s="37"/>
      <c r="O167" s="33">
        <v>1</v>
      </c>
      <c r="P167" s="34"/>
      <c r="Q167" s="34">
        <f t="shared" ref="Q167:R167" si="3302">Q164-O167</f>
        <v>614</v>
      </c>
      <c r="R167" s="34">
        <f t="shared" si="3302"/>
        <v>49</v>
      </c>
      <c r="S167" s="34">
        <v>226</v>
      </c>
      <c r="T167" s="35">
        <f t="shared" ref="T167:T173" si="3303">((S167+U167)/Q167)</f>
        <v>0.40228013029315962</v>
      </c>
      <c r="U167" s="34">
        <v>21</v>
      </c>
      <c r="V167" s="35">
        <f t="shared" ref="V167:V173" si="3304">U167/(S167+U167)</f>
        <v>8.5020242914979755E-2</v>
      </c>
      <c r="W167" s="36"/>
      <c r="X167" s="34"/>
      <c r="Y167" s="34"/>
      <c r="Z167" s="37"/>
      <c r="AA167" s="33"/>
      <c r="AB167" s="34"/>
      <c r="AC167" s="34">
        <f t="shared" ref="AC167:AD167" si="3305">AC164-AA167</f>
        <v>151</v>
      </c>
      <c r="AD167" s="34">
        <f t="shared" si="3305"/>
        <v>12</v>
      </c>
      <c r="AE167" s="34">
        <v>70</v>
      </c>
      <c r="AF167" s="35">
        <f t="shared" ref="AF167:AF173" si="3306">((AE167+AG167)/AC167)</f>
        <v>0.49006622516556292</v>
      </c>
      <c r="AG167" s="34">
        <v>4</v>
      </c>
      <c r="AH167" s="35">
        <f t="shared" ref="AH167:AH173" si="3307">AG167/(AE167+AG167)</f>
        <v>5.4054054054054057E-2</v>
      </c>
      <c r="AI167" s="36"/>
      <c r="AJ167" s="34"/>
      <c r="AK167" s="34"/>
      <c r="AL167" s="37"/>
      <c r="AM167" s="33"/>
      <c r="AN167" s="34"/>
      <c r="AO167" s="34">
        <f t="shared" ref="AO167:AP167" si="3308">AO164-AM167</f>
        <v>601</v>
      </c>
      <c r="AP167" s="34">
        <f t="shared" si="3308"/>
        <v>51</v>
      </c>
      <c r="AQ167" s="34">
        <v>249</v>
      </c>
      <c r="AR167" s="35">
        <f t="shared" ref="AR167:AR173" si="3309">((AQ167+AS167)/AO167)</f>
        <v>0.44592346089850249</v>
      </c>
      <c r="AS167" s="34">
        <v>19</v>
      </c>
      <c r="AT167" s="35">
        <f t="shared" ref="AT167:AT173" si="3310">AS167/(AQ167+AS167)</f>
        <v>7.0895522388059698E-2</v>
      </c>
      <c r="AU167" s="36"/>
      <c r="AV167" s="34"/>
      <c r="AW167" s="34"/>
      <c r="AX167" s="37"/>
      <c r="AY167" s="33"/>
      <c r="AZ167" s="34"/>
      <c r="BA167" s="34">
        <f t="shared" ref="BA167:BB167" si="3311">BA164-AY167</f>
        <v>588</v>
      </c>
      <c r="BB167" s="34">
        <f t="shared" si="3311"/>
        <v>50</v>
      </c>
      <c r="BC167" s="34">
        <v>242</v>
      </c>
      <c r="BD167" s="35">
        <f t="shared" ref="BD167:BD173" si="3312">((BC167+BE167)/BA167)</f>
        <v>0.43537414965986393</v>
      </c>
      <c r="BE167" s="34">
        <v>14</v>
      </c>
      <c r="BF167" s="35">
        <f t="shared" ref="BF167:BF173" si="3313">BE167/(BC167+BE167)</f>
        <v>5.46875E-2</v>
      </c>
      <c r="BG167" s="36"/>
      <c r="BH167" s="34"/>
      <c r="BI167" s="34"/>
      <c r="BJ167" s="37"/>
      <c r="BK167" s="33"/>
      <c r="BL167" s="34"/>
      <c r="BM167" s="34">
        <f t="shared" ref="BM167:BN167" si="3314">BM164-BK167</f>
        <v>606</v>
      </c>
      <c r="BN167" s="34">
        <f t="shared" si="3314"/>
        <v>50</v>
      </c>
      <c r="BO167" s="34">
        <v>215</v>
      </c>
      <c r="BP167" s="35">
        <f t="shared" ref="BP167:BP173" si="3315">((BO167+BQ167)/BM167)</f>
        <v>0.39273927392739272</v>
      </c>
      <c r="BQ167" s="34">
        <v>23</v>
      </c>
      <c r="BR167" s="35">
        <f t="shared" ref="BR167:BR173" si="3316">BQ167/(BO167+BQ167)</f>
        <v>9.6638655462184878E-2</v>
      </c>
      <c r="BS167" s="36"/>
      <c r="BT167" s="34"/>
      <c r="BU167" s="34"/>
      <c r="BV167" s="37"/>
      <c r="BW167" s="33"/>
      <c r="BX167" s="34"/>
      <c r="BY167" s="34">
        <f t="shared" ref="BY167:BZ167" si="3317">BY164-BW167</f>
        <v>0</v>
      </c>
      <c r="BZ167" s="34">
        <f t="shared" si="3317"/>
        <v>0</v>
      </c>
      <c r="CA167" s="34"/>
      <c r="CB167" s="35" t="e">
        <f t="shared" ref="CB167:CB173" si="3318">((CA167+CC167)/BY167)</f>
        <v>#DIV/0!</v>
      </c>
      <c r="CC167" s="34"/>
      <c r="CD167" s="35" t="e">
        <f t="shared" ref="CD167:CD173" si="3319">CC167/(CA167+CC167)</f>
        <v>#DIV/0!</v>
      </c>
      <c r="CE167" s="36"/>
      <c r="CF167" s="34"/>
      <c r="CG167" s="34"/>
      <c r="CH167" s="37"/>
      <c r="CI167" s="33"/>
      <c r="CJ167" s="34"/>
      <c r="CK167" s="34">
        <f t="shared" ref="CK167:CL167" si="3320">CK164-CI167</f>
        <v>0</v>
      </c>
      <c r="CL167" s="34">
        <f t="shared" si="3320"/>
        <v>0</v>
      </c>
      <c r="CM167" s="34"/>
      <c r="CN167" s="35" t="e">
        <f t="shared" ref="CN167:CN173" si="3321">((CM167+CO167)/CK167)</f>
        <v>#DIV/0!</v>
      </c>
      <c r="CO167" s="34"/>
      <c r="CP167" s="35" t="e">
        <f t="shared" ref="CP167:CP173" si="3322">CO167/(CM167+CO167)</f>
        <v>#DIV/0!</v>
      </c>
      <c r="CQ167" s="36"/>
      <c r="CR167" s="34"/>
      <c r="CS167" s="34"/>
      <c r="CT167" s="37"/>
      <c r="CU167" s="33"/>
      <c r="CV167" s="34"/>
      <c r="CW167" s="34">
        <f t="shared" ref="CW167:CX167" si="3323">CW164-CU167</f>
        <v>0</v>
      </c>
      <c r="CX167" s="34">
        <f t="shared" si="3323"/>
        <v>0</v>
      </c>
      <c r="CY167" s="34"/>
      <c r="CZ167" s="35" t="e">
        <f t="shared" ref="CZ167:CZ173" si="3324">((CY167+DA167)/CW167)</f>
        <v>#DIV/0!</v>
      </c>
      <c r="DA167" s="34"/>
      <c r="DB167" s="35" t="e">
        <f t="shared" ref="DB167:DB173" si="3325">DA167/(CY167+DA167)</f>
        <v>#DIV/0!</v>
      </c>
      <c r="DC167" s="36"/>
      <c r="DD167" s="34"/>
      <c r="DE167" s="34"/>
      <c r="DF167" s="37"/>
      <c r="DG167" s="33"/>
      <c r="DH167" s="34"/>
      <c r="DI167" s="34">
        <f t="shared" ref="DI167:DJ167" si="3326">DI164-DG167</f>
        <v>0</v>
      </c>
      <c r="DJ167" s="34">
        <f t="shared" si="3326"/>
        <v>0</v>
      </c>
      <c r="DK167" s="34"/>
      <c r="DL167" s="35" t="e">
        <f t="shared" ref="DL167:DL173" si="3327">((DK167+DM167)/DI167)</f>
        <v>#DIV/0!</v>
      </c>
      <c r="DM167" s="34"/>
      <c r="DN167" s="35" t="e">
        <f t="shared" ref="DN167:DN173" si="3328">DM167/(DK167+DM167)</f>
        <v>#DIV/0!</v>
      </c>
      <c r="DO167" s="36"/>
      <c r="DP167" s="34"/>
      <c r="DQ167" s="34"/>
      <c r="DR167" s="37"/>
      <c r="DS167" s="33"/>
      <c r="DT167" s="34"/>
      <c r="DU167" s="34">
        <f t="shared" ref="DU167:DV167" si="3329">DU164-DS167</f>
        <v>0</v>
      </c>
      <c r="DV167" s="34">
        <f t="shared" si="3329"/>
        <v>0</v>
      </c>
      <c r="DW167" s="34"/>
      <c r="DX167" s="35" t="e">
        <f t="shared" ref="DX167:DX173" si="3330">((DW167+DY167)/DU167)</f>
        <v>#DIV/0!</v>
      </c>
      <c r="DY167" s="34"/>
      <c r="DZ167" s="35" t="e">
        <f t="shared" ref="DZ167:DZ173" si="3331">DY167/(DW167+DY167)</f>
        <v>#DIV/0!</v>
      </c>
      <c r="EA167" s="36"/>
      <c r="EB167" s="34"/>
      <c r="EC167" s="34"/>
      <c r="ED167" s="37"/>
      <c r="EE167" s="33"/>
      <c r="EF167" s="34"/>
      <c r="EG167" s="34">
        <f t="shared" ref="EG167:EH167" si="3332">EG164-EE167</f>
        <v>0</v>
      </c>
      <c r="EH167" s="34">
        <f t="shared" si="3332"/>
        <v>0</v>
      </c>
      <c r="EI167" s="34"/>
      <c r="EJ167" s="35" t="e">
        <f t="shared" ref="EJ167:EJ173" si="3333">((EI167+EK167)/EG167)</f>
        <v>#DIV/0!</v>
      </c>
      <c r="EK167" s="34"/>
      <c r="EL167" s="35" t="e">
        <f t="shared" ref="EL167:EL173" si="3334">EK167/(EI167+EK167)</f>
        <v>#DIV/0!</v>
      </c>
      <c r="EM167" s="36"/>
      <c r="EN167" s="34"/>
      <c r="EO167" s="34"/>
      <c r="EP167" s="37"/>
      <c r="EQ167" s="33"/>
      <c r="ER167" s="34"/>
      <c r="ES167" s="34">
        <f t="shared" ref="ES167:ET167" si="3335">ES164-EQ167</f>
        <v>0</v>
      </c>
      <c r="ET167" s="34">
        <f t="shared" si="3335"/>
        <v>0</v>
      </c>
      <c r="EU167" s="34"/>
      <c r="EV167" s="35" t="e">
        <f t="shared" ref="EV167:EV173" si="3336">((EU167+EW167)/ES167)</f>
        <v>#DIV/0!</v>
      </c>
      <c r="EW167" s="34"/>
      <c r="EX167" s="35" t="e">
        <f t="shared" ref="EX167:EX173" si="3337">EW167/(EU167+EW167)</f>
        <v>#DIV/0!</v>
      </c>
      <c r="EY167" s="36"/>
      <c r="EZ167" s="34"/>
      <c r="FA167" s="34"/>
      <c r="FB167" s="37"/>
      <c r="FC167" s="33"/>
      <c r="FD167" s="34"/>
      <c r="FE167" s="34">
        <f t="shared" ref="FE167:FF167" si="3338">FE164-FC167</f>
        <v>0</v>
      </c>
      <c r="FF167" s="34">
        <f t="shared" si="3338"/>
        <v>0</v>
      </c>
      <c r="FG167" s="34"/>
      <c r="FH167" s="35" t="e">
        <f t="shared" ref="FH167:FH173" si="3339">((FG167+FI167)/FE167)</f>
        <v>#DIV/0!</v>
      </c>
      <c r="FI167" s="34"/>
      <c r="FJ167" s="35" t="e">
        <f t="shared" ref="FJ167:FJ173" si="3340">FI167/(FG167+FI167)</f>
        <v>#DIV/0!</v>
      </c>
      <c r="FK167" s="36"/>
      <c r="FL167" s="34"/>
      <c r="FM167" s="34"/>
      <c r="FN167" s="37"/>
      <c r="FO167" s="33"/>
      <c r="FP167" s="34"/>
      <c r="FQ167" s="34">
        <f t="shared" ref="FQ167:FR167" si="3341">FQ164-FO167</f>
        <v>0</v>
      </c>
      <c r="FR167" s="34">
        <f t="shared" si="3341"/>
        <v>0</v>
      </c>
      <c r="FS167" s="34"/>
      <c r="FT167" s="35" t="e">
        <f t="shared" ref="FT167:FT173" si="3342">((FS167+FU167)/FQ167)</f>
        <v>#DIV/0!</v>
      </c>
      <c r="FU167" s="34"/>
      <c r="FV167" s="35" t="e">
        <f t="shared" ref="FV167:FV173" si="3343">FU167/(FS167+FU167)</f>
        <v>#DIV/0!</v>
      </c>
      <c r="FW167" s="36"/>
      <c r="FX167" s="34"/>
      <c r="FY167" s="34"/>
      <c r="FZ167" s="37"/>
      <c r="GA167" s="33"/>
      <c r="GB167" s="34"/>
      <c r="GC167" s="34">
        <f t="shared" ref="GC167:GD167" si="3344">GC164-GA167</f>
        <v>0</v>
      </c>
      <c r="GD167" s="34">
        <f t="shared" si="3344"/>
        <v>0</v>
      </c>
      <c r="GE167" s="34"/>
      <c r="GF167" s="35" t="e">
        <f t="shared" ref="GF167:GF173" si="3345">((GE167+GG167)/GC167)</f>
        <v>#DIV/0!</v>
      </c>
      <c r="GG167" s="34"/>
      <c r="GH167" s="35" t="e">
        <f t="shared" ref="GH167:GH173" si="3346">GG167/(GE167+GG167)</f>
        <v>#DIV/0!</v>
      </c>
      <c r="GI167" s="36"/>
      <c r="GJ167" s="34"/>
      <c r="GK167" s="34"/>
      <c r="GL167" s="37"/>
      <c r="GM167" s="33"/>
      <c r="GN167" s="34"/>
      <c r="GO167" s="34">
        <f t="shared" ref="GO167:GP167" si="3347">GO164-GM167</f>
        <v>0</v>
      </c>
      <c r="GP167" s="34">
        <f t="shared" si="3347"/>
        <v>0</v>
      </c>
      <c r="GQ167" s="34"/>
      <c r="GR167" s="35" t="e">
        <f t="shared" ref="GR167:GR173" si="3348">((GQ167+GS167)/GO167)</f>
        <v>#DIV/0!</v>
      </c>
      <c r="GS167" s="34"/>
      <c r="GT167" s="35" t="e">
        <f t="shared" ref="GT167:GT173" si="3349">GS167/(GQ167+GS167)</f>
        <v>#DIV/0!</v>
      </c>
      <c r="GU167" s="36"/>
      <c r="GV167" s="34"/>
      <c r="GW167" s="34"/>
      <c r="GX167" s="37"/>
      <c r="GY167" s="33"/>
      <c r="GZ167" s="34"/>
      <c r="HA167" s="34">
        <f t="shared" ref="HA167:HB167" si="3350">HA164-GY167</f>
        <v>0</v>
      </c>
      <c r="HB167" s="34">
        <f t="shared" si="3350"/>
        <v>0</v>
      </c>
      <c r="HC167" s="34"/>
      <c r="HD167" s="35" t="e">
        <f t="shared" ref="HD167:HD173" si="3351">((HC167+HE167)/HA167)</f>
        <v>#DIV/0!</v>
      </c>
      <c r="HE167" s="34"/>
      <c r="HF167" s="35" t="e">
        <f t="shared" ref="HF167:HF173" si="3352">HE167/(HC167+HE167)</f>
        <v>#DIV/0!</v>
      </c>
      <c r="HG167" s="36"/>
      <c r="HH167" s="34"/>
      <c r="HI167" s="34"/>
      <c r="HJ167" s="37"/>
      <c r="HK167" s="33">
        <f t="shared" ref="HK167:HN174" si="3353">+C167+O167+AA167+AM167+AY167+BK167+BW167+CI167+CU167+DG167+DS167+EE167+EQ167+FC167+FO167+GA167+GM167+GY167</f>
        <v>1</v>
      </c>
      <c r="HL167" s="34">
        <f t="shared" si="3353"/>
        <v>0</v>
      </c>
      <c r="HM167" s="34">
        <f t="shared" si="3353"/>
        <v>3176</v>
      </c>
      <c r="HN167" s="34">
        <f t="shared" si="3353"/>
        <v>264</v>
      </c>
      <c r="HO167" s="34">
        <f t="shared" ref="HO167:HO174" si="3354">+G167+S167+AE167+AQ167+BC167+BO167+CA167+CM167+CY167+DK167+DW167+EI167+EU167+FG167+FS167+GE167+GQ167+HC167+I167+U167+AG167+AS167+BE167+BQ167+CC167+CO167+DA167+DM167+DY167+EK167+EW167+FI167+FU167+GG167+GS167+HE167</f>
        <v>1390</v>
      </c>
      <c r="HP167" s="227">
        <f t="shared" ref="HP167:HP168" si="3355">+(HO167)/HM167</f>
        <v>0.43765743073047858</v>
      </c>
      <c r="HQ167" s="48">
        <f t="shared" ref="HQ167:HQ174" si="3356">+I167+U167+AG167+AS167+BE167+BQ167+CC167+CO167+DA167+DM167+DY167+EK167+EW167+FI167+FU167+GG167+GS167+HE167</f>
        <v>102</v>
      </c>
      <c r="HR167" s="35">
        <f>+(HQ167/(HO167))</f>
        <v>7.3381294964028773E-2</v>
      </c>
      <c r="HS167" s="49">
        <v>70.099999999999994</v>
      </c>
      <c r="HT167" s="50">
        <v>1249</v>
      </c>
      <c r="HU167" s="49">
        <f t="shared" ref="HU167:HU173" si="3357">+HT167/HO167*100</f>
        <v>89.856115107913666</v>
      </c>
      <c r="HV167" s="48"/>
      <c r="HW167" s="37"/>
    </row>
    <row r="168" spans="1:231" ht="18.75" x14ac:dyDescent="0.25">
      <c r="A168" s="236"/>
      <c r="B168" s="41">
        <f t="shared" ref="B168:B173" si="3358">+B167+1</f>
        <v>44597</v>
      </c>
      <c r="C168" s="10">
        <v>2</v>
      </c>
      <c r="D168" s="11"/>
      <c r="E168" s="74">
        <f t="shared" ref="E168:F172" si="3359">E167-C168</f>
        <v>614</v>
      </c>
      <c r="F168" s="74">
        <f t="shared" si="3359"/>
        <v>52</v>
      </c>
      <c r="G168" s="11">
        <v>318</v>
      </c>
      <c r="H168" s="12">
        <f t="shared" si="3301"/>
        <v>0.5439739413680782</v>
      </c>
      <c r="I168" s="11">
        <v>16</v>
      </c>
      <c r="J168" s="12">
        <f t="shared" ref="J168:J173" si="3360">I168/(G168+I168)</f>
        <v>4.790419161676647E-2</v>
      </c>
      <c r="K168" s="13"/>
      <c r="L168" s="11"/>
      <c r="M168" s="11"/>
      <c r="N168" s="14"/>
      <c r="O168" s="10">
        <v>1</v>
      </c>
      <c r="P168" s="11"/>
      <c r="Q168" s="74">
        <f t="shared" ref="Q168:R173" si="3361">Q167-O168</f>
        <v>613</v>
      </c>
      <c r="R168" s="74">
        <f t="shared" si="3361"/>
        <v>49</v>
      </c>
      <c r="S168" s="11">
        <v>228</v>
      </c>
      <c r="T168" s="12">
        <f t="shared" si="3303"/>
        <v>0.39314845024469819</v>
      </c>
      <c r="U168" s="11">
        <v>13</v>
      </c>
      <c r="V168" s="12">
        <f t="shared" si="3304"/>
        <v>5.3941908713692949E-2</v>
      </c>
      <c r="W168" s="13"/>
      <c r="X168" s="11"/>
      <c r="Y168" s="11"/>
      <c r="Z168" s="14"/>
      <c r="AA168" s="10">
        <v>1</v>
      </c>
      <c r="AB168" s="11"/>
      <c r="AC168" s="74">
        <f t="shared" ref="AC168:AD173" si="3362">AC167-AA168</f>
        <v>150</v>
      </c>
      <c r="AD168" s="74">
        <f t="shared" si="3362"/>
        <v>12</v>
      </c>
      <c r="AE168" s="11">
        <v>78</v>
      </c>
      <c r="AF168" s="12">
        <f t="shared" si="3306"/>
        <v>0.56000000000000005</v>
      </c>
      <c r="AG168" s="11">
        <v>6</v>
      </c>
      <c r="AH168" s="12">
        <f t="shared" si="3307"/>
        <v>7.1428571428571425E-2</v>
      </c>
      <c r="AI168" s="13"/>
      <c r="AJ168" s="11"/>
      <c r="AK168" s="11"/>
      <c r="AL168" s="14"/>
      <c r="AM168" s="10"/>
      <c r="AN168" s="11"/>
      <c r="AO168" s="74">
        <f t="shared" ref="AO168:AP173" si="3363">AO167-AM168</f>
        <v>601</v>
      </c>
      <c r="AP168" s="74">
        <f t="shared" si="3363"/>
        <v>51</v>
      </c>
      <c r="AQ168" s="11">
        <v>224</v>
      </c>
      <c r="AR168" s="12">
        <f t="shared" si="3309"/>
        <v>0.39101497504159732</v>
      </c>
      <c r="AS168" s="11">
        <v>11</v>
      </c>
      <c r="AT168" s="12">
        <f t="shared" si="3310"/>
        <v>4.6808510638297871E-2</v>
      </c>
      <c r="AU168" s="13"/>
      <c r="AV168" s="11"/>
      <c r="AW168" s="11"/>
      <c r="AX168" s="14"/>
      <c r="AY168" s="10"/>
      <c r="AZ168" s="11"/>
      <c r="BA168" s="74">
        <f t="shared" ref="BA168:BB173" si="3364">BA167-AY168</f>
        <v>588</v>
      </c>
      <c r="BB168" s="74">
        <f t="shared" si="3364"/>
        <v>50</v>
      </c>
      <c r="BC168" s="11">
        <v>240</v>
      </c>
      <c r="BD168" s="12">
        <f t="shared" si="3312"/>
        <v>0.44047619047619047</v>
      </c>
      <c r="BE168" s="11">
        <v>19</v>
      </c>
      <c r="BF168" s="12">
        <f t="shared" si="3313"/>
        <v>7.3359073359073365E-2</v>
      </c>
      <c r="BG168" s="13"/>
      <c r="BH168" s="11"/>
      <c r="BI168" s="11"/>
      <c r="BJ168" s="14"/>
      <c r="BK168" s="10">
        <v>1</v>
      </c>
      <c r="BL168" s="11"/>
      <c r="BM168" s="74">
        <f t="shared" ref="BM168:BN173" si="3365">BM167-BK168</f>
        <v>605</v>
      </c>
      <c r="BN168" s="74">
        <f t="shared" si="3365"/>
        <v>50</v>
      </c>
      <c r="BO168" s="11">
        <v>219</v>
      </c>
      <c r="BP168" s="12">
        <f t="shared" si="3315"/>
        <v>0.38842975206611569</v>
      </c>
      <c r="BQ168" s="11">
        <v>16</v>
      </c>
      <c r="BR168" s="12">
        <f t="shared" si="3316"/>
        <v>6.8085106382978725E-2</v>
      </c>
      <c r="BS168" s="13"/>
      <c r="BT168" s="11"/>
      <c r="BU168" s="11"/>
      <c r="BV168" s="14"/>
      <c r="BW168" s="10"/>
      <c r="BX168" s="11"/>
      <c r="BY168" s="74">
        <f t="shared" ref="BY168:BZ173" si="3366">BY167-BW168</f>
        <v>0</v>
      </c>
      <c r="BZ168" s="74">
        <f t="shared" si="3366"/>
        <v>0</v>
      </c>
      <c r="CA168" s="11"/>
      <c r="CB168" s="12" t="e">
        <f t="shared" si="3318"/>
        <v>#DIV/0!</v>
      </c>
      <c r="CC168" s="11"/>
      <c r="CD168" s="12" t="e">
        <f t="shared" si="3319"/>
        <v>#DIV/0!</v>
      </c>
      <c r="CE168" s="13"/>
      <c r="CF168" s="11"/>
      <c r="CG168" s="11"/>
      <c r="CH168" s="14"/>
      <c r="CI168" s="10"/>
      <c r="CJ168" s="11"/>
      <c r="CK168" s="74">
        <f t="shared" ref="CK168:CL173" si="3367">CK167-CI168</f>
        <v>0</v>
      </c>
      <c r="CL168" s="74">
        <f t="shared" si="3367"/>
        <v>0</v>
      </c>
      <c r="CM168" s="11"/>
      <c r="CN168" s="12" t="e">
        <f t="shared" si="3321"/>
        <v>#DIV/0!</v>
      </c>
      <c r="CO168" s="11"/>
      <c r="CP168" s="12" t="e">
        <f t="shared" si="3322"/>
        <v>#DIV/0!</v>
      </c>
      <c r="CQ168" s="13"/>
      <c r="CR168" s="11"/>
      <c r="CS168" s="11"/>
      <c r="CT168" s="14"/>
      <c r="CU168" s="10"/>
      <c r="CV168" s="11"/>
      <c r="CW168" s="74">
        <f t="shared" ref="CW168:CX173" si="3368">CW167-CU168</f>
        <v>0</v>
      </c>
      <c r="CX168" s="74">
        <f t="shared" si="3368"/>
        <v>0</v>
      </c>
      <c r="CY168" s="11"/>
      <c r="CZ168" s="12" t="e">
        <f t="shared" si="3324"/>
        <v>#DIV/0!</v>
      </c>
      <c r="DA168" s="11"/>
      <c r="DB168" s="12" t="e">
        <f t="shared" si="3325"/>
        <v>#DIV/0!</v>
      </c>
      <c r="DC168" s="13"/>
      <c r="DD168" s="11"/>
      <c r="DE168" s="11"/>
      <c r="DF168" s="14"/>
      <c r="DG168" s="10"/>
      <c r="DH168" s="11"/>
      <c r="DI168" s="74">
        <f t="shared" ref="DI168:DJ173" si="3369">DI167-DG168</f>
        <v>0</v>
      </c>
      <c r="DJ168" s="74">
        <f t="shared" si="3369"/>
        <v>0</v>
      </c>
      <c r="DK168" s="11"/>
      <c r="DL168" s="12" t="e">
        <f t="shared" si="3327"/>
        <v>#DIV/0!</v>
      </c>
      <c r="DM168" s="11"/>
      <c r="DN168" s="12" t="e">
        <f t="shared" si="3328"/>
        <v>#DIV/0!</v>
      </c>
      <c r="DO168" s="13"/>
      <c r="DP168" s="11"/>
      <c r="DQ168" s="11"/>
      <c r="DR168" s="14"/>
      <c r="DS168" s="10"/>
      <c r="DT168" s="11"/>
      <c r="DU168" s="74">
        <f t="shared" ref="DU168:DV173" si="3370">DU167-DS168</f>
        <v>0</v>
      </c>
      <c r="DV168" s="74">
        <f t="shared" si="3370"/>
        <v>0</v>
      </c>
      <c r="DW168" s="11"/>
      <c r="DX168" s="12" t="e">
        <f t="shared" si="3330"/>
        <v>#DIV/0!</v>
      </c>
      <c r="DY168" s="11"/>
      <c r="DZ168" s="12" t="e">
        <f t="shared" si="3331"/>
        <v>#DIV/0!</v>
      </c>
      <c r="EA168" s="13"/>
      <c r="EB168" s="11"/>
      <c r="EC168" s="11"/>
      <c r="ED168" s="14"/>
      <c r="EE168" s="10"/>
      <c r="EF168" s="11"/>
      <c r="EG168" s="74">
        <f t="shared" ref="EG168:EH173" si="3371">EG167-EE168</f>
        <v>0</v>
      </c>
      <c r="EH168" s="74">
        <f t="shared" si="3371"/>
        <v>0</v>
      </c>
      <c r="EI168" s="11"/>
      <c r="EJ168" s="12" t="e">
        <f t="shared" si="3333"/>
        <v>#DIV/0!</v>
      </c>
      <c r="EK168" s="11"/>
      <c r="EL168" s="12" t="e">
        <f t="shared" si="3334"/>
        <v>#DIV/0!</v>
      </c>
      <c r="EM168" s="13"/>
      <c r="EN168" s="11"/>
      <c r="EO168" s="11"/>
      <c r="EP168" s="14"/>
      <c r="EQ168" s="10"/>
      <c r="ER168" s="11"/>
      <c r="ES168" s="74">
        <f t="shared" ref="ES168:ET173" si="3372">ES167-EQ168</f>
        <v>0</v>
      </c>
      <c r="ET168" s="74">
        <f t="shared" si="3372"/>
        <v>0</v>
      </c>
      <c r="EU168" s="11"/>
      <c r="EV168" s="12" t="e">
        <f t="shared" si="3336"/>
        <v>#DIV/0!</v>
      </c>
      <c r="EW168" s="11"/>
      <c r="EX168" s="12" t="e">
        <f t="shared" si="3337"/>
        <v>#DIV/0!</v>
      </c>
      <c r="EY168" s="13"/>
      <c r="EZ168" s="11"/>
      <c r="FA168" s="11"/>
      <c r="FB168" s="14"/>
      <c r="FC168" s="10"/>
      <c r="FD168" s="11"/>
      <c r="FE168" s="74">
        <f t="shared" ref="FE168:FF173" si="3373">FE167-FC168</f>
        <v>0</v>
      </c>
      <c r="FF168" s="74">
        <f t="shared" si="3373"/>
        <v>0</v>
      </c>
      <c r="FG168" s="11"/>
      <c r="FH168" s="12" t="e">
        <f t="shared" si="3339"/>
        <v>#DIV/0!</v>
      </c>
      <c r="FI168" s="11"/>
      <c r="FJ168" s="12" t="e">
        <f t="shared" si="3340"/>
        <v>#DIV/0!</v>
      </c>
      <c r="FK168" s="13"/>
      <c r="FL168" s="11"/>
      <c r="FM168" s="11"/>
      <c r="FN168" s="14"/>
      <c r="FO168" s="10"/>
      <c r="FP168" s="11"/>
      <c r="FQ168" s="74">
        <f t="shared" ref="FQ168:FR173" si="3374">FQ167-FO168</f>
        <v>0</v>
      </c>
      <c r="FR168" s="74">
        <f t="shared" si="3374"/>
        <v>0</v>
      </c>
      <c r="FS168" s="11"/>
      <c r="FT168" s="12" t="e">
        <f t="shared" si="3342"/>
        <v>#DIV/0!</v>
      </c>
      <c r="FU168" s="11"/>
      <c r="FV168" s="12" t="e">
        <f t="shared" si="3343"/>
        <v>#DIV/0!</v>
      </c>
      <c r="FW168" s="13"/>
      <c r="FX168" s="11"/>
      <c r="FY168" s="11"/>
      <c r="FZ168" s="14"/>
      <c r="GA168" s="10"/>
      <c r="GB168" s="11"/>
      <c r="GC168" s="74">
        <f t="shared" ref="GC168:GD173" si="3375">GC167-GA168</f>
        <v>0</v>
      </c>
      <c r="GD168" s="74">
        <f t="shared" si="3375"/>
        <v>0</v>
      </c>
      <c r="GE168" s="11"/>
      <c r="GF168" s="12" t="e">
        <f t="shared" si="3345"/>
        <v>#DIV/0!</v>
      </c>
      <c r="GG168" s="11"/>
      <c r="GH168" s="12" t="e">
        <f t="shared" si="3346"/>
        <v>#DIV/0!</v>
      </c>
      <c r="GI168" s="13"/>
      <c r="GJ168" s="11"/>
      <c r="GK168" s="11"/>
      <c r="GL168" s="14"/>
      <c r="GM168" s="10"/>
      <c r="GN168" s="11"/>
      <c r="GO168" s="74">
        <f t="shared" ref="GO168:GP173" si="3376">GO167-GM168</f>
        <v>0</v>
      </c>
      <c r="GP168" s="74">
        <f t="shared" si="3376"/>
        <v>0</v>
      </c>
      <c r="GQ168" s="11"/>
      <c r="GR168" s="12" t="e">
        <f t="shared" si="3348"/>
        <v>#DIV/0!</v>
      </c>
      <c r="GS168" s="11"/>
      <c r="GT168" s="12" t="e">
        <f t="shared" si="3349"/>
        <v>#DIV/0!</v>
      </c>
      <c r="GU168" s="13"/>
      <c r="GV168" s="11"/>
      <c r="GW168" s="11"/>
      <c r="GX168" s="14"/>
      <c r="GY168" s="10"/>
      <c r="GZ168" s="11"/>
      <c r="HA168" s="74">
        <f t="shared" ref="HA168:HB173" si="3377">HA167-GY168</f>
        <v>0</v>
      </c>
      <c r="HB168" s="74">
        <f t="shared" si="3377"/>
        <v>0</v>
      </c>
      <c r="HC168" s="11"/>
      <c r="HD168" s="12" t="e">
        <f t="shared" si="3351"/>
        <v>#DIV/0!</v>
      </c>
      <c r="HE168" s="11"/>
      <c r="HF168" s="12" t="e">
        <f t="shared" si="3352"/>
        <v>#DIV/0!</v>
      </c>
      <c r="HG168" s="13"/>
      <c r="HH168" s="11"/>
      <c r="HI168" s="11"/>
      <c r="HJ168" s="14"/>
      <c r="HK168" s="10">
        <f t="shared" si="3353"/>
        <v>5</v>
      </c>
      <c r="HL168" s="11">
        <f t="shared" si="3353"/>
        <v>0</v>
      </c>
      <c r="HM168" s="11">
        <f t="shared" si="3353"/>
        <v>3171</v>
      </c>
      <c r="HN168" s="11">
        <f t="shared" si="3353"/>
        <v>264</v>
      </c>
      <c r="HO168" s="11">
        <f t="shared" si="3354"/>
        <v>1388</v>
      </c>
      <c r="HP168" s="228">
        <f t="shared" si="3355"/>
        <v>0.43771680857773571</v>
      </c>
      <c r="HQ168" s="15">
        <f t="shared" si="3356"/>
        <v>81</v>
      </c>
      <c r="HR168" s="12">
        <f t="shared" ref="HR168:HR174" si="3378">+(HQ168/(HO168))</f>
        <v>5.8357348703170026E-2</v>
      </c>
      <c r="HS168" s="16">
        <v>70.3</v>
      </c>
      <c r="HT168" s="17">
        <v>1256</v>
      </c>
      <c r="HU168" s="16">
        <f t="shared" si="3357"/>
        <v>90.489913544668582</v>
      </c>
      <c r="HV168" s="15"/>
      <c r="HW168" s="14"/>
    </row>
    <row r="169" spans="1:231" ht="18.75" x14ac:dyDescent="0.25">
      <c r="A169" s="236"/>
      <c r="B169" s="41">
        <f t="shared" si="3358"/>
        <v>44598</v>
      </c>
      <c r="C169" s="10"/>
      <c r="D169" s="11"/>
      <c r="E169" s="74">
        <f t="shared" si="3359"/>
        <v>614</v>
      </c>
      <c r="F169" s="74">
        <f t="shared" si="3359"/>
        <v>52</v>
      </c>
      <c r="G169" s="11">
        <v>285</v>
      </c>
      <c r="H169" s="12">
        <f t="shared" si="3301"/>
        <v>0.49348534201954397</v>
      </c>
      <c r="I169" s="11">
        <v>18</v>
      </c>
      <c r="J169" s="12">
        <f t="shared" si="3360"/>
        <v>5.9405940594059403E-2</v>
      </c>
      <c r="K169" s="13"/>
      <c r="L169" s="11"/>
      <c r="M169" s="11"/>
      <c r="N169" s="14"/>
      <c r="O169" s="10"/>
      <c r="P169" s="11"/>
      <c r="Q169" s="74">
        <f t="shared" si="3361"/>
        <v>613</v>
      </c>
      <c r="R169" s="74">
        <f t="shared" si="3361"/>
        <v>49</v>
      </c>
      <c r="S169" s="11">
        <v>249</v>
      </c>
      <c r="T169" s="12">
        <f t="shared" si="3303"/>
        <v>0.42414355628058725</v>
      </c>
      <c r="U169" s="11">
        <v>11</v>
      </c>
      <c r="V169" s="12">
        <f t="shared" si="3304"/>
        <v>4.230769230769231E-2</v>
      </c>
      <c r="W169" s="13"/>
      <c r="X169" s="11"/>
      <c r="Y169" s="11"/>
      <c r="Z169" s="14"/>
      <c r="AA169" s="10"/>
      <c r="AB169" s="11"/>
      <c r="AC169" s="74">
        <f t="shared" si="3362"/>
        <v>150</v>
      </c>
      <c r="AD169" s="74">
        <f t="shared" si="3362"/>
        <v>12</v>
      </c>
      <c r="AE169" s="11">
        <v>78</v>
      </c>
      <c r="AF169" s="12">
        <f t="shared" si="3306"/>
        <v>0.53333333333333333</v>
      </c>
      <c r="AG169" s="11">
        <v>2</v>
      </c>
      <c r="AH169" s="12">
        <f t="shared" si="3307"/>
        <v>2.5000000000000001E-2</v>
      </c>
      <c r="AI169" s="13"/>
      <c r="AJ169" s="11"/>
      <c r="AK169" s="11"/>
      <c r="AL169" s="14"/>
      <c r="AM169" s="10"/>
      <c r="AN169" s="11"/>
      <c r="AO169" s="74">
        <f t="shared" si="3363"/>
        <v>601</v>
      </c>
      <c r="AP169" s="74">
        <f t="shared" si="3363"/>
        <v>51</v>
      </c>
      <c r="AQ169" s="11">
        <v>216</v>
      </c>
      <c r="AR169" s="12">
        <f t="shared" si="3309"/>
        <v>0.38935108153078202</v>
      </c>
      <c r="AS169" s="11">
        <v>18</v>
      </c>
      <c r="AT169" s="12">
        <f t="shared" si="3310"/>
        <v>7.6923076923076927E-2</v>
      </c>
      <c r="AU169" s="13"/>
      <c r="AV169" s="11"/>
      <c r="AW169" s="11"/>
      <c r="AX169" s="14"/>
      <c r="AY169" s="10"/>
      <c r="AZ169" s="11"/>
      <c r="BA169" s="74">
        <f t="shared" si="3364"/>
        <v>588</v>
      </c>
      <c r="BB169" s="74">
        <f t="shared" si="3364"/>
        <v>50</v>
      </c>
      <c r="BC169" s="11">
        <v>248</v>
      </c>
      <c r="BD169" s="12">
        <f t="shared" si="3312"/>
        <v>0.44897959183673469</v>
      </c>
      <c r="BE169" s="11">
        <v>16</v>
      </c>
      <c r="BF169" s="12">
        <f t="shared" si="3313"/>
        <v>6.0606060606060608E-2</v>
      </c>
      <c r="BG169" s="13"/>
      <c r="BH169" s="11"/>
      <c r="BI169" s="11"/>
      <c r="BJ169" s="14"/>
      <c r="BK169" s="10"/>
      <c r="BL169" s="11"/>
      <c r="BM169" s="74">
        <f t="shared" si="3365"/>
        <v>605</v>
      </c>
      <c r="BN169" s="74">
        <f t="shared" si="3365"/>
        <v>50</v>
      </c>
      <c r="BO169" s="11">
        <v>226</v>
      </c>
      <c r="BP169" s="12">
        <f t="shared" si="3315"/>
        <v>0.40661157024793387</v>
      </c>
      <c r="BQ169" s="11">
        <v>20</v>
      </c>
      <c r="BR169" s="12">
        <f t="shared" si="3316"/>
        <v>8.1300813008130079E-2</v>
      </c>
      <c r="BS169" s="13"/>
      <c r="BT169" s="11"/>
      <c r="BU169" s="11"/>
      <c r="BV169" s="14"/>
      <c r="BW169" s="10"/>
      <c r="BX169" s="11"/>
      <c r="BY169" s="74">
        <f t="shared" si="3366"/>
        <v>0</v>
      </c>
      <c r="BZ169" s="74">
        <f t="shared" si="3366"/>
        <v>0</v>
      </c>
      <c r="CA169" s="11"/>
      <c r="CB169" s="12" t="e">
        <f t="shared" si="3318"/>
        <v>#DIV/0!</v>
      </c>
      <c r="CC169" s="11"/>
      <c r="CD169" s="12" t="e">
        <f t="shared" si="3319"/>
        <v>#DIV/0!</v>
      </c>
      <c r="CE169" s="13"/>
      <c r="CF169" s="11"/>
      <c r="CG169" s="11"/>
      <c r="CH169" s="14"/>
      <c r="CI169" s="10"/>
      <c r="CJ169" s="11"/>
      <c r="CK169" s="74">
        <f t="shared" si="3367"/>
        <v>0</v>
      </c>
      <c r="CL169" s="74">
        <f t="shared" si="3367"/>
        <v>0</v>
      </c>
      <c r="CM169" s="11"/>
      <c r="CN169" s="12" t="e">
        <f t="shared" si="3321"/>
        <v>#DIV/0!</v>
      </c>
      <c r="CO169" s="11"/>
      <c r="CP169" s="12" t="e">
        <f t="shared" si="3322"/>
        <v>#DIV/0!</v>
      </c>
      <c r="CQ169" s="13"/>
      <c r="CR169" s="11"/>
      <c r="CS169" s="11"/>
      <c r="CT169" s="14"/>
      <c r="CU169" s="10"/>
      <c r="CV169" s="11"/>
      <c r="CW169" s="74">
        <f t="shared" si="3368"/>
        <v>0</v>
      </c>
      <c r="CX169" s="74">
        <f t="shared" si="3368"/>
        <v>0</v>
      </c>
      <c r="CY169" s="11"/>
      <c r="CZ169" s="12" t="e">
        <f t="shared" si="3324"/>
        <v>#DIV/0!</v>
      </c>
      <c r="DA169" s="11"/>
      <c r="DB169" s="12" t="e">
        <f t="shared" si="3325"/>
        <v>#DIV/0!</v>
      </c>
      <c r="DC169" s="13"/>
      <c r="DD169" s="11"/>
      <c r="DE169" s="11"/>
      <c r="DF169" s="14"/>
      <c r="DG169" s="10"/>
      <c r="DH169" s="11"/>
      <c r="DI169" s="74">
        <f t="shared" si="3369"/>
        <v>0</v>
      </c>
      <c r="DJ169" s="74">
        <f t="shared" si="3369"/>
        <v>0</v>
      </c>
      <c r="DK169" s="11"/>
      <c r="DL169" s="12" t="e">
        <f t="shared" si="3327"/>
        <v>#DIV/0!</v>
      </c>
      <c r="DM169" s="11"/>
      <c r="DN169" s="12" t="e">
        <f t="shared" si="3328"/>
        <v>#DIV/0!</v>
      </c>
      <c r="DO169" s="13"/>
      <c r="DP169" s="11"/>
      <c r="DQ169" s="11"/>
      <c r="DR169" s="14"/>
      <c r="DS169" s="10"/>
      <c r="DT169" s="11"/>
      <c r="DU169" s="74">
        <f t="shared" si="3370"/>
        <v>0</v>
      </c>
      <c r="DV169" s="74">
        <f t="shared" si="3370"/>
        <v>0</v>
      </c>
      <c r="DW169" s="11"/>
      <c r="DX169" s="12" t="e">
        <f t="shared" si="3330"/>
        <v>#DIV/0!</v>
      </c>
      <c r="DY169" s="11"/>
      <c r="DZ169" s="12" t="e">
        <f t="shared" si="3331"/>
        <v>#DIV/0!</v>
      </c>
      <c r="EA169" s="13"/>
      <c r="EB169" s="11"/>
      <c r="EC169" s="11"/>
      <c r="ED169" s="14"/>
      <c r="EE169" s="10"/>
      <c r="EF169" s="11"/>
      <c r="EG169" s="74">
        <f t="shared" si="3371"/>
        <v>0</v>
      </c>
      <c r="EH169" s="74">
        <f t="shared" si="3371"/>
        <v>0</v>
      </c>
      <c r="EI169" s="11"/>
      <c r="EJ169" s="12" t="e">
        <f t="shared" si="3333"/>
        <v>#DIV/0!</v>
      </c>
      <c r="EK169" s="11"/>
      <c r="EL169" s="12" t="e">
        <f t="shared" si="3334"/>
        <v>#DIV/0!</v>
      </c>
      <c r="EM169" s="13"/>
      <c r="EN169" s="11"/>
      <c r="EO169" s="11"/>
      <c r="EP169" s="14"/>
      <c r="EQ169" s="10"/>
      <c r="ER169" s="11"/>
      <c r="ES169" s="74">
        <f t="shared" si="3372"/>
        <v>0</v>
      </c>
      <c r="ET169" s="74">
        <f t="shared" si="3372"/>
        <v>0</v>
      </c>
      <c r="EU169" s="11"/>
      <c r="EV169" s="12" t="e">
        <f t="shared" si="3336"/>
        <v>#DIV/0!</v>
      </c>
      <c r="EW169" s="11"/>
      <c r="EX169" s="12" t="e">
        <f t="shared" si="3337"/>
        <v>#DIV/0!</v>
      </c>
      <c r="EY169" s="13"/>
      <c r="EZ169" s="11"/>
      <c r="FA169" s="11"/>
      <c r="FB169" s="14"/>
      <c r="FC169" s="10"/>
      <c r="FD169" s="11"/>
      <c r="FE169" s="74">
        <f t="shared" si="3373"/>
        <v>0</v>
      </c>
      <c r="FF169" s="74">
        <f t="shared" si="3373"/>
        <v>0</v>
      </c>
      <c r="FG169" s="11"/>
      <c r="FH169" s="12" t="e">
        <f t="shared" si="3339"/>
        <v>#DIV/0!</v>
      </c>
      <c r="FI169" s="11"/>
      <c r="FJ169" s="12" t="e">
        <f t="shared" si="3340"/>
        <v>#DIV/0!</v>
      </c>
      <c r="FK169" s="13"/>
      <c r="FL169" s="11"/>
      <c r="FM169" s="11"/>
      <c r="FN169" s="14"/>
      <c r="FO169" s="10"/>
      <c r="FP169" s="11"/>
      <c r="FQ169" s="74">
        <f t="shared" si="3374"/>
        <v>0</v>
      </c>
      <c r="FR169" s="74">
        <f t="shared" si="3374"/>
        <v>0</v>
      </c>
      <c r="FS169" s="11"/>
      <c r="FT169" s="12" t="e">
        <f t="shared" si="3342"/>
        <v>#DIV/0!</v>
      </c>
      <c r="FU169" s="11"/>
      <c r="FV169" s="12" t="e">
        <f t="shared" si="3343"/>
        <v>#DIV/0!</v>
      </c>
      <c r="FW169" s="13"/>
      <c r="FX169" s="11"/>
      <c r="FY169" s="11"/>
      <c r="FZ169" s="14"/>
      <c r="GA169" s="10"/>
      <c r="GB169" s="11"/>
      <c r="GC169" s="74">
        <f t="shared" si="3375"/>
        <v>0</v>
      </c>
      <c r="GD169" s="74">
        <f t="shared" si="3375"/>
        <v>0</v>
      </c>
      <c r="GE169" s="11"/>
      <c r="GF169" s="12" t="e">
        <f t="shared" si="3345"/>
        <v>#DIV/0!</v>
      </c>
      <c r="GG169" s="11"/>
      <c r="GH169" s="12" t="e">
        <f t="shared" si="3346"/>
        <v>#DIV/0!</v>
      </c>
      <c r="GI169" s="13"/>
      <c r="GJ169" s="11"/>
      <c r="GK169" s="11"/>
      <c r="GL169" s="14"/>
      <c r="GM169" s="10"/>
      <c r="GN169" s="11"/>
      <c r="GO169" s="74">
        <f t="shared" si="3376"/>
        <v>0</v>
      </c>
      <c r="GP169" s="74">
        <f t="shared" si="3376"/>
        <v>0</v>
      </c>
      <c r="GQ169" s="11"/>
      <c r="GR169" s="12" t="e">
        <f t="shared" si="3348"/>
        <v>#DIV/0!</v>
      </c>
      <c r="GS169" s="11"/>
      <c r="GT169" s="12" t="e">
        <f t="shared" si="3349"/>
        <v>#DIV/0!</v>
      </c>
      <c r="GU169" s="13"/>
      <c r="GV169" s="11"/>
      <c r="GW169" s="11"/>
      <c r="GX169" s="14"/>
      <c r="GY169" s="10"/>
      <c r="GZ169" s="11"/>
      <c r="HA169" s="74">
        <f t="shared" si="3377"/>
        <v>0</v>
      </c>
      <c r="HB169" s="74">
        <f t="shared" si="3377"/>
        <v>0</v>
      </c>
      <c r="HC169" s="11"/>
      <c r="HD169" s="12" t="e">
        <f t="shared" si="3351"/>
        <v>#DIV/0!</v>
      </c>
      <c r="HE169" s="11"/>
      <c r="HF169" s="12" t="e">
        <f t="shared" si="3352"/>
        <v>#DIV/0!</v>
      </c>
      <c r="HG169" s="13"/>
      <c r="HH169" s="11"/>
      <c r="HI169" s="11"/>
      <c r="HJ169" s="14"/>
      <c r="HK169" s="10">
        <f t="shared" si="3353"/>
        <v>0</v>
      </c>
      <c r="HL169" s="11">
        <f t="shared" si="3353"/>
        <v>0</v>
      </c>
      <c r="HM169" s="11">
        <f t="shared" si="3353"/>
        <v>3171</v>
      </c>
      <c r="HN169" s="11">
        <f t="shared" si="3353"/>
        <v>264</v>
      </c>
      <c r="HO169" s="11">
        <f t="shared" si="3354"/>
        <v>1387</v>
      </c>
      <c r="HP169" s="228">
        <f>+(HO169)/HM169</f>
        <v>0.43740145064648378</v>
      </c>
      <c r="HQ169" s="15">
        <f t="shared" si="3356"/>
        <v>85</v>
      </c>
      <c r="HR169" s="12">
        <f t="shared" si="3378"/>
        <v>6.1283345349675555E-2</v>
      </c>
      <c r="HS169" s="16">
        <v>71.400000000000006</v>
      </c>
      <c r="HT169" s="17">
        <v>1253</v>
      </c>
      <c r="HU169" s="16">
        <f t="shared" si="3357"/>
        <v>90.33886085075703</v>
      </c>
      <c r="HV169" s="15"/>
      <c r="HW169" s="14"/>
    </row>
    <row r="170" spans="1:231" ht="18.75" x14ac:dyDescent="0.25">
      <c r="A170" s="236"/>
      <c r="B170" s="202">
        <f t="shared" si="3358"/>
        <v>44599</v>
      </c>
      <c r="C170" s="10">
        <v>1</v>
      </c>
      <c r="D170" s="11"/>
      <c r="E170" s="74">
        <f t="shared" si="3359"/>
        <v>613</v>
      </c>
      <c r="F170" s="74">
        <v>46</v>
      </c>
      <c r="G170" s="11">
        <v>283</v>
      </c>
      <c r="H170" s="12">
        <f t="shared" si="3301"/>
        <v>0.4926590538336052</v>
      </c>
      <c r="I170" s="11">
        <v>19</v>
      </c>
      <c r="J170" s="12">
        <f t="shared" si="3360"/>
        <v>6.2913907284768214E-2</v>
      </c>
      <c r="K170" s="11"/>
      <c r="L170" s="11"/>
      <c r="M170" s="18"/>
      <c r="N170" s="20"/>
      <c r="O170" s="10">
        <v>1</v>
      </c>
      <c r="P170" s="11"/>
      <c r="Q170" s="74">
        <f t="shared" si="3361"/>
        <v>612</v>
      </c>
      <c r="R170" s="74">
        <v>46</v>
      </c>
      <c r="S170" s="11">
        <v>201</v>
      </c>
      <c r="T170" s="12">
        <f t="shared" si="3303"/>
        <v>0.34640522875816993</v>
      </c>
      <c r="U170" s="11">
        <v>11</v>
      </c>
      <c r="V170" s="12">
        <f t="shared" si="3304"/>
        <v>5.1886792452830191E-2</v>
      </c>
      <c r="W170" s="11"/>
      <c r="X170" s="11"/>
      <c r="Y170" s="18"/>
      <c r="Z170" s="20"/>
      <c r="AA170" s="10"/>
      <c r="AB170" s="11"/>
      <c r="AC170" s="74">
        <f t="shared" si="3362"/>
        <v>150</v>
      </c>
      <c r="AD170" s="74">
        <f t="shared" si="3362"/>
        <v>12</v>
      </c>
      <c r="AE170" s="11">
        <v>67</v>
      </c>
      <c r="AF170" s="12">
        <f t="shared" si="3306"/>
        <v>0.47333333333333333</v>
      </c>
      <c r="AG170" s="11">
        <v>4</v>
      </c>
      <c r="AH170" s="12">
        <f t="shared" si="3307"/>
        <v>5.6338028169014086E-2</v>
      </c>
      <c r="AI170" s="11"/>
      <c r="AJ170" s="11"/>
      <c r="AK170" s="18"/>
      <c r="AL170" s="20"/>
      <c r="AM170" s="10"/>
      <c r="AN170" s="11"/>
      <c r="AO170" s="74">
        <f t="shared" si="3363"/>
        <v>601</v>
      </c>
      <c r="AP170" s="74">
        <v>45</v>
      </c>
      <c r="AQ170" s="11">
        <v>214</v>
      </c>
      <c r="AR170" s="12">
        <f t="shared" si="3309"/>
        <v>0.38103161397670549</v>
      </c>
      <c r="AS170" s="11">
        <v>15</v>
      </c>
      <c r="AT170" s="12">
        <f t="shared" si="3310"/>
        <v>6.5502183406113537E-2</v>
      </c>
      <c r="AU170" s="11"/>
      <c r="AV170" s="11"/>
      <c r="AW170" s="18"/>
      <c r="AX170" s="20"/>
      <c r="AY170" s="10"/>
      <c r="AZ170" s="11"/>
      <c r="BA170" s="74">
        <f t="shared" si="3364"/>
        <v>588</v>
      </c>
      <c r="BB170" s="74">
        <v>44</v>
      </c>
      <c r="BC170" s="11">
        <v>205</v>
      </c>
      <c r="BD170" s="12">
        <f t="shared" si="3312"/>
        <v>0.37755102040816324</v>
      </c>
      <c r="BE170" s="11">
        <v>17</v>
      </c>
      <c r="BF170" s="12">
        <f t="shared" si="3313"/>
        <v>7.6576576576576572E-2</v>
      </c>
      <c r="BG170" s="11"/>
      <c r="BH170" s="11"/>
      <c r="BI170" s="18"/>
      <c r="BJ170" s="20"/>
      <c r="BK170" s="10"/>
      <c r="BL170" s="11"/>
      <c r="BM170" s="74">
        <f t="shared" si="3365"/>
        <v>605</v>
      </c>
      <c r="BN170" s="74">
        <v>46</v>
      </c>
      <c r="BO170" s="11">
        <v>187</v>
      </c>
      <c r="BP170" s="12">
        <f t="shared" si="3315"/>
        <v>0.3322314049586777</v>
      </c>
      <c r="BQ170" s="11">
        <v>14</v>
      </c>
      <c r="BR170" s="12">
        <f t="shared" si="3316"/>
        <v>6.965174129353234E-2</v>
      </c>
      <c r="BS170" s="11"/>
      <c r="BT170" s="11"/>
      <c r="BU170" s="18"/>
      <c r="BV170" s="20"/>
      <c r="BW170" s="10"/>
      <c r="BX170" s="11"/>
      <c r="BY170" s="74">
        <f t="shared" si="3366"/>
        <v>0</v>
      </c>
      <c r="BZ170" s="74">
        <f t="shared" si="3366"/>
        <v>0</v>
      </c>
      <c r="CA170" s="11"/>
      <c r="CB170" s="12" t="e">
        <f t="shared" si="3318"/>
        <v>#DIV/0!</v>
      </c>
      <c r="CC170" s="11"/>
      <c r="CD170" s="12" t="e">
        <f t="shared" si="3319"/>
        <v>#DIV/0!</v>
      </c>
      <c r="CE170" s="11"/>
      <c r="CF170" s="11"/>
      <c r="CG170" s="18"/>
      <c r="CH170" s="20"/>
      <c r="CI170" s="10"/>
      <c r="CJ170" s="11"/>
      <c r="CK170" s="74">
        <f t="shared" si="3367"/>
        <v>0</v>
      </c>
      <c r="CL170" s="74">
        <f t="shared" si="3367"/>
        <v>0</v>
      </c>
      <c r="CM170" s="11"/>
      <c r="CN170" s="12" t="e">
        <f t="shared" si="3321"/>
        <v>#DIV/0!</v>
      </c>
      <c r="CO170" s="11"/>
      <c r="CP170" s="12" t="e">
        <f t="shared" si="3322"/>
        <v>#DIV/0!</v>
      </c>
      <c r="CQ170" s="11"/>
      <c r="CR170" s="11"/>
      <c r="CS170" s="18"/>
      <c r="CT170" s="20"/>
      <c r="CU170" s="10"/>
      <c r="CV170" s="11"/>
      <c r="CW170" s="74">
        <f t="shared" si="3368"/>
        <v>0</v>
      </c>
      <c r="CX170" s="74">
        <f t="shared" si="3368"/>
        <v>0</v>
      </c>
      <c r="CY170" s="11"/>
      <c r="CZ170" s="12" t="e">
        <f t="shared" si="3324"/>
        <v>#DIV/0!</v>
      </c>
      <c r="DA170" s="11"/>
      <c r="DB170" s="12" t="e">
        <f t="shared" si="3325"/>
        <v>#DIV/0!</v>
      </c>
      <c r="DC170" s="11"/>
      <c r="DD170" s="11"/>
      <c r="DE170" s="18"/>
      <c r="DF170" s="20"/>
      <c r="DG170" s="10"/>
      <c r="DH170" s="11"/>
      <c r="DI170" s="74">
        <f t="shared" si="3369"/>
        <v>0</v>
      </c>
      <c r="DJ170" s="74">
        <f t="shared" si="3369"/>
        <v>0</v>
      </c>
      <c r="DK170" s="11"/>
      <c r="DL170" s="12" t="e">
        <f t="shared" si="3327"/>
        <v>#DIV/0!</v>
      </c>
      <c r="DM170" s="11"/>
      <c r="DN170" s="12" t="e">
        <f t="shared" si="3328"/>
        <v>#DIV/0!</v>
      </c>
      <c r="DO170" s="11"/>
      <c r="DP170" s="11"/>
      <c r="DQ170" s="18"/>
      <c r="DR170" s="20"/>
      <c r="DS170" s="10"/>
      <c r="DT170" s="11"/>
      <c r="DU170" s="74">
        <f t="shared" si="3370"/>
        <v>0</v>
      </c>
      <c r="DV170" s="74">
        <f t="shared" si="3370"/>
        <v>0</v>
      </c>
      <c r="DW170" s="11"/>
      <c r="DX170" s="12" t="e">
        <f t="shared" si="3330"/>
        <v>#DIV/0!</v>
      </c>
      <c r="DY170" s="11"/>
      <c r="DZ170" s="12" t="e">
        <f t="shared" si="3331"/>
        <v>#DIV/0!</v>
      </c>
      <c r="EA170" s="11"/>
      <c r="EB170" s="11"/>
      <c r="EC170" s="18"/>
      <c r="ED170" s="20"/>
      <c r="EE170" s="10"/>
      <c r="EF170" s="11"/>
      <c r="EG170" s="74">
        <f t="shared" si="3371"/>
        <v>0</v>
      </c>
      <c r="EH170" s="74">
        <f t="shared" si="3371"/>
        <v>0</v>
      </c>
      <c r="EI170" s="11"/>
      <c r="EJ170" s="12" t="e">
        <f t="shared" si="3333"/>
        <v>#DIV/0!</v>
      </c>
      <c r="EK170" s="11"/>
      <c r="EL170" s="12" t="e">
        <f t="shared" si="3334"/>
        <v>#DIV/0!</v>
      </c>
      <c r="EM170" s="11"/>
      <c r="EN170" s="11"/>
      <c r="EO170" s="18"/>
      <c r="EP170" s="20"/>
      <c r="EQ170" s="10"/>
      <c r="ER170" s="11"/>
      <c r="ES170" s="74">
        <f t="shared" si="3372"/>
        <v>0</v>
      </c>
      <c r="ET170" s="74">
        <f t="shared" si="3372"/>
        <v>0</v>
      </c>
      <c r="EU170" s="11"/>
      <c r="EV170" s="12" t="e">
        <f t="shared" si="3336"/>
        <v>#DIV/0!</v>
      </c>
      <c r="EW170" s="11"/>
      <c r="EX170" s="12" t="e">
        <f t="shared" si="3337"/>
        <v>#DIV/0!</v>
      </c>
      <c r="EY170" s="11"/>
      <c r="EZ170" s="11"/>
      <c r="FA170" s="18"/>
      <c r="FB170" s="20"/>
      <c r="FC170" s="10"/>
      <c r="FD170" s="11"/>
      <c r="FE170" s="74">
        <f t="shared" si="3373"/>
        <v>0</v>
      </c>
      <c r="FF170" s="74">
        <f t="shared" si="3373"/>
        <v>0</v>
      </c>
      <c r="FG170" s="11"/>
      <c r="FH170" s="12" t="e">
        <f t="shared" si="3339"/>
        <v>#DIV/0!</v>
      </c>
      <c r="FI170" s="11"/>
      <c r="FJ170" s="12" t="e">
        <f t="shared" si="3340"/>
        <v>#DIV/0!</v>
      </c>
      <c r="FK170" s="11"/>
      <c r="FL170" s="11"/>
      <c r="FM170" s="18"/>
      <c r="FN170" s="20"/>
      <c r="FO170" s="10"/>
      <c r="FP170" s="11"/>
      <c r="FQ170" s="74">
        <f t="shared" si="3374"/>
        <v>0</v>
      </c>
      <c r="FR170" s="74">
        <f t="shared" si="3374"/>
        <v>0</v>
      </c>
      <c r="FS170" s="11"/>
      <c r="FT170" s="12" t="e">
        <f t="shared" si="3342"/>
        <v>#DIV/0!</v>
      </c>
      <c r="FU170" s="11"/>
      <c r="FV170" s="12" t="e">
        <f t="shared" si="3343"/>
        <v>#DIV/0!</v>
      </c>
      <c r="FW170" s="11"/>
      <c r="FX170" s="11"/>
      <c r="FY170" s="18"/>
      <c r="FZ170" s="20"/>
      <c r="GA170" s="10"/>
      <c r="GB170" s="11"/>
      <c r="GC170" s="74">
        <f t="shared" si="3375"/>
        <v>0</v>
      </c>
      <c r="GD170" s="74">
        <f t="shared" si="3375"/>
        <v>0</v>
      </c>
      <c r="GE170" s="11"/>
      <c r="GF170" s="12" t="e">
        <f t="shared" si="3345"/>
        <v>#DIV/0!</v>
      </c>
      <c r="GG170" s="11"/>
      <c r="GH170" s="12" t="e">
        <f t="shared" si="3346"/>
        <v>#DIV/0!</v>
      </c>
      <c r="GI170" s="11"/>
      <c r="GJ170" s="11"/>
      <c r="GK170" s="18"/>
      <c r="GL170" s="20"/>
      <c r="GM170" s="10"/>
      <c r="GN170" s="11"/>
      <c r="GO170" s="74">
        <f t="shared" si="3376"/>
        <v>0</v>
      </c>
      <c r="GP170" s="74">
        <f t="shared" si="3376"/>
        <v>0</v>
      </c>
      <c r="GQ170" s="11"/>
      <c r="GR170" s="12" t="e">
        <f t="shared" si="3348"/>
        <v>#DIV/0!</v>
      </c>
      <c r="GS170" s="11"/>
      <c r="GT170" s="12" t="e">
        <f t="shared" si="3349"/>
        <v>#DIV/0!</v>
      </c>
      <c r="GU170" s="11"/>
      <c r="GV170" s="11"/>
      <c r="GW170" s="18"/>
      <c r="GX170" s="20"/>
      <c r="GY170" s="10"/>
      <c r="GZ170" s="11"/>
      <c r="HA170" s="74">
        <f t="shared" si="3377"/>
        <v>0</v>
      </c>
      <c r="HB170" s="74">
        <f t="shared" si="3377"/>
        <v>0</v>
      </c>
      <c r="HC170" s="11"/>
      <c r="HD170" s="12" t="e">
        <f t="shared" si="3351"/>
        <v>#DIV/0!</v>
      </c>
      <c r="HE170" s="11"/>
      <c r="HF170" s="12" t="e">
        <f t="shared" si="3352"/>
        <v>#DIV/0!</v>
      </c>
      <c r="HG170" s="11"/>
      <c r="HH170" s="11"/>
      <c r="HI170" s="18"/>
      <c r="HJ170" s="20"/>
      <c r="HK170" s="10">
        <f t="shared" si="3353"/>
        <v>2</v>
      </c>
      <c r="HL170" s="11">
        <f t="shared" si="3353"/>
        <v>0</v>
      </c>
      <c r="HM170" s="11">
        <f t="shared" si="3353"/>
        <v>3169</v>
      </c>
      <c r="HN170" s="11">
        <f t="shared" si="3353"/>
        <v>239</v>
      </c>
      <c r="HO170" s="11">
        <f t="shared" si="3354"/>
        <v>1237</v>
      </c>
      <c r="HP170" s="228">
        <f t="shared" ref="HP170:HP173" si="3379">+(HO170)/HM170</f>
        <v>0.39034395708425373</v>
      </c>
      <c r="HQ170" s="15">
        <f t="shared" si="3356"/>
        <v>80</v>
      </c>
      <c r="HR170" s="12">
        <f t="shared" si="3378"/>
        <v>6.4672594987873894E-2</v>
      </c>
      <c r="HS170" s="16">
        <v>71.2</v>
      </c>
      <c r="HT170" s="17">
        <v>1113</v>
      </c>
      <c r="HU170" s="16">
        <f t="shared" si="3357"/>
        <v>89.975747776879544</v>
      </c>
      <c r="HV170" s="18"/>
      <c r="HW170" s="20"/>
    </row>
    <row r="171" spans="1:231" ht="18.75" x14ac:dyDescent="0.25">
      <c r="A171" s="236"/>
      <c r="B171" s="41">
        <f>+B170+1</f>
        <v>44600</v>
      </c>
      <c r="C171" s="10"/>
      <c r="D171" s="11"/>
      <c r="E171" s="74">
        <f t="shared" si="3359"/>
        <v>613</v>
      </c>
      <c r="F171" s="74">
        <f t="shared" si="3359"/>
        <v>46</v>
      </c>
      <c r="G171" s="11">
        <v>296</v>
      </c>
      <c r="H171" s="12">
        <f t="shared" si="3301"/>
        <v>0.52039151712887444</v>
      </c>
      <c r="I171" s="11">
        <v>23</v>
      </c>
      <c r="J171" s="12">
        <f t="shared" si="3360"/>
        <v>7.2100313479623826E-2</v>
      </c>
      <c r="K171" s="13"/>
      <c r="L171" s="13"/>
      <c r="M171" s="25"/>
      <c r="N171" s="38">
        <v>4520</v>
      </c>
      <c r="O171" s="10"/>
      <c r="P171" s="11"/>
      <c r="Q171" s="74">
        <f t="shared" si="3361"/>
        <v>612</v>
      </c>
      <c r="R171" s="74">
        <f t="shared" si="3361"/>
        <v>46</v>
      </c>
      <c r="S171" s="11">
        <v>228</v>
      </c>
      <c r="T171" s="12">
        <f t="shared" si="3303"/>
        <v>0.41993464052287582</v>
      </c>
      <c r="U171" s="11">
        <v>29</v>
      </c>
      <c r="V171" s="12">
        <f t="shared" si="3304"/>
        <v>0.11284046692607004</v>
      </c>
      <c r="W171" s="13"/>
      <c r="X171" s="13"/>
      <c r="Y171" s="25"/>
      <c r="Z171" s="38">
        <v>4520</v>
      </c>
      <c r="AA171" s="10">
        <v>2</v>
      </c>
      <c r="AB171" s="11"/>
      <c r="AC171" s="74">
        <f t="shared" si="3362"/>
        <v>148</v>
      </c>
      <c r="AD171" s="74">
        <f t="shared" si="3362"/>
        <v>12</v>
      </c>
      <c r="AE171" s="11">
        <v>72</v>
      </c>
      <c r="AF171" s="12">
        <f t="shared" si="3306"/>
        <v>0.52027027027027029</v>
      </c>
      <c r="AG171" s="11">
        <v>5</v>
      </c>
      <c r="AH171" s="12">
        <f t="shared" si="3307"/>
        <v>6.4935064935064929E-2</v>
      </c>
      <c r="AI171" s="13"/>
      <c r="AJ171" s="13"/>
      <c r="AK171" s="25"/>
      <c r="AL171" s="38">
        <v>4520</v>
      </c>
      <c r="AM171" s="10"/>
      <c r="AN171" s="11"/>
      <c r="AO171" s="74">
        <f t="shared" si="3363"/>
        <v>601</v>
      </c>
      <c r="AP171" s="74">
        <f t="shared" si="3363"/>
        <v>45</v>
      </c>
      <c r="AQ171" s="11">
        <v>217</v>
      </c>
      <c r="AR171" s="12">
        <f t="shared" si="3309"/>
        <v>0.39933444259567386</v>
      </c>
      <c r="AS171" s="11">
        <v>23</v>
      </c>
      <c r="AT171" s="12">
        <f t="shared" si="3310"/>
        <v>9.583333333333334E-2</v>
      </c>
      <c r="AU171" s="13"/>
      <c r="AV171" s="13"/>
      <c r="AW171" s="25"/>
      <c r="AX171" s="38">
        <v>4520</v>
      </c>
      <c r="AY171" s="10"/>
      <c r="AZ171" s="11"/>
      <c r="BA171" s="74">
        <f t="shared" si="3364"/>
        <v>588</v>
      </c>
      <c r="BB171" s="74">
        <f t="shared" si="3364"/>
        <v>44</v>
      </c>
      <c r="BC171" s="11">
        <v>258</v>
      </c>
      <c r="BD171" s="12">
        <f t="shared" si="3312"/>
        <v>0.47278911564625853</v>
      </c>
      <c r="BE171" s="11">
        <v>20</v>
      </c>
      <c r="BF171" s="12">
        <f t="shared" si="3313"/>
        <v>7.1942446043165464E-2</v>
      </c>
      <c r="BG171" s="13"/>
      <c r="BH171" s="13"/>
      <c r="BI171" s="25"/>
      <c r="BJ171" s="38">
        <v>4520</v>
      </c>
      <c r="BK171" s="10">
        <v>1</v>
      </c>
      <c r="BL171" s="11"/>
      <c r="BM171" s="74">
        <f t="shared" si="3365"/>
        <v>604</v>
      </c>
      <c r="BN171" s="74">
        <f t="shared" si="3365"/>
        <v>46</v>
      </c>
      <c r="BO171" s="11">
        <v>213</v>
      </c>
      <c r="BP171" s="12">
        <f t="shared" si="3315"/>
        <v>0.40066225165562913</v>
      </c>
      <c r="BQ171" s="11">
        <v>29</v>
      </c>
      <c r="BR171" s="12">
        <f t="shared" si="3316"/>
        <v>0.11983471074380166</v>
      </c>
      <c r="BS171" s="13"/>
      <c r="BT171" s="13"/>
      <c r="BU171" s="25"/>
      <c r="BV171" s="38">
        <v>4520</v>
      </c>
      <c r="BW171" s="10"/>
      <c r="BX171" s="11"/>
      <c r="BY171" s="74">
        <f t="shared" si="3366"/>
        <v>0</v>
      </c>
      <c r="BZ171" s="74">
        <f t="shared" si="3366"/>
        <v>0</v>
      </c>
      <c r="CA171" s="11"/>
      <c r="CB171" s="12" t="e">
        <f t="shared" si="3318"/>
        <v>#DIV/0!</v>
      </c>
      <c r="CC171" s="11"/>
      <c r="CD171" s="12" t="e">
        <f t="shared" si="3319"/>
        <v>#DIV/0!</v>
      </c>
      <c r="CE171" s="13"/>
      <c r="CF171" s="13"/>
      <c r="CG171" s="25"/>
      <c r="CH171" s="38"/>
      <c r="CI171" s="10"/>
      <c r="CJ171" s="11"/>
      <c r="CK171" s="74">
        <f t="shared" si="3367"/>
        <v>0</v>
      </c>
      <c r="CL171" s="74">
        <f t="shared" si="3367"/>
        <v>0</v>
      </c>
      <c r="CM171" s="11"/>
      <c r="CN171" s="12" t="e">
        <f t="shared" si="3321"/>
        <v>#DIV/0!</v>
      </c>
      <c r="CO171" s="11"/>
      <c r="CP171" s="12" t="e">
        <f t="shared" si="3322"/>
        <v>#DIV/0!</v>
      </c>
      <c r="CQ171" s="13"/>
      <c r="CR171" s="13"/>
      <c r="CS171" s="25"/>
      <c r="CT171" s="38"/>
      <c r="CU171" s="10"/>
      <c r="CV171" s="11"/>
      <c r="CW171" s="74">
        <f t="shared" si="3368"/>
        <v>0</v>
      </c>
      <c r="CX171" s="74">
        <f t="shared" si="3368"/>
        <v>0</v>
      </c>
      <c r="CY171" s="11"/>
      <c r="CZ171" s="12" t="e">
        <f t="shared" si="3324"/>
        <v>#DIV/0!</v>
      </c>
      <c r="DA171" s="11"/>
      <c r="DB171" s="12" t="e">
        <f t="shared" si="3325"/>
        <v>#DIV/0!</v>
      </c>
      <c r="DC171" s="13"/>
      <c r="DD171" s="13"/>
      <c r="DE171" s="25"/>
      <c r="DF171" s="38"/>
      <c r="DG171" s="10"/>
      <c r="DH171" s="11"/>
      <c r="DI171" s="74">
        <f t="shared" si="3369"/>
        <v>0</v>
      </c>
      <c r="DJ171" s="74">
        <f t="shared" si="3369"/>
        <v>0</v>
      </c>
      <c r="DK171" s="11"/>
      <c r="DL171" s="12" t="e">
        <f t="shared" si="3327"/>
        <v>#DIV/0!</v>
      </c>
      <c r="DM171" s="11"/>
      <c r="DN171" s="12" t="e">
        <f t="shared" si="3328"/>
        <v>#DIV/0!</v>
      </c>
      <c r="DO171" s="13"/>
      <c r="DP171" s="13"/>
      <c r="DQ171" s="25"/>
      <c r="DR171" s="38"/>
      <c r="DS171" s="10"/>
      <c r="DT171" s="11"/>
      <c r="DU171" s="74">
        <f t="shared" si="3370"/>
        <v>0</v>
      </c>
      <c r="DV171" s="74">
        <f t="shared" si="3370"/>
        <v>0</v>
      </c>
      <c r="DW171" s="11"/>
      <c r="DX171" s="12" t="e">
        <f t="shared" si="3330"/>
        <v>#DIV/0!</v>
      </c>
      <c r="DY171" s="11"/>
      <c r="DZ171" s="12" t="e">
        <f t="shared" si="3331"/>
        <v>#DIV/0!</v>
      </c>
      <c r="EA171" s="13"/>
      <c r="EB171" s="13"/>
      <c r="EC171" s="25"/>
      <c r="ED171" s="38"/>
      <c r="EE171" s="10"/>
      <c r="EF171" s="11"/>
      <c r="EG171" s="74">
        <f t="shared" si="3371"/>
        <v>0</v>
      </c>
      <c r="EH171" s="74">
        <f t="shared" si="3371"/>
        <v>0</v>
      </c>
      <c r="EI171" s="11"/>
      <c r="EJ171" s="12" t="e">
        <f t="shared" si="3333"/>
        <v>#DIV/0!</v>
      </c>
      <c r="EK171" s="11"/>
      <c r="EL171" s="12" t="e">
        <f t="shared" si="3334"/>
        <v>#DIV/0!</v>
      </c>
      <c r="EM171" s="13"/>
      <c r="EN171" s="13"/>
      <c r="EO171" s="25"/>
      <c r="EP171" s="38"/>
      <c r="EQ171" s="10"/>
      <c r="ER171" s="11"/>
      <c r="ES171" s="74">
        <f t="shared" si="3372"/>
        <v>0</v>
      </c>
      <c r="ET171" s="74">
        <f t="shared" si="3372"/>
        <v>0</v>
      </c>
      <c r="EU171" s="11"/>
      <c r="EV171" s="12" t="e">
        <f t="shared" si="3336"/>
        <v>#DIV/0!</v>
      </c>
      <c r="EW171" s="11"/>
      <c r="EX171" s="12" t="e">
        <f t="shared" si="3337"/>
        <v>#DIV/0!</v>
      </c>
      <c r="EY171" s="13"/>
      <c r="EZ171" s="13"/>
      <c r="FA171" s="25"/>
      <c r="FB171" s="38"/>
      <c r="FC171" s="10"/>
      <c r="FD171" s="11"/>
      <c r="FE171" s="74">
        <f t="shared" si="3373"/>
        <v>0</v>
      </c>
      <c r="FF171" s="74">
        <f t="shared" si="3373"/>
        <v>0</v>
      </c>
      <c r="FG171" s="11"/>
      <c r="FH171" s="12" t="e">
        <f t="shared" si="3339"/>
        <v>#DIV/0!</v>
      </c>
      <c r="FI171" s="11"/>
      <c r="FJ171" s="12" t="e">
        <f t="shared" si="3340"/>
        <v>#DIV/0!</v>
      </c>
      <c r="FK171" s="13"/>
      <c r="FL171" s="13"/>
      <c r="FM171" s="25"/>
      <c r="FN171" s="38"/>
      <c r="FO171" s="10"/>
      <c r="FP171" s="11"/>
      <c r="FQ171" s="74">
        <f t="shared" si="3374"/>
        <v>0</v>
      </c>
      <c r="FR171" s="74">
        <f t="shared" si="3374"/>
        <v>0</v>
      </c>
      <c r="FS171" s="11"/>
      <c r="FT171" s="12" t="e">
        <f t="shared" si="3342"/>
        <v>#DIV/0!</v>
      </c>
      <c r="FU171" s="11"/>
      <c r="FV171" s="12" t="e">
        <f t="shared" si="3343"/>
        <v>#DIV/0!</v>
      </c>
      <c r="FW171" s="13"/>
      <c r="FX171" s="13"/>
      <c r="FY171" s="25"/>
      <c r="FZ171" s="38"/>
      <c r="GA171" s="10"/>
      <c r="GB171" s="11"/>
      <c r="GC171" s="74">
        <f t="shared" si="3375"/>
        <v>0</v>
      </c>
      <c r="GD171" s="74">
        <f t="shared" si="3375"/>
        <v>0</v>
      </c>
      <c r="GE171" s="11"/>
      <c r="GF171" s="12" t="e">
        <f t="shared" si="3345"/>
        <v>#DIV/0!</v>
      </c>
      <c r="GG171" s="11"/>
      <c r="GH171" s="12" t="e">
        <f t="shared" si="3346"/>
        <v>#DIV/0!</v>
      </c>
      <c r="GI171" s="13"/>
      <c r="GJ171" s="13"/>
      <c r="GK171" s="25"/>
      <c r="GL171" s="38"/>
      <c r="GM171" s="10"/>
      <c r="GN171" s="11"/>
      <c r="GO171" s="74">
        <f t="shared" si="3376"/>
        <v>0</v>
      </c>
      <c r="GP171" s="74">
        <f t="shared" si="3376"/>
        <v>0</v>
      </c>
      <c r="GQ171" s="11"/>
      <c r="GR171" s="12" t="e">
        <f t="shared" si="3348"/>
        <v>#DIV/0!</v>
      </c>
      <c r="GS171" s="11"/>
      <c r="GT171" s="12" t="e">
        <f t="shared" si="3349"/>
        <v>#DIV/0!</v>
      </c>
      <c r="GU171" s="13"/>
      <c r="GV171" s="13"/>
      <c r="GW171" s="25"/>
      <c r="GX171" s="38"/>
      <c r="GY171" s="10"/>
      <c r="GZ171" s="11"/>
      <c r="HA171" s="74">
        <f t="shared" si="3377"/>
        <v>0</v>
      </c>
      <c r="HB171" s="74">
        <f t="shared" si="3377"/>
        <v>0</v>
      </c>
      <c r="HC171" s="11"/>
      <c r="HD171" s="12" t="e">
        <f t="shared" si="3351"/>
        <v>#DIV/0!</v>
      </c>
      <c r="HE171" s="11"/>
      <c r="HF171" s="12" t="e">
        <f t="shared" si="3352"/>
        <v>#DIV/0!</v>
      </c>
      <c r="HG171" s="13"/>
      <c r="HH171" s="13"/>
      <c r="HI171" s="25"/>
      <c r="HJ171" s="38"/>
      <c r="HK171" s="10">
        <f t="shared" si="3353"/>
        <v>3</v>
      </c>
      <c r="HL171" s="11">
        <f t="shared" si="3353"/>
        <v>0</v>
      </c>
      <c r="HM171" s="11">
        <f t="shared" si="3353"/>
        <v>3166</v>
      </c>
      <c r="HN171" s="11">
        <f t="shared" si="3353"/>
        <v>239</v>
      </c>
      <c r="HO171" s="11">
        <f t="shared" si="3354"/>
        <v>1413</v>
      </c>
      <c r="HP171" s="228">
        <f t="shared" si="3379"/>
        <v>0.44630448515476945</v>
      </c>
      <c r="HQ171" s="15">
        <f t="shared" si="3356"/>
        <v>129</v>
      </c>
      <c r="HR171" s="12">
        <f t="shared" si="3378"/>
        <v>9.1295116772823773E-2</v>
      </c>
      <c r="HS171" s="16">
        <v>71.400000000000006</v>
      </c>
      <c r="HT171" s="17">
        <v>1242</v>
      </c>
      <c r="HU171" s="16">
        <f t="shared" si="3357"/>
        <v>87.898089171974519</v>
      </c>
      <c r="HV171" s="23"/>
      <c r="HW171" s="22">
        <v>4520</v>
      </c>
    </row>
    <row r="172" spans="1:231" ht="18.75" x14ac:dyDescent="0.25">
      <c r="A172" s="236"/>
      <c r="B172" s="41">
        <f t="shared" si="3358"/>
        <v>44601</v>
      </c>
      <c r="C172" s="10"/>
      <c r="D172" s="11"/>
      <c r="E172" s="74">
        <f t="shared" si="3359"/>
        <v>613</v>
      </c>
      <c r="F172" s="74">
        <f t="shared" si="3359"/>
        <v>46</v>
      </c>
      <c r="G172" s="11">
        <v>327</v>
      </c>
      <c r="H172" s="12">
        <f t="shared" si="3301"/>
        <v>0.54975530179445353</v>
      </c>
      <c r="I172" s="11">
        <v>10</v>
      </c>
      <c r="J172" s="12">
        <f t="shared" si="3360"/>
        <v>2.967359050445104E-2</v>
      </c>
      <c r="K172" s="13"/>
      <c r="L172" s="11"/>
      <c r="M172" s="25"/>
      <c r="N172" s="38">
        <v>4440</v>
      </c>
      <c r="O172" s="10"/>
      <c r="P172" s="11"/>
      <c r="Q172" s="74">
        <f t="shared" si="3361"/>
        <v>612</v>
      </c>
      <c r="R172" s="74">
        <f t="shared" si="3361"/>
        <v>46</v>
      </c>
      <c r="S172" s="11">
        <v>228</v>
      </c>
      <c r="T172" s="12">
        <f t="shared" si="3303"/>
        <v>0.40686274509803921</v>
      </c>
      <c r="U172" s="11">
        <v>21</v>
      </c>
      <c r="V172" s="12">
        <f t="shared" si="3304"/>
        <v>8.4337349397590355E-2</v>
      </c>
      <c r="W172" s="13"/>
      <c r="X172" s="11"/>
      <c r="Y172" s="25"/>
      <c r="Z172" s="38">
        <v>4722.5</v>
      </c>
      <c r="AA172" s="10"/>
      <c r="AB172" s="11"/>
      <c r="AC172" s="74">
        <f t="shared" si="3362"/>
        <v>148</v>
      </c>
      <c r="AD172" s="74">
        <f t="shared" si="3362"/>
        <v>12</v>
      </c>
      <c r="AE172" s="11">
        <v>74</v>
      </c>
      <c r="AF172" s="12">
        <f t="shared" si="3306"/>
        <v>0.55405405405405406</v>
      </c>
      <c r="AG172" s="11">
        <v>8</v>
      </c>
      <c r="AH172" s="12">
        <f t="shared" si="3307"/>
        <v>9.7560975609756101E-2</v>
      </c>
      <c r="AI172" s="13"/>
      <c r="AJ172" s="11"/>
      <c r="AK172" s="25"/>
      <c r="AL172" s="38">
        <v>4480</v>
      </c>
      <c r="AM172" s="10">
        <v>2</v>
      </c>
      <c r="AN172" s="11"/>
      <c r="AO172" s="74">
        <f t="shared" si="3363"/>
        <v>599</v>
      </c>
      <c r="AP172" s="74">
        <f t="shared" si="3363"/>
        <v>45</v>
      </c>
      <c r="AQ172" s="11">
        <v>222</v>
      </c>
      <c r="AR172" s="12">
        <f t="shared" si="3309"/>
        <v>0.39565943238731216</v>
      </c>
      <c r="AS172" s="11">
        <v>15</v>
      </c>
      <c r="AT172" s="12">
        <f t="shared" si="3310"/>
        <v>6.3291139240506333E-2</v>
      </c>
      <c r="AU172" s="13"/>
      <c r="AV172" s="11"/>
      <c r="AW172" s="25"/>
      <c r="AX172" s="38">
        <v>4627.272727272727</v>
      </c>
      <c r="AY172" s="10"/>
      <c r="AZ172" s="11"/>
      <c r="BA172" s="74">
        <f t="shared" si="3364"/>
        <v>588</v>
      </c>
      <c r="BB172" s="74">
        <f t="shared" si="3364"/>
        <v>44</v>
      </c>
      <c r="BC172" s="11">
        <v>230</v>
      </c>
      <c r="BD172" s="12">
        <f t="shared" si="3312"/>
        <v>0.42857142857142855</v>
      </c>
      <c r="BE172" s="11">
        <v>22</v>
      </c>
      <c r="BF172" s="12">
        <f t="shared" si="3313"/>
        <v>8.7301587301587297E-2</v>
      </c>
      <c r="BG172" s="13"/>
      <c r="BH172" s="11"/>
      <c r="BI172" s="25"/>
      <c r="BJ172" s="38">
        <v>4874.166666666667</v>
      </c>
      <c r="BK172" s="10">
        <v>1</v>
      </c>
      <c r="BL172" s="11"/>
      <c r="BM172" s="74">
        <f t="shared" si="3365"/>
        <v>603</v>
      </c>
      <c r="BN172" s="74">
        <f t="shared" si="3365"/>
        <v>46</v>
      </c>
      <c r="BO172" s="11">
        <v>216</v>
      </c>
      <c r="BP172" s="12">
        <f t="shared" si="3315"/>
        <v>0.40298507462686567</v>
      </c>
      <c r="BQ172" s="11">
        <v>27</v>
      </c>
      <c r="BR172" s="12">
        <f t="shared" si="3316"/>
        <v>0.1111111111111111</v>
      </c>
      <c r="BS172" s="13"/>
      <c r="BT172" s="11"/>
      <c r="BU172" s="25"/>
      <c r="BV172" s="38">
        <v>5185.833333333333</v>
      </c>
      <c r="BW172" s="10"/>
      <c r="BX172" s="11"/>
      <c r="BY172" s="74">
        <f t="shared" si="3366"/>
        <v>0</v>
      </c>
      <c r="BZ172" s="74">
        <f t="shared" si="3366"/>
        <v>0</v>
      </c>
      <c r="CA172" s="11"/>
      <c r="CB172" s="12" t="e">
        <f t="shared" si="3318"/>
        <v>#DIV/0!</v>
      </c>
      <c r="CC172" s="11"/>
      <c r="CD172" s="12" t="e">
        <f t="shared" si="3319"/>
        <v>#DIV/0!</v>
      </c>
      <c r="CE172" s="13"/>
      <c r="CF172" s="11"/>
      <c r="CG172" s="25"/>
      <c r="CH172" s="38"/>
      <c r="CI172" s="10"/>
      <c r="CJ172" s="11"/>
      <c r="CK172" s="74">
        <f t="shared" si="3367"/>
        <v>0</v>
      </c>
      <c r="CL172" s="74">
        <f t="shared" si="3367"/>
        <v>0</v>
      </c>
      <c r="CM172" s="11"/>
      <c r="CN172" s="12" t="e">
        <f t="shared" si="3321"/>
        <v>#DIV/0!</v>
      </c>
      <c r="CO172" s="11"/>
      <c r="CP172" s="12" t="e">
        <f t="shared" si="3322"/>
        <v>#DIV/0!</v>
      </c>
      <c r="CQ172" s="13"/>
      <c r="CR172" s="11"/>
      <c r="CS172" s="25"/>
      <c r="CT172" s="38"/>
      <c r="CU172" s="10"/>
      <c r="CV172" s="11"/>
      <c r="CW172" s="74">
        <f t="shared" si="3368"/>
        <v>0</v>
      </c>
      <c r="CX172" s="74">
        <f t="shared" si="3368"/>
        <v>0</v>
      </c>
      <c r="CY172" s="11"/>
      <c r="CZ172" s="12" t="e">
        <f t="shared" si="3324"/>
        <v>#DIV/0!</v>
      </c>
      <c r="DA172" s="11"/>
      <c r="DB172" s="12" t="e">
        <f t="shared" si="3325"/>
        <v>#DIV/0!</v>
      </c>
      <c r="DC172" s="13"/>
      <c r="DD172" s="11"/>
      <c r="DE172" s="25"/>
      <c r="DF172" s="38"/>
      <c r="DG172" s="10"/>
      <c r="DH172" s="11"/>
      <c r="DI172" s="74">
        <f t="shared" si="3369"/>
        <v>0</v>
      </c>
      <c r="DJ172" s="74">
        <f t="shared" si="3369"/>
        <v>0</v>
      </c>
      <c r="DK172" s="11"/>
      <c r="DL172" s="12" t="e">
        <f t="shared" si="3327"/>
        <v>#DIV/0!</v>
      </c>
      <c r="DM172" s="11"/>
      <c r="DN172" s="12" t="e">
        <f t="shared" si="3328"/>
        <v>#DIV/0!</v>
      </c>
      <c r="DO172" s="13"/>
      <c r="DP172" s="11"/>
      <c r="DQ172" s="25"/>
      <c r="DR172" s="38"/>
      <c r="DS172" s="10"/>
      <c r="DT172" s="11"/>
      <c r="DU172" s="74">
        <f t="shared" si="3370"/>
        <v>0</v>
      </c>
      <c r="DV172" s="74">
        <f t="shared" si="3370"/>
        <v>0</v>
      </c>
      <c r="DW172" s="11"/>
      <c r="DX172" s="12" t="e">
        <f t="shared" si="3330"/>
        <v>#DIV/0!</v>
      </c>
      <c r="DY172" s="11"/>
      <c r="DZ172" s="12" t="e">
        <f t="shared" si="3331"/>
        <v>#DIV/0!</v>
      </c>
      <c r="EA172" s="13"/>
      <c r="EB172" s="11"/>
      <c r="EC172" s="25"/>
      <c r="ED172" s="38"/>
      <c r="EE172" s="10"/>
      <c r="EF172" s="11"/>
      <c r="EG172" s="74">
        <f t="shared" si="3371"/>
        <v>0</v>
      </c>
      <c r="EH172" s="74">
        <f t="shared" si="3371"/>
        <v>0</v>
      </c>
      <c r="EI172" s="11"/>
      <c r="EJ172" s="12" t="e">
        <f t="shared" si="3333"/>
        <v>#DIV/0!</v>
      </c>
      <c r="EK172" s="11"/>
      <c r="EL172" s="12" t="e">
        <f t="shared" si="3334"/>
        <v>#DIV/0!</v>
      </c>
      <c r="EM172" s="13"/>
      <c r="EN172" s="11"/>
      <c r="EO172" s="25"/>
      <c r="EP172" s="38"/>
      <c r="EQ172" s="10"/>
      <c r="ER172" s="11"/>
      <c r="ES172" s="74">
        <f t="shared" si="3372"/>
        <v>0</v>
      </c>
      <c r="ET172" s="74">
        <f t="shared" si="3372"/>
        <v>0</v>
      </c>
      <c r="EU172" s="11"/>
      <c r="EV172" s="12" t="e">
        <f t="shared" si="3336"/>
        <v>#DIV/0!</v>
      </c>
      <c r="EW172" s="11"/>
      <c r="EX172" s="12" t="e">
        <f t="shared" si="3337"/>
        <v>#DIV/0!</v>
      </c>
      <c r="EY172" s="13"/>
      <c r="EZ172" s="11"/>
      <c r="FA172" s="25"/>
      <c r="FB172" s="38"/>
      <c r="FC172" s="10"/>
      <c r="FD172" s="11"/>
      <c r="FE172" s="74">
        <f t="shared" si="3373"/>
        <v>0</v>
      </c>
      <c r="FF172" s="74">
        <f t="shared" si="3373"/>
        <v>0</v>
      </c>
      <c r="FG172" s="11"/>
      <c r="FH172" s="12" t="e">
        <f t="shared" si="3339"/>
        <v>#DIV/0!</v>
      </c>
      <c r="FI172" s="11"/>
      <c r="FJ172" s="12" t="e">
        <f t="shared" si="3340"/>
        <v>#DIV/0!</v>
      </c>
      <c r="FK172" s="13"/>
      <c r="FL172" s="11"/>
      <c r="FM172" s="25"/>
      <c r="FN172" s="38"/>
      <c r="FO172" s="10"/>
      <c r="FP172" s="11"/>
      <c r="FQ172" s="74">
        <f t="shared" si="3374"/>
        <v>0</v>
      </c>
      <c r="FR172" s="74">
        <f t="shared" si="3374"/>
        <v>0</v>
      </c>
      <c r="FS172" s="11"/>
      <c r="FT172" s="12" t="e">
        <f t="shared" si="3342"/>
        <v>#DIV/0!</v>
      </c>
      <c r="FU172" s="11"/>
      <c r="FV172" s="12" t="e">
        <f t="shared" si="3343"/>
        <v>#DIV/0!</v>
      </c>
      <c r="FW172" s="13"/>
      <c r="FX172" s="11"/>
      <c r="FY172" s="25"/>
      <c r="FZ172" s="38"/>
      <c r="GA172" s="10"/>
      <c r="GB172" s="11"/>
      <c r="GC172" s="74">
        <f t="shared" si="3375"/>
        <v>0</v>
      </c>
      <c r="GD172" s="74">
        <f t="shared" si="3375"/>
        <v>0</v>
      </c>
      <c r="GE172" s="11"/>
      <c r="GF172" s="12" t="e">
        <f t="shared" si="3345"/>
        <v>#DIV/0!</v>
      </c>
      <c r="GG172" s="11"/>
      <c r="GH172" s="12" t="e">
        <f t="shared" si="3346"/>
        <v>#DIV/0!</v>
      </c>
      <c r="GI172" s="13"/>
      <c r="GJ172" s="11"/>
      <c r="GK172" s="25"/>
      <c r="GL172" s="38"/>
      <c r="GM172" s="10"/>
      <c r="GN172" s="11"/>
      <c r="GO172" s="74">
        <f t="shared" si="3376"/>
        <v>0</v>
      </c>
      <c r="GP172" s="74">
        <f t="shared" si="3376"/>
        <v>0</v>
      </c>
      <c r="GQ172" s="11"/>
      <c r="GR172" s="12" t="e">
        <f t="shared" si="3348"/>
        <v>#DIV/0!</v>
      </c>
      <c r="GS172" s="11"/>
      <c r="GT172" s="12" t="e">
        <f t="shared" si="3349"/>
        <v>#DIV/0!</v>
      </c>
      <c r="GU172" s="13"/>
      <c r="GV172" s="11"/>
      <c r="GW172" s="25"/>
      <c r="GX172" s="38"/>
      <c r="GY172" s="10"/>
      <c r="GZ172" s="11"/>
      <c r="HA172" s="74">
        <f t="shared" si="3377"/>
        <v>0</v>
      </c>
      <c r="HB172" s="74">
        <f t="shared" si="3377"/>
        <v>0</v>
      </c>
      <c r="HC172" s="11"/>
      <c r="HD172" s="12" t="e">
        <f t="shared" si="3351"/>
        <v>#DIV/0!</v>
      </c>
      <c r="HE172" s="11"/>
      <c r="HF172" s="12" t="e">
        <f t="shared" si="3352"/>
        <v>#DIV/0!</v>
      </c>
      <c r="HG172" s="13"/>
      <c r="HH172" s="11"/>
      <c r="HI172" s="25"/>
      <c r="HJ172" s="38"/>
      <c r="HK172" s="10">
        <f t="shared" si="3353"/>
        <v>3</v>
      </c>
      <c r="HL172" s="11">
        <f t="shared" si="3353"/>
        <v>0</v>
      </c>
      <c r="HM172" s="11">
        <f t="shared" si="3353"/>
        <v>3163</v>
      </c>
      <c r="HN172" s="11">
        <f t="shared" si="3353"/>
        <v>239</v>
      </c>
      <c r="HO172" s="11">
        <f t="shared" si="3354"/>
        <v>1400</v>
      </c>
      <c r="HP172" s="228">
        <f t="shared" si="3379"/>
        <v>0.44261776794182739</v>
      </c>
      <c r="HQ172" s="15">
        <f t="shared" si="3356"/>
        <v>103</v>
      </c>
      <c r="HR172" s="12">
        <f t="shared" si="3378"/>
        <v>7.3571428571428565E-2</v>
      </c>
      <c r="HS172" s="16">
        <v>71.599999999999994</v>
      </c>
      <c r="HT172" s="17">
        <v>1253</v>
      </c>
      <c r="HU172" s="16">
        <f t="shared" si="3357"/>
        <v>89.5</v>
      </c>
      <c r="HV172" s="23"/>
      <c r="HW172" s="22">
        <v>4754.4444444444443</v>
      </c>
    </row>
    <row r="173" spans="1:231" ht="18.75" x14ac:dyDescent="0.25">
      <c r="A173" s="236"/>
      <c r="B173" s="41">
        <f t="shared" si="3358"/>
        <v>44602</v>
      </c>
      <c r="C173" s="10">
        <v>1</v>
      </c>
      <c r="D173" s="11"/>
      <c r="E173" s="74">
        <f>E172-C173</f>
        <v>612</v>
      </c>
      <c r="F173" s="74">
        <f>F172-D173</f>
        <v>46</v>
      </c>
      <c r="G173" s="11">
        <v>253</v>
      </c>
      <c r="H173" s="12">
        <f t="shared" si="3301"/>
        <v>0.43300653594771243</v>
      </c>
      <c r="I173" s="11">
        <v>12</v>
      </c>
      <c r="J173" s="12">
        <f t="shared" si="3360"/>
        <v>4.5283018867924525E-2</v>
      </c>
      <c r="K173" s="13"/>
      <c r="L173" s="11"/>
      <c r="M173" s="39"/>
      <c r="N173" s="43">
        <v>100</v>
      </c>
      <c r="O173" s="10">
        <v>1</v>
      </c>
      <c r="P173" s="11"/>
      <c r="Q173" s="74">
        <f t="shared" si="3361"/>
        <v>611</v>
      </c>
      <c r="R173" s="74">
        <f t="shared" si="3361"/>
        <v>46</v>
      </c>
      <c r="S173" s="11">
        <v>225</v>
      </c>
      <c r="T173" s="12">
        <f t="shared" si="3303"/>
        <v>0.3862520458265139</v>
      </c>
      <c r="U173" s="11">
        <v>11</v>
      </c>
      <c r="V173" s="12">
        <f t="shared" si="3304"/>
        <v>4.6610169491525424E-2</v>
      </c>
      <c r="W173" s="13"/>
      <c r="X173" s="11"/>
      <c r="Y173" s="39"/>
      <c r="Z173" s="43">
        <v>100</v>
      </c>
      <c r="AA173" s="10">
        <v>1</v>
      </c>
      <c r="AB173" s="11"/>
      <c r="AC173" s="74">
        <f t="shared" si="3362"/>
        <v>147</v>
      </c>
      <c r="AD173" s="74">
        <f t="shared" si="3362"/>
        <v>12</v>
      </c>
      <c r="AE173" s="11">
        <v>64</v>
      </c>
      <c r="AF173" s="12">
        <f t="shared" si="3306"/>
        <v>0.46938775510204084</v>
      </c>
      <c r="AG173" s="11">
        <v>5</v>
      </c>
      <c r="AH173" s="12">
        <f t="shared" si="3307"/>
        <v>7.2463768115942032E-2</v>
      </c>
      <c r="AI173" s="13"/>
      <c r="AJ173" s="11"/>
      <c r="AK173" s="39"/>
      <c r="AL173" s="43">
        <v>100</v>
      </c>
      <c r="AM173" s="10"/>
      <c r="AN173" s="11"/>
      <c r="AO173" s="74">
        <f t="shared" si="3363"/>
        <v>599</v>
      </c>
      <c r="AP173" s="74">
        <f t="shared" si="3363"/>
        <v>45</v>
      </c>
      <c r="AQ173" s="11">
        <v>223</v>
      </c>
      <c r="AR173" s="12">
        <f t="shared" si="3309"/>
        <v>0.39565943238731216</v>
      </c>
      <c r="AS173" s="11">
        <v>14</v>
      </c>
      <c r="AT173" s="12">
        <f t="shared" si="3310"/>
        <v>5.9071729957805907E-2</v>
      </c>
      <c r="AU173" s="13"/>
      <c r="AV173" s="11"/>
      <c r="AW173" s="39"/>
      <c r="AX173" s="43">
        <v>100</v>
      </c>
      <c r="AY173" s="10"/>
      <c r="AZ173" s="11"/>
      <c r="BA173" s="74">
        <f t="shared" si="3364"/>
        <v>588</v>
      </c>
      <c r="BB173" s="74">
        <f t="shared" si="3364"/>
        <v>44</v>
      </c>
      <c r="BC173" s="11">
        <v>233</v>
      </c>
      <c r="BD173" s="12">
        <f t="shared" si="3312"/>
        <v>0.42517006802721086</v>
      </c>
      <c r="BE173" s="11">
        <v>17</v>
      </c>
      <c r="BF173" s="12">
        <f t="shared" si="3313"/>
        <v>6.8000000000000005E-2</v>
      </c>
      <c r="BG173" s="13"/>
      <c r="BH173" s="11"/>
      <c r="BI173" s="39"/>
      <c r="BJ173" s="43">
        <v>100</v>
      </c>
      <c r="BK173" s="10"/>
      <c r="BL173" s="11"/>
      <c r="BM173" s="74">
        <f t="shared" si="3365"/>
        <v>603</v>
      </c>
      <c r="BN173" s="74">
        <f t="shared" si="3365"/>
        <v>46</v>
      </c>
      <c r="BO173" s="11">
        <v>199</v>
      </c>
      <c r="BP173" s="12">
        <f t="shared" si="3315"/>
        <v>0.36650082918739635</v>
      </c>
      <c r="BQ173" s="11">
        <v>22</v>
      </c>
      <c r="BR173" s="12">
        <f t="shared" si="3316"/>
        <v>9.9547511312217188E-2</v>
      </c>
      <c r="BS173" s="13"/>
      <c r="BT173" s="11"/>
      <c r="BU173" s="39"/>
      <c r="BV173" s="43">
        <v>91.666666666666671</v>
      </c>
      <c r="BW173" s="10"/>
      <c r="BX173" s="11"/>
      <c r="BY173" s="74">
        <f t="shared" si="3366"/>
        <v>0</v>
      </c>
      <c r="BZ173" s="74">
        <f t="shared" si="3366"/>
        <v>0</v>
      </c>
      <c r="CA173" s="11"/>
      <c r="CB173" s="12" t="e">
        <f t="shared" si="3318"/>
        <v>#DIV/0!</v>
      </c>
      <c r="CC173" s="11"/>
      <c r="CD173" s="12" t="e">
        <f t="shared" si="3319"/>
        <v>#DIV/0!</v>
      </c>
      <c r="CE173" s="13"/>
      <c r="CF173" s="11"/>
      <c r="CG173" s="39"/>
      <c r="CH173" s="43"/>
      <c r="CI173" s="10"/>
      <c r="CJ173" s="11"/>
      <c r="CK173" s="74">
        <f t="shared" si="3367"/>
        <v>0</v>
      </c>
      <c r="CL173" s="74">
        <f t="shared" si="3367"/>
        <v>0</v>
      </c>
      <c r="CM173" s="11"/>
      <c r="CN173" s="12" t="e">
        <f t="shared" si="3321"/>
        <v>#DIV/0!</v>
      </c>
      <c r="CO173" s="11"/>
      <c r="CP173" s="12" t="e">
        <f t="shared" si="3322"/>
        <v>#DIV/0!</v>
      </c>
      <c r="CQ173" s="13"/>
      <c r="CR173" s="11"/>
      <c r="CS173" s="39"/>
      <c r="CT173" s="43"/>
      <c r="CU173" s="10"/>
      <c r="CV173" s="11"/>
      <c r="CW173" s="74">
        <f t="shared" si="3368"/>
        <v>0</v>
      </c>
      <c r="CX173" s="74">
        <f t="shared" si="3368"/>
        <v>0</v>
      </c>
      <c r="CY173" s="11"/>
      <c r="CZ173" s="12" t="e">
        <f t="shared" si="3324"/>
        <v>#DIV/0!</v>
      </c>
      <c r="DA173" s="11"/>
      <c r="DB173" s="12" t="e">
        <f t="shared" si="3325"/>
        <v>#DIV/0!</v>
      </c>
      <c r="DC173" s="13"/>
      <c r="DD173" s="11"/>
      <c r="DE173" s="39"/>
      <c r="DF173" s="43"/>
      <c r="DG173" s="10"/>
      <c r="DH173" s="11"/>
      <c r="DI173" s="74">
        <f t="shared" si="3369"/>
        <v>0</v>
      </c>
      <c r="DJ173" s="74">
        <f t="shared" si="3369"/>
        <v>0</v>
      </c>
      <c r="DK173" s="11"/>
      <c r="DL173" s="12" t="e">
        <f t="shared" si="3327"/>
        <v>#DIV/0!</v>
      </c>
      <c r="DM173" s="11"/>
      <c r="DN173" s="12" t="e">
        <f t="shared" si="3328"/>
        <v>#DIV/0!</v>
      </c>
      <c r="DO173" s="13"/>
      <c r="DP173" s="11"/>
      <c r="DQ173" s="39"/>
      <c r="DR173" s="43"/>
      <c r="DS173" s="10"/>
      <c r="DT173" s="11"/>
      <c r="DU173" s="74">
        <f t="shared" si="3370"/>
        <v>0</v>
      </c>
      <c r="DV173" s="74">
        <f t="shared" si="3370"/>
        <v>0</v>
      </c>
      <c r="DW173" s="11"/>
      <c r="DX173" s="12" t="e">
        <f t="shared" si="3330"/>
        <v>#DIV/0!</v>
      </c>
      <c r="DY173" s="11"/>
      <c r="DZ173" s="12" t="e">
        <f t="shared" si="3331"/>
        <v>#DIV/0!</v>
      </c>
      <c r="EA173" s="13"/>
      <c r="EB173" s="11"/>
      <c r="EC173" s="39"/>
      <c r="ED173" s="43"/>
      <c r="EE173" s="10"/>
      <c r="EF173" s="11"/>
      <c r="EG173" s="74">
        <f t="shared" si="3371"/>
        <v>0</v>
      </c>
      <c r="EH173" s="74">
        <f t="shared" si="3371"/>
        <v>0</v>
      </c>
      <c r="EI173" s="11"/>
      <c r="EJ173" s="12" t="e">
        <f t="shared" si="3333"/>
        <v>#DIV/0!</v>
      </c>
      <c r="EK173" s="11"/>
      <c r="EL173" s="12" t="e">
        <f t="shared" si="3334"/>
        <v>#DIV/0!</v>
      </c>
      <c r="EM173" s="13"/>
      <c r="EN173" s="11"/>
      <c r="EO173" s="39"/>
      <c r="EP173" s="43"/>
      <c r="EQ173" s="10"/>
      <c r="ER173" s="11"/>
      <c r="ES173" s="74">
        <f t="shared" si="3372"/>
        <v>0</v>
      </c>
      <c r="ET173" s="74">
        <f t="shared" si="3372"/>
        <v>0</v>
      </c>
      <c r="EU173" s="11"/>
      <c r="EV173" s="12" t="e">
        <f t="shared" si="3336"/>
        <v>#DIV/0!</v>
      </c>
      <c r="EW173" s="11"/>
      <c r="EX173" s="12" t="e">
        <f t="shared" si="3337"/>
        <v>#DIV/0!</v>
      </c>
      <c r="EY173" s="13"/>
      <c r="EZ173" s="11"/>
      <c r="FA173" s="39"/>
      <c r="FB173" s="43"/>
      <c r="FC173" s="10"/>
      <c r="FD173" s="11"/>
      <c r="FE173" s="74">
        <f t="shared" si="3373"/>
        <v>0</v>
      </c>
      <c r="FF173" s="74">
        <f t="shared" si="3373"/>
        <v>0</v>
      </c>
      <c r="FG173" s="11"/>
      <c r="FH173" s="12" t="e">
        <f t="shared" si="3339"/>
        <v>#DIV/0!</v>
      </c>
      <c r="FI173" s="11"/>
      <c r="FJ173" s="12" t="e">
        <f t="shared" si="3340"/>
        <v>#DIV/0!</v>
      </c>
      <c r="FK173" s="13"/>
      <c r="FL173" s="11"/>
      <c r="FM173" s="39"/>
      <c r="FN173" s="43"/>
      <c r="FO173" s="10"/>
      <c r="FP173" s="11"/>
      <c r="FQ173" s="74">
        <f t="shared" si="3374"/>
        <v>0</v>
      </c>
      <c r="FR173" s="74">
        <f t="shared" si="3374"/>
        <v>0</v>
      </c>
      <c r="FS173" s="11"/>
      <c r="FT173" s="12" t="e">
        <f t="shared" si="3342"/>
        <v>#DIV/0!</v>
      </c>
      <c r="FU173" s="11"/>
      <c r="FV173" s="12" t="e">
        <f t="shared" si="3343"/>
        <v>#DIV/0!</v>
      </c>
      <c r="FW173" s="13"/>
      <c r="FX173" s="11"/>
      <c r="FY173" s="39"/>
      <c r="FZ173" s="43"/>
      <c r="GA173" s="10"/>
      <c r="GB173" s="11"/>
      <c r="GC173" s="74">
        <f t="shared" si="3375"/>
        <v>0</v>
      </c>
      <c r="GD173" s="74">
        <f t="shared" si="3375"/>
        <v>0</v>
      </c>
      <c r="GE173" s="11"/>
      <c r="GF173" s="12" t="e">
        <f t="shared" si="3345"/>
        <v>#DIV/0!</v>
      </c>
      <c r="GG173" s="11"/>
      <c r="GH173" s="12" t="e">
        <f t="shared" si="3346"/>
        <v>#DIV/0!</v>
      </c>
      <c r="GI173" s="13"/>
      <c r="GJ173" s="11"/>
      <c r="GK173" s="39"/>
      <c r="GL173" s="43"/>
      <c r="GM173" s="10"/>
      <c r="GN173" s="11"/>
      <c r="GO173" s="74">
        <f t="shared" si="3376"/>
        <v>0</v>
      </c>
      <c r="GP173" s="74">
        <f t="shared" si="3376"/>
        <v>0</v>
      </c>
      <c r="GQ173" s="11"/>
      <c r="GR173" s="12" t="e">
        <f t="shared" si="3348"/>
        <v>#DIV/0!</v>
      </c>
      <c r="GS173" s="11"/>
      <c r="GT173" s="12" t="e">
        <f t="shared" si="3349"/>
        <v>#DIV/0!</v>
      </c>
      <c r="GU173" s="13"/>
      <c r="GV173" s="11"/>
      <c r="GW173" s="39"/>
      <c r="GX173" s="43"/>
      <c r="GY173" s="10"/>
      <c r="GZ173" s="11"/>
      <c r="HA173" s="74">
        <f t="shared" si="3377"/>
        <v>0</v>
      </c>
      <c r="HB173" s="74">
        <f t="shared" si="3377"/>
        <v>0</v>
      </c>
      <c r="HC173" s="11"/>
      <c r="HD173" s="12" t="e">
        <f t="shared" si="3351"/>
        <v>#DIV/0!</v>
      </c>
      <c r="HE173" s="11"/>
      <c r="HF173" s="12" t="e">
        <f t="shared" si="3352"/>
        <v>#DIV/0!</v>
      </c>
      <c r="HG173" s="13"/>
      <c r="HH173" s="11"/>
      <c r="HI173" s="39"/>
      <c r="HJ173" s="43"/>
      <c r="HK173" s="10">
        <f t="shared" si="3353"/>
        <v>3</v>
      </c>
      <c r="HL173" s="11">
        <f t="shared" si="3353"/>
        <v>0</v>
      </c>
      <c r="HM173" s="11">
        <f t="shared" si="3353"/>
        <v>3160</v>
      </c>
      <c r="HN173" s="11">
        <f t="shared" si="3353"/>
        <v>239</v>
      </c>
      <c r="HO173" s="11">
        <f t="shared" si="3354"/>
        <v>1278</v>
      </c>
      <c r="HP173" s="228">
        <f t="shared" si="3379"/>
        <v>0.40443037974683543</v>
      </c>
      <c r="HQ173" s="15">
        <f t="shared" si="3356"/>
        <v>81</v>
      </c>
      <c r="HR173" s="12">
        <f t="shared" si="3378"/>
        <v>6.3380281690140844E-2</v>
      </c>
      <c r="HS173" s="16">
        <v>71.5</v>
      </c>
      <c r="HT173" s="17">
        <v>1142</v>
      </c>
      <c r="HU173" s="16">
        <f t="shared" si="3357"/>
        <v>89.358372456964005</v>
      </c>
      <c r="HV173" s="23"/>
      <c r="HW173" s="22">
        <v>84.126984126984127</v>
      </c>
    </row>
    <row r="174" spans="1:231" ht="19.5" thickBot="1" x14ac:dyDescent="0.3">
      <c r="A174" s="236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2048</v>
      </c>
      <c r="H174" s="28">
        <f>((G174+I174)/7)/E173</f>
        <v>0.50583566760037346</v>
      </c>
      <c r="I174" s="27">
        <f>SUM(I167:I173)</f>
        <v>119</v>
      </c>
      <c r="J174" s="28">
        <f>(I174/(I174+G174))</f>
        <v>5.4914628518689432E-2</v>
      </c>
      <c r="K174" s="27"/>
      <c r="L174" s="27"/>
      <c r="M174" s="29" t="e">
        <f>M172/M171*100-100</f>
        <v>#DIV/0!</v>
      </c>
      <c r="N174" s="72">
        <f>N172/N171*100-100</f>
        <v>-1.7699115044247833</v>
      </c>
      <c r="O174" s="26">
        <f t="shared" ref="O174:P174" si="3380">SUM(O167:O173)</f>
        <v>4</v>
      </c>
      <c r="P174" s="27">
        <f t="shared" si="3380"/>
        <v>0</v>
      </c>
      <c r="Q174" s="27"/>
      <c r="R174" s="27"/>
      <c r="S174" s="27">
        <f t="shared" ref="S174" si="3381">SUM(S167:S173)</f>
        <v>1585</v>
      </c>
      <c r="T174" s="28">
        <f t="shared" ref="T174" si="3382">((S174+U174)/7)/Q173</f>
        <v>0.39794248304886604</v>
      </c>
      <c r="U174" s="27">
        <f t="shared" ref="U174" si="3383">SUM(U167:U173)</f>
        <v>117</v>
      </c>
      <c r="V174" s="28">
        <f t="shared" ref="V174" si="3384">(U174/(U174+S174))</f>
        <v>6.8742655699177438E-2</v>
      </c>
      <c r="W174" s="27"/>
      <c r="X174" s="27"/>
      <c r="Y174" s="29" t="e">
        <f t="shared" ref="Y174:Z174" si="3385">Y172/Y171*100-100</f>
        <v>#DIV/0!</v>
      </c>
      <c r="Z174" s="72">
        <f t="shared" si="3385"/>
        <v>4.4800884955752167</v>
      </c>
      <c r="AA174" s="26">
        <f t="shared" ref="AA174:AB174" si="3386">SUM(AA167:AA173)</f>
        <v>4</v>
      </c>
      <c r="AB174" s="27">
        <f t="shared" si="3386"/>
        <v>0</v>
      </c>
      <c r="AC174" s="27"/>
      <c r="AD174" s="27"/>
      <c r="AE174" s="27">
        <f t="shared" ref="AE174" si="3387">SUM(AE167:AE173)</f>
        <v>503</v>
      </c>
      <c r="AF174" s="28">
        <f t="shared" ref="AF174" si="3388">((AE174+AG174)/7)/AC173</f>
        <v>0.52186588921282795</v>
      </c>
      <c r="AG174" s="27">
        <f t="shared" ref="AG174" si="3389">SUM(AG167:AG173)</f>
        <v>34</v>
      </c>
      <c r="AH174" s="28">
        <f t="shared" ref="AH174" si="3390">(AG174/(AG174+AE174))</f>
        <v>6.3314711359404099E-2</v>
      </c>
      <c r="AI174" s="27"/>
      <c r="AJ174" s="27"/>
      <c r="AK174" s="29" t="e">
        <f t="shared" ref="AK174:AL174" si="3391">AK172/AK171*100-100</f>
        <v>#DIV/0!</v>
      </c>
      <c r="AL174" s="72">
        <f t="shared" si="3391"/>
        <v>-0.88495575221239164</v>
      </c>
      <c r="AM174" s="26">
        <f t="shared" ref="AM174:AN174" si="3392">SUM(AM167:AM173)</f>
        <v>2</v>
      </c>
      <c r="AN174" s="27">
        <f t="shared" si="3392"/>
        <v>0</v>
      </c>
      <c r="AO174" s="27"/>
      <c r="AP174" s="27"/>
      <c r="AQ174" s="27">
        <f t="shared" ref="AQ174" si="3393">SUM(AQ167:AQ173)</f>
        <v>1565</v>
      </c>
      <c r="AR174" s="28">
        <f t="shared" ref="AR174" si="3394">((AQ174+AS174)/7)/AO173</f>
        <v>0.40066777963272121</v>
      </c>
      <c r="AS174" s="27">
        <f t="shared" ref="AS174" si="3395">SUM(AS167:AS173)</f>
        <v>115</v>
      </c>
      <c r="AT174" s="28">
        <f t="shared" ref="AT174" si="3396">(AS174/(AS174+AQ174))</f>
        <v>6.8452380952380959E-2</v>
      </c>
      <c r="AU174" s="27"/>
      <c r="AV174" s="27"/>
      <c r="AW174" s="29" t="e">
        <f t="shared" ref="AW174:AX174" si="3397">AW172/AW171*100-100</f>
        <v>#DIV/0!</v>
      </c>
      <c r="AX174" s="72">
        <f t="shared" si="3397"/>
        <v>2.3732904263877685</v>
      </c>
      <c r="AY174" s="26">
        <f t="shared" ref="AY174:AZ174" si="3398">SUM(AY167:AY173)</f>
        <v>0</v>
      </c>
      <c r="AZ174" s="27">
        <f t="shared" si="3398"/>
        <v>0</v>
      </c>
      <c r="BA174" s="27"/>
      <c r="BB174" s="27"/>
      <c r="BC174" s="27">
        <f t="shared" ref="BC174" si="3399">SUM(BC167:BC173)</f>
        <v>1656</v>
      </c>
      <c r="BD174" s="28">
        <f t="shared" ref="BD174" si="3400">((BC174+BE174)/7)/BA173</f>
        <v>0.4327016520894072</v>
      </c>
      <c r="BE174" s="27">
        <f t="shared" ref="BE174" si="3401">SUM(BE167:BE173)</f>
        <v>125</v>
      </c>
      <c r="BF174" s="28">
        <f t="shared" ref="BF174" si="3402">(BE174/(BE174+BC174))</f>
        <v>7.0185289163391354E-2</v>
      </c>
      <c r="BG174" s="27"/>
      <c r="BH174" s="27"/>
      <c r="BI174" s="29" t="e">
        <f t="shared" ref="BI174:BJ174" si="3403">BI172/BI171*100-100</f>
        <v>#DIV/0!</v>
      </c>
      <c r="BJ174" s="72">
        <f t="shared" si="3403"/>
        <v>7.8355457227138743</v>
      </c>
      <c r="BK174" s="26">
        <f t="shared" ref="BK174:BL174" si="3404">SUM(BK167:BK173)</f>
        <v>3</v>
      </c>
      <c r="BL174" s="27">
        <f t="shared" si="3404"/>
        <v>0</v>
      </c>
      <c r="BM174" s="27"/>
      <c r="BN174" s="27"/>
      <c r="BO174" s="27">
        <f t="shared" ref="BO174" si="3405">SUM(BO167:BO173)</f>
        <v>1475</v>
      </c>
      <c r="BP174" s="28">
        <f t="shared" ref="BP174" si="3406">((BO174+BQ174)/7)/BM173</f>
        <v>0.38521677327647474</v>
      </c>
      <c r="BQ174" s="27">
        <f t="shared" ref="BQ174" si="3407">SUM(BQ167:BQ173)</f>
        <v>151</v>
      </c>
      <c r="BR174" s="28">
        <f t="shared" ref="BR174" si="3408">(BQ174/(BQ174+BO174))</f>
        <v>9.2865928659286598E-2</v>
      </c>
      <c r="BS174" s="27"/>
      <c r="BT174" s="27"/>
      <c r="BU174" s="29" t="e">
        <f t="shared" ref="BU174:BV174" si="3409">BU172/BU171*100-100</f>
        <v>#DIV/0!</v>
      </c>
      <c r="BV174" s="72">
        <f t="shared" si="3409"/>
        <v>14.730825958702056</v>
      </c>
      <c r="BW174" s="26">
        <f t="shared" ref="BW174:BX174" si="3410">SUM(BW167:BW173)</f>
        <v>0</v>
      </c>
      <c r="BX174" s="27">
        <f t="shared" si="3410"/>
        <v>0</v>
      </c>
      <c r="BY174" s="27"/>
      <c r="BZ174" s="27"/>
      <c r="CA174" s="27">
        <f t="shared" ref="CA174" si="3411">SUM(CA167:CA173)</f>
        <v>0</v>
      </c>
      <c r="CB174" s="28" t="e">
        <f t="shared" ref="CB174" si="3412">((CA174+CC174)/7)/BY173</f>
        <v>#DIV/0!</v>
      </c>
      <c r="CC174" s="27">
        <f t="shared" ref="CC174" si="3413">SUM(CC167:CC173)</f>
        <v>0</v>
      </c>
      <c r="CD174" s="28" t="e">
        <f t="shared" ref="CD174" si="3414">(CC174/(CC174+CA174))</f>
        <v>#DIV/0!</v>
      </c>
      <c r="CE174" s="27"/>
      <c r="CF174" s="27"/>
      <c r="CG174" s="29" t="e">
        <f t="shared" ref="CG174:CH174" si="3415">CG172/CG171*100-100</f>
        <v>#DIV/0!</v>
      </c>
      <c r="CH174" s="72" t="e">
        <f t="shared" si="3415"/>
        <v>#DIV/0!</v>
      </c>
      <c r="CI174" s="26">
        <f t="shared" ref="CI174:CJ174" si="3416">SUM(CI167:CI173)</f>
        <v>0</v>
      </c>
      <c r="CJ174" s="27">
        <f t="shared" si="3416"/>
        <v>0</v>
      </c>
      <c r="CK174" s="27"/>
      <c r="CL174" s="27"/>
      <c r="CM174" s="27">
        <f t="shared" ref="CM174" si="3417">SUM(CM167:CM173)</f>
        <v>0</v>
      </c>
      <c r="CN174" s="28" t="e">
        <f t="shared" ref="CN174" si="3418">((CM174+CO174)/7)/CK173</f>
        <v>#DIV/0!</v>
      </c>
      <c r="CO174" s="27">
        <f t="shared" ref="CO174" si="3419">SUM(CO167:CO173)</f>
        <v>0</v>
      </c>
      <c r="CP174" s="28" t="e">
        <f t="shared" ref="CP174" si="3420">(CO174/(CO174+CM174))</f>
        <v>#DIV/0!</v>
      </c>
      <c r="CQ174" s="27"/>
      <c r="CR174" s="27"/>
      <c r="CS174" s="29" t="e">
        <f t="shared" ref="CS174:CT174" si="3421">CS172/CS171*100-100</f>
        <v>#DIV/0!</v>
      </c>
      <c r="CT174" s="72" t="e">
        <f t="shared" si="3421"/>
        <v>#DIV/0!</v>
      </c>
      <c r="CU174" s="26">
        <f t="shared" ref="CU174:CV174" si="3422">SUM(CU167:CU173)</f>
        <v>0</v>
      </c>
      <c r="CV174" s="27">
        <f t="shared" si="3422"/>
        <v>0</v>
      </c>
      <c r="CW174" s="27"/>
      <c r="CX174" s="27"/>
      <c r="CY174" s="27">
        <f t="shared" ref="CY174" si="3423">SUM(CY167:CY173)</f>
        <v>0</v>
      </c>
      <c r="CZ174" s="28" t="e">
        <f t="shared" ref="CZ174" si="3424">((CY174+DA174)/7)/CW173</f>
        <v>#DIV/0!</v>
      </c>
      <c r="DA174" s="27">
        <f t="shared" ref="DA174" si="3425">SUM(DA167:DA173)</f>
        <v>0</v>
      </c>
      <c r="DB174" s="28" t="e">
        <f t="shared" ref="DB174" si="3426">(DA174/(DA174+CY174))</f>
        <v>#DIV/0!</v>
      </c>
      <c r="DC174" s="27"/>
      <c r="DD174" s="27"/>
      <c r="DE174" s="29" t="e">
        <f t="shared" ref="DE174:DF174" si="3427">DE172/DE171*100-100</f>
        <v>#DIV/0!</v>
      </c>
      <c r="DF174" s="72" t="e">
        <f t="shared" si="3427"/>
        <v>#DIV/0!</v>
      </c>
      <c r="DG174" s="26">
        <f t="shared" ref="DG174:DH174" si="3428">SUM(DG167:DG173)</f>
        <v>0</v>
      </c>
      <c r="DH174" s="27">
        <f t="shared" si="3428"/>
        <v>0</v>
      </c>
      <c r="DI174" s="27"/>
      <c r="DJ174" s="27"/>
      <c r="DK174" s="27">
        <f t="shared" ref="DK174" si="3429">SUM(DK167:DK173)</f>
        <v>0</v>
      </c>
      <c r="DL174" s="28" t="e">
        <f t="shared" ref="DL174" si="3430">((DK174+DM174)/7)/DI173</f>
        <v>#DIV/0!</v>
      </c>
      <c r="DM174" s="27">
        <f t="shared" ref="DM174" si="3431">SUM(DM167:DM173)</f>
        <v>0</v>
      </c>
      <c r="DN174" s="28" t="e">
        <f t="shared" ref="DN174" si="3432">(DM174/(DM174+DK174))</f>
        <v>#DIV/0!</v>
      </c>
      <c r="DO174" s="27"/>
      <c r="DP174" s="27"/>
      <c r="DQ174" s="29" t="e">
        <f t="shared" ref="DQ174:DR174" si="3433">DQ172/DQ171*100-100</f>
        <v>#DIV/0!</v>
      </c>
      <c r="DR174" s="72" t="e">
        <f t="shared" si="3433"/>
        <v>#DIV/0!</v>
      </c>
      <c r="DS174" s="26">
        <f t="shared" ref="DS174:DT174" si="3434">SUM(DS167:DS173)</f>
        <v>0</v>
      </c>
      <c r="DT174" s="27">
        <f t="shared" si="3434"/>
        <v>0</v>
      </c>
      <c r="DU174" s="27"/>
      <c r="DV174" s="27"/>
      <c r="DW174" s="27">
        <f t="shared" ref="DW174" si="3435">SUM(DW167:DW173)</f>
        <v>0</v>
      </c>
      <c r="DX174" s="28" t="e">
        <f t="shared" ref="DX174" si="3436">((DW174+DY174)/7)/DU173</f>
        <v>#DIV/0!</v>
      </c>
      <c r="DY174" s="27">
        <f t="shared" ref="DY174" si="3437">SUM(DY167:DY173)</f>
        <v>0</v>
      </c>
      <c r="DZ174" s="28" t="e">
        <f t="shared" ref="DZ174" si="3438">(DY174/(DY174+DW174))</f>
        <v>#DIV/0!</v>
      </c>
      <c r="EA174" s="27"/>
      <c r="EB174" s="27"/>
      <c r="EC174" s="29" t="e">
        <f t="shared" ref="EC174:ED174" si="3439">EC172/EC171*100-100</f>
        <v>#DIV/0!</v>
      </c>
      <c r="ED174" s="72" t="e">
        <f t="shared" si="3439"/>
        <v>#DIV/0!</v>
      </c>
      <c r="EE174" s="26">
        <f t="shared" ref="EE174:EF174" si="3440">SUM(EE167:EE173)</f>
        <v>0</v>
      </c>
      <c r="EF174" s="27">
        <f t="shared" si="3440"/>
        <v>0</v>
      </c>
      <c r="EG174" s="27"/>
      <c r="EH174" s="27"/>
      <c r="EI174" s="27">
        <f t="shared" ref="EI174" si="3441">SUM(EI167:EI173)</f>
        <v>0</v>
      </c>
      <c r="EJ174" s="28" t="e">
        <f t="shared" ref="EJ174" si="3442">((EI174+EK174)/7)/EG173</f>
        <v>#DIV/0!</v>
      </c>
      <c r="EK174" s="27">
        <f t="shared" ref="EK174" si="3443">SUM(EK167:EK173)</f>
        <v>0</v>
      </c>
      <c r="EL174" s="28" t="e">
        <f t="shared" ref="EL174" si="3444">(EK174/(EK174+EI174))</f>
        <v>#DIV/0!</v>
      </c>
      <c r="EM174" s="27"/>
      <c r="EN174" s="27"/>
      <c r="EO174" s="29" t="e">
        <f t="shared" ref="EO174:EP174" si="3445">EO172/EO171*100-100</f>
        <v>#DIV/0!</v>
      </c>
      <c r="EP174" s="72" t="e">
        <f t="shared" si="3445"/>
        <v>#DIV/0!</v>
      </c>
      <c r="EQ174" s="26">
        <f t="shared" ref="EQ174:ER174" si="3446">SUM(EQ167:EQ173)</f>
        <v>0</v>
      </c>
      <c r="ER174" s="27">
        <f t="shared" si="3446"/>
        <v>0</v>
      </c>
      <c r="ES174" s="27"/>
      <c r="ET174" s="27"/>
      <c r="EU174" s="27">
        <f t="shared" ref="EU174" si="3447">SUM(EU167:EU173)</f>
        <v>0</v>
      </c>
      <c r="EV174" s="28" t="e">
        <f t="shared" ref="EV174" si="3448">((EU174+EW174)/7)/ES173</f>
        <v>#DIV/0!</v>
      </c>
      <c r="EW174" s="27">
        <f t="shared" ref="EW174" si="3449">SUM(EW167:EW173)</f>
        <v>0</v>
      </c>
      <c r="EX174" s="28" t="e">
        <f t="shared" ref="EX174" si="3450">(EW174/(EW174+EU174))</f>
        <v>#DIV/0!</v>
      </c>
      <c r="EY174" s="27"/>
      <c r="EZ174" s="27"/>
      <c r="FA174" s="29" t="e">
        <f t="shared" ref="FA174:FB174" si="3451">FA172/FA171*100-100</f>
        <v>#DIV/0!</v>
      </c>
      <c r="FB174" s="72" t="e">
        <f t="shared" si="3451"/>
        <v>#DIV/0!</v>
      </c>
      <c r="FC174" s="26">
        <f t="shared" ref="FC174:FD174" si="3452">SUM(FC167:FC173)</f>
        <v>0</v>
      </c>
      <c r="FD174" s="27">
        <f t="shared" si="3452"/>
        <v>0</v>
      </c>
      <c r="FE174" s="27"/>
      <c r="FF174" s="27"/>
      <c r="FG174" s="27">
        <f t="shared" ref="FG174" si="3453">SUM(FG167:FG173)</f>
        <v>0</v>
      </c>
      <c r="FH174" s="28" t="e">
        <f t="shared" ref="FH174" si="3454">((FG174+FI174)/7)/FE173</f>
        <v>#DIV/0!</v>
      </c>
      <c r="FI174" s="27">
        <f t="shared" ref="FI174" si="3455">SUM(FI167:FI173)</f>
        <v>0</v>
      </c>
      <c r="FJ174" s="28" t="e">
        <f t="shared" ref="FJ174" si="3456">(FI174/(FI174+FG174))</f>
        <v>#DIV/0!</v>
      </c>
      <c r="FK174" s="27"/>
      <c r="FL174" s="27"/>
      <c r="FM174" s="29" t="e">
        <f t="shared" ref="FM174:FN174" si="3457">FM172/FM171*100-100</f>
        <v>#DIV/0!</v>
      </c>
      <c r="FN174" s="72" t="e">
        <f t="shared" si="3457"/>
        <v>#DIV/0!</v>
      </c>
      <c r="FO174" s="26">
        <f t="shared" ref="FO174:FP174" si="3458">SUM(FO167:FO173)</f>
        <v>0</v>
      </c>
      <c r="FP174" s="27">
        <f t="shared" si="3458"/>
        <v>0</v>
      </c>
      <c r="FQ174" s="27"/>
      <c r="FR174" s="27"/>
      <c r="FS174" s="27">
        <f t="shared" ref="FS174" si="3459">SUM(FS167:FS173)</f>
        <v>0</v>
      </c>
      <c r="FT174" s="28" t="e">
        <f t="shared" ref="FT174" si="3460">((FS174+FU174)/7)/FQ173</f>
        <v>#DIV/0!</v>
      </c>
      <c r="FU174" s="27">
        <f t="shared" ref="FU174" si="3461">SUM(FU167:FU173)</f>
        <v>0</v>
      </c>
      <c r="FV174" s="28" t="e">
        <f t="shared" ref="FV174" si="3462">(FU174/(FU174+FS174))</f>
        <v>#DIV/0!</v>
      </c>
      <c r="FW174" s="27"/>
      <c r="FX174" s="27"/>
      <c r="FY174" s="29" t="e">
        <f t="shared" ref="FY174:FZ174" si="3463">FY172/FY171*100-100</f>
        <v>#DIV/0!</v>
      </c>
      <c r="FZ174" s="72" t="e">
        <f t="shared" si="3463"/>
        <v>#DIV/0!</v>
      </c>
      <c r="GA174" s="26">
        <f t="shared" ref="GA174:GB174" si="3464">SUM(GA167:GA173)</f>
        <v>0</v>
      </c>
      <c r="GB174" s="27">
        <f t="shared" si="3464"/>
        <v>0</v>
      </c>
      <c r="GC174" s="27"/>
      <c r="GD174" s="27"/>
      <c r="GE174" s="27">
        <f t="shared" ref="GE174" si="3465">SUM(GE167:GE173)</f>
        <v>0</v>
      </c>
      <c r="GF174" s="28" t="e">
        <f t="shared" ref="GF174" si="3466">((GE174+GG174)/7)/GC173</f>
        <v>#DIV/0!</v>
      </c>
      <c r="GG174" s="27">
        <f t="shared" ref="GG174" si="3467">SUM(GG167:GG173)</f>
        <v>0</v>
      </c>
      <c r="GH174" s="28" t="e">
        <f t="shared" ref="GH174" si="3468">(GG174/(GG174+GE174))</f>
        <v>#DIV/0!</v>
      </c>
      <c r="GI174" s="27"/>
      <c r="GJ174" s="27"/>
      <c r="GK174" s="29" t="e">
        <f t="shared" ref="GK174:GL174" si="3469">GK172/GK171*100-100</f>
        <v>#DIV/0!</v>
      </c>
      <c r="GL174" s="72" t="e">
        <f t="shared" si="3469"/>
        <v>#DIV/0!</v>
      </c>
      <c r="GM174" s="26">
        <f t="shared" ref="GM174:GN174" si="3470">SUM(GM167:GM173)</f>
        <v>0</v>
      </c>
      <c r="GN174" s="27">
        <f t="shared" si="3470"/>
        <v>0</v>
      </c>
      <c r="GO174" s="27"/>
      <c r="GP174" s="27"/>
      <c r="GQ174" s="27">
        <f t="shared" ref="GQ174" si="3471">SUM(GQ167:GQ173)</f>
        <v>0</v>
      </c>
      <c r="GR174" s="28" t="e">
        <f t="shared" ref="GR174" si="3472">((GQ174+GS174)/7)/GO173</f>
        <v>#DIV/0!</v>
      </c>
      <c r="GS174" s="27">
        <f t="shared" ref="GS174" si="3473">SUM(GS167:GS173)</f>
        <v>0</v>
      </c>
      <c r="GT174" s="28" t="e">
        <f t="shared" ref="GT174" si="3474">(GS174/(GS174+GQ174))</f>
        <v>#DIV/0!</v>
      </c>
      <c r="GU174" s="27"/>
      <c r="GV174" s="27"/>
      <c r="GW174" s="29" t="e">
        <f t="shared" ref="GW174:GX174" si="3475">GW172/GW171*100-100</f>
        <v>#DIV/0!</v>
      </c>
      <c r="GX174" s="72" t="e">
        <f t="shared" si="3475"/>
        <v>#DIV/0!</v>
      </c>
      <c r="GY174" s="26">
        <f t="shared" ref="GY174:GZ174" si="3476">SUM(GY167:GY173)</f>
        <v>0</v>
      </c>
      <c r="GZ174" s="27">
        <f t="shared" si="3476"/>
        <v>0</v>
      </c>
      <c r="HA174" s="27"/>
      <c r="HB174" s="27"/>
      <c r="HC174" s="27">
        <f t="shared" ref="HC174" si="3477">SUM(HC167:HC173)</f>
        <v>0</v>
      </c>
      <c r="HD174" s="28" t="e">
        <f t="shared" ref="HD174" si="3478">((HC174+HE174)/7)/HA173</f>
        <v>#DIV/0!</v>
      </c>
      <c r="HE174" s="27">
        <f t="shared" ref="HE174" si="3479">SUM(HE167:HE173)</f>
        <v>0</v>
      </c>
      <c r="HF174" s="28" t="e">
        <f t="shared" ref="HF174" si="3480">(HE174/(HE174+HC174))</f>
        <v>#DIV/0!</v>
      </c>
      <c r="HG174" s="27"/>
      <c r="HH174" s="27"/>
      <c r="HI174" s="29" t="e">
        <f t="shared" ref="HI174:HJ174" si="3481">HI172/HI171*100-100</f>
        <v>#DIV/0!</v>
      </c>
      <c r="HJ174" s="72" t="e">
        <f t="shared" si="3481"/>
        <v>#DIV/0!</v>
      </c>
      <c r="HK174" s="26">
        <f t="shared" si="3353"/>
        <v>17</v>
      </c>
      <c r="HL174" s="27">
        <f t="shared" si="3353"/>
        <v>0</v>
      </c>
      <c r="HM174" s="27">
        <f t="shared" si="3353"/>
        <v>0</v>
      </c>
      <c r="HN174" s="27">
        <f t="shared" si="3353"/>
        <v>0</v>
      </c>
      <c r="HO174" s="27">
        <f t="shared" si="3354"/>
        <v>9493</v>
      </c>
      <c r="HP174" s="229">
        <f>+((HO174)/HM173)/7</f>
        <v>0.42915913200723327</v>
      </c>
      <c r="HQ174" s="62">
        <f t="shared" si="3356"/>
        <v>661</v>
      </c>
      <c r="HR174" s="52">
        <f t="shared" si="3378"/>
        <v>6.963025387127357E-2</v>
      </c>
      <c r="HS174" s="53">
        <f t="shared" ref="HS174" si="3482">SUM(HS167:HS173)/7</f>
        <v>71.071428571428569</v>
      </c>
      <c r="HT174" s="54">
        <f t="shared" ref="HT174" si="3483">SUM(HT167:HT173)</f>
        <v>8508</v>
      </c>
      <c r="HU174" s="53">
        <f t="shared" ref="HU174" si="3484">AVERAGE(HU167:HU173)</f>
        <v>89.631014129879617</v>
      </c>
      <c r="HV174" s="63" t="e">
        <f>HV172/HV171*100-100</f>
        <v>#DIV/0!</v>
      </c>
      <c r="HW174" s="72">
        <f>HW172/HW171*100-100</f>
        <v>5.1868239921337249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5">
        <f t="shared" ref="HK175:HL175" si="3485">HK174/HM164</f>
        <v>5.3509600251809885E-3</v>
      </c>
      <c r="HL175" s="68">
        <f t="shared" si="3485"/>
        <v>0</v>
      </c>
      <c r="HM175" s="45"/>
      <c r="HN175" s="45"/>
      <c r="HO175" s="45"/>
      <c r="HP175" s="231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235">
        <v>44</v>
      </c>
      <c r="B176" s="73">
        <f>B173+1</f>
        <v>44603</v>
      </c>
      <c r="C176" s="33"/>
      <c r="D176" s="34"/>
      <c r="E176" s="34">
        <f>E173-C176</f>
        <v>612</v>
      </c>
      <c r="F176" s="34">
        <f>F173-D176</f>
        <v>46</v>
      </c>
      <c r="G176" s="34">
        <v>284</v>
      </c>
      <c r="H176" s="35">
        <f t="shared" ref="H176:H182" si="3486">((G176+I176)/E176)</f>
        <v>0.47712418300653597</v>
      </c>
      <c r="I176" s="34">
        <v>8</v>
      </c>
      <c r="J176" s="35">
        <f>I176/(G176+I176)</f>
        <v>2.7397260273972601E-2</v>
      </c>
      <c r="K176" s="36"/>
      <c r="L176" s="34"/>
      <c r="M176" s="34"/>
      <c r="N176" s="37"/>
      <c r="O176" s="33"/>
      <c r="P176" s="34"/>
      <c r="Q176" s="34">
        <f t="shared" ref="Q176:R176" si="3487">Q173-O176</f>
        <v>611</v>
      </c>
      <c r="R176" s="34">
        <f t="shared" si="3487"/>
        <v>46</v>
      </c>
      <c r="S176" s="34">
        <v>254</v>
      </c>
      <c r="T176" s="35">
        <f t="shared" ref="T176:T182" si="3488">((S176+U176)/Q176)</f>
        <v>0.44026186579378068</v>
      </c>
      <c r="U176" s="34">
        <v>15</v>
      </c>
      <c r="V176" s="35">
        <f t="shared" ref="V176:V182" si="3489">U176/(S176+U176)</f>
        <v>5.5762081784386616E-2</v>
      </c>
      <c r="W176" s="36"/>
      <c r="X176" s="34"/>
      <c r="Y176" s="34"/>
      <c r="Z176" s="37"/>
      <c r="AA176" s="33"/>
      <c r="AB176" s="34"/>
      <c r="AC176" s="34">
        <f t="shared" ref="AC176:AD176" si="3490">AC173-AA176</f>
        <v>147</v>
      </c>
      <c r="AD176" s="34">
        <f t="shared" si="3490"/>
        <v>12</v>
      </c>
      <c r="AE176" s="34">
        <v>69</v>
      </c>
      <c r="AF176" s="35">
        <f t="shared" ref="AF176:AF182" si="3491">((AE176+AG176)/AC176)</f>
        <v>0.48299319727891155</v>
      </c>
      <c r="AG176" s="34">
        <v>2</v>
      </c>
      <c r="AH176" s="35">
        <f t="shared" ref="AH176:AH182" si="3492">AG176/(AE176+AG176)</f>
        <v>2.8169014084507043E-2</v>
      </c>
      <c r="AI176" s="36"/>
      <c r="AJ176" s="34"/>
      <c r="AK176" s="34"/>
      <c r="AL176" s="37"/>
      <c r="AM176" s="33"/>
      <c r="AN176" s="34"/>
      <c r="AO176" s="34">
        <f t="shared" ref="AO176:AP176" si="3493">AO173-AM176</f>
        <v>599</v>
      </c>
      <c r="AP176" s="34">
        <f t="shared" si="3493"/>
        <v>45</v>
      </c>
      <c r="AQ176" s="34">
        <v>225</v>
      </c>
      <c r="AR176" s="35">
        <f t="shared" ref="AR176:AR182" si="3494">((AQ176+AS176)/AO176)</f>
        <v>0.39065108514190316</v>
      </c>
      <c r="AS176" s="34">
        <v>9</v>
      </c>
      <c r="AT176" s="35">
        <f t="shared" ref="AT176:AT182" si="3495">AS176/(AQ176+AS176)</f>
        <v>3.8461538461538464E-2</v>
      </c>
      <c r="AU176" s="36"/>
      <c r="AV176" s="34"/>
      <c r="AW176" s="34"/>
      <c r="AX176" s="37"/>
      <c r="AY176" s="33"/>
      <c r="AZ176" s="34"/>
      <c r="BA176" s="34">
        <f t="shared" ref="BA176:BB176" si="3496">BA173-AY176</f>
        <v>588</v>
      </c>
      <c r="BB176" s="34">
        <f t="shared" si="3496"/>
        <v>44</v>
      </c>
      <c r="BC176" s="34">
        <v>231</v>
      </c>
      <c r="BD176" s="35">
        <f t="shared" ref="BD176:BD182" si="3497">((BC176+BE176)/BA176)</f>
        <v>0.41836734693877553</v>
      </c>
      <c r="BE176" s="34">
        <v>15</v>
      </c>
      <c r="BF176" s="35">
        <f t="shared" ref="BF176:BF182" si="3498">BE176/(BC176+BE176)</f>
        <v>6.097560975609756E-2</v>
      </c>
      <c r="BG176" s="36"/>
      <c r="BH176" s="34"/>
      <c r="BI176" s="34"/>
      <c r="BJ176" s="37"/>
      <c r="BK176" s="33"/>
      <c r="BL176" s="34"/>
      <c r="BM176" s="34">
        <f t="shared" ref="BM176:BN176" si="3499">BM173-BK176</f>
        <v>603</v>
      </c>
      <c r="BN176" s="34">
        <f t="shared" si="3499"/>
        <v>46</v>
      </c>
      <c r="BO176" s="34">
        <v>215</v>
      </c>
      <c r="BP176" s="35">
        <f t="shared" ref="BP176:BP182" si="3500">((BO176+BQ176)/BM176)</f>
        <v>0.38142620232172469</v>
      </c>
      <c r="BQ176" s="34">
        <v>15</v>
      </c>
      <c r="BR176" s="35">
        <f t="shared" ref="BR176:BR182" si="3501">BQ176/(BO176+BQ176)</f>
        <v>6.5217391304347824E-2</v>
      </c>
      <c r="BS176" s="36"/>
      <c r="BT176" s="34"/>
      <c r="BU176" s="34"/>
      <c r="BV176" s="37"/>
      <c r="BW176" s="33"/>
      <c r="BX176" s="34"/>
      <c r="BY176" s="34">
        <f t="shared" ref="BY176:BZ176" si="3502">BY173-BW176</f>
        <v>0</v>
      </c>
      <c r="BZ176" s="34">
        <f t="shared" si="3502"/>
        <v>0</v>
      </c>
      <c r="CA176" s="34"/>
      <c r="CB176" s="35" t="e">
        <f t="shared" ref="CB176:CB182" si="3503">((CA176+CC176)/BY176)</f>
        <v>#DIV/0!</v>
      </c>
      <c r="CC176" s="34"/>
      <c r="CD176" s="35" t="e">
        <f t="shared" ref="CD176:CD182" si="3504">CC176/(CA176+CC176)</f>
        <v>#DIV/0!</v>
      </c>
      <c r="CE176" s="36"/>
      <c r="CF176" s="34"/>
      <c r="CG176" s="34"/>
      <c r="CH176" s="37"/>
      <c r="CI176" s="33"/>
      <c r="CJ176" s="34"/>
      <c r="CK176" s="34">
        <f t="shared" ref="CK176:CL176" si="3505">CK173-CI176</f>
        <v>0</v>
      </c>
      <c r="CL176" s="34">
        <f t="shared" si="3505"/>
        <v>0</v>
      </c>
      <c r="CM176" s="34"/>
      <c r="CN176" s="35" t="e">
        <f t="shared" ref="CN176:CN182" si="3506">((CM176+CO176)/CK176)</f>
        <v>#DIV/0!</v>
      </c>
      <c r="CO176" s="34"/>
      <c r="CP176" s="35" t="e">
        <f t="shared" ref="CP176:CP182" si="3507">CO176/(CM176+CO176)</f>
        <v>#DIV/0!</v>
      </c>
      <c r="CQ176" s="36"/>
      <c r="CR176" s="34"/>
      <c r="CS176" s="34"/>
      <c r="CT176" s="37"/>
      <c r="CU176" s="33"/>
      <c r="CV176" s="34"/>
      <c r="CW176" s="34">
        <f t="shared" ref="CW176:CX176" si="3508">CW173-CU176</f>
        <v>0</v>
      </c>
      <c r="CX176" s="34">
        <f t="shared" si="3508"/>
        <v>0</v>
      </c>
      <c r="CY176" s="34"/>
      <c r="CZ176" s="35" t="e">
        <f t="shared" ref="CZ176:CZ182" si="3509">((CY176+DA176)/CW176)</f>
        <v>#DIV/0!</v>
      </c>
      <c r="DA176" s="34"/>
      <c r="DB176" s="35" t="e">
        <f t="shared" ref="DB176:DB182" si="3510">DA176/(CY176+DA176)</f>
        <v>#DIV/0!</v>
      </c>
      <c r="DC176" s="36"/>
      <c r="DD176" s="34"/>
      <c r="DE176" s="34"/>
      <c r="DF176" s="37"/>
      <c r="DG176" s="33"/>
      <c r="DH176" s="34"/>
      <c r="DI176" s="34">
        <f t="shared" ref="DI176:DJ176" si="3511">DI173-DG176</f>
        <v>0</v>
      </c>
      <c r="DJ176" s="34">
        <f t="shared" si="3511"/>
        <v>0</v>
      </c>
      <c r="DK176" s="34"/>
      <c r="DL176" s="35" t="e">
        <f t="shared" ref="DL176:DL182" si="3512">((DK176+DM176)/DI176)</f>
        <v>#DIV/0!</v>
      </c>
      <c r="DM176" s="34"/>
      <c r="DN176" s="35" t="e">
        <f t="shared" ref="DN176:DN182" si="3513">DM176/(DK176+DM176)</f>
        <v>#DIV/0!</v>
      </c>
      <c r="DO176" s="36"/>
      <c r="DP176" s="34"/>
      <c r="DQ176" s="34"/>
      <c r="DR176" s="37"/>
      <c r="DS176" s="33"/>
      <c r="DT176" s="34"/>
      <c r="DU176" s="34">
        <f t="shared" ref="DU176:DV176" si="3514">DU173-DS176</f>
        <v>0</v>
      </c>
      <c r="DV176" s="34">
        <f t="shared" si="3514"/>
        <v>0</v>
      </c>
      <c r="DW176" s="34"/>
      <c r="DX176" s="35" t="e">
        <f t="shared" ref="DX176:DX182" si="3515">((DW176+DY176)/DU176)</f>
        <v>#DIV/0!</v>
      </c>
      <c r="DY176" s="34"/>
      <c r="DZ176" s="35" t="e">
        <f t="shared" ref="DZ176:DZ182" si="3516">DY176/(DW176+DY176)</f>
        <v>#DIV/0!</v>
      </c>
      <c r="EA176" s="36"/>
      <c r="EB176" s="34"/>
      <c r="EC176" s="34"/>
      <c r="ED176" s="37"/>
      <c r="EE176" s="33"/>
      <c r="EF176" s="34"/>
      <c r="EG176" s="34">
        <f t="shared" ref="EG176:EH176" si="3517">EG173-EE176</f>
        <v>0</v>
      </c>
      <c r="EH176" s="34">
        <f t="shared" si="3517"/>
        <v>0</v>
      </c>
      <c r="EI176" s="34"/>
      <c r="EJ176" s="35" t="e">
        <f t="shared" ref="EJ176:EJ182" si="3518">((EI176+EK176)/EG176)</f>
        <v>#DIV/0!</v>
      </c>
      <c r="EK176" s="34"/>
      <c r="EL176" s="35" t="e">
        <f t="shared" ref="EL176:EL182" si="3519">EK176/(EI176+EK176)</f>
        <v>#DIV/0!</v>
      </c>
      <c r="EM176" s="36"/>
      <c r="EN176" s="34"/>
      <c r="EO176" s="34"/>
      <c r="EP176" s="37"/>
      <c r="EQ176" s="33"/>
      <c r="ER176" s="34"/>
      <c r="ES176" s="34">
        <f t="shared" ref="ES176:ET176" si="3520">ES173-EQ176</f>
        <v>0</v>
      </c>
      <c r="ET176" s="34">
        <f t="shared" si="3520"/>
        <v>0</v>
      </c>
      <c r="EU176" s="34"/>
      <c r="EV176" s="35" t="e">
        <f t="shared" ref="EV176:EV182" si="3521">((EU176+EW176)/ES176)</f>
        <v>#DIV/0!</v>
      </c>
      <c r="EW176" s="34"/>
      <c r="EX176" s="35" t="e">
        <f t="shared" ref="EX176:EX182" si="3522">EW176/(EU176+EW176)</f>
        <v>#DIV/0!</v>
      </c>
      <c r="EY176" s="36"/>
      <c r="EZ176" s="34"/>
      <c r="FA176" s="34"/>
      <c r="FB176" s="37"/>
      <c r="FC176" s="33"/>
      <c r="FD176" s="34"/>
      <c r="FE176" s="34">
        <f t="shared" ref="FE176:FF176" si="3523">FE173-FC176</f>
        <v>0</v>
      </c>
      <c r="FF176" s="34">
        <f t="shared" si="3523"/>
        <v>0</v>
      </c>
      <c r="FG176" s="34"/>
      <c r="FH176" s="35" t="e">
        <f t="shared" ref="FH176:FH182" si="3524">((FG176+FI176)/FE176)</f>
        <v>#DIV/0!</v>
      </c>
      <c r="FI176" s="34"/>
      <c r="FJ176" s="35" t="e">
        <f t="shared" ref="FJ176:FJ182" si="3525">FI176/(FG176+FI176)</f>
        <v>#DIV/0!</v>
      </c>
      <c r="FK176" s="36"/>
      <c r="FL176" s="34"/>
      <c r="FM176" s="34"/>
      <c r="FN176" s="37"/>
      <c r="FO176" s="33"/>
      <c r="FP176" s="34"/>
      <c r="FQ176" s="34">
        <f t="shared" ref="FQ176:FR176" si="3526">FQ173-FO176</f>
        <v>0</v>
      </c>
      <c r="FR176" s="34">
        <f t="shared" si="3526"/>
        <v>0</v>
      </c>
      <c r="FS176" s="34"/>
      <c r="FT176" s="35" t="e">
        <f t="shared" ref="FT176:FT182" si="3527">((FS176+FU176)/FQ176)</f>
        <v>#DIV/0!</v>
      </c>
      <c r="FU176" s="34"/>
      <c r="FV176" s="35" t="e">
        <f t="shared" ref="FV176:FV182" si="3528">FU176/(FS176+FU176)</f>
        <v>#DIV/0!</v>
      </c>
      <c r="FW176" s="36"/>
      <c r="FX176" s="34"/>
      <c r="FY176" s="34"/>
      <c r="FZ176" s="37"/>
      <c r="GA176" s="33"/>
      <c r="GB176" s="34"/>
      <c r="GC176" s="34">
        <f t="shared" ref="GC176:GD176" si="3529">GC173-GA176</f>
        <v>0</v>
      </c>
      <c r="GD176" s="34">
        <f t="shared" si="3529"/>
        <v>0</v>
      </c>
      <c r="GE176" s="34"/>
      <c r="GF176" s="35" t="e">
        <f t="shared" ref="GF176:GF182" si="3530">((GE176+GG176)/GC176)</f>
        <v>#DIV/0!</v>
      </c>
      <c r="GG176" s="34"/>
      <c r="GH176" s="35" t="e">
        <f t="shared" ref="GH176:GH182" si="3531">GG176/(GE176+GG176)</f>
        <v>#DIV/0!</v>
      </c>
      <c r="GI176" s="36"/>
      <c r="GJ176" s="34"/>
      <c r="GK176" s="34"/>
      <c r="GL176" s="37"/>
      <c r="GM176" s="33"/>
      <c r="GN176" s="34"/>
      <c r="GO176" s="34">
        <f t="shared" ref="GO176:GP176" si="3532">GO173-GM176</f>
        <v>0</v>
      </c>
      <c r="GP176" s="34">
        <f t="shared" si="3532"/>
        <v>0</v>
      </c>
      <c r="GQ176" s="34"/>
      <c r="GR176" s="35" t="e">
        <f t="shared" ref="GR176:GR182" si="3533">((GQ176+GS176)/GO176)</f>
        <v>#DIV/0!</v>
      </c>
      <c r="GS176" s="34"/>
      <c r="GT176" s="35" t="e">
        <f t="shared" ref="GT176:GT182" si="3534">GS176/(GQ176+GS176)</f>
        <v>#DIV/0!</v>
      </c>
      <c r="GU176" s="36"/>
      <c r="GV176" s="34"/>
      <c r="GW176" s="34"/>
      <c r="GX176" s="37"/>
      <c r="GY176" s="33"/>
      <c r="GZ176" s="34"/>
      <c r="HA176" s="34">
        <f t="shared" ref="HA176:HB176" si="3535">HA173-GY176</f>
        <v>0</v>
      </c>
      <c r="HB176" s="34">
        <f t="shared" si="3535"/>
        <v>0</v>
      </c>
      <c r="HC176" s="34"/>
      <c r="HD176" s="35" t="e">
        <f t="shared" ref="HD176:HD182" si="3536">((HC176+HE176)/HA176)</f>
        <v>#DIV/0!</v>
      </c>
      <c r="HE176" s="34"/>
      <c r="HF176" s="35" t="e">
        <f t="shared" ref="HF176:HF182" si="3537">HE176/(HC176+HE176)</f>
        <v>#DIV/0!</v>
      </c>
      <c r="HG176" s="36"/>
      <c r="HH176" s="34"/>
      <c r="HI176" s="34"/>
      <c r="HJ176" s="37"/>
      <c r="HK176" s="33">
        <f t="shared" ref="HK176:HN183" si="3538">+C176+O176+AA176+AM176+AY176+BK176+BW176+CI176+CU176+DG176+DS176+EE176+EQ176+FC176+FO176+GA176+GM176+GY176</f>
        <v>0</v>
      </c>
      <c r="HL176" s="34">
        <f t="shared" si="3538"/>
        <v>0</v>
      </c>
      <c r="HM176" s="34">
        <f t="shared" si="3538"/>
        <v>3160</v>
      </c>
      <c r="HN176" s="34">
        <f t="shared" si="3538"/>
        <v>239</v>
      </c>
      <c r="HO176" s="34">
        <f t="shared" ref="HO176:HO183" si="3539">+G176+S176+AE176+AQ176+BC176+BO176+CA176+CM176+CY176+DK176+DW176+EI176+EU176+FG176+FS176+GE176+GQ176+HC176+I176+U176+AG176+AS176+BE176+BQ176+CC176+CO176+DA176+DM176+DY176+EK176+EW176+FI176+FU176+GG176+GS176+HE176</f>
        <v>1342</v>
      </c>
      <c r="HP176" s="227">
        <f t="shared" ref="HP176:HP177" si="3540">+(HO176)/HM176</f>
        <v>0.42468354430379746</v>
      </c>
      <c r="HQ176" s="48">
        <f t="shared" ref="HQ176:HQ183" si="3541">+I176+U176+AG176+AS176+BE176+BQ176+CC176+CO176+DA176+DM176+DY176+EK176+EW176+FI176+FU176+GG176+GS176+HE176</f>
        <v>64</v>
      </c>
      <c r="HR176" s="35">
        <f>+(HQ176/(HO176))</f>
        <v>4.7690014903129657E-2</v>
      </c>
      <c r="HS176" s="49">
        <v>70.5</v>
      </c>
      <c r="HT176" s="50">
        <v>1228</v>
      </c>
      <c r="HU176" s="49">
        <f t="shared" ref="HU176:HU182" si="3542">+HT176/HO176*100</f>
        <v>91.505216095380021</v>
      </c>
      <c r="HV176" s="48"/>
      <c r="HW176" s="37"/>
    </row>
    <row r="177" spans="1:231" ht="18.75" x14ac:dyDescent="0.25">
      <c r="A177" s="236"/>
      <c r="B177" s="41">
        <f t="shared" ref="B177:B182" si="3543">+B176+1</f>
        <v>44604</v>
      </c>
      <c r="C177" s="10">
        <v>1</v>
      </c>
      <c r="D177" s="11">
        <v>1</v>
      </c>
      <c r="E177" s="74">
        <f t="shared" ref="E177:F181" si="3544">E176-C177</f>
        <v>611</v>
      </c>
      <c r="F177" s="74">
        <f t="shared" si="3544"/>
        <v>45</v>
      </c>
      <c r="G177" s="11">
        <v>302</v>
      </c>
      <c r="H177" s="12">
        <f t="shared" si="3486"/>
        <v>0.51882160392798693</v>
      </c>
      <c r="I177" s="11">
        <v>15</v>
      </c>
      <c r="J177" s="12">
        <f t="shared" ref="J177:J182" si="3545">I177/(G177+I177)</f>
        <v>4.7318611987381701E-2</v>
      </c>
      <c r="K177" s="13"/>
      <c r="L177" s="11"/>
      <c r="M177" s="11"/>
      <c r="N177" s="14"/>
      <c r="O177" s="10">
        <v>1</v>
      </c>
      <c r="P177" s="11"/>
      <c r="Q177" s="74">
        <f t="shared" ref="Q177:R182" si="3546">Q176-O177</f>
        <v>610</v>
      </c>
      <c r="R177" s="74">
        <f t="shared" si="3546"/>
        <v>46</v>
      </c>
      <c r="S177" s="11">
        <v>213</v>
      </c>
      <c r="T177" s="12">
        <f t="shared" si="3488"/>
        <v>0.38688524590163936</v>
      </c>
      <c r="U177" s="11">
        <v>23</v>
      </c>
      <c r="V177" s="12">
        <f t="shared" si="3489"/>
        <v>9.7457627118644072E-2</v>
      </c>
      <c r="W177" s="13"/>
      <c r="X177" s="11"/>
      <c r="Y177" s="11"/>
      <c r="Z177" s="14"/>
      <c r="AA177" s="10">
        <v>2</v>
      </c>
      <c r="AB177" s="11"/>
      <c r="AC177" s="74">
        <f t="shared" ref="AC177:AD182" si="3547">AC176-AA177</f>
        <v>145</v>
      </c>
      <c r="AD177" s="74">
        <f t="shared" si="3547"/>
        <v>12</v>
      </c>
      <c r="AE177" s="11">
        <v>81</v>
      </c>
      <c r="AF177" s="12">
        <f t="shared" si="3491"/>
        <v>0.6</v>
      </c>
      <c r="AG177" s="11">
        <v>6</v>
      </c>
      <c r="AH177" s="12">
        <f t="shared" si="3492"/>
        <v>6.8965517241379309E-2</v>
      </c>
      <c r="AI177" s="13"/>
      <c r="AJ177" s="11"/>
      <c r="AK177" s="11"/>
      <c r="AL177" s="14"/>
      <c r="AM177" s="10"/>
      <c r="AN177" s="11"/>
      <c r="AO177" s="74">
        <f t="shared" ref="AO177:AP182" si="3548">AO176-AM177</f>
        <v>599</v>
      </c>
      <c r="AP177" s="74">
        <f t="shared" si="3548"/>
        <v>45</v>
      </c>
      <c r="AQ177" s="11">
        <v>230</v>
      </c>
      <c r="AR177" s="12">
        <f t="shared" si="3494"/>
        <v>0.41235392320534225</v>
      </c>
      <c r="AS177" s="11">
        <v>17</v>
      </c>
      <c r="AT177" s="12">
        <f t="shared" si="3495"/>
        <v>6.8825910931174086E-2</v>
      </c>
      <c r="AU177" s="13"/>
      <c r="AV177" s="11"/>
      <c r="AW177" s="11"/>
      <c r="AX177" s="14"/>
      <c r="AY177" s="10"/>
      <c r="AZ177" s="11"/>
      <c r="BA177" s="74">
        <f t="shared" ref="BA177:BB182" si="3549">BA176-AY177</f>
        <v>588</v>
      </c>
      <c r="BB177" s="74">
        <f t="shared" si="3549"/>
        <v>44</v>
      </c>
      <c r="BC177" s="11">
        <v>237</v>
      </c>
      <c r="BD177" s="12">
        <f t="shared" si="3497"/>
        <v>0.43537414965986393</v>
      </c>
      <c r="BE177" s="11">
        <v>19</v>
      </c>
      <c r="BF177" s="12">
        <f t="shared" si="3498"/>
        <v>7.421875E-2</v>
      </c>
      <c r="BG177" s="13"/>
      <c r="BH177" s="11"/>
      <c r="BI177" s="11"/>
      <c r="BJ177" s="14"/>
      <c r="BK177" s="10">
        <v>1</v>
      </c>
      <c r="BL177" s="11"/>
      <c r="BM177" s="74">
        <f t="shared" ref="BM177:BN182" si="3550">BM176-BK177</f>
        <v>602</v>
      </c>
      <c r="BN177" s="74">
        <f t="shared" si="3550"/>
        <v>46</v>
      </c>
      <c r="BO177" s="11">
        <v>216</v>
      </c>
      <c r="BP177" s="12">
        <f t="shared" si="3500"/>
        <v>0.38870431893687707</v>
      </c>
      <c r="BQ177" s="11">
        <v>18</v>
      </c>
      <c r="BR177" s="12">
        <f t="shared" si="3501"/>
        <v>7.6923076923076927E-2</v>
      </c>
      <c r="BS177" s="13"/>
      <c r="BT177" s="11"/>
      <c r="BU177" s="11"/>
      <c r="BV177" s="14"/>
      <c r="BW177" s="10"/>
      <c r="BX177" s="11"/>
      <c r="BY177" s="74">
        <f t="shared" ref="BY177:BZ182" si="3551">BY176-BW177</f>
        <v>0</v>
      </c>
      <c r="BZ177" s="74">
        <f t="shared" si="3551"/>
        <v>0</v>
      </c>
      <c r="CA177" s="11"/>
      <c r="CB177" s="12" t="e">
        <f t="shared" si="3503"/>
        <v>#DIV/0!</v>
      </c>
      <c r="CC177" s="11"/>
      <c r="CD177" s="12" t="e">
        <f t="shared" si="3504"/>
        <v>#DIV/0!</v>
      </c>
      <c r="CE177" s="13"/>
      <c r="CF177" s="11"/>
      <c r="CG177" s="11"/>
      <c r="CH177" s="14"/>
      <c r="CI177" s="10"/>
      <c r="CJ177" s="11"/>
      <c r="CK177" s="74">
        <f t="shared" ref="CK177:CL182" si="3552">CK176-CI177</f>
        <v>0</v>
      </c>
      <c r="CL177" s="74">
        <f t="shared" si="3552"/>
        <v>0</v>
      </c>
      <c r="CM177" s="11"/>
      <c r="CN177" s="12" t="e">
        <f t="shared" si="3506"/>
        <v>#DIV/0!</v>
      </c>
      <c r="CO177" s="11"/>
      <c r="CP177" s="12" t="e">
        <f t="shared" si="3507"/>
        <v>#DIV/0!</v>
      </c>
      <c r="CQ177" s="13"/>
      <c r="CR177" s="11"/>
      <c r="CS177" s="11"/>
      <c r="CT177" s="14"/>
      <c r="CU177" s="10"/>
      <c r="CV177" s="11"/>
      <c r="CW177" s="74">
        <f t="shared" ref="CW177:CX182" si="3553">CW176-CU177</f>
        <v>0</v>
      </c>
      <c r="CX177" s="74">
        <f t="shared" si="3553"/>
        <v>0</v>
      </c>
      <c r="CY177" s="11"/>
      <c r="CZ177" s="12" t="e">
        <f t="shared" si="3509"/>
        <v>#DIV/0!</v>
      </c>
      <c r="DA177" s="11"/>
      <c r="DB177" s="12" t="e">
        <f t="shared" si="3510"/>
        <v>#DIV/0!</v>
      </c>
      <c r="DC177" s="13"/>
      <c r="DD177" s="11"/>
      <c r="DE177" s="11"/>
      <c r="DF177" s="14"/>
      <c r="DG177" s="10"/>
      <c r="DH177" s="11"/>
      <c r="DI177" s="74">
        <f t="shared" ref="DI177:DJ182" si="3554">DI176-DG177</f>
        <v>0</v>
      </c>
      <c r="DJ177" s="74">
        <f t="shared" si="3554"/>
        <v>0</v>
      </c>
      <c r="DK177" s="11"/>
      <c r="DL177" s="12" t="e">
        <f t="shared" si="3512"/>
        <v>#DIV/0!</v>
      </c>
      <c r="DM177" s="11"/>
      <c r="DN177" s="12" t="e">
        <f t="shared" si="3513"/>
        <v>#DIV/0!</v>
      </c>
      <c r="DO177" s="13"/>
      <c r="DP177" s="11"/>
      <c r="DQ177" s="11"/>
      <c r="DR177" s="14"/>
      <c r="DS177" s="10"/>
      <c r="DT177" s="11"/>
      <c r="DU177" s="74">
        <f t="shared" ref="DU177:DV182" si="3555">DU176-DS177</f>
        <v>0</v>
      </c>
      <c r="DV177" s="74">
        <f t="shared" si="3555"/>
        <v>0</v>
      </c>
      <c r="DW177" s="11"/>
      <c r="DX177" s="12" t="e">
        <f t="shared" si="3515"/>
        <v>#DIV/0!</v>
      </c>
      <c r="DY177" s="11"/>
      <c r="DZ177" s="12" t="e">
        <f t="shared" si="3516"/>
        <v>#DIV/0!</v>
      </c>
      <c r="EA177" s="13"/>
      <c r="EB177" s="11"/>
      <c r="EC177" s="11"/>
      <c r="ED177" s="14"/>
      <c r="EE177" s="10"/>
      <c r="EF177" s="11"/>
      <c r="EG177" s="74">
        <f t="shared" ref="EG177:EH182" si="3556">EG176-EE177</f>
        <v>0</v>
      </c>
      <c r="EH177" s="74">
        <f t="shared" si="3556"/>
        <v>0</v>
      </c>
      <c r="EI177" s="11"/>
      <c r="EJ177" s="12" t="e">
        <f t="shared" si="3518"/>
        <v>#DIV/0!</v>
      </c>
      <c r="EK177" s="11"/>
      <c r="EL177" s="12" t="e">
        <f t="shared" si="3519"/>
        <v>#DIV/0!</v>
      </c>
      <c r="EM177" s="13"/>
      <c r="EN177" s="11"/>
      <c r="EO177" s="11"/>
      <c r="EP177" s="14"/>
      <c r="EQ177" s="10"/>
      <c r="ER177" s="11"/>
      <c r="ES177" s="74">
        <f t="shared" ref="ES177:ET182" si="3557">ES176-EQ177</f>
        <v>0</v>
      </c>
      <c r="ET177" s="74">
        <f t="shared" si="3557"/>
        <v>0</v>
      </c>
      <c r="EU177" s="11"/>
      <c r="EV177" s="12" t="e">
        <f t="shared" si="3521"/>
        <v>#DIV/0!</v>
      </c>
      <c r="EW177" s="11"/>
      <c r="EX177" s="12" t="e">
        <f t="shared" si="3522"/>
        <v>#DIV/0!</v>
      </c>
      <c r="EY177" s="13"/>
      <c r="EZ177" s="11"/>
      <c r="FA177" s="11"/>
      <c r="FB177" s="14"/>
      <c r="FC177" s="10"/>
      <c r="FD177" s="11"/>
      <c r="FE177" s="74">
        <f t="shared" ref="FE177:FF182" si="3558">FE176-FC177</f>
        <v>0</v>
      </c>
      <c r="FF177" s="74">
        <f t="shared" si="3558"/>
        <v>0</v>
      </c>
      <c r="FG177" s="11"/>
      <c r="FH177" s="12" t="e">
        <f t="shared" si="3524"/>
        <v>#DIV/0!</v>
      </c>
      <c r="FI177" s="11"/>
      <c r="FJ177" s="12" t="e">
        <f t="shared" si="3525"/>
        <v>#DIV/0!</v>
      </c>
      <c r="FK177" s="13"/>
      <c r="FL177" s="11"/>
      <c r="FM177" s="11"/>
      <c r="FN177" s="14"/>
      <c r="FO177" s="10"/>
      <c r="FP177" s="11"/>
      <c r="FQ177" s="74">
        <f t="shared" ref="FQ177:FR182" si="3559">FQ176-FO177</f>
        <v>0</v>
      </c>
      <c r="FR177" s="74">
        <f t="shared" si="3559"/>
        <v>0</v>
      </c>
      <c r="FS177" s="11"/>
      <c r="FT177" s="12" t="e">
        <f t="shared" si="3527"/>
        <v>#DIV/0!</v>
      </c>
      <c r="FU177" s="11"/>
      <c r="FV177" s="12" t="e">
        <f t="shared" si="3528"/>
        <v>#DIV/0!</v>
      </c>
      <c r="FW177" s="13"/>
      <c r="FX177" s="11"/>
      <c r="FY177" s="11"/>
      <c r="FZ177" s="14"/>
      <c r="GA177" s="10"/>
      <c r="GB177" s="11"/>
      <c r="GC177" s="74">
        <f t="shared" ref="GC177:GD182" si="3560">GC176-GA177</f>
        <v>0</v>
      </c>
      <c r="GD177" s="74">
        <f t="shared" si="3560"/>
        <v>0</v>
      </c>
      <c r="GE177" s="11"/>
      <c r="GF177" s="12" t="e">
        <f t="shared" si="3530"/>
        <v>#DIV/0!</v>
      </c>
      <c r="GG177" s="11"/>
      <c r="GH177" s="12" t="e">
        <f t="shared" si="3531"/>
        <v>#DIV/0!</v>
      </c>
      <c r="GI177" s="13"/>
      <c r="GJ177" s="11"/>
      <c r="GK177" s="11"/>
      <c r="GL177" s="14"/>
      <c r="GM177" s="10"/>
      <c r="GN177" s="11"/>
      <c r="GO177" s="74">
        <f t="shared" ref="GO177:GP182" si="3561">GO176-GM177</f>
        <v>0</v>
      </c>
      <c r="GP177" s="74">
        <f t="shared" si="3561"/>
        <v>0</v>
      </c>
      <c r="GQ177" s="11"/>
      <c r="GR177" s="12" t="e">
        <f t="shared" si="3533"/>
        <v>#DIV/0!</v>
      </c>
      <c r="GS177" s="11"/>
      <c r="GT177" s="12" t="e">
        <f t="shared" si="3534"/>
        <v>#DIV/0!</v>
      </c>
      <c r="GU177" s="13"/>
      <c r="GV177" s="11"/>
      <c r="GW177" s="11"/>
      <c r="GX177" s="14"/>
      <c r="GY177" s="10"/>
      <c r="GZ177" s="11"/>
      <c r="HA177" s="74">
        <f t="shared" ref="HA177:HB182" si="3562">HA176-GY177</f>
        <v>0</v>
      </c>
      <c r="HB177" s="74">
        <f t="shared" si="3562"/>
        <v>0</v>
      </c>
      <c r="HC177" s="11"/>
      <c r="HD177" s="12" t="e">
        <f t="shared" si="3536"/>
        <v>#DIV/0!</v>
      </c>
      <c r="HE177" s="11"/>
      <c r="HF177" s="12" t="e">
        <f t="shared" si="3537"/>
        <v>#DIV/0!</v>
      </c>
      <c r="HG177" s="13"/>
      <c r="HH177" s="11"/>
      <c r="HI177" s="11"/>
      <c r="HJ177" s="14"/>
      <c r="HK177" s="10">
        <f t="shared" si="3538"/>
        <v>5</v>
      </c>
      <c r="HL177" s="11">
        <f t="shared" si="3538"/>
        <v>1</v>
      </c>
      <c r="HM177" s="11">
        <f t="shared" si="3538"/>
        <v>3155</v>
      </c>
      <c r="HN177" s="11">
        <f t="shared" si="3538"/>
        <v>238</v>
      </c>
      <c r="HO177" s="11">
        <f t="shared" si="3539"/>
        <v>1377</v>
      </c>
      <c r="HP177" s="228">
        <f t="shared" si="3540"/>
        <v>0.43645007923930268</v>
      </c>
      <c r="HQ177" s="15">
        <f t="shared" si="3541"/>
        <v>98</v>
      </c>
      <c r="HR177" s="12">
        <f t="shared" ref="HR177:HR183" si="3563">+(HQ177/(HO177))</f>
        <v>7.1169208424110383E-2</v>
      </c>
      <c r="HS177" s="16">
        <v>71.599999999999994</v>
      </c>
      <c r="HT177" s="17">
        <v>1245</v>
      </c>
      <c r="HU177" s="16">
        <f t="shared" si="3542"/>
        <v>90.413943355119827</v>
      </c>
      <c r="HV177" s="15"/>
      <c r="HW177" s="14"/>
    </row>
    <row r="178" spans="1:231" ht="18.75" x14ac:dyDescent="0.25">
      <c r="A178" s="236"/>
      <c r="B178" s="41">
        <f t="shared" si="3543"/>
        <v>44605</v>
      </c>
      <c r="C178" s="10"/>
      <c r="D178" s="11"/>
      <c r="E178" s="74">
        <f t="shared" si="3544"/>
        <v>611</v>
      </c>
      <c r="F178" s="74">
        <f t="shared" si="3544"/>
        <v>45</v>
      </c>
      <c r="G178" s="11">
        <v>260</v>
      </c>
      <c r="H178" s="12">
        <f t="shared" si="3486"/>
        <v>0.44680851063829785</v>
      </c>
      <c r="I178" s="11">
        <v>13</v>
      </c>
      <c r="J178" s="12">
        <f t="shared" si="3545"/>
        <v>4.7619047619047616E-2</v>
      </c>
      <c r="K178" s="13"/>
      <c r="L178" s="11"/>
      <c r="M178" s="11"/>
      <c r="N178" s="14"/>
      <c r="O178" s="10"/>
      <c r="P178" s="11"/>
      <c r="Q178" s="74">
        <f t="shared" si="3546"/>
        <v>610</v>
      </c>
      <c r="R178" s="74">
        <f t="shared" si="3546"/>
        <v>46</v>
      </c>
      <c r="S178" s="11">
        <v>223</v>
      </c>
      <c r="T178" s="12">
        <f t="shared" si="3488"/>
        <v>0.3918032786885246</v>
      </c>
      <c r="U178" s="11">
        <v>16</v>
      </c>
      <c r="V178" s="12">
        <f t="shared" si="3489"/>
        <v>6.6945606694560664E-2</v>
      </c>
      <c r="W178" s="13"/>
      <c r="X178" s="11"/>
      <c r="Y178" s="11"/>
      <c r="Z178" s="14"/>
      <c r="AA178" s="10">
        <v>1</v>
      </c>
      <c r="AB178" s="11"/>
      <c r="AC178" s="74">
        <f t="shared" si="3547"/>
        <v>144</v>
      </c>
      <c r="AD178" s="74">
        <f t="shared" si="3547"/>
        <v>12</v>
      </c>
      <c r="AE178" s="11">
        <v>74</v>
      </c>
      <c r="AF178" s="12">
        <f t="shared" si="3491"/>
        <v>0.53472222222222221</v>
      </c>
      <c r="AG178" s="11">
        <v>3</v>
      </c>
      <c r="AH178" s="12">
        <f t="shared" si="3492"/>
        <v>3.896103896103896E-2</v>
      </c>
      <c r="AI178" s="13"/>
      <c r="AJ178" s="11"/>
      <c r="AK178" s="11"/>
      <c r="AL178" s="14"/>
      <c r="AM178" s="10"/>
      <c r="AN178" s="11"/>
      <c r="AO178" s="74">
        <f t="shared" si="3548"/>
        <v>599</v>
      </c>
      <c r="AP178" s="74">
        <f t="shared" si="3548"/>
        <v>45</v>
      </c>
      <c r="AQ178" s="11">
        <v>243</v>
      </c>
      <c r="AR178" s="12">
        <f t="shared" si="3494"/>
        <v>0.42904841402337229</v>
      </c>
      <c r="AS178" s="11">
        <v>14</v>
      </c>
      <c r="AT178" s="12">
        <f t="shared" si="3495"/>
        <v>5.4474708171206226E-2</v>
      </c>
      <c r="AU178" s="13"/>
      <c r="AV178" s="11"/>
      <c r="AW178" s="11"/>
      <c r="AX178" s="14"/>
      <c r="AY178" s="10"/>
      <c r="AZ178" s="11"/>
      <c r="BA178" s="74">
        <f t="shared" si="3549"/>
        <v>588</v>
      </c>
      <c r="BB178" s="74">
        <f t="shared" si="3549"/>
        <v>44</v>
      </c>
      <c r="BC178" s="11">
        <v>239</v>
      </c>
      <c r="BD178" s="12">
        <f t="shared" si="3497"/>
        <v>0.42176870748299322</v>
      </c>
      <c r="BE178" s="11">
        <v>9</v>
      </c>
      <c r="BF178" s="12">
        <f t="shared" si="3498"/>
        <v>3.6290322580645164E-2</v>
      </c>
      <c r="BG178" s="13"/>
      <c r="BH178" s="11"/>
      <c r="BI178" s="11"/>
      <c r="BJ178" s="14"/>
      <c r="BK178" s="10">
        <v>1</v>
      </c>
      <c r="BL178" s="11"/>
      <c r="BM178" s="74">
        <f t="shared" si="3550"/>
        <v>601</v>
      </c>
      <c r="BN178" s="74">
        <f t="shared" si="3550"/>
        <v>46</v>
      </c>
      <c r="BO178" s="11">
        <v>213</v>
      </c>
      <c r="BP178" s="12">
        <f t="shared" si="3500"/>
        <v>0.37936772046589018</v>
      </c>
      <c r="BQ178" s="11">
        <v>15</v>
      </c>
      <c r="BR178" s="12">
        <f t="shared" si="3501"/>
        <v>6.5789473684210523E-2</v>
      </c>
      <c r="BS178" s="13"/>
      <c r="BT178" s="11"/>
      <c r="BU178" s="11"/>
      <c r="BV178" s="14"/>
      <c r="BW178" s="10"/>
      <c r="BX178" s="11"/>
      <c r="BY178" s="74">
        <f t="shared" si="3551"/>
        <v>0</v>
      </c>
      <c r="BZ178" s="74">
        <f t="shared" si="3551"/>
        <v>0</v>
      </c>
      <c r="CA178" s="11"/>
      <c r="CB178" s="12" t="e">
        <f t="shared" si="3503"/>
        <v>#DIV/0!</v>
      </c>
      <c r="CC178" s="11"/>
      <c r="CD178" s="12" t="e">
        <f t="shared" si="3504"/>
        <v>#DIV/0!</v>
      </c>
      <c r="CE178" s="13"/>
      <c r="CF178" s="11"/>
      <c r="CG178" s="11"/>
      <c r="CH178" s="14"/>
      <c r="CI178" s="10"/>
      <c r="CJ178" s="11"/>
      <c r="CK178" s="74">
        <f t="shared" si="3552"/>
        <v>0</v>
      </c>
      <c r="CL178" s="74">
        <f t="shared" si="3552"/>
        <v>0</v>
      </c>
      <c r="CM178" s="11"/>
      <c r="CN178" s="12" t="e">
        <f t="shared" si="3506"/>
        <v>#DIV/0!</v>
      </c>
      <c r="CO178" s="11"/>
      <c r="CP178" s="12" t="e">
        <f t="shared" si="3507"/>
        <v>#DIV/0!</v>
      </c>
      <c r="CQ178" s="13"/>
      <c r="CR178" s="11"/>
      <c r="CS178" s="11"/>
      <c r="CT178" s="14"/>
      <c r="CU178" s="10"/>
      <c r="CV178" s="11"/>
      <c r="CW178" s="74">
        <f t="shared" si="3553"/>
        <v>0</v>
      </c>
      <c r="CX178" s="74">
        <f t="shared" si="3553"/>
        <v>0</v>
      </c>
      <c r="CY178" s="11"/>
      <c r="CZ178" s="12" t="e">
        <f t="shared" si="3509"/>
        <v>#DIV/0!</v>
      </c>
      <c r="DA178" s="11"/>
      <c r="DB178" s="12" t="e">
        <f t="shared" si="3510"/>
        <v>#DIV/0!</v>
      </c>
      <c r="DC178" s="13"/>
      <c r="DD178" s="11"/>
      <c r="DE178" s="11"/>
      <c r="DF178" s="14"/>
      <c r="DG178" s="10"/>
      <c r="DH178" s="11"/>
      <c r="DI178" s="74">
        <f t="shared" si="3554"/>
        <v>0</v>
      </c>
      <c r="DJ178" s="74">
        <f t="shared" si="3554"/>
        <v>0</v>
      </c>
      <c r="DK178" s="11"/>
      <c r="DL178" s="12" t="e">
        <f t="shared" si="3512"/>
        <v>#DIV/0!</v>
      </c>
      <c r="DM178" s="11"/>
      <c r="DN178" s="12" t="e">
        <f t="shared" si="3513"/>
        <v>#DIV/0!</v>
      </c>
      <c r="DO178" s="13"/>
      <c r="DP178" s="11"/>
      <c r="DQ178" s="11"/>
      <c r="DR178" s="14"/>
      <c r="DS178" s="10"/>
      <c r="DT178" s="11"/>
      <c r="DU178" s="74">
        <f t="shared" si="3555"/>
        <v>0</v>
      </c>
      <c r="DV178" s="74">
        <f t="shared" si="3555"/>
        <v>0</v>
      </c>
      <c r="DW178" s="11"/>
      <c r="DX178" s="12" t="e">
        <f t="shared" si="3515"/>
        <v>#DIV/0!</v>
      </c>
      <c r="DY178" s="11"/>
      <c r="DZ178" s="12" t="e">
        <f t="shared" si="3516"/>
        <v>#DIV/0!</v>
      </c>
      <c r="EA178" s="13"/>
      <c r="EB178" s="11"/>
      <c r="EC178" s="11"/>
      <c r="ED178" s="14"/>
      <c r="EE178" s="10"/>
      <c r="EF178" s="11"/>
      <c r="EG178" s="74">
        <f t="shared" si="3556"/>
        <v>0</v>
      </c>
      <c r="EH178" s="74">
        <f t="shared" si="3556"/>
        <v>0</v>
      </c>
      <c r="EI178" s="11"/>
      <c r="EJ178" s="12" t="e">
        <f t="shared" si="3518"/>
        <v>#DIV/0!</v>
      </c>
      <c r="EK178" s="11"/>
      <c r="EL178" s="12" t="e">
        <f t="shared" si="3519"/>
        <v>#DIV/0!</v>
      </c>
      <c r="EM178" s="13"/>
      <c r="EN178" s="11"/>
      <c r="EO178" s="11"/>
      <c r="EP178" s="14"/>
      <c r="EQ178" s="10"/>
      <c r="ER178" s="11"/>
      <c r="ES178" s="74">
        <f t="shared" si="3557"/>
        <v>0</v>
      </c>
      <c r="ET178" s="74">
        <f t="shared" si="3557"/>
        <v>0</v>
      </c>
      <c r="EU178" s="11"/>
      <c r="EV178" s="12" t="e">
        <f t="shared" si="3521"/>
        <v>#DIV/0!</v>
      </c>
      <c r="EW178" s="11"/>
      <c r="EX178" s="12" t="e">
        <f t="shared" si="3522"/>
        <v>#DIV/0!</v>
      </c>
      <c r="EY178" s="13"/>
      <c r="EZ178" s="11"/>
      <c r="FA178" s="11"/>
      <c r="FB178" s="14"/>
      <c r="FC178" s="10"/>
      <c r="FD178" s="11"/>
      <c r="FE178" s="74">
        <f t="shared" si="3558"/>
        <v>0</v>
      </c>
      <c r="FF178" s="74">
        <f t="shared" si="3558"/>
        <v>0</v>
      </c>
      <c r="FG178" s="11"/>
      <c r="FH178" s="12" t="e">
        <f t="shared" si="3524"/>
        <v>#DIV/0!</v>
      </c>
      <c r="FI178" s="11"/>
      <c r="FJ178" s="12" t="e">
        <f t="shared" si="3525"/>
        <v>#DIV/0!</v>
      </c>
      <c r="FK178" s="13"/>
      <c r="FL178" s="11"/>
      <c r="FM178" s="11"/>
      <c r="FN178" s="14"/>
      <c r="FO178" s="10"/>
      <c r="FP178" s="11"/>
      <c r="FQ178" s="74">
        <f t="shared" si="3559"/>
        <v>0</v>
      </c>
      <c r="FR178" s="74">
        <f t="shared" si="3559"/>
        <v>0</v>
      </c>
      <c r="FS178" s="11"/>
      <c r="FT178" s="12" t="e">
        <f t="shared" si="3527"/>
        <v>#DIV/0!</v>
      </c>
      <c r="FU178" s="11"/>
      <c r="FV178" s="12" t="e">
        <f t="shared" si="3528"/>
        <v>#DIV/0!</v>
      </c>
      <c r="FW178" s="13"/>
      <c r="FX178" s="11"/>
      <c r="FY178" s="11"/>
      <c r="FZ178" s="14"/>
      <c r="GA178" s="10"/>
      <c r="GB178" s="11"/>
      <c r="GC178" s="74">
        <f t="shared" si="3560"/>
        <v>0</v>
      </c>
      <c r="GD178" s="74">
        <f t="shared" si="3560"/>
        <v>0</v>
      </c>
      <c r="GE178" s="11"/>
      <c r="GF178" s="12" t="e">
        <f t="shared" si="3530"/>
        <v>#DIV/0!</v>
      </c>
      <c r="GG178" s="11"/>
      <c r="GH178" s="12" t="e">
        <f t="shared" si="3531"/>
        <v>#DIV/0!</v>
      </c>
      <c r="GI178" s="13"/>
      <c r="GJ178" s="11"/>
      <c r="GK178" s="11"/>
      <c r="GL178" s="14"/>
      <c r="GM178" s="10"/>
      <c r="GN178" s="11"/>
      <c r="GO178" s="74">
        <f t="shared" si="3561"/>
        <v>0</v>
      </c>
      <c r="GP178" s="74">
        <f t="shared" si="3561"/>
        <v>0</v>
      </c>
      <c r="GQ178" s="11"/>
      <c r="GR178" s="12" t="e">
        <f t="shared" si="3533"/>
        <v>#DIV/0!</v>
      </c>
      <c r="GS178" s="11"/>
      <c r="GT178" s="12" t="e">
        <f t="shared" si="3534"/>
        <v>#DIV/0!</v>
      </c>
      <c r="GU178" s="13"/>
      <c r="GV178" s="11"/>
      <c r="GW178" s="11"/>
      <c r="GX178" s="14"/>
      <c r="GY178" s="10"/>
      <c r="GZ178" s="11"/>
      <c r="HA178" s="74">
        <f t="shared" si="3562"/>
        <v>0</v>
      </c>
      <c r="HB178" s="74">
        <f t="shared" si="3562"/>
        <v>0</v>
      </c>
      <c r="HC178" s="11"/>
      <c r="HD178" s="12" t="e">
        <f t="shared" si="3536"/>
        <v>#DIV/0!</v>
      </c>
      <c r="HE178" s="11"/>
      <c r="HF178" s="12" t="e">
        <f t="shared" si="3537"/>
        <v>#DIV/0!</v>
      </c>
      <c r="HG178" s="13"/>
      <c r="HH178" s="11"/>
      <c r="HI178" s="11"/>
      <c r="HJ178" s="14"/>
      <c r="HK178" s="10">
        <f t="shared" si="3538"/>
        <v>2</v>
      </c>
      <c r="HL178" s="11">
        <f t="shared" si="3538"/>
        <v>0</v>
      </c>
      <c r="HM178" s="11">
        <f t="shared" si="3538"/>
        <v>3153</v>
      </c>
      <c r="HN178" s="11">
        <f t="shared" si="3538"/>
        <v>238</v>
      </c>
      <c r="HO178" s="11">
        <f t="shared" si="3539"/>
        <v>1322</v>
      </c>
      <c r="HP178" s="228">
        <f>+(HO178)/HM178</f>
        <v>0.41928322232794163</v>
      </c>
      <c r="HQ178" s="15">
        <f t="shared" si="3541"/>
        <v>70</v>
      </c>
      <c r="HR178" s="12">
        <f t="shared" si="3563"/>
        <v>5.2950075642965201E-2</v>
      </c>
      <c r="HS178" s="16">
        <v>71.5</v>
      </c>
      <c r="HT178" s="17">
        <v>1212</v>
      </c>
      <c r="HU178" s="16">
        <f t="shared" si="3542"/>
        <v>91.679273827534033</v>
      </c>
      <c r="HV178" s="15"/>
      <c r="HW178" s="14"/>
    </row>
    <row r="179" spans="1:231" ht="18.75" x14ac:dyDescent="0.25">
      <c r="A179" s="236"/>
      <c r="B179" s="41">
        <f t="shared" si="3543"/>
        <v>44606</v>
      </c>
      <c r="C179" s="10"/>
      <c r="D179" s="11"/>
      <c r="E179" s="74">
        <f t="shared" si="3544"/>
        <v>611</v>
      </c>
      <c r="F179" s="74">
        <f t="shared" si="3544"/>
        <v>45</v>
      </c>
      <c r="G179" s="11">
        <v>258</v>
      </c>
      <c r="H179" s="12">
        <f t="shared" si="3486"/>
        <v>0.44844517184942717</v>
      </c>
      <c r="I179" s="11">
        <v>16</v>
      </c>
      <c r="J179" s="12">
        <f t="shared" si="3545"/>
        <v>5.8394160583941604E-2</v>
      </c>
      <c r="K179" s="11"/>
      <c r="L179" s="11"/>
      <c r="M179" s="18"/>
      <c r="N179" s="20"/>
      <c r="O179" s="10"/>
      <c r="P179" s="11"/>
      <c r="Q179" s="74">
        <f t="shared" si="3546"/>
        <v>610</v>
      </c>
      <c r="R179" s="74">
        <f t="shared" si="3546"/>
        <v>46</v>
      </c>
      <c r="S179" s="11">
        <v>208</v>
      </c>
      <c r="T179" s="12">
        <f t="shared" si="3488"/>
        <v>0.37049180327868853</v>
      </c>
      <c r="U179" s="11">
        <v>18</v>
      </c>
      <c r="V179" s="12">
        <f t="shared" si="3489"/>
        <v>7.9646017699115043E-2</v>
      </c>
      <c r="W179" s="11"/>
      <c r="X179" s="11"/>
      <c r="Y179" s="18"/>
      <c r="Z179" s="20"/>
      <c r="AA179" s="10"/>
      <c r="AB179" s="11"/>
      <c r="AC179" s="74">
        <f t="shared" si="3547"/>
        <v>144</v>
      </c>
      <c r="AD179" s="74">
        <f t="shared" si="3547"/>
        <v>12</v>
      </c>
      <c r="AE179" s="11">
        <v>65</v>
      </c>
      <c r="AF179" s="12">
        <f t="shared" si="3491"/>
        <v>0.45833333333333331</v>
      </c>
      <c r="AG179" s="11">
        <v>1</v>
      </c>
      <c r="AH179" s="12">
        <f t="shared" si="3492"/>
        <v>1.5151515151515152E-2</v>
      </c>
      <c r="AI179" s="11"/>
      <c r="AJ179" s="11"/>
      <c r="AK179" s="18"/>
      <c r="AL179" s="20"/>
      <c r="AM179" s="10"/>
      <c r="AN179" s="11"/>
      <c r="AO179" s="74">
        <f t="shared" si="3548"/>
        <v>599</v>
      </c>
      <c r="AP179" s="74">
        <f t="shared" si="3548"/>
        <v>45</v>
      </c>
      <c r="AQ179" s="11">
        <v>204</v>
      </c>
      <c r="AR179" s="12">
        <f t="shared" si="3494"/>
        <v>0.36894824707846413</v>
      </c>
      <c r="AS179" s="11">
        <v>17</v>
      </c>
      <c r="AT179" s="12">
        <f t="shared" si="3495"/>
        <v>7.6923076923076927E-2</v>
      </c>
      <c r="AU179" s="11"/>
      <c r="AV179" s="11"/>
      <c r="AW179" s="18"/>
      <c r="AX179" s="20"/>
      <c r="AY179" s="10"/>
      <c r="AZ179" s="11"/>
      <c r="BA179" s="74">
        <f t="shared" si="3549"/>
        <v>588</v>
      </c>
      <c r="BB179" s="74">
        <f t="shared" si="3549"/>
        <v>44</v>
      </c>
      <c r="BC179" s="11">
        <v>232</v>
      </c>
      <c r="BD179" s="12">
        <f t="shared" si="3497"/>
        <v>0.43027210884353739</v>
      </c>
      <c r="BE179" s="11">
        <v>21</v>
      </c>
      <c r="BF179" s="12">
        <f t="shared" si="3498"/>
        <v>8.3003952569169967E-2</v>
      </c>
      <c r="BG179" s="11"/>
      <c r="BH179" s="11"/>
      <c r="BI179" s="18"/>
      <c r="BJ179" s="20"/>
      <c r="BK179" s="10"/>
      <c r="BL179" s="11"/>
      <c r="BM179" s="74">
        <f t="shared" si="3550"/>
        <v>601</v>
      </c>
      <c r="BN179" s="74">
        <f t="shared" si="3550"/>
        <v>46</v>
      </c>
      <c r="BO179" s="11">
        <v>200</v>
      </c>
      <c r="BP179" s="12">
        <f t="shared" si="3500"/>
        <v>0.36938435940099834</v>
      </c>
      <c r="BQ179" s="11">
        <v>22</v>
      </c>
      <c r="BR179" s="12">
        <f t="shared" si="3501"/>
        <v>9.90990990990991E-2</v>
      </c>
      <c r="BS179" s="11"/>
      <c r="BT179" s="11"/>
      <c r="BU179" s="18"/>
      <c r="BV179" s="20"/>
      <c r="BW179" s="10"/>
      <c r="BX179" s="11"/>
      <c r="BY179" s="74">
        <f t="shared" si="3551"/>
        <v>0</v>
      </c>
      <c r="BZ179" s="74">
        <f t="shared" si="3551"/>
        <v>0</v>
      </c>
      <c r="CA179" s="11"/>
      <c r="CB179" s="12" t="e">
        <f t="shared" si="3503"/>
        <v>#DIV/0!</v>
      </c>
      <c r="CC179" s="11"/>
      <c r="CD179" s="12" t="e">
        <f t="shared" si="3504"/>
        <v>#DIV/0!</v>
      </c>
      <c r="CE179" s="11"/>
      <c r="CF179" s="11"/>
      <c r="CG179" s="18"/>
      <c r="CH179" s="20"/>
      <c r="CI179" s="10"/>
      <c r="CJ179" s="11"/>
      <c r="CK179" s="74">
        <f t="shared" si="3552"/>
        <v>0</v>
      </c>
      <c r="CL179" s="74">
        <f t="shared" si="3552"/>
        <v>0</v>
      </c>
      <c r="CM179" s="11"/>
      <c r="CN179" s="12" t="e">
        <f t="shared" si="3506"/>
        <v>#DIV/0!</v>
      </c>
      <c r="CO179" s="11"/>
      <c r="CP179" s="12" t="e">
        <f t="shared" si="3507"/>
        <v>#DIV/0!</v>
      </c>
      <c r="CQ179" s="11"/>
      <c r="CR179" s="11"/>
      <c r="CS179" s="18"/>
      <c r="CT179" s="20"/>
      <c r="CU179" s="10"/>
      <c r="CV179" s="11"/>
      <c r="CW179" s="74">
        <f t="shared" si="3553"/>
        <v>0</v>
      </c>
      <c r="CX179" s="74">
        <f t="shared" si="3553"/>
        <v>0</v>
      </c>
      <c r="CY179" s="11"/>
      <c r="CZ179" s="12" t="e">
        <f t="shared" si="3509"/>
        <v>#DIV/0!</v>
      </c>
      <c r="DA179" s="11"/>
      <c r="DB179" s="12" t="e">
        <f t="shared" si="3510"/>
        <v>#DIV/0!</v>
      </c>
      <c r="DC179" s="11"/>
      <c r="DD179" s="11"/>
      <c r="DE179" s="18"/>
      <c r="DF179" s="20"/>
      <c r="DG179" s="10"/>
      <c r="DH179" s="11"/>
      <c r="DI179" s="74">
        <f t="shared" si="3554"/>
        <v>0</v>
      </c>
      <c r="DJ179" s="74">
        <f t="shared" si="3554"/>
        <v>0</v>
      </c>
      <c r="DK179" s="11"/>
      <c r="DL179" s="12" t="e">
        <f t="shared" si="3512"/>
        <v>#DIV/0!</v>
      </c>
      <c r="DM179" s="11"/>
      <c r="DN179" s="12" t="e">
        <f t="shared" si="3513"/>
        <v>#DIV/0!</v>
      </c>
      <c r="DO179" s="11"/>
      <c r="DP179" s="11"/>
      <c r="DQ179" s="18"/>
      <c r="DR179" s="20"/>
      <c r="DS179" s="10"/>
      <c r="DT179" s="11"/>
      <c r="DU179" s="74">
        <f t="shared" si="3555"/>
        <v>0</v>
      </c>
      <c r="DV179" s="74">
        <f t="shared" si="3555"/>
        <v>0</v>
      </c>
      <c r="DW179" s="11"/>
      <c r="DX179" s="12" t="e">
        <f t="shared" si="3515"/>
        <v>#DIV/0!</v>
      </c>
      <c r="DY179" s="11"/>
      <c r="DZ179" s="12" t="e">
        <f t="shared" si="3516"/>
        <v>#DIV/0!</v>
      </c>
      <c r="EA179" s="11"/>
      <c r="EB179" s="11"/>
      <c r="EC179" s="18"/>
      <c r="ED179" s="20"/>
      <c r="EE179" s="10"/>
      <c r="EF179" s="11"/>
      <c r="EG179" s="74">
        <f t="shared" si="3556"/>
        <v>0</v>
      </c>
      <c r="EH179" s="74">
        <f t="shared" si="3556"/>
        <v>0</v>
      </c>
      <c r="EI179" s="11"/>
      <c r="EJ179" s="12" t="e">
        <f t="shared" si="3518"/>
        <v>#DIV/0!</v>
      </c>
      <c r="EK179" s="11"/>
      <c r="EL179" s="12" t="e">
        <f t="shared" si="3519"/>
        <v>#DIV/0!</v>
      </c>
      <c r="EM179" s="11"/>
      <c r="EN179" s="11"/>
      <c r="EO179" s="18"/>
      <c r="EP179" s="20"/>
      <c r="EQ179" s="10"/>
      <c r="ER179" s="11"/>
      <c r="ES179" s="74">
        <f t="shared" si="3557"/>
        <v>0</v>
      </c>
      <c r="ET179" s="74">
        <f t="shared" si="3557"/>
        <v>0</v>
      </c>
      <c r="EU179" s="11"/>
      <c r="EV179" s="12" t="e">
        <f t="shared" si="3521"/>
        <v>#DIV/0!</v>
      </c>
      <c r="EW179" s="11"/>
      <c r="EX179" s="12" t="e">
        <f t="shared" si="3522"/>
        <v>#DIV/0!</v>
      </c>
      <c r="EY179" s="11"/>
      <c r="EZ179" s="11"/>
      <c r="FA179" s="18"/>
      <c r="FB179" s="20"/>
      <c r="FC179" s="10"/>
      <c r="FD179" s="11"/>
      <c r="FE179" s="74">
        <f t="shared" si="3558"/>
        <v>0</v>
      </c>
      <c r="FF179" s="74">
        <f t="shared" si="3558"/>
        <v>0</v>
      </c>
      <c r="FG179" s="11"/>
      <c r="FH179" s="12" t="e">
        <f t="shared" si="3524"/>
        <v>#DIV/0!</v>
      </c>
      <c r="FI179" s="11"/>
      <c r="FJ179" s="12" t="e">
        <f t="shared" si="3525"/>
        <v>#DIV/0!</v>
      </c>
      <c r="FK179" s="11"/>
      <c r="FL179" s="11"/>
      <c r="FM179" s="18"/>
      <c r="FN179" s="20"/>
      <c r="FO179" s="10"/>
      <c r="FP179" s="11"/>
      <c r="FQ179" s="74">
        <f t="shared" si="3559"/>
        <v>0</v>
      </c>
      <c r="FR179" s="74">
        <f t="shared" si="3559"/>
        <v>0</v>
      </c>
      <c r="FS179" s="11"/>
      <c r="FT179" s="12" t="e">
        <f t="shared" si="3527"/>
        <v>#DIV/0!</v>
      </c>
      <c r="FU179" s="11"/>
      <c r="FV179" s="12" t="e">
        <f t="shared" si="3528"/>
        <v>#DIV/0!</v>
      </c>
      <c r="FW179" s="11"/>
      <c r="FX179" s="11"/>
      <c r="FY179" s="18"/>
      <c r="FZ179" s="20"/>
      <c r="GA179" s="10"/>
      <c r="GB179" s="11"/>
      <c r="GC179" s="74">
        <f t="shared" si="3560"/>
        <v>0</v>
      </c>
      <c r="GD179" s="74">
        <f t="shared" si="3560"/>
        <v>0</v>
      </c>
      <c r="GE179" s="11"/>
      <c r="GF179" s="12" t="e">
        <f t="shared" si="3530"/>
        <v>#DIV/0!</v>
      </c>
      <c r="GG179" s="11"/>
      <c r="GH179" s="12" t="e">
        <f t="shared" si="3531"/>
        <v>#DIV/0!</v>
      </c>
      <c r="GI179" s="11"/>
      <c r="GJ179" s="11"/>
      <c r="GK179" s="18"/>
      <c r="GL179" s="20"/>
      <c r="GM179" s="10"/>
      <c r="GN179" s="11"/>
      <c r="GO179" s="74">
        <f t="shared" si="3561"/>
        <v>0</v>
      </c>
      <c r="GP179" s="74">
        <f t="shared" si="3561"/>
        <v>0</v>
      </c>
      <c r="GQ179" s="11"/>
      <c r="GR179" s="12" t="e">
        <f t="shared" si="3533"/>
        <v>#DIV/0!</v>
      </c>
      <c r="GS179" s="11"/>
      <c r="GT179" s="12" t="e">
        <f t="shared" si="3534"/>
        <v>#DIV/0!</v>
      </c>
      <c r="GU179" s="11"/>
      <c r="GV179" s="11"/>
      <c r="GW179" s="18"/>
      <c r="GX179" s="20"/>
      <c r="GY179" s="10"/>
      <c r="GZ179" s="11"/>
      <c r="HA179" s="74">
        <f t="shared" si="3562"/>
        <v>0</v>
      </c>
      <c r="HB179" s="74">
        <f t="shared" si="3562"/>
        <v>0</v>
      </c>
      <c r="HC179" s="11"/>
      <c r="HD179" s="12" t="e">
        <f t="shared" si="3536"/>
        <v>#DIV/0!</v>
      </c>
      <c r="HE179" s="11"/>
      <c r="HF179" s="12" t="e">
        <f t="shared" si="3537"/>
        <v>#DIV/0!</v>
      </c>
      <c r="HG179" s="11"/>
      <c r="HH179" s="11"/>
      <c r="HI179" s="18"/>
      <c r="HJ179" s="20"/>
      <c r="HK179" s="10">
        <f t="shared" si="3538"/>
        <v>0</v>
      </c>
      <c r="HL179" s="11">
        <f t="shared" si="3538"/>
        <v>0</v>
      </c>
      <c r="HM179" s="11">
        <f t="shared" si="3538"/>
        <v>3153</v>
      </c>
      <c r="HN179" s="11">
        <f t="shared" si="3538"/>
        <v>238</v>
      </c>
      <c r="HO179" s="11">
        <f t="shared" si="3539"/>
        <v>1262</v>
      </c>
      <c r="HP179" s="228">
        <f t="shared" ref="HP179:HP182" si="3564">+(HO179)/HM179</f>
        <v>0.4002537266095782</v>
      </c>
      <c r="HQ179" s="15">
        <f t="shared" si="3541"/>
        <v>95</v>
      </c>
      <c r="HR179" s="12">
        <f t="shared" si="3563"/>
        <v>7.5277337559429475E-2</v>
      </c>
      <c r="HS179" s="16">
        <v>70.8</v>
      </c>
      <c r="HT179" s="17">
        <v>1096</v>
      </c>
      <c r="HU179" s="16">
        <f t="shared" si="3542"/>
        <v>86.846275752773366</v>
      </c>
      <c r="HV179" s="18"/>
      <c r="HW179" s="20"/>
    </row>
    <row r="180" spans="1:231" ht="18.75" x14ac:dyDescent="0.2">
      <c r="A180" s="236"/>
      <c r="B180" s="41">
        <f>+B179+1</f>
        <v>44607</v>
      </c>
      <c r="C180" s="10"/>
      <c r="D180" s="11"/>
      <c r="E180" s="74">
        <f t="shared" si="3544"/>
        <v>611</v>
      </c>
      <c r="F180" s="74">
        <f t="shared" si="3544"/>
        <v>45</v>
      </c>
      <c r="G180" s="11">
        <v>282</v>
      </c>
      <c r="H180" s="12">
        <f t="shared" si="3486"/>
        <v>0.48117839607201307</v>
      </c>
      <c r="I180" s="11">
        <v>12</v>
      </c>
      <c r="J180" s="12">
        <f t="shared" si="3545"/>
        <v>4.0816326530612242E-2</v>
      </c>
      <c r="K180" s="13"/>
      <c r="L180" s="13"/>
      <c r="M180" s="216">
        <v>4145</v>
      </c>
      <c r="N180" s="203">
        <v>4540</v>
      </c>
      <c r="O180" s="10">
        <v>1</v>
      </c>
      <c r="P180" s="11"/>
      <c r="Q180" s="74">
        <f t="shared" si="3546"/>
        <v>609</v>
      </c>
      <c r="R180" s="74">
        <f t="shared" si="3546"/>
        <v>46</v>
      </c>
      <c r="S180" s="11">
        <v>262</v>
      </c>
      <c r="T180" s="12">
        <f t="shared" si="3488"/>
        <v>0.4548440065681445</v>
      </c>
      <c r="U180" s="11">
        <v>15</v>
      </c>
      <c r="V180" s="12">
        <f t="shared" si="3489"/>
        <v>5.4151624548736461E-2</v>
      </c>
      <c r="W180" s="13"/>
      <c r="X180" s="13"/>
      <c r="Y180" s="219">
        <v>4145</v>
      </c>
      <c r="Z180" s="206">
        <v>4540</v>
      </c>
      <c r="AA180" s="10"/>
      <c r="AB180" s="11"/>
      <c r="AC180" s="74">
        <f t="shared" si="3547"/>
        <v>144</v>
      </c>
      <c r="AD180" s="74">
        <f t="shared" si="3547"/>
        <v>12</v>
      </c>
      <c r="AE180" s="11">
        <v>73</v>
      </c>
      <c r="AF180" s="12">
        <f t="shared" si="3491"/>
        <v>0.53472222222222221</v>
      </c>
      <c r="AG180" s="11">
        <v>4</v>
      </c>
      <c r="AH180" s="12">
        <f t="shared" si="3492"/>
        <v>5.1948051948051951E-2</v>
      </c>
      <c r="AI180" s="13"/>
      <c r="AJ180" s="13"/>
      <c r="AK180" s="219">
        <v>4145</v>
      </c>
      <c r="AL180" s="38">
        <v>4540</v>
      </c>
      <c r="AM180" s="10">
        <v>1</v>
      </c>
      <c r="AN180" s="11"/>
      <c r="AO180" s="74">
        <f t="shared" si="3548"/>
        <v>598</v>
      </c>
      <c r="AP180" s="74">
        <f t="shared" si="3548"/>
        <v>45</v>
      </c>
      <c r="AQ180" s="11">
        <v>213</v>
      </c>
      <c r="AR180" s="12">
        <f t="shared" si="3494"/>
        <v>0.37959866220735788</v>
      </c>
      <c r="AS180" s="11">
        <v>14</v>
      </c>
      <c r="AT180" s="12">
        <f t="shared" si="3495"/>
        <v>6.1674008810572688E-2</v>
      </c>
      <c r="AU180" s="13"/>
      <c r="AV180" s="13"/>
      <c r="AW180" s="25">
        <v>4145</v>
      </c>
      <c r="AX180" s="206">
        <v>4540</v>
      </c>
      <c r="AY180" s="10">
        <v>1</v>
      </c>
      <c r="AZ180" s="11"/>
      <c r="BA180" s="74">
        <f t="shared" si="3549"/>
        <v>587</v>
      </c>
      <c r="BB180" s="74">
        <f t="shared" si="3549"/>
        <v>44</v>
      </c>
      <c r="BC180" s="11">
        <v>250</v>
      </c>
      <c r="BD180" s="12">
        <f t="shared" si="3497"/>
        <v>0.45315161839863716</v>
      </c>
      <c r="BE180" s="11">
        <v>16</v>
      </c>
      <c r="BF180" s="12">
        <f t="shared" si="3498"/>
        <v>6.0150375939849621E-2</v>
      </c>
      <c r="BG180" s="13"/>
      <c r="BH180" s="13"/>
      <c r="BI180" s="25">
        <v>4145</v>
      </c>
      <c r="BJ180" s="203">
        <v>4540</v>
      </c>
      <c r="BK180" s="10"/>
      <c r="BL180" s="11"/>
      <c r="BM180" s="74">
        <f t="shared" si="3550"/>
        <v>601</v>
      </c>
      <c r="BN180" s="74">
        <f t="shared" si="3550"/>
        <v>46</v>
      </c>
      <c r="BO180" s="11">
        <v>226</v>
      </c>
      <c r="BP180" s="12">
        <f t="shared" si="3500"/>
        <v>0.40266222961730447</v>
      </c>
      <c r="BQ180" s="11">
        <v>16</v>
      </c>
      <c r="BR180" s="12">
        <f t="shared" si="3501"/>
        <v>6.6115702479338845E-2</v>
      </c>
      <c r="BS180" s="13"/>
      <c r="BT180" s="13"/>
      <c r="BU180" s="25">
        <v>4145</v>
      </c>
      <c r="BV180" s="210">
        <v>4540</v>
      </c>
      <c r="BW180" s="10"/>
      <c r="BX180" s="11"/>
      <c r="BY180" s="74">
        <f t="shared" si="3551"/>
        <v>0</v>
      </c>
      <c r="BZ180" s="74">
        <f t="shared" si="3551"/>
        <v>0</v>
      </c>
      <c r="CA180" s="11"/>
      <c r="CB180" s="12" t="e">
        <f t="shared" si="3503"/>
        <v>#DIV/0!</v>
      </c>
      <c r="CC180" s="11"/>
      <c r="CD180" s="12" t="e">
        <f t="shared" si="3504"/>
        <v>#DIV/0!</v>
      </c>
      <c r="CE180" s="13"/>
      <c r="CF180" s="13"/>
      <c r="CG180" s="25"/>
      <c r="CH180" s="38"/>
      <c r="CI180" s="10"/>
      <c r="CJ180" s="11"/>
      <c r="CK180" s="74">
        <f t="shared" si="3552"/>
        <v>0</v>
      </c>
      <c r="CL180" s="74">
        <f t="shared" si="3552"/>
        <v>0</v>
      </c>
      <c r="CM180" s="11"/>
      <c r="CN180" s="12" t="e">
        <f t="shared" si="3506"/>
        <v>#DIV/0!</v>
      </c>
      <c r="CO180" s="11"/>
      <c r="CP180" s="12" t="e">
        <f t="shared" si="3507"/>
        <v>#DIV/0!</v>
      </c>
      <c r="CQ180" s="13"/>
      <c r="CR180" s="13"/>
      <c r="CS180" s="25"/>
      <c r="CT180" s="38"/>
      <c r="CU180" s="10"/>
      <c r="CV180" s="11"/>
      <c r="CW180" s="74">
        <f t="shared" si="3553"/>
        <v>0</v>
      </c>
      <c r="CX180" s="74">
        <f t="shared" si="3553"/>
        <v>0</v>
      </c>
      <c r="CY180" s="11"/>
      <c r="CZ180" s="12" t="e">
        <f t="shared" si="3509"/>
        <v>#DIV/0!</v>
      </c>
      <c r="DA180" s="11"/>
      <c r="DB180" s="12" t="e">
        <f t="shared" si="3510"/>
        <v>#DIV/0!</v>
      </c>
      <c r="DC180" s="13"/>
      <c r="DD180" s="13"/>
      <c r="DE180" s="25"/>
      <c r="DF180" s="38"/>
      <c r="DG180" s="10"/>
      <c r="DH180" s="11"/>
      <c r="DI180" s="74">
        <f t="shared" si="3554"/>
        <v>0</v>
      </c>
      <c r="DJ180" s="74">
        <f t="shared" si="3554"/>
        <v>0</v>
      </c>
      <c r="DK180" s="11"/>
      <c r="DL180" s="12" t="e">
        <f t="shared" si="3512"/>
        <v>#DIV/0!</v>
      </c>
      <c r="DM180" s="11"/>
      <c r="DN180" s="12" t="e">
        <f t="shared" si="3513"/>
        <v>#DIV/0!</v>
      </c>
      <c r="DO180" s="13"/>
      <c r="DP180" s="13"/>
      <c r="DQ180" s="25"/>
      <c r="DR180" s="38"/>
      <c r="DS180" s="10"/>
      <c r="DT180" s="11"/>
      <c r="DU180" s="74">
        <f t="shared" si="3555"/>
        <v>0</v>
      </c>
      <c r="DV180" s="74">
        <f t="shared" si="3555"/>
        <v>0</v>
      </c>
      <c r="DW180" s="11"/>
      <c r="DX180" s="12" t="e">
        <f t="shared" si="3515"/>
        <v>#DIV/0!</v>
      </c>
      <c r="DY180" s="11"/>
      <c r="DZ180" s="12" t="e">
        <f t="shared" si="3516"/>
        <v>#DIV/0!</v>
      </c>
      <c r="EA180" s="13"/>
      <c r="EB180" s="13"/>
      <c r="EC180" s="25"/>
      <c r="ED180" s="38"/>
      <c r="EE180" s="10"/>
      <c r="EF180" s="11"/>
      <c r="EG180" s="74">
        <f t="shared" si="3556"/>
        <v>0</v>
      </c>
      <c r="EH180" s="74">
        <f t="shared" si="3556"/>
        <v>0</v>
      </c>
      <c r="EI180" s="11"/>
      <c r="EJ180" s="12" t="e">
        <f t="shared" si="3518"/>
        <v>#DIV/0!</v>
      </c>
      <c r="EK180" s="11"/>
      <c r="EL180" s="12" t="e">
        <f t="shared" si="3519"/>
        <v>#DIV/0!</v>
      </c>
      <c r="EM180" s="13"/>
      <c r="EN180" s="13"/>
      <c r="EO180" s="25"/>
      <c r="EP180" s="38"/>
      <c r="EQ180" s="10"/>
      <c r="ER180" s="11"/>
      <c r="ES180" s="74">
        <f t="shared" si="3557"/>
        <v>0</v>
      </c>
      <c r="ET180" s="74">
        <f t="shared" si="3557"/>
        <v>0</v>
      </c>
      <c r="EU180" s="11"/>
      <c r="EV180" s="12" t="e">
        <f t="shared" si="3521"/>
        <v>#DIV/0!</v>
      </c>
      <c r="EW180" s="11"/>
      <c r="EX180" s="12" t="e">
        <f t="shared" si="3522"/>
        <v>#DIV/0!</v>
      </c>
      <c r="EY180" s="13"/>
      <c r="EZ180" s="13"/>
      <c r="FA180" s="25"/>
      <c r="FB180" s="38"/>
      <c r="FC180" s="10"/>
      <c r="FD180" s="11"/>
      <c r="FE180" s="74">
        <f t="shared" si="3558"/>
        <v>0</v>
      </c>
      <c r="FF180" s="74">
        <f t="shared" si="3558"/>
        <v>0</v>
      </c>
      <c r="FG180" s="11"/>
      <c r="FH180" s="12" t="e">
        <f t="shared" si="3524"/>
        <v>#DIV/0!</v>
      </c>
      <c r="FI180" s="11"/>
      <c r="FJ180" s="12" t="e">
        <f t="shared" si="3525"/>
        <v>#DIV/0!</v>
      </c>
      <c r="FK180" s="13"/>
      <c r="FL180" s="13"/>
      <c r="FM180" s="25"/>
      <c r="FN180" s="38"/>
      <c r="FO180" s="10"/>
      <c r="FP180" s="11"/>
      <c r="FQ180" s="74">
        <f t="shared" si="3559"/>
        <v>0</v>
      </c>
      <c r="FR180" s="74">
        <f t="shared" si="3559"/>
        <v>0</v>
      </c>
      <c r="FS180" s="11"/>
      <c r="FT180" s="12" t="e">
        <f t="shared" si="3527"/>
        <v>#DIV/0!</v>
      </c>
      <c r="FU180" s="11"/>
      <c r="FV180" s="12" t="e">
        <f t="shared" si="3528"/>
        <v>#DIV/0!</v>
      </c>
      <c r="FW180" s="13"/>
      <c r="FX180" s="13"/>
      <c r="FY180" s="25"/>
      <c r="FZ180" s="38"/>
      <c r="GA180" s="10"/>
      <c r="GB180" s="11"/>
      <c r="GC180" s="74">
        <f t="shared" si="3560"/>
        <v>0</v>
      </c>
      <c r="GD180" s="74">
        <f t="shared" si="3560"/>
        <v>0</v>
      </c>
      <c r="GE180" s="11"/>
      <c r="GF180" s="12" t="e">
        <f t="shared" si="3530"/>
        <v>#DIV/0!</v>
      </c>
      <c r="GG180" s="11"/>
      <c r="GH180" s="12" t="e">
        <f t="shared" si="3531"/>
        <v>#DIV/0!</v>
      </c>
      <c r="GI180" s="13"/>
      <c r="GJ180" s="13"/>
      <c r="GK180" s="25"/>
      <c r="GL180" s="38"/>
      <c r="GM180" s="10"/>
      <c r="GN180" s="11"/>
      <c r="GO180" s="74">
        <f t="shared" si="3561"/>
        <v>0</v>
      </c>
      <c r="GP180" s="74">
        <f t="shared" si="3561"/>
        <v>0</v>
      </c>
      <c r="GQ180" s="11"/>
      <c r="GR180" s="12" t="e">
        <f t="shared" si="3533"/>
        <v>#DIV/0!</v>
      </c>
      <c r="GS180" s="11"/>
      <c r="GT180" s="12" t="e">
        <f t="shared" si="3534"/>
        <v>#DIV/0!</v>
      </c>
      <c r="GU180" s="13"/>
      <c r="GV180" s="13"/>
      <c r="GW180" s="25"/>
      <c r="GX180" s="38"/>
      <c r="GY180" s="10"/>
      <c r="GZ180" s="11"/>
      <c r="HA180" s="74">
        <f t="shared" si="3562"/>
        <v>0</v>
      </c>
      <c r="HB180" s="74">
        <f t="shared" si="3562"/>
        <v>0</v>
      </c>
      <c r="HC180" s="11"/>
      <c r="HD180" s="12" t="e">
        <f t="shared" si="3536"/>
        <v>#DIV/0!</v>
      </c>
      <c r="HE180" s="11"/>
      <c r="HF180" s="12" t="e">
        <f t="shared" si="3537"/>
        <v>#DIV/0!</v>
      </c>
      <c r="HG180" s="13"/>
      <c r="HH180" s="13"/>
      <c r="HI180" s="25"/>
      <c r="HJ180" s="38"/>
      <c r="HK180" s="10">
        <f t="shared" si="3538"/>
        <v>3</v>
      </c>
      <c r="HL180" s="11">
        <f t="shared" si="3538"/>
        <v>0</v>
      </c>
      <c r="HM180" s="11">
        <f t="shared" si="3538"/>
        <v>3150</v>
      </c>
      <c r="HN180" s="11">
        <f t="shared" si="3538"/>
        <v>238</v>
      </c>
      <c r="HO180" s="11">
        <f t="shared" si="3539"/>
        <v>1383</v>
      </c>
      <c r="HP180" s="228">
        <f t="shared" si="3564"/>
        <v>0.43904761904761902</v>
      </c>
      <c r="HQ180" s="15">
        <f t="shared" si="3541"/>
        <v>77</v>
      </c>
      <c r="HR180" s="12">
        <f t="shared" si="3563"/>
        <v>5.5676066522053508E-2</v>
      </c>
      <c r="HS180" s="16">
        <v>71.3</v>
      </c>
      <c r="HT180" s="17">
        <v>1268</v>
      </c>
      <c r="HU180" s="16">
        <f t="shared" si="3542"/>
        <v>91.684743311641355</v>
      </c>
      <c r="HV180" s="222">
        <v>4145</v>
      </c>
      <c r="HW180" s="213">
        <v>4540</v>
      </c>
    </row>
    <row r="181" spans="1:231" ht="18.75" x14ac:dyDescent="0.25">
      <c r="A181" s="236"/>
      <c r="B181" s="41">
        <f t="shared" si="3543"/>
        <v>44608</v>
      </c>
      <c r="C181" s="10"/>
      <c r="D181" s="11"/>
      <c r="E181" s="74">
        <f t="shared" si="3544"/>
        <v>611</v>
      </c>
      <c r="F181" s="74">
        <f t="shared" si="3544"/>
        <v>45</v>
      </c>
      <c r="G181" s="11">
        <v>263</v>
      </c>
      <c r="H181" s="12">
        <f t="shared" si="3486"/>
        <v>0.46317512274959083</v>
      </c>
      <c r="I181" s="11">
        <v>20</v>
      </c>
      <c r="J181" s="12">
        <f t="shared" si="3545"/>
        <v>7.0671378091872794E-2</v>
      </c>
      <c r="K181" s="13"/>
      <c r="L181" s="11"/>
      <c r="M181" s="217">
        <v>4675.7894736842109</v>
      </c>
      <c r="N181" s="204">
        <v>4420.833333333333</v>
      </c>
      <c r="O181" s="10"/>
      <c r="P181" s="11"/>
      <c r="Q181" s="74">
        <f t="shared" si="3546"/>
        <v>609</v>
      </c>
      <c r="R181" s="74">
        <f t="shared" si="3546"/>
        <v>46</v>
      </c>
      <c r="S181" s="11">
        <v>232</v>
      </c>
      <c r="T181" s="12">
        <f t="shared" si="3488"/>
        <v>0.41215106732348111</v>
      </c>
      <c r="U181" s="11">
        <v>19</v>
      </c>
      <c r="V181" s="12">
        <f t="shared" si="3489"/>
        <v>7.5697211155378488E-2</v>
      </c>
      <c r="W181" s="13"/>
      <c r="X181" s="11"/>
      <c r="Y181" s="220">
        <v>4769.4285714285716</v>
      </c>
      <c r="Z181" s="207">
        <v>4632.727272727273</v>
      </c>
      <c r="AA181" s="10">
        <v>1</v>
      </c>
      <c r="AB181" s="11"/>
      <c r="AC181" s="74">
        <f t="shared" si="3547"/>
        <v>143</v>
      </c>
      <c r="AD181" s="74">
        <f t="shared" si="3547"/>
        <v>12</v>
      </c>
      <c r="AE181" s="11">
        <v>54</v>
      </c>
      <c r="AF181" s="12">
        <f t="shared" si="3491"/>
        <v>0.40559440559440557</v>
      </c>
      <c r="AG181" s="11">
        <v>4</v>
      </c>
      <c r="AH181" s="12">
        <f t="shared" si="3492"/>
        <v>6.8965517241379309E-2</v>
      </c>
      <c r="AI181" s="13"/>
      <c r="AJ181" s="11"/>
      <c r="AK181" s="220">
        <v>4910.454545454545</v>
      </c>
      <c r="AL181" s="38">
        <v>4546.666666666667</v>
      </c>
      <c r="AM181" s="10"/>
      <c r="AN181" s="11"/>
      <c r="AO181" s="74">
        <f t="shared" si="3548"/>
        <v>598</v>
      </c>
      <c r="AP181" s="74">
        <f t="shared" si="3548"/>
        <v>45</v>
      </c>
      <c r="AQ181" s="11">
        <v>224</v>
      </c>
      <c r="AR181" s="12">
        <f t="shared" si="3494"/>
        <v>0.38963210702341139</v>
      </c>
      <c r="AS181" s="11">
        <v>9</v>
      </c>
      <c r="AT181" s="12">
        <f t="shared" si="3495"/>
        <v>3.8626609442060089E-2</v>
      </c>
      <c r="AU181" s="13"/>
      <c r="AV181" s="11"/>
      <c r="AW181" s="25">
        <v>4714.4736842105267</v>
      </c>
      <c r="AX181" s="207">
        <v>4730.909090909091</v>
      </c>
      <c r="AY181" s="10">
        <v>1</v>
      </c>
      <c r="AZ181" s="11">
        <v>1</v>
      </c>
      <c r="BA181" s="74">
        <f t="shared" si="3549"/>
        <v>586</v>
      </c>
      <c r="BB181" s="74">
        <f t="shared" si="3549"/>
        <v>43</v>
      </c>
      <c r="BC181" s="11">
        <v>212</v>
      </c>
      <c r="BD181" s="12">
        <f t="shared" si="3497"/>
        <v>0.38395904436860068</v>
      </c>
      <c r="BE181" s="11">
        <v>13</v>
      </c>
      <c r="BF181" s="12">
        <f t="shared" si="3498"/>
        <v>5.7777777777777775E-2</v>
      </c>
      <c r="BG181" s="13"/>
      <c r="BH181" s="11"/>
      <c r="BI181" s="25">
        <v>4862.105263157895</v>
      </c>
      <c r="BJ181" s="204">
        <v>4786.666666666667</v>
      </c>
      <c r="BK181" s="10"/>
      <c r="BL181" s="11"/>
      <c r="BM181" s="74">
        <f t="shared" si="3550"/>
        <v>601</v>
      </c>
      <c r="BN181" s="74">
        <f t="shared" si="3550"/>
        <v>46</v>
      </c>
      <c r="BO181" s="11">
        <v>197</v>
      </c>
      <c r="BP181" s="12">
        <f t="shared" si="3500"/>
        <v>0.34608985024958405</v>
      </c>
      <c r="BQ181" s="11">
        <v>11</v>
      </c>
      <c r="BR181" s="12">
        <f t="shared" si="3501"/>
        <v>5.2884615384615384E-2</v>
      </c>
      <c r="BS181" s="13"/>
      <c r="BT181" s="11"/>
      <c r="BU181" s="25">
        <v>5007.4358974358975</v>
      </c>
      <c r="BV181" s="211">
        <v>4969.166666666667</v>
      </c>
      <c r="BW181" s="10"/>
      <c r="BX181" s="11"/>
      <c r="BY181" s="74">
        <f t="shared" si="3551"/>
        <v>0</v>
      </c>
      <c r="BZ181" s="74">
        <f t="shared" si="3551"/>
        <v>0</v>
      </c>
      <c r="CA181" s="11"/>
      <c r="CB181" s="12" t="e">
        <f t="shared" si="3503"/>
        <v>#DIV/0!</v>
      </c>
      <c r="CC181" s="11"/>
      <c r="CD181" s="12" t="e">
        <f t="shared" si="3504"/>
        <v>#DIV/0!</v>
      </c>
      <c r="CE181" s="13"/>
      <c r="CF181" s="11"/>
      <c r="CG181" s="25"/>
      <c r="CH181" s="38"/>
      <c r="CI181" s="10"/>
      <c r="CJ181" s="11"/>
      <c r="CK181" s="74">
        <f t="shared" si="3552"/>
        <v>0</v>
      </c>
      <c r="CL181" s="74">
        <f t="shared" si="3552"/>
        <v>0</v>
      </c>
      <c r="CM181" s="11"/>
      <c r="CN181" s="12" t="e">
        <f t="shared" si="3506"/>
        <v>#DIV/0!</v>
      </c>
      <c r="CO181" s="11"/>
      <c r="CP181" s="12" t="e">
        <f t="shared" si="3507"/>
        <v>#DIV/0!</v>
      </c>
      <c r="CQ181" s="13"/>
      <c r="CR181" s="11"/>
      <c r="CS181" s="25"/>
      <c r="CT181" s="38"/>
      <c r="CU181" s="10"/>
      <c r="CV181" s="11"/>
      <c r="CW181" s="74">
        <f t="shared" si="3553"/>
        <v>0</v>
      </c>
      <c r="CX181" s="74">
        <f t="shared" si="3553"/>
        <v>0</v>
      </c>
      <c r="CY181" s="11"/>
      <c r="CZ181" s="12" t="e">
        <f t="shared" si="3509"/>
        <v>#DIV/0!</v>
      </c>
      <c r="DA181" s="11"/>
      <c r="DB181" s="12" t="e">
        <f t="shared" si="3510"/>
        <v>#DIV/0!</v>
      </c>
      <c r="DC181" s="13"/>
      <c r="DD181" s="11"/>
      <c r="DE181" s="25"/>
      <c r="DF181" s="38"/>
      <c r="DG181" s="10"/>
      <c r="DH181" s="11"/>
      <c r="DI181" s="74">
        <f t="shared" si="3554"/>
        <v>0</v>
      </c>
      <c r="DJ181" s="74">
        <f t="shared" si="3554"/>
        <v>0</v>
      </c>
      <c r="DK181" s="11"/>
      <c r="DL181" s="12" t="e">
        <f t="shared" si="3512"/>
        <v>#DIV/0!</v>
      </c>
      <c r="DM181" s="11"/>
      <c r="DN181" s="12" t="e">
        <f t="shared" si="3513"/>
        <v>#DIV/0!</v>
      </c>
      <c r="DO181" s="13"/>
      <c r="DP181" s="11"/>
      <c r="DQ181" s="25"/>
      <c r="DR181" s="38"/>
      <c r="DS181" s="10"/>
      <c r="DT181" s="11"/>
      <c r="DU181" s="74">
        <f t="shared" si="3555"/>
        <v>0</v>
      </c>
      <c r="DV181" s="74">
        <f t="shared" si="3555"/>
        <v>0</v>
      </c>
      <c r="DW181" s="11"/>
      <c r="DX181" s="12" t="e">
        <f t="shared" si="3515"/>
        <v>#DIV/0!</v>
      </c>
      <c r="DY181" s="11"/>
      <c r="DZ181" s="12" t="e">
        <f t="shared" si="3516"/>
        <v>#DIV/0!</v>
      </c>
      <c r="EA181" s="13"/>
      <c r="EB181" s="11"/>
      <c r="EC181" s="25"/>
      <c r="ED181" s="38"/>
      <c r="EE181" s="10"/>
      <c r="EF181" s="11"/>
      <c r="EG181" s="74">
        <f t="shared" si="3556"/>
        <v>0</v>
      </c>
      <c r="EH181" s="74">
        <f t="shared" si="3556"/>
        <v>0</v>
      </c>
      <c r="EI181" s="11"/>
      <c r="EJ181" s="12" t="e">
        <f t="shared" si="3518"/>
        <v>#DIV/0!</v>
      </c>
      <c r="EK181" s="11"/>
      <c r="EL181" s="12" t="e">
        <f t="shared" si="3519"/>
        <v>#DIV/0!</v>
      </c>
      <c r="EM181" s="13"/>
      <c r="EN181" s="11"/>
      <c r="EO181" s="25"/>
      <c r="EP181" s="38"/>
      <c r="EQ181" s="10"/>
      <c r="ER181" s="11"/>
      <c r="ES181" s="74">
        <f t="shared" si="3557"/>
        <v>0</v>
      </c>
      <c r="ET181" s="74">
        <f t="shared" si="3557"/>
        <v>0</v>
      </c>
      <c r="EU181" s="11"/>
      <c r="EV181" s="12" t="e">
        <f t="shared" si="3521"/>
        <v>#DIV/0!</v>
      </c>
      <c r="EW181" s="11"/>
      <c r="EX181" s="12" t="e">
        <f t="shared" si="3522"/>
        <v>#DIV/0!</v>
      </c>
      <c r="EY181" s="13"/>
      <c r="EZ181" s="11"/>
      <c r="FA181" s="25"/>
      <c r="FB181" s="38"/>
      <c r="FC181" s="10"/>
      <c r="FD181" s="11"/>
      <c r="FE181" s="74">
        <f t="shared" si="3558"/>
        <v>0</v>
      </c>
      <c r="FF181" s="74">
        <f t="shared" si="3558"/>
        <v>0</v>
      </c>
      <c r="FG181" s="11"/>
      <c r="FH181" s="12" t="e">
        <f t="shared" si="3524"/>
        <v>#DIV/0!</v>
      </c>
      <c r="FI181" s="11"/>
      <c r="FJ181" s="12" t="e">
        <f t="shared" si="3525"/>
        <v>#DIV/0!</v>
      </c>
      <c r="FK181" s="13"/>
      <c r="FL181" s="11"/>
      <c r="FM181" s="25"/>
      <c r="FN181" s="38"/>
      <c r="FO181" s="10"/>
      <c r="FP181" s="11"/>
      <c r="FQ181" s="74">
        <f t="shared" si="3559"/>
        <v>0</v>
      </c>
      <c r="FR181" s="74">
        <f t="shared" si="3559"/>
        <v>0</v>
      </c>
      <c r="FS181" s="11"/>
      <c r="FT181" s="12" t="e">
        <f t="shared" si="3527"/>
        <v>#DIV/0!</v>
      </c>
      <c r="FU181" s="11"/>
      <c r="FV181" s="12" t="e">
        <f t="shared" si="3528"/>
        <v>#DIV/0!</v>
      </c>
      <c r="FW181" s="13"/>
      <c r="FX181" s="11"/>
      <c r="FY181" s="25"/>
      <c r="FZ181" s="38"/>
      <c r="GA181" s="10"/>
      <c r="GB181" s="11"/>
      <c r="GC181" s="74">
        <f t="shared" si="3560"/>
        <v>0</v>
      </c>
      <c r="GD181" s="74">
        <f t="shared" si="3560"/>
        <v>0</v>
      </c>
      <c r="GE181" s="11"/>
      <c r="GF181" s="12" t="e">
        <f t="shared" si="3530"/>
        <v>#DIV/0!</v>
      </c>
      <c r="GG181" s="11"/>
      <c r="GH181" s="12" t="e">
        <f t="shared" si="3531"/>
        <v>#DIV/0!</v>
      </c>
      <c r="GI181" s="13"/>
      <c r="GJ181" s="11"/>
      <c r="GK181" s="25"/>
      <c r="GL181" s="38"/>
      <c r="GM181" s="10"/>
      <c r="GN181" s="11"/>
      <c r="GO181" s="74">
        <f t="shared" si="3561"/>
        <v>0</v>
      </c>
      <c r="GP181" s="74">
        <f t="shared" si="3561"/>
        <v>0</v>
      </c>
      <c r="GQ181" s="11"/>
      <c r="GR181" s="12" t="e">
        <f t="shared" si="3533"/>
        <v>#DIV/0!</v>
      </c>
      <c r="GS181" s="11"/>
      <c r="GT181" s="12" t="e">
        <f t="shared" si="3534"/>
        <v>#DIV/0!</v>
      </c>
      <c r="GU181" s="13"/>
      <c r="GV181" s="11"/>
      <c r="GW181" s="25"/>
      <c r="GX181" s="38"/>
      <c r="GY181" s="10"/>
      <c r="GZ181" s="11"/>
      <c r="HA181" s="74">
        <f t="shared" si="3562"/>
        <v>0</v>
      </c>
      <c r="HB181" s="74">
        <f t="shared" si="3562"/>
        <v>0</v>
      </c>
      <c r="HC181" s="11"/>
      <c r="HD181" s="12" t="e">
        <f t="shared" si="3536"/>
        <v>#DIV/0!</v>
      </c>
      <c r="HE181" s="11"/>
      <c r="HF181" s="12" t="e">
        <f t="shared" si="3537"/>
        <v>#DIV/0!</v>
      </c>
      <c r="HG181" s="13"/>
      <c r="HH181" s="11"/>
      <c r="HI181" s="25"/>
      <c r="HJ181" s="38"/>
      <c r="HK181" s="10">
        <f t="shared" si="3538"/>
        <v>2</v>
      </c>
      <c r="HL181" s="11">
        <f t="shared" si="3538"/>
        <v>1</v>
      </c>
      <c r="HM181" s="11">
        <f t="shared" si="3538"/>
        <v>3148</v>
      </c>
      <c r="HN181" s="11">
        <f t="shared" si="3538"/>
        <v>237</v>
      </c>
      <c r="HO181" s="11">
        <f t="shared" si="3539"/>
        <v>1258</v>
      </c>
      <c r="HP181" s="228">
        <f t="shared" si="3564"/>
        <v>0.39961880559085133</v>
      </c>
      <c r="HQ181" s="15">
        <f t="shared" si="3541"/>
        <v>76</v>
      </c>
      <c r="HR181" s="12">
        <f t="shared" si="3563"/>
        <v>6.0413354531001592E-2</v>
      </c>
      <c r="HS181" s="16">
        <v>71</v>
      </c>
      <c r="HT181" s="17">
        <v>1136</v>
      </c>
      <c r="HU181" s="16">
        <f t="shared" si="3542"/>
        <v>90.30206677265501</v>
      </c>
      <c r="HV181" s="223">
        <v>4818.2857142857147</v>
      </c>
      <c r="HW181" s="214">
        <v>4693.75</v>
      </c>
    </row>
    <row r="182" spans="1:231" ht="18.75" x14ac:dyDescent="0.25">
      <c r="A182" s="236"/>
      <c r="B182" s="41">
        <f t="shared" si="3543"/>
        <v>44609</v>
      </c>
      <c r="C182" s="10"/>
      <c r="D182" s="11"/>
      <c r="E182" s="74">
        <f>E181-C182</f>
        <v>611</v>
      </c>
      <c r="F182" s="74">
        <f>F181-D182</f>
        <v>45</v>
      </c>
      <c r="G182" s="11">
        <v>234</v>
      </c>
      <c r="H182" s="12">
        <f t="shared" si="3486"/>
        <v>0.4238952536824877</v>
      </c>
      <c r="I182" s="11">
        <v>25</v>
      </c>
      <c r="J182" s="12">
        <f t="shared" si="3545"/>
        <v>9.6525096525096526E-2</v>
      </c>
      <c r="K182" s="13"/>
      <c r="L182" s="11"/>
      <c r="M182" s="218">
        <v>76.315789473684205</v>
      </c>
      <c r="N182" s="205">
        <v>91.666666666666671</v>
      </c>
      <c r="O182" s="10"/>
      <c r="P182" s="11"/>
      <c r="Q182" s="74">
        <f t="shared" si="3546"/>
        <v>609</v>
      </c>
      <c r="R182" s="74">
        <f t="shared" si="3546"/>
        <v>46</v>
      </c>
      <c r="S182" s="11">
        <v>220</v>
      </c>
      <c r="T182" s="12">
        <f t="shared" si="3488"/>
        <v>0.38587848932676516</v>
      </c>
      <c r="U182" s="11">
        <v>15</v>
      </c>
      <c r="V182" s="12">
        <f t="shared" si="3489"/>
        <v>6.3829787234042548E-2</v>
      </c>
      <c r="W182" s="13"/>
      <c r="X182" s="11"/>
      <c r="Y182" s="221">
        <v>68.571428571428569</v>
      </c>
      <c r="Z182" s="208">
        <v>100</v>
      </c>
      <c r="AA182" s="10"/>
      <c r="AB182" s="11"/>
      <c r="AC182" s="74">
        <f t="shared" si="3547"/>
        <v>143</v>
      </c>
      <c r="AD182" s="74">
        <f t="shared" si="3547"/>
        <v>12</v>
      </c>
      <c r="AE182" s="11">
        <v>54</v>
      </c>
      <c r="AF182" s="12">
        <f t="shared" si="3491"/>
        <v>0.41958041958041958</v>
      </c>
      <c r="AG182" s="11">
        <v>6</v>
      </c>
      <c r="AH182" s="12">
        <f t="shared" si="3492"/>
        <v>0.1</v>
      </c>
      <c r="AI182" s="13"/>
      <c r="AJ182" s="11"/>
      <c r="AK182" s="221">
        <v>68.181818181818187</v>
      </c>
      <c r="AL182" s="43">
        <v>100</v>
      </c>
      <c r="AM182" s="10"/>
      <c r="AN182" s="11"/>
      <c r="AO182" s="74">
        <f t="shared" si="3548"/>
        <v>598</v>
      </c>
      <c r="AP182" s="74">
        <f t="shared" si="3548"/>
        <v>45</v>
      </c>
      <c r="AQ182" s="11">
        <v>224</v>
      </c>
      <c r="AR182" s="12">
        <f t="shared" si="3494"/>
        <v>0.39464882943143814</v>
      </c>
      <c r="AS182" s="11">
        <v>12</v>
      </c>
      <c r="AT182" s="12">
        <f t="shared" si="3495"/>
        <v>5.0847457627118647E-2</v>
      </c>
      <c r="AU182" s="13"/>
      <c r="AV182" s="11"/>
      <c r="AW182" s="39">
        <v>76.315789473684205</v>
      </c>
      <c r="AX182" s="209">
        <v>100</v>
      </c>
      <c r="AY182" s="10">
        <v>1</v>
      </c>
      <c r="AZ182" s="11"/>
      <c r="BA182" s="74">
        <f t="shared" si="3549"/>
        <v>585</v>
      </c>
      <c r="BB182" s="74">
        <f t="shared" si="3549"/>
        <v>43</v>
      </c>
      <c r="BC182" s="11">
        <v>229</v>
      </c>
      <c r="BD182" s="12">
        <f t="shared" si="3497"/>
        <v>0.41367521367521365</v>
      </c>
      <c r="BE182" s="11">
        <v>13</v>
      </c>
      <c r="BF182" s="12">
        <f t="shared" si="3498"/>
        <v>5.3719008264462811E-2</v>
      </c>
      <c r="BG182" s="13"/>
      <c r="BH182" s="11"/>
      <c r="BI182" s="39">
        <v>78.94736842105263</v>
      </c>
      <c r="BJ182" s="205">
        <v>91.666666666666671</v>
      </c>
      <c r="BK182" s="10"/>
      <c r="BL182" s="11"/>
      <c r="BM182" s="74">
        <f t="shared" si="3550"/>
        <v>601</v>
      </c>
      <c r="BN182" s="74">
        <f t="shared" si="3550"/>
        <v>46</v>
      </c>
      <c r="BO182" s="11">
        <v>199</v>
      </c>
      <c r="BP182" s="12">
        <f t="shared" si="3500"/>
        <v>0.35108153078202997</v>
      </c>
      <c r="BQ182" s="11">
        <v>12</v>
      </c>
      <c r="BR182" s="12">
        <f t="shared" si="3501"/>
        <v>5.6872037914691941E-2</v>
      </c>
      <c r="BS182" s="13"/>
      <c r="BT182" s="11"/>
      <c r="BU182" s="39">
        <v>84.615384615384613</v>
      </c>
      <c r="BV182" s="212">
        <v>100</v>
      </c>
      <c r="BW182" s="10"/>
      <c r="BX182" s="11"/>
      <c r="BY182" s="74">
        <f t="shared" si="3551"/>
        <v>0</v>
      </c>
      <c r="BZ182" s="74">
        <f t="shared" si="3551"/>
        <v>0</v>
      </c>
      <c r="CA182" s="11"/>
      <c r="CB182" s="12" t="e">
        <f t="shared" si="3503"/>
        <v>#DIV/0!</v>
      </c>
      <c r="CC182" s="11"/>
      <c r="CD182" s="12" t="e">
        <f t="shared" si="3504"/>
        <v>#DIV/0!</v>
      </c>
      <c r="CE182" s="13"/>
      <c r="CF182" s="11"/>
      <c r="CG182" s="39"/>
      <c r="CH182" s="43"/>
      <c r="CI182" s="10"/>
      <c r="CJ182" s="11"/>
      <c r="CK182" s="74">
        <f t="shared" si="3552"/>
        <v>0</v>
      </c>
      <c r="CL182" s="74">
        <f t="shared" si="3552"/>
        <v>0</v>
      </c>
      <c r="CM182" s="11"/>
      <c r="CN182" s="12" t="e">
        <f t="shared" si="3506"/>
        <v>#DIV/0!</v>
      </c>
      <c r="CO182" s="11"/>
      <c r="CP182" s="12" t="e">
        <f t="shared" si="3507"/>
        <v>#DIV/0!</v>
      </c>
      <c r="CQ182" s="13"/>
      <c r="CR182" s="11"/>
      <c r="CS182" s="39"/>
      <c r="CT182" s="43"/>
      <c r="CU182" s="10"/>
      <c r="CV182" s="11"/>
      <c r="CW182" s="74">
        <f t="shared" si="3553"/>
        <v>0</v>
      </c>
      <c r="CX182" s="74">
        <f t="shared" si="3553"/>
        <v>0</v>
      </c>
      <c r="CY182" s="11"/>
      <c r="CZ182" s="12" t="e">
        <f t="shared" si="3509"/>
        <v>#DIV/0!</v>
      </c>
      <c r="DA182" s="11"/>
      <c r="DB182" s="12" t="e">
        <f t="shared" si="3510"/>
        <v>#DIV/0!</v>
      </c>
      <c r="DC182" s="13"/>
      <c r="DD182" s="11"/>
      <c r="DE182" s="39"/>
      <c r="DF182" s="43"/>
      <c r="DG182" s="10"/>
      <c r="DH182" s="11"/>
      <c r="DI182" s="74">
        <f t="shared" si="3554"/>
        <v>0</v>
      </c>
      <c r="DJ182" s="74">
        <f t="shared" si="3554"/>
        <v>0</v>
      </c>
      <c r="DK182" s="11"/>
      <c r="DL182" s="12" t="e">
        <f t="shared" si="3512"/>
        <v>#DIV/0!</v>
      </c>
      <c r="DM182" s="11"/>
      <c r="DN182" s="12" t="e">
        <f t="shared" si="3513"/>
        <v>#DIV/0!</v>
      </c>
      <c r="DO182" s="13"/>
      <c r="DP182" s="11"/>
      <c r="DQ182" s="39"/>
      <c r="DR182" s="43"/>
      <c r="DS182" s="10"/>
      <c r="DT182" s="11"/>
      <c r="DU182" s="74">
        <f t="shared" si="3555"/>
        <v>0</v>
      </c>
      <c r="DV182" s="74">
        <f t="shared" si="3555"/>
        <v>0</v>
      </c>
      <c r="DW182" s="11"/>
      <c r="DX182" s="12" t="e">
        <f t="shared" si="3515"/>
        <v>#DIV/0!</v>
      </c>
      <c r="DY182" s="11"/>
      <c r="DZ182" s="12" t="e">
        <f t="shared" si="3516"/>
        <v>#DIV/0!</v>
      </c>
      <c r="EA182" s="13"/>
      <c r="EB182" s="11"/>
      <c r="EC182" s="39"/>
      <c r="ED182" s="43"/>
      <c r="EE182" s="10"/>
      <c r="EF182" s="11"/>
      <c r="EG182" s="74">
        <f t="shared" si="3556"/>
        <v>0</v>
      </c>
      <c r="EH182" s="74">
        <f t="shared" si="3556"/>
        <v>0</v>
      </c>
      <c r="EI182" s="11"/>
      <c r="EJ182" s="12" t="e">
        <f t="shared" si="3518"/>
        <v>#DIV/0!</v>
      </c>
      <c r="EK182" s="11"/>
      <c r="EL182" s="12" t="e">
        <f t="shared" si="3519"/>
        <v>#DIV/0!</v>
      </c>
      <c r="EM182" s="13"/>
      <c r="EN182" s="11"/>
      <c r="EO182" s="39"/>
      <c r="EP182" s="43"/>
      <c r="EQ182" s="10"/>
      <c r="ER182" s="11"/>
      <c r="ES182" s="74">
        <f t="shared" si="3557"/>
        <v>0</v>
      </c>
      <c r="ET182" s="74">
        <f t="shared" si="3557"/>
        <v>0</v>
      </c>
      <c r="EU182" s="11"/>
      <c r="EV182" s="12" t="e">
        <f t="shared" si="3521"/>
        <v>#DIV/0!</v>
      </c>
      <c r="EW182" s="11"/>
      <c r="EX182" s="12" t="e">
        <f t="shared" si="3522"/>
        <v>#DIV/0!</v>
      </c>
      <c r="EY182" s="13"/>
      <c r="EZ182" s="11"/>
      <c r="FA182" s="39"/>
      <c r="FB182" s="43"/>
      <c r="FC182" s="10"/>
      <c r="FD182" s="11"/>
      <c r="FE182" s="74">
        <f t="shared" si="3558"/>
        <v>0</v>
      </c>
      <c r="FF182" s="74">
        <f t="shared" si="3558"/>
        <v>0</v>
      </c>
      <c r="FG182" s="11"/>
      <c r="FH182" s="12" t="e">
        <f t="shared" si="3524"/>
        <v>#DIV/0!</v>
      </c>
      <c r="FI182" s="11"/>
      <c r="FJ182" s="12" t="e">
        <f t="shared" si="3525"/>
        <v>#DIV/0!</v>
      </c>
      <c r="FK182" s="13"/>
      <c r="FL182" s="11"/>
      <c r="FM182" s="39"/>
      <c r="FN182" s="43"/>
      <c r="FO182" s="10"/>
      <c r="FP182" s="11"/>
      <c r="FQ182" s="74">
        <f t="shared" si="3559"/>
        <v>0</v>
      </c>
      <c r="FR182" s="74">
        <f t="shared" si="3559"/>
        <v>0</v>
      </c>
      <c r="FS182" s="11"/>
      <c r="FT182" s="12" t="e">
        <f t="shared" si="3527"/>
        <v>#DIV/0!</v>
      </c>
      <c r="FU182" s="11"/>
      <c r="FV182" s="12" t="e">
        <f t="shared" si="3528"/>
        <v>#DIV/0!</v>
      </c>
      <c r="FW182" s="13"/>
      <c r="FX182" s="11"/>
      <c r="FY182" s="39"/>
      <c r="FZ182" s="43"/>
      <c r="GA182" s="10"/>
      <c r="GB182" s="11"/>
      <c r="GC182" s="74">
        <f t="shared" si="3560"/>
        <v>0</v>
      </c>
      <c r="GD182" s="74">
        <f t="shared" si="3560"/>
        <v>0</v>
      </c>
      <c r="GE182" s="11"/>
      <c r="GF182" s="12" t="e">
        <f t="shared" si="3530"/>
        <v>#DIV/0!</v>
      </c>
      <c r="GG182" s="11"/>
      <c r="GH182" s="12" t="e">
        <f t="shared" si="3531"/>
        <v>#DIV/0!</v>
      </c>
      <c r="GI182" s="13"/>
      <c r="GJ182" s="11"/>
      <c r="GK182" s="39"/>
      <c r="GL182" s="43"/>
      <c r="GM182" s="10"/>
      <c r="GN182" s="11"/>
      <c r="GO182" s="74">
        <f t="shared" si="3561"/>
        <v>0</v>
      </c>
      <c r="GP182" s="74">
        <f t="shared" si="3561"/>
        <v>0</v>
      </c>
      <c r="GQ182" s="11"/>
      <c r="GR182" s="12" t="e">
        <f t="shared" si="3533"/>
        <v>#DIV/0!</v>
      </c>
      <c r="GS182" s="11"/>
      <c r="GT182" s="12" t="e">
        <f t="shared" si="3534"/>
        <v>#DIV/0!</v>
      </c>
      <c r="GU182" s="13"/>
      <c r="GV182" s="11"/>
      <c r="GW182" s="39"/>
      <c r="GX182" s="43"/>
      <c r="GY182" s="10"/>
      <c r="GZ182" s="11"/>
      <c r="HA182" s="74">
        <f t="shared" si="3562"/>
        <v>0</v>
      </c>
      <c r="HB182" s="74">
        <f t="shared" si="3562"/>
        <v>0</v>
      </c>
      <c r="HC182" s="11"/>
      <c r="HD182" s="12" t="e">
        <f t="shared" si="3536"/>
        <v>#DIV/0!</v>
      </c>
      <c r="HE182" s="11"/>
      <c r="HF182" s="12" t="e">
        <f t="shared" si="3537"/>
        <v>#DIV/0!</v>
      </c>
      <c r="HG182" s="13"/>
      <c r="HH182" s="11"/>
      <c r="HI182" s="39"/>
      <c r="HJ182" s="43"/>
      <c r="HK182" s="10">
        <f t="shared" si="3538"/>
        <v>1</v>
      </c>
      <c r="HL182" s="11">
        <f t="shared" si="3538"/>
        <v>0</v>
      </c>
      <c r="HM182" s="11">
        <f t="shared" si="3538"/>
        <v>3147</v>
      </c>
      <c r="HN182" s="11">
        <f t="shared" si="3538"/>
        <v>237</v>
      </c>
      <c r="HO182" s="11">
        <f t="shared" si="3539"/>
        <v>1243</v>
      </c>
      <c r="HP182" s="228">
        <f t="shared" si="3564"/>
        <v>0.39497934540832541</v>
      </c>
      <c r="HQ182" s="15">
        <f t="shared" si="3541"/>
        <v>83</v>
      </c>
      <c r="HR182" s="12">
        <f t="shared" si="3563"/>
        <v>6.6773934030571205E-2</v>
      </c>
      <c r="HS182" s="16">
        <v>71.7</v>
      </c>
      <c r="HT182" s="17">
        <v>1126</v>
      </c>
      <c r="HU182" s="16">
        <f t="shared" si="3542"/>
        <v>90.587288817377313</v>
      </c>
      <c r="HV182" s="224">
        <v>77.61904761904762</v>
      </c>
      <c r="HW182" s="215">
        <v>89.0625</v>
      </c>
    </row>
    <row r="183" spans="1:231" ht="19.5" thickBot="1" x14ac:dyDescent="0.3">
      <c r="A183" s="236"/>
      <c r="B183" s="42"/>
      <c r="C183" s="26">
        <f>SUM(C176:C182)</f>
        <v>1</v>
      </c>
      <c r="D183" s="27">
        <f>SUM(D176:D182)</f>
        <v>1</v>
      </c>
      <c r="E183" s="27"/>
      <c r="F183" s="27"/>
      <c r="G183" s="27">
        <f>SUM(G176:G182)</f>
        <v>1883</v>
      </c>
      <c r="H183" s="28">
        <f>((G183+I183)/7)/E182</f>
        <v>0.46574701893850828</v>
      </c>
      <c r="I183" s="27">
        <f>SUM(I176:I182)</f>
        <v>109</v>
      </c>
      <c r="J183" s="28">
        <f>(I183/(I183+G183))</f>
        <v>5.4718875502008033E-2</v>
      </c>
      <c r="K183" s="27"/>
      <c r="L183" s="27"/>
      <c r="M183" s="29">
        <f>M181/M180*100-100</f>
        <v>12.805536156434513</v>
      </c>
      <c r="N183" s="72">
        <f>N181/N180*100-100</f>
        <v>-2.6248164464023489</v>
      </c>
      <c r="O183" s="26">
        <f t="shared" ref="O183:P183" si="3565">SUM(O176:O182)</f>
        <v>2</v>
      </c>
      <c r="P183" s="27">
        <f t="shared" si="3565"/>
        <v>0</v>
      </c>
      <c r="Q183" s="27"/>
      <c r="R183" s="27"/>
      <c r="S183" s="27">
        <f t="shared" ref="S183" si="3566">SUM(S176:S182)</f>
        <v>1612</v>
      </c>
      <c r="T183" s="28">
        <f t="shared" ref="T183" si="3567">((S183+U183)/7)/Q182</f>
        <v>0.40652122918132771</v>
      </c>
      <c r="U183" s="27">
        <f t="shared" ref="U183" si="3568">SUM(U176:U182)</f>
        <v>121</v>
      </c>
      <c r="V183" s="28">
        <f t="shared" ref="V183" si="3569">(U183/(U183+S183))</f>
        <v>6.9821119446047311E-2</v>
      </c>
      <c r="W183" s="27"/>
      <c r="X183" s="27"/>
      <c r="Y183" s="29">
        <f t="shared" ref="Y183:Z183" si="3570">Y181/Y180*100-100</f>
        <v>15.064621747372044</v>
      </c>
      <c r="Z183" s="72">
        <f t="shared" si="3570"/>
        <v>2.0424509411293599</v>
      </c>
      <c r="AA183" s="26">
        <f t="shared" ref="AA183:AB183" si="3571">SUM(AA176:AA182)</f>
        <v>4</v>
      </c>
      <c r="AB183" s="27">
        <f t="shared" si="3571"/>
        <v>0</v>
      </c>
      <c r="AC183" s="27"/>
      <c r="AD183" s="27"/>
      <c r="AE183" s="27">
        <f t="shared" ref="AE183" si="3572">SUM(AE176:AE182)</f>
        <v>470</v>
      </c>
      <c r="AF183" s="28">
        <f t="shared" ref="AF183" si="3573">((AE183+AG183)/7)/AC182</f>
        <v>0.49550449550449555</v>
      </c>
      <c r="AG183" s="27">
        <f t="shared" ref="AG183" si="3574">SUM(AG176:AG182)</f>
        <v>26</v>
      </c>
      <c r="AH183" s="28">
        <f t="shared" ref="AH183" si="3575">(AG183/(AG183+AE183))</f>
        <v>5.2419354838709679E-2</v>
      </c>
      <c r="AI183" s="27"/>
      <c r="AJ183" s="27"/>
      <c r="AK183" s="29">
        <f t="shared" ref="AK183:AL183" si="3576">AK181/AK180*100-100</f>
        <v>18.466937164162715</v>
      </c>
      <c r="AL183" s="72">
        <f t="shared" si="3576"/>
        <v>0.14684287812040964</v>
      </c>
      <c r="AM183" s="26">
        <f t="shared" ref="AM183:AN183" si="3577">SUM(AM176:AM182)</f>
        <v>1</v>
      </c>
      <c r="AN183" s="27">
        <f t="shared" si="3577"/>
        <v>0</v>
      </c>
      <c r="AO183" s="27"/>
      <c r="AP183" s="27"/>
      <c r="AQ183" s="27">
        <f t="shared" ref="AQ183" si="3578">SUM(AQ176:AQ182)</f>
        <v>1563</v>
      </c>
      <c r="AR183" s="28">
        <f t="shared" ref="AR183" si="3579">((AQ183+AS183)/7)/AO182</f>
        <v>0.39536550406115623</v>
      </c>
      <c r="AS183" s="27">
        <f t="shared" ref="AS183" si="3580">SUM(AS176:AS182)</f>
        <v>92</v>
      </c>
      <c r="AT183" s="28">
        <f t="shared" ref="AT183" si="3581">(AS183/(AS183+AQ183))</f>
        <v>5.558912386706949E-2</v>
      </c>
      <c r="AU183" s="27"/>
      <c r="AV183" s="27"/>
      <c r="AW183" s="29">
        <f t="shared" ref="AW183:AX183" si="3582">AW181/AW180*100-100</f>
        <v>13.738810234270858</v>
      </c>
      <c r="AX183" s="72">
        <f t="shared" si="3582"/>
        <v>4.2050460552663225</v>
      </c>
      <c r="AY183" s="26">
        <f t="shared" ref="AY183:AZ183" si="3583">SUM(AY176:AY182)</f>
        <v>3</v>
      </c>
      <c r="AZ183" s="27">
        <f t="shared" si="3583"/>
        <v>1</v>
      </c>
      <c r="BA183" s="27"/>
      <c r="BB183" s="27"/>
      <c r="BC183" s="27">
        <f t="shared" ref="BC183" si="3584">SUM(BC176:BC182)</f>
        <v>1630</v>
      </c>
      <c r="BD183" s="28">
        <f t="shared" ref="BD183" si="3585">((BC183+BE183)/7)/BA182</f>
        <v>0.42393162393162392</v>
      </c>
      <c r="BE183" s="27">
        <f t="shared" ref="BE183" si="3586">SUM(BE176:BE182)</f>
        <v>106</v>
      </c>
      <c r="BF183" s="28">
        <f t="shared" ref="BF183" si="3587">(BE183/(BE183+BC183))</f>
        <v>6.1059907834101382E-2</v>
      </c>
      <c r="BG183" s="27"/>
      <c r="BH183" s="27"/>
      <c r="BI183" s="29">
        <f t="shared" ref="BI183:BJ183" si="3588">BI181/BI180*100-100</f>
        <v>17.300488857850297</v>
      </c>
      <c r="BJ183" s="72">
        <f t="shared" si="3588"/>
        <v>5.4331864904552134</v>
      </c>
      <c r="BK183" s="26">
        <f t="shared" ref="BK183:BL183" si="3589">SUM(BK176:BK182)</f>
        <v>2</v>
      </c>
      <c r="BL183" s="27">
        <f t="shared" si="3589"/>
        <v>0</v>
      </c>
      <c r="BM183" s="27"/>
      <c r="BN183" s="27"/>
      <c r="BO183" s="27">
        <f t="shared" ref="BO183" si="3590">SUM(BO176:BO182)</f>
        <v>1466</v>
      </c>
      <c r="BP183" s="28">
        <f t="shared" ref="BP183" si="3591">((BO183+BQ183)/7)/BM182</f>
        <v>0.37437603993344426</v>
      </c>
      <c r="BQ183" s="27">
        <f t="shared" ref="BQ183" si="3592">SUM(BQ176:BQ182)</f>
        <v>109</v>
      </c>
      <c r="BR183" s="28">
        <f t="shared" ref="BR183" si="3593">(BQ183/(BQ183+BO183))</f>
        <v>6.9206349206349202E-2</v>
      </c>
      <c r="BS183" s="27"/>
      <c r="BT183" s="27"/>
      <c r="BU183" s="29">
        <f t="shared" ref="BU183:BV183" si="3594">BU181/BU180*100-100</f>
        <v>20.806656150443843</v>
      </c>
      <c r="BV183" s="72">
        <f t="shared" si="3594"/>
        <v>9.4530102790014752</v>
      </c>
      <c r="BW183" s="26">
        <f t="shared" ref="BW183:BX183" si="3595">SUM(BW176:BW182)</f>
        <v>0</v>
      </c>
      <c r="BX183" s="27">
        <f t="shared" si="3595"/>
        <v>0</v>
      </c>
      <c r="BY183" s="27"/>
      <c r="BZ183" s="27"/>
      <c r="CA183" s="27">
        <f t="shared" ref="CA183" si="3596">SUM(CA176:CA182)</f>
        <v>0</v>
      </c>
      <c r="CB183" s="28" t="e">
        <f t="shared" ref="CB183" si="3597">((CA183+CC183)/7)/BY182</f>
        <v>#DIV/0!</v>
      </c>
      <c r="CC183" s="27">
        <f t="shared" ref="CC183" si="3598">SUM(CC176:CC182)</f>
        <v>0</v>
      </c>
      <c r="CD183" s="28" t="e">
        <f t="shared" ref="CD183" si="3599">(CC183/(CC183+CA183))</f>
        <v>#DIV/0!</v>
      </c>
      <c r="CE183" s="27"/>
      <c r="CF183" s="27"/>
      <c r="CG183" s="29" t="e">
        <f t="shared" ref="CG183:CH183" si="3600">CG181/CG180*100-100</f>
        <v>#DIV/0!</v>
      </c>
      <c r="CH183" s="72" t="e">
        <f t="shared" si="3600"/>
        <v>#DIV/0!</v>
      </c>
      <c r="CI183" s="26">
        <f t="shared" ref="CI183:CJ183" si="3601">SUM(CI176:CI182)</f>
        <v>0</v>
      </c>
      <c r="CJ183" s="27">
        <f t="shared" si="3601"/>
        <v>0</v>
      </c>
      <c r="CK183" s="27"/>
      <c r="CL183" s="27"/>
      <c r="CM183" s="27">
        <f t="shared" ref="CM183" si="3602">SUM(CM176:CM182)</f>
        <v>0</v>
      </c>
      <c r="CN183" s="28" t="e">
        <f t="shared" ref="CN183" si="3603">((CM183+CO183)/7)/CK182</f>
        <v>#DIV/0!</v>
      </c>
      <c r="CO183" s="27">
        <f t="shared" ref="CO183" si="3604">SUM(CO176:CO182)</f>
        <v>0</v>
      </c>
      <c r="CP183" s="28" t="e">
        <f t="shared" ref="CP183" si="3605">(CO183/(CO183+CM183))</f>
        <v>#DIV/0!</v>
      </c>
      <c r="CQ183" s="27"/>
      <c r="CR183" s="27"/>
      <c r="CS183" s="29" t="e">
        <f t="shared" ref="CS183:CT183" si="3606">CS181/CS180*100-100</f>
        <v>#DIV/0!</v>
      </c>
      <c r="CT183" s="72" t="e">
        <f t="shared" si="3606"/>
        <v>#DIV/0!</v>
      </c>
      <c r="CU183" s="26">
        <f t="shared" ref="CU183:CV183" si="3607">SUM(CU176:CU182)</f>
        <v>0</v>
      </c>
      <c r="CV183" s="27">
        <f t="shared" si="3607"/>
        <v>0</v>
      </c>
      <c r="CW183" s="27"/>
      <c r="CX183" s="27"/>
      <c r="CY183" s="27">
        <f t="shared" ref="CY183" si="3608">SUM(CY176:CY182)</f>
        <v>0</v>
      </c>
      <c r="CZ183" s="28" t="e">
        <f t="shared" ref="CZ183" si="3609">((CY183+DA183)/7)/CW182</f>
        <v>#DIV/0!</v>
      </c>
      <c r="DA183" s="27">
        <f t="shared" ref="DA183" si="3610">SUM(DA176:DA182)</f>
        <v>0</v>
      </c>
      <c r="DB183" s="28" t="e">
        <f t="shared" ref="DB183" si="3611">(DA183/(DA183+CY183))</f>
        <v>#DIV/0!</v>
      </c>
      <c r="DC183" s="27"/>
      <c r="DD183" s="27"/>
      <c r="DE183" s="29" t="e">
        <f t="shared" ref="DE183:DF183" si="3612">DE181/DE180*100-100</f>
        <v>#DIV/0!</v>
      </c>
      <c r="DF183" s="72" t="e">
        <f t="shared" si="3612"/>
        <v>#DIV/0!</v>
      </c>
      <c r="DG183" s="26">
        <f t="shared" ref="DG183:DH183" si="3613">SUM(DG176:DG182)</f>
        <v>0</v>
      </c>
      <c r="DH183" s="27">
        <f t="shared" si="3613"/>
        <v>0</v>
      </c>
      <c r="DI183" s="27"/>
      <c r="DJ183" s="27"/>
      <c r="DK183" s="27">
        <f t="shared" ref="DK183" si="3614">SUM(DK176:DK182)</f>
        <v>0</v>
      </c>
      <c r="DL183" s="28" t="e">
        <f t="shared" ref="DL183" si="3615">((DK183+DM183)/7)/DI182</f>
        <v>#DIV/0!</v>
      </c>
      <c r="DM183" s="27">
        <f t="shared" ref="DM183" si="3616">SUM(DM176:DM182)</f>
        <v>0</v>
      </c>
      <c r="DN183" s="28" t="e">
        <f t="shared" ref="DN183" si="3617">(DM183/(DM183+DK183))</f>
        <v>#DIV/0!</v>
      </c>
      <c r="DO183" s="27"/>
      <c r="DP183" s="27"/>
      <c r="DQ183" s="29" t="e">
        <f t="shared" ref="DQ183:DR183" si="3618">DQ181/DQ180*100-100</f>
        <v>#DIV/0!</v>
      </c>
      <c r="DR183" s="72" t="e">
        <f t="shared" si="3618"/>
        <v>#DIV/0!</v>
      </c>
      <c r="DS183" s="26">
        <f t="shared" ref="DS183:DT183" si="3619">SUM(DS176:DS182)</f>
        <v>0</v>
      </c>
      <c r="DT183" s="27">
        <f t="shared" si="3619"/>
        <v>0</v>
      </c>
      <c r="DU183" s="27"/>
      <c r="DV183" s="27"/>
      <c r="DW183" s="27">
        <f t="shared" ref="DW183" si="3620">SUM(DW176:DW182)</f>
        <v>0</v>
      </c>
      <c r="DX183" s="28" t="e">
        <f t="shared" ref="DX183" si="3621">((DW183+DY183)/7)/DU182</f>
        <v>#DIV/0!</v>
      </c>
      <c r="DY183" s="27">
        <f t="shared" ref="DY183" si="3622">SUM(DY176:DY182)</f>
        <v>0</v>
      </c>
      <c r="DZ183" s="28" t="e">
        <f t="shared" ref="DZ183" si="3623">(DY183/(DY183+DW183))</f>
        <v>#DIV/0!</v>
      </c>
      <c r="EA183" s="27"/>
      <c r="EB183" s="27"/>
      <c r="EC183" s="29" t="e">
        <f t="shared" ref="EC183:ED183" si="3624">EC181/EC180*100-100</f>
        <v>#DIV/0!</v>
      </c>
      <c r="ED183" s="72" t="e">
        <f t="shared" si="3624"/>
        <v>#DIV/0!</v>
      </c>
      <c r="EE183" s="26">
        <f t="shared" ref="EE183:EF183" si="3625">SUM(EE176:EE182)</f>
        <v>0</v>
      </c>
      <c r="EF183" s="27">
        <f t="shared" si="3625"/>
        <v>0</v>
      </c>
      <c r="EG183" s="27"/>
      <c r="EH183" s="27"/>
      <c r="EI183" s="27">
        <f t="shared" ref="EI183" si="3626">SUM(EI176:EI182)</f>
        <v>0</v>
      </c>
      <c r="EJ183" s="28" t="e">
        <f t="shared" ref="EJ183" si="3627">((EI183+EK183)/7)/EG182</f>
        <v>#DIV/0!</v>
      </c>
      <c r="EK183" s="27">
        <f t="shared" ref="EK183" si="3628">SUM(EK176:EK182)</f>
        <v>0</v>
      </c>
      <c r="EL183" s="28" t="e">
        <f t="shared" ref="EL183" si="3629">(EK183/(EK183+EI183))</f>
        <v>#DIV/0!</v>
      </c>
      <c r="EM183" s="27"/>
      <c r="EN183" s="27"/>
      <c r="EO183" s="29" t="e">
        <f t="shared" ref="EO183:EP183" si="3630">EO181/EO180*100-100</f>
        <v>#DIV/0!</v>
      </c>
      <c r="EP183" s="72" t="e">
        <f t="shared" si="3630"/>
        <v>#DIV/0!</v>
      </c>
      <c r="EQ183" s="26">
        <f t="shared" ref="EQ183:ER183" si="3631">SUM(EQ176:EQ182)</f>
        <v>0</v>
      </c>
      <c r="ER183" s="27">
        <f t="shared" si="3631"/>
        <v>0</v>
      </c>
      <c r="ES183" s="27"/>
      <c r="ET183" s="27"/>
      <c r="EU183" s="27">
        <f t="shared" ref="EU183" si="3632">SUM(EU176:EU182)</f>
        <v>0</v>
      </c>
      <c r="EV183" s="28" t="e">
        <f t="shared" ref="EV183" si="3633">((EU183+EW183)/7)/ES182</f>
        <v>#DIV/0!</v>
      </c>
      <c r="EW183" s="27">
        <f t="shared" ref="EW183" si="3634">SUM(EW176:EW182)</f>
        <v>0</v>
      </c>
      <c r="EX183" s="28" t="e">
        <f t="shared" ref="EX183" si="3635">(EW183/(EW183+EU183))</f>
        <v>#DIV/0!</v>
      </c>
      <c r="EY183" s="27"/>
      <c r="EZ183" s="27"/>
      <c r="FA183" s="29" t="e">
        <f t="shared" ref="FA183:FB183" si="3636">FA181/FA180*100-100</f>
        <v>#DIV/0!</v>
      </c>
      <c r="FB183" s="72" t="e">
        <f t="shared" si="3636"/>
        <v>#DIV/0!</v>
      </c>
      <c r="FC183" s="26">
        <f t="shared" ref="FC183:FD183" si="3637">SUM(FC176:FC182)</f>
        <v>0</v>
      </c>
      <c r="FD183" s="27">
        <f t="shared" si="3637"/>
        <v>0</v>
      </c>
      <c r="FE183" s="27"/>
      <c r="FF183" s="27"/>
      <c r="FG183" s="27">
        <f t="shared" ref="FG183" si="3638">SUM(FG176:FG182)</f>
        <v>0</v>
      </c>
      <c r="FH183" s="28" t="e">
        <f t="shared" ref="FH183" si="3639">((FG183+FI183)/7)/FE182</f>
        <v>#DIV/0!</v>
      </c>
      <c r="FI183" s="27">
        <f t="shared" ref="FI183" si="3640">SUM(FI176:FI182)</f>
        <v>0</v>
      </c>
      <c r="FJ183" s="28" t="e">
        <f t="shared" ref="FJ183" si="3641">(FI183/(FI183+FG183))</f>
        <v>#DIV/0!</v>
      </c>
      <c r="FK183" s="27"/>
      <c r="FL183" s="27"/>
      <c r="FM183" s="29" t="e">
        <f t="shared" ref="FM183:FN183" si="3642">FM181/FM180*100-100</f>
        <v>#DIV/0!</v>
      </c>
      <c r="FN183" s="72" t="e">
        <f t="shared" si="3642"/>
        <v>#DIV/0!</v>
      </c>
      <c r="FO183" s="26">
        <f t="shared" ref="FO183:FP183" si="3643">SUM(FO176:FO182)</f>
        <v>0</v>
      </c>
      <c r="FP183" s="27">
        <f t="shared" si="3643"/>
        <v>0</v>
      </c>
      <c r="FQ183" s="27"/>
      <c r="FR183" s="27"/>
      <c r="FS183" s="27">
        <f t="shared" ref="FS183" si="3644">SUM(FS176:FS182)</f>
        <v>0</v>
      </c>
      <c r="FT183" s="28" t="e">
        <f t="shared" ref="FT183" si="3645">((FS183+FU183)/7)/FQ182</f>
        <v>#DIV/0!</v>
      </c>
      <c r="FU183" s="27">
        <f t="shared" ref="FU183" si="3646">SUM(FU176:FU182)</f>
        <v>0</v>
      </c>
      <c r="FV183" s="28" t="e">
        <f t="shared" ref="FV183" si="3647">(FU183/(FU183+FS183))</f>
        <v>#DIV/0!</v>
      </c>
      <c r="FW183" s="27"/>
      <c r="FX183" s="27"/>
      <c r="FY183" s="29" t="e">
        <f t="shared" ref="FY183:FZ183" si="3648">FY181/FY180*100-100</f>
        <v>#DIV/0!</v>
      </c>
      <c r="FZ183" s="72" t="e">
        <f t="shared" si="3648"/>
        <v>#DIV/0!</v>
      </c>
      <c r="GA183" s="26">
        <f t="shared" ref="GA183:GB183" si="3649">SUM(GA176:GA182)</f>
        <v>0</v>
      </c>
      <c r="GB183" s="27">
        <f t="shared" si="3649"/>
        <v>0</v>
      </c>
      <c r="GC183" s="27"/>
      <c r="GD183" s="27"/>
      <c r="GE183" s="27">
        <f t="shared" ref="GE183" si="3650">SUM(GE176:GE182)</f>
        <v>0</v>
      </c>
      <c r="GF183" s="28" t="e">
        <f t="shared" ref="GF183" si="3651">((GE183+GG183)/7)/GC182</f>
        <v>#DIV/0!</v>
      </c>
      <c r="GG183" s="27">
        <f t="shared" ref="GG183" si="3652">SUM(GG176:GG182)</f>
        <v>0</v>
      </c>
      <c r="GH183" s="28" t="e">
        <f t="shared" ref="GH183" si="3653">(GG183/(GG183+GE183))</f>
        <v>#DIV/0!</v>
      </c>
      <c r="GI183" s="27"/>
      <c r="GJ183" s="27"/>
      <c r="GK183" s="29" t="e">
        <f t="shared" ref="GK183:GL183" si="3654">GK181/GK180*100-100</f>
        <v>#DIV/0!</v>
      </c>
      <c r="GL183" s="72" t="e">
        <f t="shared" si="3654"/>
        <v>#DIV/0!</v>
      </c>
      <c r="GM183" s="26">
        <f t="shared" ref="GM183:GN183" si="3655">SUM(GM176:GM182)</f>
        <v>0</v>
      </c>
      <c r="GN183" s="27">
        <f t="shared" si="3655"/>
        <v>0</v>
      </c>
      <c r="GO183" s="27"/>
      <c r="GP183" s="27"/>
      <c r="GQ183" s="27">
        <f t="shared" ref="GQ183" si="3656">SUM(GQ176:GQ182)</f>
        <v>0</v>
      </c>
      <c r="GR183" s="28" t="e">
        <f t="shared" ref="GR183" si="3657">((GQ183+GS183)/7)/GO182</f>
        <v>#DIV/0!</v>
      </c>
      <c r="GS183" s="27">
        <f t="shared" ref="GS183" si="3658">SUM(GS176:GS182)</f>
        <v>0</v>
      </c>
      <c r="GT183" s="28" t="e">
        <f t="shared" ref="GT183" si="3659">(GS183/(GS183+GQ183))</f>
        <v>#DIV/0!</v>
      </c>
      <c r="GU183" s="27"/>
      <c r="GV183" s="27"/>
      <c r="GW183" s="29" t="e">
        <f t="shared" ref="GW183:GX183" si="3660">GW181/GW180*100-100</f>
        <v>#DIV/0!</v>
      </c>
      <c r="GX183" s="72" t="e">
        <f t="shared" si="3660"/>
        <v>#DIV/0!</v>
      </c>
      <c r="GY183" s="26">
        <f t="shared" ref="GY183:GZ183" si="3661">SUM(GY176:GY182)</f>
        <v>0</v>
      </c>
      <c r="GZ183" s="27">
        <f t="shared" si="3661"/>
        <v>0</v>
      </c>
      <c r="HA183" s="27"/>
      <c r="HB183" s="27"/>
      <c r="HC183" s="27">
        <f t="shared" ref="HC183" si="3662">SUM(HC176:HC182)</f>
        <v>0</v>
      </c>
      <c r="HD183" s="28" t="e">
        <f t="shared" ref="HD183" si="3663">((HC183+HE183)/7)/HA182</f>
        <v>#DIV/0!</v>
      </c>
      <c r="HE183" s="27">
        <f t="shared" ref="HE183" si="3664">SUM(HE176:HE182)</f>
        <v>0</v>
      </c>
      <c r="HF183" s="28" t="e">
        <f t="shared" ref="HF183" si="3665">(HE183/(HE183+HC183))</f>
        <v>#DIV/0!</v>
      </c>
      <c r="HG183" s="27"/>
      <c r="HH183" s="27"/>
      <c r="HI183" s="29" t="e">
        <f t="shared" ref="HI183:HJ183" si="3666">HI181/HI180*100-100</f>
        <v>#DIV/0!</v>
      </c>
      <c r="HJ183" s="72" t="e">
        <f t="shared" si="3666"/>
        <v>#DIV/0!</v>
      </c>
      <c r="HK183" s="26">
        <f t="shared" si="3538"/>
        <v>13</v>
      </c>
      <c r="HL183" s="27">
        <f t="shared" si="3538"/>
        <v>2</v>
      </c>
      <c r="HM183" s="27">
        <f t="shared" si="3538"/>
        <v>0</v>
      </c>
      <c r="HN183" s="27">
        <f t="shared" si="3538"/>
        <v>0</v>
      </c>
      <c r="HO183" s="27">
        <f t="shared" si="3539"/>
        <v>9187</v>
      </c>
      <c r="HP183" s="229">
        <f>+((HO183)/HM182)/7</f>
        <v>0.41704117299922833</v>
      </c>
      <c r="HQ183" s="62">
        <f t="shared" si="3541"/>
        <v>563</v>
      </c>
      <c r="HR183" s="52">
        <f t="shared" si="3563"/>
        <v>6.1282246652879069E-2</v>
      </c>
      <c r="HS183" s="53">
        <f t="shared" ref="HS183" si="3667">SUM(HS176:HS182)/7</f>
        <v>71.2</v>
      </c>
      <c r="HT183" s="54">
        <f t="shared" ref="HT183" si="3668">SUM(HT176:HT182)</f>
        <v>8311</v>
      </c>
      <c r="HU183" s="53">
        <f t="shared" ref="HU183" si="3669">AVERAGE(HU176:HU182)</f>
        <v>90.431258276068689</v>
      </c>
      <c r="HV183" s="63">
        <f>HV181/HV180*100-100</f>
        <v>16.243322419438215</v>
      </c>
      <c r="HW183" s="72">
        <f>HW181/HW180*100-100</f>
        <v>3.3865638766519908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5">
        <f t="shared" ref="HK184:HL184" si="3670">HK183/HM173</f>
        <v>4.1139240506329116E-3</v>
      </c>
      <c r="HL184" s="68">
        <f t="shared" si="3670"/>
        <v>8.368200836820083E-3</v>
      </c>
      <c r="HM184" s="45"/>
      <c r="HN184" s="45"/>
      <c r="HO184" s="45"/>
      <c r="HP184" s="231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235">
        <v>45</v>
      </c>
      <c r="B185" s="73">
        <f>B182+1</f>
        <v>44610</v>
      </c>
      <c r="C185" s="33">
        <v>2</v>
      </c>
      <c r="D185" s="34"/>
      <c r="E185" s="34">
        <f>E182-C185</f>
        <v>609</v>
      </c>
      <c r="F185" s="34">
        <f>F182-D185</f>
        <v>45</v>
      </c>
      <c r="G185" s="34">
        <v>275</v>
      </c>
      <c r="H185" s="35">
        <f t="shared" ref="H185:H191" si="3671">((G185+I185)/E185)</f>
        <v>0.45977011494252873</v>
      </c>
      <c r="I185" s="34">
        <v>5</v>
      </c>
      <c r="J185" s="35">
        <f>I185/(G185+I185)</f>
        <v>1.7857142857142856E-2</v>
      </c>
      <c r="K185" s="36"/>
      <c r="L185" s="34"/>
      <c r="M185" s="34"/>
      <c r="N185" s="37"/>
      <c r="O185" s="33"/>
      <c r="P185" s="34"/>
      <c r="Q185" s="34">
        <f t="shared" ref="Q185:R185" si="3672">Q182-O185</f>
        <v>609</v>
      </c>
      <c r="R185" s="34">
        <f t="shared" si="3672"/>
        <v>46</v>
      </c>
      <c r="S185" s="34">
        <v>245</v>
      </c>
      <c r="T185" s="35">
        <f t="shared" ref="T185:T191" si="3673">((S185+U185)/Q185)</f>
        <v>0.42528735632183906</v>
      </c>
      <c r="U185" s="34">
        <v>14</v>
      </c>
      <c r="V185" s="35">
        <f t="shared" ref="V185:V191" si="3674">U185/(S185+U185)</f>
        <v>5.4054054054054057E-2</v>
      </c>
      <c r="W185" s="36"/>
      <c r="X185" s="34"/>
      <c r="Y185" s="34"/>
      <c r="Z185" s="37"/>
      <c r="AA185" s="33"/>
      <c r="AB185" s="34"/>
      <c r="AC185" s="34">
        <f t="shared" ref="AC185:AD185" si="3675">AC182-AA185</f>
        <v>143</v>
      </c>
      <c r="AD185" s="34">
        <f t="shared" si="3675"/>
        <v>12</v>
      </c>
      <c r="AE185" s="34">
        <v>67</v>
      </c>
      <c r="AF185" s="35">
        <f t="shared" ref="AF185:AF191" si="3676">((AE185+AG185)/AC185)</f>
        <v>0.51048951048951052</v>
      </c>
      <c r="AG185" s="34">
        <v>6</v>
      </c>
      <c r="AH185" s="35">
        <f t="shared" ref="AH185:AH191" si="3677">AG185/(AE185+AG185)</f>
        <v>8.2191780821917804E-2</v>
      </c>
      <c r="AI185" s="36"/>
      <c r="AJ185" s="34"/>
      <c r="AK185" s="34"/>
      <c r="AL185" s="37"/>
      <c r="AM185" s="33"/>
      <c r="AN185" s="34"/>
      <c r="AO185" s="34">
        <f t="shared" ref="AO185:AP185" si="3678">AO182-AM185</f>
        <v>598</v>
      </c>
      <c r="AP185" s="34">
        <f t="shared" si="3678"/>
        <v>45</v>
      </c>
      <c r="AQ185" s="34">
        <v>224</v>
      </c>
      <c r="AR185" s="35">
        <f t="shared" ref="AR185:AR191" si="3679">((AQ185+AS185)/AO185)</f>
        <v>0.38963210702341139</v>
      </c>
      <c r="AS185" s="34">
        <v>9</v>
      </c>
      <c r="AT185" s="35">
        <f t="shared" ref="AT185:AT191" si="3680">AS185/(AQ185+AS185)</f>
        <v>3.8626609442060089E-2</v>
      </c>
      <c r="AU185" s="36"/>
      <c r="AV185" s="34"/>
      <c r="AW185" s="34"/>
      <c r="AX185" s="37"/>
      <c r="AY185" s="33">
        <v>1</v>
      </c>
      <c r="AZ185" s="34"/>
      <c r="BA185" s="34">
        <f t="shared" ref="BA185:BB185" si="3681">BA182-AY185</f>
        <v>584</v>
      </c>
      <c r="BB185" s="34">
        <f t="shared" si="3681"/>
        <v>43</v>
      </c>
      <c r="BC185" s="34">
        <v>220</v>
      </c>
      <c r="BD185" s="35">
        <f t="shared" ref="BD185:BD191" si="3682">((BC185+BE185)/BA185)</f>
        <v>0.3904109589041096</v>
      </c>
      <c r="BE185" s="34">
        <v>8</v>
      </c>
      <c r="BF185" s="35">
        <f t="shared" ref="BF185:BF191" si="3683">BE185/(BC185+BE185)</f>
        <v>3.5087719298245612E-2</v>
      </c>
      <c r="BG185" s="36"/>
      <c r="BH185" s="34"/>
      <c r="BI185" s="34"/>
      <c r="BJ185" s="37"/>
      <c r="BK185" s="33">
        <v>1</v>
      </c>
      <c r="BL185" s="34"/>
      <c r="BM185" s="34">
        <f t="shared" ref="BM185:BN185" si="3684">BM182-BK185</f>
        <v>600</v>
      </c>
      <c r="BN185" s="34">
        <f t="shared" si="3684"/>
        <v>46</v>
      </c>
      <c r="BO185" s="34">
        <v>192</v>
      </c>
      <c r="BP185" s="35">
        <f t="shared" ref="BP185:BP191" si="3685">((BO185+BQ185)/BM185)</f>
        <v>0.33666666666666667</v>
      </c>
      <c r="BQ185" s="34">
        <v>10</v>
      </c>
      <c r="BR185" s="35">
        <f t="shared" ref="BR185:BR191" si="3686">BQ185/(BO185+BQ185)</f>
        <v>4.9504950495049507E-2</v>
      </c>
      <c r="BS185" s="36"/>
      <c r="BT185" s="34"/>
      <c r="BU185" s="34"/>
      <c r="BV185" s="37"/>
      <c r="BW185" s="33"/>
      <c r="BX185" s="34"/>
      <c r="BY185" s="34">
        <f t="shared" ref="BY185:BZ185" si="3687">BY182-BW185</f>
        <v>0</v>
      </c>
      <c r="BZ185" s="34">
        <f t="shared" si="3687"/>
        <v>0</v>
      </c>
      <c r="CA185" s="34"/>
      <c r="CB185" s="35" t="e">
        <f t="shared" ref="CB185:CB191" si="3688">((CA185+CC185)/BY185)</f>
        <v>#DIV/0!</v>
      </c>
      <c r="CC185" s="34"/>
      <c r="CD185" s="35" t="e">
        <f t="shared" ref="CD185:CD191" si="3689">CC185/(CA185+CC185)</f>
        <v>#DIV/0!</v>
      </c>
      <c r="CE185" s="36"/>
      <c r="CF185" s="34"/>
      <c r="CG185" s="34"/>
      <c r="CH185" s="37"/>
      <c r="CI185" s="33"/>
      <c r="CJ185" s="34"/>
      <c r="CK185" s="34">
        <f t="shared" ref="CK185:CL185" si="3690">CK182-CI185</f>
        <v>0</v>
      </c>
      <c r="CL185" s="34">
        <f t="shared" si="3690"/>
        <v>0</v>
      </c>
      <c r="CM185" s="34"/>
      <c r="CN185" s="35" t="e">
        <f t="shared" ref="CN185:CN191" si="3691">((CM185+CO185)/CK185)</f>
        <v>#DIV/0!</v>
      </c>
      <c r="CO185" s="34"/>
      <c r="CP185" s="35" t="e">
        <f t="shared" ref="CP185:CP191" si="3692">CO185/(CM185+CO185)</f>
        <v>#DIV/0!</v>
      </c>
      <c r="CQ185" s="36"/>
      <c r="CR185" s="34"/>
      <c r="CS185" s="34"/>
      <c r="CT185" s="37"/>
      <c r="CU185" s="33"/>
      <c r="CV185" s="34"/>
      <c r="CW185" s="34">
        <f t="shared" ref="CW185:CX185" si="3693">CW182-CU185</f>
        <v>0</v>
      </c>
      <c r="CX185" s="34">
        <f t="shared" si="3693"/>
        <v>0</v>
      </c>
      <c r="CY185" s="34"/>
      <c r="CZ185" s="35" t="e">
        <f t="shared" ref="CZ185:CZ191" si="3694">((CY185+DA185)/CW185)</f>
        <v>#DIV/0!</v>
      </c>
      <c r="DA185" s="34"/>
      <c r="DB185" s="35" t="e">
        <f t="shared" ref="DB185:DB191" si="3695">DA185/(CY185+DA185)</f>
        <v>#DIV/0!</v>
      </c>
      <c r="DC185" s="36"/>
      <c r="DD185" s="34"/>
      <c r="DE185" s="34"/>
      <c r="DF185" s="37"/>
      <c r="DG185" s="33"/>
      <c r="DH185" s="34"/>
      <c r="DI185" s="34">
        <f t="shared" ref="DI185:DJ185" si="3696">DI182-DG185</f>
        <v>0</v>
      </c>
      <c r="DJ185" s="34">
        <f t="shared" si="3696"/>
        <v>0</v>
      </c>
      <c r="DK185" s="34"/>
      <c r="DL185" s="35" t="e">
        <f t="shared" ref="DL185:DL191" si="3697">((DK185+DM185)/DI185)</f>
        <v>#DIV/0!</v>
      </c>
      <c r="DM185" s="34"/>
      <c r="DN185" s="35" t="e">
        <f t="shared" ref="DN185:DN191" si="3698">DM185/(DK185+DM185)</f>
        <v>#DIV/0!</v>
      </c>
      <c r="DO185" s="36"/>
      <c r="DP185" s="34"/>
      <c r="DQ185" s="34"/>
      <c r="DR185" s="37"/>
      <c r="DS185" s="33"/>
      <c r="DT185" s="34"/>
      <c r="DU185" s="34">
        <f t="shared" ref="DU185:DV185" si="3699">DU182-DS185</f>
        <v>0</v>
      </c>
      <c r="DV185" s="34">
        <f t="shared" si="3699"/>
        <v>0</v>
      </c>
      <c r="DW185" s="34"/>
      <c r="DX185" s="35" t="e">
        <f t="shared" ref="DX185:DX191" si="3700">((DW185+DY185)/DU185)</f>
        <v>#DIV/0!</v>
      </c>
      <c r="DY185" s="34"/>
      <c r="DZ185" s="35" t="e">
        <f t="shared" ref="DZ185:DZ191" si="3701">DY185/(DW185+DY185)</f>
        <v>#DIV/0!</v>
      </c>
      <c r="EA185" s="36"/>
      <c r="EB185" s="34"/>
      <c r="EC185" s="34"/>
      <c r="ED185" s="37"/>
      <c r="EE185" s="33"/>
      <c r="EF185" s="34"/>
      <c r="EG185" s="34">
        <f t="shared" ref="EG185:EH185" si="3702">EG182-EE185</f>
        <v>0</v>
      </c>
      <c r="EH185" s="34">
        <f t="shared" si="3702"/>
        <v>0</v>
      </c>
      <c r="EI185" s="34"/>
      <c r="EJ185" s="35" t="e">
        <f t="shared" ref="EJ185:EJ191" si="3703">((EI185+EK185)/EG185)</f>
        <v>#DIV/0!</v>
      </c>
      <c r="EK185" s="34"/>
      <c r="EL185" s="35" t="e">
        <f t="shared" ref="EL185:EL191" si="3704">EK185/(EI185+EK185)</f>
        <v>#DIV/0!</v>
      </c>
      <c r="EM185" s="36"/>
      <c r="EN185" s="34"/>
      <c r="EO185" s="34"/>
      <c r="EP185" s="37"/>
      <c r="EQ185" s="33"/>
      <c r="ER185" s="34"/>
      <c r="ES185" s="34">
        <f t="shared" ref="ES185:ET185" si="3705">ES182-EQ185</f>
        <v>0</v>
      </c>
      <c r="ET185" s="34">
        <f t="shared" si="3705"/>
        <v>0</v>
      </c>
      <c r="EU185" s="34"/>
      <c r="EV185" s="35" t="e">
        <f t="shared" ref="EV185:EV191" si="3706">((EU185+EW185)/ES185)</f>
        <v>#DIV/0!</v>
      </c>
      <c r="EW185" s="34"/>
      <c r="EX185" s="35" t="e">
        <f t="shared" ref="EX185:EX191" si="3707">EW185/(EU185+EW185)</f>
        <v>#DIV/0!</v>
      </c>
      <c r="EY185" s="36"/>
      <c r="EZ185" s="34"/>
      <c r="FA185" s="34"/>
      <c r="FB185" s="37"/>
      <c r="FC185" s="33"/>
      <c r="FD185" s="34"/>
      <c r="FE185" s="34">
        <f t="shared" ref="FE185:FF185" si="3708">FE182-FC185</f>
        <v>0</v>
      </c>
      <c r="FF185" s="34">
        <f t="shared" si="3708"/>
        <v>0</v>
      </c>
      <c r="FG185" s="34"/>
      <c r="FH185" s="35" t="e">
        <f t="shared" ref="FH185:FH191" si="3709">((FG185+FI185)/FE185)</f>
        <v>#DIV/0!</v>
      </c>
      <c r="FI185" s="34"/>
      <c r="FJ185" s="35" t="e">
        <f t="shared" ref="FJ185:FJ191" si="3710">FI185/(FG185+FI185)</f>
        <v>#DIV/0!</v>
      </c>
      <c r="FK185" s="36"/>
      <c r="FL185" s="34"/>
      <c r="FM185" s="34"/>
      <c r="FN185" s="37"/>
      <c r="FO185" s="33"/>
      <c r="FP185" s="34"/>
      <c r="FQ185" s="34">
        <f t="shared" ref="FQ185:FR185" si="3711">FQ182-FO185</f>
        <v>0</v>
      </c>
      <c r="FR185" s="34">
        <f t="shared" si="3711"/>
        <v>0</v>
      </c>
      <c r="FS185" s="34"/>
      <c r="FT185" s="35" t="e">
        <f t="shared" ref="FT185:FT191" si="3712">((FS185+FU185)/FQ185)</f>
        <v>#DIV/0!</v>
      </c>
      <c r="FU185" s="34"/>
      <c r="FV185" s="35" t="e">
        <f t="shared" ref="FV185:FV191" si="3713">FU185/(FS185+FU185)</f>
        <v>#DIV/0!</v>
      </c>
      <c r="FW185" s="36"/>
      <c r="FX185" s="34"/>
      <c r="FY185" s="34"/>
      <c r="FZ185" s="37"/>
      <c r="GA185" s="33"/>
      <c r="GB185" s="34"/>
      <c r="GC185" s="34">
        <f t="shared" ref="GC185:GD185" si="3714">GC182-GA185</f>
        <v>0</v>
      </c>
      <c r="GD185" s="34">
        <f t="shared" si="3714"/>
        <v>0</v>
      </c>
      <c r="GE185" s="34"/>
      <c r="GF185" s="35" t="e">
        <f t="shared" ref="GF185:GF191" si="3715">((GE185+GG185)/GC185)</f>
        <v>#DIV/0!</v>
      </c>
      <c r="GG185" s="34"/>
      <c r="GH185" s="35" t="e">
        <f t="shared" ref="GH185:GH191" si="3716">GG185/(GE185+GG185)</f>
        <v>#DIV/0!</v>
      </c>
      <c r="GI185" s="36"/>
      <c r="GJ185" s="34"/>
      <c r="GK185" s="34"/>
      <c r="GL185" s="37"/>
      <c r="GM185" s="33"/>
      <c r="GN185" s="34"/>
      <c r="GO185" s="34">
        <f t="shared" ref="GO185:GP185" si="3717">GO182-GM185</f>
        <v>0</v>
      </c>
      <c r="GP185" s="34">
        <f t="shared" si="3717"/>
        <v>0</v>
      </c>
      <c r="GQ185" s="34"/>
      <c r="GR185" s="35" t="e">
        <f t="shared" ref="GR185:GR191" si="3718">((GQ185+GS185)/GO185)</f>
        <v>#DIV/0!</v>
      </c>
      <c r="GS185" s="34"/>
      <c r="GT185" s="35" t="e">
        <f t="shared" ref="GT185:GT191" si="3719">GS185/(GQ185+GS185)</f>
        <v>#DIV/0!</v>
      </c>
      <c r="GU185" s="36"/>
      <c r="GV185" s="34"/>
      <c r="GW185" s="34"/>
      <c r="GX185" s="37"/>
      <c r="GY185" s="33"/>
      <c r="GZ185" s="34"/>
      <c r="HA185" s="34">
        <f t="shared" ref="HA185:HB185" si="3720">HA182-GY185</f>
        <v>0</v>
      </c>
      <c r="HB185" s="34">
        <f t="shared" si="3720"/>
        <v>0</v>
      </c>
      <c r="HC185" s="34"/>
      <c r="HD185" s="35" t="e">
        <f t="shared" ref="HD185:HD191" si="3721">((HC185+HE185)/HA185)</f>
        <v>#DIV/0!</v>
      </c>
      <c r="HE185" s="34"/>
      <c r="HF185" s="35" t="e">
        <f t="shared" ref="HF185:HF191" si="3722">HE185/(HC185+HE185)</f>
        <v>#DIV/0!</v>
      </c>
      <c r="HG185" s="36"/>
      <c r="HH185" s="34"/>
      <c r="HI185" s="34"/>
      <c r="HJ185" s="37"/>
      <c r="HK185" s="33">
        <f t="shared" ref="HK185:HN192" si="3723">+C185+O185+AA185+AM185+AY185+BK185+BW185+CI185+CU185+DG185+DS185+EE185+EQ185+FC185+FO185+GA185+GM185+GY185</f>
        <v>4</v>
      </c>
      <c r="HL185" s="34">
        <f t="shared" si="3723"/>
        <v>0</v>
      </c>
      <c r="HM185" s="34">
        <f t="shared" si="3723"/>
        <v>3143</v>
      </c>
      <c r="HN185" s="34">
        <f t="shared" si="3723"/>
        <v>237</v>
      </c>
      <c r="HO185" s="34">
        <f t="shared" ref="HO185:HO192" si="3724">+G185+S185+AE185+AQ185+BC185+BO185+CA185+CM185+CY185+DK185+DW185+EI185+EU185+FG185+FS185+GE185+GQ185+HC185+I185+U185+AG185+AS185+BE185+BQ185+CC185+CO185+DA185+DM185+DY185+EK185+EW185+FI185+FU185+GG185+GS185+HE185</f>
        <v>1275</v>
      </c>
      <c r="HP185" s="227">
        <f t="shared" ref="HP185:HP186" si="3725">+(HO185)/HM185</f>
        <v>0.40566337893732102</v>
      </c>
      <c r="HQ185" s="48">
        <f t="shared" ref="HQ185:HQ192" si="3726">+I185+U185+AG185+AS185+BE185+BQ185+CC185+CO185+DA185+DM185+DY185+EK185+EW185+FI185+FU185+GG185+GS185+HE185</f>
        <v>52</v>
      </c>
      <c r="HR185" s="35">
        <f>+(HQ185/(HO185))</f>
        <v>4.0784313725490198E-2</v>
      </c>
      <c r="HS185" s="49">
        <v>72</v>
      </c>
      <c r="HT185" s="50">
        <v>1182</v>
      </c>
      <c r="HU185" s="49">
        <f t="shared" ref="HU185:HU191" si="3727">+HT185/HO185*100</f>
        <v>92.705882352941174</v>
      </c>
      <c r="HV185" s="48"/>
      <c r="HW185" s="37"/>
    </row>
    <row r="186" spans="1:231" ht="18.75" x14ac:dyDescent="0.25">
      <c r="A186" s="236"/>
      <c r="B186" s="41">
        <f t="shared" ref="B186:B191" si="3728">+B185+1</f>
        <v>44611</v>
      </c>
      <c r="C186" s="10"/>
      <c r="D186" s="11"/>
      <c r="E186" s="74">
        <f t="shared" ref="E186:F190" si="3729">E185-C186</f>
        <v>609</v>
      </c>
      <c r="F186" s="74">
        <f t="shared" si="3729"/>
        <v>45</v>
      </c>
      <c r="G186" s="11">
        <v>237</v>
      </c>
      <c r="H186" s="12">
        <f t="shared" si="3671"/>
        <v>0.42036124794745483</v>
      </c>
      <c r="I186" s="11">
        <v>19</v>
      </c>
      <c r="J186" s="12">
        <f t="shared" ref="J186:J191" si="3730">I186/(G186+I186)</f>
        <v>7.421875E-2</v>
      </c>
      <c r="K186" s="13"/>
      <c r="L186" s="11"/>
      <c r="M186" s="11"/>
      <c r="N186" s="14"/>
      <c r="O186" s="10"/>
      <c r="P186" s="11"/>
      <c r="Q186" s="74">
        <f t="shared" ref="Q186:R191" si="3731">Q185-O186</f>
        <v>609</v>
      </c>
      <c r="R186" s="74">
        <f t="shared" si="3731"/>
        <v>46</v>
      </c>
      <c r="S186" s="11">
        <v>214</v>
      </c>
      <c r="T186" s="12">
        <f t="shared" si="3673"/>
        <v>0.38259441707717567</v>
      </c>
      <c r="U186" s="11">
        <v>19</v>
      </c>
      <c r="V186" s="12">
        <f t="shared" si="3674"/>
        <v>8.15450643776824E-2</v>
      </c>
      <c r="W186" s="13"/>
      <c r="X186" s="11"/>
      <c r="Y186" s="11"/>
      <c r="Z186" s="14"/>
      <c r="AA186" s="10"/>
      <c r="AB186" s="11"/>
      <c r="AC186" s="74">
        <f t="shared" ref="AC186:AD191" si="3732">AC185-AA186</f>
        <v>143</v>
      </c>
      <c r="AD186" s="74">
        <f t="shared" si="3732"/>
        <v>12</v>
      </c>
      <c r="AE186" s="11">
        <v>50</v>
      </c>
      <c r="AF186" s="12">
        <f t="shared" si="3676"/>
        <v>0.3776223776223776</v>
      </c>
      <c r="AG186" s="11">
        <v>4</v>
      </c>
      <c r="AH186" s="12">
        <f t="shared" si="3677"/>
        <v>7.407407407407407E-2</v>
      </c>
      <c r="AI186" s="13"/>
      <c r="AJ186" s="11"/>
      <c r="AK186" s="11"/>
      <c r="AL186" s="14"/>
      <c r="AM186" s="10"/>
      <c r="AN186" s="11"/>
      <c r="AO186" s="74">
        <f t="shared" ref="AO186:AP191" si="3733">AO185-AM186</f>
        <v>598</v>
      </c>
      <c r="AP186" s="74">
        <f t="shared" si="3733"/>
        <v>45</v>
      </c>
      <c r="AQ186" s="11">
        <v>193</v>
      </c>
      <c r="AR186" s="12">
        <f t="shared" si="3679"/>
        <v>0.33946488294314381</v>
      </c>
      <c r="AS186" s="11">
        <v>10</v>
      </c>
      <c r="AT186" s="12">
        <f t="shared" si="3680"/>
        <v>4.9261083743842367E-2</v>
      </c>
      <c r="AU186" s="13"/>
      <c r="AV186" s="11"/>
      <c r="AW186" s="11"/>
      <c r="AX186" s="14"/>
      <c r="AY186" s="10"/>
      <c r="AZ186" s="11"/>
      <c r="BA186" s="74">
        <f t="shared" ref="BA186:BB191" si="3734">BA185-AY186</f>
        <v>584</v>
      </c>
      <c r="BB186" s="74">
        <f t="shared" si="3734"/>
        <v>43</v>
      </c>
      <c r="BC186" s="11">
        <v>212</v>
      </c>
      <c r="BD186" s="12">
        <f t="shared" si="3682"/>
        <v>0.3904109589041096</v>
      </c>
      <c r="BE186" s="11">
        <v>16</v>
      </c>
      <c r="BF186" s="12">
        <f t="shared" si="3683"/>
        <v>7.0175438596491224E-2</v>
      </c>
      <c r="BG186" s="13"/>
      <c r="BH186" s="11"/>
      <c r="BI186" s="11"/>
      <c r="BJ186" s="14"/>
      <c r="BK186" s="10"/>
      <c r="BL186" s="11"/>
      <c r="BM186" s="74">
        <f t="shared" ref="BM186:BN191" si="3735">BM185-BK186</f>
        <v>600</v>
      </c>
      <c r="BN186" s="74">
        <f t="shared" si="3735"/>
        <v>46</v>
      </c>
      <c r="BO186" s="11">
        <v>182</v>
      </c>
      <c r="BP186" s="12">
        <f t="shared" si="3685"/>
        <v>0.33166666666666667</v>
      </c>
      <c r="BQ186" s="11">
        <v>17</v>
      </c>
      <c r="BR186" s="12">
        <f t="shared" si="3686"/>
        <v>8.5427135678391955E-2</v>
      </c>
      <c r="BS186" s="13"/>
      <c r="BT186" s="11"/>
      <c r="BU186" s="11"/>
      <c r="BV186" s="14"/>
      <c r="BW186" s="10"/>
      <c r="BX186" s="11"/>
      <c r="BY186" s="74">
        <f t="shared" ref="BY186:BZ191" si="3736">BY185-BW186</f>
        <v>0</v>
      </c>
      <c r="BZ186" s="74">
        <f t="shared" si="3736"/>
        <v>0</v>
      </c>
      <c r="CA186" s="11"/>
      <c r="CB186" s="12" t="e">
        <f t="shared" si="3688"/>
        <v>#DIV/0!</v>
      </c>
      <c r="CC186" s="11"/>
      <c r="CD186" s="12" t="e">
        <f t="shared" si="3689"/>
        <v>#DIV/0!</v>
      </c>
      <c r="CE186" s="13"/>
      <c r="CF186" s="11"/>
      <c r="CG186" s="11"/>
      <c r="CH186" s="14"/>
      <c r="CI186" s="10"/>
      <c r="CJ186" s="11"/>
      <c r="CK186" s="74">
        <f t="shared" ref="CK186:CL191" si="3737">CK185-CI186</f>
        <v>0</v>
      </c>
      <c r="CL186" s="74">
        <f t="shared" si="3737"/>
        <v>0</v>
      </c>
      <c r="CM186" s="11"/>
      <c r="CN186" s="12" t="e">
        <f t="shared" si="3691"/>
        <v>#DIV/0!</v>
      </c>
      <c r="CO186" s="11"/>
      <c r="CP186" s="12" t="e">
        <f t="shared" si="3692"/>
        <v>#DIV/0!</v>
      </c>
      <c r="CQ186" s="13"/>
      <c r="CR186" s="11"/>
      <c r="CS186" s="11"/>
      <c r="CT186" s="14"/>
      <c r="CU186" s="10"/>
      <c r="CV186" s="11"/>
      <c r="CW186" s="74">
        <f t="shared" ref="CW186:CX191" si="3738">CW185-CU186</f>
        <v>0</v>
      </c>
      <c r="CX186" s="74">
        <f t="shared" si="3738"/>
        <v>0</v>
      </c>
      <c r="CY186" s="11"/>
      <c r="CZ186" s="12" t="e">
        <f t="shared" si="3694"/>
        <v>#DIV/0!</v>
      </c>
      <c r="DA186" s="11"/>
      <c r="DB186" s="12" t="e">
        <f t="shared" si="3695"/>
        <v>#DIV/0!</v>
      </c>
      <c r="DC186" s="13"/>
      <c r="DD186" s="11"/>
      <c r="DE186" s="11"/>
      <c r="DF186" s="14"/>
      <c r="DG186" s="10"/>
      <c r="DH186" s="11"/>
      <c r="DI186" s="74">
        <f t="shared" ref="DI186:DJ191" si="3739">DI185-DG186</f>
        <v>0</v>
      </c>
      <c r="DJ186" s="74">
        <f t="shared" si="3739"/>
        <v>0</v>
      </c>
      <c r="DK186" s="11"/>
      <c r="DL186" s="12" t="e">
        <f t="shared" si="3697"/>
        <v>#DIV/0!</v>
      </c>
      <c r="DM186" s="11"/>
      <c r="DN186" s="12" t="e">
        <f t="shared" si="3698"/>
        <v>#DIV/0!</v>
      </c>
      <c r="DO186" s="13"/>
      <c r="DP186" s="11"/>
      <c r="DQ186" s="11"/>
      <c r="DR186" s="14"/>
      <c r="DS186" s="10"/>
      <c r="DT186" s="11"/>
      <c r="DU186" s="74">
        <f t="shared" ref="DU186:DV191" si="3740">DU185-DS186</f>
        <v>0</v>
      </c>
      <c r="DV186" s="74">
        <f t="shared" si="3740"/>
        <v>0</v>
      </c>
      <c r="DW186" s="11"/>
      <c r="DX186" s="12" t="e">
        <f t="shared" si="3700"/>
        <v>#DIV/0!</v>
      </c>
      <c r="DY186" s="11"/>
      <c r="DZ186" s="12" t="e">
        <f t="shared" si="3701"/>
        <v>#DIV/0!</v>
      </c>
      <c r="EA186" s="13"/>
      <c r="EB186" s="11"/>
      <c r="EC186" s="11"/>
      <c r="ED186" s="14"/>
      <c r="EE186" s="10"/>
      <c r="EF186" s="11"/>
      <c r="EG186" s="74">
        <f t="shared" ref="EG186:EH191" si="3741">EG185-EE186</f>
        <v>0</v>
      </c>
      <c r="EH186" s="74">
        <f t="shared" si="3741"/>
        <v>0</v>
      </c>
      <c r="EI186" s="11"/>
      <c r="EJ186" s="12" t="e">
        <f t="shared" si="3703"/>
        <v>#DIV/0!</v>
      </c>
      <c r="EK186" s="11"/>
      <c r="EL186" s="12" t="e">
        <f t="shared" si="3704"/>
        <v>#DIV/0!</v>
      </c>
      <c r="EM186" s="13"/>
      <c r="EN186" s="11"/>
      <c r="EO186" s="11"/>
      <c r="EP186" s="14"/>
      <c r="EQ186" s="10"/>
      <c r="ER186" s="11"/>
      <c r="ES186" s="74">
        <f t="shared" ref="ES186:ET191" si="3742">ES185-EQ186</f>
        <v>0</v>
      </c>
      <c r="ET186" s="74">
        <f t="shared" si="3742"/>
        <v>0</v>
      </c>
      <c r="EU186" s="11"/>
      <c r="EV186" s="12" t="e">
        <f t="shared" si="3706"/>
        <v>#DIV/0!</v>
      </c>
      <c r="EW186" s="11"/>
      <c r="EX186" s="12" t="e">
        <f t="shared" si="3707"/>
        <v>#DIV/0!</v>
      </c>
      <c r="EY186" s="13"/>
      <c r="EZ186" s="11"/>
      <c r="FA186" s="11"/>
      <c r="FB186" s="14"/>
      <c r="FC186" s="10"/>
      <c r="FD186" s="11"/>
      <c r="FE186" s="74">
        <f t="shared" ref="FE186:FF191" si="3743">FE185-FC186</f>
        <v>0</v>
      </c>
      <c r="FF186" s="74">
        <f t="shared" si="3743"/>
        <v>0</v>
      </c>
      <c r="FG186" s="11"/>
      <c r="FH186" s="12" t="e">
        <f t="shared" si="3709"/>
        <v>#DIV/0!</v>
      </c>
      <c r="FI186" s="11"/>
      <c r="FJ186" s="12" t="e">
        <f t="shared" si="3710"/>
        <v>#DIV/0!</v>
      </c>
      <c r="FK186" s="13"/>
      <c r="FL186" s="11"/>
      <c r="FM186" s="11"/>
      <c r="FN186" s="14"/>
      <c r="FO186" s="10"/>
      <c r="FP186" s="11"/>
      <c r="FQ186" s="74">
        <f t="shared" ref="FQ186:FR191" si="3744">FQ185-FO186</f>
        <v>0</v>
      </c>
      <c r="FR186" s="74">
        <f t="shared" si="3744"/>
        <v>0</v>
      </c>
      <c r="FS186" s="11"/>
      <c r="FT186" s="12" t="e">
        <f t="shared" si="3712"/>
        <v>#DIV/0!</v>
      </c>
      <c r="FU186" s="11"/>
      <c r="FV186" s="12" t="e">
        <f t="shared" si="3713"/>
        <v>#DIV/0!</v>
      </c>
      <c r="FW186" s="13"/>
      <c r="FX186" s="11"/>
      <c r="FY186" s="11"/>
      <c r="FZ186" s="14"/>
      <c r="GA186" s="10"/>
      <c r="GB186" s="11"/>
      <c r="GC186" s="74">
        <f t="shared" ref="GC186:GD191" si="3745">GC185-GA186</f>
        <v>0</v>
      </c>
      <c r="GD186" s="74">
        <f t="shared" si="3745"/>
        <v>0</v>
      </c>
      <c r="GE186" s="11"/>
      <c r="GF186" s="12" t="e">
        <f t="shared" si="3715"/>
        <v>#DIV/0!</v>
      </c>
      <c r="GG186" s="11"/>
      <c r="GH186" s="12" t="e">
        <f t="shared" si="3716"/>
        <v>#DIV/0!</v>
      </c>
      <c r="GI186" s="13"/>
      <c r="GJ186" s="11"/>
      <c r="GK186" s="11"/>
      <c r="GL186" s="14"/>
      <c r="GM186" s="10"/>
      <c r="GN186" s="11"/>
      <c r="GO186" s="74">
        <f t="shared" ref="GO186:GP191" si="3746">GO185-GM186</f>
        <v>0</v>
      </c>
      <c r="GP186" s="74">
        <f t="shared" si="3746"/>
        <v>0</v>
      </c>
      <c r="GQ186" s="11"/>
      <c r="GR186" s="12" t="e">
        <f t="shared" si="3718"/>
        <v>#DIV/0!</v>
      </c>
      <c r="GS186" s="11"/>
      <c r="GT186" s="12" t="e">
        <f t="shared" si="3719"/>
        <v>#DIV/0!</v>
      </c>
      <c r="GU186" s="13"/>
      <c r="GV186" s="11"/>
      <c r="GW186" s="11"/>
      <c r="GX186" s="14"/>
      <c r="GY186" s="10"/>
      <c r="GZ186" s="11"/>
      <c r="HA186" s="74">
        <f t="shared" ref="HA186:HB191" si="3747">HA185-GY186</f>
        <v>0</v>
      </c>
      <c r="HB186" s="74">
        <f t="shared" si="3747"/>
        <v>0</v>
      </c>
      <c r="HC186" s="11"/>
      <c r="HD186" s="12" t="e">
        <f t="shared" si="3721"/>
        <v>#DIV/0!</v>
      </c>
      <c r="HE186" s="11"/>
      <c r="HF186" s="12" t="e">
        <f t="shared" si="3722"/>
        <v>#DIV/0!</v>
      </c>
      <c r="HG186" s="13"/>
      <c r="HH186" s="11"/>
      <c r="HI186" s="11"/>
      <c r="HJ186" s="14"/>
      <c r="HK186" s="10">
        <f t="shared" si="3723"/>
        <v>0</v>
      </c>
      <c r="HL186" s="11">
        <f t="shared" si="3723"/>
        <v>0</v>
      </c>
      <c r="HM186" s="11">
        <f t="shared" si="3723"/>
        <v>3143</v>
      </c>
      <c r="HN186" s="11">
        <f t="shared" si="3723"/>
        <v>237</v>
      </c>
      <c r="HO186" s="11">
        <f t="shared" si="3724"/>
        <v>1173</v>
      </c>
      <c r="HP186" s="228">
        <f t="shared" si="3725"/>
        <v>0.37321030862233534</v>
      </c>
      <c r="HQ186" s="15">
        <f t="shared" si="3726"/>
        <v>85</v>
      </c>
      <c r="HR186" s="12">
        <f t="shared" ref="HR186:HR192" si="3748">+(HQ186/(HO186))</f>
        <v>7.2463768115942032E-2</v>
      </c>
      <c r="HS186" s="16">
        <v>72.2</v>
      </c>
      <c r="HT186" s="17">
        <v>1058</v>
      </c>
      <c r="HU186" s="16">
        <f t="shared" si="3727"/>
        <v>90.196078431372555</v>
      </c>
      <c r="HV186" s="15"/>
      <c r="HW186" s="14"/>
    </row>
    <row r="187" spans="1:231" ht="18.75" x14ac:dyDescent="0.25">
      <c r="A187" s="236"/>
      <c r="B187" s="41">
        <f t="shared" si="3728"/>
        <v>44612</v>
      </c>
      <c r="C187" s="10"/>
      <c r="D187" s="11"/>
      <c r="E187" s="74">
        <f t="shared" si="3729"/>
        <v>609</v>
      </c>
      <c r="F187" s="74">
        <f t="shared" si="3729"/>
        <v>45</v>
      </c>
      <c r="G187" s="11">
        <v>252</v>
      </c>
      <c r="H187" s="12">
        <f t="shared" si="3671"/>
        <v>0.44006568144499181</v>
      </c>
      <c r="I187" s="11">
        <v>16</v>
      </c>
      <c r="J187" s="12">
        <f t="shared" si="3730"/>
        <v>5.9701492537313432E-2</v>
      </c>
      <c r="K187" s="13"/>
      <c r="L187" s="11"/>
      <c r="M187" s="11"/>
      <c r="N187" s="14"/>
      <c r="O187" s="10"/>
      <c r="P187" s="11"/>
      <c r="Q187" s="74">
        <f t="shared" si="3731"/>
        <v>609</v>
      </c>
      <c r="R187" s="74">
        <f t="shared" si="3731"/>
        <v>46</v>
      </c>
      <c r="S187" s="11">
        <v>230</v>
      </c>
      <c r="T187" s="12">
        <f t="shared" si="3673"/>
        <v>0.41379310344827586</v>
      </c>
      <c r="U187" s="11">
        <v>22</v>
      </c>
      <c r="V187" s="12">
        <f t="shared" si="3674"/>
        <v>8.7301587301587297E-2</v>
      </c>
      <c r="W187" s="13"/>
      <c r="X187" s="11"/>
      <c r="Y187" s="11"/>
      <c r="Z187" s="14"/>
      <c r="AA187" s="10"/>
      <c r="AB187" s="11"/>
      <c r="AC187" s="74">
        <f t="shared" si="3732"/>
        <v>143</v>
      </c>
      <c r="AD187" s="74">
        <f t="shared" si="3732"/>
        <v>12</v>
      </c>
      <c r="AE187" s="11">
        <v>68</v>
      </c>
      <c r="AF187" s="12">
        <f t="shared" si="3676"/>
        <v>0.51048951048951052</v>
      </c>
      <c r="AG187" s="11">
        <v>5</v>
      </c>
      <c r="AH187" s="12">
        <f t="shared" si="3677"/>
        <v>6.8493150684931503E-2</v>
      </c>
      <c r="AI187" s="13"/>
      <c r="AJ187" s="11"/>
      <c r="AK187" s="11"/>
      <c r="AL187" s="14"/>
      <c r="AM187" s="10"/>
      <c r="AN187" s="11"/>
      <c r="AO187" s="74">
        <f t="shared" si="3733"/>
        <v>598</v>
      </c>
      <c r="AP187" s="74">
        <f t="shared" si="3733"/>
        <v>45</v>
      </c>
      <c r="AQ187" s="11">
        <v>226</v>
      </c>
      <c r="AR187" s="12">
        <f t="shared" si="3679"/>
        <v>0.40635451505016723</v>
      </c>
      <c r="AS187" s="11">
        <v>17</v>
      </c>
      <c r="AT187" s="12">
        <f t="shared" si="3680"/>
        <v>6.9958847736625515E-2</v>
      </c>
      <c r="AU187" s="13"/>
      <c r="AV187" s="11"/>
      <c r="AW187" s="11"/>
      <c r="AX187" s="14"/>
      <c r="AY187" s="10">
        <v>1</v>
      </c>
      <c r="AZ187" s="11"/>
      <c r="BA187" s="74">
        <f t="shared" si="3734"/>
        <v>583</v>
      </c>
      <c r="BB187" s="74">
        <f t="shared" si="3734"/>
        <v>43</v>
      </c>
      <c r="BC187" s="11">
        <v>221</v>
      </c>
      <c r="BD187" s="12">
        <f t="shared" si="3682"/>
        <v>0.40480274442538594</v>
      </c>
      <c r="BE187" s="11">
        <v>15</v>
      </c>
      <c r="BF187" s="12">
        <f t="shared" si="3683"/>
        <v>6.3559322033898302E-2</v>
      </c>
      <c r="BG187" s="13"/>
      <c r="BH187" s="11"/>
      <c r="BI187" s="11"/>
      <c r="BJ187" s="14"/>
      <c r="BK187" s="10"/>
      <c r="BL187" s="11"/>
      <c r="BM187" s="74">
        <f t="shared" si="3735"/>
        <v>600</v>
      </c>
      <c r="BN187" s="74">
        <f t="shared" si="3735"/>
        <v>46</v>
      </c>
      <c r="BO187" s="11">
        <v>204</v>
      </c>
      <c r="BP187" s="12">
        <f t="shared" si="3685"/>
        <v>0.37833333333333335</v>
      </c>
      <c r="BQ187" s="11">
        <v>23</v>
      </c>
      <c r="BR187" s="12">
        <f t="shared" si="3686"/>
        <v>0.1013215859030837</v>
      </c>
      <c r="BS187" s="13"/>
      <c r="BT187" s="11"/>
      <c r="BU187" s="11"/>
      <c r="BV187" s="14"/>
      <c r="BW187" s="10"/>
      <c r="BX187" s="11"/>
      <c r="BY187" s="74">
        <f t="shared" si="3736"/>
        <v>0</v>
      </c>
      <c r="BZ187" s="74">
        <f t="shared" si="3736"/>
        <v>0</v>
      </c>
      <c r="CA187" s="11"/>
      <c r="CB187" s="12" t="e">
        <f t="shared" si="3688"/>
        <v>#DIV/0!</v>
      </c>
      <c r="CC187" s="11"/>
      <c r="CD187" s="12" t="e">
        <f t="shared" si="3689"/>
        <v>#DIV/0!</v>
      </c>
      <c r="CE187" s="13"/>
      <c r="CF187" s="11"/>
      <c r="CG187" s="11"/>
      <c r="CH187" s="14"/>
      <c r="CI187" s="10"/>
      <c r="CJ187" s="11"/>
      <c r="CK187" s="74">
        <f t="shared" si="3737"/>
        <v>0</v>
      </c>
      <c r="CL187" s="74">
        <f t="shared" si="3737"/>
        <v>0</v>
      </c>
      <c r="CM187" s="11"/>
      <c r="CN187" s="12" t="e">
        <f t="shared" si="3691"/>
        <v>#DIV/0!</v>
      </c>
      <c r="CO187" s="11"/>
      <c r="CP187" s="12" t="e">
        <f t="shared" si="3692"/>
        <v>#DIV/0!</v>
      </c>
      <c r="CQ187" s="13"/>
      <c r="CR187" s="11"/>
      <c r="CS187" s="11"/>
      <c r="CT187" s="14"/>
      <c r="CU187" s="10"/>
      <c r="CV187" s="11"/>
      <c r="CW187" s="74">
        <f t="shared" si="3738"/>
        <v>0</v>
      </c>
      <c r="CX187" s="74">
        <f t="shared" si="3738"/>
        <v>0</v>
      </c>
      <c r="CY187" s="11"/>
      <c r="CZ187" s="12" t="e">
        <f t="shared" si="3694"/>
        <v>#DIV/0!</v>
      </c>
      <c r="DA187" s="11"/>
      <c r="DB187" s="12" t="e">
        <f t="shared" si="3695"/>
        <v>#DIV/0!</v>
      </c>
      <c r="DC187" s="13"/>
      <c r="DD187" s="11"/>
      <c r="DE187" s="11"/>
      <c r="DF187" s="14"/>
      <c r="DG187" s="10"/>
      <c r="DH187" s="11"/>
      <c r="DI187" s="74">
        <f t="shared" si="3739"/>
        <v>0</v>
      </c>
      <c r="DJ187" s="74">
        <f t="shared" si="3739"/>
        <v>0</v>
      </c>
      <c r="DK187" s="11"/>
      <c r="DL187" s="12" t="e">
        <f t="shared" si="3697"/>
        <v>#DIV/0!</v>
      </c>
      <c r="DM187" s="11"/>
      <c r="DN187" s="12" t="e">
        <f t="shared" si="3698"/>
        <v>#DIV/0!</v>
      </c>
      <c r="DO187" s="13"/>
      <c r="DP187" s="11"/>
      <c r="DQ187" s="11"/>
      <c r="DR187" s="14"/>
      <c r="DS187" s="10"/>
      <c r="DT187" s="11"/>
      <c r="DU187" s="74">
        <f t="shared" si="3740"/>
        <v>0</v>
      </c>
      <c r="DV187" s="74">
        <f t="shared" si="3740"/>
        <v>0</v>
      </c>
      <c r="DW187" s="11"/>
      <c r="DX187" s="12" t="e">
        <f t="shared" si="3700"/>
        <v>#DIV/0!</v>
      </c>
      <c r="DY187" s="11"/>
      <c r="DZ187" s="12" t="e">
        <f t="shared" si="3701"/>
        <v>#DIV/0!</v>
      </c>
      <c r="EA187" s="13"/>
      <c r="EB187" s="11"/>
      <c r="EC187" s="11"/>
      <c r="ED187" s="14"/>
      <c r="EE187" s="10"/>
      <c r="EF187" s="11"/>
      <c r="EG187" s="74">
        <f t="shared" si="3741"/>
        <v>0</v>
      </c>
      <c r="EH187" s="74">
        <f t="shared" si="3741"/>
        <v>0</v>
      </c>
      <c r="EI187" s="11"/>
      <c r="EJ187" s="12" t="e">
        <f t="shared" si="3703"/>
        <v>#DIV/0!</v>
      </c>
      <c r="EK187" s="11"/>
      <c r="EL187" s="12" t="e">
        <f t="shared" si="3704"/>
        <v>#DIV/0!</v>
      </c>
      <c r="EM187" s="13"/>
      <c r="EN187" s="11"/>
      <c r="EO187" s="11"/>
      <c r="EP187" s="14"/>
      <c r="EQ187" s="10"/>
      <c r="ER187" s="11"/>
      <c r="ES187" s="74">
        <f t="shared" si="3742"/>
        <v>0</v>
      </c>
      <c r="ET187" s="74">
        <f t="shared" si="3742"/>
        <v>0</v>
      </c>
      <c r="EU187" s="11"/>
      <c r="EV187" s="12" t="e">
        <f t="shared" si="3706"/>
        <v>#DIV/0!</v>
      </c>
      <c r="EW187" s="11"/>
      <c r="EX187" s="12" t="e">
        <f t="shared" si="3707"/>
        <v>#DIV/0!</v>
      </c>
      <c r="EY187" s="13"/>
      <c r="EZ187" s="11"/>
      <c r="FA187" s="11"/>
      <c r="FB187" s="14"/>
      <c r="FC187" s="10"/>
      <c r="FD187" s="11"/>
      <c r="FE187" s="74">
        <f t="shared" si="3743"/>
        <v>0</v>
      </c>
      <c r="FF187" s="74">
        <f t="shared" si="3743"/>
        <v>0</v>
      </c>
      <c r="FG187" s="11"/>
      <c r="FH187" s="12" t="e">
        <f t="shared" si="3709"/>
        <v>#DIV/0!</v>
      </c>
      <c r="FI187" s="11"/>
      <c r="FJ187" s="12" t="e">
        <f t="shared" si="3710"/>
        <v>#DIV/0!</v>
      </c>
      <c r="FK187" s="13"/>
      <c r="FL187" s="11"/>
      <c r="FM187" s="11"/>
      <c r="FN187" s="14"/>
      <c r="FO187" s="10"/>
      <c r="FP187" s="11"/>
      <c r="FQ187" s="74">
        <f t="shared" si="3744"/>
        <v>0</v>
      </c>
      <c r="FR187" s="74">
        <f t="shared" si="3744"/>
        <v>0</v>
      </c>
      <c r="FS187" s="11"/>
      <c r="FT187" s="12" t="e">
        <f t="shared" si="3712"/>
        <v>#DIV/0!</v>
      </c>
      <c r="FU187" s="11"/>
      <c r="FV187" s="12" t="e">
        <f t="shared" si="3713"/>
        <v>#DIV/0!</v>
      </c>
      <c r="FW187" s="13"/>
      <c r="FX187" s="11"/>
      <c r="FY187" s="11"/>
      <c r="FZ187" s="14"/>
      <c r="GA187" s="10"/>
      <c r="GB187" s="11"/>
      <c r="GC187" s="74">
        <f t="shared" si="3745"/>
        <v>0</v>
      </c>
      <c r="GD187" s="74">
        <f t="shared" si="3745"/>
        <v>0</v>
      </c>
      <c r="GE187" s="11"/>
      <c r="GF187" s="12" t="e">
        <f t="shared" si="3715"/>
        <v>#DIV/0!</v>
      </c>
      <c r="GG187" s="11"/>
      <c r="GH187" s="12" t="e">
        <f t="shared" si="3716"/>
        <v>#DIV/0!</v>
      </c>
      <c r="GI187" s="13"/>
      <c r="GJ187" s="11"/>
      <c r="GK187" s="11"/>
      <c r="GL187" s="14"/>
      <c r="GM187" s="10"/>
      <c r="GN187" s="11"/>
      <c r="GO187" s="74">
        <f t="shared" si="3746"/>
        <v>0</v>
      </c>
      <c r="GP187" s="74">
        <f t="shared" si="3746"/>
        <v>0</v>
      </c>
      <c r="GQ187" s="11"/>
      <c r="GR187" s="12" t="e">
        <f t="shared" si="3718"/>
        <v>#DIV/0!</v>
      </c>
      <c r="GS187" s="11"/>
      <c r="GT187" s="12" t="e">
        <f t="shared" si="3719"/>
        <v>#DIV/0!</v>
      </c>
      <c r="GU187" s="13"/>
      <c r="GV187" s="11"/>
      <c r="GW187" s="11"/>
      <c r="GX187" s="14"/>
      <c r="GY187" s="10"/>
      <c r="GZ187" s="11"/>
      <c r="HA187" s="74">
        <f t="shared" si="3747"/>
        <v>0</v>
      </c>
      <c r="HB187" s="74">
        <f t="shared" si="3747"/>
        <v>0</v>
      </c>
      <c r="HC187" s="11"/>
      <c r="HD187" s="12" t="e">
        <f t="shared" si="3721"/>
        <v>#DIV/0!</v>
      </c>
      <c r="HE187" s="11"/>
      <c r="HF187" s="12" t="e">
        <f t="shared" si="3722"/>
        <v>#DIV/0!</v>
      </c>
      <c r="HG187" s="13"/>
      <c r="HH187" s="11"/>
      <c r="HI187" s="11"/>
      <c r="HJ187" s="14"/>
      <c r="HK187" s="10">
        <f t="shared" si="3723"/>
        <v>1</v>
      </c>
      <c r="HL187" s="11">
        <f t="shared" si="3723"/>
        <v>0</v>
      </c>
      <c r="HM187" s="11">
        <f t="shared" si="3723"/>
        <v>3142</v>
      </c>
      <c r="HN187" s="11">
        <f t="shared" si="3723"/>
        <v>237</v>
      </c>
      <c r="HO187" s="11">
        <f t="shared" si="3724"/>
        <v>1299</v>
      </c>
      <c r="HP187" s="228">
        <f>+(HO187)/HM187</f>
        <v>0.41343093570973904</v>
      </c>
      <c r="HQ187" s="15">
        <f t="shared" si="3726"/>
        <v>98</v>
      </c>
      <c r="HR187" s="12">
        <f t="shared" si="3748"/>
        <v>7.544264819091609E-2</v>
      </c>
      <c r="HS187" s="16">
        <v>71.88</v>
      </c>
      <c r="HT187" s="17">
        <v>1163</v>
      </c>
      <c r="HU187" s="16">
        <f t="shared" si="3727"/>
        <v>89.530408006158581</v>
      </c>
      <c r="HV187" s="15"/>
      <c r="HW187" s="14"/>
    </row>
    <row r="188" spans="1:231" ht="18.75" x14ac:dyDescent="0.25">
      <c r="A188" s="236"/>
      <c r="B188" s="41">
        <f t="shared" si="3728"/>
        <v>44613</v>
      </c>
      <c r="C188" s="10"/>
      <c r="D188" s="11"/>
      <c r="E188" s="74">
        <f t="shared" si="3729"/>
        <v>609</v>
      </c>
      <c r="F188" s="74">
        <f t="shared" si="3729"/>
        <v>45</v>
      </c>
      <c r="G188" s="11">
        <v>215</v>
      </c>
      <c r="H188" s="12">
        <f t="shared" si="3671"/>
        <v>0.36781609195402298</v>
      </c>
      <c r="I188" s="11">
        <v>9</v>
      </c>
      <c r="J188" s="12">
        <f t="shared" si="3730"/>
        <v>4.0178571428571432E-2</v>
      </c>
      <c r="K188" s="11"/>
      <c r="L188" s="11"/>
      <c r="M188" s="18"/>
      <c r="O188" s="10"/>
      <c r="P188" s="11"/>
      <c r="Q188" s="74">
        <f t="shared" si="3731"/>
        <v>609</v>
      </c>
      <c r="R188" s="74">
        <f t="shared" si="3731"/>
        <v>46</v>
      </c>
      <c r="S188" s="11">
        <v>225</v>
      </c>
      <c r="T188" s="12">
        <f t="shared" si="3673"/>
        <v>0.4039408866995074</v>
      </c>
      <c r="U188" s="11">
        <v>21</v>
      </c>
      <c r="V188" s="12">
        <f t="shared" si="3674"/>
        <v>8.5365853658536592E-2</v>
      </c>
      <c r="W188" s="11"/>
      <c r="X188" s="11"/>
      <c r="Y188" s="18"/>
      <c r="AA188" s="10"/>
      <c r="AB188" s="11"/>
      <c r="AC188" s="74">
        <f t="shared" si="3732"/>
        <v>143</v>
      </c>
      <c r="AD188" s="74">
        <f t="shared" si="3732"/>
        <v>12</v>
      </c>
      <c r="AE188" s="11">
        <v>56</v>
      </c>
      <c r="AF188" s="12">
        <f t="shared" si="3676"/>
        <v>0.43356643356643354</v>
      </c>
      <c r="AG188" s="11">
        <v>6</v>
      </c>
      <c r="AH188" s="12">
        <f t="shared" si="3677"/>
        <v>9.6774193548387094E-2</v>
      </c>
      <c r="AI188" s="11"/>
      <c r="AJ188" s="11"/>
      <c r="AK188" s="18"/>
      <c r="AM188" s="10">
        <v>1</v>
      </c>
      <c r="AN188" s="11"/>
      <c r="AO188" s="74">
        <f t="shared" si="3733"/>
        <v>597</v>
      </c>
      <c r="AP188" s="74">
        <f t="shared" si="3733"/>
        <v>45</v>
      </c>
      <c r="AQ188" s="11">
        <v>203</v>
      </c>
      <c r="AR188" s="12">
        <f t="shared" si="3679"/>
        <v>0.37185929648241206</v>
      </c>
      <c r="AS188" s="11">
        <v>19</v>
      </c>
      <c r="AT188" s="12">
        <f t="shared" si="3680"/>
        <v>8.5585585585585586E-2</v>
      </c>
      <c r="AU188" s="11"/>
      <c r="AV188" s="11"/>
      <c r="AW188" s="18"/>
      <c r="AY188" s="10"/>
      <c r="AZ188" s="11"/>
      <c r="BA188" s="74">
        <f t="shared" si="3734"/>
        <v>583</v>
      </c>
      <c r="BB188" s="74">
        <f t="shared" si="3734"/>
        <v>43</v>
      </c>
      <c r="BC188" s="11">
        <v>228</v>
      </c>
      <c r="BD188" s="12">
        <f t="shared" si="3682"/>
        <v>0.41337907375643224</v>
      </c>
      <c r="BE188" s="11">
        <v>13</v>
      </c>
      <c r="BF188" s="12">
        <f t="shared" si="3683"/>
        <v>5.3941908713692949E-2</v>
      </c>
      <c r="BG188" s="11"/>
      <c r="BH188" s="11"/>
      <c r="BI188" s="18"/>
      <c r="BK188" s="10"/>
      <c r="BL188" s="11"/>
      <c r="BM188" s="74">
        <f t="shared" si="3735"/>
        <v>600</v>
      </c>
      <c r="BN188" s="74">
        <f t="shared" si="3735"/>
        <v>46</v>
      </c>
      <c r="BO188" s="11">
        <v>175</v>
      </c>
      <c r="BP188" s="12">
        <f t="shared" si="3685"/>
        <v>0.31833333333333336</v>
      </c>
      <c r="BQ188" s="11">
        <v>16</v>
      </c>
      <c r="BR188" s="12">
        <f t="shared" si="3686"/>
        <v>8.3769633507853408E-2</v>
      </c>
      <c r="BS188" s="11"/>
      <c r="BT188" s="11"/>
      <c r="BU188" s="18"/>
      <c r="BW188" s="10"/>
      <c r="BX188" s="11"/>
      <c r="BY188" s="74">
        <f t="shared" si="3736"/>
        <v>0</v>
      </c>
      <c r="BZ188" s="74">
        <f t="shared" si="3736"/>
        <v>0</v>
      </c>
      <c r="CA188" s="11"/>
      <c r="CB188" s="12" t="e">
        <f t="shared" si="3688"/>
        <v>#DIV/0!</v>
      </c>
      <c r="CC188" s="11"/>
      <c r="CD188" s="12" t="e">
        <f t="shared" si="3689"/>
        <v>#DIV/0!</v>
      </c>
      <c r="CE188" s="11"/>
      <c r="CF188" s="11"/>
      <c r="CG188" s="18"/>
      <c r="CH188" s="20"/>
      <c r="CI188" s="10"/>
      <c r="CJ188" s="11"/>
      <c r="CK188" s="74">
        <f t="shared" si="3737"/>
        <v>0</v>
      </c>
      <c r="CL188" s="74">
        <f t="shared" si="3737"/>
        <v>0</v>
      </c>
      <c r="CM188" s="11"/>
      <c r="CN188" s="12" t="e">
        <f t="shared" si="3691"/>
        <v>#DIV/0!</v>
      </c>
      <c r="CO188" s="11"/>
      <c r="CP188" s="12" t="e">
        <f t="shared" si="3692"/>
        <v>#DIV/0!</v>
      </c>
      <c r="CQ188" s="11"/>
      <c r="CR188" s="11"/>
      <c r="CS188" s="18"/>
      <c r="CT188" s="20"/>
      <c r="CU188" s="10"/>
      <c r="CV188" s="11"/>
      <c r="CW188" s="74">
        <f t="shared" si="3738"/>
        <v>0</v>
      </c>
      <c r="CX188" s="74">
        <f t="shared" si="3738"/>
        <v>0</v>
      </c>
      <c r="CY188" s="11"/>
      <c r="CZ188" s="12" t="e">
        <f t="shared" si="3694"/>
        <v>#DIV/0!</v>
      </c>
      <c r="DA188" s="11"/>
      <c r="DB188" s="12" t="e">
        <f t="shared" si="3695"/>
        <v>#DIV/0!</v>
      </c>
      <c r="DC188" s="11"/>
      <c r="DD188" s="11"/>
      <c r="DE188" s="18"/>
      <c r="DF188" s="20"/>
      <c r="DG188" s="10"/>
      <c r="DH188" s="11"/>
      <c r="DI188" s="74">
        <f t="shared" si="3739"/>
        <v>0</v>
      </c>
      <c r="DJ188" s="74">
        <f t="shared" si="3739"/>
        <v>0</v>
      </c>
      <c r="DK188" s="11"/>
      <c r="DL188" s="12" t="e">
        <f t="shared" si="3697"/>
        <v>#DIV/0!</v>
      </c>
      <c r="DM188" s="11"/>
      <c r="DN188" s="12" t="e">
        <f t="shared" si="3698"/>
        <v>#DIV/0!</v>
      </c>
      <c r="DO188" s="11"/>
      <c r="DP188" s="11"/>
      <c r="DQ188" s="18"/>
      <c r="DR188" s="20"/>
      <c r="DS188" s="10"/>
      <c r="DT188" s="11"/>
      <c r="DU188" s="74">
        <f t="shared" si="3740"/>
        <v>0</v>
      </c>
      <c r="DV188" s="74">
        <f t="shared" si="3740"/>
        <v>0</v>
      </c>
      <c r="DW188" s="11"/>
      <c r="DX188" s="12" t="e">
        <f t="shared" si="3700"/>
        <v>#DIV/0!</v>
      </c>
      <c r="DY188" s="11"/>
      <c r="DZ188" s="12" t="e">
        <f t="shared" si="3701"/>
        <v>#DIV/0!</v>
      </c>
      <c r="EA188" s="11"/>
      <c r="EB188" s="11"/>
      <c r="EC188" s="18"/>
      <c r="ED188" s="20"/>
      <c r="EE188" s="10"/>
      <c r="EF188" s="11"/>
      <c r="EG188" s="74">
        <f t="shared" si="3741"/>
        <v>0</v>
      </c>
      <c r="EH188" s="74">
        <f t="shared" si="3741"/>
        <v>0</v>
      </c>
      <c r="EI188" s="11"/>
      <c r="EJ188" s="12" t="e">
        <f t="shared" si="3703"/>
        <v>#DIV/0!</v>
      </c>
      <c r="EK188" s="11"/>
      <c r="EL188" s="12" t="e">
        <f t="shared" si="3704"/>
        <v>#DIV/0!</v>
      </c>
      <c r="EM188" s="11"/>
      <c r="EN188" s="11"/>
      <c r="EO188" s="18"/>
      <c r="EP188" s="20"/>
      <c r="EQ188" s="10"/>
      <c r="ER188" s="11"/>
      <c r="ES188" s="74">
        <f t="shared" si="3742"/>
        <v>0</v>
      </c>
      <c r="ET188" s="74">
        <f t="shared" si="3742"/>
        <v>0</v>
      </c>
      <c r="EU188" s="11"/>
      <c r="EV188" s="12" t="e">
        <f t="shared" si="3706"/>
        <v>#DIV/0!</v>
      </c>
      <c r="EW188" s="11"/>
      <c r="EX188" s="12" t="e">
        <f t="shared" si="3707"/>
        <v>#DIV/0!</v>
      </c>
      <c r="EY188" s="11"/>
      <c r="EZ188" s="11"/>
      <c r="FA188" s="18"/>
      <c r="FB188" s="20"/>
      <c r="FC188" s="10"/>
      <c r="FD188" s="11"/>
      <c r="FE188" s="74">
        <f t="shared" si="3743"/>
        <v>0</v>
      </c>
      <c r="FF188" s="74">
        <f t="shared" si="3743"/>
        <v>0</v>
      </c>
      <c r="FG188" s="11"/>
      <c r="FH188" s="12" t="e">
        <f t="shared" si="3709"/>
        <v>#DIV/0!</v>
      </c>
      <c r="FI188" s="11"/>
      <c r="FJ188" s="12" t="e">
        <f t="shared" si="3710"/>
        <v>#DIV/0!</v>
      </c>
      <c r="FK188" s="11"/>
      <c r="FL188" s="11"/>
      <c r="FM188" s="18"/>
      <c r="FN188" s="20"/>
      <c r="FO188" s="10"/>
      <c r="FP188" s="11"/>
      <c r="FQ188" s="74">
        <f t="shared" si="3744"/>
        <v>0</v>
      </c>
      <c r="FR188" s="74">
        <f t="shared" si="3744"/>
        <v>0</v>
      </c>
      <c r="FS188" s="11"/>
      <c r="FT188" s="12" t="e">
        <f t="shared" si="3712"/>
        <v>#DIV/0!</v>
      </c>
      <c r="FU188" s="11"/>
      <c r="FV188" s="12" t="e">
        <f t="shared" si="3713"/>
        <v>#DIV/0!</v>
      </c>
      <c r="FW188" s="11"/>
      <c r="FX188" s="11"/>
      <c r="FY188" s="18"/>
      <c r="FZ188" s="20"/>
      <c r="GA188" s="10"/>
      <c r="GB188" s="11"/>
      <c r="GC188" s="74">
        <f t="shared" si="3745"/>
        <v>0</v>
      </c>
      <c r="GD188" s="74">
        <f t="shared" si="3745"/>
        <v>0</v>
      </c>
      <c r="GE188" s="11"/>
      <c r="GF188" s="12" t="e">
        <f t="shared" si="3715"/>
        <v>#DIV/0!</v>
      </c>
      <c r="GG188" s="11"/>
      <c r="GH188" s="12" t="e">
        <f t="shared" si="3716"/>
        <v>#DIV/0!</v>
      </c>
      <c r="GI188" s="11"/>
      <c r="GJ188" s="11"/>
      <c r="GK188" s="18"/>
      <c r="GL188" s="20"/>
      <c r="GM188" s="10"/>
      <c r="GN188" s="11"/>
      <c r="GO188" s="74">
        <f t="shared" si="3746"/>
        <v>0</v>
      </c>
      <c r="GP188" s="74">
        <f t="shared" si="3746"/>
        <v>0</v>
      </c>
      <c r="GQ188" s="11"/>
      <c r="GR188" s="12" t="e">
        <f t="shared" si="3718"/>
        <v>#DIV/0!</v>
      </c>
      <c r="GS188" s="11"/>
      <c r="GT188" s="12" t="e">
        <f t="shared" si="3719"/>
        <v>#DIV/0!</v>
      </c>
      <c r="GU188" s="11"/>
      <c r="GV188" s="11"/>
      <c r="GW188" s="18"/>
      <c r="GX188" s="20"/>
      <c r="GY188" s="10"/>
      <c r="GZ188" s="11"/>
      <c r="HA188" s="74">
        <f t="shared" si="3747"/>
        <v>0</v>
      </c>
      <c r="HB188" s="74">
        <f t="shared" si="3747"/>
        <v>0</v>
      </c>
      <c r="HC188" s="11"/>
      <c r="HD188" s="12" t="e">
        <f t="shared" si="3721"/>
        <v>#DIV/0!</v>
      </c>
      <c r="HE188" s="11"/>
      <c r="HF188" s="12" t="e">
        <f t="shared" si="3722"/>
        <v>#DIV/0!</v>
      </c>
      <c r="HG188" s="11"/>
      <c r="HH188" s="11"/>
      <c r="HI188" s="18"/>
      <c r="HJ188" s="20"/>
      <c r="HK188" s="10">
        <f t="shared" si="3723"/>
        <v>1</v>
      </c>
      <c r="HL188" s="11">
        <f t="shared" si="3723"/>
        <v>0</v>
      </c>
      <c r="HM188" s="11">
        <f t="shared" si="3723"/>
        <v>3141</v>
      </c>
      <c r="HN188" s="11">
        <f t="shared" si="3723"/>
        <v>237</v>
      </c>
      <c r="HO188" s="11">
        <f t="shared" si="3724"/>
        <v>1186</v>
      </c>
      <c r="HP188" s="228">
        <f t="shared" ref="HP188:HP191" si="3749">+(HO188)/HM188</f>
        <v>0.37758675581025153</v>
      </c>
      <c r="HQ188" s="15">
        <f t="shared" si="3726"/>
        <v>84</v>
      </c>
      <c r="HR188" s="12">
        <f t="shared" si="3748"/>
        <v>7.0826306913996634E-2</v>
      </c>
      <c r="HS188" s="16">
        <v>72.599999999999994</v>
      </c>
      <c r="HT188" s="17">
        <v>1079</v>
      </c>
      <c r="HU188" s="16">
        <f t="shared" si="3727"/>
        <v>90.978077571669473</v>
      </c>
      <c r="HV188" s="18"/>
    </row>
    <row r="189" spans="1:231" ht="18.75" x14ac:dyDescent="0.25">
      <c r="A189" s="236"/>
      <c r="B189" s="41">
        <f>+B188+1</f>
        <v>44614</v>
      </c>
      <c r="C189" s="10">
        <v>1</v>
      </c>
      <c r="D189" s="11"/>
      <c r="E189" s="74">
        <f t="shared" si="3729"/>
        <v>608</v>
      </c>
      <c r="F189" s="74">
        <f t="shared" si="3729"/>
        <v>45</v>
      </c>
      <c r="G189" s="11">
        <v>238</v>
      </c>
      <c r="H189" s="12">
        <f t="shared" si="3671"/>
        <v>0.41447368421052633</v>
      </c>
      <c r="I189" s="11">
        <v>14</v>
      </c>
      <c r="J189" s="12">
        <f t="shared" si="3730"/>
        <v>5.5555555555555552E-2</v>
      </c>
      <c r="K189" s="13"/>
      <c r="L189" s="13"/>
      <c r="M189" s="25"/>
      <c r="N189" s="20">
        <v>4560</v>
      </c>
      <c r="O189" s="10">
        <v>1</v>
      </c>
      <c r="P189" s="11"/>
      <c r="Q189" s="74">
        <f t="shared" si="3731"/>
        <v>608</v>
      </c>
      <c r="R189" s="74">
        <f t="shared" si="3731"/>
        <v>46</v>
      </c>
      <c r="S189" s="11">
        <v>233</v>
      </c>
      <c r="T189" s="12">
        <f t="shared" si="3673"/>
        <v>0.40953947368421051</v>
      </c>
      <c r="U189" s="11">
        <v>16</v>
      </c>
      <c r="V189" s="12">
        <f t="shared" si="3674"/>
        <v>6.4257028112449793E-2</v>
      </c>
      <c r="W189" s="13"/>
      <c r="X189" s="13"/>
      <c r="Y189" s="25"/>
      <c r="Z189" s="20">
        <v>4560</v>
      </c>
      <c r="AA189" s="10">
        <v>1</v>
      </c>
      <c r="AB189" s="11"/>
      <c r="AC189" s="74">
        <f t="shared" si="3732"/>
        <v>142</v>
      </c>
      <c r="AD189" s="74">
        <f t="shared" si="3732"/>
        <v>12</v>
      </c>
      <c r="AE189" s="11">
        <v>56</v>
      </c>
      <c r="AF189" s="12">
        <f t="shared" si="3676"/>
        <v>0.42253521126760563</v>
      </c>
      <c r="AG189" s="11">
        <v>4</v>
      </c>
      <c r="AH189" s="12">
        <f t="shared" si="3677"/>
        <v>6.6666666666666666E-2</v>
      </c>
      <c r="AI189" s="13"/>
      <c r="AJ189" s="13"/>
      <c r="AK189" s="25"/>
      <c r="AL189" s="20">
        <v>4560</v>
      </c>
      <c r="AM189" s="10"/>
      <c r="AN189" s="11"/>
      <c r="AO189" s="74">
        <f t="shared" si="3733"/>
        <v>597</v>
      </c>
      <c r="AP189" s="74">
        <f t="shared" si="3733"/>
        <v>45</v>
      </c>
      <c r="AQ189" s="11">
        <v>192</v>
      </c>
      <c r="AR189" s="12">
        <f t="shared" si="3679"/>
        <v>0.34840871021775544</v>
      </c>
      <c r="AS189" s="11">
        <v>16</v>
      </c>
      <c r="AT189" s="12">
        <f t="shared" si="3680"/>
        <v>7.6923076923076927E-2</v>
      </c>
      <c r="AU189" s="13"/>
      <c r="AV189" s="13"/>
      <c r="AW189" s="25"/>
      <c r="AX189" s="20">
        <v>4560</v>
      </c>
      <c r="AY189" s="10"/>
      <c r="AZ189" s="11"/>
      <c r="BA189" s="74">
        <f t="shared" si="3734"/>
        <v>583</v>
      </c>
      <c r="BB189" s="74">
        <f t="shared" si="3734"/>
        <v>43</v>
      </c>
      <c r="BC189" s="11">
        <v>209</v>
      </c>
      <c r="BD189" s="12">
        <f t="shared" si="3682"/>
        <v>0.38250428816466553</v>
      </c>
      <c r="BE189" s="11">
        <v>14</v>
      </c>
      <c r="BF189" s="12">
        <f t="shared" si="3683"/>
        <v>6.2780269058295965E-2</v>
      </c>
      <c r="BG189" s="13"/>
      <c r="BH189" s="13"/>
      <c r="BI189" s="25"/>
      <c r="BJ189" s="20">
        <v>4560</v>
      </c>
      <c r="BK189" s="10"/>
      <c r="BL189" s="11"/>
      <c r="BM189" s="74">
        <f t="shared" si="3735"/>
        <v>600</v>
      </c>
      <c r="BN189" s="74">
        <f t="shared" si="3735"/>
        <v>46</v>
      </c>
      <c r="BO189" s="11">
        <v>190</v>
      </c>
      <c r="BP189" s="12">
        <f t="shared" si="3685"/>
        <v>0.33666666666666667</v>
      </c>
      <c r="BQ189" s="11">
        <v>12</v>
      </c>
      <c r="BR189" s="12">
        <f t="shared" si="3686"/>
        <v>5.9405940594059403E-2</v>
      </c>
      <c r="BS189" s="13"/>
      <c r="BT189" s="13"/>
      <c r="BU189" s="25"/>
      <c r="BV189" s="20">
        <v>4560</v>
      </c>
      <c r="BW189" s="10"/>
      <c r="BX189" s="11"/>
      <c r="BY189" s="74">
        <f t="shared" si="3736"/>
        <v>0</v>
      </c>
      <c r="BZ189" s="74">
        <f t="shared" si="3736"/>
        <v>0</v>
      </c>
      <c r="CA189" s="11"/>
      <c r="CB189" s="12" t="e">
        <f t="shared" si="3688"/>
        <v>#DIV/0!</v>
      </c>
      <c r="CC189" s="11"/>
      <c r="CD189" s="12" t="e">
        <f t="shared" si="3689"/>
        <v>#DIV/0!</v>
      </c>
      <c r="CE189" s="13"/>
      <c r="CF189" s="13"/>
      <c r="CG189" s="25"/>
      <c r="CH189" s="38"/>
      <c r="CI189" s="10"/>
      <c r="CJ189" s="11"/>
      <c r="CK189" s="74">
        <f t="shared" si="3737"/>
        <v>0</v>
      </c>
      <c r="CL189" s="74">
        <f t="shared" si="3737"/>
        <v>0</v>
      </c>
      <c r="CM189" s="11"/>
      <c r="CN189" s="12" t="e">
        <f t="shared" si="3691"/>
        <v>#DIV/0!</v>
      </c>
      <c r="CO189" s="11"/>
      <c r="CP189" s="12" t="e">
        <f t="shared" si="3692"/>
        <v>#DIV/0!</v>
      </c>
      <c r="CQ189" s="13"/>
      <c r="CR189" s="13"/>
      <c r="CS189" s="25"/>
      <c r="CT189" s="38"/>
      <c r="CU189" s="10"/>
      <c r="CV189" s="11"/>
      <c r="CW189" s="74">
        <f t="shared" si="3738"/>
        <v>0</v>
      </c>
      <c r="CX189" s="74">
        <f t="shared" si="3738"/>
        <v>0</v>
      </c>
      <c r="CY189" s="11"/>
      <c r="CZ189" s="12" t="e">
        <f t="shared" si="3694"/>
        <v>#DIV/0!</v>
      </c>
      <c r="DA189" s="11"/>
      <c r="DB189" s="12" t="e">
        <f t="shared" si="3695"/>
        <v>#DIV/0!</v>
      </c>
      <c r="DC189" s="13"/>
      <c r="DD189" s="13"/>
      <c r="DE189" s="25"/>
      <c r="DF189" s="38"/>
      <c r="DG189" s="10"/>
      <c r="DH189" s="11"/>
      <c r="DI189" s="74">
        <f t="shared" si="3739"/>
        <v>0</v>
      </c>
      <c r="DJ189" s="74">
        <f t="shared" si="3739"/>
        <v>0</v>
      </c>
      <c r="DK189" s="11"/>
      <c r="DL189" s="12" t="e">
        <f t="shared" si="3697"/>
        <v>#DIV/0!</v>
      </c>
      <c r="DM189" s="11"/>
      <c r="DN189" s="12" t="e">
        <f t="shared" si="3698"/>
        <v>#DIV/0!</v>
      </c>
      <c r="DO189" s="13"/>
      <c r="DP189" s="13"/>
      <c r="DQ189" s="25"/>
      <c r="DR189" s="38"/>
      <c r="DS189" s="10"/>
      <c r="DT189" s="11"/>
      <c r="DU189" s="74">
        <f t="shared" si="3740"/>
        <v>0</v>
      </c>
      <c r="DV189" s="74">
        <f t="shared" si="3740"/>
        <v>0</v>
      </c>
      <c r="DW189" s="11"/>
      <c r="DX189" s="12" t="e">
        <f t="shared" si="3700"/>
        <v>#DIV/0!</v>
      </c>
      <c r="DY189" s="11"/>
      <c r="DZ189" s="12" t="e">
        <f t="shared" si="3701"/>
        <v>#DIV/0!</v>
      </c>
      <c r="EA189" s="13"/>
      <c r="EB189" s="13"/>
      <c r="EC189" s="25"/>
      <c r="ED189" s="38"/>
      <c r="EE189" s="10"/>
      <c r="EF189" s="11"/>
      <c r="EG189" s="74">
        <f t="shared" si="3741"/>
        <v>0</v>
      </c>
      <c r="EH189" s="74">
        <f t="shared" si="3741"/>
        <v>0</v>
      </c>
      <c r="EI189" s="11"/>
      <c r="EJ189" s="12" t="e">
        <f t="shared" si="3703"/>
        <v>#DIV/0!</v>
      </c>
      <c r="EK189" s="11"/>
      <c r="EL189" s="12" t="e">
        <f t="shared" si="3704"/>
        <v>#DIV/0!</v>
      </c>
      <c r="EM189" s="13"/>
      <c r="EN189" s="13"/>
      <c r="EO189" s="25"/>
      <c r="EP189" s="38"/>
      <c r="EQ189" s="10"/>
      <c r="ER189" s="11"/>
      <c r="ES189" s="74">
        <f t="shared" si="3742"/>
        <v>0</v>
      </c>
      <c r="ET189" s="74">
        <f t="shared" si="3742"/>
        <v>0</v>
      </c>
      <c r="EU189" s="11"/>
      <c r="EV189" s="12" t="e">
        <f t="shared" si="3706"/>
        <v>#DIV/0!</v>
      </c>
      <c r="EW189" s="11"/>
      <c r="EX189" s="12" t="e">
        <f t="shared" si="3707"/>
        <v>#DIV/0!</v>
      </c>
      <c r="EY189" s="13"/>
      <c r="EZ189" s="13"/>
      <c r="FA189" s="25"/>
      <c r="FB189" s="38"/>
      <c r="FC189" s="10"/>
      <c r="FD189" s="11"/>
      <c r="FE189" s="74">
        <f t="shared" si="3743"/>
        <v>0</v>
      </c>
      <c r="FF189" s="74">
        <f t="shared" si="3743"/>
        <v>0</v>
      </c>
      <c r="FG189" s="11"/>
      <c r="FH189" s="12" t="e">
        <f t="shared" si="3709"/>
        <v>#DIV/0!</v>
      </c>
      <c r="FI189" s="11"/>
      <c r="FJ189" s="12" t="e">
        <f t="shared" si="3710"/>
        <v>#DIV/0!</v>
      </c>
      <c r="FK189" s="13"/>
      <c r="FL189" s="13"/>
      <c r="FM189" s="25"/>
      <c r="FN189" s="38"/>
      <c r="FO189" s="10"/>
      <c r="FP189" s="11"/>
      <c r="FQ189" s="74">
        <f t="shared" si="3744"/>
        <v>0</v>
      </c>
      <c r="FR189" s="74">
        <f t="shared" si="3744"/>
        <v>0</v>
      </c>
      <c r="FS189" s="11"/>
      <c r="FT189" s="12" t="e">
        <f t="shared" si="3712"/>
        <v>#DIV/0!</v>
      </c>
      <c r="FU189" s="11"/>
      <c r="FV189" s="12" t="e">
        <f t="shared" si="3713"/>
        <v>#DIV/0!</v>
      </c>
      <c r="FW189" s="13"/>
      <c r="FX189" s="13"/>
      <c r="FY189" s="25"/>
      <c r="FZ189" s="38"/>
      <c r="GA189" s="10"/>
      <c r="GB189" s="11"/>
      <c r="GC189" s="74">
        <f t="shared" si="3745"/>
        <v>0</v>
      </c>
      <c r="GD189" s="74">
        <f t="shared" si="3745"/>
        <v>0</v>
      </c>
      <c r="GE189" s="11"/>
      <c r="GF189" s="12" t="e">
        <f t="shared" si="3715"/>
        <v>#DIV/0!</v>
      </c>
      <c r="GG189" s="11"/>
      <c r="GH189" s="12" t="e">
        <f t="shared" si="3716"/>
        <v>#DIV/0!</v>
      </c>
      <c r="GI189" s="13"/>
      <c r="GJ189" s="13"/>
      <c r="GK189" s="25"/>
      <c r="GL189" s="38"/>
      <c r="GM189" s="10"/>
      <c r="GN189" s="11"/>
      <c r="GO189" s="74">
        <f t="shared" si="3746"/>
        <v>0</v>
      </c>
      <c r="GP189" s="74">
        <f t="shared" si="3746"/>
        <v>0</v>
      </c>
      <c r="GQ189" s="11"/>
      <c r="GR189" s="12" t="e">
        <f t="shared" si="3718"/>
        <v>#DIV/0!</v>
      </c>
      <c r="GS189" s="11"/>
      <c r="GT189" s="12" t="e">
        <f t="shared" si="3719"/>
        <v>#DIV/0!</v>
      </c>
      <c r="GU189" s="13"/>
      <c r="GV189" s="13"/>
      <c r="GW189" s="25"/>
      <c r="GX189" s="38"/>
      <c r="GY189" s="10"/>
      <c r="GZ189" s="11"/>
      <c r="HA189" s="74">
        <f t="shared" si="3747"/>
        <v>0</v>
      </c>
      <c r="HB189" s="74">
        <f t="shared" si="3747"/>
        <v>0</v>
      </c>
      <c r="HC189" s="11"/>
      <c r="HD189" s="12" t="e">
        <f t="shared" si="3721"/>
        <v>#DIV/0!</v>
      </c>
      <c r="HE189" s="11"/>
      <c r="HF189" s="12" t="e">
        <f t="shared" si="3722"/>
        <v>#DIV/0!</v>
      </c>
      <c r="HG189" s="13"/>
      <c r="HH189" s="13"/>
      <c r="HI189" s="25"/>
      <c r="HJ189" s="38"/>
      <c r="HK189" s="10">
        <f t="shared" si="3723"/>
        <v>3</v>
      </c>
      <c r="HL189" s="11">
        <f t="shared" si="3723"/>
        <v>0</v>
      </c>
      <c r="HM189" s="11">
        <f t="shared" si="3723"/>
        <v>3138</v>
      </c>
      <c r="HN189" s="11">
        <f t="shared" si="3723"/>
        <v>237</v>
      </c>
      <c r="HO189" s="11">
        <f t="shared" si="3724"/>
        <v>1194</v>
      </c>
      <c r="HP189" s="228">
        <f t="shared" si="3749"/>
        <v>0.38049713193116635</v>
      </c>
      <c r="HQ189" s="15">
        <f t="shared" si="3726"/>
        <v>76</v>
      </c>
      <c r="HR189" s="12">
        <f t="shared" si="3748"/>
        <v>6.3651591289782247E-2</v>
      </c>
      <c r="HS189" s="16">
        <v>72.400000000000006</v>
      </c>
      <c r="HT189" s="17">
        <v>1088</v>
      </c>
      <c r="HU189" s="16">
        <f t="shared" si="3727"/>
        <v>91.122278056951416</v>
      </c>
      <c r="HV189" s="23"/>
      <c r="HW189" s="20">
        <v>4560</v>
      </c>
    </row>
    <row r="190" spans="1:231" ht="18.75" x14ac:dyDescent="0.25">
      <c r="A190" s="236"/>
      <c r="B190" s="41">
        <f t="shared" si="3728"/>
        <v>44615</v>
      </c>
      <c r="C190" s="10"/>
      <c r="D190" s="11"/>
      <c r="E190" s="74">
        <f t="shared" si="3729"/>
        <v>608</v>
      </c>
      <c r="F190" s="74">
        <f t="shared" si="3729"/>
        <v>45</v>
      </c>
      <c r="G190" s="11">
        <v>242</v>
      </c>
      <c r="H190" s="12">
        <f t="shared" si="3671"/>
        <v>0.42598684210526316</v>
      </c>
      <c r="I190" s="11">
        <v>17</v>
      </c>
      <c r="J190" s="12">
        <f t="shared" si="3730"/>
        <v>6.5637065637065631E-2</v>
      </c>
      <c r="K190" s="13"/>
      <c r="L190" s="11"/>
      <c r="M190" s="25"/>
      <c r="N190" s="38">
        <v>4530.909090909091</v>
      </c>
      <c r="O190" s="10"/>
      <c r="P190" s="11"/>
      <c r="Q190" s="74">
        <f t="shared" si="3731"/>
        <v>608</v>
      </c>
      <c r="R190" s="74">
        <f t="shared" si="3731"/>
        <v>46</v>
      </c>
      <c r="S190" s="11">
        <v>229</v>
      </c>
      <c r="T190" s="12">
        <f t="shared" si="3673"/>
        <v>0.39638157894736842</v>
      </c>
      <c r="U190" s="11">
        <v>12</v>
      </c>
      <c r="V190" s="12">
        <f t="shared" si="3674"/>
        <v>4.9792531120331947E-2</v>
      </c>
      <c r="W190" s="13"/>
      <c r="X190" s="11"/>
      <c r="Y190" s="25"/>
      <c r="Z190" s="38">
        <v>4650</v>
      </c>
      <c r="AA190" s="10"/>
      <c r="AB190" s="11"/>
      <c r="AC190" s="74">
        <f t="shared" si="3732"/>
        <v>142</v>
      </c>
      <c r="AD190" s="74">
        <f t="shared" si="3732"/>
        <v>12</v>
      </c>
      <c r="AE190" s="11">
        <v>54</v>
      </c>
      <c r="AF190" s="12">
        <f t="shared" si="3676"/>
        <v>0.42957746478873238</v>
      </c>
      <c r="AG190" s="11">
        <v>7</v>
      </c>
      <c r="AH190" s="12">
        <f t="shared" si="3677"/>
        <v>0.11475409836065574</v>
      </c>
      <c r="AI190" s="13"/>
      <c r="AJ190" s="11"/>
      <c r="AK190" s="25"/>
      <c r="AL190" s="38">
        <v>4426</v>
      </c>
      <c r="AM190" s="10"/>
      <c r="AN190" s="11"/>
      <c r="AO190" s="74">
        <f t="shared" si="3733"/>
        <v>597</v>
      </c>
      <c r="AP190" s="74">
        <f t="shared" si="3733"/>
        <v>45</v>
      </c>
      <c r="AQ190" s="11">
        <v>208</v>
      </c>
      <c r="AR190" s="12">
        <f t="shared" si="3679"/>
        <v>0.37520938023450584</v>
      </c>
      <c r="AS190" s="11">
        <v>16</v>
      </c>
      <c r="AT190" s="12">
        <f t="shared" si="3680"/>
        <v>7.1428571428571425E-2</v>
      </c>
      <c r="AU190" s="13"/>
      <c r="AV190" s="11"/>
      <c r="AW190" s="25"/>
      <c r="AX190" s="38">
        <v>4790.909090909091</v>
      </c>
      <c r="AY190" s="10">
        <v>1</v>
      </c>
      <c r="AZ190" s="11"/>
      <c r="BA190" s="74">
        <f t="shared" si="3734"/>
        <v>582</v>
      </c>
      <c r="BB190" s="74">
        <f t="shared" si="3734"/>
        <v>43</v>
      </c>
      <c r="BC190" s="11">
        <v>215</v>
      </c>
      <c r="BD190" s="12">
        <f t="shared" si="3682"/>
        <v>0.38659793814432991</v>
      </c>
      <c r="BE190" s="11">
        <v>10</v>
      </c>
      <c r="BF190" s="12">
        <f t="shared" si="3683"/>
        <v>4.4444444444444446E-2</v>
      </c>
      <c r="BG190" s="13"/>
      <c r="BH190" s="11"/>
      <c r="BI190" s="25"/>
      <c r="BJ190" s="38">
        <v>4719.166666666667</v>
      </c>
      <c r="BK190" s="10"/>
      <c r="BL190" s="11"/>
      <c r="BM190" s="74">
        <f t="shared" si="3735"/>
        <v>600</v>
      </c>
      <c r="BN190" s="74">
        <f t="shared" si="3735"/>
        <v>46</v>
      </c>
      <c r="BO190" s="11">
        <v>181</v>
      </c>
      <c r="BP190" s="12">
        <f t="shared" si="3685"/>
        <v>0.31833333333333336</v>
      </c>
      <c r="BQ190" s="11">
        <v>10</v>
      </c>
      <c r="BR190" s="12">
        <f t="shared" si="3686"/>
        <v>5.2356020942408377E-2</v>
      </c>
      <c r="BS190" s="13"/>
      <c r="BT190" s="11"/>
      <c r="BU190" s="25"/>
      <c r="BV190" s="38">
        <v>5262.5</v>
      </c>
      <c r="BW190" s="10"/>
      <c r="BX190" s="11"/>
      <c r="BY190" s="74">
        <f t="shared" si="3736"/>
        <v>0</v>
      </c>
      <c r="BZ190" s="74">
        <f t="shared" si="3736"/>
        <v>0</v>
      </c>
      <c r="CA190" s="11"/>
      <c r="CB190" s="12" t="e">
        <f t="shared" si="3688"/>
        <v>#DIV/0!</v>
      </c>
      <c r="CC190" s="11"/>
      <c r="CD190" s="12" t="e">
        <f t="shared" si="3689"/>
        <v>#DIV/0!</v>
      </c>
      <c r="CE190" s="13"/>
      <c r="CF190" s="11"/>
      <c r="CG190" s="25"/>
      <c r="CH190" s="38"/>
      <c r="CI190" s="10"/>
      <c r="CJ190" s="11"/>
      <c r="CK190" s="74">
        <f t="shared" si="3737"/>
        <v>0</v>
      </c>
      <c r="CL190" s="74">
        <f t="shared" si="3737"/>
        <v>0</v>
      </c>
      <c r="CM190" s="11"/>
      <c r="CN190" s="12" t="e">
        <f t="shared" si="3691"/>
        <v>#DIV/0!</v>
      </c>
      <c r="CO190" s="11"/>
      <c r="CP190" s="12" t="e">
        <f t="shared" si="3692"/>
        <v>#DIV/0!</v>
      </c>
      <c r="CQ190" s="13"/>
      <c r="CR190" s="11"/>
      <c r="CS190" s="25"/>
      <c r="CT190" s="38"/>
      <c r="CU190" s="10"/>
      <c r="CV190" s="11"/>
      <c r="CW190" s="74">
        <f t="shared" si="3738"/>
        <v>0</v>
      </c>
      <c r="CX190" s="74">
        <f t="shared" si="3738"/>
        <v>0</v>
      </c>
      <c r="CY190" s="11"/>
      <c r="CZ190" s="12" t="e">
        <f t="shared" si="3694"/>
        <v>#DIV/0!</v>
      </c>
      <c r="DA190" s="11"/>
      <c r="DB190" s="12" t="e">
        <f t="shared" si="3695"/>
        <v>#DIV/0!</v>
      </c>
      <c r="DC190" s="13"/>
      <c r="DD190" s="11"/>
      <c r="DE190" s="25"/>
      <c r="DF190" s="38"/>
      <c r="DG190" s="10"/>
      <c r="DH190" s="11"/>
      <c r="DI190" s="74">
        <f t="shared" si="3739"/>
        <v>0</v>
      </c>
      <c r="DJ190" s="74">
        <f t="shared" si="3739"/>
        <v>0</v>
      </c>
      <c r="DK190" s="11"/>
      <c r="DL190" s="12" t="e">
        <f t="shared" si="3697"/>
        <v>#DIV/0!</v>
      </c>
      <c r="DM190" s="11"/>
      <c r="DN190" s="12" t="e">
        <f t="shared" si="3698"/>
        <v>#DIV/0!</v>
      </c>
      <c r="DO190" s="13"/>
      <c r="DP190" s="11"/>
      <c r="DQ190" s="25"/>
      <c r="DR190" s="38"/>
      <c r="DS190" s="10"/>
      <c r="DT190" s="11"/>
      <c r="DU190" s="74">
        <f t="shared" si="3740"/>
        <v>0</v>
      </c>
      <c r="DV190" s="74">
        <f t="shared" si="3740"/>
        <v>0</v>
      </c>
      <c r="DW190" s="11"/>
      <c r="DX190" s="12" t="e">
        <f t="shared" si="3700"/>
        <v>#DIV/0!</v>
      </c>
      <c r="DY190" s="11"/>
      <c r="DZ190" s="12" t="e">
        <f t="shared" si="3701"/>
        <v>#DIV/0!</v>
      </c>
      <c r="EA190" s="13"/>
      <c r="EB190" s="11"/>
      <c r="EC190" s="25"/>
      <c r="ED190" s="38"/>
      <c r="EE190" s="10"/>
      <c r="EF190" s="11"/>
      <c r="EG190" s="74">
        <f t="shared" si="3741"/>
        <v>0</v>
      </c>
      <c r="EH190" s="74">
        <f t="shared" si="3741"/>
        <v>0</v>
      </c>
      <c r="EI190" s="11"/>
      <c r="EJ190" s="12" t="e">
        <f t="shared" si="3703"/>
        <v>#DIV/0!</v>
      </c>
      <c r="EK190" s="11"/>
      <c r="EL190" s="12" t="e">
        <f t="shared" si="3704"/>
        <v>#DIV/0!</v>
      </c>
      <c r="EM190" s="13"/>
      <c r="EN190" s="11"/>
      <c r="EO190" s="25"/>
      <c r="EP190" s="38"/>
      <c r="EQ190" s="10"/>
      <c r="ER190" s="11"/>
      <c r="ES190" s="74">
        <f t="shared" si="3742"/>
        <v>0</v>
      </c>
      <c r="ET190" s="74">
        <f t="shared" si="3742"/>
        <v>0</v>
      </c>
      <c r="EU190" s="11"/>
      <c r="EV190" s="12" t="e">
        <f t="shared" si="3706"/>
        <v>#DIV/0!</v>
      </c>
      <c r="EW190" s="11"/>
      <c r="EX190" s="12" t="e">
        <f t="shared" si="3707"/>
        <v>#DIV/0!</v>
      </c>
      <c r="EY190" s="13"/>
      <c r="EZ190" s="11"/>
      <c r="FA190" s="25"/>
      <c r="FB190" s="38"/>
      <c r="FC190" s="10"/>
      <c r="FD190" s="11"/>
      <c r="FE190" s="74">
        <f t="shared" si="3743"/>
        <v>0</v>
      </c>
      <c r="FF190" s="74">
        <f t="shared" si="3743"/>
        <v>0</v>
      </c>
      <c r="FG190" s="11"/>
      <c r="FH190" s="12" t="e">
        <f t="shared" si="3709"/>
        <v>#DIV/0!</v>
      </c>
      <c r="FI190" s="11"/>
      <c r="FJ190" s="12" t="e">
        <f t="shared" si="3710"/>
        <v>#DIV/0!</v>
      </c>
      <c r="FK190" s="13"/>
      <c r="FL190" s="11"/>
      <c r="FM190" s="25"/>
      <c r="FN190" s="38"/>
      <c r="FO190" s="10"/>
      <c r="FP190" s="11"/>
      <c r="FQ190" s="74">
        <f t="shared" si="3744"/>
        <v>0</v>
      </c>
      <c r="FR190" s="74">
        <f t="shared" si="3744"/>
        <v>0</v>
      </c>
      <c r="FS190" s="11"/>
      <c r="FT190" s="12" t="e">
        <f t="shared" si="3712"/>
        <v>#DIV/0!</v>
      </c>
      <c r="FU190" s="11"/>
      <c r="FV190" s="12" t="e">
        <f t="shared" si="3713"/>
        <v>#DIV/0!</v>
      </c>
      <c r="FW190" s="13"/>
      <c r="FX190" s="11"/>
      <c r="FY190" s="25"/>
      <c r="FZ190" s="38"/>
      <c r="GA190" s="10"/>
      <c r="GB190" s="11"/>
      <c r="GC190" s="74">
        <f t="shared" si="3745"/>
        <v>0</v>
      </c>
      <c r="GD190" s="74">
        <f t="shared" si="3745"/>
        <v>0</v>
      </c>
      <c r="GE190" s="11"/>
      <c r="GF190" s="12" t="e">
        <f t="shared" si="3715"/>
        <v>#DIV/0!</v>
      </c>
      <c r="GG190" s="11"/>
      <c r="GH190" s="12" t="e">
        <f t="shared" si="3716"/>
        <v>#DIV/0!</v>
      </c>
      <c r="GI190" s="13"/>
      <c r="GJ190" s="11"/>
      <c r="GK190" s="25"/>
      <c r="GL190" s="38"/>
      <c r="GM190" s="10"/>
      <c r="GN190" s="11"/>
      <c r="GO190" s="74">
        <f t="shared" si="3746"/>
        <v>0</v>
      </c>
      <c r="GP190" s="74">
        <f t="shared" si="3746"/>
        <v>0</v>
      </c>
      <c r="GQ190" s="11"/>
      <c r="GR190" s="12" t="e">
        <f t="shared" si="3718"/>
        <v>#DIV/0!</v>
      </c>
      <c r="GS190" s="11"/>
      <c r="GT190" s="12" t="e">
        <f t="shared" si="3719"/>
        <v>#DIV/0!</v>
      </c>
      <c r="GU190" s="13"/>
      <c r="GV190" s="11"/>
      <c r="GW190" s="25"/>
      <c r="GX190" s="38"/>
      <c r="GY190" s="10"/>
      <c r="GZ190" s="11"/>
      <c r="HA190" s="74">
        <f t="shared" si="3747"/>
        <v>0</v>
      </c>
      <c r="HB190" s="74">
        <f t="shared" si="3747"/>
        <v>0</v>
      </c>
      <c r="HC190" s="11"/>
      <c r="HD190" s="12" t="e">
        <f t="shared" si="3721"/>
        <v>#DIV/0!</v>
      </c>
      <c r="HE190" s="11"/>
      <c r="HF190" s="12" t="e">
        <f t="shared" si="3722"/>
        <v>#DIV/0!</v>
      </c>
      <c r="HG190" s="13"/>
      <c r="HH190" s="11"/>
      <c r="HI190" s="25"/>
      <c r="HJ190" s="38"/>
      <c r="HK190" s="10">
        <f t="shared" si="3723"/>
        <v>1</v>
      </c>
      <c r="HL190" s="11">
        <f t="shared" si="3723"/>
        <v>0</v>
      </c>
      <c r="HM190" s="11">
        <f t="shared" si="3723"/>
        <v>3137</v>
      </c>
      <c r="HN190" s="11">
        <f t="shared" si="3723"/>
        <v>237</v>
      </c>
      <c r="HO190" s="11">
        <f t="shared" si="3724"/>
        <v>1201</v>
      </c>
      <c r="HP190" s="228">
        <f t="shared" si="3749"/>
        <v>0.38284985655084475</v>
      </c>
      <c r="HQ190" s="15">
        <f t="shared" si="3726"/>
        <v>72</v>
      </c>
      <c r="HR190" s="12">
        <f t="shared" si="3748"/>
        <v>5.9950041631973358E-2</v>
      </c>
      <c r="HS190" s="16">
        <v>72</v>
      </c>
      <c r="HT190" s="17">
        <v>1081</v>
      </c>
      <c r="HU190" s="16">
        <f t="shared" si="3727"/>
        <v>90.008326394671116</v>
      </c>
      <c r="HV190" s="23"/>
      <c r="HW190" s="22">
        <v>4767.7419354838712</v>
      </c>
    </row>
    <row r="191" spans="1:231" ht="18.75" x14ac:dyDescent="0.25">
      <c r="A191" s="236"/>
      <c r="B191" s="41">
        <f t="shared" si="3728"/>
        <v>44616</v>
      </c>
      <c r="C191" s="10"/>
      <c r="D191" s="11"/>
      <c r="E191" s="74">
        <f>E190-C191</f>
        <v>608</v>
      </c>
      <c r="F191" s="74">
        <f>F190-D191</f>
        <v>45</v>
      </c>
      <c r="G191" s="11">
        <v>218</v>
      </c>
      <c r="H191" s="12">
        <f t="shared" si="3671"/>
        <v>0.38322368421052633</v>
      </c>
      <c r="I191" s="11">
        <v>15</v>
      </c>
      <c r="J191" s="12">
        <f t="shared" si="3730"/>
        <v>6.4377682403433473E-2</v>
      </c>
      <c r="K191" s="13"/>
      <c r="L191" s="11"/>
      <c r="M191" s="39"/>
      <c r="N191" s="38">
        <v>100</v>
      </c>
      <c r="O191" s="10"/>
      <c r="P191" s="11"/>
      <c r="Q191" s="74">
        <f t="shared" si="3731"/>
        <v>608</v>
      </c>
      <c r="R191" s="74">
        <f t="shared" si="3731"/>
        <v>46</v>
      </c>
      <c r="S191" s="11">
        <v>221</v>
      </c>
      <c r="T191" s="12">
        <f t="shared" si="3673"/>
        <v>0.39473684210526316</v>
      </c>
      <c r="U191" s="11">
        <v>19</v>
      </c>
      <c r="V191" s="12">
        <f t="shared" si="3674"/>
        <v>7.9166666666666663E-2</v>
      </c>
      <c r="W191" s="13"/>
      <c r="X191" s="11"/>
      <c r="Y191" s="39"/>
      <c r="Z191" s="38">
        <v>100</v>
      </c>
      <c r="AA191" s="10">
        <v>1</v>
      </c>
      <c r="AB191" s="11"/>
      <c r="AC191" s="74">
        <f t="shared" si="3732"/>
        <v>141</v>
      </c>
      <c r="AD191" s="74">
        <f t="shared" si="3732"/>
        <v>12</v>
      </c>
      <c r="AE191" s="11">
        <v>59</v>
      </c>
      <c r="AF191" s="12">
        <f t="shared" si="3676"/>
        <v>0.44680851063829785</v>
      </c>
      <c r="AG191" s="11">
        <v>4</v>
      </c>
      <c r="AH191" s="12">
        <f t="shared" si="3677"/>
        <v>6.3492063492063489E-2</v>
      </c>
      <c r="AI191" s="13"/>
      <c r="AJ191" s="11"/>
      <c r="AK191" s="39"/>
      <c r="AL191" s="38">
        <v>100</v>
      </c>
      <c r="AM191" s="10"/>
      <c r="AN191" s="11"/>
      <c r="AO191" s="74">
        <f t="shared" si="3733"/>
        <v>597</v>
      </c>
      <c r="AP191" s="74">
        <f t="shared" si="3733"/>
        <v>45</v>
      </c>
      <c r="AQ191" s="11">
        <v>192</v>
      </c>
      <c r="AR191" s="12">
        <f t="shared" si="3679"/>
        <v>0.36180904522613067</v>
      </c>
      <c r="AS191" s="11">
        <v>24</v>
      </c>
      <c r="AT191" s="12">
        <f t="shared" si="3680"/>
        <v>0.1111111111111111</v>
      </c>
      <c r="AU191" s="13"/>
      <c r="AV191" s="11"/>
      <c r="AW191" s="39"/>
      <c r="AX191" s="38">
        <v>90.909090909090907</v>
      </c>
      <c r="AY191" s="10"/>
      <c r="AZ191" s="11"/>
      <c r="BA191" s="74">
        <f t="shared" si="3734"/>
        <v>582</v>
      </c>
      <c r="BB191" s="74">
        <f t="shared" si="3734"/>
        <v>43</v>
      </c>
      <c r="BC191" s="11">
        <v>202</v>
      </c>
      <c r="BD191" s="12">
        <f t="shared" si="3682"/>
        <v>0.38316151202749144</v>
      </c>
      <c r="BE191" s="11">
        <v>21</v>
      </c>
      <c r="BF191" s="12">
        <f t="shared" si="3683"/>
        <v>9.417040358744394E-2</v>
      </c>
      <c r="BG191" s="13"/>
      <c r="BH191" s="11"/>
      <c r="BI191" s="39"/>
      <c r="BJ191" s="38">
        <v>91.666666666666671</v>
      </c>
      <c r="BK191" s="10"/>
      <c r="BL191" s="11"/>
      <c r="BM191" s="74">
        <f t="shared" si="3735"/>
        <v>600</v>
      </c>
      <c r="BN191" s="74">
        <f t="shared" si="3735"/>
        <v>46</v>
      </c>
      <c r="BO191" s="11">
        <v>173</v>
      </c>
      <c r="BP191" s="12">
        <f t="shared" si="3685"/>
        <v>0.32166666666666666</v>
      </c>
      <c r="BQ191" s="11">
        <v>20</v>
      </c>
      <c r="BR191" s="12">
        <f t="shared" si="3686"/>
        <v>0.10362694300518134</v>
      </c>
      <c r="BS191" s="13"/>
      <c r="BT191" s="11"/>
      <c r="BU191" s="39"/>
      <c r="BV191" s="38">
        <v>100</v>
      </c>
      <c r="BW191" s="10"/>
      <c r="BX191" s="11"/>
      <c r="BY191" s="74">
        <f t="shared" si="3736"/>
        <v>0</v>
      </c>
      <c r="BZ191" s="74">
        <f t="shared" si="3736"/>
        <v>0</v>
      </c>
      <c r="CA191" s="11"/>
      <c r="CB191" s="12" t="e">
        <f t="shared" si="3688"/>
        <v>#DIV/0!</v>
      </c>
      <c r="CC191" s="11"/>
      <c r="CD191" s="12" t="e">
        <f t="shared" si="3689"/>
        <v>#DIV/0!</v>
      </c>
      <c r="CE191" s="13"/>
      <c r="CF191" s="11"/>
      <c r="CG191" s="39"/>
      <c r="CH191" s="43"/>
      <c r="CI191" s="10"/>
      <c r="CJ191" s="11"/>
      <c r="CK191" s="74">
        <f t="shared" si="3737"/>
        <v>0</v>
      </c>
      <c r="CL191" s="74">
        <f t="shared" si="3737"/>
        <v>0</v>
      </c>
      <c r="CM191" s="11"/>
      <c r="CN191" s="12" t="e">
        <f t="shared" si="3691"/>
        <v>#DIV/0!</v>
      </c>
      <c r="CO191" s="11"/>
      <c r="CP191" s="12" t="e">
        <f t="shared" si="3692"/>
        <v>#DIV/0!</v>
      </c>
      <c r="CQ191" s="13"/>
      <c r="CR191" s="11"/>
      <c r="CS191" s="39"/>
      <c r="CT191" s="43"/>
      <c r="CU191" s="10"/>
      <c r="CV191" s="11"/>
      <c r="CW191" s="74">
        <f t="shared" si="3738"/>
        <v>0</v>
      </c>
      <c r="CX191" s="74">
        <f t="shared" si="3738"/>
        <v>0</v>
      </c>
      <c r="CY191" s="11"/>
      <c r="CZ191" s="12" t="e">
        <f t="shared" si="3694"/>
        <v>#DIV/0!</v>
      </c>
      <c r="DA191" s="11"/>
      <c r="DB191" s="12" t="e">
        <f t="shared" si="3695"/>
        <v>#DIV/0!</v>
      </c>
      <c r="DC191" s="13"/>
      <c r="DD191" s="11"/>
      <c r="DE191" s="39"/>
      <c r="DF191" s="43"/>
      <c r="DG191" s="10"/>
      <c r="DH191" s="11"/>
      <c r="DI191" s="74">
        <f t="shared" si="3739"/>
        <v>0</v>
      </c>
      <c r="DJ191" s="74">
        <f t="shared" si="3739"/>
        <v>0</v>
      </c>
      <c r="DK191" s="11"/>
      <c r="DL191" s="12" t="e">
        <f t="shared" si="3697"/>
        <v>#DIV/0!</v>
      </c>
      <c r="DM191" s="11"/>
      <c r="DN191" s="12" t="e">
        <f t="shared" si="3698"/>
        <v>#DIV/0!</v>
      </c>
      <c r="DO191" s="13"/>
      <c r="DP191" s="11"/>
      <c r="DQ191" s="39"/>
      <c r="DR191" s="43"/>
      <c r="DS191" s="10"/>
      <c r="DT191" s="11"/>
      <c r="DU191" s="74">
        <f t="shared" si="3740"/>
        <v>0</v>
      </c>
      <c r="DV191" s="74">
        <f t="shared" si="3740"/>
        <v>0</v>
      </c>
      <c r="DW191" s="11"/>
      <c r="DX191" s="12" t="e">
        <f t="shared" si="3700"/>
        <v>#DIV/0!</v>
      </c>
      <c r="DY191" s="11"/>
      <c r="DZ191" s="12" t="e">
        <f t="shared" si="3701"/>
        <v>#DIV/0!</v>
      </c>
      <c r="EA191" s="13"/>
      <c r="EB191" s="11"/>
      <c r="EC191" s="39"/>
      <c r="ED191" s="43"/>
      <c r="EE191" s="10"/>
      <c r="EF191" s="11"/>
      <c r="EG191" s="74">
        <f t="shared" si="3741"/>
        <v>0</v>
      </c>
      <c r="EH191" s="74">
        <f t="shared" si="3741"/>
        <v>0</v>
      </c>
      <c r="EI191" s="11"/>
      <c r="EJ191" s="12" t="e">
        <f t="shared" si="3703"/>
        <v>#DIV/0!</v>
      </c>
      <c r="EK191" s="11"/>
      <c r="EL191" s="12" t="e">
        <f t="shared" si="3704"/>
        <v>#DIV/0!</v>
      </c>
      <c r="EM191" s="13"/>
      <c r="EN191" s="11"/>
      <c r="EO191" s="39"/>
      <c r="EP191" s="43"/>
      <c r="EQ191" s="10"/>
      <c r="ER191" s="11"/>
      <c r="ES191" s="74">
        <f t="shared" si="3742"/>
        <v>0</v>
      </c>
      <c r="ET191" s="74">
        <f t="shared" si="3742"/>
        <v>0</v>
      </c>
      <c r="EU191" s="11"/>
      <c r="EV191" s="12" t="e">
        <f t="shared" si="3706"/>
        <v>#DIV/0!</v>
      </c>
      <c r="EW191" s="11"/>
      <c r="EX191" s="12" t="e">
        <f t="shared" si="3707"/>
        <v>#DIV/0!</v>
      </c>
      <c r="EY191" s="13"/>
      <c r="EZ191" s="11"/>
      <c r="FA191" s="39"/>
      <c r="FB191" s="43"/>
      <c r="FC191" s="10"/>
      <c r="FD191" s="11"/>
      <c r="FE191" s="74">
        <f t="shared" si="3743"/>
        <v>0</v>
      </c>
      <c r="FF191" s="74">
        <f t="shared" si="3743"/>
        <v>0</v>
      </c>
      <c r="FG191" s="11"/>
      <c r="FH191" s="12" t="e">
        <f t="shared" si="3709"/>
        <v>#DIV/0!</v>
      </c>
      <c r="FI191" s="11"/>
      <c r="FJ191" s="12" t="e">
        <f t="shared" si="3710"/>
        <v>#DIV/0!</v>
      </c>
      <c r="FK191" s="13"/>
      <c r="FL191" s="11"/>
      <c r="FM191" s="39"/>
      <c r="FN191" s="43"/>
      <c r="FO191" s="10"/>
      <c r="FP191" s="11"/>
      <c r="FQ191" s="74">
        <f t="shared" si="3744"/>
        <v>0</v>
      </c>
      <c r="FR191" s="74">
        <f t="shared" si="3744"/>
        <v>0</v>
      </c>
      <c r="FS191" s="11"/>
      <c r="FT191" s="12" t="e">
        <f t="shared" si="3712"/>
        <v>#DIV/0!</v>
      </c>
      <c r="FU191" s="11"/>
      <c r="FV191" s="12" t="e">
        <f t="shared" si="3713"/>
        <v>#DIV/0!</v>
      </c>
      <c r="FW191" s="13"/>
      <c r="FX191" s="11"/>
      <c r="FY191" s="39"/>
      <c r="FZ191" s="43"/>
      <c r="GA191" s="10"/>
      <c r="GB191" s="11"/>
      <c r="GC191" s="74">
        <f t="shared" si="3745"/>
        <v>0</v>
      </c>
      <c r="GD191" s="74">
        <f t="shared" si="3745"/>
        <v>0</v>
      </c>
      <c r="GE191" s="11"/>
      <c r="GF191" s="12" t="e">
        <f t="shared" si="3715"/>
        <v>#DIV/0!</v>
      </c>
      <c r="GG191" s="11"/>
      <c r="GH191" s="12" t="e">
        <f t="shared" si="3716"/>
        <v>#DIV/0!</v>
      </c>
      <c r="GI191" s="13"/>
      <c r="GJ191" s="11"/>
      <c r="GK191" s="39"/>
      <c r="GL191" s="43"/>
      <c r="GM191" s="10"/>
      <c r="GN191" s="11"/>
      <c r="GO191" s="74">
        <f t="shared" si="3746"/>
        <v>0</v>
      </c>
      <c r="GP191" s="74">
        <f t="shared" si="3746"/>
        <v>0</v>
      </c>
      <c r="GQ191" s="11"/>
      <c r="GR191" s="12" t="e">
        <f t="shared" si="3718"/>
        <v>#DIV/0!</v>
      </c>
      <c r="GS191" s="11"/>
      <c r="GT191" s="12" t="e">
        <f t="shared" si="3719"/>
        <v>#DIV/0!</v>
      </c>
      <c r="GU191" s="13"/>
      <c r="GV191" s="11"/>
      <c r="GW191" s="39"/>
      <c r="GX191" s="43"/>
      <c r="GY191" s="10"/>
      <c r="GZ191" s="11"/>
      <c r="HA191" s="74">
        <f t="shared" si="3747"/>
        <v>0</v>
      </c>
      <c r="HB191" s="74">
        <f t="shared" si="3747"/>
        <v>0</v>
      </c>
      <c r="HC191" s="11"/>
      <c r="HD191" s="12" t="e">
        <f t="shared" si="3721"/>
        <v>#DIV/0!</v>
      </c>
      <c r="HE191" s="11"/>
      <c r="HF191" s="12" t="e">
        <f t="shared" si="3722"/>
        <v>#DIV/0!</v>
      </c>
      <c r="HG191" s="13"/>
      <c r="HH191" s="11"/>
      <c r="HI191" s="39"/>
      <c r="HJ191" s="43"/>
      <c r="HK191" s="10">
        <f t="shared" si="3723"/>
        <v>1</v>
      </c>
      <c r="HL191" s="11">
        <f t="shared" si="3723"/>
        <v>0</v>
      </c>
      <c r="HM191" s="11">
        <f t="shared" si="3723"/>
        <v>3136</v>
      </c>
      <c r="HN191" s="11">
        <f t="shared" si="3723"/>
        <v>237</v>
      </c>
      <c r="HO191" s="11">
        <f t="shared" si="3724"/>
        <v>1168</v>
      </c>
      <c r="HP191" s="228">
        <f t="shared" si="3749"/>
        <v>0.37244897959183676</v>
      </c>
      <c r="HQ191" s="15">
        <f t="shared" si="3726"/>
        <v>103</v>
      </c>
      <c r="HR191" s="12">
        <f t="shared" si="3748"/>
        <v>8.8184931506849321E-2</v>
      </c>
      <c r="HS191" s="16">
        <v>75.5</v>
      </c>
      <c r="HT191" s="17">
        <v>1021</v>
      </c>
      <c r="HU191" s="16">
        <f t="shared" si="3727"/>
        <v>87.414383561643831</v>
      </c>
      <c r="HV191" s="23"/>
      <c r="HW191" s="22">
        <v>83.870967741935488</v>
      </c>
    </row>
    <row r="192" spans="1:231" ht="19.5" thickBot="1" x14ac:dyDescent="0.3">
      <c r="A192" s="236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1677</v>
      </c>
      <c r="H192" s="28">
        <f>((G192+I192)/7)/E191</f>
        <v>0.41635338345864659</v>
      </c>
      <c r="I192" s="27">
        <f>SUM(I185:I191)</f>
        <v>95</v>
      </c>
      <c r="J192" s="28">
        <f>(I192/(I192+G192))</f>
        <v>5.3611738148984199E-2</v>
      </c>
      <c r="K192" s="27"/>
      <c r="L192" s="27"/>
      <c r="M192" s="29" t="e">
        <f>M190/M189*100-100</f>
        <v>#DIV/0!</v>
      </c>
      <c r="N192" s="72">
        <v>-0.63795853269536451</v>
      </c>
      <c r="O192" s="26">
        <f t="shared" ref="O192:P192" si="3750">SUM(O185:O191)</f>
        <v>1</v>
      </c>
      <c r="P192" s="27">
        <f t="shared" si="3750"/>
        <v>0</v>
      </c>
      <c r="Q192" s="27"/>
      <c r="R192" s="27"/>
      <c r="S192" s="27">
        <f t="shared" ref="S192" si="3751">SUM(S185:S191)</f>
        <v>1597</v>
      </c>
      <c r="T192" s="28">
        <f t="shared" ref="T192" si="3752">((S192+U192)/7)/Q191</f>
        <v>0.40413533834586468</v>
      </c>
      <c r="U192" s="27">
        <f t="shared" ref="U192" si="3753">SUM(U185:U191)</f>
        <v>123</v>
      </c>
      <c r="V192" s="28">
        <f t="shared" ref="V192" si="3754">(U192/(U192+S192))</f>
        <v>7.1511627906976738E-2</v>
      </c>
      <c r="W192" s="27"/>
      <c r="X192" s="27"/>
      <c r="Y192" s="29" t="e">
        <f t="shared" ref="Y192" si="3755">Y190/Y189*100-100</f>
        <v>#DIV/0!</v>
      </c>
      <c r="Z192" s="72">
        <v>1.9736842105263008</v>
      </c>
      <c r="AA192" s="26">
        <f t="shared" ref="AA192:AB192" si="3756">SUM(AA185:AA191)</f>
        <v>2</v>
      </c>
      <c r="AB192" s="27">
        <f t="shared" si="3756"/>
        <v>0</v>
      </c>
      <c r="AC192" s="27"/>
      <c r="AD192" s="27"/>
      <c r="AE192" s="27">
        <f t="shared" ref="AE192" si="3757">SUM(AE185:AE191)</f>
        <v>410</v>
      </c>
      <c r="AF192" s="28">
        <f t="shared" ref="AF192" si="3758">((AE192+AG192)/7)/AC191</f>
        <v>0.45187436676798381</v>
      </c>
      <c r="AG192" s="27">
        <f t="shared" ref="AG192" si="3759">SUM(AG185:AG191)</f>
        <v>36</v>
      </c>
      <c r="AH192" s="28">
        <f t="shared" ref="AH192" si="3760">(AG192/(AG192+AE192))</f>
        <v>8.0717488789237665E-2</v>
      </c>
      <c r="AI192" s="27"/>
      <c r="AJ192" s="27"/>
      <c r="AK192" s="29" t="e">
        <f t="shared" ref="AK192" si="3761">AK190/AK189*100-100</f>
        <v>#DIV/0!</v>
      </c>
      <c r="AL192" s="72">
        <v>-2.9385964912280684</v>
      </c>
      <c r="AM192" s="26">
        <f t="shared" ref="AM192:AN192" si="3762">SUM(AM185:AM191)</f>
        <v>1</v>
      </c>
      <c r="AN192" s="27">
        <f t="shared" si="3762"/>
        <v>0</v>
      </c>
      <c r="AO192" s="27"/>
      <c r="AP192" s="27"/>
      <c r="AQ192" s="27">
        <f t="shared" ref="AQ192" si="3763">SUM(AQ185:AQ191)</f>
        <v>1438</v>
      </c>
      <c r="AR192" s="28">
        <f t="shared" ref="AR192" si="3764">((AQ192+AS192)/7)/AO191</f>
        <v>0.37066283799952138</v>
      </c>
      <c r="AS192" s="27">
        <f t="shared" ref="AS192" si="3765">SUM(AS185:AS191)</f>
        <v>111</v>
      </c>
      <c r="AT192" s="28">
        <f t="shared" ref="AT192" si="3766">(AS192/(AS192+AQ192))</f>
        <v>7.1659134925758552E-2</v>
      </c>
      <c r="AU192" s="27"/>
      <c r="AV192" s="27"/>
      <c r="AW192" s="29" t="e">
        <f t="shared" ref="AW192" si="3767">AW190/AW189*100-100</f>
        <v>#DIV/0!</v>
      </c>
      <c r="AX192" s="72">
        <v>5.0637958532695535</v>
      </c>
      <c r="AY192" s="26">
        <f t="shared" ref="AY192:AZ192" si="3768">SUM(AY185:AY191)</f>
        <v>3</v>
      </c>
      <c r="AZ192" s="27">
        <f t="shared" si="3768"/>
        <v>0</v>
      </c>
      <c r="BA192" s="27"/>
      <c r="BB192" s="27"/>
      <c r="BC192" s="27">
        <f t="shared" ref="BC192" si="3769">SUM(BC185:BC191)</f>
        <v>1507</v>
      </c>
      <c r="BD192" s="28">
        <f t="shared" ref="BD192" si="3770">((BC192+BE192)/7)/BA191</f>
        <v>0.39371624938635247</v>
      </c>
      <c r="BE192" s="27">
        <f t="shared" ref="BE192" si="3771">SUM(BE185:BE191)</f>
        <v>97</v>
      </c>
      <c r="BF192" s="28">
        <f t="shared" ref="BF192" si="3772">(BE192/(BE192+BC192))</f>
        <v>6.0473815461346635E-2</v>
      </c>
      <c r="BG192" s="27"/>
      <c r="BH192" s="27"/>
      <c r="BI192" s="29" t="e">
        <f t="shared" ref="BI192" si="3773">BI190/BI189*100-100</f>
        <v>#DIV/0!</v>
      </c>
      <c r="BJ192" s="72">
        <v>3.4904970760234022</v>
      </c>
      <c r="BK192" s="26">
        <f t="shared" ref="BK192:BL192" si="3774">SUM(BK185:BK191)</f>
        <v>1</v>
      </c>
      <c r="BL192" s="27">
        <f t="shared" si="3774"/>
        <v>0</v>
      </c>
      <c r="BM192" s="27"/>
      <c r="BN192" s="27"/>
      <c r="BO192" s="27">
        <f t="shared" ref="BO192" si="3775">SUM(BO185:BO191)</f>
        <v>1297</v>
      </c>
      <c r="BP192" s="28">
        <f t="shared" ref="BP192" si="3776">((BO192+BQ192)/7)/BM191</f>
        <v>0.33452380952380956</v>
      </c>
      <c r="BQ192" s="27">
        <f t="shared" ref="BQ192" si="3777">SUM(BQ185:BQ191)</f>
        <v>108</v>
      </c>
      <c r="BR192" s="28">
        <f t="shared" ref="BR192" si="3778">(BQ192/(BQ192+BO192))</f>
        <v>7.6868327402135228E-2</v>
      </c>
      <c r="BS192" s="27"/>
      <c r="BT192" s="27"/>
      <c r="BU192" s="29" t="e">
        <f t="shared" ref="BU192" si="3779">BU190/BU189*100-100</f>
        <v>#DIV/0!</v>
      </c>
      <c r="BV192" s="72">
        <v>15.405701754385959</v>
      </c>
      <c r="BW192" s="26">
        <f t="shared" ref="BW192:BX192" si="3780">SUM(BW185:BW191)</f>
        <v>0</v>
      </c>
      <c r="BX192" s="27">
        <f t="shared" si="3780"/>
        <v>0</v>
      </c>
      <c r="BY192" s="27"/>
      <c r="BZ192" s="27"/>
      <c r="CA192" s="27">
        <f t="shared" ref="CA192" si="3781">SUM(CA185:CA191)</f>
        <v>0</v>
      </c>
      <c r="CB192" s="28" t="e">
        <f t="shared" ref="CB192" si="3782">((CA192+CC192)/7)/BY191</f>
        <v>#DIV/0!</v>
      </c>
      <c r="CC192" s="27">
        <f t="shared" ref="CC192" si="3783">SUM(CC185:CC191)</f>
        <v>0</v>
      </c>
      <c r="CD192" s="28" t="e">
        <f t="shared" ref="CD192" si="3784">(CC192/(CC192+CA192))</f>
        <v>#DIV/0!</v>
      </c>
      <c r="CE192" s="27"/>
      <c r="CF192" s="27"/>
      <c r="CG192" s="29" t="e">
        <f t="shared" ref="CG192:CH192" si="3785">CG190/CG189*100-100</f>
        <v>#DIV/0!</v>
      </c>
      <c r="CH192" s="72" t="e">
        <f t="shared" si="3785"/>
        <v>#DIV/0!</v>
      </c>
      <c r="CI192" s="26">
        <f t="shared" ref="CI192:CJ192" si="3786">SUM(CI185:CI191)</f>
        <v>0</v>
      </c>
      <c r="CJ192" s="27">
        <f t="shared" si="3786"/>
        <v>0</v>
      </c>
      <c r="CK192" s="27"/>
      <c r="CL192" s="27"/>
      <c r="CM192" s="27">
        <f t="shared" ref="CM192" si="3787">SUM(CM185:CM191)</f>
        <v>0</v>
      </c>
      <c r="CN192" s="28" t="e">
        <f t="shared" ref="CN192" si="3788">((CM192+CO192)/7)/CK191</f>
        <v>#DIV/0!</v>
      </c>
      <c r="CO192" s="27">
        <f t="shared" ref="CO192" si="3789">SUM(CO185:CO191)</f>
        <v>0</v>
      </c>
      <c r="CP192" s="28" t="e">
        <f t="shared" ref="CP192" si="3790">(CO192/(CO192+CM192))</f>
        <v>#DIV/0!</v>
      </c>
      <c r="CQ192" s="27"/>
      <c r="CR192" s="27"/>
      <c r="CS192" s="29" t="e">
        <f t="shared" ref="CS192:CT192" si="3791">CS190/CS189*100-100</f>
        <v>#DIV/0!</v>
      </c>
      <c r="CT192" s="72" t="e">
        <f t="shared" si="3791"/>
        <v>#DIV/0!</v>
      </c>
      <c r="CU192" s="26">
        <f t="shared" ref="CU192:CV192" si="3792">SUM(CU185:CU191)</f>
        <v>0</v>
      </c>
      <c r="CV192" s="27">
        <f t="shared" si="3792"/>
        <v>0</v>
      </c>
      <c r="CW192" s="27"/>
      <c r="CX192" s="27"/>
      <c r="CY192" s="27">
        <f t="shared" ref="CY192" si="3793">SUM(CY185:CY191)</f>
        <v>0</v>
      </c>
      <c r="CZ192" s="28" t="e">
        <f t="shared" ref="CZ192" si="3794">((CY192+DA192)/7)/CW191</f>
        <v>#DIV/0!</v>
      </c>
      <c r="DA192" s="27">
        <f t="shared" ref="DA192" si="3795">SUM(DA185:DA191)</f>
        <v>0</v>
      </c>
      <c r="DB192" s="28" t="e">
        <f t="shared" ref="DB192" si="3796">(DA192/(DA192+CY192))</f>
        <v>#DIV/0!</v>
      </c>
      <c r="DC192" s="27"/>
      <c r="DD192" s="27"/>
      <c r="DE192" s="29" t="e">
        <f t="shared" ref="DE192:DF192" si="3797">DE190/DE189*100-100</f>
        <v>#DIV/0!</v>
      </c>
      <c r="DF192" s="72" t="e">
        <f t="shared" si="3797"/>
        <v>#DIV/0!</v>
      </c>
      <c r="DG192" s="26">
        <f t="shared" ref="DG192:DH192" si="3798">SUM(DG185:DG191)</f>
        <v>0</v>
      </c>
      <c r="DH192" s="27">
        <f t="shared" si="3798"/>
        <v>0</v>
      </c>
      <c r="DI192" s="27"/>
      <c r="DJ192" s="27"/>
      <c r="DK192" s="27">
        <f t="shared" ref="DK192" si="3799">SUM(DK185:DK191)</f>
        <v>0</v>
      </c>
      <c r="DL192" s="28" t="e">
        <f t="shared" ref="DL192" si="3800">((DK192+DM192)/7)/DI191</f>
        <v>#DIV/0!</v>
      </c>
      <c r="DM192" s="27">
        <f t="shared" ref="DM192" si="3801">SUM(DM185:DM191)</f>
        <v>0</v>
      </c>
      <c r="DN192" s="28" t="e">
        <f t="shared" ref="DN192" si="3802">(DM192/(DM192+DK192))</f>
        <v>#DIV/0!</v>
      </c>
      <c r="DO192" s="27"/>
      <c r="DP192" s="27"/>
      <c r="DQ192" s="29" t="e">
        <f t="shared" ref="DQ192:DR192" si="3803">DQ190/DQ189*100-100</f>
        <v>#DIV/0!</v>
      </c>
      <c r="DR192" s="72" t="e">
        <f t="shared" si="3803"/>
        <v>#DIV/0!</v>
      </c>
      <c r="DS192" s="26">
        <f t="shared" ref="DS192:DT192" si="3804">SUM(DS185:DS191)</f>
        <v>0</v>
      </c>
      <c r="DT192" s="27">
        <f t="shared" si="3804"/>
        <v>0</v>
      </c>
      <c r="DU192" s="27"/>
      <c r="DV192" s="27"/>
      <c r="DW192" s="27">
        <f t="shared" ref="DW192" si="3805">SUM(DW185:DW191)</f>
        <v>0</v>
      </c>
      <c r="DX192" s="28" t="e">
        <f t="shared" ref="DX192" si="3806">((DW192+DY192)/7)/DU191</f>
        <v>#DIV/0!</v>
      </c>
      <c r="DY192" s="27">
        <f t="shared" ref="DY192" si="3807">SUM(DY185:DY191)</f>
        <v>0</v>
      </c>
      <c r="DZ192" s="28" t="e">
        <f t="shared" ref="DZ192" si="3808">(DY192/(DY192+DW192))</f>
        <v>#DIV/0!</v>
      </c>
      <c r="EA192" s="27"/>
      <c r="EB192" s="27"/>
      <c r="EC192" s="29" t="e">
        <f t="shared" ref="EC192:ED192" si="3809">EC190/EC189*100-100</f>
        <v>#DIV/0!</v>
      </c>
      <c r="ED192" s="72" t="e">
        <f t="shared" si="3809"/>
        <v>#DIV/0!</v>
      </c>
      <c r="EE192" s="26">
        <f t="shared" ref="EE192:EF192" si="3810">SUM(EE185:EE191)</f>
        <v>0</v>
      </c>
      <c r="EF192" s="27">
        <f t="shared" si="3810"/>
        <v>0</v>
      </c>
      <c r="EG192" s="27"/>
      <c r="EH192" s="27"/>
      <c r="EI192" s="27">
        <f t="shared" ref="EI192" si="3811">SUM(EI185:EI191)</f>
        <v>0</v>
      </c>
      <c r="EJ192" s="28" t="e">
        <f t="shared" ref="EJ192" si="3812">((EI192+EK192)/7)/EG191</f>
        <v>#DIV/0!</v>
      </c>
      <c r="EK192" s="27">
        <f t="shared" ref="EK192" si="3813">SUM(EK185:EK191)</f>
        <v>0</v>
      </c>
      <c r="EL192" s="28" t="e">
        <f t="shared" ref="EL192" si="3814">(EK192/(EK192+EI192))</f>
        <v>#DIV/0!</v>
      </c>
      <c r="EM192" s="27"/>
      <c r="EN192" s="27"/>
      <c r="EO192" s="29" t="e">
        <f t="shared" ref="EO192:EP192" si="3815">EO190/EO189*100-100</f>
        <v>#DIV/0!</v>
      </c>
      <c r="EP192" s="72" t="e">
        <f t="shared" si="3815"/>
        <v>#DIV/0!</v>
      </c>
      <c r="EQ192" s="26">
        <f t="shared" ref="EQ192:ER192" si="3816">SUM(EQ185:EQ191)</f>
        <v>0</v>
      </c>
      <c r="ER192" s="27">
        <f t="shared" si="3816"/>
        <v>0</v>
      </c>
      <c r="ES192" s="27"/>
      <c r="ET192" s="27"/>
      <c r="EU192" s="27">
        <f t="shared" ref="EU192" si="3817">SUM(EU185:EU191)</f>
        <v>0</v>
      </c>
      <c r="EV192" s="28" t="e">
        <f t="shared" ref="EV192" si="3818">((EU192+EW192)/7)/ES191</f>
        <v>#DIV/0!</v>
      </c>
      <c r="EW192" s="27">
        <f t="shared" ref="EW192" si="3819">SUM(EW185:EW191)</f>
        <v>0</v>
      </c>
      <c r="EX192" s="28" t="e">
        <f t="shared" ref="EX192" si="3820">(EW192/(EW192+EU192))</f>
        <v>#DIV/0!</v>
      </c>
      <c r="EY192" s="27"/>
      <c r="EZ192" s="27"/>
      <c r="FA192" s="29" t="e">
        <f t="shared" ref="FA192:FB192" si="3821">FA190/FA189*100-100</f>
        <v>#DIV/0!</v>
      </c>
      <c r="FB192" s="72" t="e">
        <f t="shared" si="3821"/>
        <v>#DIV/0!</v>
      </c>
      <c r="FC192" s="26">
        <f t="shared" ref="FC192:FD192" si="3822">SUM(FC185:FC191)</f>
        <v>0</v>
      </c>
      <c r="FD192" s="27">
        <f t="shared" si="3822"/>
        <v>0</v>
      </c>
      <c r="FE192" s="27"/>
      <c r="FF192" s="27"/>
      <c r="FG192" s="27">
        <f t="shared" ref="FG192" si="3823">SUM(FG185:FG191)</f>
        <v>0</v>
      </c>
      <c r="FH192" s="28" t="e">
        <f t="shared" ref="FH192" si="3824">((FG192+FI192)/7)/FE191</f>
        <v>#DIV/0!</v>
      </c>
      <c r="FI192" s="27">
        <f t="shared" ref="FI192" si="3825">SUM(FI185:FI191)</f>
        <v>0</v>
      </c>
      <c r="FJ192" s="28" t="e">
        <f t="shared" ref="FJ192" si="3826">(FI192/(FI192+FG192))</f>
        <v>#DIV/0!</v>
      </c>
      <c r="FK192" s="27"/>
      <c r="FL192" s="27"/>
      <c r="FM192" s="29" t="e">
        <f t="shared" ref="FM192:FN192" si="3827">FM190/FM189*100-100</f>
        <v>#DIV/0!</v>
      </c>
      <c r="FN192" s="72" t="e">
        <f t="shared" si="3827"/>
        <v>#DIV/0!</v>
      </c>
      <c r="FO192" s="26">
        <f t="shared" ref="FO192:FP192" si="3828">SUM(FO185:FO191)</f>
        <v>0</v>
      </c>
      <c r="FP192" s="27">
        <f t="shared" si="3828"/>
        <v>0</v>
      </c>
      <c r="FQ192" s="27"/>
      <c r="FR192" s="27"/>
      <c r="FS192" s="27">
        <f t="shared" ref="FS192" si="3829">SUM(FS185:FS191)</f>
        <v>0</v>
      </c>
      <c r="FT192" s="28" t="e">
        <f t="shared" ref="FT192" si="3830">((FS192+FU192)/7)/FQ191</f>
        <v>#DIV/0!</v>
      </c>
      <c r="FU192" s="27">
        <f t="shared" ref="FU192" si="3831">SUM(FU185:FU191)</f>
        <v>0</v>
      </c>
      <c r="FV192" s="28" t="e">
        <f t="shared" ref="FV192" si="3832">(FU192/(FU192+FS192))</f>
        <v>#DIV/0!</v>
      </c>
      <c r="FW192" s="27"/>
      <c r="FX192" s="27"/>
      <c r="FY192" s="29" t="e">
        <f t="shared" ref="FY192:FZ192" si="3833">FY190/FY189*100-100</f>
        <v>#DIV/0!</v>
      </c>
      <c r="FZ192" s="72" t="e">
        <f t="shared" si="3833"/>
        <v>#DIV/0!</v>
      </c>
      <c r="GA192" s="26">
        <f t="shared" ref="GA192:GB192" si="3834">SUM(GA185:GA191)</f>
        <v>0</v>
      </c>
      <c r="GB192" s="27">
        <f t="shared" si="3834"/>
        <v>0</v>
      </c>
      <c r="GC192" s="27"/>
      <c r="GD192" s="27"/>
      <c r="GE192" s="27">
        <f t="shared" ref="GE192" si="3835">SUM(GE185:GE191)</f>
        <v>0</v>
      </c>
      <c r="GF192" s="28" t="e">
        <f t="shared" ref="GF192" si="3836">((GE192+GG192)/7)/GC191</f>
        <v>#DIV/0!</v>
      </c>
      <c r="GG192" s="27">
        <f t="shared" ref="GG192" si="3837">SUM(GG185:GG191)</f>
        <v>0</v>
      </c>
      <c r="GH192" s="28" t="e">
        <f t="shared" ref="GH192" si="3838">(GG192/(GG192+GE192))</f>
        <v>#DIV/0!</v>
      </c>
      <c r="GI192" s="27"/>
      <c r="GJ192" s="27"/>
      <c r="GK192" s="29" t="e">
        <f t="shared" ref="GK192:GL192" si="3839">GK190/GK189*100-100</f>
        <v>#DIV/0!</v>
      </c>
      <c r="GL192" s="72" t="e">
        <f t="shared" si="3839"/>
        <v>#DIV/0!</v>
      </c>
      <c r="GM192" s="26">
        <f t="shared" ref="GM192:GN192" si="3840">SUM(GM185:GM191)</f>
        <v>0</v>
      </c>
      <c r="GN192" s="27">
        <f t="shared" si="3840"/>
        <v>0</v>
      </c>
      <c r="GO192" s="27"/>
      <c r="GP192" s="27"/>
      <c r="GQ192" s="27">
        <f t="shared" ref="GQ192" si="3841">SUM(GQ185:GQ191)</f>
        <v>0</v>
      </c>
      <c r="GR192" s="28" t="e">
        <f t="shared" ref="GR192" si="3842">((GQ192+GS192)/7)/GO191</f>
        <v>#DIV/0!</v>
      </c>
      <c r="GS192" s="27">
        <f t="shared" ref="GS192" si="3843">SUM(GS185:GS191)</f>
        <v>0</v>
      </c>
      <c r="GT192" s="28" t="e">
        <f t="shared" ref="GT192" si="3844">(GS192/(GS192+GQ192))</f>
        <v>#DIV/0!</v>
      </c>
      <c r="GU192" s="27"/>
      <c r="GV192" s="27"/>
      <c r="GW192" s="29" t="e">
        <f t="shared" ref="GW192:GX192" si="3845">GW190/GW189*100-100</f>
        <v>#DIV/0!</v>
      </c>
      <c r="GX192" s="72" t="e">
        <f t="shared" si="3845"/>
        <v>#DIV/0!</v>
      </c>
      <c r="GY192" s="26">
        <f t="shared" ref="GY192:GZ192" si="3846">SUM(GY185:GY191)</f>
        <v>0</v>
      </c>
      <c r="GZ192" s="27">
        <f t="shared" si="3846"/>
        <v>0</v>
      </c>
      <c r="HA192" s="27"/>
      <c r="HB192" s="27"/>
      <c r="HC192" s="27">
        <f t="shared" ref="HC192" si="3847">SUM(HC185:HC191)</f>
        <v>0</v>
      </c>
      <c r="HD192" s="28" t="e">
        <f t="shared" ref="HD192" si="3848">((HC192+HE192)/7)/HA191</f>
        <v>#DIV/0!</v>
      </c>
      <c r="HE192" s="27">
        <f t="shared" ref="HE192" si="3849">SUM(HE185:HE191)</f>
        <v>0</v>
      </c>
      <c r="HF192" s="28" t="e">
        <f t="shared" ref="HF192" si="3850">(HE192/(HE192+HC192))</f>
        <v>#DIV/0!</v>
      </c>
      <c r="HG192" s="27"/>
      <c r="HH192" s="27"/>
      <c r="HI192" s="29" t="e">
        <f t="shared" ref="HI192:HJ192" si="3851">HI190/HI189*100-100</f>
        <v>#DIV/0!</v>
      </c>
      <c r="HJ192" s="72" t="e">
        <f t="shared" si="3851"/>
        <v>#DIV/0!</v>
      </c>
      <c r="HK192" s="26">
        <f t="shared" si="3723"/>
        <v>11</v>
      </c>
      <c r="HL192" s="27">
        <f t="shared" si="3723"/>
        <v>0</v>
      </c>
      <c r="HM192" s="27">
        <f t="shared" si="3723"/>
        <v>0</v>
      </c>
      <c r="HN192" s="27">
        <f t="shared" si="3723"/>
        <v>0</v>
      </c>
      <c r="HO192" s="27">
        <f t="shared" si="3724"/>
        <v>8496</v>
      </c>
      <c r="HP192" s="229">
        <f>+((HO192)/HM191)/7</f>
        <v>0.38702623906705541</v>
      </c>
      <c r="HQ192" s="62">
        <f t="shared" si="3726"/>
        <v>570</v>
      </c>
      <c r="HR192" s="52">
        <f t="shared" si="3748"/>
        <v>6.7090395480225995E-2</v>
      </c>
      <c r="HS192" s="53">
        <f t="shared" ref="HS192" si="3852">SUM(HS185:HS191)/7</f>
        <v>72.654285714285706</v>
      </c>
      <c r="HT192" s="54">
        <f t="shared" ref="HT192" si="3853">SUM(HT185:HT191)</f>
        <v>7672</v>
      </c>
      <c r="HU192" s="53">
        <f t="shared" ref="HU192" si="3854">AVERAGE(HU185:HU191)</f>
        <v>90.279347767915439</v>
      </c>
      <c r="HV192" s="63" t="e">
        <f>HV190/HV189*100-100</f>
        <v>#DIV/0!</v>
      </c>
      <c r="HW192" s="72">
        <v>4.5557441992076946</v>
      </c>
    </row>
    <row r="193" spans="1:23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5">
        <f t="shared" ref="HK193:HL193" si="3855">HK192/HM182</f>
        <v>3.4953924372418178E-3</v>
      </c>
      <c r="HL193" s="68">
        <f t="shared" si="3855"/>
        <v>0</v>
      </c>
      <c r="HM193" s="45"/>
      <c r="HN193" s="45"/>
      <c r="HO193" s="45"/>
      <c r="HP193" s="231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235">
        <v>46</v>
      </c>
      <c r="B194" s="73">
        <f>B191+1</f>
        <v>44617</v>
      </c>
      <c r="C194" s="33">
        <v>1</v>
      </c>
      <c r="D194" s="34"/>
      <c r="E194" s="34">
        <f>E191-C194</f>
        <v>607</v>
      </c>
      <c r="F194" s="34">
        <f>F191-D194</f>
        <v>45</v>
      </c>
      <c r="G194" s="34">
        <v>230</v>
      </c>
      <c r="H194" s="35">
        <f t="shared" ref="H194:H200" si="3856">((G194+I194)/E194)</f>
        <v>0.39703459637561778</v>
      </c>
      <c r="I194" s="34">
        <v>11</v>
      </c>
      <c r="J194" s="35">
        <f>I194/(G194+I194)</f>
        <v>4.5643153526970952E-2</v>
      </c>
      <c r="K194" s="36"/>
      <c r="L194" s="34"/>
      <c r="M194" s="34"/>
      <c r="N194" s="37"/>
      <c r="O194" s="33">
        <v>1</v>
      </c>
      <c r="P194" s="34"/>
      <c r="Q194" s="34">
        <f t="shared" ref="Q194:R194" si="3857">Q191-O194</f>
        <v>607</v>
      </c>
      <c r="R194" s="34">
        <f t="shared" si="3857"/>
        <v>46</v>
      </c>
      <c r="S194" s="34">
        <v>223</v>
      </c>
      <c r="T194" s="35">
        <f t="shared" ref="T194:T200" si="3858">((S194+U194)/Q194)</f>
        <v>0.40527182866556838</v>
      </c>
      <c r="U194" s="34">
        <v>23</v>
      </c>
      <c r="V194" s="35">
        <f t="shared" ref="V194:V200" si="3859">U194/(S194+U194)</f>
        <v>9.3495934959349589E-2</v>
      </c>
      <c r="W194" s="36"/>
      <c r="X194" s="34"/>
      <c r="Y194" s="34"/>
      <c r="Z194" s="37"/>
      <c r="AA194" s="33"/>
      <c r="AB194" s="34"/>
      <c r="AC194" s="34">
        <f t="shared" ref="AC194:AD194" si="3860">AC191-AA194</f>
        <v>141</v>
      </c>
      <c r="AD194" s="34">
        <f t="shared" si="3860"/>
        <v>12</v>
      </c>
      <c r="AE194" s="34">
        <v>55</v>
      </c>
      <c r="AF194" s="35">
        <f t="shared" ref="AF194:AF200" si="3861">((AE194+AG194)/AC194)</f>
        <v>0.42553191489361702</v>
      </c>
      <c r="AG194" s="34">
        <v>5</v>
      </c>
      <c r="AH194" s="35">
        <f t="shared" ref="AH194:AH200" si="3862">AG194/(AE194+AG194)</f>
        <v>8.3333333333333329E-2</v>
      </c>
      <c r="AI194" s="36"/>
      <c r="AJ194" s="34"/>
      <c r="AK194" s="34"/>
      <c r="AL194" s="37"/>
      <c r="AM194" s="33">
        <v>1</v>
      </c>
      <c r="AN194" s="34"/>
      <c r="AO194" s="34">
        <f t="shared" ref="AO194:AP194" si="3863">AO191-AM194</f>
        <v>596</v>
      </c>
      <c r="AP194" s="34">
        <f t="shared" si="3863"/>
        <v>45</v>
      </c>
      <c r="AQ194" s="34">
        <v>186</v>
      </c>
      <c r="AR194" s="35">
        <f t="shared" ref="AR194:AR200" si="3864">((AQ194+AS194)/AO194)</f>
        <v>0.33724832214765099</v>
      </c>
      <c r="AS194" s="34">
        <v>15</v>
      </c>
      <c r="AT194" s="35">
        <f t="shared" ref="AT194:AT200" si="3865">AS194/(AQ194+AS194)</f>
        <v>7.4626865671641784E-2</v>
      </c>
      <c r="AU194" s="36"/>
      <c r="AV194" s="34"/>
      <c r="AW194" s="34"/>
      <c r="AX194" s="37"/>
      <c r="AY194" s="33"/>
      <c r="AZ194" s="34"/>
      <c r="BA194" s="34">
        <f t="shared" ref="BA194:BB194" si="3866">BA191-AY194</f>
        <v>582</v>
      </c>
      <c r="BB194" s="34">
        <f t="shared" si="3866"/>
        <v>43</v>
      </c>
      <c r="BC194" s="34">
        <v>196</v>
      </c>
      <c r="BD194" s="35">
        <f t="shared" ref="BD194:BD200" si="3867">((BC194+BE194)/BA194)</f>
        <v>0.36597938144329895</v>
      </c>
      <c r="BE194" s="34">
        <v>17</v>
      </c>
      <c r="BF194" s="35">
        <f t="shared" ref="BF194:BF200" si="3868">BE194/(BC194+BE194)</f>
        <v>7.9812206572769953E-2</v>
      </c>
      <c r="BG194" s="36"/>
      <c r="BH194" s="34"/>
      <c r="BI194" s="34"/>
      <c r="BJ194" s="37"/>
      <c r="BK194" s="33">
        <v>1</v>
      </c>
      <c r="BL194" s="34"/>
      <c r="BM194" s="34">
        <f t="shared" ref="BM194:BN194" si="3869">BM191-BK194</f>
        <v>599</v>
      </c>
      <c r="BN194" s="34">
        <f t="shared" si="3869"/>
        <v>46</v>
      </c>
      <c r="BO194" s="34">
        <v>181</v>
      </c>
      <c r="BP194" s="35">
        <f t="shared" ref="BP194:BP200" si="3870">((BO194+BQ194)/BM194)</f>
        <v>0.335559265442404</v>
      </c>
      <c r="BQ194" s="34">
        <v>20</v>
      </c>
      <c r="BR194" s="35">
        <f t="shared" ref="BR194:BR200" si="3871">BQ194/(BO194+BQ194)</f>
        <v>9.950248756218906E-2</v>
      </c>
      <c r="BS194" s="36"/>
      <c r="BT194" s="34"/>
      <c r="BU194" s="34"/>
      <c r="BV194" s="37"/>
      <c r="BW194" s="33"/>
      <c r="BX194" s="34"/>
      <c r="BY194" s="34">
        <f t="shared" ref="BY194:BZ194" si="3872">BY191-BW194</f>
        <v>0</v>
      </c>
      <c r="BZ194" s="34">
        <f t="shared" si="3872"/>
        <v>0</v>
      </c>
      <c r="CA194" s="34"/>
      <c r="CB194" s="35" t="e">
        <f t="shared" ref="CB194:CB200" si="3873">((CA194+CC194)/BY194)</f>
        <v>#DIV/0!</v>
      </c>
      <c r="CC194" s="34"/>
      <c r="CD194" s="35" t="e">
        <f t="shared" ref="CD194:CD200" si="3874">CC194/(CA194+CC194)</f>
        <v>#DIV/0!</v>
      </c>
      <c r="CE194" s="36"/>
      <c r="CF194" s="34"/>
      <c r="CG194" s="34"/>
      <c r="CH194" s="37"/>
      <c r="CI194" s="33"/>
      <c r="CJ194" s="34"/>
      <c r="CK194" s="34">
        <f t="shared" ref="CK194:CL194" si="3875">CK191-CI194</f>
        <v>0</v>
      </c>
      <c r="CL194" s="34">
        <f t="shared" si="3875"/>
        <v>0</v>
      </c>
      <c r="CM194" s="34"/>
      <c r="CN194" s="35" t="e">
        <f t="shared" ref="CN194:CN200" si="3876">((CM194+CO194)/CK194)</f>
        <v>#DIV/0!</v>
      </c>
      <c r="CO194" s="34"/>
      <c r="CP194" s="35" t="e">
        <f t="shared" ref="CP194:CP200" si="3877">CO194/(CM194+CO194)</f>
        <v>#DIV/0!</v>
      </c>
      <c r="CQ194" s="36"/>
      <c r="CR194" s="34"/>
      <c r="CS194" s="34"/>
      <c r="CT194" s="37"/>
      <c r="CU194" s="33"/>
      <c r="CV194" s="34"/>
      <c r="CW194" s="34">
        <f t="shared" ref="CW194:CX194" si="3878">CW191-CU194</f>
        <v>0</v>
      </c>
      <c r="CX194" s="34">
        <f t="shared" si="3878"/>
        <v>0</v>
      </c>
      <c r="CY194" s="34"/>
      <c r="CZ194" s="35" t="e">
        <f t="shared" ref="CZ194:CZ200" si="3879">((CY194+DA194)/CW194)</f>
        <v>#DIV/0!</v>
      </c>
      <c r="DA194" s="34"/>
      <c r="DB194" s="35" t="e">
        <f t="shared" ref="DB194:DB200" si="3880">DA194/(CY194+DA194)</f>
        <v>#DIV/0!</v>
      </c>
      <c r="DC194" s="36"/>
      <c r="DD194" s="34"/>
      <c r="DE194" s="34"/>
      <c r="DF194" s="37"/>
      <c r="DG194" s="33"/>
      <c r="DH194" s="34"/>
      <c r="DI194" s="34">
        <f t="shared" ref="DI194:DJ194" si="3881">DI191-DG194</f>
        <v>0</v>
      </c>
      <c r="DJ194" s="34">
        <f t="shared" si="3881"/>
        <v>0</v>
      </c>
      <c r="DK194" s="34"/>
      <c r="DL194" s="35" t="e">
        <f t="shared" ref="DL194:DL200" si="3882">((DK194+DM194)/DI194)</f>
        <v>#DIV/0!</v>
      </c>
      <c r="DM194" s="34"/>
      <c r="DN194" s="35" t="e">
        <f t="shared" ref="DN194:DN200" si="3883">DM194/(DK194+DM194)</f>
        <v>#DIV/0!</v>
      </c>
      <c r="DO194" s="36"/>
      <c r="DP194" s="34"/>
      <c r="DQ194" s="34"/>
      <c r="DR194" s="37"/>
      <c r="DS194" s="33"/>
      <c r="DT194" s="34"/>
      <c r="DU194" s="34">
        <f t="shared" ref="DU194:DV194" si="3884">DU191-DS194</f>
        <v>0</v>
      </c>
      <c r="DV194" s="34">
        <f t="shared" si="3884"/>
        <v>0</v>
      </c>
      <c r="DW194" s="34"/>
      <c r="DX194" s="35" t="e">
        <f t="shared" ref="DX194:DX200" si="3885">((DW194+DY194)/DU194)</f>
        <v>#DIV/0!</v>
      </c>
      <c r="DY194" s="34"/>
      <c r="DZ194" s="35" t="e">
        <f t="shared" ref="DZ194:DZ200" si="3886">DY194/(DW194+DY194)</f>
        <v>#DIV/0!</v>
      </c>
      <c r="EA194" s="36"/>
      <c r="EB194" s="34"/>
      <c r="EC194" s="34"/>
      <c r="ED194" s="37"/>
      <c r="EE194" s="33"/>
      <c r="EF194" s="34"/>
      <c r="EG194" s="34">
        <f t="shared" ref="EG194:EH194" si="3887">EG191-EE194</f>
        <v>0</v>
      </c>
      <c r="EH194" s="34">
        <f t="shared" si="3887"/>
        <v>0</v>
      </c>
      <c r="EI194" s="34"/>
      <c r="EJ194" s="35" t="e">
        <f t="shared" ref="EJ194:EJ200" si="3888">((EI194+EK194)/EG194)</f>
        <v>#DIV/0!</v>
      </c>
      <c r="EK194" s="34"/>
      <c r="EL194" s="35" t="e">
        <f t="shared" ref="EL194:EL200" si="3889">EK194/(EI194+EK194)</f>
        <v>#DIV/0!</v>
      </c>
      <c r="EM194" s="36"/>
      <c r="EN194" s="34"/>
      <c r="EO194" s="34"/>
      <c r="EP194" s="37"/>
      <c r="EQ194" s="33"/>
      <c r="ER194" s="34"/>
      <c r="ES194" s="34">
        <f t="shared" ref="ES194:ET194" si="3890">ES191-EQ194</f>
        <v>0</v>
      </c>
      <c r="ET194" s="34">
        <f t="shared" si="3890"/>
        <v>0</v>
      </c>
      <c r="EU194" s="34"/>
      <c r="EV194" s="35" t="e">
        <f t="shared" ref="EV194:EV200" si="3891">((EU194+EW194)/ES194)</f>
        <v>#DIV/0!</v>
      </c>
      <c r="EW194" s="34"/>
      <c r="EX194" s="35" t="e">
        <f t="shared" ref="EX194:EX200" si="3892">EW194/(EU194+EW194)</f>
        <v>#DIV/0!</v>
      </c>
      <c r="EY194" s="36"/>
      <c r="EZ194" s="34"/>
      <c r="FA194" s="34"/>
      <c r="FB194" s="37"/>
      <c r="FC194" s="33"/>
      <c r="FD194" s="34"/>
      <c r="FE194" s="34">
        <f t="shared" ref="FE194:FF194" si="3893">FE191-FC194</f>
        <v>0</v>
      </c>
      <c r="FF194" s="34">
        <f t="shared" si="3893"/>
        <v>0</v>
      </c>
      <c r="FG194" s="34"/>
      <c r="FH194" s="35" t="e">
        <f t="shared" ref="FH194:FH200" si="3894">((FG194+FI194)/FE194)</f>
        <v>#DIV/0!</v>
      </c>
      <c r="FI194" s="34"/>
      <c r="FJ194" s="35" t="e">
        <f t="shared" ref="FJ194:FJ200" si="3895">FI194/(FG194+FI194)</f>
        <v>#DIV/0!</v>
      </c>
      <c r="FK194" s="36"/>
      <c r="FL194" s="34"/>
      <c r="FM194" s="34"/>
      <c r="FN194" s="37"/>
      <c r="FO194" s="33"/>
      <c r="FP194" s="34"/>
      <c r="FQ194" s="34">
        <f t="shared" ref="FQ194:FR194" si="3896">FQ191-FO194</f>
        <v>0</v>
      </c>
      <c r="FR194" s="34">
        <f t="shared" si="3896"/>
        <v>0</v>
      </c>
      <c r="FS194" s="34"/>
      <c r="FT194" s="35" t="e">
        <f t="shared" ref="FT194:FT200" si="3897">((FS194+FU194)/FQ194)</f>
        <v>#DIV/0!</v>
      </c>
      <c r="FU194" s="34"/>
      <c r="FV194" s="35" t="e">
        <f t="shared" ref="FV194:FV200" si="3898">FU194/(FS194+FU194)</f>
        <v>#DIV/0!</v>
      </c>
      <c r="FW194" s="36"/>
      <c r="FX194" s="34"/>
      <c r="FY194" s="34"/>
      <c r="FZ194" s="37"/>
      <c r="GA194" s="33"/>
      <c r="GB194" s="34"/>
      <c r="GC194" s="34">
        <f t="shared" ref="GC194:GD194" si="3899">GC191-GA194</f>
        <v>0</v>
      </c>
      <c r="GD194" s="34">
        <f t="shared" si="3899"/>
        <v>0</v>
      </c>
      <c r="GE194" s="34"/>
      <c r="GF194" s="35" t="e">
        <f t="shared" ref="GF194:GF200" si="3900">((GE194+GG194)/GC194)</f>
        <v>#DIV/0!</v>
      </c>
      <c r="GG194" s="34"/>
      <c r="GH194" s="35" t="e">
        <f t="shared" ref="GH194:GH200" si="3901">GG194/(GE194+GG194)</f>
        <v>#DIV/0!</v>
      </c>
      <c r="GI194" s="36"/>
      <c r="GJ194" s="34"/>
      <c r="GK194" s="34"/>
      <c r="GL194" s="37"/>
      <c r="GM194" s="33"/>
      <c r="GN194" s="34"/>
      <c r="GO194" s="34">
        <f t="shared" ref="GO194:GP194" si="3902">GO191-GM194</f>
        <v>0</v>
      </c>
      <c r="GP194" s="34">
        <f t="shared" si="3902"/>
        <v>0</v>
      </c>
      <c r="GQ194" s="34"/>
      <c r="GR194" s="35" t="e">
        <f t="shared" ref="GR194:GR200" si="3903">((GQ194+GS194)/GO194)</f>
        <v>#DIV/0!</v>
      </c>
      <c r="GS194" s="34"/>
      <c r="GT194" s="35" t="e">
        <f t="shared" ref="GT194:GT200" si="3904">GS194/(GQ194+GS194)</f>
        <v>#DIV/0!</v>
      </c>
      <c r="GU194" s="36"/>
      <c r="GV194" s="34"/>
      <c r="GW194" s="34"/>
      <c r="GX194" s="37"/>
      <c r="GY194" s="33"/>
      <c r="GZ194" s="34"/>
      <c r="HA194" s="34">
        <f t="shared" ref="HA194:HB194" si="3905">HA191-GY194</f>
        <v>0</v>
      </c>
      <c r="HB194" s="34">
        <f t="shared" si="3905"/>
        <v>0</v>
      </c>
      <c r="HC194" s="34"/>
      <c r="HD194" s="35" t="e">
        <f t="shared" ref="HD194:HD200" si="3906">((HC194+HE194)/HA194)</f>
        <v>#DIV/0!</v>
      </c>
      <c r="HE194" s="34"/>
      <c r="HF194" s="35" t="e">
        <f t="shared" ref="HF194:HF200" si="3907">HE194/(HC194+HE194)</f>
        <v>#DIV/0!</v>
      </c>
      <c r="HG194" s="36"/>
      <c r="HH194" s="34"/>
      <c r="HI194" s="34"/>
      <c r="HJ194" s="37"/>
      <c r="HK194" s="33">
        <f t="shared" ref="HK194:HN201" si="3908">+C194+O194+AA194+AM194+AY194+BK194+BW194+CI194+CU194+DG194+DS194+EE194+EQ194+FC194+FO194+GA194+GM194+GY194</f>
        <v>4</v>
      </c>
      <c r="HL194" s="34">
        <f t="shared" si="3908"/>
        <v>0</v>
      </c>
      <c r="HM194" s="34">
        <f t="shared" si="3908"/>
        <v>3132</v>
      </c>
      <c r="HN194" s="34">
        <f t="shared" si="3908"/>
        <v>237</v>
      </c>
      <c r="HO194" s="34">
        <f t="shared" ref="HO194:HO201" si="3909">+G194+S194+AE194+AQ194+BC194+BO194+CA194+CM194+CY194+DK194+DW194+EI194+EU194+FG194+FS194+GE194+GQ194+HC194+I194+U194+AG194+AS194+BE194+BQ194+CC194+CO194+DA194+DM194+DY194+EK194+EW194+FI194+FU194+GG194+GS194+HE194</f>
        <v>1162</v>
      </c>
      <c r="HP194" s="227">
        <f t="shared" ref="HP194:HP195" si="3910">+(HO194)/HM194</f>
        <v>0.37100893997445722</v>
      </c>
      <c r="HQ194" s="48">
        <f t="shared" ref="HQ194:HQ201" si="3911">+I194+U194+AG194+AS194+BE194+BQ194+CC194+CO194+DA194+DM194+DY194+EK194+EW194+FI194+FU194+GG194+GS194+HE194</f>
        <v>91</v>
      </c>
      <c r="HR194" s="35">
        <f>+(HQ194/(HO194))</f>
        <v>7.8313253012048195E-2</v>
      </c>
      <c r="HS194" s="49">
        <v>73.7</v>
      </c>
      <c r="HT194" s="50">
        <v>1032</v>
      </c>
      <c r="HU194" s="49">
        <f t="shared" ref="HU194:HU200" si="3912">+HT194/HO194*100</f>
        <v>88.812392426850266</v>
      </c>
      <c r="HV194" s="48"/>
      <c r="HW194" s="37"/>
    </row>
    <row r="195" spans="1:231" ht="18.75" x14ac:dyDescent="0.25">
      <c r="A195" s="236"/>
      <c r="B195" s="41">
        <f t="shared" ref="B195:B200" si="3913">+B194+1</f>
        <v>44618</v>
      </c>
      <c r="C195" s="10">
        <v>1</v>
      </c>
      <c r="D195" s="11"/>
      <c r="E195" s="74">
        <f t="shared" ref="E195:F199" si="3914">E194-C195</f>
        <v>606</v>
      </c>
      <c r="F195" s="74">
        <f t="shared" si="3914"/>
        <v>45</v>
      </c>
      <c r="G195" s="11">
        <v>222</v>
      </c>
      <c r="H195" s="12">
        <f t="shared" si="3856"/>
        <v>0.40099009900990101</v>
      </c>
      <c r="I195" s="11">
        <v>21</v>
      </c>
      <c r="J195" s="12">
        <f t="shared" ref="J195:J200" si="3915">I195/(G195+I195)</f>
        <v>8.6419753086419748E-2</v>
      </c>
      <c r="K195" s="13"/>
      <c r="L195" s="11"/>
      <c r="M195" s="11"/>
      <c r="N195" s="14"/>
      <c r="O195" s="10">
        <v>2</v>
      </c>
      <c r="P195" s="11"/>
      <c r="Q195" s="74">
        <f t="shared" ref="Q195:R200" si="3916">Q194-O195</f>
        <v>605</v>
      </c>
      <c r="R195" s="74">
        <f t="shared" si="3916"/>
        <v>46</v>
      </c>
      <c r="S195" s="11">
        <v>222</v>
      </c>
      <c r="T195" s="12">
        <f t="shared" si="3858"/>
        <v>0.40826446280991735</v>
      </c>
      <c r="U195" s="11">
        <v>25</v>
      </c>
      <c r="V195" s="12">
        <f t="shared" si="3859"/>
        <v>0.10121457489878542</v>
      </c>
      <c r="W195" s="13"/>
      <c r="X195" s="11"/>
      <c r="Y195" s="11"/>
      <c r="Z195" s="14"/>
      <c r="AA195" s="10"/>
      <c r="AB195" s="11"/>
      <c r="AC195" s="74">
        <f t="shared" ref="AC195:AD200" si="3917">AC194-AA195</f>
        <v>141</v>
      </c>
      <c r="AD195" s="74">
        <f t="shared" si="3917"/>
        <v>12</v>
      </c>
      <c r="AE195" s="11">
        <v>62</v>
      </c>
      <c r="AF195" s="12">
        <f t="shared" si="3861"/>
        <v>0.47517730496453903</v>
      </c>
      <c r="AG195" s="11">
        <v>5</v>
      </c>
      <c r="AH195" s="12">
        <f t="shared" si="3862"/>
        <v>7.4626865671641784E-2</v>
      </c>
      <c r="AI195" s="13"/>
      <c r="AJ195" s="11"/>
      <c r="AK195" s="11"/>
      <c r="AL195" s="14"/>
      <c r="AM195" s="10">
        <v>1</v>
      </c>
      <c r="AN195" s="11"/>
      <c r="AO195" s="74">
        <f t="shared" ref="AO195:AP200" si="3918">AO194-AM195</f>
        <v>595</v>
      </c>
      <c r="AP195" s="74">
        <f t="shared" si="3918"/>
        <v>45</v>
      </c>
      <c r="AQ195" s="11">
        <v>202</v>
      </c>
      <c r="AR195" s="12">
        <f t="shared" si="3864"/>
        <v>0.36974789915966388</v>
      </c>
      <c r="AS195" s="11">
        <v>18</v>
      </c>
      <c r="AT195" s="12">
        <f t="shared" si="3865"/>
        <v>8.1818181818181818E-2</v>
      </c>
      <c r="AU195" s="13"/>
      <c r="AV195" s="11"/>
      <c r="AW195" s="11"/>
      <c r="AX195" s="14"/>
      <c r="AY195" s="10"/>
      <c r="AZ195" s="11"/>
      <c r="BA195" s="74">
        <f t="shared" ref="BA195:BB200" si="3919">BA194-AY195</f>
        <v>582</v>
      </c>
      <c r="BB195" s="74">
        <f t="shared" si="3919"/>
        <v>43</v>
      </c>
      <c r="BC195" s="11">
        <v>183</v>
      </c>
      <c r="BD195" s="12">
        <f t="shared" si="3867"/>
        <v>0.34536082474226804</v>
      </c>
      <c r="BE195" s="11">
        <v>18</v>
      </c>
      <c r="BF195" s="12">
        <f t="shared" si="3868"/>
        <v>8.9552238805970144E-2</v>
      </c>
      <c r="BG195" s="13"/>
      <c r="BH195" s="11"/>
      <c r="BI195" s="11"/>
      <c r="BJ195" s="14"/>
      <c r="BK195" s="10"/>
      <c r="BL195" s="11"/>
      <c r="BM195" s="74">
        <f t="shared" ref="BM195:BN200" si="3920">BM194-BK195</f>
        <v>599</v>
      </c>
      <c r="BN195" s="74">
        <f t="shared" si="3920"/>
        <v>46</v>
      </c>
      <c r="BO195" s="11">
        <v>165</v>
      </c>
      <c r="BP195" s="12">
        <f t="shared" si="3870"/>
        <v>0.31218697829716191</v>
      </c>
      <c r="BQ195" s="11">
        <v>22</v>
      </c>
      <c r="BR195" s="12">
        <f t="shared" si="3871"/>
        <v>0.11764705882352941</v>
      </c>
      <c r="BS195" s="13"/>
      <c r="BT195" s="11"/>
      <c r="BU195" s="11"/>
      <c r="BV195" s="14"/>
      <c r="BW195" s="10"/>
      <c r="BX195" s="11"/>
      <c r="BY195" s="74">
        <f t="shared" ref="BY195:BZ200" si="3921">BY194-BW195</f>
        <v>0</v>
      </c>
      <c r="BZ195" s="74">
        <f t="shared" si="3921"/>
        <v>0</v>
      </c>
      <c r="CA195" s="11"/>
      <c r="CB195" s="12" t="e">
        <f t="shared" si="3873"/>
        <v>#DIV/0!</v>
      </c>
      <c r="CC195" s="11"/>
      <c r="CD195" s="12" t="e">
        <f t="shared" si="3874"/>
        <v>#DIV/0!</v>
      </c>
      <c r="CE195" s="13"/>
      <c r="CF195" s="11"/>
      <c r="CG195" s="11"/>
      <c r="CH195" s="14"/>
      <c r="CI195" s="10"/>
      <c r="CJ195" s="11"/>
      <c r="CK195" s="74">
        <f t="shared" ref="CK195:CL200" si="3922">CK194-CI195</f>
        <v>0</v>
      </c>
      <c r="CL195" s="74">
        <f t="shared" si="3922"/>
        <v>0</v>
      </c>
      <c r="CM195" s="11"/>
      <c r="CN195" s="12" t="e">
        <f t="shared" si="3876"/>
        <v>#DIV/0!</v>
      </c>
      <c r="CO195" s="11"/>
      <c r="CP195" s="12" t="e">
        <f t="shared" si="3877"/>
        <v>#DIV/0!</v>
      </c>
      <c r="CQ195" s="13"/>
      <c r="CR195" s="11"/>
      <c r="CS195" s="11"/>
      <c r="CT195" s="14"/>
      <c r="CU195" s="10"/>
      <c r="CV195" s="11"/>
      <c r="CW195" s="74">
        <f t="shared" ref="CW195:CX200" si="3923">CW194-CU195</f>
        <v>0</v>
      </c>
      <c r="CX195" s="74">
        <f t="shared" si="3923"/>
        <v>0</v>
      </c>
      <c r="CY195" s="11"/>
      <c r="CZ195" s="12" t="e">
        <f t="shared" si="3879"/>
        <v>#DIV/0!</v>
      </c>
      <c r="DA195" s="11"/>
      <c r="DB195" s="12" t="e">
        <f t="shared" si="3880"/>
        <v>#DIV/0!</v>
      </c>
      <c r="DC195" s="13"/>
      <c r="DD195" s="11"/>
      <c r="DE195" s="11"/>
      <c r="DF195" s="14"/>
      <c r="DG195" s="10"/>
      <c r="DH195" s="11"/>
      <c r="DI195" s="74">
        <f t="shared" ref="DI195:DJ200" si="3924">DI194-DG195</f>
        <v>0</v>
      </c>
      <c r="DJ195" s="74">
        <f t="shared" si="3924"/>
        <v>0</v>
      </c>
      <c r="DK195" s="11"/>
      <c r="DL195" s="12" t="e">
        <f t="shared" si="3882"/>
        <v>#DIV/0!</v>
      </c>
      <c r="DM195" s="11"/>
      <c r="DN195" s="12" t="e">
        <f t="shared" si="3883"/>
        <v>#DIV/0!</v>
      </c>
      <c r="DO195" s="13"/>
      <c r="DP195" s="11"/>
      <c r="DQ195" s="11"/>
      <c r="DR195" s="14"/>
      <c r="DS195" s="10"/>
      <c r="DT195" s="11"/>
      <c r="DU195" s="74">
        <f t="shared" ref="DU195:DV200" si="3925">DU194-DS195</f>
        <v>0</v>
      </c>
      <c r="DV195" s="74">
        <f t="shared" si="3925"/>
        <v>0</v>
      </c>
      <c r="DW195" s="11"/>
      <c r="DX195" s="12" t="e">
        <f t="shared" si="3885"/>
        <v>#DIV/0!</v>
      </c>
      <c r="DY195" s="11"/>
      <c r="DZ195" s="12" t="e">
        <f t="shared" si="3886"/>
        <v>#DIV/0!</v>
      </c>
      <c r="EA195" s="13"/>
      <c r="EB195" s="11"/>
      <c r="EC195" s="11"/>
      <c r="ED195" s="14"/>
      <c r="EE195" s="10"/>
      <c r="EF195" s="11"/>
      <c r="EG195" s="74">
        <f t="shared" ref="EG195:EH200" si="3926">EG194-EE195</f>
        <v>0</v>
      </c>
      <c r="EH195" s="74">
        <f t="shared" si="3926"/>
        <v>0</v>
      </c>
      <c r="EI195" s="11"/>
      <c r="EJ195" s="12" t="e">
        <f t="shared" si="3888"/>
        <v>#DIV/0!</v>
      </c>
      <c r="EK195" s="11"/>
      <c r="EL195" s="12" t="e">
        <f t="shared" si="3889"/>
        <v>#DIV/0!</v>
      </c>
      <c r="EM195" s="13"/>
      <c r="EN195" s="11"/>
      <c r="EO195" s="11"/>
      <c r="EP195" s="14"/>
      <c r="EQ195" s="10"/>
      <c r="ER195" s="11"/>
      <c r="ES195" s="74">
        <f t="shared" ref="ES195:ET200" si="3927">ES194-EQ195</f>
        <v>0</v>
      </c>
      <c r="ET195" s="74">
        <f t="shared" si="3927"/>
        <v>0</v>
      </c>
      <c r="EU195" s="11"/>
      <c r="EV195" s="12" t="e">
        <f t="shared" si="3891"/>
        <v>#DIV/0!</v>
      </c>
      <c r="EW195" s="11"/>
      <c r="EX195" s="12" t="e">
        <f t="shared" si="3892"/>
        <v>#DIV/0!</v>
      </c>
      <c r="EY195" s="13"/>
      <c r="EZ195" s="11"/>
      <c r="FA195" s="11"/>
      <c r="FB195" s="14"/>
      <c r="FC195" s="10"/>
      <c r="FD195" s="11"/>
      <c r="FE195" s="74">
        <f t="shared" ref="FE195:FF200" si="3928">FE194-FC195</f>
        <v>0</v>
      </c>
      <c r="FF195" s="74">
        <f t="shared" si="3928"/>
        <v>0</v>
      </c>
      <c r="FG195" s="11"/>
      <c r="FH195" s="12" t="e">
        <f t="shared" si="3894"/>
        <v>#DIV/0!</v>
      </c>
      <c r="FI195" s="11"/>
      <c r="FJ195" s="12" t="e">
        <f t="shared" si="3895"/>
        <v>#DIV/0!</v>
      </c>
      <c r="FK195" s="13"/>
      <c r="FL195" s="11"/>
      <c r="FM195" s="11"/>
      <c r="FN195" s="14"/>
      <c r="FO195" s="10"/>
      <c r="FP195" s="11"/>
      <c r="FQ195" s="74">
        <f t="shared" ref="FQ195:FR200" si="3929">FQ194-FO195</f>
        <v>0</v>
      </c>
      <c r="FR195" s="74">
        <f t="shared" si="3929"/>
        <v>0</v>
      </c>
      <c r="FS195" s="11"/>
      <c r="FT195" s="12" t="e">
        <f t="shared" si="3897"/>
        <v>#DIV/0!</v>
      </c>
      <c r="FU195" s="11"/>
      <c r="FV195" s="12" t="e">
        <f t="shared" si="3898"/>
        <v>#DIV/0!</v>
      </c>
      <c r="FW195" s="13"/>
      <c r="FX195" s="11"/>
      <c r="FY195" s="11"/>
      <c r="FZ195" s="14"/>
      <c r="GA195" s="10"/>
      <c r="GB195" s="11"/>
      <c r="GC195" s="74">
        <f t="shared" ref="GC195:GD200" si="3930">GC194-GA195</f>
        <v>0</v>
      </c>
      <c r="GD195" s="74">
        <f t="shared" si="3930"/>
        <v>0</v>
      </c>
      <c r="GE195" s="11"/>
      <c r="GF195" s="12" t="e">
        <f t="shared" si="3900"/>
        <v>#DIV/0!</v>
      </c>
      <c r="GG195" s="11"/>
      <c r="GH195" s="12" t="e">
        <f t="shared" si="3901"/>
        <v>#DIV/0!</v>
      </c>
      <c r="GI195" s="13"/>
      <c r="GJ195" s="11"/>
      <c r="GK195" s="11"/>
      <c r="GL195" s="14"/>
      <c r="GM195" s="10"/>
      <c r="GN195" s="11"/>
      <c r="GO195" s="74">
        <f t="shared" ref="GO195:GP200" si="3931">GO194-GM195</f>
        <v>0</v>
      </c>
      <c r="GP195" s="74">
        <f t="shared" si="3931"/>
        <v>0</v>
      </c>
      <c r="GQ195" s="11"/>
      <c r="GR195" s="12" t="e">
        <f t="shared" si="3903"/>
        <v>#DIV/0!</v>
      </c>
      <c r="GS195" s="11"/>
      <c r="GT195" s="12" t="e">
        <f t="shared" si="3904"/>
        <v>#DIV/0!</v>
      </c>
      <c r="GU195" s="13"/>
      <c r="GV195" s="11"/>
      <c r="GW195" s="11"/>
      <c r="GX195" s="14"/>
      <c r="GY195" s="10"/>
      <c r="GZ195" s="11"/>
      <c r="HA195" s="74">
        <f t="shared" ref="HA195:HB200" si="3932">HA194-GY195</f>
        <v>0</v>
      </c>
      <c r="HB195" s="74">
        <f t="shared" si="3932"/>
        <v>0</v>
      </c>
      <c r="HC195" s="11"/>
      <c r="HD195" s="12" t="e">
        <f t="shared" si="3906"/>
        <v>#DIV/0!</v>
      </c>
      <c r="HE195" s="11"/>
      <c r="HF195" s="12" t="e">
        <f t="shared" si="3907"/>
        <v>#DIV/0!</v>
      </c>
      <c r="HG195" s="13"/>
      <c r="HH195" s="11"/>
      <c r="HI195" s="11"/>
      <c r="HJ195" s="14"/>
      <c r="HK195" s="10">
        <f t="shared" si="3908"/>
        <v>4</v>
      </c>
      <c r="HL195" s="11">
        <f t="shared" si="3908"/>
        <v>0</v>
      </c>
      <c r="HM195" s="11">
        <f t="shared" si="3908"/>
        <v>3128</v>
      </c>
      <c r="HN195" s="11">
        <f t="shared" si="3908"/>
        <v>237</v>
      </c>
      <c r="HO195" s="11">
        <f t="shared" si="3909"/>
        <v>1165</v>
      </c>
      <c r="HP195" s="228">
        <f t="shared" si="3910"/>
        <v>0.37244245524296676</v>
      </c>
      <c r="HQ195" s="15">
        <f t="shared" si="3911"/>
        <v>109</v>
      </c>
      <c r="HR195" s="12">
        <f t="shared" ref="HR195:HR201" si="3933">+(HQ195/(HO195))</f>
        <v>9.3562231759656653E-2</v>
      </c>
      <c r="HS195" s="16">
        <v>73.099999999999994</v>
      </c>
      <c r="HT195" s="17">
        <v>1021</v>
      </c>
      <c r="HU195" s="16">
        <f t="shared" si="3912"/>
        <v>87.639484978540764</v>
      </c>
      <c r="HV195" s="15"/>
      <c r="HW195" s="14"/>
    </row>
    <row r="196" spans="1:231" ht="18.75" x14ac:dyDescent="0.25">
      <c r="A196" s="236"/>
      <c r="B196" s="41">
        <f t="shared" si="3913"/>
        <v>44619</v>
      </c>
      <c r="C196" s="10"/>
      <c r="D196" s="11"/>
      <c r="E196" s="74">
        <f t="shared" si="3914"/>
        <v>606</v>
      </c>
      <c r="F196" s="74">
        <f t="shared" si="3914"/>
        <v>45</v>
      </c>
      <c r="G196" s="11">
        <v>232</v>
      </c>
      <c r="H196" s="12">
        <f t="shared" si="3856"/>
        <v>0.42409240924092412</v>
      </c>
      <c r="I196" s="11">
        <v>25</v>
      </c>
      <c r="J196" s="12">
        <f t="shared" si="3915"/>
        <v>9.727626459143969E-2</v>
      </c>
      <c r="K196" s="13"/>
      <c r="L196" s="11"/>
      <c r="M196" s="11"/>
      <c r="N196" s="14"/>
      <c r="O196" s="10"/>
      <c r="P196" s="11"/>
      <c r="Q196" s="74">
        <f t="shared" si="3916"/>
        <v>605</v>
      </c>
      <c r="R196" s="74">
        <f t="shared" si="3916"/>
        <v>46</v>
      </c>
      <c r="S196" s="11">
        <v>246</v>
      </c>
      <c r="T196" s="12">
        <f t="shared" si="3858"/>
        <v>0.44132231404958677</v>
      </c>
      <c r="U196" s="11">
        <v>21</v>
      </c>
      <c r="V196" s="12">
        <f t="shared" si="3859"/>
        <v>7.8651685393258425E-2</v>
      </c>
      <c r="W196" s="13"/>
      <c r="X196" s="11"/>
      <c r="Y196" s="11"/>
      <c r="Z196" s="14"/>
      <c r="AA196" s="10">
        <v>1</v>
      </c>
      <c r="AB196" s="11"/>
      <c r="AC196" s="74">
        <f t="shared" si="3917"/>
        <v>140</v>
      </c>
      <c r="AD196" s="74">
        <f t="shared" si="3917"/>
        <v>12</v>
      </c>
      <c r="AE196" s="11">
        <v>62</v>
      </c>
      <c r="AF196" s="12">
        <f t="shared" si="3861"/>
        <v>0.48571428571428571</v>
      </c>
      <c r="AG196" s="11">
        <v>6</v>
      </c>
      <c r="AH196" s="12">
        <f t="shared" si="3862"/>
        <v>8.8235294117647065E-2</v>
      </c>
      <c r="AI196" s="13"/>
      <c r="AJ196" s="11"/>
      <c r="AK196" s="11"/>
      <c r="AL196" s="14"/>
      <c r="AM196" s="10">
        <v>1</v>
      </c>
      <c r="AN196" s="11"/>
      <c r="AO196" s="74">
        <f t="shared" si="3918"/>
        <v>594</v>
      </c>
      <c r="AP196" s="74">
        <f t="shared" si="3918"/>
        <v>45</v>
      </c>
      <c r="AQ196" s="11">
        <v>221</v>
      </c>
      <c r="AR196" s="12">
        <f t="shared" si="3864"/>
        <v>0.40572390572390571</v>
      </c>
      <c r="AS196" s="11">
        <v>20</v>
      </c>
      <c r="AT196" s="12">
        <f t="shared" si="3865"/>
        <v>8.2987551867219914E-2</v>
      </c>
      <c r="AU196" s="13"/>
      <c r="AV196" s="11"/>
      <c r="AW196" s="11"/>
      <c r="AX196" s="14"/>
      <c r="AY196" s="10"/>
      <c r="AZ196" s="11"/>
      <c r="BA196" s="74">
        <f t="shared" si="3919"/>
        <v>582</v>
      </c>
      <c r="BB196" s="74">
        <f t="shared" si="3919"/>
        <v>43</v>
      </c>
      <c r="BC196" s="11">
        <v>253</v>
      </c>
      <c r="BD196" s="12">
        <f t="shared" si="3867"/>
        <v>0.47938144329896909</v>
      </c>
      <c r="BE196" s="11">
        <v>26</v>
      </c>
      <c r="BF196" s="12">
        <f t="shared" si="3868"/>
        <v>9.3189964157706098E-2</v>
      </c>
      <c r="BG196" s="13"/>
      <c r="BH196" s="11"/>
      <c r="BI196" s="11"/>
      <c r="BJ196" s="14"/>
      <c r="BK196" s="10"/>
      <c r="BL196" s="11"/>
      <c r="BM196" s="74">
        <f t="shared" si="3920"/>
        <v>599</v>
      </c>
      <c r="BN196" s="74">
        <f t="shared" si="3920"/>
        <v>46</v>
      </c>
      <c r="BO196" s="11">
        <v>192</v>
      </c>
      <c r="BP196" s="12">
        <f t="shared" si="3870"/>
        <v>0.35726210350584309</v>
      </c>
      <c r="BQ196" s="11">
        <v>22</v>
      </c>
      <c r="BR196" s="12">
        <f t="shared" si="3871"/>
        <v>0.10280373831775701</v>
      </c>
      <c r="BS196" s="13"/>
      <c r="BT196" s="11"/>
      <c r="BU196" s="11"/>
      <c r="BV196" s="14"/>
      <c r="BW196" s="10"/>
      <c r="BX196" s="11"/>
      <c r="BY196" s="74">
        <f t="shared" si="3921"/>
        <v>0</v>
      </c>
      <c r="BZ196" s="74">
        <f t="shared" si="3921"/>
        <v>0</v>
      </c>
      <c r="CA196" s="11"/>
      <c r="CB196" s="12" t="e">
        <f t="shared" si="3873"/>
        <v>#DIV/0!</v>
      </c>
      <c r="CC196" s="11"/>
      <c r="CD196" s="12" t="e">
        <f t="shared" si="3874"/>
        <v>#DIV/0!</v>
      </c>
      <c r="CE196" s="13"/>
      <c r="CF196" s="11"/>
      <c r="CG196" s="11"/>
      <c r="CH196" s="14"/>
      <c r="CI196" s="10"/>
      <c r="CJ196" s="11"/>
      <c r="CK196" s="74">
        <f t="shared" si="3922"/>
        <v>0</v>
      </c>
      <c r="CL196" s="74">
        <f t="shared" si="3922"/>
        <v>0</v>
      </c>
      <c r="CM196" s="11"/>
      <c r="CN196" s="12" t="e">
        <f t="shared" si="3876"/>
        <v>#DIV/0!</v>
      </c>
      <c r="CO196" s="11"/>
      <c r="CP196" s="12" t="e">
        <f t="shared" si="3877"/>
        <v>#DIV/0!</v>
      </c>
      <c r="CQ196" s="13"/>
      <c r="CR196" s="11"/>
      <c r="CS196" s="11"/>
      <c r="CT196" s="14"/>
      <c r="CU196" s="10"/>
      <c r="CV196" s="11"/>
      <c r="CW196" s="74">
        <f t="shared" si="3923"/>
        <v>0</v>
      </c>
      <c r="CX196" s="74">
        <f t="shared" si="3923"/>
        <v>0</v>
      </c>
      <c r="CY196" s="11"/>
      <c r="CZ196" s="12" t="e">
        <f t="shared" si="3879"/>
        <v>#DIV/0!</v>
      </c>
      <c r="DA196" s="11"/>
      <c r="DB196" s="12" t="e">
        <f t="shared" si="3880"/>
        <v>#DIV/0!</v>
      </c>
      <c r="DC196" s="13"/>
      <c r="DD196" s="11"/>
      <c r="DE196" s="11"/>
      <c r="DF196" s="14"/>
      <c r="DG196" s="10"/>
      <c r="DH196" s="11"/>
      <c r="DI196" s="74">
        <f t="shared" si="3924"/>
        <v>0</v>
      </c>
      <c r="DJ196" s="74">
        <f t="shared" si="3924"/>
        <v>0</v>
      </c>
      <c r="DK196" s="11"/>
      <c r="DL196" s="12" t="e">
        <f t="shared" si="3882"/>
        <v>#DIV/0!</v>
      </c>
      <c r="DM196" s="11"/>
      <c r="DN196" s="12" t="e">
        <f t="shared" si="3883"/>
        <v>#DIV/0!</v>
      </c>
      <c r="DO196" s="13"/>
      <c r="DP196" s="11"/>
      <c r="DQ196" s="11"/>
      <c r="DR196" s="14"/>
      <c r="DS196" s="10"/>
      <c r="DT196" s="11"/>
      <c r="DU196" s="74">
        <f t="shared" si="3925"/>
        <v>0</v>
      </c>
      <c r="DV196" s="74">
        <f t="shared" si="3925"/>
        <v>0</v>
      </c>
      <c r="DW196" s="11"/>
      <c r="DX196" s="12" t="e">
        <f t="shared" si="3885"/>
        <v>#DIV/0!</v>
      </c>
      <c r="DY196" s="11"/>
      <c r="DZ196" s="12" t="e">
        <f t="shared" si="3886"/>
        <v>#DIV/0!</v>
      </c>
      <c r="EA196" s="13"/>
      <c r="EB196" s="11"/>
      <c r="EC196" s="11"/>
      <c r="ED196" s="14"/>
      <c r="EE196" s="10"/>
      <c r="EF196" s="11"/>
      <c r="EG196" s="74">
        <f t="shared" si="3926"/>
        <v>0</v>
      </c>
      <c r="EH196" s="74">
        <f t="shared" si="3926"/>
        <v>0</v>
      </c>
      <c r="EI196" s="11"/>
      <c r="EJ196" s="12" t="e">
        <f t="shared" si="3888"/>
        <v>#DIV/0!</v>
      </c>
      <c r="EK196" s="11"/>
      <c r="EL196" s="12" t="e">
        <f t="shared" si="3889"/>
        <v>#DIV/0!</v>
      </c>
      <c r="EM196" s="13"/>
      <c r="EN196" s="11"/>
      <c r="EO196" s="11"/>
      <c r="EP196" s="14"/>
      <c r="EQ196" s="10"/>
      <c r="ER196" s="11"/>
      <c r="ES196" s="74">
        <f t="shared" si="3927"/>
        <v>0</v>
      </c>
      <c r="ET196" s="74">
        <f t="shared" si="3927"/>
        <v>0</v>
      </c>
      <c r="EU196" s="11"/>
      <c r="EV196" s="12" t="e">
        <f t="shared" si="3891"/>
        <v>#DIV/0!</v>
      </c>
      <c r="EW196" s="11"/>
      <c r="EX196" s="12" t="e">
        <f t="shared" si="3892"/>
        <v>#DIV/0!</v>
      </c>
      <c r="EY196" s="13"/>
      <c r="EZ196" s="11"/>
      <c r="FA196" s="11"/>
      <c r="FB196" s="14"/>
      <c r="FC196" s="10"/>
      <c r="FD196" s="11"/>
      <c r="FE196" s="74">
        <f t="shared" si="3928"/>
        <v>0</v>
      </c>
      <c r="FF196" s="74">
        <f t="shared" si="3928"/>
        <v>0</v>
      </c>
      <c r="FG196" s="11"/>
      <c r="FH196" s="12" t="e">
        <f t="shared" si="3894"/>
        <v>#DIV/0!</v>
      </c>
      <c r="FI196" s="11"/>
      <c r="FJ196" s="12" t="e">
        <f t="shared" si="3895"/>
        <v>#DIV/0!</v>
      </c>
      <c r="FK196" s="13"/>
      <c r="FL196" s="11"/>
      <c r="FM196" s="11"/>
      <c r="FN196" s="14"/>
      <c r="FO196" s="10"/>
      <c r="FP196" s="11"/>
      <c r="FQ196" s="74">
        <f t="shared" si="3929"/>
        <v>0</v>
      </c>
      <c r="FR196" s="74">
        <f t="shared" si="3929"/>
        <v>0</v>
      </c>
      <c r="FS196" s="11"/>
      <c r="FT196" s="12" t="e">
        <f t="shared" si="3897"/>
        <v>#DIV/0!</v>
      </c>
      <c r="FU196" s="11"/>
      <c r="FV196" s="12" t="e">
        <f t="shared" si="3898"/>
        <v>#DIV/0!</v>
      </c>
      <c r="FW196" s="13"/>
      <c r="FX196" s="11"/>
      <c r="FY196" s="11"/>
      <c r="FZ196" s="14"/>
      <c r="GA196" s="10"/>
      <c r="GB196" s="11"/>
      <c r="GC196" s="74">
        <f t="shared" si="3930"/>
        <v>0</v>
      </c>
      <c r="GD196" s="74">
        <f t="shared" si="3930"/>
        <v>0</v>
      </c>
      <c r="GE196" s="11"/>
      <c r="GF196" s="12" t="e">
        <f t="shared" si="3900"/>
        <v>#DIV/0!</v>
      </c>
      <c r="GG196" s="11"/>
      <c r="GH196" s="12" t="e">
        <f t="shared" si="3901"/>
        <v>#DIV/0!</v>
      </c>
      <c r="GI196" s="13"/>
      <c r="GJ196" s="11"/>
      <c r="GK196" s="11"/>
      <c r="GL196" s="14"/>
      <c r="GM196" s="10"/>
      <c r="GN196" s="11"/>
      <c r="GO196" s="74">
        <f t="shared" si="3931"/>
        <v>0</v>
      </c>
      <c r="GP196" s="74">
        <f t="shared" si="3931"/>
        <v>0</v>
      </c>
      <c r="GQ196" s="11"/>
      <c r="GR196" s="12" t="e">
        <f t="shared" si="3903"/>
        <v>#DIV/0!</v>
      </c>
      <c r="GS196" s="11"/>
      <c r="GT196" s="12" t="e">
        <f t="shared" si="3904"/>
        <v>#DIV/0!</v>
      </c>
      <c r="GU196" s="13"/>
      <c r="GV196" s="11"/>
      <c r="GW196" s="11"/>
      <c r="GX196" s="14"/>
      <c r="GY196" s="10"/>
      <c r="GZ196" s="11"/>
      <c r="HA196" s="74">
        <f t="shared" si="3932"/>
        <v>0</v>
      </c>
      <c r="HB196" s="74">
        <f t="shared" si="3932"/>
        <v>0</v>
      </c>
      <c r="HC196" s="11"/>
      <c r="HD196" s="12" t="e">
        <f t="shared" si="3906"/>
        <v>#DIV/0!</v>
      </c>
      <c r="HE196" s="11"/>
      <c r="HF196" s="12" t="e">
        <f t="shared" si="3907"/>
        <v>#DIV/0!</v>
      </c>
      <c r="HG196" s="13"/>
      <c r="HH196" s="11"/>
      <c r="HI196" s="11"/>
      <c r="HJ196" s="14"/>
      <c r="HK196" s="10">
        <f t="shared" si="3908"/>
        <v>2</v>
      </c>
      <c r="HL196" s="11">
        <f t="shared" si="3908"/>
        <v>0</v>
      </c>
      <c r="HM196" s="11">
        <f t="shared" si="3908"/>
        <v>3126</v>
      </c>
      <c r="HN196" s="11">
        <f t="shared" si="3908"/>
        <v>237</v>
      </c>
      <c r="HO196" s="11">
        <f t="shared" si="3909"/>
        <v>1326</v>
      </c>
      <c r="HP196" s="228">
        <f>+(HO196)/HM196</f>
        <v>0.42418426103646834</v>
      </c>
      <c r="HQ196" s="15">
        <f t="shared" si="3911"/>
        <v>120</v>
      </c>
      <c r="HR196" s="12">
        <f t="shared" si="3933"/>
        <v>9.0497737556561084E-2</v>
      </c>
      <c r="HS196" s="16">
        <v>72.3</v>
      </c>
      <c r="HT196" s="17">
        <v>1156</v>
      </c>
      <c r="HU196" s="16">
        <f t="shared" si="3912"/>
        <v>87.179487179487182</v>
      </c>
      <c r="HV196" s="15"/>
      <c r="HW196" s="14"/>
    </row>
    <row r="197" spans="1:231" ht="18.75" x14ac:dyDescent="0.25">
      <c r="A197" s="236"/>
      <c r="B197" s="41">
        <f t="shared" si="3913"/>
        <v>44620</v>
      </c>
      <c r="C197" s="10"/>
      <c r="D197" s="11"/>
      <c r="E197" s="74">
        <f t="shared" si="3914"/>
        <v>606</v>
      </c>
      <c r="F197" s="74">
        <f t="shared" si="3914"/>
        <v>45</v>
      </c>
      <c r="G197" s="11">
        <v>200</v>
      </c>
      <c r="H197" s="12">
        <f t="shared" si="3856"/>
        <v>0.34983498349834985</v>
      </c>
      <c r="I197" s="11">
        <v>12</v>
      </c>
      <c r="J197" s="12">
        <f t="shared" si="3915"/>
        <v>5.6603773584905662E-2</v>
      </c>
      <c r="K197" s="11"/>
      <c r="L197" s="11"/>
      <c r="M197" s="18"/>
      <c r="N197" s="20"/>
      <c r="O197" s="10"/>
      <c r="P197" s="11"/>
      <c r="Q197" s="74">
        <f t="shared" si="3916"/>
        <v>605</v>
      </c>
      <c r="R197" s="74">
        <f t="shared" si="3916"/>
        <v>46</v>
      </c>
      <c r="S197" s="11">
        <v>182</v>
      </c>
      <c r="T197" s="12">
        <f t="shared" si="3858"/>
        <v>0.32231404958677684</v>
      </c>
      <c r="U197" s="11">
        <v>13</v>
      </c>
      <c r="V197" s="12">
        <f t="shared" si="3859"/>
        <v>6.6666666666666666E-2</v>
      </c>
      <c r="W197" s="11"/>
      <c r="X197" s="11"/>
      <c r="Y197" s="18"/>
      <c r="Z197" s="20"/>
      <c r="AA197" s="10">
        <v>2</v>
      </c>
      <c r="AB197" s="11"/>
      <c r="AC197" s="74">
        <f t="shared" si="3917"/>
        <v>138</v>
      </c>
      <c r="AD197" s="74">
        <f t="shared" si="3917"/>
        <v>12</v>
      </c>
      <c r="AE197" s="11">
        <v>60</v>
      </c>
      <c r="AF197" s="12">
        <f t="shared" si="3861"/>
        <v>0.47101449275362317</v>
      </c>
      <c r="AG197" s="11">
        <v>5</v>
      </c>
      <c r="AH197" s="12">
        <f t="shared" si="3862"/>
        <v>7.6923076923076927E-2</v>
      </c>
      <c r="AI197" s="11"/>
      <c r="AJ197" s="11"/>
      <c r="AK197" s="18"/>
      <c r="AL197" s="20"/>
      <c r="AM197" s="10">
        <v>2</v>
      </c>
      <c r="AN197" s="11"/>
      <c r="AO197" s="74">
        <f t="shared" si="3918"/>
        <v>592</v>
      </c>
      <c r="AP197" s="74">
        <f t="shared" si="3918"/>
        <v>45</v>
      </c>
      <c r="AQ197" s="11">
        <v>184</v>
      </c>
      <c r="AR197" s="12">
        <f t="shared" si="3864"/>
        <v>0.34966216216216217</v>
      </c>
      <c r="AS197" s="11">
        <v>23</v>
      </c>
      <c r="AT197" s="12">
        <f t="shared" si="3865"/>
        <v>0.1111111111111111</v>
      </c>
      <c r="AU197" s="11"/>
      <c r="AV197" s="11"/>
      <c r="AW197" s="18"/>
      <c r="AX197" s="20"/>
      <c r="AY197" s="10">
        <v>1</v>
      </c>
      <c r="AZ197" s="11"/>
      <c r="BA197" s="74">
        <f t="shared" si="3919"/>
        <v>581</v>
      </c>
      <c r="BB197" s="74">
        <f t="shared" si="3919"/>
        <v>43</v>
      </c>
      <c r="BC197" s="11">
        <v>211</v>
      </c>
      <c r="BD197" s="12">
        <f t="shared" si="3867"/>
        <v>0.37865748709122204</v>
      </c>
      <c r="BE197" s="11">
        <v>9</v>
      </c>
      <c r="BF197" s="12">
        <f t="shared" si="3868"/>
        <v>4.0909090909090909E-2</v>
      </c>
      <c r="BG197" s="11"/>
      <c r="BH197" s="11"/>
      <c r="BI197" s="18"/>
      <c r="BJ197" s="20"/>
      <c r="BK197" s="10"/>
      <c r="BL197" s="11"/>
      <c r="BM197" s="74">
        <f t="shared" si="3920"/>
        <v>599</v>
      </c>
      <c r="BN197" s="74">
        <f t="shared" si="3920"/>
        <v>46</v>
      </c>
      <c r="BO197" s="11">
        <v>175</v>
      </c>
      <c r="BP197" s="12">
        <f t="shared" si="3870"/>
        <v>0.31886477462437396</v>
      </c>
      <c r="BQ197" s="11">
        <v>16</v>
      </c>
      <c r="BR197" s="12">
        <f t="shared" si="3871"/>
        <v>8.3769633507853408E-2</v>
      </c>
      <c r="BS197" s="11"/>
      <c r="BT197" s="11"/>
      <c r="BU197" s="18"/>
      <c r="BV197" s="20"/>
      <c r="BW197" s="10"/>
      <c r="BX197" s="11"/>
      <c r="BY197" s="74">
        <f t="shared" si="3921"/>
        <v>0</v>
      </c>
      <c r="BZ197" s="74">
        <f t="shared" si="3921"/>
        <v>0</v>
      </c>
      <c r="CA197" s="11"/>
      <c r="CB197" s="12" t="e">
        <f t="shared" si="3873"/>
        <v>#DIV/0!</v>
      </c>
      <c r="CC197" s="11"/>
      <c r="CD197" s="12" t="e">
        <f t="shared" si="3874"/>
        <v>#DIV/0!</v>
      </c>
      <c r="CE197" s="11"/>
      <c r="CF197" s="11"/>
      <c r="CG197" s="18"/>
      <c r="CH197" s="20"/>
      <c r="CI197" s="10"/>
      <c r="CJ197" s="11"/>
      <c r="CK197" s="74">
        <f t="shared" si="3922"/>
        <v>0</v>
      </c>
      <c r="CL197" s="74">
        <f t="shared" si="3922"/>
        <v>0</v>
      </c>
      <c r="CM197" s="11"/>
      <c r="CN197" s="12" t="e">
        <f t="shared" si="3876"/>
        <v>#DIV/0!</v>
      </c>
      <c r="CO197" s="11"/>
      <c r="CP197" s="12" t="e">
        <f t="shared" si="3877"/>
        <v>#DIV/0!</v>
      </c>
      <c r="CQ197" s="11"/>
      <c r="CR197" s="11"/>
      <c r="CS197" s="18"/>
      <c r="CT197" s="20"/>
      <c r="CU197" s="10"/>
      <c r="CV197" s="11"/>
      <c r="CW197" s="74">
        <f t="shared" si="3923"/>
        <v>0</v>
      </c>
      <c r="CX197" s="74">
        <f t="shared" si="3923"/>
        <v>0</v>
      </c>
      <c r="CY197" s="11"/>
      <c r="CZ197" s="12" t="e">
        <f t="shared" si="3879"/>
        <v>#DIV/0!</v>
      </c>
      <c r="DA197" s="11"/>
      <c r="DB197" s="12" t="e">
        <f t="shared" si="3880"/>
        <v>#DIV/0!</v>
      </c>
      <c r="DC197" s="11"/>
      <c r="DD197" s="11"/>
      <c r="DE197" s="18"/>
      <c r="DF197" s="20"/>
      <c r="DG197" s="10"/>
      <c r="DH197" s="11"/>
      <c r="DI197" s="74">
        <f t="shared" si="3924"/>
        <v>0</v>
      </c>
      <c r="DJ197" s="74">
        <f t="shared" si="3924"/>
        <v>0</v>
      </c>
      <c r="DK197" s="11"/>
      <c r="DL197" s="12" t="e">
        <f t="shared" si="3882"/>
        <v>#DIV/0!</v>
      </c>
      <c r="DM197" s="11"/>
      <c r="DN197" s="12" t="e">
        <f t="shared" si="3883"/>
        <v>#DIV/0!</v>
      </c>
      <c r="DO197" s="11"/>
      <c r="DP197" s="11"/>
      <c r="DQ197" s="18"/>
      <c r="DR197" s="20"/>
      <c r="DS197" s="10"/>
      <c r="DT197" s="11"/>
      <c r="DU197" s="74">
        <f t="shared" si="3925"/>
        <v>0</v>
      </c>
      <c r="DV197" s="74">
        <f t="shared" si="3925"/>
        <v>0</v>
      </c>
      <c r="DW197" s="11"/>
      <c r="DX197" s="12" t="e">
        <f t="shared" si="3885"/>
        <v>#DIV/0!</v>
      </c>
      <c r="DY197" s="11"/>
      <c r="DZ197" s="12" t="e">
        <f t="shared" si="3886"/>
        <v>#DIV/0!</v>
      </c>
      <c r="EA197" s="11"/>
      <c r="EB197" s="11"/>
      <c r="EC197" s="18"/>
      <c r="ED197" s="20"/>
      <c r="EE197" s="10"/>
      <c r="EF197" s="11"/>
      <c r="EG197" s="74">
        <f t="shared" si="3926"/>
        <v>0</v>
      </c>
      <c r="EH197" s="74">
        <f t="shared" si="3926"/>
        <v>0</v>
      </c>
      <c r="EI197" s="11"/>
      <c r="EJ197" s="12" t="e">
        <f t="shared" si="3888"/>
        <v>#DIV/0!</v>
      </c>
      <c r="EK197" s="11"/>
      <c r="EL197" s="12" t="e">
        <f t="shared" si="3889"/>
        <v>#DIV/0!</v>
      </c>
      <c r="EM197" s="11"/>
      <c r="EN197" s="11"/>
      <c r="EO197" s="18"/>
      <c r="EP197" s="20"/>
      <c r="EQ197" s="10"/>
      <c r="ER197" s="11"/>
      <c r="ES197" s="74">
        <f t="shared" si="3927"/>
        <v>0</v>
      </c>
      <c r="ET197" s="74">
        <f t="shared" si="3927"/>
        <v>0</v>
      </c>
      <c r="EU197" s="11"/>
      <c r="EV197" s="12" t="e">
        <f t="shared" si="3891"/>
        <v>#DIV/0!</v>
      </c>
      <c r="EW197" s="11"/>
      <c r="EX197" s="12" t="e">
        <f t="shared" si="3892"/>
        <v>#DIV/0!</v>
      </c>
      <c r="EY197" s="11"/>
      <c r="EZ197" s="11"/>
      <c r="FA197" s="18"/>
      <c r="FB197" s="20"/>
      <c r="FC197" s="10"/>
      <c r="FD197" s="11"/>
      <c r="FE197" s="74">
        <f t="shared" si="3928"/>
        <v>0</v>
      </c>
      <c r="FF197" s="74">
        <f t="shared" si="3928"/>
        <v>0</v>
      </c>
      <c r="FG197" s="11"/>
      <c r="FH197" s="12" t="e">
        <f t="shared" si="3894"/>
        <v>#DIV/0!</v>
      </c>
      <c r="FI197" s="11"/>
      <c r="FJ197" s="12" t="e">
        <f t="shared" si="3895"/>
        <v>#DIV/0!</v>
      </c>
      <c r="FK197" s="11"/>
      <c r="FL197" s="11"/>
      <c r="FM197" s="18"/>
      <c r="FN197" s="20"/>
      <c r="FO197" s="10"/>
      <c r="FP197" s="11"/>
      <c r="FQ197" s="74">
        <f t="shared" si="3929"/>
        <v>0</v>
      </c>
      <c r="FR197" s="74">
        <f t="shared" si="3929"/>
        <v>0</v>
      </c>
      <c r="FS197" s="11"/>
      <c r="FT197" s="12" t="e">
        <f t="shared" si="3897"/>
        <v>#DIV/0!</v>
      </c>
      <c r="FU197" s="11"/>
      <c r="FV197" s="12" t="e">
        <f t="shared" si="3898"/>
        <v>#DIV/0!</v>
      </c>
      <c r="FW197" s="11"/>
      <c r="FX197" s="11"/>
      <c r="FY197" s="18"/>
      <c r="FZ197" s="20"/>
      <c r="GA197" s="10"/>
      <c r="GB197" s="11"/>
      <c r="GC197" s="74">
        <f t="shared" si="3930"/>
        <v>0</v>
      </c>
      <c r="GD197" s="74">
        <f t="shared" si="3930"/>
        <v>0</v>
      </c>
      <c r="GE197" s="11"/>
      <c r="GF197" s="12" t="e">
        <f t="shared" si="3900"/>
        <v>#DIV/0!</v>
      </c>
      <c r="GG197" s="11"/>
      <c r="GH197" s="12" t="e">
        <f t="shared" si="3901"/>
        <v>#DIV/0!</v>
      </c>
      <c r="GI197" s="11"/>
      <c r="GJ197" s="11"/>
      <c r="GK197" s="18"/>
      <c r="GL197" s="20"/>
      <c r="GM197" s="10"/>
      <c r="GN197" s="11"/>
      <c r="GO197" s="74">
        <f t="shared" si="3931"/>
        <v>0</v>
      </c>
      <c r="GP197" s="74">
        <f t="shared" si="3931"/>
        <v>0</v>
      </c>
      <c r="GQ197" s="11"/>
      <c r="GR197" s="12" t="e">
        <f t="shared" si="3903"/>
        <v>#DIV/0!</v>
      </c>
      <c r="GS197" s="11"/>
      <c r="GT197" s="12" t="e">
        <f t="shared" si="3904"/>
        <v>#DIV/0!</v>
      </c>
      <c r="GU197" s="11"/>
      <c r="GV197" s="11"/>
      <c r="GW197" s="18"/>
      <c r="GX197" s="20"/>
      <c r="GY197" s="10"/>
      <c r="GZ197" s="11"/>
      <c r="HA197" s="74">
        <f t="shared" si="3932"/>
        <v>0</v>
      </c>
      <c r="HB197" s="74">
        <f t="shared" si="3932"/>
        <v>0</v>
      </c>
      <c r="HC197" s="11"/>
      <c r="HD197" s="12" t="e">
        <f t="shared" si="3906"/>
        <v>#DIV/0!</v>
      </c>
      <c r="HE197" s="11"/>
      <c r="HF197" s="12" t="e">
        <f t="shared" si="3907"/>
        <v>#DIV/0!</v>
      </c>
      <c r="HG197" s="11"/>
      <c r="HH197" s="11"/>
      <c r="HI197" s="18"/>
      <c r="HJ197" s="20"/>
      <c r="HK197" s="10">
        <f t="shared" si="3908"/>
        <v>5</v>
      </c>
      <c r="HL197" s="11">
        <f t="shared" si="3908"/>
        <v>0</v>
      </c>
      <c r="HM197" s="11">
        <f t="shared" si="3908"/>
        <v>3121</v>
      </c>
      <c r="HN197" s="11">
        <f t="shared" si="3908"/>
        <v>237</v>
      </c>
      <c r="HO197" s="11">
        <f t="shared" si="3909"/>
        <v>1090</v>
      </c>
      <c r="HP197" s="228">
        <f t="shared" ref="HP197:HP200" si="3934">+(HO197)/HM197</f>
        <v>0.34924703620634412</v>
      </c>
      <c r="HQ197" s="15">
        <f t="shared" si="3911"/>
        <v>78</v>
      </c>
      <c r="HR197" s="12">
        <f t="shared" si="3933"/>
        <v>7.155963302752294E-2</v>
      </c>
      <c r="HS197" s="16">
        <v>72.400000000000006</v>
      </c>
      <c r="HT197" s="17">
        <v>979</v>
      </c>
      <c r="HU197" s="16">
        <f t="shared" si="3912"/>
        <v>89.816513761467888</v>
      </c>
      <c r="HV197" s="18"/>
      <c r="HW197" s="20"/>
    </row>
    <row r="198" spans="1:231" ht="18.75" x14ac:dyDescent="0.25">
      <c r="A198" s="236"/>
      <c r="B198" s="41">
        <f>+B197+1</f>
        <v>44621</v>
      </c>
      <c r="C198" s="10">
        <v>1</v>
      </c>
      <c r="D198" s="11"/>
      <c r="E198" s="74">
        <f t="shared" si="3914"/>
        <v>605</v>
      </c>
      <c r="F198" s="74">
        <f t="shared" si="3914"/>
        <v>45</v>
      </c>
      <c r="G198" s="11">
        <v>238</v>
      </c>
      <c r="H198" s="12">
        <f t="shared" si="3856"/>
        <v>0.42314049586776858</v>
      </c>
      <c r="I198" s="11">
        <v>18</v>
      </c>
      <c r="J198" s="12">
        <f t="shared" si="3915"/>
        <v>7.03125E-2</v>
      </c>
      <c r="K198" s="13"/>
      <c r="L198" s="13"/>
      <c r="M198" s="25">
        <v>4185</v>
      </c>
      <c r="N198" s="38">
        <v>4580</v>
      </c>
      <c r="O198" s="10"/>
      <c r="P198" s="11"/>
      <c r="Q198" s="74">
        <f t="shared" si="3916"/>
        <v>605</v>
      </c>
      <c r="R198" s="74">
        <f t="shared" si="3916"/>
        <v>46</v>
      </c>
      <c r="S198" s="11">
        <v>231</v>
      </c>
      <c r="T198" s="12">
        <f t="shared" si="3858"/>
        <v>0.42314049586776858</v>
      </c>
      <c r="U198" s="11">
        <v>25</v>
      </c>
      <c r="V198" s="12">
        <f t="shared" si="3859"/>
        <v>9.765625E-2</v>
      </c>
      <c r="W198" s="13"/>
      <c r="X198" s="13"/>
      <c r="Y198" s="25">
        <v>4185</v>
      </c>
      <c r="Z198" s="38">
        <v>4580</v>
      </c>
      <c r="AA198" s="10">
        <v>4</v>
      </c>
      <c r="AB198" s="11">
        <v>1</v>
      </c>
      <c r="AC198" s="74">
        <f t="shared" si="3917"/>
        <v>134</v>
      </c>
      <c r="AD198" s="74">
        <f t="shared" si="3917"/>
        <v>11</v>
      </c>
      <c r="AE198" s="11">
        <v>58</v>
      </c>
      <c r="AF198" s="12">
        <f t="shared" si="3861"/>
        <v>0.45522388059701491</v>
      </c>
      <c r="AG198" s="11">
        <v>3</v>
      </c>
      <c r="AH198" s="12">
        <f t="shared" si="3862"/>
        <v>4.9180327868852458E-2</v>
      </c>
      <c r="AI198" s="13"/>
      <c r="AJ198" s="13"/>
      <c r="AK198" s="25">
        <v>4185</v>
      </c>
      <c r="AL198" s="38">
        <v>4580</v>
      </c>
      <c r="AM198" s="10"/>
      <c r="AN198" s="11"/>
      <c r="AO198" s="74">
        <f t="shared" si="3918"/>
        <v>592</v>
      </c>
      <c r="AP198" s="74">
        <f t="shared" si="3918"/>
        <v>45</v>
      </c>
      <c r="AQ198" s="11">
        <v>203</v>
      </c>
      <c r="AR198" s="12">
        <f t="shared" si="3864"/>
        <v>0.38682432432432434</v>
      </c>
      <c r="AS198" s="11">
        <v>26</v>
      </c>
      <c r="AT198" s="12">
        <f t="shared" si="3865"/>
        <v>0.11353711790393013</v>
      </c>
      <c r="AU198" s="13"/>
      <c r="AV198" s="13"/>
      <c r="AW198" s="25">
        <v>4185</v>
      </c>
      <c r="AX198" s="38">
        <v>4580</v>
      </c>
      <c r="AY198" s="10"/>
      <c r="AZ198" s="11"/>
      <c r="BA198" s="74">
        <f t="shared" si="3919"/>
        <v>581</v>
      </c>
      <c r="BB198" s="74">
        <f t="shared" si="3919"/>
        <v>43</v>
      </c>
      <c r="BC198" s="11">
        <v>198</v>
      </c>
      <c r="BD198" s="12">
        <f t="shared" si="3867"/>
        <v>0.37693631669535282</v>
      </c>
      <c r="BE198" s="11">
        <v>21</v>
      </c>
      <c r="BF198" s="12">
        <f t="shared" si="3868"/>
        <v>9.5890410958904104E-2</v>
      </c>
      <c r="BG198" s="13"/>
      <c r="BH198" s="13"/>
      <c r="BI198" s="25">
        <v>4185</v>
      </c>
      <c r="BJ198" s="38">
        <v>4580</v>
      </c>
      <c r="BK198" s="10"/>
      <c r="BL198" s="11"/>
      <c r="BM198" s="74">
        <f t="shared" si="3920"/>
        <v>599</v>
      </c>
      <c r="BN198" s="74">
        <f t="shared" si="3920"/>
        <v>46</v>
      </c>
      <c r="BO198" s="11">
        <v>172</v>
      </c>
      <c r="BP198" s="12">
        <f t="shared" si="3870"/>
        <v>0.31552587646076796</v>
      </c>
      <c r="BQ198" s="11">
        <v>17</v>
      </c>
      <c r="BR198" s="12">
        <f t="shared" si="3871"/>
        <v>8.9947089947089942E-2</v>
      </c>
      <c r="BS198" s="13"/>
      <c r="BT198" s="13"/>
      <c r="BU198" s="25">
        <v>4185</v>
      </c>
      <c r="BV198" s="38">
        <v>4580</v>
      </c>
      <c r="BW198" s="10"/>
      <c r="BX198" s="11"/>
      <c r="BY198" s="74">
        <f t="shared" si="3921"/>
        <v>0</v>
      </c>
      <c r="BZ198" s="74">
        <f t="shared" si="3921"/>
        <v>0</v>
      </c>
      <c r="CA198" s="11"/>
      <c r="CB198" s="12" t="e">
        <f t="shared" si="3873"/>
        <v>#DIV/0!</v>
      </c>
      <c r="CC198" s="11"/>
      <c r="CD198" s="12" t="e">
        <f t="shared" si="3874"/>
        <v>#DIV/0!</v>
      </c>
      <c r="CE198" s="13"/>
      <c r="CF198" s="13"/>
      <c r="CG198" s="25"/>
      <c r="CH198" s="38"/>
      <c r="CI198" s="10"/>
      <c r="CJ198" s="11"/>
      <c r="CK198" s="74">
        <f t="shared" si="3922"/>
        <v>0</v>
      </c>
      <c r="CL198" s="74">
        <f t="shared" si="3922"/>
        <v>0</v>
      </c>
      <c r="CM198" s="11"/>
      <c r="CN198" s="12" t="e">
        <f t="shared" si="3876"/>
        <v>#DIV/0!</v>
      </c>
      <c r="CO198" s="11"/>
      <c r="CP198" s="12" t="e">
        <f t="shared" si="3877"/>
        <v>#DIV/0!</v>
      </c>
      <c r="CQ198" s="13"/>
      <c r="CR198" s="13"/>
      <c r="CS198" s="25"/>
      <c r="CT198" s="38"/>
      <c r="CU198" s="10"/>
      <c r="CV198" s="11"/>
      <c r="CW198" s="74">
        <f t="shared" si="3923"/>
        <v>0</v>
      </c>
      <c r="CX198" s="74">
        <f t="shared" si="3923"/>
        <v>0</v>
      </c>
      <c r="CY198" s="11"/>
      <c r="CZ198" s="12" t="e">
        <f t="shared" si="3879"/>
        <v>#DIV/0!</v>
      </c>
      <c r="DA198" s="11"/>
      <c r="DB198" s="12" t="e">
        <f t="shared" si="3880"/>
        <v>#DIV/0!</v>
      </c>
      <c r="DC198" s="13"/>
      <c r="DD198" s="13"/>
      <c r="DE198" s="25"/>
      <c r="DF198" s="38"/>
      <c r="DG198" s="10"/>
      <c r="DH198" s="11"/>
      <c r="DI198" s="74">
        <f t="shared" si="3924"/>
        <v>0</v>
      </c>
      <c r="DJ198" s="74">
        <f t="shared" si="3924"/>
        <v>0</v>
      </c>
      <c r="DK198" s="11"/>
      <c r="DL198" s="12" t="e">
        <f t="shared" si="3882"/>
        <v>#DIV/0!</v>
      </c>
      <c r="DM198" s="11"/>
      <c r="DN198" s="12" t="e">
        <f t="shared" si="3883"/>
        <v>#DIV/0!</v>
      </c>
      <c r="DO198" s="13"/>
      <c r="DP198" s="13"/>
      <c r="DQ198" s="25"/>
      <c r="DR198" s="38"/>
      <c r="DS198" s="10"/>
      <c r="DT198" s="11"/>
      <c r="DU198" s="74">
        <f t="shared" si="3925"/>
        <v>0</v>
      </c>
      <c r="DV198" s="74">
        <f t="shared" si="3925"/>
        <v>0</v>
      </c>
      <c r="DW198" s="11"/>
      <c r="DX198" s="12" t="e">
        <f t="shared" si="3885"/>
        <v>#DIV/0!</v>
      </c>
      <c r="DY198" s="11"/>
      <c r="DZ198" s="12" t="e">
        <f t="shared" si="3886"/>
        <v>#DIV/0!</v>
      </c>
      <c r="EA198" s="13"/>
      <c r="EB198" s="13"/>
      <c r="EC198" s="25"/>
      <c r="ED198" s="38"/>
      <c r="EE198" s="10"/>
      <c r="EF198" s="11"/>
      <c r="EG198" s="74">
        <f t="shared" si="3926"/>
        <v>0</v>
      </c>
      <c r="EH198" s="74">
        <f t="shared" si="3926"/>
        <v>0</v>
      </c>
      <c r="EI198" s="11"/>
      <c r="EJ198" s="12" t="e">
        <f t="shared" si="3888"/>
        <v>#DIV/0!</v>
      </c>
      <c r="EK198" s="11"/>
      <c r="EL198" s="12" t="e">
        <f t="shared" si="3889"/>
        <v>#DIV/0!</v>
      </c>
      <c r="EM198" s="13"/>
      <c r="EN198" s="13"/>
      <c r="EO198" s="25"/>
      <c r="EP198" s="38"/>
      <c r="EQ198" s="10"/>
      <c r="ER198" s="11"/>
      <c r="ES198" s="74">
        <f t="shared" si="3927"/>
        <v>0</v>
      </c>
      <c r="ET198" s="74">
        <f t="shared" si="3927"/>
        <v>0</v>
      </c>
      <c r="EU198" s="11"/>
      <c r="EV198" s="12" t="e">
        <f t="shared" si="3891"/>
        <v>#DIV/0!</v>
      </c>
      <c r="EW198" s="11"/>
      <c r="EX198" s="12" t="e">
        <f t="shared" si="3892"/>
        <v>#DIV/0!</v>
      </c>
      <c r="EY198" s="13"/>
      <c r="EZ198" s="13"/>
      <c r="FA198" s="25"/>
      <c r="FB198" s="38"/>
      <c r="FC198" s="10"/>
      <c r="FD198" s="11"/>
      <c r="FE198" s="74">
        <f t="shared" si="3928"/>
        <v>0</v>
      </c>
      <c r="FF198" s="74">
        <f t="shared" si="3928"/>
        <v>0</v>
      </c>
      <c r="FG198" s="11"/>
      <c r="FH198" s="12" t="e">
        <f t="shared" si="3894"/>
        <v>#DIV/0!</v>
      </c>
      <c r="FI198" s="11"/>
      <c r="FJ198" s="12" t="e">
        <f t="shared" si="3895"/>
        <v>#DIV/0!</v>
      </c>
      <c r="FK198" s="13"/>
      <c r="FL198" s="13"/>
      <c r="FM198" s="25"/>
      <c r="FN198" s="38"/>
      <c r="FO198" s="10"/>
      <c r="FP198" s="11"/>
      <c r="FQ198" s="74">
        <f t="shared" si="3929"/>
        <v>0</v>
      </c>
      <c r="FR198" s="74">
        <f t="shared" si="3929"/>
        <v>0</v>
      </c>
      <c r="FS198" s="11"/>
      <c r="FT198" s="12" t="e">
        <f t="shared" si="3897"/>
        <v>#DIV/0!</v>
      </c>
      <c r="FU198" s="11"/>
      <c r="FV198" s="12" t="e">
        <f t="shared" si="3898"/>
        <v>#DIV/0!</v>
      </c>
      <c r="FW198" s="13"/>
      <c r="FX198" s="13"/>
      <c r="FY198" s="25"/>
      <c r="FZ198" s="38"/>
      <c r="GA198" s="10"/>
      <c r="GB198" s="11"/>
      <c r="GC198" s="74">
        <f t="shared" si="3930"/>
        <v>0</v>
      </c>
      <c r="GD198" s="74">
        <f t="shared" si="3930"/>
        <v>0</v>
      </c>
      <c r="GE198" s="11"/>
      <c r="GF198" s="12" t="e">
        <f t="shared" si="3900"/>
        <v>#DIV/0!</v>
      </c>
      <c r="GG198" s="11"/>
      <c r="GH198" s="12" t="e">
        <f t="shared" si="3901"/>
        <v>#DIV/0!</v>
      </c>
      <c r="GI198" s="13"/>
      <c r="GJ198" s="13"/>
      <c r="GK198" s="25"/>
      <c r="GL198" s="38"/>
      <c r="GM198" s="10"/>
      <c r="GN198" s="11"/>
      <c r="GO198" s="74">
        <f t="shared" si="3931"/>
        <v>0</v>
      </c>
      <c r="GP198" s="74">
        <f t="shared" si="3931"/>
        <v>0</v>
      </c>
      <c r="GQ198" s="11"/>
      <c r="GR198" s="12" t="e">
        <f t="shared" si="3903"/>
        <v>#DIV/0!</v>
      </c>
      <c r="GS198" s="11"/>
      <c r="GT198" s="12" t="e">
        <f t="shared" si="3904"/>
        <v>#DIV/0!</v>
      </c>
      <c r="GU198" s="13"/>
      <c r="GV198" s="13"/>
      <c r="GW198" s="25"/>
      <c r="GX198" s="38"/>
      <c r="GY198" s="10"/>
      <c r="GZ198" s="11"/>
      <c r="HA198" s="74">
        <f t="shared" si="3932"/>
        <v>0</v>
      </c>
      <c r="HB198" s="74">
        <f t="shared" si="3932"/>
        <v>0</v>
      </c>
      <c r="HC198" s="11"/>
      <c r="HD198" s="12" t="e">
        <f t="shared" si="3906"/>
        <v>#DIV/0!</v>
      </c>
      <c r="HE198" s="11"/>
      <c r="HF198" s="12" t="e">
        <f t="shared" si="3907"/>
        <v>#DIV/0!</v>
      </c>
      <c r="HG198" s="13"/>
      <c r="HH198" s="13"/>
      <c r="HI198" s="25"/>
      <c r="HJ198" s="38"/>
      <c r="HK198" s="10">
        <f t="shared" si="3908"/>
        <v>5</v>
      </c>
      <c r="HL198" s="11">
        <f t="shared" si="3908"/>
        <v>1</v>
      </c>
      <c r="HM198" s="11">
        <f t="shared" si="3908"/>
        <v>3116</v>
      </c>
      <c r="HN198" s="11">
        <f t="shared" si="3908"/>
        <v>236</v>
      </c>
      <c r="HO198" s="11">
        <f t="shared" si="3909"/>
        <v>1210</v>
      </c>
      <c r="HP198" s="228">
        <f t="shared" si="3934"/>
        <v>0.38831835686777921</v>
      </c>
      <c r="HQ198" s="15">
        <f t="shared" si="3911"/>
        <v>110</v>
      </c>
      <c r="HR198" s="12">
        <f t="shared" si="3933"/>
        <v>9.0909090909090912E-2</v>
      </c>
      <c r="HS198" s="16">
        <v>72.2</v>
      </c>
      <c r="HT198" s="17">
        <v>1065</v>
      </c>
      <c r="HU198" s="16">
        <f t="shared" si="3912"/>
        <v>88.016528925619824</v>
      </c>
      <c r="HV198" s="23">
        <v>4185</v>
      </c>
      <c r="HW198" s="22">
        <v>4580</v>
      </c>
    </row>
    <row r="199" spans="1:231" ht="18.75" x14ac:dyDescent="0.25">
      <c r="A199" s="236"/>
      <c r="B199" s="41">
        <f t="shared" si="3913"/>
        <v>44622</v>
      </c>
      <c r="C199" s="10"/>
      <c r="D199" s="11"/>
      <c r="E199" s="74">
        <f t="shared" si="3914"/>
        <v>605</v>
      </c>
      <c r="F199" s="74">
        <f t="shared" si="3914"/>
        <v>45</v>
      </c>
      <c r="G199" s="11">
        <v>209</v>
      </c>
      <c r="H199" s="12">
        <f t="shared" si="3856"/>
        <v>0.38842975206611569</v>
      </c>
      <c r="I199" s="11">
        <v>26</v>
      </c>
      <c r="J199" s="12">
        <f t="shared" si="3915"/>
        <v>0.11063829787234042</v>
      </c>
      <c r="K199" s="13"/>
      <c r="L199" s="11"/>
      <c r="M199" s="25">
        <v>4776.5714285714284</v>
      </c>
      <c r="N199" s="38">
        <v>4610</v>
      </c>
      <c r="O199" s="10"/>
      <c r="P199" s="11"/>
      <c r="Q199" s="74">
        <f t="shared" si="3916"/>
        <v>605</v>
      </c>
      <c r="R199" s="74">
        <f t="shared" si="3916"/>
        <v>46</v>
      </c>
      <c r="S199" s="11">
        <v>226</v>
      </c>
      <c r="T199" s="12">
        <f t="shared" si="3858"/>
        <v>0.39173553719008264</v>
      </c>
      <c r="U199" s="11">
        <v>11</v>
      </c>
      <c r="V199" s="12">
        <f t="shared" si="3859"/>
        <v>4.6413502109704644E-2</v>
      </c>
      <c r="W199" s="13"/>
      <c r="X199" s="11"/>
      <c r="Y199" s="25">
        <v>4814.7222222222226</v>
      </c>
      <c r="Z199" s="38">
        <v>4599.166666666667</v>
      </c>
      <c r="AA199" s="10"/>
      <c r="AB199" s="11"/>
      <c r="AC199" s="74">
        <f t="shared" si="3917"/>
        <v>134</v>
      </c>
      <c r="AD199" s="74">
        <f t="shared" si="3917"/>
        <v>11</v>
      </c>
      <c r="AE199" s="11">
        <v>51</v>
      </c>
      <c r="AF199" s="12">
        <f t="shared" si="3861"/>
        <v>0.43283582089552236</v>
      </c>
      <c r="AG199" s="11">
        <v>7</v>
      </c>
      <c r="AH199" s="12">
        <f t="shared" si="3862"/>
        <v>0.1206896551724138</v>
      </c>
      <c r="AI199" s="13"/>
      <c r="AJ199" s="11"/>
      <c r="AK199" s="25">
        <v>4412.5</v>
      </c>
      <c r="AL199" s="38">
        <v>4426.666666666667</v>
      </c>
      <c r="AM199" s="10"/>
      <c r="AN199" s="11"/>
      <c r="AO199" s="74">
        <f t="shared" si="3918"/>
        <v>592</v>
      </c>
      <c r="AP199" s="74">
        <f t="shared" si="3918"/>
        <v>45</v>
      </c>
      <c r="AQ199" s="11">
        <v>195</v>
      </c>
      <c r="AR199" s="12">
        <f t="shared" si="3864"/>
        <v>0.34797297297297297</v>
      </c>
      <c r="AS199" s="11">
        <v>11</v>
      </c>
      <c r="AT199" s="12">
        <f t="shared" si="3865"/>
        <v>5.3398058252427182E-2</v>
      </c>
      <c r="AU199" s="13"/>
      <c r="AV199" s="11"/>
      <c r="AW199" s="25">
        <v>4764.4736842105267</v>
      </c>
      <c r="AX199" s="38">
        <v>4604.166666666667</v>
      </c>
      <c r="AY199" s="10"/>
      <c r="AZ199" s="11"/>
      <c r="BA199" s="74">
        <f t="shared" si="3919"/>
        <v>581</v>
      </c>
      <c r="BB199" s="74">
        <f t="shared" si="3919"/>
        <v>43</v>
      </c>
      <c r="BC199" s="11">
        <v>195</v>
      </c>
      <c r="BD199" s="12">
        <f t="shared" si="3867"/>
        <v>0.37177280550774527</v>
      </c>
      <c r="BE199" s="11">
        <v>21</v>
      </c>
      <c r="BF199" s="12">
        <f t="shared" si="3868"/>
        <v>9.7222222222222224E-2</v>
      </c>
      <c r="BG199" s="13"/>
      <c r="BH199" s="11"/>
      <c r="BI199" s="25">
        <v>4631.5384615384619</v>
      </c>
      <c r="BJ199" s="38">
        <v>4754</v>
      </c>
      <c r="BK199" s="10"/>
      <c r="BL199" s="11"/>
      <c r="BM199" s="74">
        <f t="shared" si="3920"/>
        <v>599</v>
      </c>
      <c r="BN199" s="74">
        <f t="shared" si="3920"/>
        <v>46</v>
      </c>
      <c r="BO199" s="11">
        <v>150</v>
      </c>
      <c r="BP199" s="12">
        <f t="shared" si="3870"/>
        <v>0.28046744574290483</v>
      </c>
      <c r="BQ199" s="11">
        <v>18</v>
      </c>
      <c r="BR199" s="12">
        <f t="shared" si="3871"/>
        <v>0.10714285714285714</v>
      </c>
      <c r="BS199" s="13"/>
      <c r="BT199" s="11"/>
      <c r="BU199" s="25">
        <v>4974.3902439024387</v>
      </c>
      <c r="BV199" s="38">
        <v>4891.666666666667</v>
      </c>
      <c r="BW199" s="10"/>
      <c r="BX199" s="11"/>
      <c r="BY199" s="74">
        <f t="shared" si="3921"/>
        <v>0</v>
      </c>
      <c r="BZ199" s="74">
        <f t="shared" si="3921"/>
        <v>0</v>
      </c>
      <c r="CA199" s="11"/>
      <c r="CB199" s="12" t="e">
        <f t="shared" si="3873"/>
        <v>#DIV/0!</v>
      </c>
      <c r="CC199" s="11"/>
      <c r="CD199" s="12" t="e">
        <f t="shared" si="3874"/>
        <v>#DIV/0!</v>
      </c>
      <c r="CE199" s="13"/>
      <c r="CF199" s="11"/>
      <c r="CG199" s="25"/>
      <c r="CH199" s="38"/>
      <c r="CI199" s="10"/>
      <c r="CJ199" s="11"/>
      <c r="CK199" s="74">
        <f t="shared" si="3922"/>
        <v>0</v>
      </c>
      <c r="CL199" s="74">
        <f t="shared" si="3922"/>
        <v>0</v>
      </c>
      <c r="CM199" s="11"/>
      <c r="CN199" s="12" t="e">
        <f t="shared" si="3876"/>
        <v>#DIV/0!</v>
      </c>
      <c r="CO199" s="11"/>
      <c r="CP199" s="12" t="e">
        <f t="shared" si="3877"/>
        <v>#DIV/0!</v>
      </c>
      <c r="CQ199" s="13"/>
      <c r="CR199" s="11"/>
      <c r="CS199" s="25"/>
      <c r="CT199" s="38"/>
      <c r="CU199" s="10"/>
      <c r="CV199" s="11"/>
      <c r="CW199" s="74">
        <f t="shared" si="3923"/>
        <v>0</v>
      </c>
      <c r="CX199" s="74">
        <f t="shared" si="3923"/>
        <v>0</v>
      </c>
      <c r="CY199" s="11"/>
      <c r="CZ199" s="12" t="e">
        <f t="shared" si="3879"/>
        <v>#DIV/0!</v>
      </c>
      <c r="DA199" s="11"/>
      <c r="DB199" s="12" t="e">
        <f t="shared" si="3880"/>
        <v>#DIV/0!</v>
      </c>
      <c r="DC199" s="13"/>
      <c r="DD199" s="11"/>
      <c r="DE199" s="25"/>
      <c r="DF199" s="38"/>
      <c r="DG199" s="10"/>
      <c r="DH199" s="11"/>
      <c r="DI199" s="74">
        <f t="shared" si="3924"/>
        <v>0</v>
      </c>
      <c r="DJ199" s="74">
        <f t="shared" si="3924"/>
        <v>0</v>
      </c>
      <c r="DK199" s="11"/>
      <c r="DL199" s="12" t="e">
        <f t="shared" si="3882"/>
        <v>#DIV/0!</v>
      </c>
      <c r="DM199" s="11"/>
      <c r="DN199" s="12" t="e">
        <f t="shared" si="3883"/>
        <v>#DIV/0!</v>
      </c>
      <c r="DO199" s="13"/>
      <c r="DP199" s="11"/>
      <c r="DQ199" s="25"/>
      <c r="DR199" s="38"/>
      <c r="DS199" s="10"/>
      <c r="DT199" s="11"/>
      <c r="DU199" s="74">
        <f t="shared" si="3925"/>
        <v>0</v>
      </c>
      <c r="DV199" s="74">
        <f t="shared" si="3925"/>
        <v>0</v>
      </c>
      <c r="DW199" s="11"/>
      <c r="DX199" s="12" t="e">
        <f t="shared" si="3885"/>
        <v>#DIV/0!</v>
      </c>
      <c r="DY199" s="11"/>
      <c r="DZ199" s="12" t="e">
        <f t="shared" si="3886"/>
        <v>#DIV/0!</v>
      </c>
      <c r="EA199" s="13"/>
      <c r="EB199" s="11"/>
      <c r="EC199" s="25"/>
      <c r="ED199" s="38"/>
      <c r="EE199" s="10"/>
      <c r="EF199" s="11"/>
      <c r="EG199" s="74">
        <f t="shared" si="3926"/>
        <v>0</v>
      </c>
      <c r="EH199" s="74">
        <f t="shared" si="3926"/>
        <v>0</v>
      </c>
      <c r="EI199" s="11"/>
      <c r="EJ199" s="12" t="e">
        <f t="shared" si="3888"/>
        <v>#DIV/0!</v>
      </c>
      <c r="EK199" s="11"/>
      <c r="EL199" s="12" t="e">
        <f t="shared" si="3889"/>
        <v>#DIV/0!</v>
      </c>
      <c r="EM199" s="13"/>
      <c r="EN199" s="11"/>
      <c r="EO199" s="25"/>
      <c r="EP199" s="38"/>
      <c r="EQ199" s="10"/>
      <c r="ER199" s="11"/>
      <c r="ES199" s="74">
        <f t="shared" si="3927"/>
        <v>0</v>
      </c>
      <c r="ET199" s="74">
        <f t="shared" si="3927"/>
        <v>0</v>
      </c>
      <c r="EU199" s="11"/>
      <c r="EV199" s="12" t="e">
        <f t="shared" si="3891"/>
        <v>#DIV/0!</v>
      </c>
      <c r="EW199" s="11"/>
      <c r="EX199" s="12" t="e">
        <f t="shared" si="3892"/>
        <v>#DIV/0!</v>
      </c>
      <c r="EY199" s="13"/>
      <c r="EZ199" s="11"/>
      <c r="FA199" s="25"/>
      <c r="FB199" s="38"/>
      <c r="FC199" s="10"/>
      <c r="FD199" s="11"/>
      <c r="FE199" s="74">
        <f t="shared" si="3928"/>
        <v>0</v>
      </c>
      <c r="FF199" s="74">
        <f t="shared" si="3928"/>
        <v>0</v>
      </c>
      <c r="FG199" s="11"/>
      <c r="FH199" s="12" t="e">
        <f t="shared" si="3894"/>
        <v>#DIV/0!</v>
      </c>
      <c r="FI199" s="11"/>
      <c r="FJ199" s="12" t="e">
        <f t="shared" si="3895"/>
        <v>#DIV/0!</v>
      </c>
      <c r="FK199" s="13"/>
      <c r="FL199" s="11"/>
      <c r="FM199" s="25"/>
      <c r="FN199" s="38"/>
      <c r="FO199" s="10"/>
      <c r="FP199" s="11"/>
      <c r="FQ199" s="74">
        <f t="shared" si="3929"/>
        <v>0</v>
      </c>
      <c r="FR199" s="74">
        <f t="shared" si="3929"/>
        <v>0</v>
      </c>
      <c r="FS199" s="11"/>
      <c r="FT199" s="12" t="e">
        <f t="shared" si="3897"/>
        <v>#DIV/0!</v>
      </c>
      <c r="FU199" s="11"/>
      <c r="FV199" s="12" t="e">
        <f t="shared" si="3898"/>
        <v>#DIV/0!</v>
      </c>
      <c r="FW199" s="13"/>
      <c r="FX199" s="11"/>
      <c r="FY199" s="25"/>
      <c r="FZ199" s="38"/>
      <c r="GA199" s="10"/>
      <c r="GB199" s="11"/>
      <c r="GC199" s="74">
        <f t="shared" si="3930"/>
        <v>0</v>
      </c>
      <c r="GD199" s="74">
        <f t="shared" si="3930"/>
        <v>0</v>
      </c>
      <c r="GE199" s="11"/>
      <c r="GF199" s="12" t="e">
        <f t="shared" si="3900"/>
        <v>#DIV/0!</v>
      </c>
      <c r="GG199" s="11"/>
      <c r="GH199" s="12" t="e">
        <f t="shared" si="3901"/>
        <v>#DIV/0!</v>
      </c>
      <c r="GI199" s="13"/>
      <c r="GJ199" s="11"/>
      <c r="GK199" s="25"/>
      <c r="GL199" s="38"/>
      <c r="GM199" s="10"/>
      <c r="GN199" s="11"/>
      <c r="GO199" s="74">
        <f t="shared" si="3931"/>
        <v>0</v>
      </c>
      <c r="GP199" s="74">
        <f t="shared" si="3931"/>
        <v>0</v>
      </c>
      <c r="GQ199" s="11"/>
      <c r="GR199" s="12" t="e">
        <f t="shared" si="3903"/>
        <v>#DIV/0!</v>
      </c>
      <c r="GS199" s="11"/>
      <c r="GT199" s="12" t="e">
        <f t="shared" si="3904"/>
        <v>#DIV/0!</v>
      </c>
      <c r="GU199" s="13"/>
      <c r="GV199" s="11"/>
      <c r="GW199" s="25"/>
      <c r="GX199" s="38"/>
      <c r="GY199" s="10"/>
      <c r="GZ199" s="11"/>
      <c r="HA199" s="74">
        <f t="shared" si="3932"/>
        <v>0</v>
      </c>
      <c r="HB199" s="74">
        <f t="shared" si="3932"/>
        <v>0</v>
      </c>
      <c r="HC199" s="11"/>
      <c r="HD199" s="12" t="e">
        <f t="shared" si="3906"/>
        <v>#DIV/0!</v>
      </c>
      <c r="HE199" s="11"/>
      <c r="HF199" s="12" t="e">
        <f t="shared" si="3907"/>
        <v>#DIV/0!</v>
      </c>
      <c r="HG199" s="13"/>
      <c r="HH199" s="11"/>
      <c r="HI199" s="25"/>
      <c r="HJ199" s="38"/>
      <c r="HK199" s="10">
        <f t="shared" si="3908"/>
        <v>0</v>
      </c>
      <c r="HL199" s="11">
        <f t="shared" si="3908"/>
        <v>0</v>
      </c>
      <c r="HM199" s="11">
        <f t="shared" si="3908"/>
        <v>3116</v>
      </c>
      <c r="HN199" s="11">
        <f t="shared" si="3908"/>
        <v>236</v>
      </c>
      <c r="HO199" s="11">
        <f t="shared" si="3909"/>
        <v>1120</v>
      </c>
      <c r="HP199" s="228">
        <f t="shared" si="3934"/>
        <v>0.35943517329910141</v>
      </c>
      <c r="HQ199" s="15">
        <f t="shared" si="3911"/>
        <v>94</v>
      </c>
      <c r="HR199" s="12">
        <f t="shared" si="3933"/>
        <v>8.3928571428571422E-2</v>
      </c>
      <c r="HS199" s="16">
        <v>73.3</v>
      </c>
      <c r="HT199" s="17">
        <v>993</v>
      </c>
      <c r="HU199" s="16">
        <f t="shared" si="3912"/>
        <v>88.660714285714278</v>
      </c>
      <c r="HV199" s="23">
        <v>4771.5920398009948</v>
      </c>
      <c r="HW199" s="22">
        <v>4665</v>
      </c>
    </row>
    <row r="200" spans="1:231" ht="18.75" x14ac:dyDescent="0.25">
      <c r="A200" s="236"/>
      <c r="B200" s="41">
        <f t="shared" si="3913"/>
        <v>44623</v>
      </c>
      <c r="C200" s="10">
        <v>1</v>
      </c>
      <c r="D200" s="11"/>
      <c r="E200" s="74">
        <f>E199-C200</f>
        <v>604</v>
      </c>
      <c r="F200" s="74">
        <f>F199-D200</f>
        <v>45</v>
      </c>
      <c r="G200" s="11">
        <v>239</v>
      </c>
      <c r="H200" s="12">
        <f t="shared" si="3856"/>
        <v>0.44039735099337746</v>
      </c>
      <c r="I200" s="11">
        <v>27</v>
      </c>
      <c r="J200" s="12">
        <f t="shared" si="3915"/>
        <v>0.10150375939849623</v>
      </c>
      <c r="K200" s="13"/>
      <c r="L200" s="11"/>
      <c r="M200" s="39">
        <v>74.285714285714292</v>
      </c>
      <c r="N200" s="43">
        <v>91.666666666666671</v>
      </c>
      <c r="O200" s="10"/>
      <c r="P200" s="11"/>
      <c r="Q200" s="74">
        <f t="shared" si="3916"/>
        <v>605</v>
      </c>
      <c r="R200" s="74">
        <f t="shared" si="3916"/>
        <v>46</v>
      </c>
      <c r="S200" s="11">
        <v>208</v>
      </c>
      <c r="T200" s="12">
        <f t="shared" si="3858"/>
        <v>0.3669421487603306</v>
      </c>
      <c r="U200" s="11">
        <v>14</v>
      </c>
      <c r="V200" s="12">
        <f t="shared" si="3859"/>
        <v>6.3063063063063057E-2</v>
      </c>
      <c r="W200" s="13"/>
      <c r="X200" s="11"/>
      <c r="Y200" s="39">
        <v>72.222222222222229</v>
      </c>
      <c r="Z200" s="43">
        <v>100</v>
      </c>
      <c r="AA200" s="10">
        <v>1</v>
      </c>
      <c r="AB200" s="11"/>
      <c r="AC200" s="74">
        <f t="shared" si="3917"/>
        <v>133</v>
      </c>
      <c r="AD200" s="74">
        <f t="shared" si="3917"/>
        <v>11</v>
      </c>
      <c r="AE200" s="11">
        <v>61</v>
      </c>
      <c r="AF200" s="12">
        <f t="shared" si="3861"/>
        <v>0.50375939849624063</v>
      </c>
      <c r="AG200" s="11">
        <v>6</v>
      </c>
      <c r="AH200" s="12">
        <f t="shared" si="3862"/>
        <v>8.9552238805970144E-2</v>
      </c>
      <c r="AI200" s="13"/>
      <c r="AJ200" s="11"/>
      <c r="AK200" s="39">
        <v>91.666666666666671</v>
      </c>
      <c r="AL200" s="43">
        <v>83.333333333333329</v>
      </c>
      <c r="AM200" s="10"/>
      <c r="AN200" s="11"/>
      <c r="AO200" s="74">
        <f t="shared" si="3918"/>
        <v>592</v>
      </c>
      <c r="AP200" s="74">
        <f t="shared" si="3918"/>
        <v>45</v>
      </c>
      <c r="AQ200" s="11">
        <v>209</v>
      </c>
      <c r="AR200" s="12">
        <f t="shared" si="3864"/>
        <v>0.38682432432432434</v>
      </c>
      <c r="AS200" s="11">
        <v>20</v>
      </c>
      <c r="AT200" s="12">
        <f t="shared" si="3865"/>
        <v>8.7336244541484712E-2</v>
      </c>
      <c r="AU200" s="13"/>
      <c r="AV200" s="11"/>
      <c r="AW200" s="39">
        <v>84.21052631578948</v>
      </c>
      <c r="AX200" s="43">
        <v>91.666666666666671</v>
      </c>
      <c r="AY200" s="10"/>
      <c r="AZ200" s="11"/>
      <c r="BA200" s="74">
        <f t="shared" si="3919"/>
        <v>581</v>
      </c>
      <c r="BB200" s="74">
        <f t="shared" si="3919"/>
        <v>43</v>
      </c>
      <c r="BC200" s="11">
        <v>223</v>
      </c>
      <c r="BD200" s="12">
        <f t="shared" si="3867"/>
        <v>0.41652323580034423</v>
      </c>
      <c r="BE200" s="11">
        <v>19</v>
      </c>
      <c r="BF200" s="12">
        <f t="shared" si="3868"/>
        <v>7.8512396694214878E-2</v>
      </c>
      <c r="BG200" s="13"/>
      <c r="BH200" s="11"/>
      <c r="BI200" s="39">
        <v>89.743589743589737</v>
      </c>
      <c r="BJ200" s="43">
        <v>100</v>
      </c>
      <c r="BK200" s="10"/>
      <c r="BL200" s="11"/>
      <c r="BM200" s="74">
        <f t="shared" si="3920"/>
        <v>599</v>
      </c>
      <c r="BN200" s="74">
        <f t="shared" si="3920"/>
        <v>46</v>
      </c>
      <c r="BO200" s="11">
        <v>181</v>
      </c>
      <c r="BP200" s="12">
        <f t="shared" si="3870"/>
        <v>0.34724540901502504</v>
      </c>
      <c r="BQ200" s="11">
        <v>27</v>
      </c>
      <c r="BR200" s="12">
        <f t="shared" si="3871"/>
        <v>0.12980769230769232</v>
      </c>
      <c r="BS200" s="13"/>
      <c r="BT200" s="11"/>
      <c r="BU200" s="39">
        <v>82.926829268292678</v>
      </c>
      <c r="BV200" s="43">
        <v>75</v>
      </c>
      <c r="BW200" s="10"/>
      <c r="BX200" s="11"/>
      <c r="BY200" s="74">
        <f t="shared" si="3921"/>
        <v>0</v>
      </c>
      <c r="BZ200" s="74">
        <f t="shared" si="3921"/>
        <v>0</v>
      </c>
      <c r="CA200" s="11"/>
      <c r="CB200" s="12" t="e">
        <f t="shared" si="3873"/>
        <v>#DIV/0!</v>
      </c>
      <c r="CC200" s="11"/>
      <c r="CD200" s="12" t="e">
        <f t="shared" si="3874"/>
        <v>#DIV/0!</v>
      </c>
      <c r="CE200" s="13"/>
      <c r="CF200" s="11"/>
      <c r="CG200" s="39"/>
      <c r="CH200" s="43"/>
      <c r="CI200" s="10"/>
      <c r="CJ200" s="11"/>
      <c r="CK200" s="74">
        <f t="shared" si="3922"/>
        <v>0</v>
      </c>
      <c r="CL200" s="74">
        <f t="shared" si="3922"/>
        <v>0</v>
      </c>
      <c r="CM200" s="11"/>
      <c r="CN200" s="12" t="e">
        <f t="shared" si="3876"/>
        <v>#DIV/0!</v>
      </c>
      <c r="CO200" s="11"/>
      <c r="CP200" s="12" t="e">
        <f t="shared" si="3877"/>
        <v>#DIV/0!</v>
      </c>
      <c r="CQ200" s="13"/>
      <c r="CR200" s="11"/>
      <c r="CS200" s="39"/>
      <c r="CT200" s="43"/>
      <c r="CU200" s="10"/>
      <c r="CV200" s="11"/>
      <c r="CW200" s="74">
        <f t="shared" si="3923"/>
        <v>0</v>
      </c>
      <c r="CX200" s="74">
        <f t="shared" si="3923"/>
        <v>0</v>
      </c>
      <c r="CY200" s="11"/>
      <c r="CZ200" s="12" t="e">
        <f t="shared" si="3879"/>
        <v>#DIV/0!</v>
      </c>
      <c r="DA200" s="11"/>
      <c r="DB200" s="12" t="e">
        <f t="shared" si="3880"/>
        <v>#DIV/0!</v>
      </c>
      <c r="DC200" s="13"/>
      <c r="DD200" s="11"/>
      <c r="DE200" s="39"/>
      <c r="DF200" s="43"/>
      <c r="DG200" s="10"/>
      <c r="DH200" s="11"/>
      <c r="DI200" s="74">
        <f t="shared" si="3924"/>
        <v>0</v>
      </c>
      <c r="DJ200" s="74">
        <f t="shared" si="3924"/>
        <v>0</v>
      </c>
      <c r="DK200" s="11"/>
      <c r="DL200" s="12" t="e">
        <f t="shared" si="3882"/>
        <v>#DIV/0!</v>
      </c>
      <c r="DM200" s="11"/>
      <c r="DN200" s="12" t="e">
        <f t="shared" si="3883"/>
        <v>#DIV/0!</v>
      </c>
      <c r="DO200" s="13"/>
      <c r="DP200" s="11"/>
      <c r="DQ200" s="39"/>
      <c r="DR200" s="43"/>
      <c r="DS200" s="10"/>
      <c r="DT200" s="11"/>
      <c r="DU200" s="74">
        <f t="shared" si="3925"/>
        <v>0</v>
      </c>
      <c r="DV200" s="74">
        <f t="shared" si="3925"/>
        <v>0</v>
      </c>
      <c r="DW200" s="11"/>
      <c r="DX200" s="12" t="e">
        <f t="shared" si="3885"/>
        <v>#DIV/0!</v>
      </c>
      <c r="DY200" s="11"/>
      <c r="DZ200" s="12" t="e">
        <f t="shared" si="3886"/>
        <v>#DIV/0!</v>
      </c>
      <c r="EA200" s="13"/>
      <c r="EB200" s="11"/>
      <c r="EC200" s="39"/>
      <c r="ED200" s="43"/>
      <c r="EE200" s="10"/>
      <c r="EF200" s="11"/>
      <c r="EG200" s="74">
        <f t="shared" si="3926"/>
        <v>0</v>
      </c>
      <c r="EH200" s="74">
        <f t="shared" si="3926"/>
        <v>0</v>
      </c>
      <c r="EI200" s="11"/>
      <c r="EJ200" s="12" t="e">
        <f t="shared" si="3888"/>
        <v>#DIV/0!</v>
      </c>
      <c r="EK200" s="11"/>
      <c r="EL200" s="12" t="e">
        <f t="shared" si="3889"/>
        <v>#DIV/0!</v>
      </c>
      <c r="EM200" s="13"/>
      <c r="EN200" s="11"/>
      <c r="EO200" s="39"/>
      <c r="EP200" s="43"/>
      <c r="EQ200" s="10"/>
      <c r="ER200" s="11"/>
      <c r="ES200" s="74">
        <f t="shared" si="3927"/>
        <v>0</v>
      </c>
      <c r="ET200" s="74">
        <f t="shared" si="3927"/>
        <v>0</v>
      </c>
      <c r="EU200" s="11"/>
      <c r="EV200" s="12" t="e">
        <f t="shared" si="3891"/>
        <v>#DIV/0!</v>
      </c>
      <c r="EW200" s="11"/>
      <c r="EX200" s="12" t="e">
        <f t="shared" si="3892"/>
        <v>#DIV/0!</v>
      </c>
      <c r="EY200" s="13"/>
      <c r="EZ200" s="11"/>
      <c r="FA200" s="39"/>
      <c r="FB200" s="43"/>
      <c r="FC200" s="10"/>
      <c r="FD200" s="11"/>
      <c r="FE200" s="74">
        <f t="shared" si="3928"/>
        <v>0</v>
      </c>
      <c r="FF200" s="74">
        <f t="shared" si="3928"/>
        <v>0</v>
      </c>
      <c r="FG200" s="11"/>
      <c r="FH200" s="12" t="e">
        <f t="shared" si="3894"/>
        <v>#DIV/0!</v>
      </c>
      <c r="FI200" s="11"/>
      <c r="FJ200" s="12" t="e">
        <f t="shared" si="3895"/>
        <v>#DIV/0!</v>
      </c>
      <c r="FK200" s="13"/>
      <c r="FL200" s="11"/>
      <c r="FM200" s="39"/>
      <c r="FN200" s="43"/>
      <c r="FO200" s="10"/>
      <c r="FP200" s="11"/>
      <c r="FQ200" s="74">
        <f t="shared" si="3929"/>
        <v>0</v>
      </c>
      <c r="FR200" s="74">
        <f t="shared" si="3929"/>
        <v>0</v>
      </c>
      <c r="FS200" s="11"/>
      <c r="FT200" s="12" t="e">
        <f t="shared" si="3897"/>
        <v>#DIV/0!</v>
      </c>
      <c r="FU200" s="11"/>
      <c r="FV200" s="12" t="e">
        <f t="shared" si="3898"/>
        <v>#DIV/0!</v>
      </c>
      <c r="FW200" s="13"/>
      <c r="FX200" s="11"/>
      <c r="FY200" s="39"/>
      <c r="FZ200" s="43"/>
      <c r="GA200" s="10"/>
      <c r="GB200" s="11"/>
      <c r="GC200" s="74">
        <f t="shared" si="3930"/>
        <v>0</v>
      </c>
      <c r="GD200" s="74">
        <f t="shared" si="3930"/>
        <v>0</v>
      </c>
      <c r="GE200" s="11"/>
      <c r="GF200" s="12" t="e">
        <f t="shared" si="3900"/>
        <v>#DIV/0!</v>
      </c>
      <c r="GG200" s="11"/>
      <c r="GH200" s="12" t="e">
        <f t="shared" si="3901"/>
        <v>#DIV/0!</v>
      </c>
      <c r="GI200" s="13"/>
      <c r="GJ200" s="11"/>
      <c r="GK200" s="39"/>
      <c r="GL200" s="43"/>
      <c r="GM200" s="10"/>
      <c r="GN200" s="11"/>
      <c r="GO200" s="74">
        <f t="shared" si="3931"/>
        <v>0</v>
      </c>
      <c r="GP200" s="74">
        <f t="shared" si="3931"/>
        <v>0</v>
      </c>
      <c r="GQ200" s="11"/>
      <c r="GR200" s="12" t="e">
        <f t="shared" si="3903"/>
        <v>#DIV/0!</v>
      </c>
      <c r="GS200" s="11"/>
      <c r="GT200" s="12" t="e">
        <f t="shared" si="3904"/>
        <v>#DIV/0!</v>
      </c>
      <c r="GU200" s="13"/>
      <c r="GV200" s="11"/>
      <c r="GW200" s="39"/>
      <c r="GX200" s="43"/>
      <c r="GY200" s="10"/>
      <c r="GZ200" s="11"/>
      <c r="HA200" s="74">
        <f t="shared" si="3932"/>
        <v>0</v>
      </c>
      <c r="HB200" s="74">
        <f t="shared" si="3932"/>
        <v>0</v>
      </c>
      <c r="HC200" s="11"/>
      <c r="HD200" s="12" t="e">
        <f t="shared" si="3906"/>
        <v>#DIV/0!</v>
      </c>
      <c r="HE200" s="11"/>
      <c r="HF200" s="12" t="e">
        <f t="shared" si="3907"/>
        <v>#DIV/0!</v>
      </c>
      <c r="HG200" s="13"/>
      <c r="HH200" s="11"/>
      <c r="HI200" s="39"/>
      <c r="HJ200" s="43"/>
      <c r="HK200" s="10">
        <f t="shared" si="3908"/>
        <v>2</v>
      </c>
      <c r="HL200" s="11">
        <f t="shared" si="3908"/>
        <v>0</v>
      </c>
      <c r="HM200" s="11">
        <f t="shared" si="3908"/>
        <v>3114</v>
      </c>
      <c r="HN200" s="11">
        <f t="shared" si="3908"/>
        <v>236</v>
      </c>
      <c r="HO200" s="11">
        <f t="shared" si="3909"/>
        <v>1234</v>
      </c>
      <c r="HP200" s="228">
        <f t="shared" si="3934"/>
        <v>0.39627488760436735</v>
      </c>
      <c r="HQ200" s="15">
        <f t="shared" si="3911"/>
        <v>113</v>
      </c>
      <c r="HR200" s="12">
        <f t="shared" si="3933"/>
        <v>9.157212317666126E-2</v>
      </c>
      <c r="HS200" s="16">
        <v>71.5</v>
      </c>
      <c r="HT200" s="17">
        <v>1081</v>
      </c>
      <c r="HU200" s="16">
        <f t="shared" si="3912"/>
        <v>87.601296596434366</v>
      </c>
      <c r="HV200" s="23">
        <v>77.611940298507463</v>
      </c>
      <c r="HW200" s="22">
        <v>93.75</v>
      </c>
    </row>
    <row r="201" spans="1:231" ht="19.5" thickBot="1" x14ac:dyDescent="0.3">
      <c r="A201" s="236"/>
      <c r="B201" s="42"/>
      <c r="C201" s="26">
        <f>SUM(C194:C200)</f>
        <v>4</v>
      </c>
      <c r="D201" s="27">
        <f>SUM(D194:D200)</f>
        <v>0</v>
      </c>
      <c r="E201" s="27"/>
      <c r="F201" s="27"/>
      <c r="G201" s="27">
        <f>SUM(G194:G200)</f>
        <v>1570</v>
      </c>
      <c r="H201" s="28">
        <f>((G201+I201)/7)/E200</f>
        <v>0.40444654683065279</v>
      </c>
      <c r="I201" s="27">
        <f>SUM(I194:I200)</f>
        <v>140</v>
      </c>
      <c r="J201" s="28">
        <f>(I201/(I201+G201))</f>
        <v>8.1871345029239762E-2</v>
      </c>
      <c r="K201" s="27"/>
      <c r="L201" s="27"/>
      <c r="M201" s="29">
        <f>M199/M198*100-100</f>
        <v>14.135518006485739</v>
      </c>
      <c r="N201" s="72">
        <f>N199/N198*100-100</f>
        <v>0.65502183406114511</v>
      </c>
      <c r="O201" s="26">
        <f t="shared" ref="O201:P201" si="3935">SUM(O194:O200)</f>
        <v>3</v>
      </c>
      <c r="P201" s="27">
        <f t="shared" si="3935"/>
        <v>0</v>
      </c>
      <c r="Q201" s="27"/>
      <c r="R201" s="27"/>
      <c r="S201" s="27">
        <f t="shared" ref="S201" si="3936">SUM(S194:S200)</f>
        <v>1538</v>
      </c>
      <c r="T201" s="28">
        <f t="shared" ref="T201" si="3937">((S201+U201)/7)/Q200</f>
        <v>0.39433293978748524</v>
      </c>
      <c r="U201" s="27">
        <f t="shared" ref="U201" si="3938">SUM(U194:U200)</f>
        <v>132</v>
      </c>
      <c r="V201" s="28">
        <f t="shared" ref="V201" si="3939">(U201/(U201+S201))</f>
        <v>7.9041916167664678E-2</v>
      </c>
      <c r="W201" s="27"/>
      <c r="X201" s="27"/>
      <c r="Y201" s="29">
        <f t="shared" ref="Y201:Z201" si="3940">Y199/Y198*100-100</f>
        <v>15.047125979025623</v>
      </c>
      <c r="Z201" s="72">
        <f t="shared" si="3940"/>
        <v>0.41848617176127334</v>
      </c>
      <c r="AA201" s="26">
        <f t="shared" ref="AA201:AB201" si="3941">SUM(AA194:AA200)</f>
        <v>8</v>
      </c>
      <c r="AB201" s="27">
        <f t="shared" si="3941"/>
        <v>1</v>
      </c>
      <c r="AC201" s="27"/>
      <c r="AD201" s="27"/>
      <c r="AE201" s="27">
        <f t="shared" ref="AE201" si="3942">SUM(AE194:AE200)</f>
        <v>409</v>
      </c>
      <c r="AF201" s="28">
        <f t="shared" ref="AF201" si="3943">((AE201+AG201)/7)/AC200</f>
        <v>0.4790547798066595</v>
      </c>
      <c r="AG201" s="27">
        <f t="shared" ref="AG201" si="3944">SUM(AG194:AG200)</f>
        <v>37</v>
      </c>
      <c r="AH201" s="28">
        <f t="shared" ref="AH201" si="3945">(AG201/(AG201+AE201))</f>
        <v>8.2959641255605385E-2</v>
      </c>
      <c r="AI201" s="27"/>
      <c r="AJ201" s="27"/>
      <c r="AK201" s="29">
        <f t="shared" ref="AK201:AL201" si="3946">AK199/AK198*100-100</f>
        <v>5.4360812425328504</v>
      </c>
      <c r="AL201" s="72">
        <f t="shared" si="3946"/>
        <v>-3.3478893740902436</v>
      </c>
      <c r="AM201" s="26">
        <f t="shared" ref="AM201:AN201" si="3947">SUM(AM194:AM200)</f>
        <v>5</v>
      </c>
      <c r="AN201" s="27">
        <f t="shared" si="3947"/>
        <v>0</v>
      </c>
      <c r="AO201" s="27"/>
      <c r="AP201" s="27"/>
      <c r="AQ201" s="27">
        <f t="shared" ref="AQ201" si="3948">SUM(AQ194:AQ200)</f>
        <v>1400</v>
      </c>
      <c r="AR201" s="28">
        <f t="shared" ref="AR201" si="3949">((AQ201+AS201)/7)/AO200</f>
        <v>0.36993243243243246</v>
      </c>
      <c r="AS201" s="27">
        <f t="shared" ref="AS201" si="3950">SUM(AS194:AS200)</f>
        <v>133</v>
      </c>
      <c r="AT201" s="28">
        <f t="shared" ref="AT201" si="3951">(AS201/(AS201+AQ201))</f>
        <v>8.6757990867579904E-2</v>
      </c>
      <c r="AU201" s="27"/>
      <c r="AV201" s="27"/>
      <c r="AW201" s="29">
        <f t="shared" ref="AW201:AX201" si="3952">AW199/AW198*100-100</f>
        <v>13.846444067157165</v>
      </c>
      <c r="AX201" s="72">
        <f t="shared" si="3952"/>
        <v>0.52765647743815691</v>
      </c>
      <c r="AY201" s="26">
        <f t="shared" ref="AY201:AZ201" si="3953">SUM(AY194:AY200)</f>
        <v>1</v>
      </c>
      <c r="AZ201" s="27">
        <f t="shared" si="3953"/>
        <v>0</v>
      </c>
      <c r="BA201" s="27"/>
      <c r="BB201" s="27"/>
      <c r="BC201" s="27">
        <f t="shared" ref="BC201" si="3954">SUM(BC194:BC200)</f>
        <v>1459</v>
      </c>
      <c r="BD201" s="28">
        <f t="shared" ref="BD201" si="3955">((BC201+BE201)/7)/BA200</f>
        <v>0.39095156134743053</v>
      </c>
      <c r="BE201" s="27">
        <f t="shared" ref="BE201" si="3956">SUM(BE194:BE200)</f>
        <v>131</v>
      </c>
      <c r="BF201" s="28">
        <f t="shared" ref="BF201" si="3957">(BE201/(BE201+BC201))</f>
        <v>8.2389937106918235E-2</v>
      </c>
      <c r="BG201" s="27"/>
      <c r="BH201" s="27"/>
      <c r="BI201" s="29">
        <f t="shared" ref="BI201:BJ201" si="3958">BI199/BI198*100-100</f>
        <v>10.669975186104224</v>
      </c>
      <c r="BJ201" s="72">
        <f t="shared" si="3958"/>
        <v>3.7991266375545933</v>
      </c>
      <c r="BK201" s="26">
        <f t="shared" ref="BK201:BL201" si="3959">SUM(BK194:BK200)</f>
        <v>1</v>
      </c>
      <c r="BL201" s="27">
        <f t="shared" si="3959"/>
        <v>0</v>
      </c>
      <c r="BM201" s="27"/>
      <c r="BN201" s="27"/>
      <c r="BO201" s="27">
        <f t="shared" ref="BO201" si="3960">SUM(BO194:BO200)</f>
        <v>1216</v>
      </c>
      <c r="BP201" s="28">
        <f t="shared" ref="BP201" si="3961">((BO201+BQ201)/7)/BM200</f>
        <v>0.32387312186978295</v>
      </c>
      <c r="BQ201" s="27">
        <f t="shared" ref="BQ201" si="3962">SUM(BQ194:BQ200)</f>
        <v>142</v>
      </c>
      <c r="BR201" s="28">
        <f t="shared" ref="BR201" si="3963">(BQ201/(BQ201+BO201))</f>
        <v>0.10456553755522828</v>
      </c>
      <c r="BS201" s="27"/>
      <c r="BT201" s="27"/>
      <c r="BU201" s="29">
        <f t="shared" ref="BU201:BV201" si="3964">BU199/BU198*100-100</f>
        <v>18.862371419413108</v>
      </c>
      <c r="BV201" s="72">
        <f t="shared" si="3964"/>
        <v>6.8049490538573565</v>
      </c>
      <c r="BW201" s="26">
        <f t="shared" ref="BW201:BX201" si="3965">SUM(BW194:BW200)</f>
        <v>0</v>
      </c>
      <c r="BX201" s="27">
        <f t="shared" si="3965"/>
        <v>0</v>
      </c>
      <c r="BY201" s="27"/>
      <c r="BZ201" s="27"/>
      <c r="CA201" s="27">
        <f t="shared" ref="CA201" si="3966">SUM(CA194:CA200)</f>
        <v>0</v>
      </c>
      <c r="CB201" s="28" t="e">
        <f t="shared" ref="CB201" si="3967">((CA201+CC201)/7)/BY200</f>
        <v>#DIV/0!</v>
      </c>
      <c r="CC201" s="27">
        <f t="shared" ref="CC201" si="3968">SUM(CC194:CC200)</f>
        <v>0</v>
      </c>
      <c r="CD201" s="28" t="e">
        <f t="shared" ref="CD201" si="3969">(CC201/(CC201+CA201))</f>
        <v>#DIV/0!</v>
      </c>
      <c r="CE201" s="27"/>
      <c r="CF201" s="27"/>
      <c r="CG201" s="29" t="e">
        <f t="shared" ref="CG201:CH201" si="3970">CG199/CG198*100-100</f>
        <v>#DIV/0!</v>
      </c>
      <c r="CH201" s="72" t="e">
        <f t="shared" si="3970"/>
        <v>#DIV/0!</v>
      </c>
      <c r="CI201" s="26">
        <f t="shared" ref="CI201:CJ201" si="3971">SUM(CI194:CI200)</f>
        <v>0</v>
      </c>
      <c r="CJ201" s="27">
        <f t="shared" si="3971"/>
        <v>0</v>
      </c>
      <c r="CK201" s="27"/>
      <c r="CL201" s="27"/>
      <c r="CM201" s="27">
        <f t="shared" ref="CM201" si="3972">SUM(CM194:CM200)</f>
        <v>0</v>
      </c>
      <c r="CN201" s="28" t="e">
        <f t="shared" ref="CN201" si="3973">((CM201+CO201)/7)/CK200</f>
        <v>#DIV/0!</v>
      </c>
      <c r="CO201" s="27">
        <f t="shared" ref="CO201" si="3974">SUM(CO194:CO200)</f>
        <v>0</v>
      </c>
      <c r="CP201" s="28" t="e">
        <f t="shared" ref="CP201" si="3975">(CO201/(CO201+CM201))</f>
        <v>#DIV/0!</v>
      </c>
      <c r="CQ201" s="27"/>
      <c r="CR201" s="27"/>
      <c r="CS201" s="29" t="e">
        <f t="shared" ref="CS201:CT201" si="3976">CS199/CS198*100-100</f>
        <v>#DIV/0!</v>
      </c>
      <c r="CT201" s="72" t="e">
        <f t="shared" si="3976"/>
        <v>#DIV/0!</v>
      </c>
      <c r="CU201" s="26">
        <f t="shared" ref="CU201:CV201" si="3977">SUM(CU194:CU200)</f>
        <v>0</v>
      </c>
      <c r="CV201" s="27">
        <f t="shared" si="3977"/>
        <v>0</v>
      </c>
      <c r="CW201" s="27"/>
      <c r="CX201" s="27"/>
      <c r="CY201" s="27">
        <f t="shared" ref="CY201" si="3978">SUM(CY194:CY200)</f>
        <v>0</v>
      </c>
      <c r="CZ201" s="28" t="e">
        <f t="shared" ref="CZ201" si="3979">((CY201+DA201)/7)/CW200</f>
        <v>#DIV/0!</v>
      </c>
      <c r="DA201" s="27">
        <f t="shared" ref="DA201" si="3980">SUM(DA194:DA200)</f>
        <v>0</v>
      </c>
      <c r="DB201" s="28" t="e">
        <f t="shared" ref="DB201" si="3981">(DA201/(DA201+CY201))</f>
        <v>#DIV/0!</v>
      </c>
      <c r="DC201" s="27"/>
      <c r="DD201" s="27"/>
      <c r="DE201" s="29" t="e">
        <f t="shared" ref="DE201:DF201" si="3982">DE199/DE198*100-100</f>
        <v>#DIV/0!</v>
      </c>
      <c r="DF201" s="72" t="e">
        <f t="shared" si="3982"/>
        <v>#DIV/0!</v>
      </c>
      <c r="DG201" s="26">
        <f t="shared" ref="DG201:DH201" si="3983">SUM(DG194:DG200)</f>
        <v>0</v>
      </c>
      <c r="DH201" s="27">
        <f t="shared" si="3983"/>
        <v>0</v>
      </c>
      <c r="DI201" s="27"/>
      <c r="DJ201" s="27"/>
      <c r="DK201" s="27">
        <f t="shared" ref="DK201" si="3984">SUM(DK194:DK200)</f>
        <v>0</v>
      </c>
      <c r="DL201" s="28" t="e">
        <f t="shared" ref="DL201" si="3985">((DK201+DM201)/7)/DI200</f>
        <v>#DIV/0!</v>
      </c>
      <c r="DM201" s="27">
        <f t="shared" ref="DM201" si="3986">SUM(DM194:DM200)</f>
        <v>0</v>
      </c>
      <c r="DN201" s="28" t="e">
        <f t="shared" ref="DN201" si="3987">(DM201/(DM201+DK201))</f>
        <v>#DIV/0!</v>
      </c>
      <c r="DO201" s="27"/>
      <c r="DP201" s="27"/>
      <c r="DQ201" s="29" t="e">
        <f t="shared" ref="DQ201:DR201" si="3988">DQ199/DQ198*100-100</f>
        <v>#DIV/0!</v>
      </c>
      <c r="DR201" s="72" t="e">
        <f t="shared" si="3988"/>
        <v>#DIV/0!</v>
      </c>
      <c r="DS201" s="26">
        <f t="shared" ref="DS201:DT201" si="3989">SUM(DS194:DS200)</f>
        <v>0</v>
      </c>
      <c r="DT201" s="27">
        <f t="shared" si="3989"/>
        <v>0</v>
      </c>
      <c r="DU201" s="27"/>
      <c r="DV201" s="27"/>
      <c r="DW201" s="27">
        <f t="shared" ref="DW201" si="3990">SUM(DW194:DW200)</f>
        <v>0</v>
      </c>
      <c r="DX201" s="28" t="e">
        <f t="shared" ref="DX201" si="3991">((DW201+DY201)/7)/DU200</f>
        <v>#DIV/0!</v>
      </c>
      <c r="DY201" s="27">
        <f t="shared" ref="DY201" si="3992">SUM(DY194:DY200)</f>
        <v>0</v>
      </c>
      <c r="DZ201" s="28" t="e">
        <f t="shared" ref="DZ201" si="3993">(DY201/(DY201+DW201))</f>
        <v>#DIV/0!</v>
      </c>
      <c r="EA201" s="27"/>
      <c r="EB201" s="27"/>
      <c r="EC201" s="29" t="e">
        <f t="shared" ref="EC201:ED201" si="3994">EC199/EC198*100-100</f>
        <v>#DIV/0!</v>
      </c>
      <c r="ED201" s="72" t="e">
        <f t="shared" si="3994"/>
        <v>#DIV/0!</v>
      </c>
      <c r="EE201" s="26">
        <f t="shared" ref="EE201:EF201" si="3995">SUM(EE194:EE200)</f>
        <v>0</v>
      </c>
      <c r="EF201" s="27">
        <f t="shared" si="3995"/>
        <v>0</v>
      </c>
      <c r="EG201" s="27"/>
      <c r="EH201" s="27"/>
      <c r="EI201" s="27">
        <f t="shared" ref="EI201" si="3996">SUM(EI194:EI200)</f>
        <v>0</v>
      </c>
      <c r="EJ201" s="28" t="e">
        <f t="shared" ref="EJ201" si="3997">((EI201+EK201)/7)/EG200</f>
        <v>#DIV/0!</v>
      </c>
      <c r="EK201" s="27">
        <f t="shared" ref="EK201" si="3998">SUM(EK194:EK200)</f>
        <v>0</v>
      </c>
      <c r="EL201" s="28" t="e">
        <f t="shared" ref="EL201" si="3999">(EK201/(EK201+EI201))</f>
        <v>#DIV/0!</v>
      </c>
      <c r="EM201" s="27"/>
      <c r="EN201" s="27"/>
      <c r="EO201" s="29" t="e">
        <f t="shared" ref="EO201:EP201" si="4000">EO199/EO198*100-100</f>
        <v>#DIV/0!</v>
      </c>
      <c r="EP201" s="72" t="e">
        <f t="shared" si="4000"/>
        <v>#DIV/0!</v>
      </c>
      <c r="EQ201" s="26">
        <f t="shared" ref="EQ201:ER201" si="4001">SUM(EQ194:EQ200)</f>
        <v>0</v>
      </c>
      <c r="ER201" s="27">
        <f t="shared" si="4001"/>
        <v>0</v>
      </c>
      <c r="ES201" s="27"/>
      <c r="ET201" s="27"/>
      <c r="EU201" s="27">
        <f t="shared" ref="EU201" si="4002">SUM(EU194:EU200)</f>
        <v>0</v>
      </c>
      <c r="EV201" s="28" t="e">
        <f t="shared" ref="EV201" si="4003">((EU201+EW201)/7)/ES200</f>
        <v>#DIV/0!</v>
      </c>
      <c r="EW201" s="27">
        <f t="shared" ref="EW201" si="4004">SUM(EW194:EW200)</f>
        <v>0</v>
      </c>
      <c r="EX201" s="28" t="e">
        <f t="shared" ref="EX201" si="4005">(EW201/(EW201+EU201))</f>
        <v>#DIV/0!</v>
      </c>
      <c r="EY201" s="27"/>
      <c r="EZ201" s="27"/>
      <c r="FA201" s="29" t="e">
        <f t="shared" ref="FA201:FB201" si="4006">FA199/FA198*100-100</f>
        <v>#DIV/0!</v>
      </c>
      <c r="FB201" s="72" t="e">
        <f t="shared" si="4006"/>
        <v>#DIV/0!</v>
      </c>
      <c r="FC201" s="26">
        <f t="shared" ref="FC201:FD201" si="4007">SUM(FC194:FC200)</f>
        <v>0</v>
      </c>
      <c r="FD201" s="27">
        <f t="shared" si="4007"/>
        <v>0</v>
      </c>
      <c r="FE201" s="27"/>
      <c r="FF201" s="27"/>
      <c r="FG201" s="27">
        <f t="shared" ref="FG201" si="4008">SUM(FG194:FG200)</f>
        <v>0</v>
      </c>
      <c r="FH201" s="28" t="e">
        <f t="shared" ref="FH201" si="4009">((FG201+FI201)/7)/FE200</f>
        <v>#DIV/0!</v>
      </c>
      <c r="FI201" s="27">
        <f t="shared" ref="FI201" si="4010">SUM(FI194:FI200)</f>
        <v>0</v>
      </c>
      <c r="FJ201" s="28" t="e">
        <f t="shared" ref="FJ201" si="4011">(FI201/(FI201+FG201))</f>
        <v>#DIV/0!</v>
      </c>
      <c r="FK201" s="27"/>
      <c r="FL201" s="27"/>
      <c r="FM201" s="29" t="e">
        <f t="shared" ref="FM201:FN201" si="4012">FM199/FM198*100-100</f>
        <v>#DIV/0!</v>
      </c>
      <c r="FN201" s="72" t="e">
        <f t="shared" si="4012"/>
        <v>#DIV/0!</v>
      </c>
      <c r="FO201" s="26">
        <f t="shared" ref="FO201:FP201" si="4013">SUM(FO194:FO200)</f>
        <v>0</v>
      </c>
      <c r="FP201" s="27">
        <f t="shared" si="4013"/>
        <v>0</v>
      </c>
      <c r="FQ201" s="27"/>
      <c r="FR201" s="27"/>
      <c r="FS201" s="27">
        <f t="shared" ref="FS201" si="4014">SUM(FS194:FS200)</f>
        <v>0</v>
      </c>
      <c r="FT201" s="28" t="e">
        <f t="shared" ref="FT201" si="4015">((FS201+FU201)/7)/FQ200</f>
        <v>#DIV/0!</v>
      </c>
      <c r="FU201" s="27">
        <f t="shared" ref="FU201" si="4016">SUM(FU194:FU200)</f>
        <v>0</v>
      </c>
      <c r="FV201" s="28" t="e">
        <f t="shared" ref="FV201" si="4017">(FU201/(FU201+FS201))</f>
        <v>#DIV/0!</v>
      </c>
      <c r="FW201" s="27"/>
      <c r="FX201" s="27"/>
      <c r="FY201" s="29" t="e">
        <f t="shared" ref="FY201:FZ201" si="4018">FY199/FY198*100-100</f>
        <v>#DIV/0!</v>
      </c>
      <c r="FZ201" s="72" t="e">
        <f t="shared" si="4018"/>
        <v>#DIV/0!</v>
      </c>
      <c r="GA201" s="26">
        <f t="shared" ref="GA201:GB201" si="4019">SUM(GA194:GA200)</f>
        <v>0</v>
      </c>
      <c r="GB201" s="27">
        <f t="shared" si="4019"/>
        <v>0</v>
      </c>
      <c r="GC201" s="27"/>
      <c r="GD201" s="27"/>
      <c r="GE201" s="27">
        <f t="shared" ref="GE201" si="4020">SUM(GE194:GE200)</f>
        <v>0</v>
      </c>
      <c r="GF201" s="28" t="e">
        <f t="shared" ref="GF201" si="4021">((GE201+GG201)/7)/GC200</f>
        <v>#DIV/0!</v>
      </c>
      <c r="GG201" s="27">
        <f t="shared" ref="GG201" si="4022">SUM(GG194:GG200)</f>
        <v>0</v>
      </c>
      <c r="GH201" s="28" t="e">
        <f t="shared" ref="GH201" si="4023">(GG201/(GG201+GE201))</f>
        <v>#DIV/0!</v>
      </c>
      <c r="GI201" s="27"/>
      <c r="GJ201" s="27"/>
      <c r="GK201" s="29" t="e">
        <f t="shared" ref="GK201:GL201" si="4024">GK199/GK198*100-100</f>
        <v>#DIV/0!</v>
      </c>
      <c r="GL201" s="72" t="e">
        <f t="shared" si="4024"/>
        <v>#DIV/0!</v>
      </c>
      <c r="GM201" s="26">
        <f t="shared" ref="GM201:GN201" si="4025">SUM(GM194:GM200)</f>
        <v>0</v>
      </c>
      <c r="GN201" s="27">
        <f t="shared" si="4025"/>
        <v>0</v>
      </c>
      <c r="GO201" s="27"/>
      <c r="GP201" s="27"/>
      <c r="GQ201" s="27">
        <f t="shared" ref="GQ201" si="4026">SUM(GQ194:GQ200)</f>
        <v>0</v>
      </c>
      <c r="GR201" s="28" t="e">
        <f t="shared" ref="GR201" si="4027">((GQ201+GS201)/7)/GO200</f>
        <v>#DIV/0!</v>
      </c>
      <c r="GS201" s="27">
        <f t="shared" ref="GS201" si="4028">SUM(GS194:GS200)</f>
        <v>0</v>
      </c>
      <c r="GT201" s="28" t="e">
        <f t="shared" ref="GT201" si="4029">(GS201/(GS201+GQ201))</f>
        <v>#DIV/0!</v>
      </c>
      <c r="GU201" s="27"/>
      <c r="GV201" s="27"/>
      <c r="GW201" s="29" t="e">
        <f t="shared" ref="GW201:GX201" si="4030">GW199/GW198*100-100</f>
        <v>#DIV/0!</v>
      </c>
      <c r="GX201" s="72" t="e">
        <f t="shared" si="4030"/>
        <v>#DIV/0!</v>
      </c>
      <c r="GY201" s="26">
        <f t="shared" ref="GY201:GZ201" si="4031">SUM(GY194:GY200)</f>
        <v>0</v>
      </c>
      <c r="GZ201" s="27">
        <f t="shared" si="4031"/>
        <v>0</v>
      </c>
      <c r="HA201" s="27"/>
      <c r="HB201" s="27"/>
      <c r="HC201" s="27">
        <f t="shared" ref="HC201" si="4032">SUM(HC194:HC200)</f>
        <v>0</v>
      </c>
      <c r="HD201" s="28" t="e">
        <f t="shared" ref="HD201" si="4033">((HC201+HE201)/7)/HA200</f>
        <v>#DIV/0!</v>
      </c>
      <c r="HE201" s="27">
        <f t="shared" ref="HE201" si="4034">SUM(HE194:HE200)</f>
        <v>0</v>
      </c>
      <c r="HF201" s="28" t="e">
        <f t="shared" ref="HF201" si="4035">(HE201/(HE201+HC201))</f>
        <v>#DIV/0!</v>
      </c>
      <c r="HG201" s="27"/>
      <c r="HH201" s="27"/>
      <c r="HI201" s="29" t="e">
        <f t="shared" ref="HI201:HJ201" si="4036">HI199/HI198*100-100</f>
        <v>#DIV/0!</v>
      </c>
      <c r="HJ201" s="72" t="e">
        <f t="shared" si="4036"/>
        <v>#DIV/0!</v>
      </c>
      <c r="HK201" s="26">
        <f t="shared" si="3908"/>
        <v>22</v>
      </c>
      <c r="HL201" s="27">
        <f t="shared" si="3908"/>
        <v>1</v>
      </c>
      <c r="HM201" s="27">
        <f t="shared" si="3908"/>
        <v>0</v>
      </c>
      <c r="HN201" s="27">
        <f t="shared" si="3908"/>
        <v>0</v>
      </c>
      <c r="HO201" s="27">
        <f t="shared" si="3909"/>
        <v>8307</v>
      </c>
      <c r="HP201" s="229">
        <f>+((HO201)/HM200)/7</f>
        <v>0.38109000825763834</v>
      </c>
      <c r="HQ201" s="62">
        <f t="shared" si="3911"/>
        <v>715</v>
      </c>
      <c r="HR201" s="52">
        <f t="shared" si="3933"/>
        <v>8.6071987480438178E-2</v>
      </c>
      <c r="HS201" s="53">
        <f t="shared" ref="HS201" si="4037">SUM(HS194:HS200)/7</f>
        <v>72.642857142857139</v>
      </c>
      <c r="HT201" s="54">
        <f t="shared" ref="HT201" si="4038">SUM(HT194:HT200)</f>
        <v>7327</v>
      </c>
      <c r="HU201" s="53">
        <f t="shared" ref="HU201" si="4039">AVERAGE(HU194:HU200)</f>
        <v>88.246631164873506</v>
      </c>
      <c r="HV201" s="63">
        <f>HV199/HV198*100-100</f>
        <v>14.016536195961635</v>
      </c>
      <c r="HW201" s="72">
        <f>HW199/HW198*100-100</f>
        <v>1.8558951965065518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5">
        <f t="shared" ref="HK202:HL202" si="4040">HK201/HM191</f>
        <v>7.0153061224489796E-3</v>
      </c>
      <c r="HL202" s="68">
        <f t="shared" si="4040"/>
        <v>4.2194092827004216E-3</v>
      </c>
      <c r="HM202" s="45"/>
      <c r="HN202" s="45"/>
      <c r="HO202" s="45"/>
      <c r="HP202" s="231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235">
        <v>47</v>
      </c>
      <c r="B203" s="73">
        <f>B200+1</f>
        <v>44624</v>
      </c>
      <c r="C203" s="33">
        <v>1</v>
      </c>
      <c r="D203" s="34"/>
      <c r="E203" s="34">
        <f>E200-C203</f>
        <v>603</v>
      </c>
      <c r="F203" s="34">
        <f>F200-D203</f>
        <v>45</v>
      </c>
      <c r="G203" s="34">
        <v>201</v>
      </c>
      <c r="H203" s="35">
        <f t="shared" ref="H203:H209" si="4041">((G203+I203)/E203)</f>
        <v>0.36152570480928692</v>
      </c>
      <c r="I203" s="34">
        <v>17</v>
      </c>
      <c r="J203" s="35">
        <f>I203/(G203+I203)</f>
        <v>7.7981651376146793E-2</v>
      </c>
      <c r="K203" s="36"/>
      <c r="L203" s="34"/>
      <c r="M203" s="34"/>
      <c r="N203" s="37"/>
      <c r="O203" s="33"/>
      <c r="P203" s="34"/>
      <c r="Q203" s="34">
        <f t="shared" ref="Q203:R203" si="4042">Q200-O203</f>
        <v>605</v>
      </c>
      <c r="R203" s="34">
        <f t="shared" si="4042"/>
        <v>46</v>
      </c>
      <c r="S203" s="34">
        <v>213</v>
      </c>
      <c r="T203" s="35">
        <f t="shared" ref="T203:T209" si="4043">((S203+U203)/Q203)</f>
        <v>0.36363636363636365</v>
      </c>
      <c r="U203" s="34">
        <v>7</v>
      </c>
      <c r="V203" s="35">
        <f t="shared" ref="V203:V209" si="4044">U203/(S203+U203)</f>
        <v>3.1818181818181815E-2</v>
      </c>
      <c r="W203" s="36"/>
      <c r="X203" s="34"/>
      <c r="Y203" s="34"/>
      <c r="Z203" s="37"/>
      <c r="AA203" s="33"/>
      <c r="AB203" s="34"/>
      <c r="AC203" s="34">
        <f t="shared" ref="AC203:AD203" si="4045">AC200-AA203</f>
        <v>133</v>
      </c>
      <c r="AD203" s="34">
        <f t="shared" si="4045"/>
        <v>11</v>
      </c>
      <c r="AE203" s="34">
        <v>52</v>
      </c>
      <c r="AF203" s="35">
        <f t="shared" ref="AF203:AF209" si="4046">((AE203+AG203)/AC203)</f>
        <v>0.41353383458646614</v>
      </c>
      <c r="AG203" s="34">
        <v>3</v>
      </c>
      <c r="AH203" s="35">
        <f t="shared" ref="AH203:AH209" si="4047">AG203/(AE203+AG203)</f>
        <v>5.4545454545454543E-2</v>
      </c>
      <c r="AI203" s="36"/>
      <c r="AJ203" s="34"/>
      <c r="AK203" s="34"/>
      <c r="AL203" s="37"/>
      <c r="AM203" s="33"/>
      <c r="AN203" s="34"/>
      <c r="AO203" s="34">
        <f t="shared" ref="AO203:AP203" si="4048">AO200-AM203</f>
        <v>592</v>
      </c>
      <c r="AP203" s="34">
        <f t="shared" si="4048"/>
        <v>45</v>
      </c>
      <c r="AQ203" s="34">
        <v>189</v>
      </c>
      <c r="AR203" s="35">
        <f t="shared" ref="AR203:AR209" si="4049">((AQ203+AS203)/AO203)</f>
        <v>0.34797297297297297</v>
      </c>
      <c r="AS203" s="34">
        <v>17</v>
      </c>
      <c r="AT203" s="35">
        <f t="shared" ref="AT203:AT209" si="4050">AS203/(AQ203+AS203)</f>
        <v>8.2524271844660199E-2</v>
      </c>
      <c r="AU203" s="36"/>
      <c r="AV203" s="34"/>
      <c r="AW203" s="34"/>
      <c r="AX203" s="37"/>
      <c r="AY203" s="33"/>
      <c r="AZ203" s="34"/>
      <c r="BA203" s="34">
        <f t="shared" ref="BA203:BB203" si="4051">BA200-AY203</f>
        <v>581</v>
      </c>
      <c r="BB203" s="34">
        <f t="shared" si="4051"/>
        <v>43</v>
      </c>
      <c r="BC203" s="34">
        <v>199</v>
      </c>
      <c r="BD203" s="35">
        <f t="shared" ref="BD203:BD209" si="4052">((BC203+BE203)/BA203)</f>
        <v>0.36316695352839934</v>
      </c>
      <c r="BE203" s="34">
        <v>12</v>
      </c>
      <c r="BF203" s="35">
        <f t="shared" ref="BF203:BF209" si="4053">BE203/(BC203+BE203)</f>
        <v>5.6872037914691941E-2</v>
      </c>
      <c r="BG203" s="36"/>
      <c r="BH203" s="34"/>
      <c r="BI203" s="34"/>
      <c r="BJ203" s="37"/>
      <c r="BK203" s="33">
        <v>1</v>
      </c>
      <c r="BL203" s="34"/>
      <c r="BM203" s="34">
        <f t="shared" ref="BM203:BN203" si="4054">BM200-BK203</f>
        <v>598</v>
      </c>
      <c r="BN203" s="34">
        <f t="shared" si="4054"/>
        <v>46</v>
      </c>
      <c r="BO203" s="34">
        <v>156</v>
      </c>
      <c r="BP203" s="35">
        <f t="shared" ref="BP203:BP209" si="4055">((BO203+BQ203)/BM203)</f>
        <v>0.29431438127090304</v>
      </c>
      <c r="BQ203" s="34">
        <v>20</v>
      </c>
      <c r="BR203" s="35">
        <f t="shared" ref="BR203:BR209" si="4056">BQ203/(BO203+BQ203)</f>
        <v>0.11363636363636363</v>
      </c>
      <c r="BS203" s="36"/>
      <c r="BT203" s="34"/>
      <c r="BU203" s="34"/>
      <c r="BV203" s="37"/>
      <c r="BW203" s="33"/>
      <c r="BX203" s="34"/>
      <c r="BY203" s="34">
        <f t="shared" ref="BY203:BZ203" si="4057">BY200-BW203</f>
        <v>0</v>
      </c>
      <c r="BZ203" s="34">
        <f t="shared" si="4057"/>
        <v>0</v>
      </c>
      <c r="CA203" s="34"/>
      <c r="CB203" s="35" t="e">
        <f t="shared" ref="CB203:CB209" si="4058">((CA203+CC203)/BY203)</f>
        <v>#DIV/0!</v>
      </c>
      <c r="CC203" s="34"/>
      <c r="CD203" s="35" t="e">
        <f t="shared" ref="CD203:CD209" si="4059">CC203/(CA203+CC203)</f>
        <v>#DIV/0!</v>
      </c>
      <c r="CE203" s="36"/>
      <c r="CF203" s="34"/>
      <c r="CG203" s="34"/>
      <c r="CH203" s="37"/>
      <c r="CI203" s="33"/>
      <c r="CJ203" s="34"/>
      <c r="CK203" s="34">
        <f t="shared" ref="CK203:CL203" si="4060">CK200-CI203</f>
        <v>0</v>
      </c>
      <c r="CL203" s="34">
        <f t="shared" si="4060"/>
        <v>0</v>
      </c>
      <c r="CM203" s="34"/>
      <c r="CN203" s="35" t="e">
        <f t="shared" ref="CN203:CN209" si="4061">((CM203+CO203)/CK203)</f>
        <v>#DIV/0!</v>
      </c>
      <c r="CO203" s="34"/>
      <c r="CP203" s="35" t="e">
        <f t="shared" ref="CP203:CP209" si="4062">CO203/(CM203+CO203)</f>
        <v>#DIV/0!</v>
      </c>
      <c r="CQ203" s="36"/>
      <c r="CR203" s="34"/>
      <c r="CS203" s="34"/>
      <c r="CT203" s="37"/>
      <c r="CU203" s="33"/>
      <c r="CV203" s="34"/>
      <c r="CW203" s="34">
        <f t="shared" ref="CW203:CX203" si="4063">CW200-CU203</f>
        <v>0</v>
      </c>
      <c r="CX203" s="34">
        <f t="shared" si="4063"/>
        <v>0</v>
      </c>
      <c r="CY203" s="34"/>
      <c r="CZ203" s="35" t="e">
        <f t="shared" ref="CZ203:CZ209" si="4064">((CY203+DA203)/CW203)</f>
        <v>#DIV/0!</v>
      </c>
      <c r="DA203" s="34"/>
      <c r="DB203" s="35" t="e">
        <f t="shared" ref="DB203:DB209" si="4065">DA203/(CY203+DA203)</f>
        <v>#DIV/0!</v>
      </c>
      <c r="DC203" s="36"/>
      <c r="DD203" s="34"/>
      <c r="DE203" s="34"/>
      <c r="DF203" s="37"/>
      <c r="DG203" s="33"/>
      <c r="DH203" s="34"/>
      <c r="DI203" s="34">
        <f t="shared" ref="DI203:DJ203" si="4066">DI200-DG203</f>
        <v>0</v>
      </c>
      <c r="DJ203" s="34">
        <f t="shared" si="4066"/>
        <v>0</v>
      </c>
      <c r="DK203" s="34"/>
      <c r="DL203" s="35" t="e">
        <f t="shared" ref="DL203:DL209" si="4067">((DK203+DM203)/DI203)</f>
        <v>#DIV/0!</v>
      </c>
      <c r="DM203" s="34"/>
      <c r="DN203" s="35" t="e">
        <f t="shared" ref="DN203:DN209" si="4068">DM203/(DK203+DM203)</f>
        <v>#DIV/0!</v>
      </c>
      <c r="DO203" s="36"/>
      <c r="DP203" s="34"/>
      <c r="DQ203" s="34"/>
      <c r="DR203" s="37"/>
      <c r="DS203" s="33"/>
      <c r="DT203" s="34"/>
      <c r="DU203" s="34">
        <f t="shared" ref="DU203:DV203" si="4069">DU200-DS203</f>
        <v>0</v>
      </c>
      <c r="DV203" s="34">
        <f t="shared" si="4069"/>
        <v>0</v>
      </c>
      <c r="DW203" s="34"/>
      <c r="DX203" s="35" t="e">
        <f t="shared" ref="DX203:DX209" si="4070">((DW203+DY203)/DU203)</f>
        <v>#DIV/0!</v>
      </c>
      <c r="DY203" s="34"/>
      <c r="DZ203" s="35" t="e">
        <f t="shared" ref="DZ203:DZ209" si="4071">DY203/(DW203+DY203)</f>
        <v>#DIV/0!</v>
      </c>
      <c r="EA203" s="36"/>
      <c r="EB203" s="34"/>
      <c r="EC203" s="34"/>
      <c r="ED203" s="37"/>
      <c r="EE203" s="33"/>
      <c r="EF203" s="34"/>
      <c r="EG203" s="34">
        <f t="shared" ref="EG203:EH203" si="4072">EG200-EE203</f>
        <v>0</v>
      </c>
      <c r="EH203" s="34">
        <f t="shared" si="4072"/>
        <v>0</v>
      </c>
      <c r="EI203" s="34"/>
      <c r="EJ203" s="35" t="e">
        <f t="shared" ref="EJ203:EJ209" si="4073">((EI203+EK203)/EG203)</f>
        <v>#DIV/0!</v>
      </c>
      <c r="EK203" s="34"/>
      <c r="EL203" s="35" t="e">
        <f t="shared" ref="EL203:EL209" si="4074">EK203/(EI203+EK203)</f>
        <v>#DIV/0!</v>
      </c>
      <c r="EM203" s="36"/>
      <c r="EN203" s="34"/>
      <c r="EO203" s="34"/>
      <c r="EP203" s="37"/>
      <c r="EQ203" s="33"/>
      <c r="ER203" s="34"/>
      <c r="ES203" s="34">
        <f t="shared" ref="ES203:ET203" si="4075">ES200-EQ203</f>
        <v>0</v>
      </c>
      <c r="ET203" s="34">
        <f t="shared" si="4075"/>
        <v>0</v>
      </c>
      <c r="EU203" s="34"/>
      <c r="EV203" s="35" t="e">
        <f t="shared" ref="EV203:EV209" si="4076">((EU203+EW203)/ES203)</f>
        <v>#DIV/0!</v>
      </c>
      <c r="EW203" s="34"/>
      <c r="EX203" s="35" t="e">
        <f t="shared" ref="EX203:EX209" si="4077">EW203/(EU203+EW203)</f>
        <v>#DIV/0!</v>
      </c>
      <c r="EY203" s="36"/>
      <c r="EZ203" s="34"/>
      <c r="FA203" s="34"/>
      <c r="FB203" s="37"/>
      <c r="FC203" s="33"/>
      <c r="FD203" s="34"/>
      <c r="FE203" s="34">
        <f t="shared" ref="FE203:FF203" si="4078">FE200-FC203</f>
        <v>0</v>
      </c>
      <c r="FF203" s="34">
        <f t="shared" si="4078"/>
        <v>0</v>
      </c>
      <c r="FG203" s="34"/>
      <c r="FH203" s="35" t="e">
        <f t="shared" ref="FH203:FH209" si="4079">((FG203+FI203)/FE203)</f>
        <v>#DIV/0!</v>
      </c>
      <c r="FI203" s="34"/>
      <c r="FJ203" s="35" t="e">
        <f t="shared" ref="FJ203:FJ209" si="4080">FI203/(FG203+FI203)</f>
        <v>#DIV/0!</v>
      </c>
      <c r="FK203" s="36"/>
      <c r="FL203" s="34"/>
      <c r="FM203" s="34"/>
      <c r="FN203" s="37"/>
      <c r="FO203" s="33"/>
      <c r="FP203" s="34"/>
      <c r="FQ203" s="34">
        <f t="shared" ref="FQ203:FR203" si="4081">FQ200-FO203</f>
        <v>0</v>
      </c>
      <c r="FR203" s="34">
        <f t="shared" si="4081"/>
        <v>0</v>
      </c>
      <c r="FS203" s="34"/>
      <c r="FT203" s="35" t="e">
        <f t="shared" ref="FT203:FT209" si="4082">((FS203+FU203)/FQ203)</f>
        <v>#DIV/0!</v>
      </c>
      <c r="FU203" s="34"/>
      <c r="FV203" s="35" t="e">
        <f t="shared" ref="FV203:FV209" si="4083">FU203/(FS203+FU203)</f>
        <v>#DIV/0!</v>
      </c>
      <c r="FW203" s="36"/>
      <c r="FX203" s="34"/>
      <c r="FY203" s="34"/>
      <c r="FZ203" s="37"/>
      <c r="GA203" s="33"/>
      <c r="GB203" s="34"/>
      <c r="GC203" s="34">
        <f t="shared" ref="GC203:GD203" si="4084">GC200-GA203</f>
        <v>0</v>
      </c>
      <c r="GD203" s="34">
        <f t="shared" si="4084"/>
        <v>0</v>
      </c>
      <c r="GE203" s="34"/>
      <c r="GF203" s="35" t="e">
        <f t="shared" ref="GF203:GF209" si="4085">((GE203+GG203)/GC203)</f>
        <v>#DIV/0!</v>
      </c>
      <c r="GG203" s="34"/>
      <c r="GH203" s="35" t="e">
        <f t="shared" ref="GH203:GH209" si="4086">GG203/(GE203+GG203)</f>
        <v>#DIV/0!</v>
      </c>
      <c r="GI203" s="36"/>
      <c r="GJ203" s="34"/>
      <c r="GK203" s="34"/>
      <c r="GL203" s="37"/>
      <c r="GM203" s="33"/>
      <c r="GN203" s="34"/>
      <c r="GO203" s="34">
        <f t="shared" ref="GO203:GP203" si="4087">GO200-GM203</f>
        <v>0</v>
      </c>
      <c r="GP203" s="34">
        <f t="shared" si="4087"/>
        <v>0</v>
      </c>
      <c r="GQ203" s="34"/>
      <c r="GR203" s="35" t="e">
        <f t="shared" ref="GR203:GR209" si="4088">((GQ203+GS203)/GO203)</f>
        <v>#DIV/0!</v>
      </c>
      <c r="GS203" s="34"/>
      <c r="GT203" s="35" t="e">
        <f t="shared" ref="GT203:GT209" si="4089">GS203/(GQ203+GS203)</f>
        <v>#DIV/0!</v>
      </c>
      <c r="GU203" s="36"/>
      <c r="GV203" s="34"/>
      <c r="GW203" s="34"/>
      <c r="GX203" s="37"/>
      <c r="GY203" s="33"/>
      <c r="GZ203" s="34"/>
      <c r="HA203" s="34">
        <f t="shared" ref="HA203:HB203" si="4090">HA200-GY203</f>
        <v>0</v>
      </c>
      <c r="HB203" s="34">
        <f t="shared" si="4090"/>
        <v>0</v>
      </c>
      <c r="HC203" s="34"/>
      <c r="HD203" s="35" t="e">
        <f t="shared" ref="HD203:HD209" si="4091">((HC203+HE203)/HA203)</f>
        <v>#DIV/0!</v>
      </c>
      <c r="HE203" s="34"/>
      <c r="HF203" s="35" t="e">
        <f t="shared" ref="HF203:HF209" si="4092">HE203/(HC203+HE203)</f>
        <v>#DIV/0!</v>
      </c>
      <c r="HG203" s="36"/>
      <c r="HH203" s="34"/>
      <c r="HI203" s="34"/>
      <c r="HJ203" s="37"/>
      <c r="HK203" s="33">
        <f t="shared" ref="HK203:HN210" si="4093">+C203+O203+AA203+AM203+AY203+BK203+BW203+CI203+CU203+DG203+DS203+EE203+EQ203+FC203+FO203+GA203+GM203+GY203</f>
        <v>2</v>
      </c>
      <c r="HL203" s="34">
        <f t="shared" si="4093"/>
        <v>0</v>
      </c>
      <c r="HM203" s="34">
        <f t="shared" si="4093"/>
        <v>3112</v>
      </c>
      <c r="HN203" s="34">
        <f t="shared" si="4093"/>
        <v>236</v>
      </c>
      <c r="HO203" s="34">
        <f t="shared" ref="HO203:HO210" si="4094">+G203+S203+AE203+AQ203+BC203+BO203+CA203+CM203+CY203+DK203+DW203+EI203+EU203+FG203+FS203+GE203+GQ203+HC203+I203+U203+AG203+AS203+BE203+BQ203+CC203+CO203+DA203+DM203+DY203+EK203+EW203+FI203+FU203+GG203+GS203+HE203</f>
        <v>1086</v>
      </c>
      <c r="HP203" s="227">
        <f t="shared" ref="HP203:HP204" si="4095">+(HO203)/HM203</f>
        <v>0.34897172236503854</v>
      </c>
      <c r="HQ203" s="48">
        <f t="shared" ref="HQ203:HQ210" si="4096">+I203+U203+AG203+AS203+BE203+BQ203+CC203+CO203+DA203+DM203+DY203+EK203+EW203+FI203+FU203+GG203+GS203+HE203</f>
        <v>76</v>
      </c>
      <c r="HR203" s="35">
        <f>+(HQ203/(HO203))</f>
        <v>6.9981583793738492E-2</v>
      </c>
      <c r="HS203" s="49">
        <v>72.88</v>
      </c>
      <c r="HT203" s="50">
        <v>984</v>
      </c>
      <c r="HU203" s="49">
        <f t="shared" ref="HU203:HU209" si="4097">+HT203/HO203*100</f>
        <v>90.607734806629836</v>
      </c>
      <c r="HV203" s="48"/>
      <c r="HW203" s="37"/>
    </row>
    <row r="204" spans="1:231" ht="18.75" x14ac:dyDescent="0.25">
      <c r="A204" s="236"/>
      <c r="B204" s="41">
        <f t="shared" ref="B204:B209" si="4098">+B203+1</f>
        <v>44625</v>
      </c>
      <c r="C204" s="10"/>
      <c r="D204" s="11"/>
      <c r="E204" s="74">
        <f t="shared" ref="E204:F208" si="4099">E203-C204</f>
        <v>603</v>
      </c>
      <c r="F204" s="74">
        <f t="shared" si="4099"/>
        <v>45</v>
      </c>
      <c r="G204" s="11">
        <v>230</v>
      </c>
      <c r="H204" s="12">
        <f t="shared" si="4041"/>
        <v>0.41956882255389716</v>
      </c>
      <c r="I204" s="11">
        <v>23</v>
      </c>
      <c r="J204" s="12">
        <f t="shared" ref="J204:J209" si="4100">I204/(G204+I204)</f>
        <v>9.0909090909090912E-2</v>
      </c>
      <c r="K204" s="13"/>
      <c r="L204" s="11"/>
      <c r="M204" s="11"/>
      <c r="N204" s="14"/>
      <c r="O204" s="10"/>
      <c r="P204" s="11"/>
      <c r="Q204" s="74">
        <f t="shared" ref="Q204:R209" si="4101">Q203-O204</f>
        <v>605</v>
      </c>
      <c r="R204" s="74">
        <f t="shared" si="4101"/>
        <v>46</v>
      </c>
      <c r="S204" s="11">
        <v>207</v>
      </c>
      <c r="T204" s="12">
        <f t="shared" si="4043"/>
        <v>0.38677685950413221</v>
      </c>
      <c r="U204" s="11">
        <v>27</v>
      </c>
      <c r="V204" s="12">
        <f t="shared" si="4044"/>
        <v>0.11538461538461539</v>
      </c>
      <c r="W204" s="13"/>
      <c r="X204" s="11"/>
      <c r="Y204" s="11"/>
      <c r="Z204" s="14"/>
      <c r="AA204" s="10">
        <v>1</v>
      </c>
      <c r="AB204" s="11"/>
      <c r="AC204" s="74">
        <f t="shared" ref="AC204:AD209" si="4102">AC203-AA204</f>
        <v>132</v>
      </c>
      <c r="AD204" s="74">
        <f t="shared" si="4102"/>
        <v>11</v>
      </c>
      <c r="AE204" s="11">
        <v>51</v>
      </c>
      <c r="AF204" s="12">
        <f t="shared" si="4046"/>
        <v>0.48484848484848486</v>
      </c>
      <c r="AG204" s="11">
        <v>13</v>
      </c>
      <c r="AH204" s="12">
        <f t="shared" si="4047"/>
        <v>0.203125</v>
      </c>
      <c r="AI204" s="13"/>
      <c r="AJ204" s="11"/>
      <c r="AK204" s="11"/>
      <c r="AL204" s="14"/>
      <c r="AM204" s="10"/>
      <c r="AN204" s="11"/>
      <c r="AO204" s="74">
        <f t="shared" ref="AO204:AP209" si="4103">AO203-AM204</f>
        <v>592</v>
      </c>
      <c r="AP204" s="74">
        <f t="shared" si="4103"/>
        <v>45</v>
      </c>
      <c r="AQ204" s="11">
        <v>207</v>
      </c>
      <c r="AR204" s="12">
        <f t="shared" si="4049"/>
        <v>0.39695945945945948</v>
      </c>
      <c r="AS204" s="11">
        <v>28</v>
      </c>
      <c r="AT204" s="12">
        <f t="shared" si="4050"/>
        <v>0.11914893617021277</v>
      </c>
      <c r="AU204" s="13"/>
      <c r="AV204" s="11"/>
      <c r="AW204" s="11"/>
      <c r="AX204" s="14"/>
      <c r="AY204" s="10">
        <v>1</v>
      </c>
      <c r="AZ204" s="11"/>
      <c r="BA204" s="74">
        <f t="shared" ref="BA204:BB209" si="4104">BA203-AY204</f>
        <v>580</v>
      </c>
      <c r="BB204" s="74">
        <f t="shared" si="4104"/>
        <v>43</v>
      </c>
      <c r="BC204" s="11">
        <v>212</v>
      </c>
      <c r="BD204" s="12">
        <f t="shared" si="4052"/>
        <v>0.38103448275862067</v>
      </c>
      <c r="BE204" s="11">
        <v>9</v>
      </c>
      <c r="BF204" s="12">
        <f t="shared" si="4053"/>
        <v>4.072398190045249E-2</v>
      </c>
      <c r="BG204" s="13"/>
      <c r="BH204" s="11"/>
      <c r="BI204" s="11"/>
      <c r="BJ204" s="14"/>
      <c r="BK204" s="10"/>
      <c r="BL204" s="11"/>
      <c r="BM204" s="74">
        <f t="shared" ref="BM204:BN209" si="4105">BM203-BK204</f>
        <v>598</v>
      </c>
      <c r="BN204" s="74">
        <f t="shared" si="4105"/>
        <v>46</v>
      </c>
      <c r="BO204" s="11">
        <v>178</v>
      </c>
      <c r="BP204" s="12">
        <f t="shared" si="4055"/>
        <v>0.33277591973244147</v>
      </c>
      <c r="BQ204" s="11">
        <v>21</v>
      </c>
      <c r="BR204" s="12">
        <f t="shared" si="4056"/>
        <v>0.10552763819095477</v>
      </c>
      <c r="BS204" s="13"/>
      <c r="BT204" s="11"/>
      <c r="BU204" s="11"/>
      <c r="BV204" s="14"/>
      <c r="BW204" s="10"/>
      <c r="BX204" s="11"/>
      <c r="BY204" s="74">
        <f t="shared" ref="BY204:BZ209" si="4106">BY203-BW204</f>
        <v>0</v>
      </c>
      <c r="BZ204" s="74">
        <f t="shared" si="4106"/>
        <v>0</v>
      </c>
      <c r="CA204" s="11"/>
      <c r="CB204" s="12" t="e">
        <f t="shared" si="4058"/>
        <v>#DIV/0!</v>
      </c>
      <c r="CC204" s="11"/>
      <c r="CD204" s="12" t="e">
        <f t="shared" si="4059"/>
        <v>#DIV/0!</v>
      </c>
      <c r="CE204" s="13"/>
      <c r="CF204" s="11"/>
      <c r="CG204" s="11"/>
      <c r="CH204" s="14"/>
      <c r="CI204" s="10"/>
      <c r="CJ204" s="11"/>
      <c r="CK204" s="74">
        <f t="shared" ref="CK204:CL209" si="4107">CK203-CI204</f>
        <v>0</v>
      </c>
      <c r="CL204" s="74">
        <f t="shared" si="4107"/>
        <v>0</v>
      </c>
      <c r="CM204" s="11"/>
      <c r="CN204" s="12" t="e">
        <f t="shared" si="4061"/>
        <v>#DIV/0!</v>
      </c>
      <c r="CO204" s="11"/>
      <c r="CP204" s="12" t="e">
        <f t="shared" si="4062"/>
        <v>#DIV/0!</v>
      </c>
      <c r="CQ204" s="13"/>
      <c r="CR204" s="11"/>
      <c r="CS204" s="11"/>
      <c r="CT204" s="14"/>
      <c r="CU204" s="10"/>
      <c r="CV204" s="11"/>
      <c r="CW204" s="74">
        <f t="shared" ref="CW204:CX209" si="4108">CW203-CU204</f>
        <v>0</v>
      </c>
      <c r="CX204" s="74">
        <f t="shared" si="4108"/>
        <v>0</v>
      </c>
      <c r="CY204" s="11"/>
      <c r="CZ204" s="12" t="e">
        <f t="shared" si="4064"/>
        <v>#DIV/0!</v>
      </c>
      <c r="DA204" s="11"/>
      <c r="DB204" s="12" t="e">
        <f t="shared" si="4065"/>
        <v>#DIV/0!</v>
      </c>
      <c r="DC204" s="13"/>
      <c r="DD204" s="11"/>
      <c r="DE204" s="11"/>
      <c r="DF204" s="14"/>
      <c r="DG204" s="10"/>
      <c r="DH204" s="11"/>
      <c r="DI204" s="74">
        <f t="shared" ref="DI204:DJ209" si="4109">DI203-DG204</f>
        <v>0</v>
      </c>
      <c r="DJ204" s="74">
        <f t="shared" si="4109"/>
        <v>0</v>
      </c>
      <c r="DK204" s="11"/>
      <c r="DL204" s="12" t="e">
        <f t="shared" si="4067"/>
        <v>#DIV/0!</v>
      </c>
      <c r="DM204" s="11"/>
      <c r="DN204" s="12" t="e">
        <f t="shared" si="4068"/>
        <v>#DIV/0!</v>
      </c>
      <c r="DO204" s="13"/>
      <c r="DP204" s="11"/>
      <c r="DQ204" s="11"/>
      <c r="DR204" s="14"/>
      <c r="DS204" s="10"/>
      <c r="DT204" s="11"/>
      <c r="DU204" s="74">
        <f t="shared" ref="DU204:DV209" si="4110">DU203-DS204</f>
        <v>0</v>
      </c>
      <c r="DV204" s="74">
        <f t="shared" si="4110"/>
        <v>0</v>
      </c>
      <c r="DW204" s="11"/>
      <c r="DX204" s="12" t="e">
        <f t="shared" si="4070"/>
        <v>#DIV/0!</v>
      </c>
      <c r="DY204" s="11"/>
      <c r="DZ204" s="12" t="e">
        <f t="shared" si="4071"/>
        <v>#DIV/0!</v>
      </c>
      <c r="EA204" s="13"/>
      <c r="EB204" s="11"/>
      <c r="EC204" s="11"/>
      <c r="ED204" s="14"/>
      <c r="EE204" s="10"/>
      <c r="EF204" s="11"/>
      <c r="EG204" s="74">
        <f t="shared" ref="EG204:EH209" si="4111">EG203-EE204</f>
        <v>0</v>
      </c>
      <c r="EH204" s="74">
        <f t="shared" si="4111"/>
        <v>0</v>
      </c>
      <c r="EI204" s="11"/>
      <c r="EJ204" s="12" t="e">
        <f t="shared" si="4073"/>
        <v>#DIV/0!</v>
      </c>
      <c r="EK204" s="11"/>
      <c r="EL204" s="12" t="e">
        <f t="shared" si="4074"/>
        <v>#DIV/0!</v>
      </c>
      <c r="EM204" s="13"/>
      <c r="EN204" s="11"/>
      <c r="EO204" s="11"/>
      <c r="EP204" s="14"/>
      <c r="EQ204" s="10"/>
      <c r="ER204" s="11"/>
      <c r="ES204" s="74">
        <f t="shared" ref="ES204:ET209" si="4112">ES203-EQ204</f>
        <v>0</v>
      </c>
      <c r="ET204" s="74">
        <f t="shared" si="4112"/>
        <v>0</v>
      </c>
      <c r="EU204" s="11"/>
      <c r="EV204" s="12" t="e">
        <f t="shared" si="4076"/>
        <v>#DIV/0!</v>
      </c>
      <c r="EW204" s="11"/>
      <c r="EX204" s="12" t="e">
        <f t="shared" si="4077"/>
        <v>#DIV/0!</v>
      </c>
      <c r="EY204" s="13"/>
      <c r="EZ204" s="11"/>
      <c r="FA204" s="11"/>
      <c r="FB204" s="14"/>
      <c r="FC204" s="10"/>
      <c r="FD204" s="11"/>
      <c r="FE204" s="74">
        <f t="shared" ref="FE204:FF209" si="4113">FE203-FC204</f>
        <v>0</v>
      </c>
      <c r="FF204" s="74">
        <f t="shared" si="4113"/>
        <v>0</v>
      </c>
      <c r="FG204" s="11"/>
      <c r="FH204" s="12" t="e">
        <f t="shared" si="4079"/>
        <v>#DIV/0!</v>
      </c>
      <c r="FI204" s="11"/>
      <c r="FJ204" s="12" t="e">
        <f t="shared" si="4080"/>
        <v>#DIV/0!</v>
      </c>
      <c r="FK204" s="13"/>
      <c r="FL204" s="11"/>
      <c r="FM204" s="11"/>
      <c r="FN204" s="14"/>
      <c r="FO204" s="10"/>
      <c r="FP204" s="11"/>
      <c r="FQ204" s="74">
        <f t="shared" ref="FQ204:FR209" si="4114">FQ203-FO204</f>
        <v>0</v>
      </c>
      <c r="FR204" s="74">
        <f t="shared" si="4114"/>
        <v>0</v>
      </c>
      <c r="FS204" s="11"/>
      <c r="FT204" s="12" t="e">
        <f t="shared" si="4082"/>
        <v>#DIV/0!</v>
      </c>
      <c r="FU204" s="11"/>
      <c r="FV204" s="12" t="e">
        <f t="shared" si="4083"/>
        <v>#DIV/0!</v>
      </c>
      <c r="FW204" s="13"/>
      <c r="FX204" s="11"/>
      <c r="FY204" s="11"/>
      <c r="FZ204" s="14"/>
      <c r="GA204" s="10"/>
      <c r="GB204" s="11"/>
      <c r="GC204" s="74">
        <f t="shared" ref="GC204:GD209" si="4115">GC203-GA204</f>
        <v>0</v>
      </c>
      <c r="GD204" s="74">
        <f t="shared" si="4115"/>
        <v>0</v>
      </c>
      <c r="GE204" s="11"/>
      <c r="GF204" s="12" t="e">
        <f t="shared" si="4085"/>
        <v>#DIV/0!</v>
      </c>
      <c r="GG204" s="11"/>
      <c r="GH204" s="12" t="e">
        <f t="shared" si="4086"/>
        <v>#DIV/0!</v>
      </c>
      <c r="GI204" s="13"/>
      <c r="GJ204" s="11"/>
      <c r="GK204" s="11"/>
      <c r="GL204" s="14"/>
      <c r="GM204" s="10"/>
      <c r="GN204" s="11"/>
      <c r="GO204" s="74">
        <f t="shared" ref="GO204:GP209" si="4116">GO203-GM204</f>
        <v>0</v>
      </c>
      <c r="GP204" s="74">
        <f t="shared" si="4116"/>
        <v>0</v>
      </c>
      <c r="GQ204" s="11"/>
      <c r="GR204" s="12" t="e">
        <f t="shared" si="4088"/>
        <v>#DIV/0!</v>
      </c>
      <c r="GS204" s="11"/>
      <c r="GT204" s="12" t="e">
        <f t="shared" si="4089"/>
        <v>#DIV/0!</v>
      </c>
      <c r="GU204" s="13"/>
      <c r="GV204" s="11"/>
      <c r="GW204" s="11"/>
      <c r="GX204" s="14"/>
      <c r="GY204" s="10"/>
      <c r="GZ204" s="11"/>
      <c r="HA204" s="74">
        <f t="shared" ref="HA204:HB209" si="4117">HA203-GY204</f>
        <v>0</v>
      </c>
      <c r="HB204" s="74">
        <f t="shared" si="4117"/>
        <v>0</v>
      </c>
      <c r="HC204" s="11"/>
      <c r="HD204" s="12" t="e">
        <f t="shared" si="4091"/>
        <v>#DIV/0!</v>
      </c>
      <c r="HE204" s="11"/>
      <c r="HF204" s="12" t="e">
        <f t="shared" si="4092"/>
        <v>#DIV/0!</v>
      </c>
      <c r="HG204" s="13"/>
      <c r="HH204" s="11"/>
      <c r="HI204" s="11"/>
      <c r="HJ204" s="14"/>
      <c r="HK204" s="10">
        <f t="shared" si="4093"/>
        <v>2</v>
      </c>
      <c r="HL204" s="11">
        <f t="shared" si="4093"/>
        <v>0</v>
      </c>
      <c r="HM204" s="11">
        <f t="shared" si="4093"/>
        <v>3110</v>
      </c>
      <c r="HN204" s="11">
        <f t="shared" si="4093"/>
        <v>236</v>
      </c>
      <c r="HO204" s="11">
        <f t="shared" si="4094"/>
        <v>1206</v>
      </c>
      <c r="HP204" s="228">
        <f t="shared" si="4095"/>
        <v>0.3877813504823151</v>
      </c>
      <c r="HQ204" s="15">
        <f t="shared" si="4096"/>
        <v>121</v>
      </c>
      <c r="HR204" s="12">
        <f t="shared" ref="HR204:HR210" si="4118">+(HQ204/(HO204))</f>
        <v>0.10033167495854063</v>
      </c>
      <c r="HS204" s="16">
        <v>72.8</v>
      </c>
      <c r="HT204" s="17">
        <v>1059</v>
      </c>
      <c r="HU204" s="16">
        <f t="shared" si="4097"/>
        <v>87.810945273631845</v>
      </c>
      <c r="HV204" s="15"/>
      <c r="HW204" s="14"/>
    </row>
    <row r="205" spans="1:231" ht="18.75" x14ac:dyDescent="0.25">
      <c r="A205" s="236"/>
      <c r="B205" s="41">
        <f t="shared" si="4098"/>
        <v>44626</v>
      </c>
      <c r="C205" s="10">
        <v>1</v>
      </c>
      <c r="D205" s="11"/>
      <c r="E205" s="74">
        <f t="shared" si="4099"/>
        <v>602</v>
      </c>
      <c r="F205" s="74">
        <f t="shared" si="4099"/>
        <v>45</v>
      </c>
      <c r="G205" s="11">
        <v>216</v>
      </c>
      <c r="H205" s="12">
        <f t="shared" si="4041"/>
        <v>0.38538205980066448</v>
      </c>
      <c r="I205" s="11">
        <v>16</v>
      </c>
      <c r="J205" s="12">
        <f t="shared" si="4100"/>
        <v>6.8965517241379309E-2</v>
      </c>
      <c r="K205" s="13"/>
      <c r="L205" s="11"/>
      <c r="M205" s="11"/>
      <c r="N205" s="14"/>
      <c r="O205" s="10"/>
      <c r="P205" s="11"/>
      <c r="Q205" s="74">
        <f t="shared" si="4101"/>
        <v>605</v>
      </c>
      <c r="R205" s="74">
        <f t="shared" si="4101"/>
        <v>46</v>
      </c>
      <c r="S205" s="11">
        <v>214</v>
      </c>
      <c r="T205" s="12">
        <f t="shared" si="4043"/>
        <v>0.3669421487603306</v>
      </c>
      <c r="U205" s="11">
        <v>8</v>
      </c>
      <c r="V205" s="12">
        <f t="shared" si="4044"/>
        <v>3.6036036036036036E-2</v>
      </c>
      <c r="W205" s="13"/>
      <c r="X205" s="11"/>
      <c r="Y205" s="11"/>
      <c r="Z205" s="14"/>
      <c r="AA205" s="10">
        <v>1</v>
      </c>
      <c r="AB205" s="11"/>
      <c r="AC205" s="74">
        <f t="shared" si="4102"/>
        <v>131</v>
      </c>
      <c r="AD205" s="74">
        <f t="shared" si="4102"/>
        <v>11</v>
      </c>
      <c r="AE205" s="11">
        <v>56</v>
      </c>
      <c r="AF205" s="12">
        <f t="shared" si="4046"/>
        <v>0.44274809160305345</v>
      </c>
      <c r="AG205" s="11">
        <v>2</v>
      </c>
      <c r="AH205" s="12">
        <f t="shared" si="4047"/>
        <v>3.4482758620689655E-2</v>
      </c>
      <c r="AI205" s="13"/>
      <c r="AJ205" s="11"/>
      <c r="AK205" s="11"/>
      <c r="AL205" s="14"/>
      <c r="AM205" s="10"/>
      <c r="AN205" s="11"/>
      <c r="AO205" s="74">
        <f t="shared" si="4103"/>
        <v>592</v>
      </c>
      <c r="AP205" s="74">
        <f t="shared" si="4103"/>
        <v>45</v>
      </c>
      <c r="AQ205" s="11">
        <v>195</v>
      </c>
      <c r="AR205" s="12">
        <f t="shared" si="4049"/>
        <v>0.34966216216216217</v>
      </c>
      <c r="AS205" s="11">
        <v>12</v>
      </c>
      <c r="AT205" s="12">
        <f t="shared" si="4050"/>
        <v>5.7971014492753624E-2</v>
      </c>
      <c r="AU205" s="13"/>
      <c r="AV205" s="11"/>
      <c r="AW205" s="11"/>
      <c r="AX205" s="14"/>
      <c r="AY205" s="10">
        <v>1</v>
      </c>
      <c r="AZ205" s="11"/>
      <c r="BA205" s="74">
        <f t="shared" si="4104"/>
        <v>579</v>
      </c>
      <c r="BB205" s="74">
        <f t="shared" si="4104"/>
        <v>43</v>
      </c>
      <c r="BC205" s="11">
        <v>220</v>
      </c>
      <c r="BD205" s="12">
        <f t="shared" si="4052"/>
        <v>0.41278065630397237</v>
      </c>
      <c r="BE205" s="11">
        <v>19</v>
      </c>
      <c r="BF205" s="12">
        <f t="shared" si="4053"/>
        <v>7.9497907949790794E-2</v>
      </c>
      <c r="BG205" s="13"/>
      <c r="BH205" s="11"/>
      <c r="BI205" s="11"/>
      <c r="BJ205" s="14"/>
      <c r="BK205" s="10">
        <v>1</v>
      </c>
      <c r="BL205" s="11"/>
      <c r="BM205" s="74">
        <f t="shared" si="4105"/>
        <v>597</v>
      </c>
      <c r="BN205" s="74">
        <f t="shared" si="4105"/>
        <v>46</v>
      </c>
      <c r="BO205" s="11">
        <v>172</v>
      </c>
      <c r="BP205" s="12">
        <f t="shared" si="4055"/>
        <v>0.30485762144053602</v>
      </c>
      <c r="BQ205" s="11">
        <v>10</v>
      </c>
      <c r="BR205" s="12">
        <f t="shared" si="4056"/>
        <v>5.4945054945054944E-2</v>
      </c>
      <c r="BS205" s="13"/>
      <c r="BT205" s="11"/>
      <c r="BU205" s="11"/>
      <c r="BV205" s="14"/>
      <c r="BW205" s="10"/>
      <c r="BX205" s="11"/>
      <c r="BY205" s="74">
        <f t="shared" si="4106"/>
        <v>0</v>
      </c>
      <c r="BZ205" s="74">
        <f t="shared" si="4106"/>
        <v>0</v>
      </c>
      <c r="CA205" s="11"/>
      <c r="CB205" s="12" t="e">
        <f t="shared" si="4058"/>
        <v>#DIV/0!</v>
      </c>
      <c r="CC205" s="11"/>
      <c r="CD205" s="12" t="e">
        <f t="shared" si="4059"/>
        <v>#DIV/0!</v>
      </c>
      <c r="CE205" s="13"/>
      <c r="CF205" s="11"/>
      <c r="CG205" s="11"/>
      <c r="CH205" s="14"/>
      <c r="CI205" s="10"/>
      <c r="CJ205" s="11"/>
      <c r="CK205" s="74">
        <f t="shared" si="4107"/>
        <v>0</v>
      </c>
      <c r="CL205" s="74">
        <f t="shared" si="4107"/>
        <v>0</v>
      </c>
      <c r="CM205" s="11"/>
      <c r="CN205" s="12" t="e">
        <f t="shared" si="4061"/>
        <v>#DIV/0!</v>
      </c>
      <c r="CO205" s="11"/>
      <c r="CP205" s="12" t="e">
        <f t="shared" si="4062"/>
        <v>#DIV/0!</v>
      </c>
      <c r="CQ205" s="13"/>
      <c r="CR205" s="11"/>
      <c r="CS205" s="11"/>
      <c r="CT205" s="14"/>
      <c r="CU205" s="10"/>
      <c r="CV205" s="11"/>
      <c r="CW205" s="74">
        <f t="shared" si="4108"/>
        <v>0</v>
      </c>
      <c r="CX205" s="74">
        <f t="shared" si="4108"/>
        <v>0</v>
      </c>
      <c r="CY205" s="11"/>
      <c r="CZ205" s="12" t="e">
        <f t="shared" si="4064"/>
        <v>#DIV/0!</v>
      </c>
      <c r="DA205" s="11"/>
      <c r="DB205" s="12" t="e">
        <f t="shared" si="4065"/>
        <v>#DIV/0!</v>
      </c>
      <c r="DC205" s="13"/>
      <c r="DD205" s="11"/>
      <c r="DE205" s="11"/>
      <c r="DF205" s="14"/>
      <c r="DG205" s="10"/>
      <c r="DH205" s="11"/>
      <c r="DI205" s="74">
        <f t="shared" si="4109"/>
        <v>0</v>
      </c>
      <c r="DJ205" s="74">
        <f t="shared" si="4109"/>
        <v>0</v>
      </c>
      <c r="DK205" s="11"/>
      <c r="DL205" s="12" t="e">
        <f t="shared" si="4067"/>
        <v>#DIV/0!</v>
      </c>
      <c r="DM205" s="11"/>
      <c r="DN205" s="12" t="e">
        <f t="shared" si="4068"/>
        <v>#DIV/0!</v>
      </c>
      <c r="DO205" s="13"/>
      <c r="DP205" s="11"/>
      <c r="DQ205" s="11"/>
      <c r="DR205" s="14"/>
      <c r="DS205" s="10"/>
      <c r="DT205" s="11"/>
      <c r="DU205" s="74">
        <f t="shared" si="4110"/>
        <v>0</v>
      </c>
      <c r="DV205" s="74">
        <f t="shared" si="4110"/>
        <v>0</v>
      </c>
      <c r="DW205" s="11"/>
      <c r="DX205" s="12" t="e">
        <f t="shared" si="4070"/>
        <v>#DIV/0!</v>
      </c>
      <c r="DY205" s="11"/>
      <c r="DZ205" s="12" t="e">
        <f t="shared" si="4071"/>
        <v>#DIV/0!</v>
      </c>
      <c r="EA205" s="13"/>
      <c r="EB205" s="11"/>
      <c r="EC205" s="11"/>
      <c r="ED205" s="14"/>
      <c r="EE205" s="10"/>
      <c r="EF205" s="11"/>
      <c r="EG205" s="74">
        <f t="shared" si="4111"/>
        <v>0</v>
      </c>
      <c r="EH205" s="74">
        <f t="shared" si="4111"/>
        <v>0</v>
      </c>
      <c r="EI205" s="11"/>
      <c r="EJ205" s="12" t="e">
        <f t="shared" si="4073"/>
        <v>#DIV/0!</v>
      </c>
      <c r="EK205" s="11"/>
      <c r="EL205" s="12" t="e">
        <f t="shared" si="4074"/>
        <v>#DIV/0!</v>
      </c>
      <c r="EM205" s="13"/>
      <c r="EN205" s="11"/>
      <c r="EO205" s="11"/>
      <c r="EP205" s="14"/>
      <c r="EQ205" s="10"/>
      <c r="ER205" s="11"/>
      <c r="ES205" s="74">
        <f t="shared" si="4112"/>
        <v>0</v>
      </c>
      <c r="ET205" s="74">
        <f t="shared" si="4112"/>
        <v>0</v>
      </c>
      <c r="EU205" s="11"/>
      <c r="EV205" s="12" t="e">
        <f t="shared" si="4076"/>
        <v>#DIV/0!</v>
      </c>
      <c r="EW205" s="11"/>
      <c r="EX205" s="12" t="e">
        <f t="shared" si="4077"/>
        <v>#DIV/0!</v>
      </c>
      <c r="EY205" s="13"/>
      <c r="EZ205" s="11"/>
      <c r="FA205" s="11"/>
      <c r="FB205" s="14"/>
      <c r="FC205" s="10"/>
      <c r="FD205" s="11"/>
      <c r="FE205" s="74">
        <f t="shared" si="4113"/>
        <v>0</v>
      </c>
      <c r="FF205" s="74">
        <f t="shared" si="4113"/>
        <v>0</v>
      </c>
      <c r="FG205" s="11"/>
      <c r="FH205" s="12" t="e">
        <f t="shared" si="4079"/>
        <v>#DIV/0!</v>
      </c>
      <c r="FI205" s="11"/>
      <c r="FJ205" s="12" t="e">
        <f t="shared" si="4080"/>
        <v>#DIV/0!</v>
      </c>
      <c r="FK205" s="13"/>
      <c r="FL205" s="11"/>
      <c r="FM205" s="11"/>
      <c r="FN205" s="14"/>
      <c r="FO205" s="10"/>
      <c r="FP205" s="11"/>
      <c r="FQ205" s="74">
        <f t="shared" si="4114"/>
        <v>0</v>
      </c>
      <c r="FR205" s="74">
        <f t="shared" si="4114"/>
        <v>0</v>
      </c>
      <c r="FS205" s="11"/>
      <c r="FT205" s="12" t="e">
        <f t="shared" si="4082"/>
        <v>#DIV/0!</v>
      </c>
      <c r="FU205" s="11"/>
      <c r="FV205" s="12" t="e">
        <f t="shared" si="4083"/>
        <v>#DIV/0!</v>
      </c>
      <c r="FW205" s="13"/>
      <c r="FX205" s="11"/>
      <c r="FY205" s="11"/>
      <c r="FZ205" s="14"/>
      <c r="GA205" s="10"/>
      <c r="GB205" s="11"/>
      <c r="GC205" s="74">
        <f t="shared" si="4115"/>
        <v>0</v>
      </c>
      <c r="GD205" s="74">
        <f t="shared" si="4115"/>
        <v>0</v>
      </c>
      <c r="GE205" s="11"/>
      <c r="GF205" s="12" t="e">
        <f t="shared" si="4085"/>
        <v>#DIV/0!</v>
      </c>
      <c r="GG205" s="11"/>
      <c r="GH205" s="12" t="e">
        <f t="shared" si="4086"/>
        <v>#DIV/0!</v>
      </c>
      <c r="GI205" s="13"/>
      <c r="GJ205" s="11"/>
      <c r="GK205" s="11"/>
      <c r="GL205" s="14"/>
      <c r="GM205" s="10"/>
      <c r="GN205" s="11"/>
      <c r="GO205" s="74">
        <f t="shared" si="4116"/>
        <v>0</v>
      </c>
      <c r="GP205" s="74">
        <f t="shared" si="4116"/>
        <v>0</v>
      </c>
      <c r="GQ205" s="11"/>
      <c r="GR205" s="12" t="e">
        <f t="shared" si="4088"/>
        <v>#DIV/0!</v>
      </c>
      <c r="GS205" s="11"/>
      <c r="GT205" s="12" t="e">
        <f t="shared" si="4089"/>
        <v>#DIV/0!</v>
      </c>
      <c r="GU205" s="13"/>
      <c r="GV205" s="11"/>
      <c r="GW205" s="11"/>
      <c r="GX205" s="14"/>
      <c r="GY205" s="10"/>
      <c r="GZ205" s="11"/>
      <c r="HA205" s="74">
        <f t="shared" si="4117"/>
        <v>0</v>
      </c>
      <c r="HB205" s="74">
        <f t="shared" si="4117"/>
        <v>0</v>
      </c>
      <c r="HC205" s="11"/>
      <c r="HD205" s="12" t="e">
        <f t="shared" si="4091"/>
        <v>#DIV/0!</v>
      </c>
      <c r="HE205" s="11"/>
      <c r="HF205" s="12" t="e">
        <f t="shared" si="4092"/>
        <v>#DIV/0!</v>
      </c>
      <c r="HG205" s="13"/>
      <c r="HH205" s="11"/>
      <c r="HI205" s="11"/>
      <c r="HJ205" s="14"/>
      <c r="HK205" s="10">
        <f t="shared" si="4093"/>
        <v>4</v>
      </c>
      <c r="HL205" s="11">
        <f t="shared" si="4093"/>
        <v>0</v>
      </c>
      <c r="HM205" s="11">
        <f t="shared" si="4093"/>
        <v>3106</v>
      </c>
      <c r="HN205" s="11">
        <f t="shared" si="4093"/>
        <v>236</v>
      </c>
      <c r="HO205" s="11">
        <f t="shared" si="4094"/>
        <v>1140</v>
      </c>
      <c r="HP205" s="228">
        <f>+(HO205)/HM205</f>
        <v>0.36703155183515773</v>
      </c>
      <c r="HQ205" s="15">
        <f t="shared" si="4096"/>
        <v>67</v>
      </c>
      <c r="HR205" s="12">
        <f t="shared" si="4118"/>
        <v>5.8771929824561406E-2</v>
      </c>
      <c r="HS205" s="16">
        <v>72.400000000000006</v>
      </c>
      <c r="HT205" s="17">
        <v>1033</v>
      </c>
      <c r="HU205" s="16">
        <f t="shared" si="4097"/>
        <v>90.614035087719301</v>
      </c>
      <c r="HV205" s="15"/>
      <c r="HW205" s="14"/>
    </row>
    <row r="206" spans="1:231" ht="18.75" x14ac:dyDescent="0.25">
      <c r="A206" s="236"/>
      <c r="B206" s="41">
        <f t="shared" si="4098"/>
        <v>44627</v>
      </c>
      <c r="C206" s="10"/>
      <c r="D206" s="11"/>
      <c r="E206" s="74">
        <f t="shared" si="4099"/>
        <v>602</v>
      </c>
      <c r="F206" s="74">
        <f t="shared" si="4099"/>
        <v>45</v>
      </c>
      <c r="G206" s="11">
        <v>211</v>
      </c>
      <c r="H206" s="12">
        <f t="shared" si="4041"/>
        <v>0.38870431893687707</v>
      </c>
      <c r="I206" s="11">
        <v>23</v>
      </c>
      <c r="J206" s="12">
        <f t="shared" si="4100"/>
        <v>9.8290598290598288E-2</v>
      </c>
      <c r="K206" s="11"/>
      <c r="L206" s="11"/>
      <c r="M206" s="18"/>
      <c r="N206" s="20"/>
      <c r="O206" s="10">
        <v>1</v>
      </c>
      <c r="P206" s="11"/>
      <c r="Q206" s="74">
        <f t="shared" si="4101"/>
        <v>604</v>
      </c>
      <c r="R206" s="74">
        <f t="shared" si="4101"/>
        <v>46</v>
      </c>
      <c r="S206" s="11">
        <v>223</v>
      </c>
      <c r="T206" s="12">
        <f t="shared" si="4043"/>
        <v>0.39569536423841062</v>
      </c>
      <c r="U206" s="11">
        <v>16</v>
      </c>
      <c r="V206" s="12">
        <f t="shared" si="4044"/>
        <v>6.6945606694560664E-2</v>
      </c>
      <c r="W206" s="11"/>
      <c r="X206" s="11"/>
      <c r="Y206" s="18"/>
      <c r="Z206" s="20"/>
      <c r="AA206" s="10"/>
      <c r="AB206" s="11"/>
      <c r="AC206" s="74">
        <f t="shared" si="4102"/>
        <v>131</v>
      </c>
      <c r="AD206" s="74">
        <f t="shared" si="4102"/>
        <v>11</v>
      </c>
      <c r="AE206" s="11">
        <v>52</v>
      </c>
      <c r="AF206" s="12">
        <f t="shared" si="4046"/>
        <v>0.47328244274809161</v>
      </c>
      <c r="AG206" s="11">
        <v>10</v>
      </c>
      <c r="AH206" s="12">
        <f t="shared" si="4047"/>
        <v>0.16129032258064516</v>
      </c>
      <c r="AI206" s="11"/>
      <c r="AJ206" s="11"/>
      <c r="AK206" s="18"/>
      <c r="AL206" s="20"/>
      <c r="AM206" s="10">
        <v>1</v>
      </c>
      <c r="AN206" s="11"/>
      <c r="AO206" s="74">
        <f t="shared" si="4103"/>
        <v>591</v>
      </c>
      <c r="AP206" s="74">
        <f t="shared" si="4103"/>
        <v>45</v>
      </c>
      <c r="AQ206" s="11">
        <v>199</v>
      </c>
      <c r="AR206" s="12">
        <f t="shared" si="4049"/>
        <v>0.36548223350253806</v>
      </c>
      <c r="AS206" s="11">
        <v>17</v>
      </c>
      <c r="AT206" s="12">
        <f t="shared" si="4050"/>
        <v>7.8703703703703706E-2</v>
      </c>
      <c r="AU206" s="11"/>
      <c r="AV206" s="11"/>
      <c r="AW206" s="18"/>
      <c r="AX206" s="20"/>
      <c r="AY206" s="10"/>
      <c r="AZ206" s="11"/>
      <c r="BA206" s="74">
        <f t="shared" si="4104"/>
        <v>579</v>
      </c>
      <c r="BB206" s="74">
        <f t="shared" si="4104"/>
        <v>43</v>
      </c>
      <c r="BC206" s="11">
        <v>203</v>
      </c>
      <c r="BD206" s="12">
        <f t="shared" si="4052"/>
        <v>0.37305699481865284</v>
      </c>
      <c r="BE206" s="11">
        <v>13</v>
      </c>
      <c r="BF206" s="12">
        <f t="shared" si="4053"/>
        <v>6.0185185185185182E-2</v>
      </c>
      <c r="BG206" s="11"/>
      <c r="BH206" s="11"/>
      <c r="BI206" s="18"/>
      <c r="BJ206" s="20"/>
      <c r="BK206" s="10"/>
      <c r="BL206" s="11"/>
      <c r="BM206" s="74">
        <f t="shared" si="4105"/>
        <v>597</v>
      </c>
      <c r="BN206" s="74">
        <f t="shared" si="4105"/>
        <v>46</v>
      </c>
      <c r="BO206" s="11">
        <v>169</v>
      </c>
      <c r="BP206" s="12">
        <f t="shared" si="4055"/>
        <v>0.30988274706867669</v>
      </c>
      <c r="BQ206" s="11">
        <v>16</v>
      </c>
      <c r="BR206" s="12">
        <f t="shared" si="4056"/>
        <v>8.6486486486486491E-2</v>
      </c>
      <c r="BS206" s="11"/>
      <c r="BT206" s="11"/>
      <c r="BU206" s="18"/>
      <c r="BV206" s="20"/>
      <c r="BW206" s="10"/>
      <c r="BX206" s="11"/>
      <c r="BY206" s="74">
        <f t="shared" si="4106"/>
        <v>0</v>
      </c>
      <c r="BZ206" s="74">
        <f t="shared" si="4106"/>
        <v>0</v>
      </c>
      <c r="CA206" s="11"/>
      <c r="CB206" s="12" t="e">
        <f t="shared" si="4058"/>
        <v>#DIV/0!</v>
      </c>
      <c r="CC206" s="11"/>
      <c r="CD206" s="12" t="e">
        <f t="shared" si="4059"/>
        <v>#DIV/0!</v>
      </c>
      <c r="CE206" s="11"/>
      <c r="CF206" s="11"/>
      <c r="CG206" s="18"/>
      <c r="CH206" s="20"/>
      <c r="CI206" s="10"/>
      <c r="CJ206" s="11"/>
      <c r="CK206" s="74">
        <f t="shared" si="4107"/>
        <v>0</v>
      </c>
      <c r="CL206" s="74">
        <f t="shared" si="4107"/>
        <v>0</v>
      </c>
      <c r="CM206" s="11"/>
      <c r="CN206" s="12" t="e">
        <f t="shared" si="4061"/>
        <v>#DIV/0!</v>
      </c>
      <c r="CO206" s="11"/>
      <c r="CP206" s="12" t="e">
        <f t="shared" si="4062"/>
        <v>#DIV/0!</v>
      </c>
      <c r="CQ206" s="11"/>
      <c r="CR206" s="11"/>
      <c r="CS206" s="18"/>
      <c r="CT206" s="20"/>
      <c r="CU206" s="10"/>
      <c r="CV206" s="11"/>
      <c r="CW206" s="74">
        <f t="shared" si="4108"/>
        <v>0</v>
      </c>
      <c r="CX206" s="74">
        <f t="shared" si="4108"/>
        <v>0</v>
      </c>
      <c r="CY206" s="11"/>
      <c r="CZ206" s="12" t="e">
        <f t="shared" si="4064"/>
        <v>#DIV/0!</v>
      </c>
      <c r="DA206" s="11"/>
      <c r="DB206" s="12" t="e">
        <f t="shared" si="4065"/>
        <v>#DIV/0!</v>
      </c>
      <c r="DC206" s="11"/>
      <c r="DD206" s="11"/>
      <c r="DE206" s="18"/>
      <c r="DF206" s="20"/>
      <c r="DG206" s="10"/>
      <c r="DH206" s="11"/>
      <c r="DI206" s="74">
        <f t="shared" si="4109"/>
        <v>0</v>
      </c>
      <c r="DJ206" s="74">
        <f t="shared" si="4109"/>
        <v>0</v>
      </c>
      <c r="DK206" s="11"/>
      <c r="DL206" s="12" t="e">
        <f t="shared" si="4067"/>
        <v>#DIV/0!</v>
      </c>
      <c r="DM206" s="11"/>
      <c r="DN206" s="12" t="e">
        <f t="shared" si="4068"/>
        <v>#DIV/0!</v>
      </c>
      <c r="DO206" s="11"/>
      <c r="DP206" s="11"/>
      <c r="DQ206" s="18"/>
      <c r="DR206" s="20"/>
      <c r="DS206" s="10"/>
      <c r="DT206" s="11"/>
      <c r="DU206" s="74">
        <f t="shared" si="4110"/>
        <v>0</v>
      </c>
      <c r="DV206" s="74">
        <f t="shared" si="4110"/>
        <v>0</v>
      </c>
      <c r="DW206" s="11"/>
      <c r="DX206" s="12" t="e">
        <f t="shared" si="4070"/>
        <v>#DIV/0!</v>
      </c>
      <c r="DY206" s="11"/>
      <c r="DZ206" s="12" t="e">
        <f t="shared" si="4071"/>
        <v>#DIV/0!</v>
      </c>
      <c r="EA206" s="11"/>
      <c r="EB206" s="11"/>
      <c r="EC206" s="18"/>
      <c r="ED206" s="20"/>
      <c r="EE206" s="10"/>
      <c r="EF206" s="11"/>
      <c r="EG206" s="74">
        <f t="shared" si="4111"/>
        <v>0</v>
      </c>
      <c r="EH206" s="74">
        <f t="shared" si="4111"/>
        <v>0</v>
      </c>
      <c r="EI206" s="11"/>
      <c r="EJ206" s="12" t="e">
        <f t="shared" si="4073"/>
        <v>#DIV/0!</v>
      </c>
      <c r="EK206" s="11"/>
      <c r="EL206" s="12" t="e">
        <f t="shared" si="4074"/>
        <v>#DIV/0!</v>
      </c>
      <c r="EM206" s="11"/>
      <c r="EN206" s="11"/>
      <c r="EO206" s="18"/>
      <c r="EP206" s="20"/>
      <c r="EQ206" s="10"/>
      <c r="ER206" s="11"/>
      <c r="ES206" s="74">
        <f t="shared" si="4112"/>
        <v>0</v>
      </c>
      <c r="ET206" s="74">
        <f t="shared" si="4112"/>
        <v>0</v>
      </c>
      <c r="EU206" s="11"/>
      <c r="EV206" s="12" t="e">
        <f t="shared" si="4076"/>
        <v>#DIV/0!</v>
      </c>
      <c r="EW206" s="11"/>
      <c r="EX206" s="12" t="e">
        <f t="shared" si="4077"/>
        <v>#DIV/0!</v>
      </c>
      <c r="EY206" s="11"/>
      <c r="EZ206" s="11"/>
      <c r="FA206" s="18"/>
      <c r="FB206" s="20"/>
      <c r="FC206" s="10"/>
      <c r="FD206" s="11"/>
      <c r="FE206" s="74">
        <f t="shared" si="4113"/>
        <v>0</v>
      </c>
      <c r="FF206" s="74">
        <f t="shared" si="4113"/>
        <v>0</v>
      </c>
      <c r="FG206" s="11"/>
      <c r="FH206" s="12" t="e">
        <f t="shared" si="4079"/>
        <v>#DIV/0!</v>
      </c>
      <c r="FI206" s="11"/>
      <c r="FJ206" s="12" t="e">
        <f t="shared" si="4080"/>
        <v>#DIV/0!</v>
      </c>
      <c r="FK206" s="11"/>
      <c r="FL206" s="11"/>
      <c r="FM206" s="18"/>
      <c r="FN206" s="20"/>
      <c r="FO206" s="10"/>
      <c r="FP206" s="11"/>
      <c r="FQ206" s="74">
        <f t="shared" si="4114"/>
        <v>0</v>
      </c>
      <c r="FR206" s="74">
        <f t="shared" si="4114"/>
        <v>0</v>
      </c>
      <c r="FS206" s="11"/>
      <c r="FT206" s="12" t="e">
        <f t="shared" si="4082"/>
        <v>#DIV/0!</v>
      </c>
      <c r="FU206" s="11"/>
      <c r="FV206" s="12" t="e">
        <f t="shared" si="4083"/>
        <v>#DIV/0!</v>
      </c>
      <c r="FW206" s="11"/>
      <c r="FX206" s="11"/>
      <c r="FY206" s="18"/>
      <c r="FZ206" s="20"/>
      <c r="GA206" s="10"/>
      <c r="GB206" s="11"/>
      <c r="GC206" s="74">
        <f t="shared" si="4115"/>
        <v>0</v>
      </c>
      <c r="GD206" s="74">
        <f t="shared" si="4115"/>
        <v>0</v>
      </c>
      <c r="GE206" s="11"/>
      <c r="GF206" s="12" t="e">
        <f t="shared" si="4085"/>
        <v>#DIV/0!</v>
      </c>
      <c r="GG206" s="11"/>
      <c r="GH206" s="12" t="e">
        <f t="shared" si="4086"/>
        <v>#DIV/0!</v>
      </c>
      <c r="GI206" s="11"/>
      <c r="GJ206" s="11"/>
      <c r="GK206" s="18"/>
      <c r="GL206" s="20"/>
      <c r="GM206" s="10"/>
      <c r="GN206" s="11"/>
      <c r="GO206" s="74">
        <f t="shared" si="4116"/>
        <v>0</v>
      </c>
      <c r="GP206" s="74">
        <f t="shared" si="4116"/>
        <v>0</v>
      </c>
      <c r="GQ206" s="11"/>
      <c r="GR206" s="12" t="e">
        <f t="shared" si="4088"/>
        <v>#DIV/0!</v>
      </c>
      <c r="GS206" s="11"/>
      <c r="GT206" s="12" t="e">
        <f t="shared" si="4089"/>
        <v>#DIV/0!</v>
      </c>
      <c r="GU206" s="11"/>
      <c r="GV206" s="11"/>
      <c r="GW206" s="18"/>
      <c r="GX206" s="20"/>
      <c r="GY206" s="10"/>
      <c r="GZ206" s="11"/>
      <c r="HA206" s="74">
        <f t="shared" si="4117"/>
        <v>0</v>
      </c>
      <c r="HB206" s="74">
        <f t="shared" si="4117"/>
        <v>0</v>
      </c>
      <c r="HC206" s="11"/>
      <c r="HD206" s="12" t="e">
        <f t="shared" si="4091"/>
        <v>#DIV/0!</v>
      </c>
      <c r="HE206" s="11"/>
      <c r="HF206" s="12" t="e">
        <f t="shared" si="4092"/>
        <v>#DIV/0!</v>
      </c>
      <c r="HG206" s="11"/>
      <c r="HH206" s="11"/>
      <c r="HI206" s="18"/>
      <c r="HJ206" s="20"/>
      <c r="HK206" s="10">
        <f t="shared" si="4093"/>
        <v>2</v>
      </c>
      <c r="HL206" s="11">
        <f t="shared" si="4093"/>
        <v>0</v>
      </c>
      <c r="HM206" s="11">
        <f t="shared" si="4093"/>
        <v>3104</v>
      </c>
      <c r="HN206" s="11">
        <f t="shared" si="4093"/>
        <v>236</v>
      </c>
      <c r="HO206" s="11">
        <f t="shared" si="4094"/>
        <v>1152</v>
      </c>
      <c r="HP206" s="228">
        <f t="shared" ref="HP206:HP209" si="4119">+(HO206)/HM206</f>
        <v>0.37113402061855671</v>
      </c>
      <c r="HQ206" s="15">
        <f t="shared" si="4096"/>
        <v>95</v>
      </c>
      <c r="HR206" s="12">
        <f t="shared" si="4118"/>
        <v>8.2465277777777776E-2</v>
      </c>
      <c r="HS206" s="16">
        <v>73.599999999999994</v>
      </c>
      <c r="HT206" s="17">
        <v>1030</v>
      </c>
      <c r="HU206" s="16">
        <f t="shared" si="4097"/>
        <v>89.409722222222214</v>
      </c>
      <c r="HV206" s="18"/>
      <c r="HW206" s="20"/>
    </row>
    <row r="207" spans="1:231" ht="18.75" x14ac:dyDescent="0.25">
      <c r="A207" s="236"/>
      <c r="B207" s="41">
        <f>+B206+1</f>
        <v>44628</v>
      </c>
      <c r="C207" s="10"/>
      <c r="D207" s="11"/>
      <c r="E207" s="74">
        <f t="shared" si="4099"/>
        <v>602</v>
      </c>
      <c r="F207" s="74">
        <f t="shared" si="4099"/>
        <v>45</v>
      </c>
      <c r="G207" s="11">
        <v>227</v>
      </c>
      <c r="H207" s="12">
        <f t="shared" si="4041"/>
        <v>0.40531561461794019</v>
      </c>
      <c r="I207" s="11">
        <v>17</v>
      </c>
      <c r="J207" s="12">
        <f t="shared" si="4100"/>
        <v>6.9672131147540978E-2</v>
      </c>
      <c r="K207" s="13"/>
      <c r="L207" s="13"/>
      <c r="M207" s="25"/>
      <c r="N207" s="38">
        <v>4600</v>
      </c>
      <c r="O207" s="10"/>
      <c r="P207" s="11"/>
      <c r="Q207" s="74">
        <f t="shared" si="4101"/>
        <v>604</v>
      </c>
      <c r="R207" s="74">
        <f t="shared" si="4101"/>
        <v>46</v>
      </c>
      <c r="S207" s="11">
        <v>214</v>
      </c>
      <c r="T207" s="12">
        <f t="shared" si="4043"/>
        <v>0.3741721854304636</v>
      </c>
      <c r="U207" s="11">
        <v>12</v>
      </c>
      <c r="V207" s="12">
        <f t="shared" si="4044"/>
        <v>5.3097345132743362E-2</v>
      </c>
      <c r="W207" s="13"/>
      <c r="X207" s="13"/>
      <c r="Y207" s="25"/>
      <c r="Z207" s="38">
        <v>4600</v>
      </c>
      <c r="AA207" s="10"/>
      <c r="AB207" s="11">
        <v>1</v>
      </c>
      <c r="AC207" s="74">
        <f t="shared" si="4102"/>
        <v>131</v>
      </c>
      <c r="AD207" s="74">
        <f t="shared" si="4102"/>
        <v>10</v>
      </c>
      <c r="AE207" s="11">
        <v>57</v>
      </c>
      <c r="AF207" s="12">
        <f t="shared" si="4046"/>
        <v>0.4580152671755725</v>
      </c>
      <c r="AG207" s="11">
        <v>3</v>
      </c>
      <c r="AH207" s="12">
        <f t="shared" si="4047"/>
        <v>0.05</v>
      </c>
      <c r="AI207" s="13"/>
      <c r="AJ207" s="13"/>
      <c r="AK207" s="25"/>
      <c r="AL207" s="38">
        <v>4600</v>
      </c>
      <c r="AM207" s="10">
        <v>1</v>
      </c>
      <c r="AN207" s="11"/>
      <c r="AO207" s="74">
        <f t="shared" si="4103"/>
        <v>590</v>
      </c>
      <c r="AP207" s="74">
        <f t="shared" si="4103"/>
        <v>45</v>
      </c>
      <c r="AQ207" s="11">
        <v>210</v>
      </c>
      <c r="AR207" s="12">
        <f t="shared" si="4049"/>
        <v>0.39322033898305087</v>
      </c>
      <c r="AS207" s="11">
        <v>22</v>
      </c>
      <c r="AT207" s="12">
        <f t="shared" si="4050"/>
        <v>9.4827586206896547E-2</v>
      </c>
      <c r="AU207" s="13"/>
      <c r="AV207" s="13"/>
      <c r="AW207" s="25"/>
      <c r="AX207" s="38">
        <v>4600</v>
      </c>
      <c r="AY207" s="10"/>
      <c r="AZ207" s="11"/>
      <c r="BA207" s="74">
        <f t="shared" si="4104"/>
        <v>579</v>
      </c>
      <c r="BB207" s="74">
        <f t="shared" si="4104"/>
        <v>43</v>
      </c>
      <c r="BC207" s="11">
        <v>227</v>
      </c>
      <c r="BD207" s="12">
        <f t="shared" si="4052"/>
        <v>0.43005181347150256</v>
      </c>
      <c r="BE207" s="11">
        <v>22</v>
      </c>
      <c r="BF207" s="12">
        <f t="shared" si="4053"/>
        <v>8.8353413654618476E-2</v>
      </c>
      <c r="BG207" s="13"/>
      <c r="BH207" s="13"/>
      <c r="BI207" s="25"/>
      <c r="BJ207" s="38">
        <v>4600</v>
      </c>
      <c r="BK207" s="10"/>
      <c r="BL207" s="11"/>
      <c r="BM207" s="74">
        <f t="shared" si="4105"/>
        <v>597</v>
      </c>
      <c r="BN207" s="74">
        <f t="shared" si="4105"/>
        <v>46</v>
      </c>
      <c r="BO207" s="11">
        <v>183</v>
      </c>
      <c r="BP207" s="12">
        <f t="shared" si="4055"/>
        <v>0.33835845896147404</v>
      </c>
      <c r="BQ207" s="11">
        <v>19</v>
      </c>
      <c r="BR207" s="12">
        <f t="shared" si="4056"/>
        <v>9.405940594059406E-2</v>
      </c>
      <c r="BS207" s="13"/>
      <c r="BT207" s="13"/>
      <c r="BU207" s="25"/>
      <c r="BV207" s="38">
        <v>4600</v>
      </c>
      <c r="BW207" s="10"/>
      <c r="BX207" s="11"/>
      <c r="BY207" s="74">
        <f t="shared" si="4106"/>
        <v>0</v>
      </c>
      <c r="BZ207" s="74">
        <f t="shared" si="4106"/>
        <v>0</v>
      </c>
      <c r="CA207" s="11"/>
      <c r="CB207" s="12" t="e">
        <f t="shared" si="4058"/>
        <v>#DIV/0!</v>
      </c>
      <c r="CC207" s="11"/>
      <c r="CD207" s="12" t="e">
        <f t="shared" si="4059"/>
        <v>#DIV/0!</v>
      </c>
      <c r="CE207" s="13"/>
      <c r="CF207" s="13"/>
      <c r="CG207" s="25"/>
      <c r="CH207" s="38"/>
      <c r="CI207" s="10"/>
      <c r="CJ207" s="11"/>
      <c r="CK207" s="74">
        <f t="shared" si="4107"/>
        <v>0</v>
      </c>
      <c r="CL207" s="74">
        <f t="shared" si="4107"/>
        <v>0</v>
      </c>
      <c r="CM207" s="11"/>
      <c r="CN207" s="12" t="e">
        <f t="shared" si="4061"/>
        <v>#DIV/0!</v>
      </c>
      <c r="CO207" s="11"/>
      <c r="CP207" s="12" t="e">
        <f t="shared" si="4062"/>
        <v>#DIV/0!</v>
      </c>
      <c r="CQ207" s="13"/>
      <c r="CR207" s="13"/>
      <c r="CS207" s="25"/>
      <c r="CT207" s="38"/>
      <c r="CU207" s="10"/>
      <c r="CV207" s="11"/>
      <c r="CW207" s="74">
        <f t="shared" si="4108"/>
        <v>0</v>
      </c>
      <c r="CX207" s="74">
        <f t="shared" si="4108"/>
        <v>0</v>
      </c>
      <c r="CY207" s="11"/>
      <c r="CZ207" s="12" t="e">
        <f t="shared" si="4064"/>
        <v>#DIV/0!</v>
      </c>
      <c r="DA207" s="11"/>
      <c r="DB207" s="12" t="e">
        <f t="shared" si="4065"/>
        <v>#DIV/0!</v>
      </c>
      <c r="DC207" s="13"/>
      <c r="DD207" s="13"/>
      <c r="DE207" s="25"/>
      <c r="DF207" s="38"/>
      <c r="DG207" s="10"/>
      <c r="DH207" s="11"/>
      <c r="DI207" s="74">
        <f t="shared" si="4109"/>
        <v>0</v>
      </c>
      <c r="DJ207" s="74">
        <f t="shared" si="4109"/>
        <v>0</v>
      </c>
      <c r="DK207" s="11"/>
      <c r="DL207" s="12" t="e">
        <f t="shared" si="4067"/>
        <v>#DIV/0!</v>
      </c>
      <c r="DM207" s="11"/>
      <c r="DN207" s="12" t="e">
        <f t="shared" si="4068"/>
        <v>#DIV/0!</v>
      </c>
      <c r="DO207" s="13"/>
      <c r="DP207" s="13"/>
      <c r="DQ207" s="25"/>
      <c r="DR207" s="38"/>
      <c r="DS207" s="10"/>
      <c r="DT207" s="11"/>
      <c r="DU207" s="74">
        <f t="shared" si="4110"/>
        <v>0</v>
      </c>
      <c r="DV207" s="74">
        <f t="shared" si="4110"/>
        <v>0</v>
      </c>
      <c r="DW207" s="11"/>
      <c r="DX207" s="12" t="e">
        <f t="shared" si="4070"/>
        <v>#DIV/0!</v>
      </c>
      <c r="DY207" s="11"/>
      <c r="DZ207" s="12" t="e">
        <f t="shared" si="4071"/>
        <v>#DIV/0!</v>
      </c>
      <c r="EA207" s="13"/>
      <c r="EB207" s="13"/>
      <c r="EC207" s="25"/>
      <c r="ED207" s="38"/>
      <c r="EE207" s="10"/>
      <c r="EF207" s="11"/>
      <c r="EG207" s="74">
        <f t="shared" si="4111"/>
        <v>0</v>
      </c>
      <c r="EH207" s="74">
        <f t="shared" si="4111"/>
        <v>0</v>
      </c>
      <c r="EI207" s="11"/>
      <c r="EJ207" s="12" t="e">
        <f t="shared" si="4073"/>
        <v>#DIV/0!</v>
      </c>
      <c r="EK207" s="11"/>
      <c r="EL207" s="12" t="e">
        <f t="shared" si="4074"/>
        <v>#DIV/0!</v>
      </c>
      <c r="EM207" s="13"/>
      <c r="EN207" s="13"/>
      <c r="EO207" s="25"/>
      <c r="EP207" s="38"/>
      <c r="EQ207" s="10"/>
      <c r="ER207" s="11"/>
      <c r="ES207" s="74">
        <f t="shared" si="4112"/>
        <v>0</v>
      </c>
      <c r="ET207" s="74">
        <f t="shared" si="4112"/>
        <v>0</v>
      </c>
      <c r="EU207" s="11"/>
      <c r="EV207" s="12" t="e">
        <f t="shared" si="4076"/>
        <v>#DIV/0!</v>
      </c>
      <c r="EW207" s="11"/>
      <c r="EX207" s="12" t="e">
        <f t="shared" si="4077"/>
        <v>#DIV/0!</v>
      </c>
      <c r="EY207" s="13"/>
      <c r="EZ207" s="13"/>
      <c r="FA207" s="25"/>
      <c r="FB207" s="38"/>
      <c r="FC207" s="10"/>
      <c r="FD207" s="11"/>
      <c r="FE207" s="74">
        <f t="shared" si="4113"/>
        <v>0</v>
      </c>
      <c r="FF207" s="74">
        <f t="shared" si="4113"/>
        <v>0</v>
      </c>
      <c r="FG207" s="11"/>
      <c r="FH207" s="12" t="e">
        <f t="shared" si="4079"/>
        <v>#DIV/0!</v>
      </c>
      <c r="FI207" s="11"/>
      <c r="FJ207" s="12" t="e">
        <f t="shared" si="4080"/>
        <v>#DIV/0!</v>
      </c>
      <c r="FK207" s="13"/>
      <c r="FL207" s="13"/>
      <c r="FM207" s="25"/>
      <c r="FN207" s="38"/>
      <c r="FO207" s="10"/>
      <c r="FP207" s="11"/>
      <c r="FQ207" s="74">
        <f t="shared" si="4114"/>
        <v>0</v>
      </c>
      <c r="FR207" s="74">
        <f t="shared" si="4114"/>
        <v>0</v>
      </c>
      <c r="FS207" s="11"/>
      <c r="FT207" s="12" t="e">
        <f t="shared" si="4082"/>
        <v>#DIV/0!</v>
      </c>
      <c r="FU207" s="11"/>
      <c r="FV207" s="12" t="e">
        <f t="shared" si="4083"/>
        <v>#DIV/0!</v>
      </c>
      <c r="FW207" s="13"/>
      <c r="FX207" s="13"/>
      <c r="FY207" s="25"/>
      <c r="FZ207" s="38"/>
      <c r="GA207" s="10"/>
      <c r="GB207" s="11"/>
      <c r="GC207" s="74">
        <f t="shared" si="4115"/>
        <v>0</v>
      </c>
      <c r="GD207" s="74">
        <f t="shared" si="4115"/>
        <v>0</v>
      </c>
      <c r="GE207" s="11"/>
      <c r="GF207" s="12" t="e">
        <f t="shared" si="4085"/>
        <v>#DIV/0!</v>
      </c>
      <c r="GG207" s="11"/>
      <c r="GH207" s="12" t="e">
        <f t="shared" si="4086"/>
        <v>#DIV/0!</v>
      </c>
      <c r="GI207" s="13"/>
      <c r="GJ207" s="13"/>
      <c r="GK207" s="25"/>
      <c r="GL207" s="38"/>
      <c r="GM207" s="10"/>
      <c r="GN207" s="11"/>
      <c r="GO207" s="74">
        <f t="shared" si="4116"/>
        <v>0</v>
      </c>
      <c r="GP207" s="74">
        <f t="shared" si="4116"/>
        <v>0</v>
      </c>
      <c r="GQ207" s="11"/>
      <c r="GR207" s="12" t="e">
        <f t="shared" si="4088"/>
        <v>#DIV/0!</v>
      </c>
      <c r="GS207" s="11"/>
      <c r="GT207" s="12" t="e">
        <f t="shared" si="4089"/>
        <v>#DIV/0!</v>
      </c>
      <c r="GU207" s="13"/>
      <c r="GV207" s="13"/>
      <c r="GW207" s="25"/>
      <c r="GX207" s="38"/>
      <c r="GY207" s="10"/>
      <c r="GZ207" s="11"/>
      <c r="HA207" s="74">
        <f t="shared" si="4117"/>
        <v>0</v>
      </c>
      <c r="HB207" s="74">
        <f t="shared" si="4117"/>
        <v>0</v>
      </c>
      <c r="HC207" s="11"/>
      <c r="HD207" s="12" t="e">
        <f t="shared" si="4091"/>
        <v>#DIV/0!</v>
      </c>
      <c r="HE207" s="11"/>
      <c r="HF207" s="12" t="e">
        <f t="shared" si="4092"/>
        <v>#DIV/0!</v>
      </c>
      <c r="HG207" s="13"/>
      <c r="HH207" s="13"/>
      <c r="HI207" s="25"/>
      <c r="HJ207" s="38"/>
      <c r="HK207" s="10">
        <f t="shared" si="4093"/>
        <v>1</v>
      </c>
      <c r="HL207" s="11">
        <f t="shared" si="4093"/>
        <v>1</v>
      </c>
      <c r="HM207" s="11">
        <f t="shared" si="4093"/>
        <v>3103</v>
      </c>
      <c r="HN207" s="11">
        <f t="shared" si="4093"/>
        <v>235</v>
      </c>
      <c r="HO207" s="11">
        <f t="shared" si="4094"/>
        <v>1213</v>
      </c>
      <c r="HP207" s="228">
        <f t="shared" si="4119"/>
        <v>0.39091202062520142</v>
      </c>
      <c r="HQ207" s="15">
        <f t="shared" si="4096"/>
        <v>95</v>
      </c>
      <c r="HR207" s="12">
        <f t="shared" si="4118"/>
        <v>7.8318219291014013E-2</v>
      </c>
      <c r="HS207" s="16">
        <v>73.2</v>
      </c>
      <c r="HT207" s="17">
        <v>1077</v>
      </c>
      <c r="HU207" s="16">
        <f t="shared" si="4097"/>
        <v>88.788128606760097</v>
      </c>
      <c r="HV207" s="23"/>
      <c r="HW207" s="22">
        <v>4600</v>
      </c>
    </row>
    <row r="208" spans="1:231" ht="18.75" x14ac:dyDescent="0.25">
      <c r="A208" s="236"/>
      <c r="B208" s="41">
        <f t="shared" si="4098"/>
        <v>44629</v>
      </c>
      <c r="C208" s="10">
        <v>1</v>
      </c>
      <c r="D208" s="11"/>
      <c r="E208" s="74">
        <f t="shared" si="4099"/>
        <v>601</v>
      </c>
      <c r="F208" s="74">
        <f t="shared" si="4099"/>
        <v>45</v>
      </c>
      <c r="G208" s="11">
        <v>210</v>
      </c>
      <c r="H208" s="12">
        <f t="shared" si="4041"/>
        <v>0.37770382695507487</v>
      </c>
      <c r="I208" s="11">
        <v>17</v>
      </c>
      <c r="J208" s="12">
        <f t="shared" si="4100"/>
        <v>7.4889867841409691E-2</v>
      </c>
      <c r="K208" s="13"/>
      <c r="L208" s="11"/>
      <c r="M208" s="25"/>
      <c r="N208" s="38">
        <v>4656.666666666667</v>
      </c>
      <c r="O208" s="10">
        <v>1</v>
      </c>
      <c r="P208" s="11"/>
      <c r="Q208" s="74">
        <f t="shared" si="4101"/>
        <v>603</v>
      </c>
      <c r="R208" s="74">
        <f t="shared" si="4101"/>
        <v>46</v>
      </c>
      <c r="S208" s="11">
        <v>203</v>
      </c>
      <c r="T208" s="12">
        <f t="shared" si="4043"/>
        <v>0.34825870646766172</v>
      </c>
      <c r="U208" s="11">
        <v>7</v>
      </c>
      <c r="V208" s="12">
        <f t="shared" si="4044"/>
        <v>3.3333333333333333E-2</v>
      </c>
      <c r="W208" s="13"/>
      <c r="X208" s="11"/>
      <c r="Y208" s="25"/>
      <c r="Z208" s="38">
        <v>4734.166666666667</v>
      </c>
      <c r="AA208" s="10">
        <v>5</v>
      </c>
      <c r="AB208" s="11"/>
      <c r="AC208" s="74">
        <f t="shared" si="4102"/>
        <v>126</v>
      </c>
      <c r="AD208" s="74">
        <f t="shared" si="4102"/>
        <v>10</v>
      </c>
      <c r="AE208" s="11">
        <v>45</v>
      </c>
      <c r="AF208" s="12">
        <f t="shared" si="4046"/>
        <v>0.3888888888888889</v>
      </c>
      <c r="AG208" s="11">
        <v>4</v>
      </c>
      <c r="AH208" s="12">
        <f t="shared" si="4047"/>
        <v>8.1632653061224483E-2</v>
      </c>
      <c r="AI208" s="13"/>
      <c r="AJ208" s="11"/>
      <c r="AK208" s="25"/>
      <c r="AL208" s="38">
        <v>4680</v>
      </c>
      <c r="AM208" s="10"/>
      <c r="AN208" s="11"/>
      <c r="AO208" s="74">
        <f t="shared" si="4103"/>
        <v>590</v>
      </c>
      <c r="AP208" s="74">
        <f t="shared" si="4103"/>
        <v>45</v>
      </c>
      <c r="AQ208" s="11">
        <v>196</v>
      </c>
      <c r="AR208" s="12">
        <f t="shared" si="4049"/>
        <v>0.34745762711864409</v>
      </c>
      <c r="AS208" s="11">
        <v>9</v>
      </c>
      <c r="AT208" s="12">
        <f t="shared" si="4050"/>
        <v>4.3902439024390241E-2</v>
      </c>
      <c r="AU208" s="13"/>
      <c r="AV208" s="11"/>
      <c r="AW208" s="25"/>
      <c r="AX208" s="38">
        <v>4782.5</v>
      </c>
      <c r="AY208" s="10"/>
      <c r="AZ208" s="11"/>
      <c r="BA208" s="74">
        <f t="shared" si="4104"/>
        <v>579</v>
      </c>
      <c r="BB208" s="74">
        <f t="shared" si="4104"/>
        <v>43</v>
      </c>
      <c r="BC208" s="11">
        <v>190</v>
      </c>
      <c r="BD208" s="12">
        <f t="shared" si="4052"/>
        <v>0.33333333333333331</v>
      </c>
      <c r="BE208" s="11">
        <v>3</v>
      </c>
      <c r="BF208" s="12">
        <f t="shared" si="4053"/>
        <v>1.5544041450777202E-2</v>
      </c>
      <c r="BG208" s="13"/>
      <c r="BH208" s="11"/>
      <c r="BI208" s="25"/>
      <c r="BJ208" s="38">
        <v>4840</v>
      </c>
      <c r="BK208" s="10"/>
      <c r="BL208" s="11"/>
      <c r="BM208" s="74">
        <f t="shared" si="4105"/>
        <v>597</v>
      </c>
      <c r="BN208" s="74">
        <f t="shared" si="4105"/>
        <v>46</v>
      </c>
      <c r="BO208" s="11">
        <v>145</v>
      </c>
      <c r="BP208" s="12">
        <f t="shared" si="4055"/>
        <v>0.2529313232830821</v>
      </c>
      <c r="BQ208" s="11">
        <v>6</v>
      </c>
      <c r="BR208" s="12">
        <f t="shared" si="4056"/>
        <v>3.9735099337748346E-2</v>
      </c>
      <c r="BS208" s="13"/>
      <c r="BT208" s="11"/>
      <c r="BU208" s="25"/>
      <c r="BV208" s="38">
        <v>5170.833333333333</v>
      </c>
      <c r="BW208" s="10"/>
      <c r="BX208" s="11"/>
      <c r="BY208" s="74">
        <f t="shared" si="4106"/>
        <v>0</v>
      </c>
      <c r="BZ208" s="74">
        <f t="shared" si="4106"/>
        <v>0</v>
      </c>
      <c r="CA208" s="11"/>
      <c r="CB208" s="12" t="e">
        <f t="shared" si="4058"/>
        <v>#DIV/0!</v>
      </c>
      <c r="CC208" s="11"/>
      <c r="CD208" s="12" t="e">
        <f t="shared" si="4059"/>
        <v>#DIV/0!</v>
      </c>
      <c r="CE208" s="13"/>
      <c r="CF208" s="11"/>
      <c r="CG208" s="25"/>
      <c r="CH208" s="38"/>
      <c r="CI208" s="10"/>
      <c r="CJ208" s="11"/>
      <c r="CK208" s="74">
        <f t="shared" si="4107"/>
        <v>0</v>
      </c>
      <c r="CL208" s="74">
        <f t="shared" si="4107"/>
        <v>0</v>
      </c>
      <c r="CM208" s="11"/>
      <c r="CN208" s="12" t="e">
        <f t="shared" si="4061"/>
        <v>#DIV/0!</v>
      </c>
      <c r="CO208" s="11"/>
      <c r="CP208" s="12" t="e">
        <f t="shared" si="4062"/>
        <v>#DIV/0!</v>
      </c>
      <c r="CQ208" s="13"/>
      <c r="CR208" s="11"/>
      <c r="CS208" s="25"/>
      <c r="CT208" s="38"/>
      <c r="CU208" s="10"/>
      <c r="CV208" s="11"/>
      <c r="CW208" s="74">
        <f t="shared" si="4108"/>
        <v>0</v>
      </c>
      <c r="CX208" s="74">
        <f t="shared" si="4108"/>
        <v>0</v>
      </c>
      <c r="CY208" s="11"/>
      <c r="CZ208" s="12" t="e">
        <f t="shared" si="4064"/>
        <v>#DIV/0!</v>
      </c>
      <c r="DA208" s="11"/>
      <c r="DB208" s="12" t="e">
        <f t="shared" si="4065"/>
        <v>#DIV/0!</v>
      </c>
      <c r="DC208" s="13"/>
      <c r="DD208" s="11"/>
      <c r="DE208" s="25"/>
      <c r="DF208" s="38"/>
      <c r="DG208" s="10"/>
      <c r="DH208" s="11"/>
      <c r="DI208" s="74">
        <f t="shared" si="4109"/>
        <v>0</v>
      </c>
      <c r="DJ208" s="74">
        <f t="shared" si="4109"/>
        <v>0</v>
      </c>
      <c r="DK208" s="11"/>
      <c r="DL208" s="12" t="e">
        <f t="shared" si="4067"/>
        <v>#DIV/0!</v>
      </c>
      <c r="DM208" s="11"/>
      <c r="DN208" s="12" t="e">
        <f t="shared" si="4068"/>
        <v>#DIV/0!</v>
      </c>
      <c r="DO208" s="13"/>
      <c r="DP208" s="11"/>
      <c r="DQ208" s="25"/>
      <c r="DR208" s="38"/>
      <c r="DS208" s="10"/>
      <c r="DT208" s="11"/>
      <c r="DU208" s="74">
        <f t="shared" si="4110"/>
        <v>0</v>
      </c>
      <c r="DV208" s="74">
        <f t="shared" si="4110"/>
        <v>0</v>
      </c>
      <c r="DW208" s="11"/>
      <c r="DX208" s="12" t="e">
        <f t="shared" si="4070"/>
        <v>#DIV/0!</v>
      </c>
      <c r="DY208" s="11"/>
      <c r="DZ208" s="12" t="e">
        <f t="shared" si="4071"/>
        <v>#DIV/0!</v>
      </c>
      <c r="EA208" s="13"/>
      <c r="EB208" s="11"/>
      <c r="EC208" s="25"/>
      <c r="ED208" s="38"/>
      <c r="EE208" s="10"/>
      <c r="EF208" s="11"/>
      <c r="EG208" s="74">
        <f t="shared" si="4111"/>
        <v>0</v>
      </c>
      <c r="EH208" s="74">
        <f t="shared" si="4111"/>
        <v>0</v>
      </c>
      <c r="EI208" s="11"/>
      <c r="EJ208" s="12" t="e">
        <f t="shared" si="4073"/>
        <v>#DIV/0!</v>
      </c>
      <c r="EK208" s="11"/>
      <c r="EL208" s="12" t="e">
        <f t="shared" si="4074"/>
        <v>#DIV/0!</v>
      </c>
      <c r="EM208" s="13"/>
      <c r="EN208" s="11"/>
      <c r="EO208" s="25"/>
      <c r="EP208" s="38"/>
      <c r="EQ208" s="10"/>
      <c r="ER208" s="11"/>
      <c r="ES208" s="74">
        <f t="shared" si="4112"/>
        <v>0</v>
      </c>
      <c r="ET208" s="74">
        <f t="shared" si="4112"/>
        <v>0</v>
      </c>
      <c r="EU208" s="11"/>
      <c r="EV208" s="12" t="e">
        <f t="shared" si="4076"/>
        <v>#DIV/0!</v>
      </c>
      <c r="EW208" s="11"/>
      <c r="EX208" s="12" t="e">
        <f t="shared" si="4077"/>
        <v>#DIV/0!</v>
      </c>
      <c r="EY208" s="13"/>
      <c r="EZ208" s="11"/>
      <c r="FA208" s="25"/>
      <c r="FB208" s="38"/>
      <c r="FC208" s="10"/>
      <c r="FD208" s="11"/>
      <c r="FE208" s="74">
        <f t="shared" si="4113"/>
        <v>0</v>
      </c>
      <c r="FF208" s="74">
        <f t="shared" si="4113"/>
        <v>0</v>
      </c>
      <c r="FG208" s="11"/>
      <c r="FH208" s="12" t="e">
        <f t="shared" si="4079"/>
        <v>#DIV/0!</v>
      </c>
      <c r="FI208" s="11"/>
      <c r="FJ208" s="12" t="e">
        <f t="shared" si="4080"/>
        <v>#DIV/0!</v>
      </c>
      <c r="FK208" s="13"/>
      <c r="FL208" s="11"/>
      <c r="FM208" s="25"/>
      <c r="FN208" s="38"/>
      <c r="FO208" s="10"/>
      <c r="FP208" s="11"/>
      <c r="FQ208" s="74">
        <f t="shared" si="4114"/>
        <v>0</v>
      </c>
      <c r="FR208" s="74">
        <f t="shared" si="4114"/>
        <v>0</v>
      </c>
      <c r="FS208" s="11"/>
      <c r="FT208" s="12" t="e">
        <f t="shared" si="4082"/>
        <v>#DIV/0!</v>
      </c>
      <c r="FU208" s="11"/>
      <c r="FV208" s="12" t="e">
        <f t="shared" si="4083"/>
        <v>#DIV/0!</v>
      </c>
      <c r="FW208" s="13"/>
      <c r="FX208" s="11"/>
      <c r="FY208" s="25"/>
      <c r="FZ208" s="38"/>
      <c r="GA208" s="10"/>
      <c r="GB208" s="11"/>
      <c r="GC208" s="74">
        <f t="shared" si="4115"/>
        <v>0</v>
      </c>
      <c r="GD208" s="74">
        <f t="shared" si="4115"/>
        <v>0</v>
      </c>
      <c r="GE208" s="11"/>
      <c r="GF208" s="12" t="e">
        <f t="shared" si="4085"/>
        <v>#DIV/0!</v>
      </c>
      <c r="GG208" s="11"/>
      <c r="GH208" s="12" t="e">
        <f t="shared" si="4086"/>
        <v>#DIV/0!</v>
      </c>
      <c r="GI208" s="13"/>
      <c r="GJ208" s="11"/>
      <c r="GK208" s="25"/>
      <c r="GL208" s="38"/>
      <c r="GM208" s="10"/>
      <c r="GN208" s="11"/>
      <c r="GO208" s="74">
        <f t="shared" si="4116"/>
        <v>0</v>
      </c>
      <c r="GP208" s="74">
        <f t="shared" si="4116"/>
        <v>0</v>
      </c>
      <c r="GQ208" s="11"/>
      <c r="GR208" s="12" t="e">
        <f t="shared" si="4088"/>
        <v>#DIV/0!</v>
      </c>
      <c r="GS208" s="11"/>
      <c r="GT208" s="12" t="e">
        <f t="shared" si="4089"/>
        <v>#DIV/0!</v>
      </c>
      <c r="GU208" s="13"/>
      <c r="GV208" s="11"/>
      <c r="GW208" s="25"/>
      <c r="GX208" s="38"/>
      <c r="GY208" s="10"/>
      <c r="GZ208" s="11"/>
      <c r="HA208" s="74">
        <f t="shared" si="4117"/>
        <v>0</v>
      </c>
      <c r="HB208" s="74">
        <f t="shared" si="4117"/>
        <v>0</v>
      </c>
      <c r="HC208" s="11"/>
      <c r="HD208" s="12" t="e">
        <f t="shared" si="4091"/>
        <v>#DIV/0!</v>
      </c>
      <c r="HE208" s="11"/>
      <c r="HF208" s="12" t="e">
        <f t="shared" si="4092"/>
        <v>#DIV/0!</v>
      </c>
      <c r="HG208" s="13"/>
      <c r="HH208" s="11"/>
      <c r="HI208" s="25"/>
      <c r="HJ208" s="38"/>
      <c r="HK208" s="233">
        <f t="shared" si="4093"/>
        <v>7</v>
      </c>
      <c r="HL208" s="11">
        <f t="shared" si="4093"/>
        <v>0</v>
      </c>
      <c r="HM208" s="11">
        <f t="shared" si="4093"/>
        <v>3096</v>
      </c>
      <c r="HN208" s="11">
        <f t="shared" si="4093"/>
        <v>235</v>
      </c>
      <c r="HO208" s="11">
        <f t="shared" si="4094"/>
        <v>1035</v>
      </c>
      <c r="HP208" s="228">
        <f t="shared" si="4119"/>
        <v>0.33430232558139533</v>
      </c>
      <c r="HQ208" s="15">
        <f t="shared" si="4096"/>
        <v>46</v>
      </c>
      <c r="HR208" s="12">
        <f t="shared" si="4118"/>
        <v>4.4444444444444446E-2</v>
      </c>
      <c r="HS208" s="16">
        <v>73.400000000000006</v>
      </c>
      <c r="HT208" s="17">
        <v>955</v>
      </c>
      <c r="HU208" s="16">
        <f t="shared" si="4097"/>
        <v>92.270531400966178</v>
      </c>
      <c r="HV208" s="23"/>
      <c r="HW208" s="22">
        <v>4822.575757575758</v>
      </c>
    </row>
    <row r="209" spans="1:231" ht="18.75" x14ac:dyDescent="0.25">
      <c r="A209" s="236"/>
      <c r="B209" s="202">
        <f t="shared" si="4098"/>
        <v>44630</v>
      </c>
      <c r="C209" s="10"/>
      <c r="D209" s="11"/>
      <c r="E209" s="74">
        <v>586</v>
      </c>
      <c r="F209" s="74">
        <f>F208-D209</f>
        <v>45</v>
      </c>
      <c r="G209" s="11">
        <v>251</v>
      </c>
      <c r="H209" s="12">
        <f t="shared" si="4041"/>
        <v>0.45563139931740615</v>
      </c>
      <c r="I209" s="11">
        <v>16</v>
      </c>
      <c r="J209" s="12">
        <f t="shared" si="4100"/>
        <v>5.9925093632958802E-2</v>
      </c>
      <c r="K209" s="13"/>
      <c r="L209" s="11"/>
      <c r="M209" s="39"/>
      <c r="N209" s="43">
        <v>75</v>
      </c>
      <c r="O209" s="10"/>
      <c r="P209" s="11"/>
      <c r="Q209" s="74">
        <v>603</v>
      </c>
      <c r="R209" s="74">
        <f t="shared" si="4101"/>
        <v>46</v>
      </c>
      <c r="S209" s="11">
        <v>191</v>
      </c>
      <c r="T209" s="12">
        <f t="shared" si="4043"/>
        <v>0.3383084577114428</v>
      </c>
      <c r="U209" s="11">
        <v>13</v>
      </c>
      <c r="V209" s="12">
        <f t="shared" si="4044"/>
        <v>6.3725490196078427E-2</v>
      </c>
      <c r="W209" s="13"/>
      <c r="X209" s="11"/>
      <c r="Y209" s="39"/>
      <c r="Z209" s="43">
        <v>91.666666666666671</v>
      </c>
      <c r="AA209" s="10"/>
      <c r="AB209" s="11"/>
      <c r="AC209" s="74">
        <v>122</v>
      </c>
      <c r="AD209" s="74">
        <f t="shared" si="4102"/>
        <v>10</v>
      </c>
      <c r="AE209" s="11">
        <v>38</v>
      </c>
      <c r="AF209" s="12">
        <f t="shared" si="4046"/>
        <v>0.34426229508196721</v>
      </c>
      <c r="AG209" s="11">
        <v>4</v>
      </c>
      <c r="AH209" s="12">
        <f t="shared" si="4047"/>
        <v>9.5238095238095233E-2</v>
      </c>
      <c r="AI209" s="13"/>
      <c r="AJ209" s="11"/>
      <c r="AK209" s="39"/>
      <c r="AL209" s="43">
        <v>100</v>
      </c>
      <c r="AM209" s="10"/>
      <c r="AN209" s="11"/>
      <c r="AO209" s="74">
        <v>576</v>
      </c>
      <c r="AP209" s="74">
        <f t="shared" si="4103"/>
        <v>45</v>
      </c>
      <c r="AQ209" s="11">
        <v>239</v>
      </c>
      <c r="AR209" s="12">
        <f t="shared" si="4049"/>
        <v>0.43229166666666669</v>
      </c>
      <c r="AS209" s="11">
        <v>10</v>
      </c>
      <c r="AT209" s="12">
        <f t="shared" si="4050"/>
        <v>4.0160642570281124E-2</v>
      </c>
      <c r="AU209" s="13"/>
      <c r="AV209" s="11"/>
      <c r="AW209" s="39"/>
      <c r="AX209" s="43">
        <v>100</v>
      </c>
      <c r="AY209" s="10"/>
      <c r="AZ209" s="11"/>
      <c r="BA209" s="74">
        <v>582</v>
      </c>
      <c r="BB209" s="74">
        <f t="shared" si="4104"/>
        <v>43</v>
      </c>
      <c r="BC209" s="11">
        <v>201</v>
      </c>
      <c r="BD209" s="12">
        <f t="shared" si="4052"/>
        <v>0.37457044673539519</v>
      </c>
      <c r="BE209" s="11">
        <v>17</v>
      </c>
      <c r="BF209" s="12">
        <f t="shared" si="4053"/>
        <v>7.7981651376146793E-2</v>
      </c>
      <c r="BG209" s="13"/>
      <c r="BH209" s="11"/>
      <c r="BI209" s="39"/>
      <c r="BJ209" s="43">
        <v>100</v>
      </c>
      <c r="BK209" s="10"/>
      <c r="BL209" s="11"/>
      <c r="BM209" s="74">
        <v>600</v>
      </c>
      <c r="BN209" s="74">
        <f t="shared" si="4105"/>
        <v>46</v>
      </c>
      <c r="BO209" s="11">
        <v>110</v>
      </c>
      <c r="BP209" s="12">
        <f t="shared" si="4055"/>
        <v>0.22</v>
      </c>
      <c r="BQ209" s="11">
        <v>22</v>
      </c>
      <c r="BR209" s="12">
        <f t="shared" si="4056"/>
        <v>0.16666666666666666</v>
      </c>
      <c r="BS209" s="13"/>
      <c r="BT209" s="11"/>
      <c r="BU209" s="39"/>
      <c r="BV209" s="43">
        <v>91.666666666666671</v>
      </c>
      <c r="BW209" s="10"/>
      <c r="BX209" s="11"/>
      <c r="BY209" s="74">
        <f t="shared" si="4106"/>
        <v>0</v>
      </c>
      <c r="BZ209" s="74">
        <f t="shared" si="4106"/>
        <v>0</v>
      </c>
      <c r="CA209" s="11"/>
      <c r="CB209" s="12" t="e">
        <f t="shared" si="4058"/>
        <v>#DIV/0!</v>
      </c>
      <c r="CC209" s="11"/>
      <c r="CD209" s="12" t="e">
        <f t="shared" si="4059"/>
        <v>#DIV/0!</v>
      </c>
      <c r="CE209" s="13"/>
      <c r="CF209" s="11"/>
      <c r="CG209" s="39"/>
      <c r="CH209" s="43"/>
      <c r="CI209" s="10"/>
      <c r="CJ209" s="11"/>
      <c r="CK209" s="74">
        <f t="shared" si="4107"/>
        <v>0</v>
      </c>
      <c r="CL209" s="74">
        <f t="shared" si="4107"/>
        <v>0</v>
      </c>
      <c r="CM209" s="11"/>
      <c r="CN209" s="12" t="e">
        <f t="shared" si="4061"/>
        <v>#DIV/0!</v>
      </c>
      <c r="CO209" s="11"/>
      <c r="CP209" s="12" t="e">
        <f t="shared" si="4062"/>
        <v>#DIV/0!</v>
      </c>
      <c r="CQ209" s="13"/>
      <c r="CR209" s="11"/>
      <c r="CS209" s="39"/>
      <c r="CT209" s="43"/>
      <c r="CU209" s="10"/>
      <c r="CV209" s="11"/>
      <c r="CW209" s="74">
        <f t="shared" si="4108"/>
        <v>0</v>
      </c>
      <c r="CX209" s="74">
        <f t="shared" si="4108"/>
        <v>0</v>
      </c>
      <c r="CY209" s="11"/>
      <c r="CZ209" s="12" t="e">
        <f t="shared" si="4064"/>
        <v>#DIV/0!</v>
      </c>
      <c r="DA209" s="11"/>
      <c r="DB209" s="12" t="e">
        <f t="shared" si="4065"/>
        <v>#DIV/0!</v>
      </c>
      <c r="DC209" s="13"/>
      <c r="DD209" s="11"/>
      <c r="DE209" s="39"/>
      <c r="DF209" s="43"/>
      <c r="DG209" s="10"/>
      <c r="DH209" s="11"/>
      <c r="DI209" s="74">
        <f t="shared" si="4109"/>
        <v>0</v>
      </c>
      <c r="DJ209" s="74">
        <f t="shared" si="4109"/>
        <v>0</v>
      </c>
      <c r="DK209" s="11"/>
      <c r="DL209" s="12" t="e">
        <f t="shared" si="4067"/>
        <v>#DIV/0!</v>
      </c>
      <c r="DM209" s="11"/>
      <c r="DN209" s="12" t="e">
        <f t="shared" si="4068"/>
        <v>#DIV/0!</v>
      </c>
      <c r="DO209" s="13"/>
      <c r="DP209" s="11"/>
      <c r="DQ209" s="39"/>
      <c r="DR209" s="43"/>
      <c r="DS209" s="10"/>
      <c r="DT209" s="11"/>
      <c r="DU209" s="74">
        <f t="shared" si="4110"/>
        <v>0</v>
      </c>
      <c r="DV209" s="74">
        <f t="shared" si="4110"/>
        <v>0</v>
      </c>
      <c r="DW209" s="11"/>
      <c r="DX209" s="12" t="e">
        <f t="shared" si="4070"/>
        <v>#DIV/0!</v>
      </c>
      <c r="DY209" s="11"/>
      <c r="DZ209" s="12" t="e">
        <f t="shared" si="4071"/>
        <v>#DIV/0!</v>
      </c>
      <c r="EA209" s="13"/>
      <c r="EB209" s="11"/>
      <c r="EC209" s="39"/>
      <c r="ED209" s="43"/>
      <c r="EE209" s="10"/>
      <c r="EF209" s="11"/>
      <c r="EG209" s="74">
        <f t="shared" si="4111"/>
        <v>0</v>
      </c>
      <c r="EH209" s="74">
        <f t="shared" si="4111"/>
        <v>0</v>
      </c>
      <c r="EI209" s="11"/>
      <c r="EJ209" s="12" t="e">
        <f t="shared" si="4073"/>
        <v>#DIV/0!</v>
      </c>
      <c r="EK209" s="11"/>
      <c r="EL209" s="12" t="e">
        <f t="shared" si="4074"/>
        <v>#DIV/0!</v>
      </c>
      <c r="EM209" s="13"/>
      <c r="EN209" s="11"/>
      <c r="EO209" s="39"/>
      <c r="EP209" s="43"/>
      <c r="EQ209" s="10"/>
      <c r="ER209" s="11"/>
      <c r="ES209" s="74">
        <f t="shared" si="4112"/>
        <v>0</v>
      </c>
      <c r="ET209" s="74">
        <f t="shared" si="4112"/>
        <v>0</v>
      </c>
      <c r="EU209" s="11"/>
      <c r="EV209" s="12" t="e">
        <f t="shared" si="4076"/>
        <v>#DIV/0!</v>
      </c>
      <c r="EW209" s="11"/>
      <c r="EX209" s="12" t="e">
        <f t="shared" si="4077"/>
        <v>#DIV/0!</v>
      </c>
      <c r="EY209" s="13"/>
      <c r="EZ209" s="11"/>
      <c r="FA209" s="39"/>
      <c r="FB209" s="43"/>
      <c r="FC209" s="10"/>
      <c r="FD209" s="11"/>
      <c r="FE209" s="74">
        <f t="shared" si="4113"/>
        <v>0</v>
      </c>
      <c r="FF209" s="74">
        <f t="shared" si="4113"/>
        <v>0</v>
      </c>
      <c r="FG209" s="11"/>
      <c r="FH209" s="12" t="e">
        <f t="shared" si="4079"/>
        <v>#DIV/0!</v>
      </c>
      <c r="FI209" s="11"/>
      <c r="FJ209" s="12" t="e">
        <f t="shared" si="4080"/>
        <v>#DIV/0!</v>
      </c>
      <c r="FK209" s="13"/>
      <c r="FL209" s="11"/>
      <c r="FM209" s="39"/>
      <c r="FN209" s="43"/>
      <c r="FO209" s="10"/>
      <c r="FP209" s="11"/>
      <c r="FQ209" s="74">
        <f t="shared" si="4114"/>
        <v>0</v>
      </c>
      <c r="FR209" s="74">
        <f t="shared" si="4114"/>
        <v>0</v>
      </c>
      <c r="FS209" s="11"/>
      <c r="FT209" s="12" t="e">
        <f t="shared" si="4082"/>
        <v>#DIV/0!</v>
      </c>
      <c r="FU209" s="11"/>
      <c r="FV209" s="12" t="e">
        <f t="shared" si="4083"/>
        <v>#DIV/0!</v>
      </c>
      <c r="FW209" s="13"/>
      <c r="FX209" s="11"/>
      <c r="FY209" s="39"/>
      <c r="FZ209" s="43"/>
      <c r="GA209" s="10"/>
      <c r="GB209" s="11"/>
      <c r="GC209" s="74">
        <f t="shared" si="4115"/>
        <v>0</v>
      </c>
      <c r="GD209" s="74">
        <f t="shared" si="4115"/>
        <v>0</v>
      </c>
      <c r="GE209" s="11"/>
      <c r="GF209" s="12" t="e">
        <f t="shared" si="4085"/>
        <v>#DIV/0!</v>
      </c>
      <c r="GG209" s="11"/>
      <c r="GH209" s="12" t="e">
        <f t="shared" si="4086"/>
        <v>#DIV/0!</v>
      </c>
      <c r="GI209" s="13"/>
      <c r="GJ209" s="11"/>
      <c r="GK209" s="39"/>
      <c r="GL209" s="43"/>
      <c r="GM209" s="10"/>
      <c r="GN209" s="11"/>
      <c r="GO209" s="74">
        <f t="shared" si="4116"/>
        <v>0</v>
      </c>
      <c r="GP209" s="74">
        <f t="shared" si="4116"/>
        <v>0</v>
      </c>
      <c r="GQ209" s="11"/>
      <c r="GR209" s="12" t="e">
        <f t="shared" si="4088"/>
        <v>#DIV/0!</v>
      </c>
      <c r="GS209" s="11"/>
      <c r="GT209" s="12" t="e">
        <f t="shared" si="4089"/>
        <v>#DIV/0!</v>
      </c>
      <c r="GU209" s="13"/>
      <c r="GV209" s="11"/>
      <c r="GW209" s="39"/>
      <c r="GX209" s="43"/>
      <c r="GY209" s="10"/>
      <c r="GZ209" s="11"/>
      <c r="HA209" s="74">
        <f t="shared" si="4117"/>
        <v>0</v>
      </c>
      <c r="HB209" s="74">
        <f t="shared" si="4117"/>
        <v>0</v>
      </c>
      <c r="HC209" s="11"/>
      <c r="HD209" s="12" t="e">
        <f t="shared" si="4091"/>
        <v>#DIV/0!</v>
      </c>
      <c r="HE209" s="11"/>
      <c r="HF209" s="12" t="e">
        <f t="shared" si="4092"/>
        <v>#DIV/0!</v>
      </c>
      <c r="HG209" s="13"/>
      <c r="HH209" s="11"/>
      <c r="HI209" s="39"/>
      <c r="HJ209" s="43"/>
      <c r="HK209" s="233">
        <v>13</v>
      </c>
      <c r="HL209" s="11">
        <f t="shared" si="4093"/>
        <v>0</v>
      </c>
      <c r="HM209" s="11">
        <f>+E209+Q209+AC209+AO209+BA209+BM209+BY209+CK209+CW209+DI209+DU209+EG209+ES209+FE209+FQ209+GC209+GO209+HA209</f>
        <v>3069</v>
      </c>
      <c r="HN209" s="11">
        <f t="shared" si="4093"/>
        <v>235</v>
      </c>
      <c r="HO209" s="11">
        <f t="shared" si="4094"/>
        <v>1112</v>
      </c>
      <c r="HP209" s="228">
        <f t="shared" si="4119"/>
        <v>0.36233300749429781</v>
      </c>
      <c r="HQ209" s="15">
        <f t="shared" si="4096"/>
        <v>82</v>
      </c>
      <c r="HR209" s="12">
        <f t="shared" si="4118"/>
        <v>7.3741007194244604E-2</v>
      </c>
      <c r="HS209" s="16">
        <v>73.2</v>
      </c>
      <c r="HT209" s="17">
        <v>998</v>
      </c>
      <c r="HU209" s="16">
        <f t="shared" si="4097"/>
        <v>89.748201438848923</v>
      </c>
      <c r="HV209" s="23"/>
      <c r="HW209" s="22">
        <v>83.333333333333329</v>
      </c>
    </row>
    <row r="210" spans="1:231" ht="19.5" thickBot="1" x14ac:dyDescent="0.3">
      <c r="A210" s="236"/>
      <c r="B210" s="42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1546</v>
      </c>
      <c r="H210" s="28">
        <f>((G210+I210)/7)/E209</f>
        <v>0.40833739639200389</v>
      </c>
      <c r="I210" s="27">
        <f>SUM(I203:I209)</f>
        <v>129</v>
      </c>
      <c r="J210" s="28">
        <f>(I210/(I210+G210))</f>
        <v>7.7014925373134327E-2</v>
      </c>
      <c r="K210" s="27"/>
      <c r="L210" s="27"/>
      <c r="M210" s="29" t="e">
        <f>M208/M207*100-100</f>
        <v>#DIV/0!</v>
      </c>
      <c r="N210" s="72">
        <f>N208/N207*100-100</f>
        <v>1.2318840579710155</v>
      </c>
      <c r="O210" s="26">
        <f t="shared" ref="O210:P210" si="4120">SUM(O203:O209)</f>
        <v>2</v>
      </c>
      <c r="P210" s="27">
        <f t="shared" si="4120"/>
        <v>0</v>
      </c>
      <c r="Q210" s="27"/>
      <c r="R210" s="27"/>
      <c r="S210" s="27">
        <f t="shared" ref="S210" si="4121">SUM(S203:S209)</f>
        <v>1465</v>
      </c>
      <c r="T210" s="28">
        <f t="shared" ref="T210" si="4122">((S210+U210)/7)/Q209</f>
        <v>0.3683961146647714</v>
      </c>
      <c r="U210" s="27">
        <f t="shared" ref="U210" si="4123">SUM(U203:U209)</f>
        <v>90</v>
      </c>
      <c r="V210" s="28">
        <f t="shared" ref="V210" si="4124">(U210/(U210+S210))</f>
        <v>5.7877813504823149E-2</v>
      </c>
      <c r="W210" s="27"/>
      <c r="X210" s="27"/>
      <c r="Y210" s="29" t="e">
        <f t="shared" ref="Y210:Z210" si="4125">Y208/Y207*100-100</f>
        <v>#DIV/0!</v>
      </c>
      <c r="Z210" s="72">
        <f t="shared" si="4125"/>
        <v>2.9166666666666856</v>
      </c>
      <c r="AA210" s="26">
        <f t="shared" ref="AA210:AB210" si="4126">SUM(AA203:AA209)</f>
        <v>7</v>
      </c>
      <c r="AB210" s="27">
        <f t="shared" si="4126"/>
        <v>1</v>
      </c>
      <c r="AC210" s="27"/>
      <c r="AD210" s="27"/>
      <c r="AE210" s="27">
        <f t="shared" ref="AE210" si="4127">SUM(AE203:AE209)</f>
        <v>351</v>
      </c>
      <c r="AF210" s="28">
        <f t="shared" ref="AF210" si="4128">((AE210+AG210)/7)/AC209</f>
        <v>0.4566744730679157</v>
      </c>
      <c r="AG210" s="27">
        <f t="shared" ref="AG210" si="4129">SUM(AG203:AG209)</f>
        <v>39</v>
      </c>
      <c r="AH210" s="28">
        <f t="shared" ref="AH210" si="4130">(AG210/(AG210+AE210))</f>
        <v>0.1</v>
      </c>
      <c r="AI210" s="27"/>
      <c r="AJ210" s="27"/>
      <c r="AK210" s="29" t="e">
        <f t="shared" ref="AK210:AL210" si="4131">AK208/AK207*100-100</f>
        <v>#DIV/0!</v>
      </c>
      <c r="AL210" s="72">
        <f t="shared" si="4131"/>
        <v>1.7391304347825951</v>
      </c>
      <c r="AM210" s="26">
        <f t="shared" ref="AM210:AN210" si="4132">SUM(AM203:AM209)</f>
        <v>2</v>
      </c>
      <c r="AN210" s="27">
        <f t="shared" si="4132"/>
        <v>0</v>
      </c>
      <c r="AO210" s="27"/>
      <c r="AP210" s="27"/>
      <c r="AQ210" s="27">
        <f t="shared" ref="AQ210" si="4133">SUM(AQ203:AQ209)</f>
        <v>1435</v>
      </c>
      <c r="AR210" s="28">
        <f t="shared" ref="AR210" si="4134">((AQ210+AS210)/7)/AO209</f>
        <v>0.38442460317460314</v>
      </c>
      <c r="AS210" s="27">
        <f t="shared" ref="AS210" si="4135">SUM(AS203:AS209)</f>
        <v>115</v>
      </c>
      <c r="AT210" s="28">
        <f t="shared" ref="AT210" si="4136">(AS210/(AS210+AQ210))</f>
        <v>7.4193548387096769E-2</v>
      </c>
      <c r="AU210" s="27"/>
      <c r="AV210" s="27"/>
      <c r="AW210" s="29" t="e">
        <f t="shared" ref="AW210:AX210" si="4137">AW208/AW207*100-100</f>
        <v>#DIV/0!</v>
      </c>
      <c r="AX210" s="72">
        <f t="shared" si="4137"/>
        <v>3.9673913043478279</v>
      </c>
      <c r="AY210" s="26">
        <f t="shared" ref="AY210:AZ210" si="4138">SUM(AY203:AY209)</f>
        <v>2</v>
      </c>
      <c r="AZ210" s="27">
        <f t="shared" si="4138"/>
        <v>0</v>
      </c>
      <c r="BA210" s="27"/>
      <c r="BB210" s="27"/>
      <c r="BC210" s="27">
        <f t="shared" ref="BC210" si="4139">SUM(BC203:BC209)</f>
        <v>1452</v>
      </c>
      <c r="BD210" s="28">
        <f t="shared" ref="BD210" si="4140">((BC210+BE210)/7)/BA209</f>
        <v>0.3797250859106529</v>
      </c>
      <c r="BE210" s="27">
        <f t="shared" ref="BE210" si="4141">SUM(BE203:BE209)</f>
        <v>95</v>
      </c>
      <c r="BF210" s="28">
        <f t="shared" ref="BF210" si="4142">(BE210/(BE210+BC210))</f>
        <v>6.1409179056237877E-2</v>
      </c>
      <c r="BG210" s="27"/>
      <c r="BH210" s="27"/>
      <c r="BI210" s="29" t="e">
        <f t="shared" ref="BI210:BJ210" si="4143">BI208/BI207*100-100</f>
        <v>#DIV/0!</v>
      </c>
      <c r="BJ210" s="72">
        <f t="shared" si="4143"/>
        <v>5.2173913043478137</v>
      </c>
      <c r="BK210" s="26">
        <f t="shared" ref="BK210:BL210" si="4144">SUM(BK203:BK209)</f>
        <v>2</v>
      </c>
      <c r="BL210" s="27">
        <f t="shared" si="4144"/>
        <v>0</v>
      </c>
      <c r="BM210" s="27"/>
      <c r="BN210" s="27"/>
      <c r="BO210" s="27">
        <f t="shared" ref="BO210" si="4145">SUM(BO203:BO209)</f>
        <v>1113</v>
      </c>
      <c r="BP210" s="28">
        <f t="shared" ref="BP210" si="4146">((BO210+BQ210)/7)/BM209</f>
        <v>0.29214285714285715</v>
      </c>
      <c r="BQ210" s="27">
        <f t="shared" ref="BQ210" si="4147">SUM(BQ203:BQ209)</f>
        <v>114</v>
      </c>
      <c r="BR210" s="28">
        <f t="shared" ref="BR210" si="4148">(BQ210/(BQ210+BO210))</f>
        <v>9.2909535452322736E-2</v>
      </c>
      <c r="BS210" s="27"/>
      <c r="BT210" s="27"/>
      <c r="BU210" s="29" t="e">
        <f t="shared" ref="BU210:BV210" si="4149">BU208/BU207*100-100</f>
        <v>#DIV/0!</v>
      </c>
      <c r="BV210" s="72">
        <f t="shared" si="4149"/>
        <v>12.409420289855049</v>
      </c>
      <c r="BW210" s="26">
        <f t="shared" ref="BW210:BX210" si="4150">SUM(BW203:BW209)</f>
        <v>0</v>
      </c>
      <c r="BX210" s="27">
        <f t="shared" si="4150"/>
        <v>0</v>
      </c>
      <c r="BY210" s="27"/>
      <c r="BZ210" s="27"/>
      <c r="CA210" s="27">
        <f t="shared" ref="CA210" si="4151">SUM(CA203:CA209)</f>
        <v>0</v>
      </c>
      <c r="CB210" s="28" t="e">
        <f t="shared" ref="CB210" si="4152">((CA210+CC210)/7)/BY209</f>
        <v>#DIV/0!</v>
      </c>
      <c r="CC210" s="27">
        <f t="shared" ref="CC210" si="4153">SUM(CC203:CC209)</f>
        <v>0</v>
      </c>
      <c r="CD210" s="28" t="e">
        <f t="shared" ref="CD210" si="4154">(CC210/(CC210+CA210))</f>
        <v>#DIV/0!</v>
      </c>
      <c r="CE210" s="27"/>
      <c r="CF210" s="27"/>
      <c r="CG210" s="29" t="e">
        <f t="shared" ref="CG210:CH210" si="4155">CG208/CG207*100-100</f>
        <v>#DIV/0!</v>
      </c>
      <c r="CH210" s="72" t="e">
        <f t="shared" si="4155"/>
        <v>#DIV/0!</v>
      </c>
      <c r="CI210" s="26">
        <f t="shared" ref="CI210:CJ210" si="4156">SUM(CI203:CI209)</f>
        <v>0</v>
      </c>
      <c r="CJ210" s="27">
        <f t="shared" si="4156"/>
        <v>0</v>
      </c>
      <c r="CK210" s="27"/>
      <c r="CL210" s="27"/>
      <c r="CM210" s="27">
        <f t="shared" ref="CM210" si="4157">SUM(CM203:CM209)</f>
        <v>0</v>
      </c>
      <c r="CN210" s="28" t="e">
        <f t="shared" ref="CN210" si="4158">((CM210+CO210)/7)/CK209</f>
        <v>#DIV/0!</v>
      </c>
      <c r="CO210" s="27">
        <f t="shared" ref="CO210" si="4159">SUM(CO203:CO209)</f>
        <v>0</v>
      </c>
      <c r="CP210" s="28" t="e">
        <f t="shared" ref="CP210" si="4160">(CO210/(CO210+CM210))</f>
        <v>#DIV/0!</v>
      </c>
      <c r="CQ210" s="27"/>
      <c r="CR210" s="27"/>
      <c r="CS210" s="29" t="e">
        <f t="shared" ref="CS210:CT210" si="4161">CS208/CS207*100-100</f>
        <v>#DIV/0!</v>
      </c>
      <c r="CT210" s="72" t="e">
        <f t="shared" si="4161"/>
        <v>#DIV/0!</v>
      </c>
      <c r="CU210" s="26">
        <f t="shared" ref="CU210:CV210" si="4162">SUM(CU203:CU209)</f>
        <v>0</v>
      </c>
      <c r="CV210" s="27">
        <f t="shared" si="4162"/>
        <v>0</v>
      </c>
      <c r="CW210" s="27"/>
      <c r="CX210" s="27"/>
      <c r="CY210" s="27">
        <f t="shared" ref="CY210" si="4163">SUM(CY203:CY209)</f>
        <v>0</v>
      </c>
      <c r="CZ210" s="28" t="e">
        <f t="shared" ref="CZ210" si="4164">((CY210+DA210)/7)/CW209</f>
        <v>#DIV/0!</v>
      </c>
      <c r="DA210" s="27">
        <f t="shared" ref="DA210" si="4165">SUM(DA203:DA209)</f>
        <v>0</v>
      </c>
      <c r="DB210" s="28" t="e">
        <f t="shared" ref="DB210" si="4166">(DA210/(DA210+CY210))</f>
        <v>#DIV/0!</v>
      </c>
      <c r="DC210" s="27"/>
      <c r="DD210" s="27"/>
      <c r="DE210" s="29" t="e">
        <f t="shared" ref="DE210:DF210" si="4167">DE208/DE207*100-100</f>
        <v>#DIV/0!</v>
      </c>
      <c r="DF210" s="72" t="e">
        <f t="shared" si="4167"/>
        <v>#DIV/0!</v>
      </c>
      <c r="DG210" s="26">
        <f t="shared" ref="DG210:DH210" si="4168">SUM(DG203:DG209)</f>
        <v>0</v>
      </c>
      <c r="DH210" s="27">
        <f t="shared" si="4168"/>
        <v>0</v>
      </c>
      <c r="DI210" s="27"/>
      <c r="DJ210" s="27"/>
      <c r="DK210" s="27">
        <f t="shared" ref="DK210" si="4169">SUM(DK203:DK209)</f>
        <v>0</v>
      </c>
      <c r="DL210" s="28" t="e">
        <f t="shared" ref="DL210" si="4170">((DK210+DM210)/7)/DI209</f>
        <v>#DIV/0!</v>
      </c>
      <c r="DM210" s="27">
        <f t="shared" ref="DM210" si="4171">SUM(DM203:DM209)</f>
        <v>0</v>
      </c>
      <c r="DN210" s="28" t="e">
        <f t="shared" ref="DN210" si="4172">(DM210/(DM210+DK210))</f>
        <v>#DIV/0!</v>
      </c>
      <c r="DO210" s="27"/>
      <c r="DP210" s="27"/>
      <c r="DQ210" s="29" t="e">
        <f t="shared" ref="DQ210:DR210" si="4173">DQ208/DQ207*100-100</f>
        <v>#DIV/0!</v>
      </c>
      <c r="DR210" s="72" t="e">
        <f t="shared" si="4173"/>
        <v>#DIV/0!</v>
      </c>
      <c r="DS210" s="26">
        <f t="shared" ref="DS210:DT210" si="4174">SUM(DS203:DS209)</f>
        <v>0</v>
      </c>
      <c r="DT210" s="27">
        <f t="shared" si="4174"/>
        <v>0</v>
      </c>
      <c r="DU210" s="27"/>
      <c r="DV210" s="27"/>
      <c r="DW210" s="27">
        <f t="shared" ref="DW210" si="4175">SUM(DW203:DW209)</f>
        <v>0</v>
      </c>
      <c r="DX210" s="28" t="e">
        <f t="shared" ref="DX210" si="4176">((DW210+DY210)/7)/DU209</f>
        <v>#DIV/0!</v>
      </c>
      <c r="DY210" s="27">
        <f t="shared" ref="DY210" si="4177">SUM(DY203:DY209)</f>
        <v>0</v>
      </c>
      <c r="DZ210" s="28" t="e">
        <f t="shared" ref="DZ210" si="4178">(DY210/(DY210+DW210))</f>
        <v>#DIV/0!</v>
      </c>
      <c r="EA210" s="27"/>
      <c r="EB210" s="27"/>
      <c r="EC210" s="29" t="e">
        <f t="shared" ref="EC210:ED210" si="4179">EC208/EC207*100-100</f>
        <v>#DIV/0!</v>
      </c>
      <c r="ED210" s="72" t="e">
        <f t="shared" si="4179"/>
        <v>#DIV/0!</v>
      </c>
      <c r="EE210" s="26">
        <f t="shared" ref="EE210:EF210" si="4180">SUM(EE203:EE209)</f>
        <v>0</v>
      </c>
      <c r="EF210" s="27">
        <f t="shared" si="4180"/>
        <v>0</v>
      </c>
      <c r="EG210" s="27"/>
      <c r="EH210" s="27"/>
      <c r="EI210" s="27">
        <f t="shared" ref="EI210" si="4181">SUM(EI203:EI209)</f>
        <v>0</v>
      </c>
      <c r="EJ210" s="28" t="e">
        <f t="shared" ref="EJ210" si="4182">((EI210+EK210)/7)/EG209</f>
        <v>#DIV/0!</v>
      </c>
      <c r="EK210" s="27">
        <f t="shared" ref="EK210" si="4183">SUM(EK203:EK209)</f>
        <v>0</v>
      </c>
      <c r="EL210" s="28" t="e">
        <f t="shared" ref="EL210" si="4184">(EK210/(EK210+EI210))</f>
        <v>#DIV/0!</v>
      </c>
      <c r="EM210" s="27"/>
      <c r="EN210" s="27"/>
      <c r="EO210" s="29" t="e">
        <f t="shared" ref="EO210:EP210" si="4185">EO208/EO207*100-100</f>
        <v>#DIV/0!</v>
      </c>
      <c r="EP210" s="72" t="e">
        <f t="shared" si="4185"/>
        <v>#DIV/0!</v>
      </c>
      <c r="EQ210" s="26">
        <f t="shared" ref="EQ210:ER210" si="4186">SUM(EQ203:EQ209)</f>
        <v>0</v>
      </c>
      <c r="ER210" s="27">
        <f t="shared" si="4186"/>
        <v>0</v>
      </c>
      <c r="ES210" s="27"/>
      <c r="ET210" s="27"/>
      <c r="EU210" s="27">
        <f t="shared" ref="EU210" si="4187">SUM(EU203:EU209)</f>
        <v>0</v>
      </c>
      <c r="EV210" s="28" t="e">
        <f t="shared" ref="EV210" si="4188">((EU210+EW210)/7)/ES209</f>
        <v>#DIV/0!</v>
      </c>
      <c r="EW210" s="27">
        <f t="shared" ref="EW210" si="4189">SUM(EW203:EW209)</f>
        <v>0</v>
      </c>
      <c r="EX210" s="28" t="e">
        <f t="shared" ref="EX210" si="4190">(EW210/(EW210+EU210))</f>
        <v>#DIV/0!</v>
      </c>
      <c r="EY210" s="27"/>
      <c r="EZ210" s="27"/>
      <c r="FA210" s="29" t="e">
        <f t="shared" ref="FA210:FB210" si="4191">FA208/FA207*100-100</f>
        <v>#DIV/0!</v>
      </c>
      <c r="FB210" s="72" t="e">
        <f t="shared" si="4191"/>
        <v>#DIV/0!</v>
      </c>
      <c r="FC210" s="26">
        <f t="shared" ref="FC210:FD210" si="4192">SUM(FC203:FC209)</f>
        <v>0</v>
      </c>
      <c r="FD210" s="27">
        <f t="shared" si="4192"/>
        <v>0</v>
      </c>
      <c r="FE210" s="27"/>
      <c r="FF210" s="27"/>
      <c r="FG210" s="27">
        <f t="shared" ref="FG210" si="4193">SUM(FG203:FG209)</f>
        <v>0</v>
      </c>
      <c r="FH210" s="28" t="e">
        <f t="shared" ref="FH210" si="4194">((FG210+FI210)/7)/FE209</f>
        <v>#DIV/0!</v>
      </c>
      <c r="FI210" s="27">
        <f t="shared" ref="FI210" si="4195">SUM(FI203:FI209)</f>
        <v>0</v>
      </c>
      <c r="FJ210" s="28" t="e">
        <f t="shared" ref="FJ210" si="4196">(FI210/(FI210+FG210))</f>
        <v>#DIV/0!</v>
      </c>
      <c r="FK210" s="27"/>
      <c r="FL210" s="27"/>
      <c r="FM210" s="29" t="e">
        <f t="shared" ref="FM210:FN210" si="4197">FM208/FM207*100-100</f>
        <v>#DIV/0!</v>
      </c>
      <c r="FN210" s="72" t="e">
        <f t="shared" si="4197"/>
        <v>#DIV/0!</v>
      </c>
      <c r="FO210" s="26">
        <f t="shared" ref="FO210:FP210" si="4198">SUM(FO203:FO209)</f>
        <v>0</v>
      </c>
      <c r="FP210" s="27">
        <f t="shared" si="4198"/>
        <v>0</v>
      </c>
      <c r="FQ210" s="27"/>
      <c r="FR210" s="27"/>
      <c r="FS210" s="27">
        <f t="shared" ref="FS210" si="4199">SUM(FS203:FS209)</f>
        <v>0</v>
      </c>
      <c r="FT210" s="28" t="e">
        <f t="shared" ref="FT210" si="4200">((FS210+FU210)/7)/FQ209</f>
        <v>#DIV/0!</v>
      </c>
      <c r="FU210" s="27">
        <f t="shared" ref="FU210" si="4201">SUM(FU203:FU209)</f>
        <v>0</v>
      </c>
      <c r="FV210" s="28" t="e">
        <f t="shared" ref="FV210" si="4202">(FU210/(FU210+FS210))</f>
        <v>#DIV/0!</v>
      </c>
      <c r="FW210" s="27"/>
      <c r="FX210" s="27"/>
      <c r="FY210" s="29" t="e">
        <f t="shared" ref="FY210:FZ210" si="4203">FY208/FY207*100-100</f>
        <v>#DIV/0!</v>
      </c>
      <c r="FZ210" s="72" t="e">
        <f t="shared" si="4203"/>
        <v>#DIV/0!</v>
      </c>
      <c r="GA210" s="26">
        <f t="shared" ref="GA210:GB210" si="4204">SUM(GA203:GA209)</f>
        <v>0</v>
      </c>
      <c r="GB210" s="27">
        <f t="shared" si="4204"/>
        <v>0</v>
      </c>
      <c r="GC210" s="27"/>
      <c r="GD210" s="27"/>
      <c r="GE210" s="27">
        <f t="shared" ref="GE210" si="4205">SUM(GE203:GE209)</f>
        <v>0</v>
      </c>
      <c r="GF210" s="28" t="e">
        <f t="shared" ref="GF210" si="4206">((GE210+GG210)/7)/GC209</f>
        <v>#DIV/0!</v>
      </c>
      <c r="GG210" s="27">
        <f t="shared" ref="GG210" si="4207">SUM(GG203:GG209)</f>
        <v>0</v>
      </c>
      <c r="GH210" s="28" t="e">
        <f t="shared" ref="GH210" si="4208">(GG210/(GG210+GE210))</f>
        <v>#DIV/0!</v>
      </c>
      <c r="GI210" s="27"/>
      <c r="GJ210" s="27"/>
      <c r="GK210" s="29" t="e">
        <f t="shared" ref="GK210:GL210" si="4209">GK208/GK207*100-100</f>
        <v>#DIV/0!</v>
      </c>
      <c r="GL210" s="72" t="e">
        <f t="shared" si="4209"/>
        <v>#DIV/0!</v>
      </c>
      <c r="GM210" s="26">
        <f t="shared" ref="GM210:GN210" si="4210">SUM(GM203:GM209)</f>
        <v>0</v>
      </c>
      <c r="GN210" s="27">
        <f t="shared" si="4210"/>
        <v>0</v>
      </c>
      <c r="GO210" s="27"/>
      <c r="GP210" s="27"/>
      <c r="GQ210" s="27">
        <f t="shared" ref="GQ210" si="4211">SUM(GQ203:GQ209)</f>
        <v>0</v>
      </c>
      <c r="GR210" s="28" t="e">
        <f t="shared" ref="GR210" si="4212">((GQ210+GS210)/7)/GO209</f>
        <v>#DIV/0!</v>
      </c>
      <c r="GS210" s="27">
        <f t="shared" ref="GS210" si="4213">SUM(GS203:GS209)</f>
        <v>0</v>
      </c>
      <c r="GT210" s="28" t="e">
        <f t="shared" ref="GT210" si="4214">(GS210/(GS210+GQ210))</f>
        <v>#DIV/0!</v>
      </c>
      <c r="GU210" s="27"/>
      <c r="GV210" s="27"/>
      <c r="GW210" s="29" t="e">
        <f t="shared" ref="GW210:GX210" si="4215">GW208/GW207*100-100</f>
        <v>#DIV/0!</v>
      </c>
      <c r="GX210" s="72" t="e">
        <f t="shared" si="4215"/>
        <v>#DIV/0!</v>
      </c>
      <c r="GY210" s="26">
        <f t="shared" ref="GY210:GZ210" si="4216">SUM(GY203:GY209)</f>
        <v>0</v>
      </c>
      <c r="GZ210" s="27">
        <f t="shared" si="4216"/>
        <v>0</v>
      </c>
      <c r="HA210" s="27"/>
      <c r="HB210" s="27"/>
      <c r="HC210" s="27">
        <f t="shared" ref="HC210" si="4217">SUM(HC203:HC209)</f>
        <v>0</v>
      </c>
      <c r="HD210" s="28" t="e">
        <f t="shared" ref="HD210" si="4218">((HC210+HE210)/7)/HA209</f>
        <v>#DIV/0!</v>
      </c>
      <c r="HE210" s="27">
        <f t="shared" ref="HE210" si="4219">SUM(HE203:HE209)</f>
        <v>0</v>
      </c>
      <c r="HF210" s="28" t="e">
        <f t="shared" ref="HF210" si="4220">(HE210/(HE210+HC210))</f>
        <v>#DIV/0!</v>
      </c>
      <c r="HG210" s="27"/>
      <c r="HH210" s="27"/>
      <c r="HI210" s="29" t="e">
        <f t="shared" ref="HI210:HJ210" si="4221">HI208/HI207*100-100</f>
        <v>#DIV/0!</v>
      </c>
      <c r="HJ210" s="72" t="e">
        <f t="shared" si="4221"/>
        <v>#DIV/0!</v>
      </c>
      <c r="HK210" s="26">
        <v>27</v>
      </c>
      <c r="HL210" s="27">
        <f t="shared" si="4093"/>
        <v>1</v>
      </c>
      <c r="HM210" s="27">
        <f t="shared" si="4093"/>
        <v>0</v>
      </c>
      <c r="HN210" s="27">
        <f t="shared" si="4093"/>
        <v>0</v>
      </c>
      <c r="HO210" s="27">
        <f t="shared" si="4094"/>
        <v>7944</v>
      </c>
      <c r="HP210" s="229">
        <f>+((HO210)/HM209)/7</f>
        <v>0.36978075687753104</v>
      </c>
      <c r="HQ210" s="62">
        <f t="shared" si="4096"/>
        <v>582</v>
      </c>
      <c r="HR210" s="52">
        <f t="shared" si="4118"/>
        <v>7.3262839879154079E-2</v>
      </c>
      <c r="HS210" s="53">
        <f t="shared" ref="HS210" si="4222">SUM(HS203:HS209)/7</f>
        <v>73.068571428571417</v>
      </c>
      <c r="HT210" s="54">
        <f t="shared" ref="HT210" si="4223">SUM(HT203:HT209)</f>
        <v>7136</v>
      </c>
      <c r="HU210" s="53">
        <f t="shared" ref="HU210" si="4224">AVERAGE(HU203:HU209)</f>
        <v>89.892756976682634</v>
      </c>
      <c r="HV210" s="63" t="e">
        <f>HV208/HV207*100-100</f>
        <v>#DIV/0!</v>
      </c>
      <c r="HW210" s="72">
        <f>HW208/HW207*100-100</f>
        <v>4.8386034255599526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5">
        <f t="shared" ref="HK211:HL211" si="4225">HK210/HM200</f>
        <v>8.670520231213872E-3</v>
      </c>
      <c r="HL211" s="68">
        <f t="shared" si="4225"/>
        <v>4.2372881355932203E-3</v>
      </c>
      <c r="HM211" s="45"/>
      <c r="HN211" s="45"/>
      <c r="HO211" s="45"/>
      <c r="HP211" s="231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235">
        <v>48</v>
      </c>
      <c r="B212" s="73">
        <f>B209+1</f>
        <v>44631</v>
      </c>
      <c r="C212" s="33"/>
      <c r="D212" s="34"/>
      <c r="E212" s="34">
        <f>E209-C212</f>
        <v>586</v>
      </c>
      <c r="F212" s="34">
        <f>F209-D212</f>
        <v>45</v>
      </c>
      <c r="G212" s="34">
        <v>230</v>
      </c>
      <c r="H212" s="35">
        <f t="shared" ref="H212:H218" si="4226">((G212+I212)/E212)</f>
        <v>0.42150170648464164</v>
      </c>
      <c r="I212" s="34">
        <v>17</v>
      </c>
      <c r="J212" s="35">
        <f>I212/(G212+I212)</f>
        <v>6.8825910931174086E-2</v>
      </c>
      <c r="K212" s="36"/>
      <c r="L212" s="34"/>
      <c r="M212" s="34"/>
      <c r="N212" s="37"/>
      <c r="O212" s="33"/>
      <c r="P212" s="34"/>
      <c r="Q212" s="34">
        <f t="shared" ref="Q212:R212" si="4227">Q209-O212</f>
        <v>603</v>
      </c>
      <c r="R212" s="34">
        <f t="shared" si="4227"/>
        <v>46</v>
      </c>
      <c r="S212" s="34">
        <v>191</v>
      </c>
      <c r="T212" s="35">
        <f t="shared" ref="T212:T218" si="4228">((S212+U212)/Q212)</f>
        <v>0.34328358208955223</v>
      </c>
      <c r="U212" s="34">
        <v>16</v>
      </c>
      <c r="V212" s="35">
        <f t="shared" ref="V212:V218" si="4229">U212/(S212+U212)</f>
        <v>7.7294685990338161E-2</v>
      </c>
      <c r="W212" s="36"/>
      <c r="X212" s="34"/>
      <c r="Y212" s="34"/>
      <c r="Z212" s="37"/>
      <c r="AA212" s="33">
        <v>1</v>
      </c>
      <c r="AB212" s="34"/>
      <c r="AC212" s="34">
        <f t="shared" ref="AC212:AD212" si="4230">AC209-AA212</f>
        <v>121</v>
      </c>
      <c r="AD212" s="34">
        <f t="shared" si="4230"/>
        <v>10</v>
      </c>
      <c r="AE212" s="34">
        <v>41</v>
      </c>
      <c r="AF212" s="35">
        <f t="shared" ref="AF212:AF218" si="4231">((AE212+AG212)/AC212)</f>
        <v>0.38016528925619836</v>
      </c>
      <c r="AG212" s="34">
        <v>5</v>
      </c>
      <c r="AH212" s="35">
        <f t="shared" ref="AH212:AH218" si="4232">AG212/(AE212+AG212)</f>
        <v>0.10869565217391304</v>
      </c>
      <c r="AI212" s="36"/>
      <c r="AJ212" s="34"/>
      <c r="AK212" s="34"/>
      <c r="AL212" s="37"/>
      <c r="AM212" s="33"/>
      <c r="AN212" s="34"/>
      <c r="AO212" s="34">
        <f t="shared" ref="AO212:AP212" si="4233">AO209-AM212</f>
        <v>576</v>
      </c>
      <c r="AP212" s="34">
        <f t="shared" si="4233"/>
        <v>45</v>
      </c>
      <c r="AQ212" s="34">
        <v>223</v>
      </c>
      <c r="AR212" s="35">
        <f t="shared" ref="AR212:AR218" si="4234">((AQ212+AS212)/AO212)</f>
        <v>0.41666666666666669</v>
      </c>
      <c r="AS212" s="34">
        <v>17</v>
      </c>
      <c r="AT212" s="35">
        <f t="shared" ref="AT212:AT218" si="4235">AS212/(AQ212+AS212)</f>
        <v>7.0833333333333331E-2</v>
      </c>
      <c r="AU212" s="36"/>
      <c r="AV212" s="34"/>
      <c r="AW212" s="34"/>
      <c r="AX212" s="37"/>
      <c r="AY212" s="33"/>
      <c r="AZ212" s="34"/>
      <c r="BA212" s="34">
        <f t="shared" ref="BA212:BB212" si="4236">BA209-AY212</f>
        <v>582</v>
      </c>
      <c r="BB212" s="34">
        <f t="shared" si="4236"/>
        <v>43</v>
      </c>
      <c r="BC212" s="34">
        <v>196</v>
      </c>
      <c r="BD212" s="35">
        <f t="shared" ref="BD212:BD218" si="4237">((BC212+BE212)/BA212)</f>
        <v>0.36426116838487971</v>
      </c>
      <c r="BE212" s="34">
        <v>16</v>
      </c>
      <c r="BF212" s="35">
        <f t="shared" ref="BF212:BF218" si="4238">BE212/(BC212+BE212)</f>
        <v>7.5471698113207544E-2</v>
      </c>
      <c r="BG212" s="36"/>
      <c r="BH212" s="34"/>
      <c r="BI212" s="34"/>
      <c r="BJ212" s="37"/>
      <c r="BK212" s="33">
        <v>1</v>
      </c>
      <c r="BL212" s="34"/>
      <c r="BM212" s="34">
        <f t="shared" ref="BM212:BN212" si="4239">BM209-BK212</f>
        <v>599</v>
      </c>
      <c r="BN212" s="34">
        <f t="shared" si="4239"/>
        <v>46</v>
      </c>
      <c r="BO212" s="34">
        <v>118</v>
      </c>
      <c r="BP212" s="35">
        <f t="shared" ref="BP212:BP218" si="4240">((BO212+BQ212)/BM212)</f>
        <v>0.22704507512520869</v>
      </c>
      <c r="BQ212" s="34">
        <v>18</v>
      </c>
      <c r="BR212" s="35">
        <f t="shared" ref="BR212:BR218" si="4241">BQ212/(BO212+BQ212)</f>
        <v>0.13235294117647059</v>
      </c>
      <c r="BS212" s="36"/>
      <c r="BT212" s="34"/>
      <c r="BU212" s="34"/>
      <c r="BV212" s="37"/>
      <c r="BW212" s="33"/>
      <c r="BX212" s="34"/>
      <c r="BY212" s="34">
        <f t="shared" ref="BY212:BZ212" si="4242">BY209-BW212</f>
        <v>0</v>
      </c>
      <c r="BZ212" s="34">
        <f t="shared" si="4242"/>
        <v>0</v>
      </c>
      <c r="CA212" s="34"/>
      <c r="CB212" s="35" t="e">
        <f t="shared" ref="CB212:CB218" si="4243">((CA212+CC212)/BY212)</f>
        <v>#DIV/0!</v>
      </c>
      <c r="CC212" s="34"/>
      <c r="CD212" s="35" t="e">
        <f t="shared" ref="CD212:CD218" si="4244">CC212/(CA212+CC212)</f>
        <v>#DIV/0!</v>
      </c>
      <c r="CE212" s="36"/>
      <c r="CF212" s="34"/>
      <c r="CG212" s="34"/>
      <c r="CH212" s="37"/>
      <c r="CI212" s="33"/>
      <c r="CJ212" s="34"/>
      <c r="CK212" s="34">
        <f t="shared" ref="CK212:CL212" si="4245">CK209-CI212</f>
        <v>0</v>
      </c>
      <c r="CL212" s="34">
        <f t="shared" si="4245"/>
        <v>0</v>
      </c>
      <c r="CM212" s="34"/>
      <c r="CN212" s="35" t="e">
        <f t="shared" ref="CN212:CN218" si="4246">((CM212+CO212)/CK212)</f>
        <v>#DIV/0!</v>
      </c>
      <c r="CO212" s="34"/>
      <c r="CP212" s="35" t="e">
        <f t="shared" ref="CP212:CP218" si="4247">CO212/(CM212+CO212)</f>
        <v>#DIV/0!</v>
      </c>
      <c r="CQ212" s="36"/>
      <c r="CR212" s="34"/>
      <c r="CS212" s="34"/>
      <c r="CT212" s="37"/>
      <c r="CU212" s="33"/>
      <c r="CV212" s="34"/>
      <c r="CW212" s="34">
        <f t="shared" ref="CW212:CX212" si="4248">CW209-CU212</f>
        <v>0</v>
      </c>
      <c r="CX212" s="34">
        <f t="shared" si="4248"/>
        <v>0</v>
      </c>
      <c r="CY212" s="34"/>
      <c r="CZ212" s="35" t="e">
        <f t="shared" ref="CZ212:CZ218" si="4249">((CY212+DA212)/CW212)</f>
        <v>#DIV/0!</v>
      </c>
      <c r="DA212" s="34"/>
      <c r="DB212" s="35" t="e">
        <f t="shared" ref="DB212:DB218" si="4250">DA212/(CY212+DA212)</f>
        <v>#DIV/0!</v>
      </c>
      <c r="DC212" s="36"/>
      <c r="DD212" s="34"/>
      <c r="DE212" s="34"/>
      <c r="DF212" s="37"/>
      <c r="DG212" s="33"/>
      <c r="DH212" s="34"/>
      <c r="DI212" s="34">
        <f t="shared" ref="DI212:DJ212" si="4251">DI209-DG212</f>
        <v>0</v>
      </c>
      <c r="DJ212" s="34">
        <f t="shared" si="4251"/>
        <v>0</v>
      </c>
      <c r="DK212" s="34"/>
      <c r="DL212" s="35" t="e">
        <f t="shared" ref="DL212:DL218" si="4252">((DK212+DM212)/DI212)</f>
        <v>#DIV/0!</v>
      </c>
      <c r="DM212" s="34"/>
      <c r="DN212" s="35" t="e">
        <f t="shared" ref="DN212:DN218" si="4253">DM212/(DK212+DM212)</f>
        <v>#DIV/0!</v>
      </c>
      <c r="DO212" s="36"/>
      <c r="DP212" s="34"/>
      <c r="DQ212" s="34"/>
      <c r="DR212" s="37"/>
      <c r="DS212" s="33"/>
      <c r="DT212" s="34"/>
      <c r="DU212" s="34">
        <f t="shared" ref="DU212:DV212" si="4254">DU209-DS212</f>
        <v>0</v>
      </c>
      <c r="DV212" s="34">
        <f t="shared" si="4254"/>
        <v>0</v>
      </c>
      <c r="DW212" s="34"/>
      <c r="DX212" s="35" t="e">
        <f t="shared" ref="DX212:DX218" si="4255">((DW212+DY212)/DU212)</f>
        <v>#DIV/0!</v>
      </c>
      <c r="DY212" s="34"/>
      <c r="DZ212" s="35" t="e">
        <f t="shared" ref="DZ212:DZ218" si="4256">DY212/(DW212+DY212)</f>
        <v>#DIV/0!</v>
      </c>
      <c r="EA212" s="36"/>
      <c r="EB212" s="34"/>
      <c r="EC212" s="34"/>
      <c r="ED212" s="37"/>
      <c r="EE212" s="33"/>
      <c r="EF212" s="34"/>
      <c r="EG212" s="34">
        <f t="shared" ref="EG212:EH212" si="4257">EG209-EE212</f>
        <v>0</v>
      </c>
      <c r="EH212" s="34">
        <f t="shared" si="4257"/>
        <v>0</v>
      </c>
      <c r="EI212" s="34"/>
      <c r="EJ212" s="35" t="e">
        <f t="shared" ref="EJ212:EJ218" si="4258">((EI212+EK212)/EG212)</f>
        <v>#DIV/0!</v>
      </c>
      <c r="EK212" s="34"/>
      <c r="EL212" s="35" t="e">
        <f t="shared" ref="EL212:EL218" si="4259">EK212/(EI212+EK212)</f>
        <v>#DIV/0!</v>
      </c>
      <c r="EM212" s="36"/>
      <c r="EN212" s="34"/>
      <c r="EO212" s="34"/>
      <c r="EP212" s="37"/>
      <c r="EQ212" s="33"/>
      <c r="ER212" s="34"/>
      <c r="ES212" s="34">
        <f t="shared" ref="ES212:ET212" si="4260">ES209-EQ212</f>
        <v>0</v>
      </c>
      <c r="ET212" s="34">
        <f t="shared" si="4260"/>
        <v>0</v>
      </c>
      <c r="EU212" s="34"/>
      <c r="EV212" s="35" t="e">
        <f t="shared" ref="EV212:EV218" si="4261">((EU212+EW212)/ES212)</f>
        <v>#DIV/0!</v>
      </c>
      <c r="EW212" s="34"/>
      <c r="EX212" s="35" t="e">
        <f t="shared" ref="EX212:EX218" si="4262">EW212/(EU212+EW212)</f>
        <v>#DIV/0!</v>
      </c>
      <c r="EY212" s="36"/>
      <c r="EZ212" s="34"/>
      <c r="FA212" s="34"/>
      <c r="FB212" s="37"/>
      <c r="FC212" s="33"/>
      <c r="FD212" s="34"/>
      <c r="FE212" s="34">
        <f t="shared" ref="FE212:FF212" si="4263">FE209-FC212</f>
        <v>0</v>
      </c>
      <c r="FF212" s="34">
        <f t="shared" si="4263"/>
        <v>0</v>
      </c>
      <c r="FG212" s="34"/>
      <c r="FH212" s="35" t="e">
        <f t="shared" ref="FH212:FH218" si="4264">((FG212+FI212)/FE212)</f>
        <v>#DIV/0!</v>
      </c>
      <c r="FI212" s="34"/>
      <c r="FJ212" s="35" t="e">
        <f t="shared" ref="FJ212:FJ218" si="4265">FI212/(FG212+FI212)</f>
        <v>#DIV/0!</v>
      </c>
      <c r="FK212" s="36"/>
      <c r="FL212" s="34"/>
      <c r="FM212" s="34"/>
      <c r="FN212" s="37"/>
      <c r="FO212" s="33"/>
      <c r="FP212" s="34"/>
      <c r="FQ212" s="34">
        <f t="shared" ref="FQ212:FR212" si="4266">FQ209-FO212</f>
        <v>0</v>
      </c>
      <c r="FR212" s="34">
        <f t="shared" si="4266"/>
        <v>0</v>
      </c>
      <c r="FS212" s="34"/>
      <c r="FT212" s="35" t="e">
        <f t="shared" ref="FT212:FT218" si="4267">((FS212+FU212)/FQ212)</f>
        <v>#DIV/0!</v>
      </c>
      <c r="FU212" s="34"/>
      <c r="FV212" s="35" t="e">
        <f t="shared" ref="FV212:FV218" si="4268">FU212/(FS212+FU212)</f>
        <v>#DIV/0!</v>
      </c>
      <c r="FW212" s="36"/>
      <c r="FX212" s="34"/>
      <c r="FY212" s="34"/>
      <c r="FZ212" s="37"/>
      <c r="GA212" s="33"/>
      <c r="GB212" s="34"/>
      <c r="GC212" s="34">
        <f t="shared" ref="GC212:GD212" si="4269">GC209-GA212</f>
        <v>0</v>
      </c>
      <c r="GD212" s="34">
        <f t="shared" si="4269"/>
        <v>0</v>
      </c>
      <c r="GE212" s="34"/>
      <c r="GF212" s="35" t="e">
        <f t="shared" ref="GF212:GF218" si="4270">((GE212+GG212)/GC212)</f>
        <v>#DIV/0!</v>
      </c>
      <c r="GG212" s="34"/>
      <c r="GH212" s="35" t="e">
        <f t="shared" ref="GH212:GH218" si="4271">GG212/(GE212+GG212)</f>
        <v>#DIV/0!</v>
      </c>
      <c r="GI212" s="36"/>
      <c r="GJ212" s="34"/>
      <c r="GK212" s="34"/>
      <c r="GL212" s="37"/>
      <c r="GM212" s="33"/>
      <c r="GN212" s="34"/>
      <c r="GO212" s="34">
        <f t="shared" ref="GO212:GP212" si="4272">GO209-GM212</f>
        <v>0</v>
      </c>
      <c r="GP212" s="34">
        <f t="shared" si="4272"/>
        <v>0</v>
      </c>
      <c r="GQ212" s="34"/>
      <c r="GR212" s="35" t="e">
        <f t="shared" ref="GR212:GR218" si="4273">((GQ212+GS212)/GO212)</f>
        <v>#DIV/0!</v>
      </c>
      <c r="GS212" s="34"/>
      <c r="GT212" s="35" t="e">
        <f t="shared" ref="GT212:GT218" si="4274">GS212/(GQ212+GS212)</f>
        <v>#DIV/0!</v>
      </c>
      <c r="GU212" s="36"/>
      <c r="GV212" s="34"/>
      <c r="GW212" s="34"/>
      <c r="GX212" s="37"/>
      <c r="GY212" s="33"/>
      <c r="GZ212" s="34"/>
      <c r="HA212" s="34">
        <f t="shared" ref="HA212:HB212" si="4275">HA209-GY212</f>
        <v>0</v>
      </c>
      <c r="HB212" s="34">
        <f t="shared" si="4275"/>
        <v>0</v>
      </c>
      <c r="HC212" s="34"/>
      <c r="HD212" s="35" t="e">
        <f t="shared" ref="HD212:HD218" si="4276">((HC212+HE212)/HA212)</f>
        <v>#DIV/0!</v>
      </c>
      <c r="HE212" s="34"/>
      <c r="HF212" s="35" t="e">
        <f t="shared" ref="HF212:HF218" si="4277">HE212/(HC212+HE212)</f>
        <v>#DIV/0!</v>
      </c>
      <c r="HG212" s="36"/>
      <c r="HH212" s="34"/>
      <c r="HI212" s="34"/>
      <c r="HJ212" s="37"/>
      <c r="HK212" s="33">
        <f t="shared" ref="HK212:HN219" si="4278">+C212+O212+AA212+AM212+AY212+BK212+BW212+CI212+CU212+DG212+DS212+EE212+EQ212+FC212+FO212+GA212+GM212+GY212</f>
        <v>2</v>
      </c>
      <c r="HL212" s="34">
        <f t="shared" si="4278"/>
        <v>0</v>
      </c>
      <c r="HM212" s="34">
        <f t="shared" si="4278"/>
        <v>3067</v>
      </c>
      <c r="HN212" s="34">
        <f t="shared" si="4278"/>
        <v>235</v>
      </c>
      <c r="HO212" s="34">
        <f t="shared" ref="HO212:HO219" si="4279">+G212+S212+AE212+AQ212+BC212+BO212+CA212+CM212+CY212+DK212+DW212+EI212+EU212+FG212+FS212+GE212+GQ212+HC212+I212+U212+AG212+AS212+BE212+BQ212+CC212+CO212+DA212+DM212+DY212+EK212+EW212+FI212+FU212+GG212+GS212+HE212</f>
        <v>1088</v>
      </c>
      <c r="HP212" s="227">
        <f t="shared" ref="HP212:HP213" si="4280">+(HO212)/HM212</f>
        <v>0.35474404955983047</v>
      </c>
      <c r="HQ212" s="48">
        <f t="shared" ref="HQ212:HQ219" si="4281">+I212+U212+AG212+AS212+BE212+BQ212+CC212+CO212+DA212+DM212+DY212+EK212+EW212+FI212+FU212+GG212+GS212+HE212</f>
        <v>89</v>
      </c>
      <c r="HR212" s="35">
        <f>+(HQ212/(HO212))</f>
        <v>8.1801470588235295E-2</v>
      </c>
      <c r="HS212" s="49">
        <v>73.2</v>
      </c>
      <c r="HT212" s="50">
        <v>970</v>
      </c>
      <c r="HU212" s="49">
        <f t="shared" ref="HU212:HU218" si="4282">+HT212/HO212*100</f>
        <v>89.154411764705884</v>
      </c>
      <c r="HV212" s="48"/>
      <c r="HW212" s="37"/>
    </row>
    <row r="213" spans="1:231" ht="18.75" x14ac:dyDescent="0.25">
      <c r="A213" s="236"/>
      <c r="B213" s="41">
        <f t="shared" ref="B213:B218" si="4283">+B212+1</f>
        <v>44632</v>
      </c>
      <c r="C213" s="10"/>
      <c r="D213" s="11"/>
      <c r="E213" s="74">
        <f t="shared" ref="E213:F217" si="4284">E212-C213</f>
        <v>586</v>
      </c>
      <c r="F213" s="74">
        <f t="shared" si="4284"/>
        <v>45</v>
      </c>
      <c r="G213" s="11">
        <v>231</v>
      </c>
      <c r="H213" s="12">
        <f t="shared" si="4226"/>
        <v>0.41467576791808874</v>
      </c>
      <c r="I213" s="11">
        <v>12</v>
      </c>
      <c r="J213" s="12">
        <f t="shared" ref="J213:J218" si="4285">I213/(G213+I213)</f>
        <v>4.9382716049382713E-2</v>
      </c>
      <c r="K213" s="13"/>
      <c r="L213" s="11"/>
      <c r="M213" s="11"/>
      <c r="N213" s="14"/>
      <c r="O213" s="10"/>
      <c r="P213" s="11"/>
      <c r="Q213" s="74">
        <f t="shared" ref="Q213:R218" si="4286">Q212-O213</f>
        <v>603</v>
      </c>
      <c r="R213" s="74">
        <f t="shared" si="4286"/>
        <v>46</v>
      </c>
      <c r="S213" s="11">
        <v>180</v>
      </c>
      <c r="T213" s="12">
        <f t="shared" si="4228"/>
        <v>0.32338308457711445</v>
      </c>
      <c r="U213" s="11">
        <v>15</v>
      </c>
      <c r="V213" s="12">
        <f t="shared" si="4229"/>
        <v>7.6923076923076927E-2</v>
      </c>
      <c r="W213" s="13"/>
      <c r="X213" s="11"/>
      <c r="Y213" s="11"/>
      <c r="Z213" s="14"/>
      <c r="AA213" s="10"/>
      <c r="AB213" s="11"/>
      <c r="AC213" s="74">
        <f t="shared" ref="AC213:AD218" si="4287">AC212-AA213</f>
        <v>121</v>
      </c>
      <c r="AD213" s="74">
        <f t="shared" si="4287"/>
        <v>10</v>
      </c>
      <c r="AE213" s="11">
        <v>33</v>
      </c>
      <c r="AF213" s="12">
        <f t="shared" si="4231"/>
        <v>0.28925619834710742</v>
      </c>
      <c r="AG213" s="11">
        <v>2</v>
      </c>
      <c r="AH213" s="12">
        <f t="shared" si="4232"/>
        <v>5.7142857142857141E-2</v>
      </c>
      <c r="AI213" s="13"/>
      <c r="AJ213" s="11"/>
      <c r="AK213" s="11"/>
      <c r="AL213" s="14"/>
      <c r="AM213" s="10"/>
      <c r="AN213" s="11"/>
      <c r="AO213" s="74">
        <f t="shared" ref="AO213:AP218" si="4288">AO212-AM213</f>
        <v>576</v>
      </c>
      <c r="AP213" s="74">
        <f t="shared" si="4288"/>
        <v>45</v>
      </c>
      <c r="AQ213" s="11">
        <v>225</v>
      </c>
      <c r="AR213" s="12">
        <f t="shared" si="4234"/>
        <v>0.4079861111111111</v>
      </c>
      <c r="AS213" s="11">
        <v>10</v>
      </c>
      <c r="AT213" s="12">
        <f t="shared" si="4235"/>
        <v>4.2553191489361701E-2</v>
      </c>
      <c r="AU213" s="13"/>
      <c r="AV213" s="11"/>
      <c r="AW213" s="11"/>
      <c r="AX213" s="14"/>
      <c r="AY213" s="10"/>
      <c r="AZ213" s="11"/>
      <c r="BA213" s="74">
        <f t="shared" ref="BA213:BB218" si="4289">BA212-AY213</f>
        <v>582</v>
      </c>
      <c r="BB213" s="74">
        <f t="shared" si="4289"/>
        <v>43</v>
      </c>
      <c r="BC213" s="11">
        <v>211</v>
      </c>
      <c r="BD213" s="12">
        <f t="shared" si="4237"/>
        <v>0.39862542955326463</v>
      </c>
      <c r="BE213" s="11">
        <v>21</v>
      </c>
      <c r="BF213" s="12">
        <f t="shared" si="4238"/>
        <v>9.0517241379310345E-2</v>
      </c>
      <c r="BG213" s="13"/>
      <c r="BH213" s="11"/>
      <c r="BI213" s="11"/>
      <c r="BJ213" s="14"/>
      <c r="BK213" s="10"/>
      <c r="BL213" s="11"/>
      <c r="BM213" s="74">
        <f t="shared" ref="BM213:BN218" si="4290">BM212-BK213</f>
        <v>599</v>
      </c>
      <c r="BN213" s="74">
        <f t="shared" si="4290"/>
        <v>46</v>
      </c>
      <c r="BO213" s="11">
        <v>140</v>
      </c>
      <c r="BP213" s="12">
        <f t="shared" si="4240"/>
        <v>0.27545909849749584</v>
      </c>
      <c r="BQ213" s="11">
        <v>25</v>
      </c>
      <c r="BR213" s="12">
        <f t="shared" si="4241"/>
        <v>0.15151515151515152</v>
      </c>
      <c r="BS213" s="13"/>
      <c r="BT213" s="11"/>
      <c r="BU213" s="11"/>
      <c r="BV213" s="14"/>
      <c r="BW213" s="10"/>
      <c r="BX213" s="11"/>
      <c r="BY213" s="74">
        <f t="shared" ref="BY213:BZ218" si="4291">BY212-BW213</f>
        <v>0</v>
      </c>
      <c r="BZ213" s="74">
        <f t="shared" si="4291"/>
        <v>0</v>
      </c>
      <c r="CA213" s="11"/>
      <c r="CB213" s="12" t="e">
        <f t="shared" si="4243"/>
        <v>#DIV/0!</v>
      </c>
      <c r="CC213" s="11"/>
      <c r="CD213" s="12" t="e">
        <f t="shared" si="4244"/>
        <v>#DIV/0!</v>
      </c>
      <c r="CE213" s="13"/>
      <c r="CF213" s="11"/>
      <c r="CG213" s="11"/>
      <c r="CH213" s="14"/>
      <c r="CI213" s="10"/>
      <c r="CJ213" s="11"/>
      <c r="CK213" s="74">
        <f t="shared" ref="CK213:CL218" si="4292">CK212-CI213</f>
        <v>0</v>
      </c>
      <c r="CL213" s="74">
        <f t="shared" si="4292"/>
        <v>0</v>
      </c>
      <c r="CM213" s="11"/>
      <c r="CN213" s="12" t="e">
        <f t="shared" si="4246"/>
        <v>#DIV/0!</v>
      </c>
      <c r="CO213" s="11"/>
      <c r="CP213" s="12" t="e">
        <f t="shared" si="4247"/>
        <v>#DIV/0!</v>
      </c>
      <c r="CQ213" s="13"/>
      <c r="CR213" s="11"/>
      <c r="CS213" s="11"/>
      <c r="CT213" s="14"/>
      <c r="CU213" s="10"/>
      <c r="CV213" s="11"/>
      <c r="CW213" s="74">
        <f t="shared" ref="CW213:CX218" si="4293">CW212-CU213</f>
        <v>0</v>
      </c>
      <c r="CX213" s="74">
        <f t="shared" si="4293"/>
        <v>0</v>
      </c>
      <c r="CY213" s="11"/>
      <c r="CZ213" s="12" t="e">
        <f t="shared" si="4249"/>
        <v>#DIV/0!</v>
      </c>
      <c r="DA213" s="11"/>
      <c r="DB213" s="12" t="e">
        <f t="shared" si="4250"/>
        <v>#DIV/0!</v>
      </c>
      <c r="DC213" s="13"/>
      <c r="DD213" s="11"/>
      <c r="DE213" s="11"/>
      <c r="DF213" s="14"/>
      <c r="DG213" s="10"/>
      <c r="DH213" s="11"/>
      <c r="DI213" s="74">
        <f t="shared" ref="DI213:DJ218" si="4294">DI212-DG213</f>
        <v>0</v>
      </c>
      <c r="DJ213" s="74">
        <f t="shared" si="4294"/>
        <v>0</v>
      </c>
      <c r="DK213" s="11"/>
      <c r="DL213" s="12" t="e">
        <f t="shared" si="4252"/>
        <v>#DIV/0!</v>
      </c>
      <c r="DM213" s="11"/>
      <c r="DN213" s="12" t="e">
        <f t="shared" si="4253"/>
        <v>#DIV/0!</v>
      </c>
      <c r="DO213" s="13"/>
      <c r="DP213" s="11"/>
      <c r="DQ213" s="11"/>
      <c r="DR213" s="14"/>
      <c r="DS213" s="10"/>
      <c r="DT213" s="11"/>
      <c r="DU213" s="74">
        <f t="shared" ref="DU213:DV218" si="4295">DU212-DS213</f>
        <v>0</v>
      </c>
      <c r="DV213" s="74">
        <f t="shared" si="4295"/>
        <v>0</v>
      </c>
      <c r="DW213" s="11"/>
      <c r="DX213" s="12" t="e">
        <f t="shared" si="4255"/>
        <v>#DIV/0!</v>
      </c>
      <c r="DY213" s="11"/>
      <c r="DZ213" s="12" t="e">
        <f t="shared" si="4256"/>
        <v>#DIV/0!</v>
      </c>
      <c r="EA213" s="13"/>
      <c r="EB213" s="11"/>
      <c r="EC213" s="11"/>
      <c r="ED213" s="14"/>
      <c r="EE213" s="10"/>
      <c r="EF213" s="11"/>
      <c r="EG213" s="74">
        <f t="shared" ref="EG213:EH218" si="4296">EG212-EE213</f>
        <v>0</v>
      </c>
      <c r="EH213" s="74">
        <f t="shared" si="4296"/>
        <v>0</v>
      </c>
      <c r="EI213" s="11"/>
      <c r="EJ213" s="12" t="e">
        <f t="shared" si="4258"/>
        <v>#DIV/0!</v>
      </c>
      <c r="EK213" s="11"/>
      <c r="EL213" s="12" t="e">
        <f t="shared" si="4259"/>
        <v>#DIV/0!</v>
      </c>
      <c r="EM213" s="13"/>
      <c r="EN213" s="11"/>
      <c r="EO213" s="11"/>
      <c r="EP213" s="14"/>
      <c r="EQ213" s="10"/>
      <c r="ER213" s="11"/>
      <c r="ES213" s="74">
        <f t="shared" ref="ES213:ET218" si="4297">ES212-EQ213</f>
        <v>0</v>
      </c>
      <c r="ET213" s="74">
        <f t="shared" si="4297"/>
        <v>0</v>
      </c>
      <c r="EU213" s="11"/>
      <c r="EV213" s="12" t="e">
        <f t="shared" si="4261"/>
        <v>#DIV/0!</v>
      </c>
      <c r="EW213" s="11"/>
      <c r="EX213" s="12" t="e">
        <f t="shared" si="4262"/>
        <v>#DIV/0!</v>
      </c>
      <c r="EY213" s="13"/>
      <c r="EZ213" s="11"/>
      <c r="FA213" s="11"/>
      <c r="FB213" s="14"/>
      <c r="FC213" s="10"/>
      <c r="FD213" s="11"/>
      <c r="FE213" s="74">
        <f t="shared" ref="FE213:FF218" si="4298">FE212-FC213</f>
        <v>0</v>
      </c>
      <c r="FF213" s="74">
        <f t="shared" si="4298"/>
        <v>0</v>
      </c>
      <c r="FG213" s="11"/>
      <c r="FH213" s="12" t="e">
        <f t="shared" si="4264"/>
        <v>#DIV/0!</v>
      </c>
      <c r="FI213" s="11"/>
      <c r="FJ213" s="12" t="e">
        <f t="shared" si="4265"/>
        <v>#DIV/0!</v>
      </c>
      <c r="FK213" s="13"/>
      <c r="FL213" s="11"/>
      <c r="FM213" s="11"/>
      <c r="FN213" s="14"/>
      <c r="FO213" s="10"/>
      <c r="FP213" s="11"/>
      <c r="FQ213" s="74">
        <f t="shared" ref="FQ213:FR218" si="4299">FQ212-FO213</f>
        <v>0</v>
      </c>
      <c r="FR213" s="74">
        <f t="shared" si="4299"/>
        <v>0</v>
      </c>
      <c r="FS213" s="11"/>
      <c r="FT213" s="12" t="e">
        <f t="shared" si="4267"/>
        <v>#DIV/0!</v>
      </c>
      <c r="FU213" s="11"/>
      <c r="FV213" s="12" t="e">
        <f t="shared" si="4268"/>
        <v>#DIV/0!</v>
      </c>
      <c r="FW213" s="13"/>
      <c r="FX213" s="11"/>
      <c r="FY213" s="11"/>
      <c r="FZ213" s="14"/>
      <c r="GA213" s="10"/>
      <c r="GB213" s="11"/>
      <c r="GC213" s="74">
        <f t="shared" ref="GC213:GD218" si="4300">GC212-GA213</f>
        <v>0</v>
      </c>
      <c r="GD213" s="74">
        <f t="shared" si="4300"/>
        <v>0</v>
      </c>
      <c r="GE213" s="11"/>
      <c r="GF213" s="12" t="e">
        <f t="shared" si="4270"/>
        <v>#DIV/0!</v>
      </c>
      <c r="GG213" s="11"/>
      <c r="GH213" s="12" t="e">
        <f t="shared" si="4271"/>
        <v>#DIV/0!</v>
      </c>
      <c r="GI213" s="13"/>
      <c r="GJ213" s="11"/>
      <c r="GK213" s="11"/>
      <c r="GL213" s="14"/>
      <c r="GM213" s="10"/>
      <c r="GN213" s="11"/>
      <c r="GO213" s="74">
        <f t="shared" ref="GO213:GP218" si="4301">GO212-GM213</f>
        <v>0</v>
      </c>
      <c r="GP213" s="74">
        <f t="shared" si="4301"/>
        <v>0</v>
      </c>
      <c r="GQ213" s="11"/>
      <c r="GR213" s="12" t="e">
        <f t="shared" si="4273"/>
        <v>#DIV/0!</v>
      </c>
      <c r="GS213" s="11"/>
      <c r="GT213" s="12" t="e">
        <f t="shared" si="4274"/>
        <v>#DIV/0!</v>
      </c>
      <c r="GU213" s="13"/>
      <c r="GV213" s="11"/>
      <c r="GW213" s="11"/>
      <c r="GX213" s="14"/>
      <c r="GY213" s="10"/>
      <c r="GZ213" s="11"/>
      <c r="HA213" s="74">
        <f t="shared" ref="HA213:HB218" si="4302">HA212-GY213</f>
        <v>0</v>
      </c>
      <c r="HB213" s="74">
        <f t="shared" si="4302"/>
        <v>0</v>
      </c>
      <c r="HC213" s="11"/>
      <c r="HD213" s="12" t="e">
        <f t="shared" si="4276"/>
        <v>#DIV/0!</v>
      </c>
      <c r="HE213" s="11"/>
      <c r="HF213" s="12" t="e">
        <f t="shared" si="4277"/>
        <v>#DIV/0!</v>
      </c>
      <c r="HG213" s="13"/>
      <c r="HH213" s="11"/>
      <c r="HI213" s="11"/>
      <c r="HJ213" s="14"/>
      <c r="HK213" s="10">
        <f t="shared" si="4278"/>
        <v>0</v>
      </c>
      <c r="HL213" s="11">
        <f t="shared" si="4278"/>
        <v>0</v>
      </c>
      <c r="HM213" s="11">
        <f t="shared" si="4278"/>
        <v>3067</v>
      </c>
      <c r="HN213" s="11">
        <f t="shared" si="4278"/>
        <v>235</v>
      </c>
      <c r="HO213" s="11">
        <f t="shared" si="4279"/>
        <v>1105</v>
      </c>
      <c r="HP213" s="228">
        <f t="shared" si="4280"/>
        <v>0.36028692533420281</v>
      </c>
      <c r="HQ213" s="15">
        <f t="shared" si="4281"/>
        <v>85</v>
      </c>
      <c r="HR213" s="12">
        <f t="shared" ref="HR213:HR219" si="4303">+(HQ213/(HO213))</f>
        <v>7.6923076923076927E-2</v>
      </c>
      <c r="HS213" s="16">
        <v>72.3</v>
      </c>
      <c r="HT213" s="17">
        <v>993</v>
      </c>
      <c r="HU213" s="16">
        <f t="shared" si="4282"/>
        <v>89.864253393665166</v>
      </c>
      <c r="HV213" s="15"/>
      <c r="HW213" s="14"/>
    </row>
    <row r="214" spans="1:231" ht="18.75" x14ac:dyDescent="0.25">
      <c r="A214" s="236"/>
      <c r="B214" s="41">
        <f t="shared" si="4283"/>
        <v>44633</v>
      </c>
      <c r="C214" s="10"/>
      <c r="D214" s="11"/>
      <c r="E214" s="74">
        <f t="shared" si="4284"/>
        <v>586</v>
      </c>
      <c r="F214" s="74">
        <f t="shared" si="4284"/>
        <v>45</v>
      </c>
      <c r="G214" s="11">
        <v>220</v>
      </c>
      <c r="H214" s="12">
        <f t="shared" si="4226"/>
        <v>0.38395904436860068</v>
      </c>
      <c r="I214" s="11">
        <v>5</v>
      </c>
      <c r="J214" s="12">
        <f t="shared" si="4285"/>
        <v>2.2222222222222223E-2</v>
      </c>
      <c r="K214" s="13"/>
      <c r="L214" s="11"/>
      <c r="M214" s="11"/>
      <c r="N214" s="14"/>
      <c r="O214" s="10"/>
      <c r="P214" s="11"/>
      <c r="Q214" s="74">
        <f t="shared" si="4286"/>
        <v>603</v>
      </c>
      <c r="R214" s="74">
        <f t="shared" si="4286"/>
        <v>46</v>
      </c>
      <c r="S214" s="11">
        <v>191</v>
      </c>
      <c r="T214" s="12">
        <f t="shared" si="4228"/>
        <v>0.34162520729684909</v>
      </c>
      <c r="U214" s="11">
        <v>15</v>
      </c>
      <c r="V214" s="12">
        <f t="shared" si="4229"/>
        <v>7.281553398058252E-2</v>
      </c>
      <c r="W214" s="13"/>
      <c r="X214" s="11"/>
      <c r="Y214" s="11"/>
      <c r="Z214" s="14"/>
      <c r="AA214" s="10"/>
      <c r="AB214" s="11"/>
      <c r="AC214" s="74">
        <f t="shared" si="4287"/>
        <v>121</v>
      </c>
      <c r="AD214" s="74">
        <f t="shared" si="4287"/>
        <v>10</v>
      </c>
      <c r="AE214" s="11">
        <v>48</v>
      </c>
      <c r="AF214" s="12">
        <f t="shared" si="4231"/>
        <v>0.41322314049586778</v>
      </c>
      <c r="AG214" s="11">
        <v>2</v>
      </c>
      <c r="AH214" s="12">
        <f t="shared" si="4232"/>
        <v>0.04</v>
      </c>
      <c r="AI214" s="13"/>
      <c r="AJ214" s="11"/>
      <c r="AK214" s="11"/>
      <c r="AL214" s="14"/>
      <c r="AM214" s="10"/>
      <c r="AN214" s="11"/>
      <c r="AO214" s="74">
        <f t="shared" si="4288"/>
        <v>576</v>
      </c>
      <c r="AP214" s="74">
        <f t="shared" si="4288"/>
        <v>45</v>
      </c>
      <c r="AQ214" s="11">
        <v>231</v>
      </c>
      <c r="AR214" s="12">
        <f t="shared" si="4234"/>
        <v>0.421875</v>
      </c>
      <c r="AS214" s="11">
        <v>12</v>
      </c>
      <c r="AT214" s="12">
        <f t="shared" si="4235"/>
        <v>4.9382716049382713E-2</v>
      </c>
      <c r="AU214" s="13"/>
      <c r="AV214" s="11"/>
      <c r="AW214" s="11"/>
      <c r="AX214" s="14"/>
      <c r="AY214" s="10"/>
      <c r="AZ214" s="11"/>
      <c r="BA214" s="74">
        <f t="shared" si="4289"/>
        <v>582</v>
      </c>
      <c r="BB214" s="74">
        <f t="shared" si="4289"/>
        <v>43</v>
      </c>
      <c r="BC214" s="11">
        <v>221</v>
      </c>
      <c r="BD214" s="12">
        <f t="shared" si="4237"/>
        <v>0.40893470790378006</v>
      </c>
      <c r="BE214" s="11">
        <v>17</v>
      </c>
      <c r="BF214" s="12">
        <f t="shared" si="4238"/>
        <v>7.1428571428571425E-2</v>
      </c>
      <c r="BG214" s="13"/>
      <c r="BH214" s="11"/>
      <c r="BI214" s="11"/>
      <c r="BJ214" s="14"/>
      <c r="BK214" s="10"/>
      <c r="BL214" s="11"/>
      <c r="BM214" s="74">
        <f t="shared" si="4290"/>
        <v>599</v>
      </c>
      <c r="BN214" s="74">
        <f t="shared" si="4290"/>
        <v>46</v>
      </c>
      <c r="BO214" s="11">
        <v>123</v>
      </c>
      <c r="BP214" s="12">
        <f t="shared" si="4240"/>
        <v>0.23706176961602671</v>
      </c>
      <c r="BQ214" s="11">
        <v>19</v>
      </c>
      <c r="BR214" s="12">
        <f t="shared" si="4241"/>
        <v>0.13380281690140844</v>
      </c>
      <c r="BS214" s="13"/>
      <c r="BT214" s="11"/>
      <c r="BU214" s="11"/>
      <c r="BV214" s="14"/>
      <c r="BW214" s="10"/>
      <c r="BX214" s="11"/>
      <c r="BY214" s="74">
        <f t="shared" si="4291"/>
        <v>0</v>
      </c>
      <c r="BZ214" s="74">
        <f t="shared" si="4291"/>
        <v>0</v>
      </c>
      <c r="CA214" s="11"/>
      <c r="CB214" s="12" t="e">
        <f t="shared" si="4243"/>
        <v>#DIV/0!</v>
      </c>
      <c r="CC214" s="11"/>
      <c r="CD214" s="12" t="e">
        <f t="shared" si="4244"/>
        <v>#DIV/0!</v>
      </c>
      <c r="CE214" s="13"/>
      <c r="CF214" s="11"/>
      <c r="CG214" s="11"/>
      <c r="CH214" s="14"/>
      <c r="CI214" s="10"/>
      <c r="CJ214" s="11"/>
      <c r="CK214" s="74">
        <f t="shared" si="4292"/>
        <v>0</v>
      </c>
      <c r="CL214" s="74">
        <f t="shared" si="4292"/>
        <v>0</v>
      </c>
      <c r="CM214" s="11"/>
      <c r="CN214" s="12" t="e">
        <f t="shared" si="4246"/>
        <v>#DIV/0!</v>
      </c>
      <c r="CO214" s="11"/>
      <c r="CP214" s="12" t="e">
        <f t="shared" si="4247"/>
        <v>#DIV/0!</v>
      </c>
      <c r="CQ214" s="13"/>
      <c r="CR214" s="11"/>
      <c r="CS214" s="11"/>
      <c r="CT214" s="14"/>
      <c r="CU214" s="10"/>
      <c r="CV214" s="11"/>
      <c r="CW214" s="74">
        <f t="shared" si="4293"/>
        <v>0</v>
      </c>
      <c r="CX214" s="74">
        <f t="shared" si="4293"/>
        <v>0</v>
      </c>
      <c r="CY214" s="11"/>
      <c r="CZ214" s="12" t="e">
        <f t="shared" si="4249"/>
        <v>#DIV/0!</v>
      </c>
      <c r="DA214" s="11"/>
      <c r="DB214" s="12" t="e">
        <f t="shared" si="4250"/>
        <v>#DIV/0!</v>
      </c>
      <c r="DC214" s="13"/>
      <c r="DD214" s="11"/>
      <c r="DE214" s="11"/>
      <c r="DF214" s="14"/>
      <c r="DG214" s="10"/>
      <c r="DH214" s="11"/>
      <c r="DI214" s="74">
        <f t="shared" si="4294"/>
        <v>0</v>
      </c>
      <c r="DJ214" s="74">
        <f t="shared" si="4294"/>
        <v>0</v>
      </c>
      <c r="DK214" s="11"/>
      <c r="DL214" s="12" t="e">
        <f t="shared" si="4252"/>
        <v>#DIV/0!</v>
      </c>
      <c r="DM214" s="11"/>
      <c r="DN214" s="12" t="e">
        <f t="shared" si="4253"/>
        <v>#DIV/0!</v>
      </c>
      <c r="DO214" s="13"/>
      <c r="DP214" s="11"/>
      <c r="DQ214" s="11"/>
      <c r="DR214" s="14"/>
      <c r="DS214" s="10"/>
      <c r="DT214" s="11"/>
      <c r="DU214" s="74">
        <f t="shared" si="4295"/>
        <v>0</v>
      </c>
      <c r="DV214" s="74">
        <f t="shared" si="4295"/>
        <v>0</v>
      </c>
      <c r="DW214" s="11"/>
      <c r="DX214" s="12" t="e">
        <f t="shared" si="4255"/>
        <v>#DIV/0!</v>
      </c>
      <c r="DY214" s="11"/>
      <c r="DZ214" s="12" t="e">
        <f t="shared" si="4256"/>
        <v>#DIV/0!</v>
      </c>
      <c r="EA214" s="13"/>
      <c r="EB214" s="11"/>
      <c r="EC214" s="11"/>
      <c r="ED214" s="14"/>
      <c r="EE214" s="10"/>
      <c r="EF214" s="11"/>
      <c r="EG214" s="74">
        <f t="shared" si="4296"/>
        <v>0</v>
      </c>
      <c r="EH214" s="74">
        <f t="shared" si="4296"/>
        <v>0</v>
      </c>
      <c r="EI214" s="11"/>
      <c r="EJ214" s="12" t="e">
        <f t="shared" si="4258"/>
        <v>#DIV/0!</v>
      </c>
      <c r="EK214" s="11"/>
      <c r="EL214" s="12" t="e">
        <f t="shared" si="4259"/>
        <v>#DIV/0!</v>
      </c>
      <c r="EM214" s="13"/>
      <c r="EN214" s="11"/>
      <c r="EO214" s="11"/>
      <c r="EP214" s="14"/>
      <c r="EQ214" s="10"/>
      <c r="ER214" s="11"/>
      <c r="ES214" s="74">
        <f t="shared" si="4297"/>
        <v>0</v>
      </c>
      <c r="ET214" s="74">
        <f t="shared" si="4297"/>
        <v>0</v>
      </c>
      <c r="EU214" s="11"/>
      <c r="EV214" s="12" t="e">
        <f t="shared" si="4261"/>
        <v>#DIV/0!</v>
      </c>
      <c r="EW214" s="11"/>
      <c r="EX214" s="12" t="e">
        <f t="shared" si="4262"/>
        <v>#DIV/0!</v>
      </c>
      <c r="EY214" s="13"/>
      <c r="EZ214" s="11"/>
      <c r="FA214" s="11"/>
      <c r="FB214" s="14"/>
      <c r="FC214" s="10"/>
      <c r="FD214" s="11"/>
      <c r="FE214" s="74">
        <f t="shared" si="4298"/>
        <v>0</v>
      </c>
      <c r="FF214" s="74">
        <f t="shared" si="4298"/>
        <v>0</v>
      </c>
      <c r="FG214" s="11"/>
      <c r="FH214" s="12" t="e">
        <f t="shared" si="4264"/>
        <v>#DIV/0!</v>
      </c>
      <c r="FI214" s="11"/>
      <c r="FJ214" s="12" t="e">
        <f t="shared" si="4265"/>
        <v>#DIV/0!</v>
      </c>
      <c r="FK214" s="13"/>
      <c r="FL214" s="11"/>
      <c r="FM214" s="11"/>
      <c r="FN214" s="14"/>
      <c r="FO214" s="10"/>
      <c r="FP214" s="11"/>
      <c r="FQ214" s="74">
        <f t="shared" si="4299"/>
        <v>0</v>
      </c>
      <c r="FR214" s="74">
        <f t="shared" si="4299"/>
        <v>0</v>
      </c>
      <c r="FS214" s="11"/>
      <c r="FT214" s="12" t="e">
        <f t="shared" si="4267"/>
        <v>#DIV/0!</v>
      </c>
      <c r="FU214" s="11"/>
      <c r="FV214" s="12" t="e">
        <f t="shared" si="4268"/>
        <v>#DIV/0!</v>
      </c>
      <c r="FW214" s="13"/>
      <c r="FX214" s="11"/>
      <c r="FY214" s="11"/>
      <c r="FZ214" s="14"/>
      <c r="GA214" s="10"/>
      <c r="GB214" s="11"/>
      <c r="GC214" s="74">
        <f t="shared" si="4300"/>
        <v>0</v>
      </c>
      <c r="GD214" s="74">
        <f t="shared" si="4300"/>
        <v>0</v>
      </c>
      <c r="GE214" s="11"/>
      <c r="GF214" s="12" t="e">
        <f t="shared" si="4270"/>
        <v>#DIV/0!</v>
      </c>
      <c r="GG214" s="11"/>
      <c r="GH214" s="12" t="e">
        <f t="shared" si="4271"/>
        <v>#DIV/0!</v>
      </c>
      <c r="GI214" s="13"/>
      <c r="GJ214" s="11"/>
      <c r="GK214" s="11"/>
      <c r="GL214" s="14"/>
      <c r="GM214" s="10"/>
      <c r="GN214" s="11"/>
      <c r="GO214" s="74">
        <f t="shared" si="4301"/>
        <v>0</v>
      </c>
      <c r="GP214" s="74">
        <f t="shared" si="4301"/>
        <v>0</v>
      </c>
      <c r="GQ214" s="11"/>
      <c r="GR214" s="12" t="e">
        <f t="shared" si="4273"/>
        <v>#DIV/0!</v>
      </c>
      <c r="GS214" s="11"/>
      <c r="GT214" s="12" t="e">
        <f t="shared" si="4274"/>
        <v>#DIV/0!</v>
      </c>
      <c r="GU214" s="13"/>
      <c r="GV214" s="11"/>
      <c r="GW214" s="11"/>
      <c r="GX214" s="14"/>
      <c r="GY214" s="10"/>
      <c r="GZ214" s="11"/>
      <c r="HA214" s="74">
        <f t="shared" si="4302"/>
        <v>0</v>
      </c>
      <c r="HB214" s="74">
        <f t="shared" si="4302"/>
        <v>0</v>
      </c>
      <c r="HC214" s="11"/>
      <c r="HD214" s="12" t="e">
        <f t="shared" si="4276"/>
        <v>#DIV/0!</v>
      </c>
      <c r="HE214" s="11"/>
      <c r="HF214" s="12" t="e">
        <f t="shared" si="4277"/>
        <v>#DIV/0!</v>
      </c>
      <c r="HG214" s="13"/>
      <c r="HH214" s="11"/>
      <c r="HI214" s="11"/>
      <c r="HJ214" s="14"/>
      <c r="HK214" s="10">
        <f t="shared" si="4278"/>
        <v>0</v>
      </c>
      <c r="HL214" s="11">
        <f t="shared" si="4278"/>
        <v>0</v>
      </c>
      <c r="HM214" s="11">
        <f t="shared" si="4278"/>
        <v>3067</v>
      </c>
      <c r="HN214" s="11">
        <f t="shared" si="4278"/>
        <v>235</v>
      </c>
      <c r="HO214" s="11">
        <f t="shared" si="4279"/>
        <v>1104</v>
      </c>
      <c r="HP214" s="228">
        <f>+(HO214)/HM214</f>
        <v>0.35996087381806324</v>
      </c>
      <c r="HQ214" s="15">
        <f t="shared" si="4281"/>
        <v>70</v>
      </c>
      <c r="HR214" s="12">
        <f t="shared" si="4303"/>
        <v>6.3405797101449279E-2</v>
      </c>
      <c r="HS214" s="16">
        <v>72.2</v>
      </c>
      <c r="HT214" s="17">
        <v>997</v>
      </c>
      <c r="HU214" s="16">
        <f t="shared" si="4282"/>
        <v>90.30797101449275</v>
      </c>
      <c r="HV214" s="15"/>
      <c r="HW214" s="14"/>
    </row>
    <row r="215" spans="1:231" ht="18.75" x14ac:dyDescent="0.25">
      <c r="A215" s="236"/>
      <c r="B215" s="41">
        <f t="shared" si="4283"/>
        <v>44634</v>
      </c>
      <c r="C215" s="10"/>
      <c r="D215" s="11"/>
      <c r="E215" s="74">
        <f t="shared" si="4284"/>
        <v>586</v>
      </c>
      <c r="F215" s="74">
        <f t="shared" si="4284"/>
        <v>45</v>
      </c>
      <c r="G215" s="11">
        <v>234</v>
      </c>
      <c r="H215" s="12">
        <f t="shared" si="4226"/>
        <v>0.41808873720136519</v>
      </c>
      <c r="I215" s="11">
        <v>11</v>
      </c>
      <c r="J215" s="12">
        <f t="shared" si="4285"/>
        <v>4.4897959183673466E-2</v>
      </c>
      <c r="K215" s="11"/>
      <c r="L215" s="11"/>
      <c r="M215" s="18"/>
      <c r="N215" s="20"/>
      <c r="O215" s="10"/>
      <c r="P215" s="11"/>
      <c r="Q215" s="74">
        <f t="shared" si="4286"/>
        <v>603</v>
      </c>
      <c r="R215" s="74">
        <f t="shared" si="4286"/>
        <v>46</v>
      </c>
      <c r="S215" s="11">
        <v>177</v>
      </c>
      <c r="T215" s="12">
        <f t="shared" si="4228"/>
        <v>0.31674958540630183</v>
      </c>
      <c r="U215" s="11">
        <v>14</v>
      </c>
      <c r="V215" s="12">
        <f t="shared" si="4229"/>
        <v>7.3298429319371722E-2</v>
      </c>
      <c r="W215" s="11"/>
      <c r="X215" s="11"/>
      <c r="Y215" s="18"/>
      <c r="Z215" s="20"/>
      <c r="AA215" s="10"/>
      <c r="AB215" s="11"/>
      <c r="AC215" s="74">
        <f t="shared" si="4287"/>
        <v>121</v>
      </c>
      <c r="AD215" s="74">
        <f t="shared" si="4287"/>
        <v>10</v>
      </c>
      <c r="AE215" s="11">
        <v>38</v>
      </c>
      <c r="AF215" s="12">
        <f t="shared" si="4231"/>
        <v>0.33057851239669422</v>
      </c>
      <c r="AG215" s="11">
        <v>2</v>
      </c>
      <c r="AH215" s="12">
        <f t="shared" si="4232"/>
        <v>0.05</v>
      </c>
      <c r="AI215" s="11"/>
      <c r="AJ215" s="11"/>
      <c r="AK215" s="18"/>
      <c r="AL215" s="20"/>
      <c r="AM215" s="10"/>
      <c r="AN215" s="11"/>
      <c r="AO215" s="74">
        <f t="shared" si="4288"/>
        <v>576</v>
      </c>
      <c r="AP215" s="74">
        <f t="shared" si="4288"/>
        <v>45</v>
      </c>
      <c r="AQ215" s="11">
        <v>208</v>
      </c>
      <c r="AR215" s="12">
        <f t="shared" si="4234"/>
        <v>0.38541666666666669</v>
      </c>
      <c r="AS215" s="11">
        <v>14</v>
      </c>
      <c r="AT215" s="12">
        <f t="shared" si="4235"/>
        <v>6.3063063063063057E-2</v>
      </c>
      <c r="AU215" s="11"/>
      <c r="AV215" s="11"/>
      <c r="AW215" s="18"/>
      <c r="AX215" s="20"/>
      <c r="AY215" s="10"/>
      <c r="AZ215" s="11"/>
      <c r="BA215" s="74">
        <f t="shared" si="4289"/>
        <v>582</v>
      </c>
      <c r="BB215" s="74">
        <f t="shared" si="4289"/>
        <v>43</v>
      </c>
      <c r="BC215" s="11">
        <v>185</v>
      </c>
      <c r="BD215" s="12">
        <f t="shared" si="4237"/>
        <v>0.33848797250859108</v>
      </c>
      <c r="BE215" s="11">
        <v>12</v>
      </c>
      <c r="BF215" s="12">
        <f t="shared" si="4238"/>
        <v>6.0913705583756347E-2</v>
      </c>
      <c r="BG215" s="11"/>
      <c r="BH215" s="11"/>
      <c r="BI215" s="18"/>
      <c r="BJ215" s="20"/>
      <c r="BK215" s="10">
        <v>1</v>
      </c>
      <c r="BL215" s="11"/>
      <c r="BM215" s="74">
        <f t="shared" si="4290"/>
        <v>598</v>
      </c>
      <c r="BN215" s="74">
        <f t="shared" si="4290"/>
        <v>46</v>
      </c>
      <c r="BO215" s="11">
        <v>133</v>
      </c>
      <c r="BP215" s="12">
        <f t="shared" si="4240"/>
        <v>0.24414715719063546</v>
      </c>
      <c r="BQ215" s="11">
        <v>13</v>
      </c>
      <c r="BR215" s="12">
        <f t="shared" si="4241"/>
        <v>8.9041095890410954E-2</v>
      </c>
      <c r="BS215" s="11"/>
      <c r="BT215" s="11"/>
      <c r="BU215" s="18"/>
      <c r="BV215" s="20"/>
      <c r="BW215" s="10"/>
      <c r="BX215" s="11"/>
      <c r="BY215" s="74">
        <f t="shared" si="4291"/>
        <v>0</v>
      </c>
      <c r="BZ215" s="74">
        <f t="shared" si="4291"/>
        <v>0</v>
      </c>
      <c r="CA215" s="11"/>
      <c r="CB215" s="12" t="e">
        <f t="shared" si="4243"/>
        <v>#DIV/0!</v>
      </c>
      <c r="CC215" s="11"/>
      <c r="CD215" s="12" t="e">
        <f t="shared" si="4244"/>
        <v>#DIV/0!</v>
      </c>
      <c r="CE215" s="11"/>
      <c r="CF215" s="11"/>
      <c r="CG215" s="18"/>
      <c r="CH215" s="20"/>
      <c r="CI215" s="10"/>
      <c r="CJ215" s="11"/>
      <c r="CK215" s="74">
        <f t="shared" si="4292"/>
        <v>0</v>
      </c>
      <c r="CL215" s="74">
        <f t="shared" si="4292"/>
        <v>0</v>
      </c>
      <c r="CM215" s="11"/>
      <c r="CN215" s="12" t="e">
        <f t="shared" si="4246"/>
        <v>#DIV/0!</v>
      </c>
      <c r="CO215" s="11"/>
      <c r="CP215" s="12" t="e">
        <f t="shared" si="4247"/>
        <v>#DIV/0!</v>
      </c>
      <c r="CQ215" s="11"/>
      <c r="CR215" s="11"/>
      <c r="CS215" s="18"/>
      <c r="CT215" s="20"/>
      <c r="CU215" s="10"/>
      <c r="CV215" s="11"/>
      <c r="CW215" s="74">
        <f t="shared" si="4293"/>
        <v>0</v>
      </c>
      <c r="CX215" s="74">
        <f t="shared" si="4293"/>
        <v>0</v>
      </c>
      <c r="CY215" s="11"/>
      <c r="CZ215" s="12" t="e">
        <f t="shared" si="4249"/>
        <v>#DIV/0!</v>
      </c>
      <c r="DA215" s="11"/>
      <c r="DB215" s="12" t="e">
        <f t="shared" si="4250"/>
        <v>#DIV/0!</v>
      </c>
      <c r="DC215" s="11"/>
      <c r="DD215" s="11"/>
      <c r="DE215" s="18"/>
      <c r="DF215" s="20"/>
      <c r="DG215" s="10"/>
      <c r="DH215" s="11"/>
      <c r="DI215" s="74">
        <f t="shared" si="4294"/>
        <v>0</v>
      </c>
      <c r="DJ215" s="74">
        <f t="shared" si="4294"/>
        <v>0</v>
      </c>
      <c r="DK215" s="11"/>
      <c r="DL215" s="12" t="e">
        <f t="shared" si="4252"/>
        <v>#DIV/0!</v>
      </c>
      <c r="DM215" s="11"/>
      <c r="DN215" s="12" t="e">
        <f t="shared" si="4253"/>
        <v>#DIV/0!</v>
      </c>
      <c r="DO215" s="11"/>
      <c r="DP215" s="11"/>
      <c r="DQ215" s="18"/>
      <c r="DR215" s="20"/>
      <c r="DS215" s="10"/>
      <c r="DT215" s="11"/>
      <c r="DU215" s="74">
        <f t="shared" si="4295"/>
        <v>0</v>
      </c>
      <c r="DV215" s="74">
        <f t="shared" si="4295"/>
        <v>0</v>
      </c>
      <c r="DW215" s="11"/>
      <c r="DX215" s="12" t="e">
        <f t="shared" si="4255"/>
        <v>#DIV/0!</v>
      </c>
      <c r="DY215" s="11"/>
      <c r="DZ215" s="12" t="e">
        <f t="shared" si="4256"/>
        <v>#DIV/0!</v>
      </c>
      <c r="EA215" s="11"/>
      <c r="EB215" s="11"/>
      <c r="EC215" s="18"/>
      <c r="ED215" s="20"/>
      <c r="EE215" s="10"/>
      <c r="EF215" s="11"/>
      <c r="EG215" s="74">
        <f t="shared" si="4296"/>
        <v>0</v>
      </c>
      <c r="EH215" s="74">
        <f t="shared" si="4296"/>
        <v>0</v>
      </c>
      <c r="EI215" s="11"/>
      <c r="EJ215" s="12" t="e">
        <f t="shared" si="4258"/>
        <v>#DIV/0!</v>
      </c>
      <c r="EK215" s="11"/>
      <c r="EL215" s="12" t="e">
        <f t="shared" si="4259"/>
        <v>#DIV/0!</v>
      </c>
      <c r="EM215" s="11"/>
      <c r="EN215" s="11"/>
      <c r="EO215" s="18"/>
      <c r="EP215" s="20"/>
      <c r="EQ215" s="10"/>
      <c r="ER215" s="11"/>
      <c r="ES215" s="74">
        <f t="shared" si="4297"/>
        <v>0</v>
      </c>
      <c r="ET215" s="74">
        <f t="shared" si="4297"/>
        <v>0</v>
      </c>
      <c r="EU215" s="11"/>
      <c r="EV215" s="12" t="e">
        <f t="shared" si="4261"/>
        <v>#DIV/0!</v>
      </c>
      <c r="EW215" s="11"/>
      <c r="EX215" s="12" t="e">
        <f t="shared" si="4262"/>
        <v>#DIV/0!</v>
      </c>
      <c r="EY215" s="11"/>
      <c r="EZ215" s="11"/>
      <c r="FA215" s="18"/>
      <c r="FB215" s="20"/>
      <c r="FC215" s="10"/>
      <c r="FD215" s="11"/>
      <c r="FE215" s="74">
        <f t="shared" si="4298"/>
        <v>0</v>
      </c>
      <c r="FF215" s="74">
        <f t="shared" si="4298"/>
        <v>0</v>
      </c>
      <c r="FG215" s="11"/>
      <c r="FH215" s="12" t="e">
        <f t="shared" si="4264"/>
        <v>#DIV/0!</v>
      </c>
      <c r="FI215" s="11"/>
      <c r="FJ215" s="12" t="e">
        <f t="shared" si="4265"/>
        <v>#DIV/0!</v>
      </c>
      <c r="FK215" s="11"/>
      <c r="FL215" s="11"/>
      <c r="FM215" s="18"/>
      <c r="FN215" s="20"/>
      <c r="FO215" s="10"/>
      <c r="FP215" s="11"/>
      <c r="FQ215" s="74">
        <f t="shared" si="4299"/>
        <v>0</v>
      </c>
      <c r="FR215" s="74">
        <f t="shared" si="4299"/>
        <v>0</v>
      </c>
      <c r="FS215" s="11"/>
      <c r="FT215" s="12" t="e">
        <f t="shared" si="4267"/>
        <v>#DIV/0!</v>
      </c>
      <c r="FU215" s="11"/>
      <c r="FV215" s="12" t="e">
        <f t="shared" si="4268"/>
        <v>#DIV/0!</v>
      </c>
      <c r="FW215" s="11"/>
      <c r="FX215" s="11"/>
      <c r="FY215" s="18"/>
      <c r="FZ215" s="20"/>
      <c r="GA215" s="10"/>
      <c r="GB215" s="11"/>
      <c r="GC215" s="74">
        <f t="shared" si="4300"/>
        <v>0</v>
      </c>
      <c r="GD215" s="74">
        <f t="shared" si="4300"/>
        <v>0</v>
      </c>
      <c r="GE215" s="11"/>
      <c r="GF215" s="12" t="e">
        <f t="shared" si="4270"/>
        <v>#DIV/0!</v>
      </c>
      <c r="GG215" s="11"/>
      <c r="GH215" s="12" t="e">
        <f t="shared" si="4271"/>
        <v>#DIV/0!</v>
      </c>
      <c r="GI215" s="11"/>
      <c r="GJ215" s="11"/>
      <c r="GK215" s="18"/>
      <c r="GL215" s="20"/>
      <c r="GM215" s="10"/>
      <c r="GN215" s="11"/>
      <c r="GO215" s="74">
        <f t="shared" si="4301"/>
        <v>0</v>
      </c>
      <c r="GP215" s="74">
        <f t="shared" si="4301"/>
        <v>0</v>
      </c>
      <c r="GQ215" s="11"/>
      <c r="GR215" s="12" t="e">
        <f t="shared" si="4273"/>
        <v>#DIV/0!</v>
      </c>
      <c r="GS215" s="11"/>
      <c r="GT215" s="12" t="e">
        <f t="shared" si="4274"/>
        <v>#DIV/0!</v>
      </c>
      <c r="GU215" s="11"/>
      <c r="GV215" s="11"/>
      <c r="GW215" s="18"/>
      <c r="GX215" s="20"/>
      <c r="GY215" s="10"/>
      <c r="GZ215" s="11"/>
      <c r="HA215" s="74">
        <f t="shared" si="4302"/>
        <v>0</v>
      </c>
      <c r="HB215" s="74">
        <f t="shared" si="4302"/>
        <v>0</v>
      </c>
      <c r="HC215" s="11"/>
      <c r="HD215" s="12" t="e">
        <f t="shared" si="4276"/>
        <v>#DIV/0!</v>
      </c>
      <c r="HE215" s="11"/>
      <c r="HF215" s="12" t="e">
        <f t="shared" si="4277"/>
        <v>#DIV/0!</v>
      </c>
      <c r="HG215" s="11"/>
      <c r="HH215" s="11"/>
      <c r="HI215" s="18"/>
      <c r="HJ215" s="20"/>
      <c r="HK215" s="10">
        <f t="shared" si="4278"/>
        <v>1</v>
      </c>
      <c r="HL215" s="11">
        <f t="shared" si="4278"/>
        <v>0</v>
      </c>
      <c r="HM215" s="11">
        <f t="shared" si="4278"/>
        <v>3066</v>
      </c>
      <c r="HN215" s="11">
        <f t="shared" si="4278"/>
        <v>235</v>
      </c>
      <c r="HO215" s="11">
        <f t="shared" si="4279"/>
        <v>1041</v>
      </c>
      <c r="HP215" s="228">
        <f t="shared" ref="HP215:HP218" si="4304">+(HO215)/HM215</f>
        <v>0.33953033268101762</v>
      </c>
      <c r="HQ215" s="15">
        <f t="shared" si="4281"/>
        <v>66</v>
      </c>
      <c r="HR215" s="12">
        <f t="shared" si="4303"/>
        <v>6.3400576368876083E-2</v>
      </c>
      <c r="HS215" s="16">
        <v>72.599999999999994</v>
      </c>
      <c r="HT215" s="17">
        <v>941</v>
      </c>
      <c r="HU215" s="16">
        <f t="shared" si="4282"/>
        <v>90.393852065321809</v>
      </c>
      <c r="HV215" s="18"/>
      <c r="HW215" s="20"/>
    </row>
    <row r="216" spans="1:231" ht="18.75" x14ac:dyDescent="0.25">
      <c r="A216" s="236"/>
      <c r="B216" s="41">
        <f>+B215+1</f>
        <v>44635</v>
      </c>
      <c r="C216" s="10"/>
      <c r="D216" s="11"/>
      <c r="E216" s="74">
        <f t="shared" si="4284"/>
        <v>586</v>
      </c>
      <c r="F216" s="74">
        <f t="shared" si="4284"/>
        <v>45</v>
      </c>
      <c r="G216" s="11">
        <v>249</v>
      </c>
      <c r="H216" s="12">
        <f t="shared" si="4226"/>
        <v>0.44539249146757681</v>
      </c>
      <c r="I216" s="11">
        <v>12</v>
      </c>
      <c r="J216" s="12">
        <f t="shared" si="4285"/>
        <v>4.5977011494252873E-2</v>
      </c>
      <c r="K216" s="13"/>
      <c r="L216" s="13"/>
      <c r="M216" s="25">
        <v>4225</v>
      </c>
      <c r="N216" s="38">
        <v>4620</v>
      </c>
      <c r="O216" s="10">
        <v>1</v>
      </c>
      <c r="P216" s="11"/>
      <c r="Q216" s="74">
        <f t="shared" si="4286"/>
        <v>602</v>
      </c>
      <c r="R216" s="74">
        <f t="shared" si="4286"/>
        <v>46</v>
      </c>
      <c r="S216" s="11">
        <v>186</v>
      </c>
      <c r="T216" s="12">
        <f t="shared" si="4228"/>
        <v>0.33388704318936879</v>
      </c>
      <c r="U216" s="11">
        <v>15</v>
      </c>
      <c r="V216" s="12">
        <f t="shared" si="4229"/>
        <v>7.4626865671641784E-2</v>
      </c>
      <c r="W216" s="13"/>
      <c r="X216" s="13"/>
      <c r="Y216" s="25">
        <v>4225</v>
      </c>
      <c r="Z216" s="38">
        <v>4620</v>
      </c>
      <c r="AA216" s="10">
        <v>1</v>
      </c>
      <c r="AB216" s="11"/>
      <c r="AC216" s="74">
        <f t="shared" si="4287"/>
        <v>120</v>
      </c>
      <c r="AD216" s="74">
        <f t="shared" si="4287"/>
        <v>10</v>
      </c>
      <c r="AE216" s="11">
        <v>39</v>
      </c>
      <c r="AF216" s="12">
        <f t="shared" si="4231"/>
        <v>0.34166666666666667</v>
      </c>
      <c r="AG216" s="11">
        <v>2</v>
      </c>
      <c r="AH216" s="12">
        <f t="shared" si="4232"/>
        <v>4.878048780487805E-2</v>
      </c>
      <c r="AI216" s="13"/>
      <c r="AJ216" s="13"/>
      <c r="AK216" s="25">
        <v>4225</v>
      </c>
      <c r="AL216" s="38">
        <v>4620</v>
      </c>
      <c r="AM216" s="10"/>
      <c r="AN216" s="11"/>
      <c r="AO216" s="74">
        <f t="shared" si="4288"/>
        <v>576</v>
      </c>
      <c r="AP216" s="74">
        <f t="shared" si="4288"/>
        <v>45</v>
      </c>
      <c r="AQ216" s="11">
        <v>231</v>
      </c>
      <c r="AR216" s="12">
        <f t="shared" si="4234"/>
        <v>0.4201388888888889</v>
      </c>
      <c r="AS216" s="11">
        <v>11</v>
      </c>
      <c r="AT216" s="12">
        <f t="shared" si="4235"/>
        <v>4.5454545454545456E-2</v>
      </c>
      <c r="AU216" s="13"/>
      <c r="AV216" s="13"/>
      <c r="AW216" s="25">
        <v>4225</v>
      </c>
      <c r="AX216" s="38">
        <v>4620</v>
      </c>
      <c r="AY216" s="10"/>
      <c r="AZ216" s="11"/>
      <c r="BA216" s="74">
        <f t="shared" si="4289"/>
        <v>582</v>
      </c>
      <c r="BB216" s="74">
        <f t="shared" si="4289"/>
        <v>43</v>
      </c>
      <c r="BC216" s="11">
        <v>216</v>
      </c>
      <c r="BD216" s="12">
        <f t="shared" si="4237"/>
        <v>0.39175257731958762</v>
      </c>
      <c r="BE216" s="11">
        <v>12</v>
      </c>
      <c r="BF216" s="12">
        <f t="shared" si="4238"/>
        <v>5.2631578947368418E-2</v>
      </c>
      <c r="BG216" s="13"/>
      <c r="BH216" s="13"/>
      <c r="BI216" s="25">
        <v>4225</v>
      </c>
      <c r="BJ216" s="38">
        <v>4620</v>
      </c>
      <c r="BK216" s="10"/>
      <c r="BL216" s="11"/>
      <c r="BM216" s="74">
        <f t="shared" si="4290"/>
        <v>598</v>
      </c>
      <c r="BN216" s="74">
        <f t="shared" si="4290"/>
        <v>46</v>
      </c>
      <c r="BO216" s="11">
        <v>143</v>
      </c>
      <c r="BP216" s="12">
        <f t="shared" si="4240"/>
        <v>0.26254180602006688</v>
      </c>
      <c r="BQ216" s="11">
        <v>14</v>
      </c>
      <c r="BR216" s="12">
        <f t="shared" si="4241"/>
        <v>8.9171974522292988E-2</v>
      </c>
      <c r="BS216" s="13"/>
      <c r="BT216" s="13"/>
      <c r="BU216" s="25">
        <v>4225</v>
      </c>
      <c r="BV216" s="38">
        <v>4620</v>
      </c>
      <c r="BW216" s="10"/>
      <c r="BX216" s="11"/>
      <c r="BY216" s="74">
        <f t="shared" si="4291"/>
        <v>0</v>
      </c>
      <c r="BZ216" s="74">
        <f t="shared" si="4291"/>
        <v>0</v>
      </c>
      <c r="CA216" s="11"/>
      <c r="CB216" s="12" t="e">
        <f t="shared" si="4243"/>
        <v>#DIV/0!</v>
      </c>
      <c r="CC216" s="11"/>
      <c r="CD216" s="12" t="e">
        <f t="shared" si="4244"/>
        <v>#DIV/0!</v>
      </c>
      <c r="CE216" s="13"/>
      <c r="CF216" s="13"/>
      <c r="CG216" s="25"/>
      <c r="CH216" s="38"/>
      <c r="CI216" s="10"/>
      <c r="CJ216" s="11"/>
      <c r="CK216" s="74">
        <f t="shared" si="4292"/>
        <v>0</v>
      </c>
      <c r="CL216" s="74">
        <f t="shared" si="4292"/>
        <v>0</v>
      </c>
      <c r="CM216" s="11"/>
      <c r="CN216" s="12" t="e">
        <f t="shared" si="4246"/>
        <v>#DIV/0!</v>
      </c>
      <c r="CO216" s="11"/>
      <c r="CP216" s="12" t="e">
        <f t="shared" si="4247"/>
        <v>#DIV/0!</v>
      </c>
      <c r="CQ216" s="13"/>
      <c r="CR216" s="13"/>
      <c r="CS216" s="25"/>
      <c r="CT216" s="38"/>
      <c r="CU216" s="10"/>
      <c r="CV216" s="11"/>
      <c r="CW216" s="74">
        <f t="shared" si="4293"/>
        <v>0</v>
      </c>
      <c r="CX216" s="74">
        <f t="shared" si="4293"/>
        <v>0</v>
      </c>
      <c r="CY216" s="11"/>
      <c r="CZ216" s="12" t="e">
        <f t="shared" si="4249"/>
        <v>#DIV/0!</v>
      </c>
      <c r="DA216" s="11"/>
      <c r="DB216" s="12" t="e">
        <f t="shared" si="4250"/>
        <v>#DIV/0!</v>
      </c>
      <c r="DC216" s="13"/>
      <c r="DD216" s="13"/>
      <c r="DE216" s="25"/>
      <c r="DF216" s="38"/>
      <c r="DG216" s="10"/>
      <c r="DH216" s="11"/>
      <c r="DI216" s="74">
        <f t="shared" si="4294"/>
        <v>0</v>
      </c>
      <c r="DJ216" s="74">
        <f t="shared" si="4294"/>
        <v>0</v>
      </c>
      <c r="DK216" s="11"/>
      <c r="DL216" s="12" t="e">
        <f t="shared" si="4252"/>
        <v>#DIV/0!</v>
      </c>
      <c r="DM216" s="11"/>
      <c r="DN216" s="12" t="e">
        <f t="shared" si="4253"/>
        <v>#DIV/0!</v>
      </c>
      <c r="DO216" s="13"/>
      <c r="DP216" s="13"/>
      <c r="DQ216" s="25"/>
      <c r="DR216" s="38"/>
      <c r="DS216" s="10"/>
      <c r="DT216" s="11"/>
      <c r="DU216" s="74">
        <f t="shared" si="4295"/>
        <v>0</v>
      </c>
      <c r="DV216" s="74">
        <f t="shared" si="4295"/>
        <v>0</v>
      </c>
      <c r="DW216" s="11"/>
      <c r="DX216" s="12" t="e">
        <f t="shared" si="4255"/>
        <v>#DIV/0!</v>
      </c>
      <c r="DY216" s="11"/>
      <c r="DZ216" s="12" t="e">
        <f t="shared" si="4256"/>
        <v>#DIV/0!</v>
      </c>
      <c r="EA216" s="13"/>
      <c r="EB216" s="13"/>
      <c r="EC216" s="25"/>
      <c r="ED216" s="38"/>
      <c r="EE216" s="10"/>
      <c r="EF216" s="11"/>
      <c r="EG216" s="74">
        <f t="shared" si="4296"/>
        <v>0</v>
      </c>
      <c r="EH216" s="74">
        <f t="shared" si="4296"/>
        <v>0</v>
      </c>
      <c r="EI216" s="11"/>
      <c r="EJ216" s="12" t="e">
        <f t="shared" si="4258"/>
        <v>#DIV/0!</v>
      </c>
      <c r="EK216" s="11"/>
      <c r="EL216" s="12" t="e">
        <f t="shared" si="4259"/>
        <v>#DIV/0!</v>
      </c>
      <c r="EM216" s="13"/>
      <c r="EN216" s="13"/>
      <c r="EO216" s="25"/>
      <c r="EP216" s="38"/>
      <c r="EQ216" s="10"/>
      <c r="ER216" s="11"/>
      <c r="ES216" s="74">
        <f t="shared" si="4297"/>
        <v>0</v>
      </c>
      <c r="ET216" s="74">
        <f t="shared" si="4297"/>
        <v>0</v>
      </c>
      <c r="EU216" s="11"/>
      <c r="EV216" s="12" t="e">
        <f t="shared" si="4261"/>
        <v>#DIV/0!</v>
      </c>
      <c r="EW216" s="11"/>
      <c r="EX216" s="12" t="e">
        <f t="shared" si="4262"/>
        <v>#DIV/0!</v>
      </c>
      <c r="EY216" s="13"/>
      <c r="EZ216" s="13"/>
      <c r="FA216" s="25"/>
      <c r="FB216" s="38"/>
      <c r="FC216" s="10"/>
      <c r="FD216" s="11"/>
      <c r="FE216" s="74">
        <f t="shared" si="4298"/>
        <v>0</v>
      </c>
      <c r="FF216" s="74">
        <f t="shared" si="4298"/>
        <v>0</v>
      </c>
      <c r="FG216" s="11"/>
      <c r="FH216" s="12" t="e">
        <f t="shared" si="4264"/>
        <v>#DIV/0!</v>
      </c>
      <c r="FI216" s="11"/>
      <c r="FJ216" s="12" t="e">
        <f t="shared" si="4265"/>
        <v>#DIV/0!</v>
      </c>
      <c r="FK216" s="13"/>
      <c r="FL216" s="13"/>
      <c r="FM216" s="25"/>
      <c r="FN216" s="38"/>
      <c r="FO216" s="10"/>
      <c r="FP216" s="11"/>
      <c r="FQ216" s="74">
        <f t="shared" si="4299"/>
        <v>0</v>
      </c>
      <c r="FR216" s="74">
        <f t="shared" si="4299"/>
        <v>0</v>
      </c>
      <c r="FS216" s="11"/>
      <c r="FT216" s="12" t="e">
        <f t="shared" si="4267"/>
        <v>#DIV/0!</v>
      </c>
      <c r="FU216" s="11"/>
      <c r="FV216" s="12" t="e">
        <f t="shared" si="4268"/>
        <v>#DIV/0!</v>
      </c>
      <c r="FW216" s="13"/>
      <c r="FX216" s="13"/>
      <c r="FY216" s="25"/>
      <c r="FZ216" s="38"/>
      <c r="GA216" s="10"/>
      <c r="GB216" s="11"/>
      <c r="GC216" s="74">
        <f t="shared" si="4300"/>
        <v>0</v>
      </c>
      <c r="GD216" s="74">
        <f t="shared" si="4300"/>
        <v>0</v>
      </c>
      <c r="GE216" s="11"/>
      <c r="GF216" s="12" t="e">
        <f t="shared" si="4270"/>
        <v>#DIV/0!</v>
      </c>
      <c r="GG216" s="11"/>
      <c r="GH216" s="12" t="e">
        <f t="shared" si="4271"/>
        <v>#DIV/0!</v>
      </c>
      <c r="GI216" s="13"/>
      <c r="GJ216" s="13"/>
      <c r="GK216" s="25"/>
      <c r="GL216" s="38"/>
      <c r="GM216" s="10"/>
      <c r="GN216" s="11"/>
      <c r="GO216" s="74">
        <f t="shared" si="4301"/>
        <v>0</v>
      </c>
      <c r="GP216" s="74">
        <f t="shared" si="4301"/>
        <v>0</v>
      </c>
      <c r="GQ216" s="11"/>
      <c r="GR216" s="12" t="e">
        <f t="shared" si="4273"/>
        <v>#DIV/0!</v>
      </c>
      <c r="GS216" s="11"/>
      <c r="GT216" s="12" t="e">
        <f t="shared" si="4274"/>
        <v>#DIV/0!</v>
      </c>
      <c r="GU216" s="13"/>
      <c r="GV216" s="13"/>
      <c r="GW216" s="25"/>
      <c r="GX216" s="38"/>
      <c r="GY216" s="10"/>
      <c r="GZ216" s="11"/>
      <c r="HA216" s="74">
        <f t="shared" si="4302"/>
        <v>0</v>
      </c>
      <c r="HB216" s="74">
        <f t="shared" si="4302"/>
        <v>0</v>
      </c>
      <c r="HC216" s="11"/>
      <c r="HD216" s="12" t="e">
        <f t="shared" si="4276"/>
        <v>#DIV/0!</v>
      </c>
      <c r="HE216" s="11"/>
      <c r="HF216" s="12" t="e">
        <f t="shared" si="4277"/>
        <v>#DIV/0!</v>
      </c>
      <c r="HG216" s="13"/>
      <c r="HH216" s="13"/>
      <c r="HI216" s="25"/>
      <c r="HJ216" s="38"/>
      <c r="HK216" s="10">
        <f t="shared" si="4278"/>
        <v>2</v>
      </c>
      <c r="HL216" s="11">
        <f t="shared" si="4278"/>
        <v>0</v>
      </c>
      <c r="HM216" s="11">
        <f t="shared" si="4278"/>
        <v>3064</v>
      </c>
      <c r="HN216" s="11">
        <f t="shared" si="4278"/>
        <v>235</v>
      </c>
      <c r="HO216" s="11">
        <f t="shared" si="4279"/>
        <v>1130</v>
      </c>
      <c r="HP216" s="228">
        <f t="shared" si="4304"/>
        <v>0.36879895561357701</v>
      </c>
      <c r="HQ216" s="15">
        <f t="shared" si="4281"/>
        <v>66</v>
      </c>
      <c r="HR216" s="12">
        <f t="shared" si="4303"/>
        <v>5.8407079646017698E-2</v>
      </c>
      <c r="HS216" s="16">
        <v>73.099999999999994</v>
      </c>
      <c r="HT216" s="17">
        <v>1025</v>
      </c>
      <c r="HU216" s="16">
        <f t="shared" si="4282"/>
        <v>90.707964601769902</v>
      </c>
      <c r="HV216" s="23">
        <v>4225</v>
      </c>
      <c r="HW216" s="22">
        <v>4620</v>
      </c>
    </row>
    <row r="217" spans="1:231" ht="18.75" x14ac:dyDescent="0.25">
      <c r="A217" s="236"/>
      <c r="B217" s="41">
        <f t="shared" si="4283"/>
        <v>44636</v>
      </c>
      <c r="C217" s="10">
        <v>1</v>
      </c>
      <c r="D217" s="11"/>
      <c r="E217" s="74">
        <f t="shared" si="4284"/>
        <v>585</v>
      </c>
      <c r="F217" s="74">
        <f t="shared" si="4284"/>
        <v>45</v>
      </c>
      <c r="G217" s="11">
        <v>230</v>
      </c>
      <c r="H217" s="12">
        <f t="shared" si="4226"/>
        <v>0.41367521367521365</v>
      </c>
      <c r="I217" s="11">
        <v>12</v>
      </c>
      <c r="J217" s="12">
        <f t="shared" si="4285"/>
        <v>4.9586776859504134E-2</v>
      </c>
      <c r="K217" s="13"/>
      <c r="L217" s="11"/>
      <c r="M217" s="25">
        <v>4658.6486486486483</v>
      </c>
      <c r="N217" s="38">
        <v>4572.3076923076924</v>
      </c>
      <c r="O217" s="10"/>
      <c r="P217" s="11"/>
      <c r="Q217" s="74">
        <f t="shared" si="4286"/>
        <v>602</v>
      </c>
      <c r="R217" s="74">
        <f t="shared" si="4286"/>
        <v>46</v>
      </c>
      <c r="S217" s="11">
        <v>190</v>
      </c>
      <c r="T217" s="12">
        <f t="shared" si="4228"/>
        <v>0.33388704318936879</v>
      </c>
      <c r="U217" s="11">
        <v>11</v>
      </c>
      <c r="V217" s="12">
        <f t="shared" si="4229"/>
        <v>5.4726368159203981E-2</v>
      </c>
      <c r="W217" s="13"/>
      <c r="X217" s="11"/>
      <c r="Y217" s="25">
        <v>5149.4594594594591</v>
      </c>
      <c r="Z217" s="38">
        <v>4658.333333333333</v>
      </c>
      <c r="AA217" s="10"/>
      <c r="AB217" s="11"/>
      <c r="AC217" s="74">
        <f t="shared" si="4287"/>
        <v>120</v>
      </c>
      <c r="AD217" s="74">
        <f t="shared" si="4287"/>
        <v>10</v>
      </c>
      <c r="AE217" s="11">
        <v>35</v>
      </c>
      <c r="AF217" s="12">
        <f t="shared" si="4231"/>
        <v>0.31666666666666665</v>
      </c>
      <c r="AG217" s="11">
        <v>3</v>
      </c>
      <c r="AH217" s="12">
        <f t="shared" si="4232"/>
        <v>7.8947368421052627E-2</v>
      </c>
      <c r="AI217" s="13"/>
      <c r="AJ217" s="11"/>
      <c r="AK217" s="25">
        <v>4235.3846153846152</v>
      </c>
      <c r="AL217" s="38">
        <v>4690</v>
      </c>
      <c r="AM217" s="10"/>
      <c r="AN217" s="11"/>
      <c r="AO217" s="74">
        <f t="shared" si="4288"/>
        <v>576</v>
      </c>
      <c r="AP217" s="74">
        <f t="shared" si="4288"/>
        <v>45</v>
      </c>
      <c r="AQ217" s="11">
        <v>215</v>
      </c>
      <c r="AR217" s="12">
        <f t="shared" si="4234"/>
        <v>0.4045138888888889</v>
      </c>
      <c r="AS217" s="11">
        <v>18</v>
      </c>
      <c r="AT217" s="12">
        <f t="shared" si="4235"/>
        <v>7.7253218884120178E-2</v>
      </c>
      <c r="AU217" s="13"/>
      <c r="AV217" s="11"/>
      <c r="AW217" s="25">
        <v>4604.594594594595</v>
      </c>
      <c r="AX217" s="38">
        <v>4611.666666666667</v>
      </c>
      <c r="AY217" s="10">
        <v>1</v>
      </c>
      <c r="AZ217" s="11"/>
      <c r="BA217" s="74">
        <f t="shared" si="4289"/>
        <v>581</v>
      </c>
      <c r="BB217" s="74">
        <f t="shared" si="4289"/>
        <v>43</v>
      </c>
      <c r="BC217" s="11">
        <v>212</v>
      </c>
      <c r="BD217" s="12">
        <f t="shared" si="4237"/>
        <v>0.39070567986230637</v>
      </c>
      <c r="BE217" s="11">
        <v>15</v>
      </c>
      <c r="BF217" s="12">
        <f t="shared" si="4238"/>
        <v>6.6079295154185022E-2</v>
      </c>
      <c r="BG217" s="13"/>
      <c r="BH217" s="11"/>
      <c r="BI217" s="25">
        <v>4961.2820512820517</v>
      </c>
      <c r="BJ217" s="38">
        <v>4687.5</v>
      </c>
      <c r="BK217" s="10">
        <v>1</v>
      </c>
      <c r="BL217" s="11"/>
      <c r="BM217" s="74">
        <f t="shared" si="4290"/>
        <v>597</v>
      </c>
      <c r="BN217" s="74">
        <f t="shared" si="4290"/>
        <v>46</v>
      </c>
      <c r="BO217" s="11">
        <v>134</v>
      </c>
      <c r="BP217" s="12">
        <f t="shared" si="4240"/>
        <v>0.24455611390284757</v>
      </c>
      <c r="BQ217" s="11">
        <v>12</v>
      </c>
      <c r="BR217" s="12">
        <f t="shared" si="4241"/>
        <v>8.2191780821917804E-2</v>
      </c>
      <c r="BS217" s="13"/>
      <c r="BT217" s="11"/>
      <c r="BU217" s="25">
        <v>5619.1428571428569</v>
      </c>
      <c r="BV217" s="38">
        <v>4910</v>
      </c>
      <c r="BW217" s="10"/>
      <c r="BX217" s="11"/>
      <c r="BY217" s="74">
        <f t="shared" si="4291"/>
        <v>0</v>
      </c>
      <c r="BZ217" s="74">
        <f t="shared" si="4291"/>
        <v>0</v>
      </c>
      <c r="CA217" s="11"/>
      <c r="CB217" s="12" t="e">
        <f t="shared" si="4243"/>
        <v>#DIV/0!</v>
      </c>
      <c r="CC217" s="11"/>
      <c r="CD217" s="12" t="e">
        <f t="shared" si="4244"/>
        <v>#DIV/0!</v>
      </c>
      <c r="CE217" s="13"/>
      <c r="CF217" s="11"/>
      <c r="CG217" s="25"/>
      <c r="CH217" s="38"/>
      <c r="CI217" s="10"/>
      <c r="CJ217" s="11"/>
      <c r="CK217" s="74">
        <f t="shared" si="4292"/>
        <v>0</v>
      </c>
      <c r="CL217" s="74">
        <f t="shared" si="4292"/>
        <v>0</v>
      </c>
      <c r="CM217" s="11"/>
      <c r="CN217" s="12" t="e">
        <f t="shared" si="4246"/>
        <v>#DIV/0!</v>
      </c>
      <c r="CO217" s="11"/>
      <c r="CP217" s="12" t="e">
        <f t="shared" si="4247"/>
        <v>#DIV/0!</v>
      </c>
      <c r="CQ217" s="13"/>
      <c r="CR217" s="11"/>
      <c r="CS217" s="25"/>
      <c r="CT217" s="38"/>
      <c r="CU217" s="10"/>
      <c r="CV217" s="11"/>
      <c r="CW217" s="74">
        <f t="shared" si="4293"/>
        <v>0</v>
      </c>
      <c r="CX217" s="74">
        <f t="shared" si="4293"/>
        <v>0</v>
      </c>
      <c r="CY217" s="11"/>
      <c r="CZ217" s="12" t="e">
        <f t="shared" si="4249"/>
        <v>#DIV/0!</v>
      </c>
      <c r="DA217" s="11"/>
      <c r="DB217" s="12" t="e">
        <f t="shared" si="4250"/>
        <v>#DIV/0!</v>
      </c>
      <c r="DC217" s="13"/>
      <c r="DD217" s="11"/>
      <c r="DE217" s="25"/>
      <c r="DF217" s="38"/>
      <c r="DG217" s="10"/>
      <c r="DH217" s="11"/>
      <c r="DI217" s="74">
        <f t="shared" si="4294"/>
        <v>0</v>
      </c>
      <c r="DJ217" s="74">
        <f t="shared" si="4294"/>
        <v>0</v>
      </c>
      <c r="DK217" s="11"/>
      <c r="DL217" s="12" t="e">
        <f t="shared" si="4252"/>
        <v>#DIV/0!</v>
      </c>
      <c r="DM217" s="11"/>
      <c r="DN217" s="12" t="e">
        <f t="shared" si="4253"/>
        <v>#DIV/0!</v>
      </c>
      <c r="DO217" s="13"/>
      <c r="DP217" s="11"/>
      <c r="DQ217" s="25"/>
      <c r="DR217" s="38"/>
      <c r="DS217" s="10"/>
      <c r="DT217" s="11"/>
      <c r="DU217" s="74">
        <f t="shared" si="4295"/>
        <v>0</v>
      </c>
      <c r="DV217" s="74">
        <f t="shared" si="4295"/>
        <v>0</v>
      </c>
      <c r="DW217" s="11"/>
      <c r="DX217" s="12" t="e">
        <f t="shared" si="4255"/>
        <v>#DIV/0!</v>
      </c>
      <c r="DY217" s="11"/>
      <c r="DZ217" s="12" t="e">
        <f t="shared" si="4256"/>
        <v>#DIV/0!</v>
      </c>
      <c r="EA217" s="13"/>
      <c r="EB217" s="11"/>
      <c r="EC217" s="25"/>
      <c r="ED217" s="38"/>
      <c r="EE217" s="10"/>
      <c r="EF217" s="11"/>
      <c r="EG217" s="74">
        <f t="shared" si="4296"/>
        <v>0</v>
      </c>
      <c r="EH217" s="74">
        <f t="shared" si="4296"/>
        <v>0</v>
      </c>
      <c r="EI217" s="11"/>
      <c r="EJ217" s="12" t="e">
        <f t="shared" si="4258"/>
        <v>#DIV/0!</v>
      </c>
      <c r="EK217" s="11"/>
      <c r="EL217" s="12" t="e">
        <f t="shared" si="4259"/>
        <v>#DIV/0!</v>
      </c>
      <c r="EM217" s="13"/>
      <c r="EN217" s="11"/>
      <c r="EO217" s="25"/>
      <c r="EP217" s="38"/>
      <c r="EQ217" s="10"/>
      <c r="ER217" s="11"/>
      <c r="ES217" s="74">
        <f t="shared" si="4297"/>
        <v>0</v>
      </c>
      <c r="ET217" s="74">
        <f t="shared" si="4297"/>
        <v>0</v>
      </c>
      <c r="EU217" s="11"/>
      <c r="EV217" s="12" t="e">
        <f t="shared" si="4261"/>
        <v>#DIV/0!</v>
      </c>
      <c r="EW217" s="11"/>
      <c r="EX217" s="12" t="e">
        <f t="shared" si="4262"/>
        <v>#DIV/0!</v>
      </c>
      <c r="EY217" s="13"/>
      <c r="EZ217" s="11"/>
      <c r="FA217" s="25"/>
      <c r="FB217" s="38"/>
      <c r="FC217" s="10"/>
      <c r="FD217" s="11"/>
      <c r="FE217" s="74">
        <f t="shared" si="4298"/>
        <v>0</v>
      </c>
      <c r="FF217" s="74">
        <f t="shared" si="4298"/>
        <v>0</v>
      </c>
      <c r="FG217" s="11"/>
      <c r="FH217" s="12" t="e">
        <f t="shared" si="4264"/>
        <v>#DIV/0!</v>
      </c>
      <c r="FI217" s="11"/>
      <c r="FJ217" s="12" t="e">
        <f t="shared" si="4265"/>
        <v>#DIV/0!</v>
      </c>
      <c r="FK217" s="13"/>
      <c r="FL217" s="11"/>
      <c r="FM217" s="25"/>
      <c r="FN217" s="38"/>
      <c r="FO217" s="10"/>
      <c r="FP217" s="11"/>
      <c r="FQ217" s="74">
        <f t="shared" si="4299"/>
        <v>0</v>
      </c>
      <c r="FR217" s="74">
        <f t="shared" si="4299"/>
        <v>0</v>
      </c>
      <c r="FS217" s="11"/>
      <c r="FT217" s="12" t="e">
        <f t="shared" si="4267"/>
        <v>#DIV/0!</v>
      </c>
      <c r="FU217" s="11"/>
      <c r="FV217" s="12" t="e">
        <f t="shared" si="4268"/>
        <v>#DIV/0!</v>
      </c>
      <c r="FW217" s="13"/>
      <c r="FX217" s="11"/>
      <c r="FY217" s="25"/>
      <c r="FZ217" s="38"/>
      <c r="GA217" s="10"/>
      <c r="GB217" s="11"/>
      <c r="GC217" s="74">
        <f t="shared" si="4300"/>
        <v>0</v>
      </c>
      <c r="GD217" s="74">
        <f t="shared" si="4300"/>
        <v>0</v>
      </c>
      <c r="GE217" s="11"/>
      <c r="GF217" s="12" t="e">
        <f t="shared" si="4270"/>
        <v>#DIV/0!</v>
      </c>
      <c r="GG217" s="11"/>
      <c r="GH217" s="12" t="e">
        <f t="shared" si="4271"/>
        <v>#DIV/0!</v>
      </c>
      <c r="GI217" s="13"/>
      <c r="GJ217" s="11"/>
      <c r="GK217" s="25"/>
      <c r="GL217" s="38"/>
      <c r="GM217" s="10"/>
      <c r="GN217" s="11"/>
      <c r="GO217" s="74">
        <f t="shared" si="4301"/>
        <v>0</v>
      </c>
      <c r="GP217" s="74">
        <f t="shared" si="4301"/>
        <v>0</v>
      </c>
      <c r="GQ217" s="11"/>
      <c r="GR217" s="12" t="e">
        <f t="shared" si="4273"/>
        <v>#DIV/0!</v>
      </c>
      <c r="GS217" s="11"/>
      <c r="GT217" s="12" t="e">
        <f t="shared" si="4274"/>
        <v>#DIV/0!</v>
      </c>
      <c r="GU217" s="13"/>
      <c r="GV217" s="11"/>
      <c r="GW217" s="25"/>
      <c r="GX217" s="38"/>
      <c r="GY217" s="10"/>
      <c r="GZ217" s="11"/>
      <c r="HA217" s="74">
        <f t="shared" si="4302"/>
        <v>0</v>
      </c>
      <c r="HB217" s="74">
        <f t="shared" si="4302"/>
        <v>0</v>
      </c>
      <c r="HC217" s="11"/>
      <c r="HD217" s="12" t="e">
        <f t="shared" si="4276"/>
        <v>#DIV/0!</v>
      </c>
      <c r="HE217" s="11"/>
      <c r="HF217" s="12" t="e">
        <f t="shared" si="4277"/>
        <v>#DIV/0!</v>
      </c>
      <c r="HG217" s="13"/>
      <c r="HH217" s="11"/>
      <c r="HI217" s="25"/>
      <c r="HJ217" s="38"/>
      <c r="HK217" s="10">
        <f t="shared" si="4278"/>
        <v>3</v>
      </c>
      <c r="HL217" s="11">
        <f t="shared" si="4278"/>
        <v>0</v>
      </c>
      <c r="HM217" s="11">
        <f t="shared" si="4278"/>
        <v>3061</v>
      </c>
      <c r="HN217" s="11">
        <f t="shared" si="4278"/>
        <v>235</v>
      </c>
      <c r="HO217" s="11">
        <f t="shared" si="4279"/>
        <v>1087</v>
      </c>
      <c r="HP217" s="228">
        <f t="shared" si="4304"/>
        <v>0.3551127082652728</v>
      </c>
      <c r="HQ217" s="15">
        <f t="shared" si="4281"/>
        <v>71</v>
      </c>
      <c r="HR217" s="12">
        <f t="shared" si="4303"/>
        <v>6.5317387304507826E-2</v>
      </c>
      <c r="HS217" s="16">
        <v>73.2</v>
      </c>
      <c r="HT217" s="17">
        <v>988</v>
      </c>
      <c r="HU217" s="16">
        <f t="shared" si="4282"/>
        <v>90.89236430542779</v>
      </c>
      <c r="HV217" s="23">
        <v>4941.8686868686873</v>
      </c>
      <c r="HW217" s="22">
        <v>4683.030303030303</v>
      </c>
    </row>
    <row r="218" spans="1:231" ht="18.75" x14ac:dyDescent="0.25">
      <c r="A218" s="236"/>
      <c r="B218" s="41">
        <f t="shared" si="4283"/>
        <v>44637</v>
      </c>
      <c r="C218" s="10"/>
      <c r="D218" s="11"/>
      <c r="E218" s="74">
        <f>E217-C218</f>
        <v>585</v>
      </c>
      <c r="F218" s="74">
        <f>F217-D218</f>
        <v>45</v>
      </c>
      <c r="G218" s="11">
        <v>229</v>
      </c>
      <c r="H218" s="12">
        <f t="shared" si="4226"/>
        <v>0.4324786324786325</v>
      </c>
      <c r="I218" s="11">
        <v>24</v>
      </c>
      <c r="J218" s="12">
        <f t="shared" si="4285"/>
        <v>9.4861660079051377E-2</v>
      </c>
      <c r="K218" s="13"/>
      <c r="L218" s="11"/>
      <c r="M218" s="39">
        <v>97.297297297297291</v>
      </c>
      <c r="N218" s="43">
        <v>100</v>
      </c>
      <c r="O218" s="10">
        <v>1</v>
      </c>
      <c r="P218" s="11"/>
      <c r="Q218" s="74">
        <f t="shared" si="4286"/>
        <v>601</v>
      </c>
      <c r="R218" s="74">
        <f t="shared" si="4286"/>
        <v>46</v>
      </c>
      <c r="S218" s="11">
        <v>181</v>
      </c>
      <c r="T218" s="12">
        <f t="shared" si="4228"/>
        <v>0.32612312811980032</v>
      </c>
      <c r="U218" s="11">
        <v>15</v>
      </c>
      <c r="V218" s="12">
        <f t="shared" si="4229"/>
        <v>7.6530612244897961E-2</v>
      </c>
      <c r="W218" s="13"/>
      <c r="X218" s="11"/>
      <c r="Y218" s="39">
        <v>86.486486486486484</v>
      </c>
      <c r="Z218" s="43">
        <v>100</v>
      </c>
      <c r="AA218" s="10">
        <v>2</v>
      </c>
      <c r="AB218" s="11"/>
      <c r="AC218" s="74">
        <f t="shared" si="4287"/>
        <v>118</v>
      </c>
      <c r="AD218" s="74">
        <f t="shared" si="4287"/>
        <v>10</v>
      </c>
      <c r="AE218" s="11">
        <v>38</v>
      </c>
      <c r="AF218" s="12">
        <f t="shared" si="4231"/>
        <v>0.33898305084745761</v>
      </c>
      <c r="AG218" s="11">
        <v>2</v>
      </c>
      <c r="AH218" s="12">
        <f t="shared" si="4232"/>
        <v>0.05</v>
      </c>
      <c r="AI218" s="13"/>
      <c r="AJ218" s="11"/>
      <c r="AK218" s="39">
        <v>100</v>
      </c>
      <c r="AL218" s="43">
        <v>100</v>
      </c>
      <c r="AM218" s="10"/>
      <c r="AN218" s="11"/>
      <c r="AO218" s="74">
        <f t="shared" si="4288"/>
        <v>576</v>
      </c>
      <c r="AP218" s="74">
        <f t="shared" si="4288"/>
        <v>45</v>
      </c>
      <c r="AQ218" s="11">
        <v>225</v>
      </c>
      <c r="AR218" s="12">
        <f t="shared" si="4234"/>
        <v>0.40972222222222221</v>
      </c>
      <c r="AS218" s="11">
        <v>11</v>
      </c>
      <c r="AT218" s="12">
        <f t="shared" si="4235"/>
        <v>4.6610169491525424E-2</v>
      </c>
      <c r="AU218" s="13"/>
      <c r="AV218" s="11"/>
      <c r="AW218" s="39">
        <v>97.297297297297291</v>
      </c>
      <c r="AX218" s="43">
        <v>100</v>
      </c>
      <c r="AY218" s="10"/>
      <c r="AZ218" s="11"/>
      <c r="BA218" s="74">
        <f t="shared" si="4289"/>
        <v>581</v>
      </c>
      <c r="BB218" s="74">
        <f t="shared" si="4289"/>
        <v>43</v>
      </c>
      <c r="BC218" s="11">
        <v>203</v>
      </c>
      <c r="BD218" s="12">
        <f t="shared" si="4237"/>
        <v>0.36833046471600689</v>
      </c>
      <c r="BE218" s="11">
        <v>11</v>
      </c>
      <c r="BF218" s="12">
        <f t="shared" si="4238"/>
        <v>5.1401869158878503E-2</v>
      </c>
      <c r="BG218" s="13"/>
      <c r="BH218" s="11"/>
      <c r="BI218" s="39">
        <v>94.871794871794876</v>
      </c>
      <c r="BJ218" s="43">
        <v>91.666666666666671</v>
      </c>
      <c r="BK218" s="10"/>
      <c r="BL218" s="11"/>
      <c r="BM218" s="74">
        <f t="shared" si="4290"/>
        <v>597</v>
      </c>
      <c r="BN218" s="74">
        <f t="shared" si="4290"/>
        <v>46</v>
      </c>
      <c r="BO218" s="11">
        <v>114</v>
      </c>
      <c r="BP218" s="12">
        <f t="shared" si="4240"/>
        <v>0.21273031825795644</v>
      </c>
      <c r="BQ218" s="11">
        <v>13</v>
      </c>
      <c r="BR218" s="12">
        <f t="shared" si="4241"/>
        <v>0.10236220472440945</v>
      </c>
      <c r="BS218" s="13"/>
      <c r="BT218" s="11"/>
      <c r="BU218" s="39">
        <v>100</v>
      </c>
      <c r="BV218" s="43">
        <v>90.909090909090907</v>
      </c>
      <c r="BW218" s="10"/>
      <c r="BX218" s="11"/>
      <c r="BY218" s="74">
        <f t="shared" si="4291"/>
        <v>0</v>
      </c>
      <c r="BZ218" s="74">
        <f t="shared" si="4291"/>
        <v>0</v>
      </c>
      <c r="CA218" s="11"/>
      <c r="CB218" s="12" t="e">
        <f t="shared" si="4243"/>
        <v>#DIV/0!</v>
      </c>
      <c r="CC218" s="11"/>
      <c r="CD218" s="12" t="e">
        <f t="shared" si="4244"/>
        <v>#DIV/0!</v>
      </c>
      <c r="CE218" s="13"/>
      <c r="CF218" s="11"/>
      <c r="CG218" s="39"/>
      <c r="CH218" s="43"/>
      <c r="CI218" s="10"/>
      <c r="CJ218" s="11"/>
      <c r="CK218" s="74">
        <f t="shared" si="4292"/>
        <v>0</v>
      </c>
      <c r="CL218" s="74">
        <f t="shared" si="4292"/>
        <v>0</v>
      </c>
      <c r="CM218" s="11"/>
      <c r="CN218" s="12" t="e">
        <f t="shared" si="4246"/>
        <v>#DIV/0!</v>
      </c>
      <c r="CO218" s="11"/>
      <c r="CP218" s="12" t="e">
        <f t="shared" si="4247"/>
        <v>#DIV/0!</v>
      </c>
      <c r="CQ218" s="13"/>
      <c r="CR218" s="11"/>
      <c r="CS218" s="39"/>
      <c r="CT218" s="43"/>
      <c r="CU218" s="10"/>
      <c r="CV218" s="11"/>
      <c r="CW218" s="74">
        <f t="shared" si="4293"/>
        <v>0</v>
      </c>
      <c r="CX218" s="74">
        <f t="shared" si="4293"/>
        <v>0</v>
      </c>
      <c r="CY218" s="11"/>
      <c r="CZ218" s="12" t="e">
        <f t="shared" si="4249"/>
        <v>#DIV/0!</v>
      </c>
      <c r="DA218" s="11"/>
      <c r="DB218" s="12" t="e">
        <f t="shared" si="4250"/>
        <v>#DIV/0!</v>
      </c>
      <c r="DC218" s="13"/>
      <c r="DD218" s="11"/>
      <c r="DE218" s="39"/>
      <c r="DF218" s="43"/>
      <c r="DG218" s="10"/>
      <c r="DH218" s="11"/>
      <c r="DI218" s="74">
        <f t="shared" si="4294"/>
        <v>0</v>
      </c>
      <c r="DJ218" s="74">
        <f t="shared" si="4294"/>
        <v>0</v>
      </c>
      <c r="DK218" s="11"/>
      <c r="DL218" s="12" t="e">
        <f t="shared" si="4252"/>
        <v>#DIV/0!</v>
      </c>
      <c r="DM218" s="11"/>
      <c r="DN218" s="12" t="e">
        <f t="shared" si="4253"/>
        <v>#DIV/0!</v>
      </c>
      <c r="DO218" s="13"/>
      <c r="DP218" s="11"/>
      <c r="DQ218" s="39"/>
      <c r="DR218" s="43"/>
      <c r="DS218" s="10"/>
      <c r="DT218" s="11"/>
      <c r="DU218" s="74">
        <f t="shared" si="4295"/>
        <v>0</v>
      </c>
      <c r="DV218" s="74">
        <f t="shared" si="4295"/>
        <v>0</v>
      </c>
      <c r="DW218" s="11"/>
      <c r="DX218" s="12" t="e">
        <f t="shared" si="4255"/>
        <v>#DIV/0!</v>
      </c>
      <c r="DY218" s="11"/>
      <c r="DZ218" s="12" t="e">
        <f t="shared" si="4256"/>
        <v>#DIV/0!</v>
      </c>
      <c r="EA218" s="13"/>
      <c r="EB218" s="11"/>
      <c r="EC218" s="39"/>
      <c r="ED218" s="43"/>
      <c r="EE218" s="10"/>
      <c r="EF218" s="11"/>
      <c r="EG218" s="74">
        <f t="shared" si="4296"/>
        <v>0</v>
      </c>
      <c r="EH218" s="74">
        <f t="shared" si="4296"/>
        <v>0</v>
      </c>
      <c r="EI218" s="11"/>
      <c r="EJ218" s="12" t="e">
        <f t="shared" si="4258"/>
        <v>#DIV/0!</v>
      </c>
      <c r="EK218" s="11"/>
      <c r="EL218" s="12" t="e">
        <f t="shared" si="4259"/>
        <v>#DIV/0!</v>
      </c>
      <c r="EM218" s="13"/>
      <c r="EN218" s="11"/>
      <c r="EO218" s="39"/>
      <c r="EP218" s="43"/>
      <c r="EQ218" s="10"/>
      <c r="ER218" s="11"/>
      <c r="ES218" s="74">
        <f t="shared" si="4297"/>
        <v>0</v>
      </c>
      <c r="ET218" s="74">
        <f t="shared" si="4297"/>
        <v>0</v>
      </c>
      <c r="EU218" s="11"/>
      <c r="EV218" s="12" t="e">
        <f t="shared" si="4261"/>
        <v>#DIV/0!</v>
      </c>
      <c r="EW218" s="11"/>
      <c r="EX218" s="12" t="e">
        <f t="shared" si="4262"/>
        <v>#DIV/0!</v>
      </c>
      <c r="EY218" s="13"/>
      <c r="EZ218" s="11"/>
      <c r="FA218" s="39"/>
      <c r="FB218" s="43"/>
      <c r="FC218" s="10"/>
      <c r="FD218" s="11"/>
      <c r="FE218" s="74">
        <f t="shared" si="4298"/>
        <v>0</v>
      </c>
      <c r="FF218" s="74">
        <f t="shared" si="4298"/>
        <v>0</v>
      </c>
      <c r="FG218" s="11"/>
      <c r="FH218" s="12" t="e">
        <f t="shared" si="4264"/>
        <v>#DIV/0!</v>
      </c>
      <c r="FI218" s="11"/>
      <c r="FJ218" s="12" t="e">
        <f t="shared" si="4265"/>
        <v>#DIV/0!</v>
      </c>
      <c r="FK218" s="13"/>
      <c r="FL218" s="11"/>
      <c r="FM218" s="39"/>
      <c r="FN218" s="43"/>
      <c r="FO218" s="10"/>
      <c r="FP218" s="11"/>
      <c r="FQ218" s="74">
        <f t="shared" si="4299"/>
        <v>0</v>
      </c>
      <c r="FR218" s="74">
        <f t="shared" si="4299"/>
        <v>0</v>
      </c>
      <c r="FS218" s="11"/>
      <c r="FT218" s="12" t="e">
        <f t="shared" si="4267"/>
        <v>#DIV/0!</v>
      </c>
      <c r="FU218" s="11"/>
      <c r="FV218" s="12" t="e">
        <f t="shared" si="4268"/>
        <v>#DIV/0!</v>
      </c>
      <c r="FW218" s="13"/>
      <c r="FX218" s="11"/>
      <c r="FY218" s="39"/>
      <c r="FZ218" s="43"/>
      <c r="GA218" s="10"/>
      <c r="GB218" s="11"/>
      <c r="GC218" s="74">
        <f t="shared" si="4300"/>
        <v>0</v>
      </c>
      <c r="GD218" s="74">
        <f t="shared" si="4300"/>
        <v>0</v>
      </c>
      <c r="GE218" s="11"/>
      <c r="GF218" s="12" t="e">
        <f t="shared" si="4270"/>
        <v>#DIV/0!</v>
      </c>
      <c r="GG218" s="11"/>
      <c r="GH218" s="12" t="e">
        <f t="shared" si="4271"/>
        <v>#DIV/0!</v>
      </c>
      <c r="GI218" s="13"/>
      <c r="GJ218" s="11"/>
      <c r="GK218" s="39"/>
      <c r="GL218" s="43"/>
      <c r="GM218" s="10"/>
      <c r="GN218" s="11"/>
      <c r="GO218" s="74">
        <f t="shared" si="4301"/>
        <v>0</v>
      </c>
      <c r="GP218" s="74">
        <f t="shared" si="4301"/>
        <v>0</v>
      </c>
      <c r="GQ218" s="11"/>
      <c r="GR218" s="12" t="e">
        <f t="shared" si="4273"/>
        <v>#DIV/0!</v>
      </c>
      <c r="GS218" s="11"/>
      <c r="GT218" s="12" t="e">
        <f t="shared" si="4274"/>
        <v>#DIV/0!</v>
      </c>
      <c r="GU218" s="13"/>
      <c r="GV218" s="11"/>
      <c r="GW218" s="39"/>
      <c r="GX218" s="43"/>
      <c r="GY218" s="10"/>
      <c r="GZ218" s="11"/>
      <c r="HA218" s="74">
        <f t="shared" si="4302"/>
        <v>0</v>
      </c>
      <c r="HB218" s="74">
        <f t="shared" si="4302"/>
        <v>0</v>
      </c>
      <c r="HC218" s="11"/>
      <c r="HD218" s="12" t="e">
        <f t="shared" si="4276"/>
        <v>#DIV/0!</v>
      </c>
      <c r="HE218" s="11"/>
      <c r="HF218" s="12" t="e">
        <f t="shared" si="4277"/>
        <v>#DIV/0!</v>
      </c>
      <c r="HG218" s="13"/>
      <c r="HH218" s="11"/>
      <c r="HI218" s="39"/>
      <c r="HJ218" s="43"/>
      <c r="HK218" s="10">
        <f t="shared" si="4278"/>
        <v>3</v>
      </c>
      <c r="HL218" s="11">
        <f t="shared" si="4278"/>
        <v>0</v>
      </c>
      <c r="HM218" s="11">
        <f t="shared" si="4278"/>
        <v>3058</v>
      </c>
      <c r="HN218" s="11">
        <f t="shared" si="4278"/>
        <v>235</v>
      </c>
      <c r="HO218" s="11">
        <f t="shared" si="4279"/>
        <v>1066</v>
      </c>
      <c r="HP218" s="228">
        <f t="shared" si="4304"/>
        <v>0.3485938521909745</v>
      </c>
      <c r="HQ218" s="15">
        <f t="shared" si="4281"/>
        <v>76</v>
      </c>
      <c r="HR218" s="12">
        <f t="shared" si="4303"/>
        <v>7.1294559099437146E-2</v>
      </c>
      <c r="HS218" s="16">
        <v>73.3</v>
      </c>
      <c r="HT218" s="17">
        <v>958</v>
      </c>
      <c r="HU218" s="16">
        <f t="shared" si="4282"/>
        <v>89.868667917448406</v>
      </c>
      <c r="HV218" s="23">
        <v>68.686868686868692</v>
      </c>
      <c r="HW218" s="22">
        <v>90.909090909090907</v>
      </c>
    </row>
    <row r="219" spans="1:231" ht="19.5" thickBot="1" x14ac:dyDescent="0.3">
      <c r="A219" s="236"/>
      <c r="B219" s="42"/>
      <c r="C219" s="26">
        <f>SUM(C212:C218)</f>
        <v>1</v>
      </c>
      <c r="D219" s="27">
        <f>SUM(D212:D218)</f>
        <v>0</v>
      </c>
      <c r="E219" s="27"/>
      <c r="F219" s="27"/>
      <c r="G219" s="27">
        <f>SUM(G212:G218)</f>
        <v>1623</v>
      </c>
      <c r="H219" s="28">
        <f>((G219+I219)/7)/E218</f>
        <v>0.41904761904761906</v>
      </c>
      <c r="I219" s="27">
        <f>SUM(I212:I218)</f>
        <v>93</v>
      </c>
      <c r="J219" s="28">
        <f>(I219/(I219+G219))</f>
        <v>5.4195804195804193E-2</v>
      </c>
      <c r="K219" s="27"/>
      <c r="L219" s="27"/>
      <c r="M219" s="29">
        <f>M217/M216*100-100</f>
        <v>10.263873340796408</v>
      </c>
      <c r="N219" s="72">
        <f>N217/N216*100-100</f>
        <v>-1.0323010323010351</v>
      </c>
      <c r="O219" s="26">
        <f t="shared" ref="O219:P219" si="4305">SUM(O212:O218)</f>
        <v>2</v>
      </c>
      <c r="P219" s="27">
        <f t="shared" si="4305"/>
        <v>0</v>
      </c>
      <c r="Q219" s="27"/>
      <c r="R219" s="27"/>
      <c r="S219" s="27">
        <f t="shared" ref="S219" si="4306">SUM(S212:S218)</f>
        <v>1296</v>
      </c>
      <c r="T219" s="28">
        <f t="shared" ref="T219" si="4307">((S219+U219)/7)/Q218</f>
        <v>0.33206560494414072</v>
      </c>
      <c r="U219" s="27">
        <f t="shared" ref="U219" si="4308">SUM(U212:U218)</f>
        <v>101</v>
      </c>
      <c r="V219" s="28">
        <f t="shared" ref="V219" si="4309">(U219/(U219+S219))</f>
        <v>7.2297780959198282E-2</v>
      </c>
      <c r="W219" s="27"/>
      <c r="X219" s="27"/>
      <c r="Y219" s="29">
        <f t="shared" ref="Y219:Z219" si="4310">Y217/Y216*100-100</f>
        <v>21.880697265312634</v>
      </c>
      <c r="Z219" s="72">
        <f t="shared" si="4310"/>
        <v>0.82972582972583098</v>
      </c>
      <c r="AA219" s="26">
        <f t="shared" ref="AA219:AB219" si="4311">SUM(AA212:AA218)</f>
        <v>4</v>
      </c>
      <c r="AB219" s="27">
        <f t="shared" si="4311"/>
        <v>0</v>
      </c>
      <c r="AC219" s="27"/>
      <c r="AD219" s="27"/>
      <c r="AE219" s="27">
        <f t="shared" ref="AE219" si="4312">SUM(AE212:AE218)</f>
        <v>272</v>
      </c>
      <c r="AF219" s="28">
        <f t="shared" ref="AF219" si="4313">((AE219+AG219)/7)/AC218</f>
        <v>0.35108958837772397</v>
      </c>
      <c r="AG219" s="27">
        <f t="shared" ref="AG219" si="4314">SUM(AG212:AG218)</f>
        <v>18</v>
      </c>
      <c r="AH219" s="28">
        <f t="shared" ref="AH219" si="4315">(AG219/(AG219+AE219))</f>
        <v>6.2068965517241378E-2</v>
      </c>
      <c r="AI219" s="27"/>
      <c r="AJ219" s="27"/>
      <c r="AK219" s="29">
        <f t="shared" ref="AK219:AL219" si="4316">AK217/AK216*100-100</f>
        <v>0.24578971324532972</v>
      </c>
      <c r="AL219" s="72">
        <f t="shared" si="4316"/>
        <v>1.5151515151515156</v>
      </c>
      <c r="AM219" s="26">
        <f t="shared" ref="AM219:AN219" si="4317">SUM(AM212:AM218)</f>
        <v>0</v>
      </c>
      <c r="AN219" s="27">
        <f t="shared" si="4317"/>
        <v>0</v>
      </c>
      <c r="AO219" s="27"/>
      <c r="AP219" s="27"/>
      <c r="AQ219" s="27">
        <f t="shared" ref="AQ219" si="4318">SUM(AQ212:AQ218)</f>
        <v>1558</v>
      </c>
      <c r="AR219" s="28">
        <f t="shared" ref="AR219" si="4319">((AQ219+AS219)/7)/AO218</f>
        <v>0.40947420634920634</v>
      </c>
      <c r="AS219" s="27">
        <f t="shared" ref="AS219" si="4320">SUM(AS212:AS218)</f>
        <v>93</v>
      </c>
      <c r="AT219" s="28">
        <f t="shared" ref="AT219" si="4321">(AS219/(AS219+AQ219))</f>
        <v>5.6329497274379164E-2</v>
      </c>
      <c r="AU219" s="27"/>
      <c r="AV219" s="27"/>
      <c r="AW219" s="29">
        <f t="shared" ref="AW219:AX219" si="4322">AW217/AW216*100-100</f>
        <v>8.9844874460259092</v>
      </c>
      <c r="AX219" s="72">
        <f t="shared" si="4322"/>
        <v>-0.1803751803751652</v>
      </c>
      <c r="AY219" s="26">
        <f t="shared" ref="AY219:AZ219" si="4323">SUM(AY212:AY218)</f>
        <v>1</v>
      </c>
      <c r="AZ219" s="27">
        <f t="shared" si="4323"/>
        <v>0</v>
      </c>
      <c r="BA219" s="27"/>
      <c r="BB219" s="27"/>
      <c r="BC219" s="27">
        <f t="shared" ref="BC219" si="4324">SUM(BC212:BC218)</f>
        <v>1444</v>
      </c>
      <c r="BD219" s="28">
        <f t="shared" ref="BD219" si="4325">((BC219+BE219)/7)/BA218</f>
        <v>0.38062453897221538</v>
      </c>
      <c r="BE219" s="27">
        <f t="shared" ref="BE219" si="4326">SUM(BE212:BE218)</f>
        <v>104</v>
      </c>
      <c r="BF219" s="28">
        <f t="shared" ref="BF219" si="4327">(BE219/(BE219+BC219))</f>
        <v>6.7183462532299745E-2</v>
      </c>
      <c r="BG219" s="27"/>
      <c r="BH219" s="27"/>
      <c r="BI219" s="29">
        <f t="shared" ref="BI219:BJ219" si="4328">BI217/BI216*100-100</f>
        <v>17.426794113184656</v>
      </c>
      <c r="BJ219" s="72">
        <f t="shared" si="4328"/>
        <v>1.4610389610389518</v>
      </c>
      <c r="BK219" s="26">
        <f t="shared" ref="BK219:BL219" si="4329">SUM(BK212:BK218)</f>
        <v>3</v>
      </c>
      <c r="BL219" s="27">
        <f t="shared" si="4329"/>
        <v>0</v>
      </c>
      <c r="BM219" s="27"/>
      <c r="BN219" s="27"/>
      <c r="BO219" s="27">
        <f t="shared" ref="BO219" si="4330">SUM(BO212:BO218)</f>
        <v>905</v>
      </c>
      <c r="BP219" s="28">
        <f t="shared" ref="BP219" si="4331">((BO219+BQ219)/7)/BM218</f>
        <v>0.2438382388131132</v>
      </c>
      <c r="BQ219" s="27">
        <f t="shared" ref="BQ219" si="4332">SUM(BQ212:BQ218)</f>
        <v>114</v>
      </c>
      <c r="BR219" s="28">
        <f t="shared" ref="BR219" si="4333">(BQ219/(BQ219+BO219))</f>
        <v>0.11187438665358194</v>
      </c>
      <c r="BS219" s="27"/>
      <c r="BT219" s="27"/>
      <c r="BU219" s="29">
        <f t="shared" ref="BU219:BV219" si="4334">BU217/BU216*100-100</f>
        <v>32.997464074387153</v>
      </c>
      <c r="BV219" s="72">
        <f t="shared" si="4334"/>
        <v>6.2770562770562748</v>
      </c>
      <c r="BW219" s="26">
        <f t="shared" ref="BW219:BX219" si="4335">SUM(BW212:BW218)</f>
        <v>0</v>
      </c>
      <c r="BX219" s="27">
        <f t="shared" si="4335"/>
        <v>0</v>
      </c>
      <c r="BY219" s="27"/>
      <c r="BZ219" s="27"/>
      <c r="CA219" s="27">
        <f t="shared" ref="CA219" si="4336">SUM(CA212:CA218)</f>
        <v>0</v>
      </c>
      <c r="CB219" s="28" t="e">
        <f t="shared" ref="CB219" si="4337">((CA219+CC219)/7)/BY218</f>
        <v>#DIV/0!</v>
      </c>
      <c r="CC219" s="27">
        <f t="shared" ref="CC219" si="4338">SUM(CC212:CC218)</f>
        <v>0</v>
      </c>
      <c r="CD219" s="28" t="e">
        <f t="shared" ref="CD219" si="4339">(CC219/(CC219+CA219))</f>
        <v>#DIV/0!</v>
      </c>
      <c r="CE219" s="27"/>
      <c r="CF219" s="27"/>
      <c r="CG219" s="29" t="e">
        <f t="shared" ref="CG219:CH219" si="4340">CG217/CG216*100-100</f>
        <v>#DIV/0!</v>
      </c>
      <c r="CH219" s="72" t="e">
        <f t="shared" si="4340"/>
        <v>#DIV/0!</v>
      </c>
      <c r="CI219" s="26">
        <f t="shared" ref="CI219:CJ219" si="4341">SUM(CI212:CI218)</f>
        <v>0</v>
      </c>
      <c r="CJ219" s="27">
        <f t="shared" si="4341"/>
        <v>0</v>
      </c>
      <c r="CK219" s="27"/>
      <c r="CL219" s="27"/>
      <c r="CM219" s="27">
        <f t="shared" ref="CM219" si="4342">SUM(CM212:CM218)</f>
        <v>0</v>
      </c>
      <c r="CN219" s="28" t="e">
        <f t="shared" ref="CN219" si="4343">((CM219+CO219)/7)/CK218</f>
        <v>#DIV/0!</v>
      </c>
      <c r="CO219" s="27">
        <f t="shared" ref="CO219" si="4344">SUM(CO212:CO218)</f>
        <v>0</v>
      </c>
      <c r="CP219" s="28" t="e">
        <f t="shared" ref="CP219" si="4345">(CO219/(CO219+CM219))</f>
        <v>#DIV/0!</v>
      </c>
      <c r="CQ219" s="27"/>
      <c r="CR219" s="27"/>
      <c r="CS219" s="29" t="e">
        <f t="shared" ref="CS219:CT219" si="4346">CS217/CS216*100-100</f>
        <v>#DIV/0!</v>
      </c>
      <c r="CT219" s="72" t="e">
        <f t="shared" si="4346"/>
        <v>#DIV/0!</v>
      </c>
      <c r="CU219" s="26">
        <f t="shared" ref="CU219:CV219" si="4347">SUM(CU212:CU218)</f>
        <v>0</v>
      </c>
      <c r="CV219" s="27">
        <f t="shared" si="4347"/>
        <v>0</v>
      </c>
      <c r="CW219" s="27"/>
      <c r="CX219" s="27"/>
      <c r="CY219" s="27">
        <f t="shared" ref="CY219" si="4348">SUM(CY212:CY218)</f>
        <v>0</v>
      </c>
      <c r="CZ219" s="28" t="e">
        <f t="shared" ref="CZ219" si="4349">((CY219+DA219)/7)/CW218</f>
        <v>#DIV/0!</v>
      </c>
      <c r="DA219" s="27">
        <f t="shared" ref="DA219" si="4350">SUM(DA212:DA218)</f>
        <v>0</v>
      </c>
      <c r="DB219" s="28" t="e">
        <f t="shared" ref="DB219" si="4351">(DA219/(DA219+CY219))</f>
        <v>#DIV/0!</v>
      </c>
      <c r="DC219" s="27"/>
      <c r="DD219" s="27"/>
      <c r="DE219" s="29" t="e">
        <f t="shared" ref="DE219:DF219" si="4352">DE217/DE216*100-100</f>
        <v>#DIV/0!</v>
      </c>
      <c r="DF219" s="72" t="e">
        <f t="shared" si="4352"/>
        <v>#DIV/0!</v>
      </c>
      <c r="DG219" s="26">
        <f t="shared" ref="DG219:DH219" si="4353">SUM(DG212:DG218)</f>
        <v>0</v>
      </c>
      <c r="DH219" s="27">
        <f t="shared" si="4353"/>
        <v>0</v>
      </c>
      <c r="DI219" s="27"/>
      <c r="DJ219" s="27"/>
      <c r="DK219" s="27">
        <f t="shared" ref="DK219" si="4354">SUM(DK212:DK218)</f>
        <v>0</v>
      </c>
      <c r="DL219" s="28" t="e">
        <f t="shared" ref="DL219" si="4355">((DK219+DM219)/7)/DI218</f>
        <v>#DIV/0!</v>
      </c>
      <c r="DM219" s="27">
        <f t="shared" ref="DM219" si="4356">SUM(DM212:DM218)</f>
        <v>0</v>
      </c>
      <c r="DN219" s="28" t="e">
        <f t="shared" ref="DN219" si="4357">(DM219/(DM219+DK219))</f>
        <v>#DIV/0!</v>
      </c>
      <c r="DO219" s="27"/>
      <c r="DP219" s="27"/>
      <c r="DQ219" s="29" t="e">
        <f t="shared" ref="DQ219:DR219" si="4358">DQ217/DQ216*100-100</f>
        <v>#DIV/0!</v>
      </c>
      <c r="DR219" s="72" t="e">
        <f t="shared" si="4358"/>
        <v>#DIV/0!</v>
      </c>
      <c r="DS219" s="26">
        <f t="shared" ref="DS219:DT219" si="4359">SUM(DS212:DS218)</f>
        <v>0</v>
      </c>
      <c r="DT219" s="27">
        <f t="shared" si="4359"/>
        <v>0</v>
      </c>
      <c r="DU219" s="27"/>
      <c r="DV219" s="27"/>
      <c r="DW219" s="27">
        <f t="shared" ref="DW219" si="4360">SUM(DW212:DW218)</f>
        <v>0</v>
      </c>
      <c r="DX219" s="28" t="e">
        <f t="shared" ref="DX219" si="4361">((DW219+DY219)/7)/DU218</f>
        <v>#DIV/0!</v>
      </c>
      <c r="DY219" s="27">
        <f t="shared" ref="DY219" si="4362">SUM(DY212:DY218)</f>
        <v>0</v>
      </c>
      <c r="DZ219" s="28" t="e">
        <f t="shared" ref="DZ219" si="4363">(DY219/(DY219+DW219))</f>
        <v>#DIV/0!</v>
      </c>
      <c r="EA219" s="27"/>
      <c r="EB219" s="27"/>
      <c r="EC219" s="29" t="e">
        <f t="shared" ref="EC219:ED219" si="4364">EC217/EC216*100-100</f>
        <v>#DIV/0!</v>
      </c>
      <c r="ED219" s="72" t="e">
        <f t="shared" si="4364"/>
        <v>#DIV/0!</v>
      </c>
      <c r="EE219" s="26">
        <f t="shared" ref="EE219:EF219" si="4365">SUM(EE212:EE218)</f>
        <v>0</v>
      </c>
      <c r="EF219" s="27">
        <f t="shared" si="4365"/>
        <v>0</v>
      </c>
      <c r="EG219" s="27"/>
      <c r="EH219" s="27"/>
      <c r="EI219" s="27">
        <f t="shared" ref="EI219" si="4366">SUM(EI212:EI218)</f>
        <v>0</v>
      </c>
      <c r="EJ219" s="28" t="e">
        <f t="shared" ref="EJ219" si="4367">((EI219+EK219)/7)/EG218</f>
        <v>#DIV/0!</v>
      </c>
      <c r="EK219" s="27">
        <f t="shared" ref="EK219" si="4368">SUM(EK212:EK218)</f>
        <v>0</v>
      </c>
      <c r="EL219" s="28" t="e">
        <f t="shared" ref="EL219" si="4369">(EK219/(EK219+EI219))</f>
        <v>#DIV/0!</v>
      </c>
      <c r="EM219" s="27"/>
      <c r="EN219" s="27"/>
      <c r="EO219" s="29" t="e">
        <f t="shared" ref="EO219:EP219" si="4370">EO217/EO216*100-100</f>
        <v>#DIV/0!</v>
      </c>
      <c r="EP219" s="72" t="e">
        <f t="shared" si="4370"/>
        <v>#DIV/0!</v>
      </c>
      <c r="EQ219" s="26">
        <f t="shared" ref="EQ219:ER219" si="4371">SUM(EQ212:EQ218)</f>
        <v>0</v>
      </c>
      <c r="ER219" s="27">
        <f t="shared" si="4371"/>
        <v>0</v>
      </c>
      <c r="ES219" s="27"/>
      <c r="ET219" s="27"/>
      <c r="EU219" s="27">
        <f t="shared" ref="EU219" si="4372">SUM(EU212:EU218)</f>
        <v>0</v>
      </c>
      <c r="EV219" s="28" t="e">
        <f t="shared" ref="EV219" si="4373">((EU219+EW219)/7)/ES218</f>
        <v>#DIV/0!</v>
      </c>
      <c r="EW219" s="27">
        <f t="shared" ref="EW219" si="4374">SUM(EW212:EW218)</f>
        <v>0</v>
      </c>
      <c r="EX219" s="28" t="e">
        <f t="shared" ref="EX219" si="4375">(EW219/(EW219+EU219))</f>
        <v>#DIV/0!</v>
      </c>
      <c r="EY219" s="27"/>
      <c r="EZ219" s="27"/>
      <c r="FA219" s="29" t="e">
        <f t="shared" ref="FA219:FB219" si="4376">FA217/FA216*100-100</f>
        <v>#DIV/0!</v>
      </c>
      <c r="FB219" s="72" t="e">
        <f t="shared" si="4376"/>
        <v>#DIV/0!</v>
      </c>
      <c r="FC219" s="26">
        <f t="shared" ref="FC219:FD219" si="4377">SUM(FC212:FC218)</f>
        <v>0</v>
      </c>
      <c r="FD219" s="27">
        <f t="shared" si="4377"/>
        <v>0</v>
      </c>
      <c r="FE219" s="27"/>
      <c r="FF219" s="27"/>
      <c r="FG219" s="27">
        <f t="shared" ref="FG219" si="4378">SUM(FG212:FG218)</f>
        <v>0</v>
      </c>
      <c r="FH219" s="28" t="e">
        <f t="shared" ref="FH219" si="4379">((FG219+FI219)/7)/FE218</f>
        <v>#DIV/0!</v>
      </c>
      <c r="FI219" s="27">
        <f t="shared" ref="FI219" si="4380">SUM(FI212:FI218)</f>
        <v>0</v>
      </c>
      <c r="FJ219" s="28" t="e">
        <f t="shared" ref="FJ219" si="4381">(FI219/(FI219+FG219))</f>
        <v>#DIV/0!</v>
      </c>
      <c r="FK219" s="27"/>
      <c r="FL219" s="27"/>
      <c r="FM219" s="29" t="e">
        <f t="shared" ref="FM219:FN219" si="4382">FM217/FM216*100-100</f>
        <v>#DIV/0!</v>
      </c>
      <c r="FN219" s="72" t="e">
        <f t="shared" si="4382"/>
        <v>#DIV/0!</v>
      </c>
      <c r="FO219" s="26">
        <f t="shared" ref="FO219:FP219" si="4383">SUM(FO212:FO218)</f>
        <v>0</v>
      </c>
      <c r="FP219" s="27">
        <f t="shared" si="4383"/>
        <v>0</v>
      </c>
      <c r="FQ219" s="27"/>
      <c r="FR219" s="27"/>
      <c r="FS219" s="27">
        <f t="shared" ref="FS219" si="4384">SUM(FS212:FS218)</f>
        <v>0</v>
      </c>
      <c r="FT219" s="28" t="e">
        <f t="shared" ref="FT219" si="4385">((FS219+FU219)/7)/FQ218</f>
        <v>#DIV/0!</v>
      </c>
      <c r="FU219" s="27">
        <f t="shared" ref="FU219" si="4386">SUM(FU212:FU218)</f>
        <v>0</v>
      </c>
      <c r="FV219" s="28" t="e">
        <f t="shared" ref="FV219" si="4387">(FU219/(FU219+FS219))</f>
        <v>#DIV/0!</v>
      </c>
      <c r="FW219" s="27"/>
      <c r="FX219" s="27"/>
      <c r="FY219" s="29" t="e">
        <f t="shared" ref="FY219:FZ219" si="4388">FY217/FY216*100-100</f>
        <v>#DIV/0!</v>
      </c>
      <c r="FZ219" s="72" t="e">
        <f t="shared" si="4388"/>
        <v>#DIV/0!</v>
      </c>
      <c r="GA219" s="26">
        <f t="shared" ref="GA219:GB219" si="4389">SUM(GA212:GA218)</f>
        <v>0</v>
      </c>
      <c r="GB219" s="27">
        <f t="shared" si="4389"/>
        <v>0</v>
      </c>
      <c r="GC219" s="27"/>
      <c r="GD219" s="27"/>
      <c r="GE219" s="27">
        <f t="shared" ref="GE219" si="4390">SUM(GE212:GE218)</f>
        <v>0</v>
      </c>
      <c r="GF219" s="28" t="e">
        <f t="shared" ref="GF219" si="4391">((GE219+GG219)/7)/GC218</f>
        <v>#DIV/0!</v>
      </c>
      <c r="GG219" s="27">
        <f t="shared" ref="GG219" si="4392">SUM(GG212:GG218)</f>
        <v>0</v>
      </c>
      <c r="GH219" s="28" t="e">
        <f t="shared" ref="GH219" si="4393">(GG219/(GG219+GE219))</f>
        <v>#DIV/0!</v>
      </c>
      <c r="GI219" s="27"/>
      <c r="GJ219" s="27"/>
      <c r="GK219" s="29" t="e">
        <f t="shared" ref="GK219:GL219" si="4394">GK217/GK216*100-100</f>
        <v>#DIV/0!</v>
      </c>
      <c r="GL219" s="72" t="e">
        <f t="shared" si="4394"/>
        <v>#DIV/0!</v>
      </c>
      <c r="GM219" s="26">
        <f t="shared" ref="GM219:GN219" si="4395">SUM(GM212:GM218)</f>
        <v>0</v>
      </c>
      <c r="GN219" s="27">
        <f t="shared" si="4395"/>
        <v>0</v>
      </c>
      <c r="GO219" s="27"/>
      <c r="GP219" s="27"/>
      <c r="GQ219" s="27">
        <f t="shared" ref="GQ219" si="4396">SUM(GQ212:GQ218)</f>
        <v>0</v>
      </c>
      <c r="GR219" s="28" t="e">
        <f t="shared" ref="GR219" si="4397">((GQ219+GS219)/7)/GO218</f>
        <v>#DIV/0!</v>
      </c>
      <c r="GS219" s="27">
        <f t="shared" ref="GS219" si="4398">SUM(GS212:GS218)</f>
        <v>0</v>
      </c>
      <c r="GT219" s="28" t="e">
        <f t="shared" ref="GT219" si="4399">(GS219/(GS219+GQ219))</f>
        <v>#DIV/0!</v>
      </c>
      <c r="GU219" s="27"/>
      <c r="GV219" s="27"/>
      <c r="GW219" s="29" t="e">
        <f t="shared" ref="GW219:GX219" si="4400">GW217/GW216*100-100</f>
        <v>#DIV/0!</v>
      </c>
      <c r="GX219" s="72" t="e">
        <f t="shared" si="4400"/>
        <v>#DIV/0!</v>
      </c>
      <c r="GY219" s="26">
        <f t="shared" ref="GY219:GZ219" si="4401">SUM(GY212:GY218)</f>
        <v>0</v>
      </c>
      <c r="GZ219" s="27">
        <f t="shared" si="4401"/>
        <v>0</v>
      </c>
      <c r="HA219" s="27"/>
      <c r="HB219" s="27"/>
      <c r="HC219" s="27">
        <f t="shared" ref="HC219" si="4402">SUM(HC212:HC218)</f>
        <v>0</v>
      </c>
      <c r="HD219" s="28" t="e">
        <f t="shared" ref="HD219" si="4403">((HC219+HE219)/7)/HA218</f>
        <v>#DIV/0!</v>
      </c>
      <c r="HE219" s="27">
        <f t="shared" ref="HE219" si="4404">SUM(HE212:HE218)</f>
        <v>0</v>
      </c>
      <c r="HF219" s="28" t="e">
        <f t="shared" ref="HF219" si="4405">(HE219/(HE219+HC219))</f>
        <v>#DIV/0!</v>
      </c>
      <c r="HG219" s="27"/>
      <c r="HH219" s="27"/>
      <c r="HI219" s="29" t="e">
        <f t="shared" ref="HI219:HJ219" si="4406">HI217/HI216*100-100</f>
        <v>#DIV/0!</v>
      </c>
      <c r="HJ219" s="72" t="e">
        <f t="shared" si="4406"/>
        <v>#DIV/0!</v>
      </c>
      <c r="HK219" s="26">
        <f t="shared" si="4278"/>
        <v>11</v>
      </c>
      <c r="HL219" s="27">
        <f t="shared" si="4278"/>
        <v>0</v>
      </c>
      <c r="HM219" s="27">
        <f t="shared" si="4278"/>
        <v>0</v>
      </c>
      <c r="HN219" s="27">
        <f t="shared" si="4278"/>
        <v>0</v>
      </c>
      <c r="HO219" s="27">
        <f t="shared" si="4279"/>
        <v>7621</v>
      </c>
      <c r="HP219" s="229">
        <f>+((HO219)/HM218)/7</f>
        <v>0.35602167616556107</v>
      </c>
      <c r="HQ219" s="62">
        <f t="shared" si="4281"/>
        <v>523</v>
      </c>
      <c r="HR219" s="52">
        <f t="shared" si="4303"/>
        <v>6.8626164545335253E-2</v>
      </c>
      <c r="HS219" s="53">
        <f t="shared" ref="HS219" si="4407">SUM(HS212:HS218)/7</f>
        <v>72.842857142857142</v>
      </c>
      <c r="HT219" s="54">
        <f t="shared" ref="HT219" si="4408">SUM(HT212:HT218)</f>
        <v>6872</v>
      </c>
      <c r="HU219" s="53">
        <f t="shared" ref="HU219" si="4409">AVERAGE(HU212:HU218)</f>
        <v>90.169926437547389</v>
      </c>
      <c r="HV219" s="63">
        <f>HV217/HV216*100-100</f>
        <v>16.967306198075448</v>
      </c>
      <c r="HW219" s="72">
        <f>HW217/HW216*100-100</f>
        <v>1.3642922733831711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5">
        <f t="shared" ref="HK220:HL220" si="4410">HK219/HM209</f>
        <v>3.5842293906810036E-3</v>
      </c>
      <c r="HL220" s="68">
        <f t="shared" si="4410"/>
        <v>0</v>
      </c>
      <c r="HM220" s="45"/>
      <c r="HN220" s="45"/>
      <c r="HO220" s="45"/>
      <c r="HP220" s="231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235">
        <v>49</v>
      </c>
      <c r="B221" s="73">
        <f>B218+1</f>
        <v>44638</v>
      </c>
      <c r="C221" s="33"/>
      <c r="D221" s="34"/>
      <c r="E221" s="34">
        <f>E218-C221</f>
        <v>585</v>
      </c>
      <c r="F221" s="34">
        <f>F218-D221</f>
        <v>45</v>
      </c>
      <c r="G221" s="34">
        <v>248</v>
      </c>
      <c r="H221" s="35">
        <f t="shared" ref="H221:H227" si="4411">((G221+I221)/E221)</f>
        <v>0.44786324786324788</v>
      </c>
      <c r="I221" s="34">
        <v>14</v>
      </c>
      <c r="J221" s="35">
        <f>I221/(G221+I221)</f>
        <v>5.3435114503816793E-2</v>
      </c>
      <c r="K221" s="36"/>
      <c r="L221" s="34"/>
      <c r="M221" s="34"/>
      <c r="N221" s="37"/>
      <c r="O221" s="33"/>
      <c r="P221" s="34"/>
      <c r="Q221" s="34">
        <f t="shared" ref="Q221:R221" si="4412">Q218-O221</f>
        <v>601</v>
      </c>
      <c r="R221" s="34">
        <f t="shared" si="4412"/>
        <v>46</v>
      </c>
      <c r="S221" s="34">
        <v>181</v>
      </c>
      <c r="T221" s="35">
        <f t="shared" ref="T221:T227" si="4413">((S221+U221)/Q221)</f>
        <v>0.31780366056572379</v>
      </c>
      <c r="U221" s="34">
        <v>10</v>
      </c>
      <c r="V221" s="35">
        <f t="shared" ref="V221:V227" si="4414">U221/(S221+U221)</f>
        <v>5.2356020942408377E-2</v>
      </c>
      <c r="W221" s="36"/>
      <c r="X221" s="34"/>
      <c r="Y221" s="34"/>
      <c r="Z221" s="37"/>
      <c r="AA221" s="33"/>
      <c r="AB221" s="34"/>
      <c r="AC221" s="34">
        <f t="shared" ref="AC221:AD221" si="4415">AC218-AA221</f>
        <v>118</v>
      </c>
      <c r="AD221" s="34">
        <f t="shared" si="4415"/>
        <v>10</v>
      </c>
      <c r="AE221" s="34">
        <v>41</v>
      </c>
      <c r="AF221" s="35">
        <f t="shared" ref="AF221:AF227" si="4416">((AE221+AG221)/AC221)</f>
        <v>0.36440677966101692</v>
      </c>
      <c r="AG221" s="34">
        <v>2</v>
      </c>
      <c r="AH221" s="35">
        <f t="shared" ref="AH221:AH227" si="4417">AG221/(AE221+AG221)</f>
        <v>4.6511627906976744E-2</v>
      </c>
      <c r="AI221" s="36"/>
      <c r="AJ221" s="34"/>
      <c r="AK221" s="34"/>
      <c r="AL221" s="37"/>
      <c r="AM221" s="33"/>
      <c r="AN221" s="34"/>
      <c r="AO221" s="34">
        <f t="shared" ref="AO221:AP221" si="4418">AO218-AM221</f>
        <v>576</v>
      </c>
      <c r="AP221" s="34">
        <f t="shared" si="4418"/>
        <v>45</v>
      </c>
      <c r="AQ221" s="34">
        <v>224</v>
      </c>
      <c r="AR221" s="35">
        <f t="shared" ref="AR221:AR227" si="4419">((AQ221+AS221)/AO221)</f>
        <v>0.42881944444444442</v>
      </c>
      <c r="AS221" s="34">
        <v>23</v>
      </c>
      <c r="AT221" s="35">
        <f t="shared" ref="AT221:AT227" si="4420">AS221/(AQ221+AS221)</f>
        <v>9.3117408906882596E-2</v>
      </c>
      <c r="AU221" s="36"/>
      <c r="AV221" s="34"/>
      <c r="AW221" s="34"/>
      <c r="AX221" s="37"/>
      <c r="AY221" s="33">
        <v>1</v>
      </c>
      <c r="AZ221" s="34"/>
      <c r="BA221" s="34">
        <f t="shared" ref="BA221:BB221" si="4421">BA218-AY221</f>
        <v>580</v>
      </c>
      <c r="BB221" s="34">
        <f t="shared" si="4421"/>
        <v>43</v>
      </c>
      <c r="BC221" s="34">
        <v>192</v>
      </c>
      <c r="BD221" s="35">
        <f t="shared" ref="BD221:BD227" si="4422">((BC221+BE221)/BA221)</f>
        <v>0.34482758620689657</v>
      </c>
      <c r="BE221" s="34">
        <v>8</v>
      </c>
      <c r="BF221" s="35">
        <f t="shared" ref="BF221:BF227" si="4423">BE221/(BC221+BE221)</f>
        <v>0.04</v>
      </c>
      <c r="BG221" s="36"/>
      <c r="BH221" s="34"/>
      <c r="BI221" s="34"/>
      <c r="BJ221" s="37"/>
      <c r="BK221" s="33">
        <v>1</v>
      </c>
      <c r="BL221" s="34"/>
      <c r="BM221" s="34">
        <f t="shared" ref="BM221:BN221" si="4424">BM218-BK221</f>
        <v>596</v>
      </c>
      <c r="BN221" s="34">
        <f t="shared" si="4424"/>
        <v>46</v>
      </c>
      <c r="BO221" s="34">
        <v>140</v>
      </c>
      <c r="BP221" s="35">
        <f t="shared" ref="BP221:BP227" si="4425">((BO221+BQ221)/BM221)</f>
        <v>0.27013422818791949</v>
      </c>
      <c r="BQ221" s="34">
        <v>21</v>
      </c>
      <c r="BR221" s="35">
        <f t="shared" ref="BR221:BR227" si="4426">BQ221/(BO221+BQ221)</f>
        <v>0.13043478260869565</v>
      </c>
      <c r="BS221" s="36"/>
      <c r="BT221" s="34"/>
      <c r="BU221" s="34"/>
      <c r="BV221" s="37"/>
      <c r="BW221" s="33"/>
      <c r="BX221" s="34"/>
      <c r="BY221" s="34">
        <f t="shared" ref="BY221:BZ221" si="4427">BY218-BW221</f>
        <v>0</v>
      </c>
      <c r="BZ221" s="34">
        <f t="shared" si="4427"/>
        <v>0</v>
      </c>
      <c r="CA221" s="34"/>
      <c r="CB221" s="35" t="e">
        <f t="shared" ref="CB221:CB227" si="4428">((CA221+CC221)/BY221)</f>
        <v>#DIV/0!</v>
      </c>
      <c r="CC221" s="34"/>
      <c r="CD221" s="35" t="e">
        <f t="shared" ref="CD221:CD227" si="4429">CC221/(CA221+CC221)</f>
        <v>#DIV/0!</v>
      </c>
      <c r="CE221" s="36"/>
      <c r="CF221" s="34"/>
      <c r="CG221" s="34"/>
      <c r="CH221" s="37"/>
      <c r="CI221" s="33"/>
      <c r="CJ221" s="34"/>
      <c r="CK221" s="34">
        <f t="shared" ref="CK221:CL221" si="4430">CK218-CI221</f>
        <v>0</v>
      </c>
      <c r="CL221" s="34">
        <f t="shared" si="4430"/>
        <v>0</v>
      </c>
      <c r="CM221" s="34"/>
      <c r="CN221" s="35" t="e">
        <f t="shared" ref="CN221:CN227" si="4431">((CM221+CO221)/CK221)</f>
        <v>#DIV/0!</v>
      </c>
      <c r="CO221" s="34"/>
      <c r="CP221" s="35" t="e">
        <f t="shared" ref="CP221:CP227" si="4432">CO221/(CM221+CO221)</f>
        <v>#DIV/0!</v>
      </c>
      <c r="CQ221" s="36"/>
      <c r="CR221" s="34"/>
      <c r="CS221" s="34"/>
      <c r="CT221" s="37"/>
      <c r="CU221" s="33"/>
      <c r="CV221" s="34"/>
      <c r="CW221" s="34">
        <f t="shared" ref="CW221:CX221" si="4433">CW218-CU221</f>
        <v>0</v>
      </c>
      <c r="CX221" s="34">
        <f t="shared" si="4433"/>
        <v>0</v>
      </c>
      <c r="CY221" s="34"/>
      <c r="CZ221" s="35" t="e">
        <f t="shared" ref="CZ221:CZ227" si="4434">((CY221+DA221)/CW221)</f>
        <v>#DIV/0!</v>
      </c>
      <c r="DA221" s="34"/>
      <c r="DB221" s="35" t="e">
        <f t="shared" ref="DB221:DB227" si="4435">DA221/(CY221+DA221)</f>
        <v>#DIV/0!</v>
      </c>
      <c r="DC221" s="36"/>
      <c r="DD221" s="34"/>
      <c r="DE221" s="34"/>
      <c r="DF221" s="37"/>
      <c r="DG221" s="33"/>
      <c r="DH221" s="34"/>
      <c r="DI221" s="34">
        <f t="shared" ref="DI221:DJ221" si="4436">DI218-DG221</f>
        <v>0</v>
      </c>
      <c r="DJ221" s="34">
        <f t="shared" si="4436"/>
        <v>0</v>
      </c>
      <c r="DK221" s="34"/>
      <c r="DL221" s="35" t="e">
        <f t="shared" ref="DL221:DL227" si="4437">((DK221+DM221)/DI221)</f>
        <v>#DIV/0!</v>
      </c>
      <c r="DM221" s="34"/>
      <c r="DN221" s="35" t="e">
        <f t="shared" ref="DN221:DN227" si="4438">DM221/(DK221+DM221)</f>
        <v>#DIV/0!</v>
      </c>
      <c r="DO221" s="36"/>
      <c r="DP221" s="34"/>
      <c r="DQ221" s="34"/>
      <c r="DR221" s="37"/>
      <c r="DS221" s="33"/>
      <c r="DT221" s="34"/>
      <c r="DU221" s="34">
        <f t="shared" ref="DU221:DV221" si="4439">DU218-DS221</f>
        <v>0</v>
      </c>
      <c r="DV221" s="34">
        <f t="shared" si="4439"/>
        <v>0</v>
      </c>
      <c r="DW221" s="34"/>
      <c r="DX221" s="35" t="e">
        <f t="shared" ref="DX221:DX227" si="4440">((DW221+DY221)/DU221)</f>
        <v>#DIV/0!</v>
      </c>
      <c r="DY221" s="34"/>
      <c r="DZ221" s="35" t="e">
        <f t="shared" ref="DZ221:DZ227" si="4441">DY221/(DW221+DY221)</f>
        <v>#DIV/0!</v>
      </c>
      <c r="EA221" s="36"/>
      <c r="EB221" s="34"/>
      <c r="EC221" s="34"/>
      <c r="ED221" s="37"/>
      <c r="EE221" s="33"/>
      <c r="EF221" s="34"/>
      <c r="EG221" s="34">
        <f t="shared" ref="EG221:EH221" si="4442">EG218-EE221</f>
        <v>0</v>
      </c>
      <c r="EH221" s="34">
        <f t="shared" si="4442"/>
        <v>0</v>
      </c>
      <c r="EI221" s="34"/>
      <c r="EJ221" s="35" t="e">
        <f t="shared" ref="EJ221:EJ227" si="4443">((EI221+EK221)/EG221)</f>
        <v>#DIV/0!</v>
      </c>
      <c r="EK221" s="34"/>
      <c r="EL221" s="35" t="e">
        <f t="shared" ref="EL221:EL227" si="4444">EK221/(EI221+EK221)</f>
        <v>#DIV/0!</v>
      </c>
      <c r="EM221" s="36"/>
      <c r="EN221" s="34"/>
      <c r="EO221" s="34"/>
      <c r="EP221" s="37"/>
      <c r="EQ221" s="33"/>
      <c r="ER221" s="34"/>
      <c r="ES221" s="34">
        <f t="shared" ref="ES221:ET221" si="4445">ES218-EQ221</f>
        <v>0</v>
      </c>
      <c r="ET221" s="34">
        <f t="shared" si="4445"/>
        <v>0</v>
      </c>
      <c r="EU221" s="34"/>
      <c r="EV221" s="35" t="e">
        <f t="shared" ref="EV221:EV227" si="4446">((EU221+EW221)/ES221)</f>
        <v>#DIV/0!</v>
      </c>
      <c r="EW221" s="34"/>
      <c r="EX221" s="35" t="e">
        <f t="shared" ref="EX221:EX227" si="4447">EW221/(EU221+EW221)</f>
        <v>#DIV/0!</v>
      </c>
      <c r="EY221" s="36"/>
      <c r="EZ221" s="34"/>
      <c r="FA221" s="34"/>
      <c r="FB221" s="37"/>
      <c r="FC221" s="33"/>
      <c r="FD221" s="34"/>
      <c r="FE221" s="34">
        <f t="shared" ref="FE221:FF221" si="4448">FE218-FC221</f>
        <v>0</v>
      </c>
      <c r="FF221" s="34">
        <f t="shared" si="4448"/>
        <v>0</v>
      </c>
      <c r="FG221" s="34"/>
      <c r="FH221" s="35" t="e">
        <f t="shared" ref="FH221:FH227" si="4449">((FG221+FI221)/FE221)</f>
        <v>#DIV/0!</v>
      </c>
      <c r="FI221" s="34"/>
      <c r="FJ221" s="35" t="e">
        <f t="shared" ref="FJ221:FJ227" si="4450">FI221/(FG221+FI221)</f>
        <v>#DIV/0!</v>
      </c>
      <c r="FK221" s="36"/>
      <c r="FL221" s="34"/>
      <c r="FM221" s="34"/>
      <c r="FN221" s="37"/>
      <c r="FO221" s="33"/>
      <c r="FP221" s="34"/>
      <c r="FQ221" s="34">
        <f t="shared" ref="FQ221:FR221" si="4451">FQ218-FO221</f>
        <v>0</v>
      </c>
      <c r="FR221" s="34">
        <f t="shared" si="4451"/>
        <v>0</v>
      </c>
      <c r="FS221" s="34"/>
      <c r="FT221" s="35" t="e">
        <f t="shared" ref="FT221:FT227" si="4452">((FS221+FU221)/FQ221)</f>
        <v>#DIV/0!</v>
      </c>
      <c r="FU221" s="34"/>
      <c r="FV221" s="35" t="e">
        <f t="shared" ref="FV221:FV227" si="4453">FU221/(FS221+FU221)</f>
        <v>#DIV/0!</v>
      </c>
      <c r="FW221" s="36"/>
      <c r="FX221" s="34"/>
      <c r="FY221" s="34"/>
      <c r="FZ221" s="37"/>
      <c r="GA221" s="33"/>
      <c r="GB221" s="34"/>
      <c r="GC221" s="34">
        <f t="shared" ref="GC221:GD221" si="4454">GC218-GA221</f>
        <v>0</v>
      </c>
      <c r="GD221" s="34">
        <f t="shared" si="4454"/>
        <v>0</v>
      </c>
      <c r="GE221" s="34"/>
      <c r="GF221" s="35" t="e">
        <f t="shared" ref="GF221:GF227" si="4455">((GE221+GG221)/GC221)</f>
        <v>#DIV/0!</v>
      </c>
      <c r="GG221" s="34"/>
      <c r="GH221" s="35" t="e">
        <f t="shared" ref="GH221:GH227" si="4456">GG221/(GE221+GG221)</f>
        <v>#DIV/0!</v>
      </c>
      <c r="GI221" s="36"/>
      <c r="GJ221" s="34"/>
      <c r="GK221" s="34"/>
      <c r="GL221" s="37"/>
      <c r="GM221" s="33"/>
      <c r="GN221" s="34"/>
      <c r="GO221" s="34">
        <f t="shared" ref="GO221:GP221" si="4457">GO218-GM221</f>
        <v>0</v>
      </c>
      <c r="GP221" s="34">
        <f t="shared" si="4457"/>
        <v>0</v>
      </c>
      <c r="GQ221" s="34"/>
      <c r="GR221" s="35" t="e">
        <f t="shared" ref="GR221:GR227" si="4458">((GQ221+GS221)/GO221)</f>
        <v>#DIV/0!</v>
      </c>
      <c r="GS221" s="34"/>
      <c r="GT221" s="35" t="e">
        <f t="shared" ref="GT221:GT227" si="4459">GS221/(GQ221+GS221)</f>
        <v>#DIV/0!</v>
      </c>
      <c r="GU221" s="36"/>
      <c r="GV221" s="34"/>
      <c r="GW221" s="34"/>
      <c r="GX221" s="37"/>
      <c r="GY221" s="33"/>
      <c r="GZ221" s="34"/>
      <c r="HA221" s="34">
        <f t="shared" ref="HA221:HB221" si="4460">HA218-GY221</f>
        <v>0</v>
      </c>
      <c r="HB221" s="34">
        <f t="shared" si="4460"/>
        <v>0</v>
      </c>
      <c r="HC221" s="34"/>
      <c r="HD221" s="35" t="e">
        <f t="shared" ref="HD221:HD227" si="4461">((HC221+HE221)/HA221)</f>
        <v>#DIV/0!</v>
      </c>
      <c r="HE221" s="34"/>
      <c r="HF221" s="35" t="e">
        <f t="shared" ref="HF221:HF227" si="4462">HE221/(HC221+HE221)</f>
        <v>#DIV/0!</v>
      </c>
      <c r="HG221" s="36"/>
      <c r="HH221" s="34"/>
      <c r="HI221" s="34"/>
      <c r="HJ221" s="37"/>
      <c r="HK221" s="33">
        <f t="shared" ref="HK221:HN228" si="4463">+C221+O221+AA221+AM221+AY221+BK221+BW221+CI221+CU221+DG221+DS221+EE221+EQ221+FC221+FO221+GA221+GM221+GY221</f>
        <v>2</v>
      </c>
      <c r="HL221" s="34">
        <f t="shared" si="4463"/>
        <v>0</v>
      </c>
      <c r="HM221" s="34">
        <f t="shared" si="4463"/>
        <v>3056</v>
      </c>
      <c r="HN221" s="34">
        <f t="shared" si="4463"/>
        <v>235</v>
      </c>
      <c r="HO221" s="34">
        <f t="shared" ref="HO221:HO228" si="4464">+G221+S221+AE221+AQ221+BC221+BO221+CA221+CM221+CY221+DK221+DW221+EI221+EU221+FG221+FS221+GE221+GQ221+HC221+I221+U221+AG221+AS221+BE221+BQ221+CC221+CO221+DA221+DM221+DY221+EK221+EW221+FI221+FU221+GG221+GS221+HE221</f>
        <v>1104</v>
      </c>
      <c r="HP221" s="227">
        <f t="shared" ref="HP221:HP222" si="4465">+(HO221)/HM221</f>
        <v>0.36125654450261779</v>
      </c>
      <c r="HQ221" s="48">
        <f t="shared" ref="HQ221:HQ228" si="4466">+I221+U221+AG221+AS221+BE221+BQ221+CC221+CO221+DA221+DM221+DY221+EK221+EW221+FI221+FU221+GG221+GS221+HE221</f>
        <v>78</v>
      </c>
      <c r="HR221" s="35">
        <f>+(HQ221/(HO221))</f>
        <v>7.0652173913043473E-2</v>
      </c>
      <c r="HS221" s="49">
        <v>73.099999999999994</v>
      </c>
      <c r="HT221" s="50">
        <v>988</v>
      </c>
      <c r="HU221" s="49">
        <f t="shared" ref="HU221:HU227" si="4467">+HT221/HO221*100</f>
        <v>89.492753623188406</v>
      </c>
      <c r="HV221" s="48"/>
      <c r="HW221" s="37"/>
    </row>
    <row r="222" spans="1:231" ht="18.75" x14ac:dyDescent="0.25">
      <c r="A222" s="236"/>
      <c r="B222" s="41">
        <f t="shared" ref="B222:B227" si="4468">+B221+1</f>
        <v>44639</v>
      </c>
      <c r="C222" s="10"/>
      <c r="D222" s="11"/>
      <c r="E222" s="74">
        <f t="shared" ref="E222:F226" si="4469">E221-C222</f>
        <v>585</v>
      </c>
      <c r="F222" s="74">
        <f t="shared" si="4469"/>
        <v>45</v>
      </c>
      <c r="G222" s="11">
        <v>250</v>
      </c>
      <c r="H222" s="12">
        <f t="shared" si="4411"/>
        <v>0.43931623931623931</v>
      </c>
      <c r="I222" s="11">
        <v>7</v>
      </c>
      <c r="J222" s="12">
        <f t="shared" ref="J222:J227" si="4470">I222/(G222+I222)</f>
        <v>2.7237354085603113E-2</v>
      </c>
      <c r="K222" s="13"/>
      <c r="L222" s="11"/>
      <c r="M222" s="11"/>
      <c r="N222" s="14"/>
      <c r="O222" s="10"/>
      <c r="P222" s="11"/>
      <c r="Q222" s="74">
        <f t="shared" ref="Q222:R227" si="4471">Q221-O222</f>
        <v>601</v>
      </c>
      <c r="R222" s="74">
        <f t="shared" si="4471"/>
        <v>46</v>
      </c>
      <c r="S222" s="11">
        <v>193</v>
      </c>
      <c r="T222" s="12">
        <f t="shared" si="4413"/>
        <v>0.34442595673876875</v>
      </c>
      <c r="U222" s="11">
        <v>14</v>
      </c>
      <c r="V222" s="12">
        <f t="shared" si="4414"/>
        <v>6.7632850241545889E-2</v>
      </c>
      <c r="W222" s="13"/>
      <c r="X222" s="11"/>
      <c r="Y222" s="11"/>
      <c r="Z222" s="14"/>
      <c r="AA222" s="10">
        <v>1</v>
      </c>
      <c r="AB222" s="11"/>
      <c r="AC222" s="74">
        <f t="shared" ref="AC222:AD227" si="4472">AC221-AA222</f>
        <v>117</v>
      </c>
      <c r="AD222" s="74">
        <f t="shared" si="4472"/>
        <v>10</v>
      </c>
      <c r="AE222" s="11">
        <v>42</v>
      </c>
      <c r="AF222" s="12">
        <f t="shared" si="4416"/>
        <v>0.37606837606837606</v>
      </c>
      <c r="AG222" s="11">
        <v>2</v>
      </c>
      <c r="AH222" s="12">
        <f t="shared" si="4417"/>
        <v>4.5454545454545456E-2</v>
      </c>
      <c r="AI222" s="13"/>
      <c r="AJ222" s="11"/>
      <c r="AK222" s="11"/>
      <c r="AL222" s="14"/>
      <c r="AM222" s="10"/>
      <c r="AN222" s="11"/>
      <c r="AO222" s="74">
        <f t="shared" ref="AO222:AP227" si="4473">AO221-AM222</f>
        <v>576</v>
      </c>
      <c r="AP222" s="74">
        <f t="shared" si="4473"/>
        <v>45</v>
      </c>
      <c r="AQ222" s="11">
        <v>234</v>
      </c>
      <c r="AR222" s="12">
        <f t="shared" si="4419"/>
        <v>0.42708333333333331</v>
      </c>
      <c r="AS222" s="11">
        <v>12</v>
      </c>
      <c r="AT222" s="12">
        <f t="shared" si="4420"/>
        <v>4.878048780487805E-2</v>
      </c>
      <c r="AU222" s="13"/>
      <c r="AV222" s="11"/>
      <c r="AW222" s="11"/>
      <c r="AX222" s="14"/>
      <c r="AY222" s="10"/>
      <c r="AZ222" s="11"/>
      <c r="BA222" s="74">
        <f t="shared" ref="BA222:BB227" si="4474">BA221-AY222</f>
        <v>580</v>
      </c>
      <c r="BB222" s="74">
        <f t="shared" si="4474"/>
        <v>43</v>
      </c>
      <c r="BC222" s="11">
        <v>197</v>
      </c>
      <c r="BD222" s="12">
        <f t="shared" si="4422"/>
        <v>0.36206896551724138</v>
      </c>
      <c r="BE222" s="11">
        <v>13</v>
      </c>
      <c r="BF222" s="12">
        <f t="shared" si="4423"/>
        <v>6.1904761904761907E-2</v>
      </c>
      <c r="BG222" s="13"/>
      <c r="BH222" s="11"/>
      <c r="BI222" s="11"/>
      <c r="BJ222" s="14"/>
      <c r="BK222" s="10"/>
      <c r="BL222" s="11"/>
      <c r="BM222" s="74">
        <f t="shared" ref="BM222:BN227" si="4475">BM221-BK222</f>
        <v>596</v>
      </c>
      <c r="BN222" s="74">
        <f t="shared" si="4475"/>
        <v>46</v>
      </c>
      <c r="BO222" s="11">
        <v>149</v>
      </c>
      <c r="BP222" s="12">
        <f t="shared" si="4425"/>
        <v>0.28691275167785235</v>
      </c>
      <c r="BQ222" s="11">
        <v>22</v>
      </c>
      <c r="BR222" s="12">
        <f t="shared" si="4426"/>
        <v>0.12865497076023391</v>
      </c>
      <c r="BS222" s="13"/>
      <c r="BT222" s="11"/>
      <c r="BU222" s="11"/>
      <c r="BV222" s="14"/>
      <c r="BW222" s="10"/>
      <c r="BX222" s="11"/>
      <c r="BY222" s="74">
        <f t="shared" ref="BY222:BZ227" si="4476">BY221-BW222</f>
        <v>0</v>
      </c>
      <c r="BZ222" s="74">
        <f t="shared" si="4476"/>
        <v>0</v>
      </c>
      <c r="CA222" s="11"/>
      <c r="CB222" s="12" t="e">
        <f t="shared" si="4428"/>
        <v>#DIV/0!</v>
      </c>
      <c r="CC222" s="11"/>
      <c r="CD222" s="12" t="e">
        <f t="shared" si="4429"/>
        <v>#DIV/0!</v>
      </c>
      <c r="CE222" s="13"/>
      <c r="CF222" s="11"/>
      <c r="CG222" s="11"/>
      <c r="CH222" s="14"/>
      <c r="CI222" s="10"/>
      <c r="CJ222" s="11"/>
      <c r="CK222" s="74">
        <f t="shared" ref="CK222:CL227" si="4477">CK221-CI222</f>
        <v>0</v>
      </c>
      <c r="CL222" s="74">
        <f t="shared" si="4477"/>
        <v>0</v>
      </c>
      <c r="CM222" s="11"/>
      <c r="CN222" s="12" t="e">
        <f t="shared" si="4431"/>
        <v>#DIV/0!</v>
      </c>
      <c r="CO222" s="11"/>
      <c r="CP222" s="12" t="e">
        <f t="shared" si="4432"/>
        <v>#DIV/0!</v>
      </c>
      <c r="CQ222" s="13"/>
      <c r="CR222" s="11"/>
      <c r="CS222" s="11"/>
      <c r="CT222" s="14"/>
      <c r="CU222" s="10"/>
      <c r="CV222" s="11"/>
      <c r="CW222" s="74">
        <f t="shared" ref="CW222:CX227" si="4478">CW221-CU222</f>
        <v>0</v>
      </c>
      <c r="CX222" s="74">
        <f t="shared" si="4478"/>
        <v>0</v>
      </c>
      <c r="CY222" s="11"/>
      <c r="CZ222" s="12" t="e">
        <f t="shared" si="4434"/>
        <v>#DIV/0!</v>
      </c>
      <c r="DA222" s="11"/>
      <c r="DB222" s="12" t="e">
        <f t="shared" si="4435"/>
        <v>#DIV/0!</v>
      </c>
      <c r="DC222" s="13"/>
      <c r="DD222" s="11"/>
      <c r="DE222" s="11"/>
      <c r="DF222" s="14"/>
      <c r="DG222" s="10"/>
      <c r="DH222" s="11"/>
      <c r="DI222" s="74">
        <f t="shared" ref="DI222:DJ227" si="4479">DI221-DG222</f>
        <v>0</v>
      </c>
      <c r="DJ222" s="74">
        <f t="shared" si="4479"/>
        <v>0</v>
      </c>
      <c r="DK222" s="11"/>
      <c r="DL222" s="12" t="e">
        <f t="shared" si="4437"/>
        <v>#DIV/0!</v>
      </c>
      <c r="DM222" s="11"/>
      <c r="DN222" s="12" t="e">
        <f t="shared" si="4438"/>
        <v>#DIV/0!</v>
      </c>
      <c r="DO222" s="13"/>
      <c r="DP222" s="11"/>
      <c r="DQ222" s="11"/>
      <c r="DR222" s="14"/>
      <c r="DS222" s="10"/>
      <c r="DT222" s="11"/>
      <c r="DU222" s="74">
        <f t="shared" ref="DU222:DV227" si="4480">DU221-DS222</f>
        <v>0</v>
      </c>
      <c r="DV222" s="74">
        <f t="shared" si="4480"/>
        <v>0</v>
      </c>
      <c r="DW222" s="11"/>
      <c r="DX222" s="12" t="e">
        <f t="shared" si="4440"/>
        <v>#DIV/0!</v>
      </c>
      <c r="DY222" s="11"/>
      <c r="DZ222" s="12" t="e">
        <f t="shared" si="4441"/>
        <v>#DIV/0!</v>
      </c>
      <c r="EA222" s="13"/>
      <c r="EB222" s="11"/>
      <c r="EC222" s="11"/>
      <c r="ED222" s="14"/>
      <c r="EE222" s="10"/>
      <c r="EF222" s="11"/>
      <c r="EG222" s="74">
        <f t="shared" ref="EG222:EH227" si="4481">EG221-EE222</f>
        <v>0</v>
      </c>
      <c r="EH222" s="74">
        <f t="shared" si="4481"/>
        <v>0</v>
      </c>
      <c r="EI222" s="11"/>
      <c r="EJ222" s="12" t="e">
        <f t="shared" si="4443"/>
        <v>#DIV/0!</v>
      </c>
      <c r="EK222" s="11"/>
      <c r="EL222" s="12" t="e">
        <f t="shared" si="4444"/>
        <v>#DIV/0!</v>
      </c>
      <c r="EM222" s="13"/>
      <c r="EN222" s="11"/>
      <c r="EO222" s="11"/>
      <c r="EP222" s="14"/>
      <c r="EQ222" s="10"/>
      <c r="ER222" s="11"/>
      <c r="ES222" s="74">
        <f t="shared" ref="ES222:ET227" si="4482">ES221-EQ222</f>
        <v>0</v>
      </c>
      <c r="ET222" s="74">
        <f t="shared" si="4482"/>
        <v>0</v>
      </c>
      <c r="EU222" s="11"/>
      <c r="EV222" s="12" t="e">
        <f t="shared" si="4446"/>
        <v>#DIV/0!</v>
      </c>
      <c r="EW222" s="11"/>
      <c r="EX222" s="12" t="e">
        <f t="shared" si="4447"/>
        <v>#DIV/0!</v>
      </c>
      <c r="EY222" s="13"/>
      <c r="EZ222" s="11"/>
      <c r="FA222" s="11"/>
      <c r="FB222" s="14"/>
      <c r="FC222" s="10"/>
      <c r="FD222" s="11"/>
      <c r="FE222" s="74">
        <f t="shared" ref="FE222:FF227" si="4483">FE221-FC222</f>
        <v>0</v>
      </c>
      <c r="FF222" s="74">
        <f t="shared" si="4483"/>
        <v>0</v>
      </c>
      <c r="FG222" s="11"/>
      <c r="FH222" s="12" t="e">
        <f t="shared" si="4449"/>
        <v>#DIV/0!</v>
      </c>
      <c r="FI222" s="11"/>
      <c r="FJ222" s="12" t="e">
        <f t="shared" si="4450"/>
        <v>#DIV/0!</v>
      </c>
      <c r="FK222" s="13"/>
      <c r="FL222" s="11"/>
      <c r="FM222" s="11"/>
      <c r="FN222" s="14"/>
      <c r="FO222" s="10"/>
      <c r="FP222" s="11"/>
      <c r="FQ222" s="74">
        <f t="shared" ref="FQ222:FR227" si="4484">FQ221-FO222</f>
        <v>0</v>
      </c>
      <c r="FR222" s="74">
        <f t="shared" si="4484"/>
        <v>0</v>
      </c>
      <c r="FS222" s="11"/>
      <c r="FT222" s="12" t="e">
        <f t="shared" si="4452"/>
        <v>#DIV/0!</v>
      </c>
      <c r="FU222" s="11"/>
      <c r="FV222" s="12" t="e">
        <f t="shared" si="4453"/>
        <v>#DIV/0!</v>
      </c>
      <c r="FW222" s="13"/>
      <c r="FX222" s="11"/>
      <c r="FY222" s="11"/>
      <c r="FZ222" s="14"/>
      <c r="GA222" s="10"/>
      <c r="GB222" s="11"/>
      <c r="GC222" s="74">
        <f t="shared" ref="GC222:GD227" si="4485">GC221-GA222</f>
        <v>0</v>
      </c>
      <c r="GD222" s="74">
        <f t="shared" si="4485"/>
        <v>0</v>
      </c>
      <c r="GE222" s="11"/>
      <c r="GF222" s="12" t="e">
        <f t="shared" si="4455"/>
        <v>#DIV/0!</v>
      </c>
      <c r="GG222" s="11"/>
      <c r="GH222" s="12" t="e">
        <f t="shared" si="4456"/>
        <v>#DIV/0!</v>
      </c>
      <c r="GI222" s="13"/>
      <c r="GJ222" s="11"/>
      <c r="GK222" s="11"/>
      <c r="GL222" s="14"/>
      <c r="GM222" s="10"/>
      <c r="GN222" s="11"/>
      <c r="GO222" s="74">
        <f t="shared" ref="GO222:GP227" si="4486">GO221-GM222</f>
        <v>0</v>
      </c>
      <c r="GP222" s="74">
        <f t="shared" si="4486"/>
        <v>0</v>
      </c>
      <c r="GQ222" s="11"/>
      <c r="GR222" s="12" t="e">
        <f t="shared" si="4458"/>
        <v>#DIV/0!</v>
      </c>
      <c r="GS222" s="11"/>
      <c r="GT222" s="12" t="e">
        <f t="shared" si="4459"/>
        <v>#DIV/0!</v>
      </c>
      <c r="GU222" s="13"/>
      <c r="GV222" s="11"/>
      <c r="GW222" s="11"/>
      <c r="GX222" s="14"/>
      <c r="GY222" s="10"/>
      <c r="GZ222" s="11"/>
      <c r="HA222" s="74">
        <f t="shared" ref="HA222:HB227" si="4487">HA221-GY222</f>
        <v>0</v>
      </c>
      <c r="HB222" s="74">
        <f t="shared" si="4487"/>
        <v>0</v>
      </c>
      <c r="HC222" s="11"/>
      <c r="HD222" s="12" t="e">
        <f t="shared" si="4461"/>
        <v>#DIV/0!</v>
      </c>
      <c r="HE222" s="11"/>
      <c r="HF222" s="12" t="e">
        <f t="shared" si="4462"/>
        <v>#DIV/0!</v>
      </c>
      <c r="HG222" s="13"/>
      <c r="HH222" s="11"/>
      <c r="HI222" s="11"/>
      <c r="HJ222" s="14"/>
      <c r="HK222" s="10">
        <f t="shared" si="4463"/>
        <v>1</v>
      </c>
      <c r="HL222" s="11">
        <f t="shared" si="4463"/>
        <v>0</v>
      </c>
      <c r="HM222" s="11">
        <f t="shared" si="4463"/>
        <v>3055</v>
      </c>
      <c r="HN222" s="11">
        <f t="shared" si="4463"/>
        <v>235</v>
      </c>
      <c r="HO222" s="11">
        <f t="shared" si="4464"/>
        <v>1135</v>
      </c>
      <c r="HP222" s="228">
        <f t="shared" si="4465"/>
        <v>0.37152209492635024</v>
      </c>
      <c r="HQ222" s="15">
        <f t="shared" si="4466"/>
        <v>70</v>
      </c>
      <c r="HR222" s="12">
        <f t="shared" ref="HR222:HR228" si="4488">+(HQ222/(HO222))</f>
        <v>6.1674008810572688E-2</v>
      </c>
      <c r="HS222" s="16">
        <v>73.8</v>
      </c>
      <c r="HT222" s="17">
        <v>1029</v>
      </c>
      <c r="HU222" s="16">
        <f t="shared" si="4467"/>
        <v>90.66079295154185</v>
      </c>
      <c r="HV222" s="15"/>
      <c r="HW222" s="14"/>
    </row>
    <row r="223" spans="1:231" ht="18.75" x14ac:dyDescent="0.25">
      <c r="A223" s="236"/>
      <c r="B223" s="41">
        <f t="shared" si="4468"/>
        <v>44640</v>
      </c>
      <c r="C223" s="10"/>
      <c r="D223" s="11"/>
      <c r="E223" s="74">
        <f t="shared" si="4469"/>
        <v>585</v>
      </c>
      <c r="F223" s="74">
        <f t="shared" si="4469"/>
        <v>45</v>
      </c>
      <c r="G223" s="11">
        <v>227</v>
      </c>
      <c r="H223" s="12">
        <f t="shared" si="4411"/>
        <v>0.39658119658119656</v>
      </c>
      <c r="I223" s="11">
        <v>5</v>
      </c>
      <c r="J223" s="12">
        <f t="shared" si="4470"/>
        <v>2.1551724137931036E-2</v>
      </c>
      <c r="K223" s="13"/>
      <c r="L223" s="11"/>
      <c r="M223" s="11"/>
      <c r="N223" s="14"/>
      <c r="O223" s="10">
        <v>1</v>
      </c>
      <c r="P223" s="11"/>
      <c r="Q223" s="74">
        <f t="shared" si="4471"/>
        <v>600</v>
      </c>
      <c r="R223" s="74">
        <f t="shared" si="4471"/>
        <v>46</v>
      </c>
      <c r="S223" s="11">
        <v>189</v>
      </c>
      <c r="T223" s="12">
        <f t="shared" si="4413"/>
        <v>0.32500000000000001</v>
      </c>
      <c r="U223" s="11">
        <v>6</v>
      </c>
      <c r="V223" s="12">
        <f t="shared" si="4414"/>
        <v>3.0769230769230771E-2</v>
      </c>
      <c r="W223" s="13"/>
      <c r="X223" s="11"/>
      <c r="Y223" s="11"/>
      <c r="Z223" s="14"/>
      <c r="AA223" s="10">
        <v>1</v>
      </c>
      <c r="AB223" s="11"/>
      <c r="AC223" s="74">
        <f t="shared" si="4472"/>
        <v>116</v>
      </c>
      <c r="AD223" s="74">
        <f t="shared" si="4472"/>
        <v>10</v>
      </c>
      <c r="AE223" s="11">
        <v>38</v>
      </c>
      <c r="AF223" s="12">
        <f t="shared" si="4416"/>
        <v>0.34482758620689657</v>
      </c>
      <c r="AG223" s="11">
        <v>2</v>
      </c>
      <c r="AH223" s="12">
        <f t="shared" si="4417"/>
        <v>0.05</v>
      </c>
      <c r="AI223" s="13"/>
      <c r="AJ223" s="11"/>
      <c r="AK223" s="11"/>
      <c r="AL223" s="14"/>
      <c r="AM223" s="10"/>
      <c r="AN223" s="11"/>
      <c r="AO223" s="74">
        <f t="shared" si="4473"/>
        <v>576</v>
      </c>
      <c r="AP223" s="74">
        <f t="shared" si="4473"/>
        <v>45</v>
      </c>
      <c r="AQ223" s="11">
        <v>207</v>
      </c>
      <c r="AR223" s="12">
        <f t="shared" si="4419"/>
        <v>0.36805555555555558</v>
      </c>
      <c r="AS223" s="11">
        <v>5</v>
      </c>
      <c r="AT223" s="12">
        <f t="shared" si="4420"/>
        <v>2.358490566037736E-2</v>
      </c>
      <c r="AU223" s="13"/>
      <c r="AV223" s="11"/>
      <c r="AW223" s="11"/>
      <c r="AX223" s="14"/>
      <c r="AY223" s="10"/>
      <c r="AZ223" s="11"/>
      <c r="BA223" s="74">
        <f t="shared" si="4474"/>
        <v>580</v>
      </c>
      <c r="BB223" s="74">
        <f t="shared" si="4474"/>
        <v>43</v>
      </c>
      <c r="BC223" s="11">
        <v>196</v>
      </c>
      <c r="BD223" s="12">
        <f t="shared" si="4422"/>
        <v>0.35517241379310344</v>
      </c>
      <c r="BE223" s="11">
        <v>10</v>
      </c>
      <c r="BF223" s="12">
        <f t="shared" si="4423"/>
        <v>4.8543689320388349E-2</v>
      </c>
      <c r="BG223" s="13"/>
      <c r="BH223" s="11"/>
      <c r="BI223" s="11"/>
      <c r="BJ223" s="14"/>
      <c r="BK223" s="10">
        <v>2</v>
      </c>
      <c r="BL223" s="11"/>
      <c r="BM223" s="74">
        <f t="shared" si="4475"/>
        <v>594</v>
      </c>
      <c r="BN223" s="74">
        <f t="shared" si="4475"/>
        <v>46</v>
      </c>
      <c r="BO223" s="11">
        <v>136</v>
      </c>
      <c r="BP223" s="12">
        <f t="shared" si="4425"/>
        <v>0.25252525252525254</v>
      </c>
      <c r="BQ223" s="11">
        <v>14</v>
      </c>
      <c r="BR223" s="12">
        <f t="shared" si="4426"/>
        <v>9.3333333333333338E-2</v>
      </c>
      <c r="BS223" s="13"/>
      <c r="BT223" s="11"/>
      <c r="BU223" s="11"/>
      <c r="BV223" s="14"/>
      <c r="BW223" s="10"/>
      <c r="BX223" s="11"/>
      <c r="BY223" s="74">
        <f t="shared" si="4476"/>
        <v>0</v>
      </c>
      <c r="BZ223" s="74">
        <f t="shared" si="4476"/>
        <v>0</v>
      </c>
      <c r="CA223" s="11"/>
      <c r="CB223" s="12" t="e">
        <f t="shared" si="4428"/>
        <v>#DIV/0!</v>
      </c>
      <c r="CC223" s="11"/>
      <c r="CD223" s="12" t="e">
        <f t="shared" si="4429"/>
        <v>#DIV/0!</v>
      </c>
      <c r="CE223" s="13"/>
      <c r="CF223" s="11"/>
      <c r="CG223" s="11"/>
      <c r="CH223" s="14"/>
      <c r="CI223" s="10"/>
      <c r="CJ223" s="11"/>
      <c r="CK223" s="74">
        <f t="shared" si="4477"/>
        <v>0</v>
      </c>
      <c r="CL223" s="74">
        <f t="shared" si="4477"/>
        <v>0</v>
      </c>
      <c r="CM223" s="11"/>
      <c r="CN223" s="12" t="e">
        <f t="shared" si="4431"/>
        <v>#DIV/0!</v>
      </c>
      <c r="CO223" s="11"/>
      <c r="CP223" s="12" t="e">
        <f t="shared" si="4432"/>
        <v>#DIV/0!</v>
      </c>
      <c r="CQ223" s="13"/>
      <c r="CR223" s="11"/>
      <c r="CS223" s="11"/>
      <c r="CT223" s="14"/>
      <c r="CU223" s="10"/>
      <c r="CV223" s="11"/>
      <c r="CW223" s="74">
        <f t="shared" si="4478"/>
        <v>0</v>
      </c>
      <c r="CX223" s="74">
        <f t="shared" si="4478"/>
        <v>0</v>
      </c>
      <c r="CY223" s="11"/>
      <c r="CZ223" s="12" t="e">
        <f t="shared" si="4434"/>
        <v>#DIV/0!</v>
      </c>
      <c r="DA223" s="11"/>
      <c r="DB223" s="12" t="e">
        <f t="shared" si="4435"/>
        <v>#DIV/0!</v>
      </c>
      <c r="DC223" s="13"/>
      <c r="DD223" s="11"/>
      <c r="DE223" s="11"/>
      <c r="DF223" s="14"/>
      <c r="DG223" s="10"/>
      <c r="DH223" s="11"/>
      <c r="DI223" s="74">
        <f t="shared" si="4479"/>
        <v>0</v>
      </c>
      <c r="DJ223" s="74">
        <f t="shared" si="4479"/>
        <v>0</v>
      </c>
      <c r="DK223" s="11"/>
      <c r="DL223" s="12" t="e">
        <f t="shared" si="4437"/>
        <v>#DIV/0!</v>
      </c>
      <c r="DM223" s="11"/>
      <c r="DN223" s="12" t="e">
        <f t="shared" si="4438"/>
        <v>#DIV/0!</v>
      </c>
      <c r="DO223" s="13"/>
      <c r="DP223" s="11"/>
      <c r="DQ223" s="11"/>
      <c r="DR223" s="14"/>
      <c r="DS223" s="10"/>
      <c r="DT223" s="11"/>
      <c r="DU223" s="74">
        <f t="shared" si="4480"/>
        <v>0</v>
      </c>
      <c r="DV223" s="74">
        <f t="shared" si="4480"/>
        <v>0</v>
      </c>
      <c r="DW223" s="11"/>
      <c r="DX223" s="12" t="e">
        <f t="shared" si="4440"/>
        <v>#DIV/0!</v>
      </c>
      <c r="DY223" s="11"/>
      <c r="DZ223" s="12" t="e">
        <f t="shared" si="4441"/>
        <v>#DIV/0!</v>
      </c>
      <c r="EA223" s="13"/>
      <c r="EB223" s="11"/>
      <c r="EC223" s="11"/>
      <c r="ED223" s="14"/>
      <c r="EE223" s="10"/>
      <c r="EF223" s="11"/>
      <c r="EG223" s="74">
        <f t="shared" si="4481"/>
        <v>0</v>
      </c>
      <c r="EH223" s="74">
        <f t="shared" si="4481"/>
        <v>0</v>
      </c>
      <c r="EI223" s="11"/>
      <c r="EJ223" s="12" t="e">
        <f t="shared" si="4443"/>
        <v>#DIV/0!</v>
      </c>
      <c r="EK223" s="11"/>
      <c r="EL223" s="12" t="e">
        <f t="shared" si="4444"/>
        <v>#DIV/0!</v>
      </c>
      <c r="EM223" s="13"/>
      <c r="EN223" s="11"/>
      <c r="EO223" s="11"/>
      <c r="EP223" s="14"/>
      <c r="EQ223" s="10"/>
      <c r="ER223" s="11"/>
      <c r="ES223" s="74">
        <f t="shared" si="4482"/>
        <v>0</v>
      </c>
      <c r="ET223" s="74">
        <f t="shared" si="4482"/>
        <v>0</v>
      </c>
      <c r="EU223" s="11"/>
      <c r="EV223" s="12" t="e">
        <f t="shared" si="4446"/>
        <v>#DIV/0!</v>
      </c>
      <c r="EW223" s="11"/>
      <c r="EX223" s="12" t="e">
        <f t="shared" si="4447"/>
        <v>#DIV/0!</v>
      </c>
      <c r="EY223" s="13"/>
      <c r="EZ223" s="11"/>
      <c r="FA223" s="11"/>
      <c r="FB223" s="14"/>
      <c r="FC223" s="10"/>
      <c r="FD223" s="11"/>
      <c r="FE223" s="74">
        <f t="shared" si="4483"/>
        <v>0</v>
      </c>
      <c r="FF223" s="74">
        <f t="shared" si="4483"/>
        <v>0</v>
      </c>
      <c r="FG223" s="11"/>
      <c r="FH223" s="12" t="e">
        <f t="shared" si="4449"/>
        <v>#DIV/0!</v>
      </c>
      <c r="FI223" s="11"/>
      <c r="FJ223" s="12" t="e">
        <f t="shared" si="4450"/>
        <v>#DIV/0!</v>
      </c>
      <c r="FK223" s="13"/>
      <c r="FL223" s="11"/>
      <c r="FM223" s="11"/>
      <c r="FN223" s="14"/>
      <c r="FO223" s="10"/>
      <c r="FP223" s="11"/>
      <c r="FQ223" s="74">
        <f t="shared" si="4484"/>
        <v>0</v>
      </c>
      <c r="FR223" s="74">
        <f t="shared" si="4484"/>
        <v>0</v>
      </c>
      <c r="FS223" s="11"/>
      <c r="FT223" s="12" t="e">
        <f t="shared" si="4452"/>
        <v>#DIV/0!</v>
      </c>
      <c r="FU223" s="11"/>
      <c r="FV223" s="12" t="e">
        <f t="shared" si="4453"/>
        <v>#DIV/0!</v>
      </c>
      <c r="FW223" s="13"/>
      <c r="FX223" s="11"/>
      <c r="FY223" s="11"/>
      <c r="FZ223" s="14"/>
      <c r="GA223" s="10"/>
      <c r="GB223" s="11"/>
      <c r="GC223" s="74">
        <f t="shared" si="4485"/>
        <v>0</v>
      </c>
      <c r="GD223" s="74">
        <f t="shared" si="4485"/>
        <v>0</v>
      </c>
      <c r="GE223" s="11"/>
      <c r="GF223" s="12" t="e">
        <f t="shared" si="4455"/>
        <v>#DIV/0!</v>
      </c>
      <c r="GG223" s="11"/>
      <c r="GH223" s="12" t="e">
        <f t="shared" si="4456"/>
        <v>#DIV/0!</v>
      </c>
      <c r="GI223" s="13"/>
      <c r="GJ223" s="11"/>
      <c r="GK223" s="11"/>
      <c r="GL223" s="14"/>
      <c r="GM223" s="10"/>
      <c r="GN223" s="11"/>
      <c r="GO223" s="74">
        <f t="shared" si="4486"/>
        <v>0</v>
      </c>
      <c r="GP223" s="74">
        <f t="shared" si="4486"/>
        <v>0</v>
      </c>
      <c r="GQ223" s="11"/>
      <c r="GR223" s="12" t="e">
        <f t="shared" si="4458"/>
        <v>#DIV/0!</v>
      </c>
      <c r="GS223" s="11"/>
      <c r="GT223" s="12" t="e">
        <f t="shared" si="4459"/>
        <v>#DIV/0!</v>
      </c>
      <c r="GU223" s="13"/>
      <c r="GV223" s="11"/>
      <c r="GW223" s="11"/>
      <c r="GX223" s="14"/>
      <c r="GY223" s="10"/>
      <c r="GZ223" s="11"/>
      <c r="HA223" s="74">
        <f t="shared" si="4487"/>
        <v>0</v>
      </c>
      <c r="HB223" s="74">
        <f t="shared" si="4487"/>
        <v>0</v>
      </c>
      <c r="HC223" s="11"/>
      <c r="HD223" s="12" t="e">
        <f t="shared" si="4461"/>
        <v>#DIV/0!</v>
      </c>
      <c r="HE223" s="11"/>
      <c r="HF223" s="12" t="e">
        <f t="shared" si="4462"/>
        <v>#DIV/0!</v>
      </c>
      <c r="HG223" s="13"/>
      <c r="HH223" s="11"/>
      <c r="HI223" s="11"/>
      <c r="HJ223" s="14"/>
      <c r="HK223" s="10">
        <f t="shared" si="4463"/>
        <v>4</v>
      </c>
      <c r="HL223" s="11">
        <f t="shared" si="4463"/>
        <v>0</v>
      </c>
      <c r="HM223" s="11">
        <f t="shared" si="4463"/>
        <v>3051</v>
      </c>
      <c r="HN223" s="11">
        <f t="shared" si="4463"/>
        <v>235</v>
      </c>
      <c r="HO223" s="11">
        <f t="shared" si="4464"/>
        <v>1035</v>
      </c>
      <c r="HP223" s="228">
        <f>+(HO223)/HM223</f>
        <v>0.33923303834808261</v>
      </c>
      <c r="HQ223" s="15">
        <f t="shared" si="4466"/>
        <v>42</v>
      </c>
      <c r="HR223" s="12">
        <f t="shared" si="4488"/>
        <v>4.0579710144927533E-2</v>
      </c>
      <c r="HS223" s="16">
        <v>73.7</v>
      </c>
      <c r="HT223" s="17">
        <v>960</v>
      </c>
      <c r="HU223" s="16">
        <f t="shared" si="4467"/>
        <v>92.753623188405797</v>
      </c>
      <c r="HV223" s="15"/>
      <c r="HW223" s="14"/>
    </row>
    <row r="224" spans="1:231" ht="18.75" x14ac:dyDescent="0.25">
      <c r="A224" s="236"/>
      <c r="B224" s="41">
        <f t="shared" si="4468"/>
        <v>44641</v>
      </c>
      <c r="C224" s="10">
        <v>1</v>
      </c>
      <c r="D224" s="11"/>
      <c r="E224" s="74">
        <f t="shared" si="4469"/>
        <v>584</v>
      </c>
      <c r="F224" s="74">
        <f t="shared" si="4469"/>
        <v>45</v>
      </c>
      <c r="G224" s="11">
        <v>237</v>
      </c>
      <c r="H224" s="12">
        <f t="shared" si="4411"/>
        <v>0.43835616438356162</v>
      </c>
      <c r="I224" s="11">
        <v>19</v>
      </c>
      <c r="J224" s="12">
        <f t="shared" si="4470"/>
        <v>7.421875E-2</v>
      </c>
      <c r="K224" s="11"/>
      <c r="L224" s="11"/>
      <c r="M224" s="18"/>
      <c r="N224" s="20"/>
      <c r="O224" s="10"/>
      <c r="P224" s="11"/>
      <c r="Q224" s="74">
        <f t="shared" si="4471"/>
        <v>600</v>
      </c>
      <c r="R224" s="74">
        <f t="shared" si="4471"/>
        <v>46</v>
      </c>
      <c r="S224" s="11">
        <v>187</v>
      </c>
      <c r="T224" s="12">
        <f t="shared" si="4413"/>
        <v>0.33500000000000002</v>
      </c>
      <c r="U224" s="11">
        <v>14</v>
      </c>
      <c r="V224" s="12">
        <f t="shared" si="4414"/>
        <v>6.965174129353234E-2</v>
      </c>
      <c r="W224" s="11"/>
      <c r="X224" s="11"/>
      <c r="Y224" s="18"/>
      <c r="Z224" s="20"/>
      <c r="AA224" s="10"/>
      <c r="AB224" s="11"/>
      <c r="AC224" s="74">
        <f t="shared" si="4472"/>
        <v>116</v>
      </c>
      <c r="AD224" s="74">
        <f t="shared" si="4472"/>
        <v>10</v>
      </c>
      <c r="AE224" s="11">
        <v>41</v>
      </c>
      <c r="AF224" s="12">
        <f t="shared" si="4416"/>
        <v>0.37931034482758619</v>
      </c>
      <c r="AG224" s="11">
        <v>3</v>
      </c>
      <c r="AH224" s="12">
        <f t="shared" si="4417"/>
        <v>6.8181818181818177E-2</v>
      </c>
      <c r="AI224" s="11"/>
      <c r="AJ224" s="11"/>
      <c r="AK224" s="18"/>
      <c r="AL224" s="20"/>
      <c r="AM224" s="10"/>
      <c r="AN224" s="11"/>
      <c r="AO224" s="74">
        <f t="shared" si="4473"/>
        <v>576</v>
      </c>
      <c r="AP224" s="74">
        <f t="shared" si="4473"/>
        <v>45</v>
      </c>
      <c r="AQ224" s="11">
        <v>211</v>
      </c>
      <c r="AR224" s="12">
        <f t="shared" si="4419"/>
        <v>0.39756944444444442</v>
      </c>
      <c r="AS224" s="11">
        <v>18</v>
      </c>
      <c r="AT224" s="12">
        <f t="shared" si="4420"/>
        <v>7.8602620087336247E-2</v>
      </c>
      <c r="AU224" s="11"/>
      <c r="AV224" s="11"/>
      <c r="AW224" s="18"/>
      <c r="AX224" s="20"/>
      <c r="AY224" s="10">
        <v>1</v>
      </c>
      <c r="AZ224" s="11"/>
      <c r="BA224" s="74">
        <f t="shared" si="4474"/>
        <v>579</v>
      </c>
      <c r="BB224" s="74">
        <f t="shared" si="4474"/>
        <v>43</v>
      </c>
      <c r="BC224" s="11">
        <v>196</v>
      </c>
      <c r="BD224" s="12">
        <f t="shared" si="4422"/>
        <v>0.36787564766839376</v>
      </c>
      <c r="BE224" s="11">
        <v>17</v>
      </c>
      <c r="BF224" s="12">
        <f t="shared" si="4423"/>
        <v>7.9812206572769953E-2</v>
      </c>
      <c r="BG224" s="11"/>
      <c r="BH224" s="11"/>
      <c r="BI224" s="18"/>
      <c r="BJ224" s="20"/>
      <c r="BK224" s="10">
        <v>1</v>
      </c>
      <c r="BL224" s="11"/>
      <c r="BM224" s="74">
        <f t="shared" si="4475"/>
        <v>593</v>
      </c>
      <c r="BN224" s="74">
        <f t="shared" si="4475"/>
        <v>46</v>
      </c>
      <c r="BO224" s="11">
        <v>144</v>
      </c>
      <c r="BP224" s="12">
        <f t="shared" si="4425"/>
        <v>0.26475548060708265</v>
      </c>
      <c r="BQ224" s="11">
        <v>13</v>
      </c>
      <c r="BR224" s="12">
        <f t="shared" si="4426"/>
        <v>8.2802547770700632E-2</v>
      </c>
      <c r="BS224" s="11"/>
      <c r="BT224" s="11"/>
      <c r="BU224" s="18"/>
      <c r="BV224" s="20"/>
      <c r="BW224" s="10"/>
      <c r="BX224" s="11"/>
      <c r="BY224" s="74">
        <f t="shared" si="4476"/>
        <v>0</v>
      </c>
      <c r="BZ224" s="74">
        <f t="shared" si="4476"/>
        <v>0</v>
      </c>
      <c r="CA224" s="11"/>
      <c r="CB224" s="12" t="e">
        <f t="shared" si="4428"/>
        <v>#DIV/0!</v>
      </c>
      <c r="CC224" s="11"/>
      <c r="CD224" s="12" t="e">
        <f t="shared" si="4429"/>
        <v>#DIV/0!</v>
      </c>
      <c r="CE224" s="11"/>
      <c r="CF224" s="11"/>
      <c r="CG224" s="18"/>
      <c r="CH224" s="20"/>
      <c r="CI224" s="10"/>
      <c r="CJ224" s="11"/>
      <c r="CK224" s="74">
        <f t="shared" si="4477"/>
        <v>0</v>
      </c>
      <c r="CL224" s="74">
        <f t="shared" si="4477"/>
        <v>0</v>
      </c>
      <c r="CM224" s="11"/>
      <c r="CN224" s="12" t="e">
        <f t="shared" si="4431"/>
        <v>#DIV/0!</v>
      </c>
      <c r="CO224" s="11"/>
      <c r="CP224" s="12" t="e">
        <f t="shared" si="4432"/>
        <v>#DIV/0!</v>
      </c>
      <c r="CQ224" s="11"/>
      <c r="CR224" s="11"/>
      <c r="CS224" s="18"/>
      <c r="CT224" s="20"/>
      <c r="CU224" s="10"/>
      <c r="CV224" s="11"/>
      <c r="CW224" s="74">
        <f t="shared" si="4478"/>
        <v>0</v>
      </c>
      <c r="CX224" s="74">
        <f t="shared" si="4478"/>
        <v>0</v>
      </c>
      <c r="CY224" s="11"/>
      <c r="CZ224" s="12" t="e">
        <f t="shared" si="4434"/>
        <v>#DIV/0!</v>
      </c>
      <c r="DA224" s="11"/>
      <c r="DB224" s="12" t="e">
        <f t="shared" si="4435"/>
        <v>#DIV/0!</v>
      </c>
      <c r="DC224" s="11"/>
      <c r="DD224" s="11"/>
      <c r="DE224" s="18"/>
      <c r="DF224" s="20"/>
      <c r="DG224" s="10"/>
      <c r="DH224" s="11"/>
      <c r="DI224" s="74">
        <f t="shared" si="4479"/>
        <v>0</v>
      </c>
      <c r="DJ224" s="74">
        <f t="shared" si="4479"/>
        <v>0</v>
      </c>
      <c r="DK224" s="11"/>
      <c r="DL224" s="12" t="e">
        <f t="shared" si="4437"/>
        <v>#DIV/0!</v>
      </c>
      <c r="DM224" s="11"/>
      <c r="DN224" s="12" t="e">
        <f t="shared" si="4438"/>
        <v>#DIV/0!</v>
      </c>
      <c r="DO224" s="11"/>
      <c r="DP224" s="11"/>
      <c r="DQ224" s="18"/>
      <c r="DR224" s="20"/>
      <c r="DS224" s="10"/>
      <c r="DT224" s="11"/>
      <c r="DU224" s="74">
        <f t="shared" si="4480"/>
        <v>0</v>
      </c>
      <c r="DV224" s="74">
        <f t="shared" si="4480"/>
        <v>0</v>
      </c>
      <c r="DW224" s="11"/>
      <c r="DX224" s="12" t="e">
        <f t="shared" si="4440"/>
        <v>#DIV/0!</v>
      </c>
      <c r="DY224" s="11"/>
      <c r="DZ224" s="12" t="e">
        <f t="shared" si="4441"/>
        <v>#DIV/0!</v>
      </c>
      <c r="EA224" s="11"/>
      <c r="EB224" s="11"/>
      <c r="EC224" s="18"/>
      <c r="ED224" s="20"/>
      <c r="EE224" s="10"/>
      <c r="EF224" s="11"/>
      <c r="EG224" s="74">
        <f t="shared" si="4481"/>
        <v>0</v>
      </c>
      <c r="EH224" s="74">
        <f t="shared" si="4481"/>
        <v>0</v>
      </c>
      <c r="EI224" s="11"/>
      <c r="EJ224" s="12" t="e">
        <f t="shared" si="4443"/>
        <v>#DIV/0!</v>
      </c>
      <c r="EK224" s="11"/>
      <c r="EL224" s="12" t="e">
        <f t="shared" si="4444"/>
        <v>#DIV/0!</v>
      </c>
      <c r="EM224" s="11"/>
      <c r="EN224" s="11"/>
      <c r="EO224" s="18"/>
      <c r="EP224" s="20"/>
      <c r="EQ224" s="10"/>
      <c r="ER224" s="11"/>
      <c r="ES224" s="74">
        <f t="shared" si="4482"/>
        <v>0</v>
      </c>
      <c r="ET224" s="74">
        <f t="shared" si="4482"/>
        <v>0</v>
      </c>
      <c r="EU224" s="11"/>
      <c r="EV224" s="12" t="e">
        <f t="shared" si="4446"/>
        <v>#DIV/0!</v>
      </c>
      <c r="EW224" s="11"/>
      <c r="EX224" s="12" t="e">
        <f t="shared" si="4447"/>
        <v>#DIV/0!</v>
      </c>
      <c r="EY224" s="11"/>
      <c r="EZ224" s="11"/>
      <c r="FA224" s="18"/>
      <c r="FB224" s="20"/>
      <c r="FC224" s="10"/>
      <c r="FD224" s="11"/>
      <c r="FE224" s="74">
        <f t="shared" si="4483"/>
        <v>0</v>
      </c>
      <c r="FF224" s="74">
        <f t="shared" si="4483"/>
        <v>0</v>
      </c>
      <c r="FG224" s="11"/>
      <c r="FH224" s="12" t="e">
        <f t="shared" si="4449"/>
        <v>#DIV/0!</v>
      </c>
      <c r="FI224" s="11"/>
      <c r="FJ224" s="12" t="e">
        <f t="shared" si="4450"/>
        <v>#DIV/0!</v>
      </c>
      <c r="FK224" s="11"/>
      <c r="FL224" s="11"/>
      <c r="FM224" s="18"/>
      <c r="FN224" s="20"/>
      <c r="FO224" s="10"/>
      <c r="FP224" s="11"/>
      <c r="FQ224" s="74">
        <f t="shared" si="4484"/>
        <v>0</v>
      </c>
      <c r="FR224" s="74">
        <f t="shared" si="4484"/>
        <v>0</v>
      </c>
      <c r="FS224" s="11"/>
      <c r="FT224" s="12" t="e">
        <f t="shared" si="4452"/>
        <v>#DIV/0!</v>
      </c>
      <c r="FU224" s="11"/>
      <c r="FV224" s="12" t="e">
        <f t="shared" si="4453"/>
        <v>#DIV/0!</v>
      </c>
      <c r="FW224" s="11"/>
      <c r="FX224" s="11"/>
      <c r="FY224" s="18"/>
      <c r="FZ224" s="20"/>
      <c r="GA224" s="10"/>
      <c r="GB224" s="11"/>
      <c r="GC224" s="74">
        <f t="shared" si="4485"/>
        <v>0</v>
      </c>
      <c r="GD224" s="74">
        <f t="shared" si="4485"/>
        <v>0</v>
      </c>
      <c r="GE224" s="11"/>
      <c r="GF224" s="12" t="e">
        <f t="shared" si="4455"/>
        <v>#DIV/0!</v>
      </c>
      <c r="GG224" s="11"/>
      <c r="GH224" s="12" t="e">
        <f t="shared" si="4456"/>
        <v>#DIV/0!</v>
      </c>
      <c r="GI224" s="11"/>
      <c r="GJ224" s="11"/>
      <c r="GK224" s="18"/>
      <c r="GL224" s="20"/>
      <c r="GM224" s="10"/>
      <c r="GN224" s="11"/>
      <c r="GO224" s="74">
        <f t="shared" si="4486"/>
        <v>0</v>
      </c>
      <c r="GP224" s="74">
        <f t="shared" si="4486"/>
        <v>0</v>
      </c>
      <c r="GQ224" s="11"/>
      <c r="GR224" s="12" t="e">
        <f t="shared" si="4458"/>
        <v>#DIV/0!</v>
      </c>
      <c r="GS224" s="11"/>
      <c r="GT224" s="12" t="e">
        <f t="shared" si="4459"/>
        <v>#DIV/0!</v>
      </c>
      <c r="GU224" s="11"/>
      <c r="GV224" s="11"/>
      <c r="GW224" s="18"/>
      <c r="GX224" s="20"/>
      <c r="GY224" s="10"/>
      <c r="GZ224" s="11"/>
      <c r="HA224" s="74">
        <f t="shared" si="4487"/>
        <v>0</v>
      </c>
      <c r="HB224" s="74">
        <f t="shared" si="4487"/>
        <v>0</v>
      </c>
      <c r="HC224" s="11"/>
      <c r="HD224" s="12" t="e">
        <f t="shared" si="4461"/>
        <v>#DIV/0!</v>
      </c>
      <c r="HE224" s="11"/>
      <c r="HF224" s="12" t="e">
        <f t="shared" si="4462"/>
        <v>#DIV/0!</v>
      </c>
      <c r="HG224" s="11"/>
      <c r="HH224" s="11"/>
      <c r="HI224" s="18"/>
      <c r="HJ224" s="20"/>
      <c r="HK224" s="10">
        <f t="shared" si="4463"/>
        <v>3</v>
      </c>
      <c r="HL224" s="11">
        <f t="shared" si="4463"/>
        <v>0</v>
      </c>
      <c r="HM224" s="11">
        <f t="shared" si="4463"/>
        <v>3048</v>
      </c>
      <c r="HN224" s="11">
        <f t="shared" si="4463"/>
        <v>235</v>
      </c>
      <c r="HO224" s="11">
        <f t="shared" si="4464"/>
        <v>1100</v>
      </c>
      <c r="HP224" s="228">
        <f t="shared" ref="HP224:HP227" si="4489">+(HO224)/HM224</f>
        <v>0.36089238845144356</v>
      </c>
      <c r="HQ224" s="15">
        <f t="shared" si="4466"/>
        <v>84</v>
      </c>
      <c r="HR224" s="12">
        <f t="shared" si="4488"/>
        <v>7.636363636363637E-2</v>
      </c>
      <c r="HS224" s="16">
        <v>73</v>
      </c>
      <c r="HT224" s="17">
        <v>988</v>
      </c>
      <c r="HU224" s="16">
        <f t="shared" si="4467"/>
        <v>89.818181818181813</v>
      </c>
      <c r="HV224" s="18"/>
      <c r="HW224" s="20"/>
    </row>
    <row r="225" spans="1:231" ht="18.75" x14ac:dyDescent="0.25">
      <c r="A225" s="236"/>
      <c r="B225" s="41">
        <f>+B224+1</f>
        <v>44642</v>
      </c>
      <c r="C225" s="10"/>
      <c r="D225" s="11"/>
      <c r="E225" s="74">
        <f t="shared" si="4469"/>
        <v>584</v>
      </c>
      <c r="F225" s="74">
        <f t="shared" si="4469"/>
        <v>45</v>
      </c>
      <c r="G225" s="11">
        <v>242</v>
      </c>
      <c r="H225" s="12">
        <f t="shared" si="4411"/>
        <v>0.46061643835616439</v>
      </c>
      <c r="I225" s="11">
        <v>27</v>
      </c>
      <c r="J225" s="12">
        <f t="shared" si="4470"/>
        <v>0.10037174721189591</v>
      </c>
      <c r="K225" s="13"/>
      <c r="L225" s="13"/>
      <c r="M225" s="25"/>
      <c r="N225" s="38">
        <v>4640</v>
      </c>
      <c r="O225" s="10">
        <v>1</v>
      </c>
      <c r="P225" s="11"/>
      <c r="Q225" s="74">
        <f t="shared" si="4471"/>
        <v>599</v>
      </c>
      <c r="R225" s="74">
        <f t="shared" si="4471"/>
        <v>46</v>
      </c>
      <c r="S225" s="11">
        <v>181</v>
      </c>
      <c r="T225" s="12">
        <f t="shared" si="4413"/>
        <v>0.32554257095158595</v>
      </c>
      <c r="U225" s="11">
        <v>14</v>
      </c>
      <c r="V225" s="12">
        <f t="shared" si="4414"/>
        <v>7.179487179487179E-2</v>
      </c>
      <c r="W225" s="13"/>
      <c r="X225" s="13"/>
      <c r="Y225" s="25"/>
      <c r="Z225" s="38">
        <v>4640</v>
      </c>
      <c r="AA225" s="10"/>
      <c r="AB225" s="11"/>
      <c r="AC225" s="74">
        <f t="shared" si="4472"/>
        <v>116</v>
      </c>
      <c r="AD225" s="74">
        <f t="shared" si="4472"/>
        <v>10</v>
      </c>
      <c r="AE225" s="11">
        <v>43</v>
      </c>
      <c r="AF225" s="12">
        <f t="shared" si="4416"/>
        <v>0.37931034482758619</v>
      </c>
      <c r="AG225" s="11">
        <v>1</v>
      </c>
      <c r="AH225" s="12">
        <f t="shared" si="4417"/>
        <v>2.2727272727272728E-2</v>
      </c>
      <c r="AI225" s="13"/>
      <c r="AJ225" s="13"/>
      <c r="AK225" s="25"/>
      <c r="AL225" s="38">
        <v>4640</v>
      </c>
      <c r="AM225" s="10"/>
      <c r="AN225" s="11"/>
      <c r="AO225" s="74">
        <f t="shared" si="4473"/>
        <v>576</v>
      </c>
      <c r="AP225" s="74">
        <f t="shared" si="4473"/>
        <v>45</v>
      </c>
      <c r="AQ225" s="11">
        <v>215</v>
      </c>
      <c r="AR225" s="12">
        <f t="shared" si="4419"/>
        <v>0.41319444444444442</v>
      </c>
      <c r="AS225" s="11">
        <v>23</v>
      </c>
      <c r="AT225" s="12">
        <f t="shared" si="4420"/>
        <v>9.6638655462184878E-2</v>
      </c>
      <c r="AU225" s="13"/>
      <c r="AV225" s="13"/>
      <c r="AW225" s="25"/>
      <c r="AX225" s="38">
        <v>4640</v>
      </c>
      <c r="AY225" s="10">
        <v>1</v>
      </c>
      <c r="AZ225" s="11"/>
      <c r="BA225" s="74">
        <f t="shared" si="4474"/>
        <v>578</v>
      </c>
      <c r="BB225" s="74">
        <f t="shared" si="4474"/>
        <v>43</v>
      </c>
      <c r="BC225" s="11">
        <v>187</v>
      </c>
      <c r="BD225" s="12">
        <f t="shared" si="4422"/>
        <v>0.36678200692041524</v>
      </c>
      <c r="BE225" s="11">
        <v>25</v>
      </c>
      <c r="BF225" s="12">
        <f t="shared" si="4423"/>
        <v>0.11792452830188679</v>
      </c>
      <c r="BG225" s="13"/>
      <c r="BH225" s="13"/>
      <c r="BI225" s="25"/>
      <c r="BJ225" s="38">
        <v>4640</v>
      </c>
      <c r="BK225" s="10"/>
      <c r="BL225" s="11"/>
      <c r="BM225" s="74">
        <f t="shared" si="4475"/>
        <v>593</v>
      </c>
      <c r="BN225" s="74">
        <f t="shared" si="4475"/>
        <v>46</v>
      </c>
      <c r="BO225" s="11">
        <v>127</v>
      </c>
      <c r="BP225" s="12">
        <f t="shared" si="4425"/>
        <v>0.24957841483979765</v>
      </c>
      <c r="BQ225" s="11">
        <v>21</v>
      </c>
      <c r="BR225" s="12">
        <f t="shared" si="4426"/>
        <v>0.14189189189189189</v>
      </c>
      <c r="BS225" s="13"/>
      <c r="BT225" s="13"/>
      <c r="BU225" s="25"/>
      <c r="BV225" s="38">
        <v>4640</v>
      </c>
      <c r="BW225" s="10"/>
      <c r="BX225" s="11"/>
      <c r="BY225" s="74">
        <f t="shared" si="4476"/>
        <v>0</v>
      </c>
      <c r="BZ225" s="74">
        <f t="shared" si="4476"/>
        <v>0</v>
      </c>
      <c r="CA225" s="11"/>
      <c r="CB225" s="12" t="e">
        <f t="shared" si="4428"/>
        <v>#DIV/0!</v>
      </c>
      <c r="CC225" s="11"/>
      <c r="CD225" s="12" t="e">
        <f t="shared" si="4429"/>
        <v>#DIV/0!</v>
      </c>
      <c r="CE225" s="13"/>
      <c r="CF225" s="13"/>
      <c r="CG225" s="25"/>
      <c r="CH225" s="38"/>
      <c r="CI225" s="10"/>
      <c r="CJ225" s="11"/>
      <c r="CK225" s="74">
        <f t="shared" si="4477"/>
        <v>0</v>
      </c>
      <c r="CL225" s="74">
        <f t="shared" si="4477"/>
        <v>0</v>
      </c>
      <c r="CM225" s="11"/>
      <c r="CN225" s="12" t="e">
        <f t="shared" si="4431"/>
        <v>#DIV/0!</v>
      </c>
      <c r="CO225" s="11"/>
      <c r="CP225" s="12" t="e">
        <f t="shared" si="4432"/>
        <v>#DIV/0!</v>
      </c>
      <c r="CQ225" s="13"/>
      <c r="CR225" s="13"/>
      <c r="CS225" s="25"/>
      <c r="CT225" s="38"/>
      <c r="CU225" s="10"/>
      <c r="CV225" s="11"/>
      <c r="CW225" s="74">
        <f t="shared" si="4478"/>
        <v>0</v>
      </c>
      <c r="CX225" s="74">
        <f t="shared" si="4478"/>
        <v>0</v>
      </c>
      <c r="CY225" s="11"/>
      <c r="CZ225" s="12" t="e">
        <f t="shared" si="4434"/>
        <v>#DIV/0!</v>
      </c>
      <c r="DA225" s="11"/>
      <c r="DB225" s="12" t="e">
        <f t="shared" si="4435"/>
        <v>#DIV/0!</v>
      </c>
      <c r="DC225" s="13"/>
      <c r="DD225" s="13"/>
      <c r="DE225" s="25"/>
      <c r="DF225" s="38"/>
      <c r="DG225" s="10"/>
      <c r="DH225" s="11"/>
      <c r="DI225" s="74">
        <f t="shared" si="4479"/>
        <v>0</v>
      </c>
      <c r="DJ225" s="74">
        <f t="shared" si="4479"/>
        <v>0</v>
      </c>
      <c r="DK225" s="11"/>
      <c r="DL225" s="12" t="e">
        <f t="shared" si="4437"/>
        <v>#DIV/0!</v>
      </c>
      <c r="DM225" s="11"/>
      <c r="DN225" s="12" t="e">
        <f t="shared" si="4438"/>
        <v>#DIV/0!</v>
      </c>
      <c r="DO225" s="13"/>
      <c r="DP225" s="13"/>
      <c r="DQ225" s="25"/>
      <c r="DR225" s="38"/>
      <c r="DS225" s="10"/>
      <c r="DT225" s="11"/>
      <c r="DU225" s="74">
        <f t="shared" si="4480"/>
        <v>0</v>
      </c>
      <c r="DV225" s="74">
        <f t="shared" si="4480"/>
        <v>0</v>
      </c>
      <c r="DW225" s="11"/>
      <c r="DX225" s="12" t="e">
        <f t="shared" si="4440"/>
        <v>#DIV/0!</v>
      </c>
      <c r="DY225" s="11"/>
      <c r="DZ225" s="12" t="e">
        <f t="shared" si="4441"/>
        <v>#DIV/0!</v>
      </c>
      <c r="EA225" s="13"/>
      <c r="EB225" s="13"/>
      <c r="EC225" s="25"/>
      <c r="ED225" s="38"/>
      <c r="EE225" s="10"/>
      <c r="EF225" s="11"/>
      <c r="EG225" s="74">
        <f t="shared" si="4481"/>
        <v>0</v>
      </c>
      <c r="EH225" s="74">
        <f t="shared" si="4481"/>
        <v>0</v>
      </c>
      <c r="EI225" s="11"/>
      <c r="EJ225" s="12" t="e">
        <f t="shared" si="4443"/>
        <v>#DIV/0!</v>
      </c>
      <c r="EK225" s="11"/>
      <c r="EL225" s="12" t="e">
        <f t="shared" si="4444"/>
        <v>#DIV/0!</v>
      </c>
      <c r="EM225" s="13"/>
      <c r="EN225" s="13"/>
      <c r="EO225" s="25"/>
      <c r="EP225" s="38"/>
      <c r="EQ225" s="10"/>
      <c r="ER225" s="11"/>
      <c r="ES225" s="74">
        <f t="shared" si="4482"/>
        <v>0</v>
      </c>
      <c r="ET225" s="74">
        <f t="shared" si="4482"/>
        <v>0</v>
      </c>
      <c r="EU225" s="11"/>
      <c r="EV225" s="12" t="e">
        <f t="shared" si="4446"/>
        <v>#DIV/0!</v>
      </c>
      <c r="EW225" s="11"/>
      <c r="EX225" s="12" t="e">
        <f t="shared" si="4447"/>
        <v>#DIV/0!</v>
      </c>
      <c r="EY225" s="13"/>
      <c r="EZ225" s="13"/>
      <c r="FA225" s="25"/>
      <c r="FB225" s="38"/>
      <c r="FC225" s="10"/>
      <c r="FD225" s="11"/>
      <c r="FE225" s="74">
        <f t="shared" si="4483"/>
        <v>0</v>
      </c>
      <c r="FF225" s="74">
        <f t="shared" si="4483"/>
        <v>0</v>
      </c>
      <c r="FG225" s="11"/>
      <c r="FH225" s="12" t="e">
        <f t="shared" si="4449"/>
        <v>#DIV/0!</v>
      </c>
      <c r="FI225" s="11"/>
      <c r="FJ225" s="12" t="e">
        <f t="shared" si="4450"/>
        <v>#DIV/0!</v>
      </c>
      <c r="FK225" s="13"/>
      <c r="FL225" s="13"/>
      <c r="FM225" s="25"/>
      <c r="FN225" s="38"/>
      <c r="FO225" s="10"/>
      <c r="FP225" s="11"/>
      <c r="FQ225" s="74">
        <f t="shared" si="4484"/>
        <v>0</v>
      </c>
      <c r="FR225" s="74">
        <f t="shared" si="4484"/>
        <v>0</v>
      </c>
      <c r="FS225" s="11"/>
      <c r="FT225" s="12" t="e">
        <f t="shared" si="4452"/>
        <v>#DIV/0!</v>
      </c>
      <c r="FU225" s="11"/>
      <c r="FV225" s="12" t="e">
        <f t="shared" si="4453"/>
        <v>#DIV/0!</v>
      </c>
      <c r="FW225" s="13"/>
      <c r="FX225" s="13"/>
      <c r="FY225" s="25"/>
      <c r="FZ225" s="38"/>
      <c r="GA225" s="10"/>
      <c r="GB225" s="11"/>
      <c r="GC225" s="74">
        <f t="shared" si="4485"/>
        <v>0</v>
      </c>
      <c r="GD225" s="74">
        <f t="shared" si="4485"/>
        <v>0</v>
      </c>
      <c r="GE225" s="11"/>
      <c r="GF225" s="12" t="e">
        <f t="shared" si="4455"/>
        <v>#DIV/0!</v>
      </c>
      <c r="GG225" s="11"/>
      <c r="GH225" s="12" t="e">
        <f t="shared" si="4456"/>
        <v>#DIV/0!</v>
      </c>
      <c r="GI225" s="13"/>
      <c r="GJ225" s="13"/>
      <c r="GK225" s="25"/>
      <c r="GL225" s="38"/>
      <c r="GM225" s="10"/>
      <c r="GN225" s="11"/>
      <c r="GO225" s="74">
        <f t="shared" si="4486"/>
        <v>0</v>
      </c>
      <c r="GP225" s="74">
        <f t="shared" si="4486"/>
        <v>0</v>
      </c>
      <c r="GQ225" s="11"/>
      <c r="GR225" s="12" t="e">
        <f t="shared" si="4458"/>
        <v>#DIV/0!</v>
      </c>
      <c r="GS225" s="11"/>
      <c r="GT225" s="12" t="e">
        <f t="shared" si="4459"/>
        <v>#DIV/0!</v>
      </c>
      <c r="GU225" s="13"/>
      <c r="GV225" s="13"/>
      <c r="GW225" s="25"/>
      <c r="GX225" s="38"/>
      <c r="GY225" s="10"/>
      <c r="GZ225" s="11"/>
      <c r="HA225" s="74">
        <f t="shared" si="4487"/>
        <v>0</v>
      </c>
      <c r="HB225" s="74">
        <f t="shared" si="4487"/>
        <v>0</v>
      </c>
      <c r="HC225" s="11"/>
      <c r="HD225" s="12" t="e">
        <f t="shared" si="4461"/>
        <v>#DIV/0!</v>
      </c>
      <c r="HE225" s="11"/>
      <c r="HF225" s="12" t="e">
        <f t="shared" si="4462"/>
        <v>#DIV/0!</v>
      </c>
      <c r="HG225" s="13"/>
      <c r="HH225" s="13"/>
      <c r="HI225" s="25"/>
      <c r="HJ225" s="38"/>
      <c r="HK225" s="10">
        <f t="shared" si="4463"/>
        <v>2</v>
      </c>
      <c r="HL225" s="11">
        <f t="shared" si="4463"/>
        <v>0</v>
      </c>
      <c r="HM225" s="11">
        <f t="shared" si="4463"/>
        <v>3046</v>
      </c>
      <c r="HN225" s="11">
        <f t="shared" si="4463"/>
        <v>235</v>
      </c>
      <c r="HO225" s="11">
        <f t="shared" si="4464"/>
        <v>1106</v>
      </c>
      <c r="HP225" s="228">
        <f t="shared" si="4489"/>
        <v>0.36309914642153646</v>
      </c>
      <c r="HQ225" s="15">
        <f t="shared" si="4466"/>
        <v>111</v>
      </c>
      <c r="HR225" s="12">
        <f t="shared" si="4488"/>
        <v>0.1003616636528029</v>
      </c>
      <c r="HS225" s="16">
        <v>71.5</v>
      </c>
      <c r="HT225" s="17">
        <v>956</v>
      </c>
      <c r="HU225" s="16">
        <f t="shared" si="4467"/>
        <v>86.437613019891501</v>
      </c>
      <c r="HV225" s="23"/>
      <c r="HW225" s="22">
        <v>4640</v>
      </c>
    </row>
    <row r="226" spans="1:231" ht="18.75" x14ac:dyDescent="0.25">
      <c r="A226" s="236"/>
      <c r="B226" s="41">
        <f t="shared" si="4468"/>
        <v>44643</v>
      </c>
      <c r="C226" s="10">
        <v>1</v>
      </c>
      <c r="D226" s="11"/>
      <c r="E226" s="74">
        <f t="shared" si="4469"/>
        <v>583</v>
      </c>
      <c r="F226" s="74">
        <f t="shared" si="4469"/>
        <v>45</v>
      </c>
      <c r="G226" s="11">
        <v>242</v>
      </c>
      <c r="H226" s="12">
        <f t="shared" si="4411"/>
        <v>0.45797598627787306</v>
      </c>
      <c r="I226" s="11">
        <v>25</v>
      </c>
      <c r="J226" s="12">
        <f t="shared" si="4470"/>
        <v>9.3632958801498134E-2</v>
      </c>
      <c r="K226" s="13"/>
      <c r="L226" s="11"/>
      <c r="M226" s="25"/>
      <c r="N226" s="38">
        <v>4894.166666666667</v>
      </c>
      <c r="O226" s="10">
        <v>1</v>
      </c>
      <c r="P226" s="11"/>
      <c r="Q226" s="74">
        <f t="shared" si="4471"/>
        <v>598</v>
      </c>
      <c r="R226" s="74">
        <f t="shared" si="4471"/>
        <v>46</v>
      </c>
      <c r="S226" s="11">
        <v>204</v>
      </c>
      <c r="T226" s="12">
        <f t="shared" si="4413"/>
        <v>0.37290969899665549</v>
      </c>
      <c r="U226" s="11">
        <v>19</v>
      </c>
      <c r="V226" s="12">
        <f t="shared" si="4414"/>
        <v>8.520179372197309E-2</v>
      </c>
      <c r="W226" s="13"/>
      <c r="X226" s="11"/>
      <c r="Y226" s="25"/>
      <c r="Z226" s="38">
        <v>4712.5</v>
      </c>
      <c r="AA226" s="10"/>
      <c r="AB226" s="11"/>
      <c r="AC226" s="74">
        <f t="shared" si="4472"/>
        <v>116</v>
      </c>
      <c r="AD226" s="74">
        <f t="shared" si="4472"/>
        <v>10</v>
      </c>
      <c r="AE226" s="11">
        <v>38</v>
      </c>
      <c r="AF226" s="12">
        <f t="shared" si="4416"/>
        <v>0.37068965517241381</v>
      </c>
      <c r="AG226" s="11">
        <v>5</v>
      </c>
      <c r="AH226" s="12">
        <f t="shared" si="4417"/>
        <v>0.11627906976744186</v>
      </c>
      <c r="AI226" s="13"/>
      <c r="AJ226" s="11"/>
      <c r="AK226" s="25"/>
      <c r="AL226" s="38">
        <v>5026.666666666667</v>
      </c>
      <c r="AM226" s="10"/>
      <c r="AN226" s="11"/>
      <c r="AO226" s="74">
        <f t="shared" si="4473"/>
        <v>576</v>
      </c>
      <c r="AP226" s="74">
        <f t="shared" si="4473"/>
        <v>45</v>
      </c>
      <c r="AQ226" s="11">
        <v>237</v>
      </c>
      <c r="AR226" s="12">
        <f t="shared" si="4419"/>
        <v>0.4375</v>
      </c>
      <c r="AS226" s="11">
        <v>15</v>
      </c>
      <c r="AT226" s="12">
        <f t="shared" si="4420"/>
        <v>5.9523809523809521E-2</v>
      </c>
      <c r="AU226" s="13"/>
      <c r="AV226" s="11"/>
      <c r="AW226" s="25"/>
      <c r="AX226" s="38">
        <v>4699</v>
      </c>
      <c r="AY226" s="10"/>
      <c r="AZ226" s="11"/>
      <c r="BA226" s="74">
        <f t="shared" si="4474"/>
        <v>578</v>
      </c>
      <c r="BB226" s="74">
        <f t="shared" si="4474"/>
        <v>43</v>
      </c>
      <c r="BC226" s="11">
        <v>194</v>
      </c>
      <c r="BD226" s="12">
        <f t="shared" si="4422"/>
        <v>0.37370242214532873</v>
      </c>
      <c r="BE226" s="11">
        <v>22</v>
      </c>
      <c r="BF226" s="12">
        <f t="shared" si="4423"/>
        <v>0.10185185185185185</v>
      </c>
      <c r="BG226" s="13"/>
      <c r="BH226" s="11"/>
      <c r="BI226" s="25"/>
      <c r="BJ226" s="38">
        <v>4880</v>
      </c>
      <c r="BK226" s="10"/>
      <c r="BL226" s="11"/>
      <c r="BM226" s="74">
        <f t="shared" si="4475"/>
        <v>593</v>
      </c>
      <c r="BN226" s="74">
        <f t="shared" si="4475"/>
        <v>46</v>
      </c>
      <c r="BO226" s="11">
        <v>135</v>
      </c>
      <c r="BP226" s="12">
        <f t="shared" si="4425"/>
        <v>0.27318718381112983</v>
      </c>
      <c r="BQ226" s="11">
        <v>27</v>
      </c>
      <c r="BR226" s="12">
        <f t="shared" si="4426"/>
        <v>0.16666666666666666</v>
      </c>
      <c r="BS226" s="13"/>
      <c r="BT226" s="11"/>
      <c r="BU226" s="25"/>
      <c r="BV226" s="38">
        <v>5133.333333333333</v>
      </c>
      <c r="BW226" s="10"/>
      <c r="BX226" s="11"/>
      <c r="BY226" s="74">
        <f t="shared" si="4476"/>
        <v>0</v>
      </c>
      <c r="BZ226" s="74">
        <f t="shared" si="4476"/>
        <v>0</v>
      </c>
      <c r="CA226" s="11"/>
      <c r="CB226" s="12" t="e">
        <f t="shared" si="4428"/>
        <v>#DIV/0!</v>
      </c>
      <c r="CC226" s="11"/>
      <c r="CD226" s="12" t="e">
        <f t="shared" si="4429"/>
        <v>#DIV/0!</v>
      </c>
      <c r="CE226" s="13"/>
      <c r="CF226" s="11"/>
      <c r="CG226" s="25"/>
      <c r="CH226" s="38"/>
      <c r="CI226" s="10"/>
      <c r="CJ226" s="11"/>
      <c r="CK226" s="74">
        <f t="shared" si="4477"/>
        <v>0</v>
      </c>
      <c r="CL226" s="74">
        <f t="shared" si="4477"/>
        <v>0</v>
      </c>
      <c r="CM226" s="11"/>
      <c r="CN226" s="12" t="e">
        <f t="shared" si="4431"/>
        <v>#DIV/0!</v>
      </c>
      <c r="CO226" s="11"/>
      <c r="CP226" s="12" t="e">
        <f t="shared" si="4432"/>
        <v>#DIV/0!</v>
      </c>
      <c r="CQ226" s="13"/>
      <c r="CR226" s="11"/>
      <c r="CS226" s="25"/>
      <c r="CT226" s="38"/>
      <c r="CU226" s="10"/>
      <c r="CV226" s="11"/>
      <c r="CW226" s="74">
        <f t="shared" si="4478"/>
        <v>0</v>
      </c>
      <c r="CX226" s="74">
        <f t="shared" si="4478"/>
        <v>0</v>
      </c>
      <c r="CY226" s="11"/>
      <c r="CZ226" s="12" t="e">
        <f t="shared" si="4434"/>
        <v>#DIV/0!</v>
      </c>
      <c r="DA226" s="11"/>
      <c r="DB226" s="12" t="e">
        <f t="shared" si="4435"/>
        <v>#DIV/0!</v>
      </c>
      <c r="DC226" s="13"/>
      <c r="DD226" s="11"/>
      <c r="DE226" s="25"/>
      <c r="DF226" s="38"/>
      <c r="DG226" s="10"/>
      <c r="DH226" s="11"/>
      <c r="DI226" s="74">
        <f t="shared" si="4479"/>
        <v>0</v>
      </c>
      <c r="DJ226" s="74">
        <f t="shared" si="4479"/>
        <v>0</v>
      </c>
      <c r="DK226" s="11"/>
      <c r="DL226" s="12" t="e">
        <f t="shared" si="4437"/>
        <v>#DIV/0!</v>
      </c>
      <c r="DM226" s="11"/>
      <c r="DN226" s="12" t="e">
        <f t="shared" si="4438"/>
        <v>#DIV/0!</v>
      </c>
      <c r="DO226" s="13"/>
      <c r="DP226" s="11"/>
      <c r="DQ226" s="25"/>
      <c r="DR226" s="38"/>
      <c r="DS226" s="10"/>
      <c r="DT226" s="11"/>
      <c r="DU226" s="74">
        <f t="shared" si="4480"/>
        <v>0</v>
      </c>
      <c r="DV226" s="74">
        <f t="shared" si="4480"/>
        <v>0</v>
      </c>
      <c r="DW226" s="11"/>
      <c r="DX226" s="12" t="e">
        <f t="shared" si="4440"/>
        <v>#DIV/0!</v>
      </c>
      <c r="DY226" s="11"/>
      <c r="DZ226" s="12" t="e">
        <f t="shared" si="4441"/>
        <v>#DIV/0!</v>
      </c>
      <c r="EA226" s="13"/>
      <c r="EB226" s="11"/>
      <c r="EC226" s="25"/>
      <c r="ED226" s="38"/>
      <c r="EE226" s="10"/>
      <c r="EF226" s="11"/>
      <c r="EG226" s="74">
        <f t="shared" si="4481"/>
        <v>0</v>
      </c>
      <c r="EH226" s="74">
        <f t="shared" si="4481"/>
        <v>0</v>
      </c>
      <c r="EI226" s="11"/>
      <c r="EJ226" s="12" t="e">
        <f t="shared" si="4443"/>
        <v>#DIV/0!</v>
      </c>
      <c r="EK226" s="11"/>
      <c r="EL226" s="12" t="e">
        <f t="shared" si="4444"/>
        <v>#DIV/0!</v>
      </c>
      <c r="EM226" s="13"/>
      <c r="EN226" s="11"/>
      <c r="EO226" s="25"/>
      <c r="EP226" s="38"/>
      <c r="EQ226" s="10"/>
      <c r="ER226" s="11"/>
      <c r="ES226" s="74">
        <f t="shared" si="4482"/>
        <v>0</v>
      </c>
      <c r="ET226" s="74">
        <f t="shared" si="4482"/>
        <v>0</v>
      </c>
      <c r="EU226" s="11"/>
      <c r="EV226" s="12" t="e">
        <f t="shared" si="4446"/>
        <v>#DIV/0!</v>
      </c>
      <c r="EW226" s="11"/>
      <c r="EX226" s="12" t="e">
        <f t="shared" si="4447"/>
        <v>#DIV/0!</v>
      </c>
      <c r="EY226" s="13"/>
      <c r="EZ226" s="11"/>
      <c r="FA226" s="25"/>
      <c r="FB226" s="38"/>
      <c r="FC226" s="10"/>
      <c r="FD226" s="11"/>
      <c r="FE226" s="74">
        <f t="shared" si="4483"/>
        <v>0</v>
      </c>
      <c r="FF226" s="74">
        <f t="shared" si="4483"/>
        <v>0</v>
      </c>
      <c r="FG226" s="11"/>
      <c r="FH226" s="12" t="e">
        <f t="shared" si="4449"/>
        <v>#DIV/0!</v>
      </c>
      <c r="FI226" s="11"/>
      <c r="FJ226" s="12" t="e">
        <f t="shared" si="4450"/>
        <v>#DIV/0!</v>
      </c>
      <c r="FK226" s="13"/>
      <c r="FL226" s="11"/>
      <c r="FM226" s="25"/>
      <c r="FN226" s="38"/>
      <c r="FO226" s="10"/>
      <c r="FP226" s="11"/>
      <c r="FQ226" s="74">
        <f t="shared" si="4484"/>
        <v>0</v>
      </c>
      <c r="FR226" s="74">
        <f t="shared" si="4484"/>
        <v>0</v>
      </c>
      <c r="FS226" s="11"/>
      <c r="FT226" s="12" t="e">
        <f t="shared" si="4452"/>
        <v>#DIV/0!</v>
      </c>
      <c r="FU226" s="11"/>
      <c r="FV226" s="12" t="e">
        <f t="shared" si="4453"/>
        <v>#DIV/0!</v>
      </c>
      <c r="FW226" s="13"/>
      <c r="FX226" s="11"/>
      <c r="FY226" s="25"/>
      <c r="FZ226" s="38"/>
      <c r="GA226" s="10"/>
      <c r="GB226" s="11"/>
      <c r="GC226" s="74">
        <f t="shared" si="4485"/>
        <v>0</v>
      </c>
      <c r="GD226" s="74">
        <f t="shared" si="4485"/>
        <v>0</v>
      </c>
      <c r="GE226" s="11"/>
      <c r="GF226" s="12" t="e">
        <f t="shared" si="4455"/>
        <v>#DIV/0!</v>
      </c>
      <c r="GG226" s="11"/>
      <c r="GH226" s="12" t="e">
        <f t="shared" si="4456"/>
        <v>#DIV/0!</v>
      </c>
      <c r="GI226" s="13"/>
      <c r="GJ226" s="11"/>
      <c r="GK226" s="25"/>
      <c r="GL226" s="38"/>
      <c r="GM226" s="10"/>
      <c r="GN226" s="11"/>
      <c r="GO226" s="74">
        <f t="shared" si="4486"/>
        <v>0</v>
      </c>
      <c r="GP226" s="74">
        <f t="shared" si="4486"/>
        <v>0</v>
      </c>
      <c r="GQ226" s="11"/>
      <c r="GR226" s="12" t="e">
        <f t="shared" si="4458"/>
        <v>#DIV/0!</v>
      </c>
      <c r="GS226" s="11"/>
      <c r="GT226" s="12" t="e">
        <f t="shared" si="4459"/>
        <v>#DIV/0!</v>
      </c>
      <c r="GU226" s="13"/>
      <c r="GV226" s="11"/>
      <c r="GW226" s="25"/>
      <c r="GX226" s="38"/>
      <c r="GY226" s="10"/>
      <c r="GZ226" s="11"/>
      <c r="HA226" s="74">
        <f t="shared" si="4487"/>
        <v>0</v>
      </c>
      <c r="HB226" s="74">
        <f t="shared" si="4487"/>
        <v>0</v>
      </c>
      <c r="HC226" s="11"/>
      <c r="HD226" s="12" t="e">
        <f t="shared" si="4461"/>
        <v>#DIV/0!</v>
      </c>
      <c r="HE226" s="11"/>
      <c r="HF226" s="12" t="e">
        <f t="shared" si="4462"/>
        <v>#DIV/0!</v>
      </c>
      <c r="HG226" s="13"/>
      <c r="HH226" s="11"/>
      <c r="HI226" s="25"/>
      <c r="HJ226" s="38"/>
      <c r="HK226" s="10">
        <f t="shared" si="4463"/>
        <v>2</v>
      </c>
      <c r="HL226" s="11">
        <f t="shared" si="4463"/>
        <v>0</v>
      </c>
      <c r="HM226" s="11">
        <f t="shared" si="4463"/>
        <v>3044</v>
      </c>
      <c r="HN226" s="11">
        <f t="shared" si="4463"/>
        <v>235</v>
      </c>
      <c r="HO226" s="11">
        <f t="shared" si="4464"/>
        <v>1163</v>
      </c>
      <c r="HP226" s="228">
        <f t="shared" si="4489"/>
        <v>0.38206307490144548</v>
      </c>
      <c r="HQ226" s="15">
        <f t="shared" si="4466"/>
        <v>113</v>
      </c>
      <c r="HR226" s="12">
        <f t="shared" si="4488"/>
        <v>9.7162510748065353E-2</v>
      </c>
      <c r="HS226" s="16">
        <v>72.7</v>
      </c>
      <c r="HT226" s="17">
        <v>1011</v>
      </c>
      <c r="HU226" s="16">
        <f t="shared" si="4467"/>
        <v>86.930352536543424</v>
      </c>
      <c r="HV226" s="23"/>
      <c r="HW226" s="22">
        <v>4884.21875</v>
      </c>
    </row>
    <row r="227" spans="1:231" ht="18.75" x14ac:dyDescent="0.25">
      <c r="A227" s="236"/>
      <c r="B227" s="41">
        <f t="shared" si="4468"/>
        <v>44644</v>
      </c>
      <c r="C227" s="10"/>
      <c r="D227" s="11"/>
      <c r="E227" s="74">
        <f>E226-C227</f>
        <v>583</v>
      </c>
      <c r="F227" s="74">
        <f>F226-D227</f>
        <v>45</v>
      </c>
      <c r="G227" s="11">
        <v>236</v>
      </c>
      <c r="H227" s="12">
        <f t="shared" si="4411"/>
        <v>0.43396226415094341</v>
      </c>
      <c r="I227" s="11">
        <v>17</v>
      </c>
      <c r="J227" s="12">
        <f t="shared" si="4470"/>
        <v>6.7193675889328064E-2</v>
      </c>
      <c r="K227" s="13"/>
      <c r="L227" s="11"/>
      <c r="M227" s="39"/>
      <c r="N227" s="43">
        <v>75</v>
      </c>
      <c r="O227" s="10">
        <v>1</v>
      </c>
      <c r="P227" s="11"/>
      <c r="Q227" s="74">
        <f t="shared" si="4471"/>
        <v>597</v>
      </c>
      <c r="R227" s="74">
        <f t="shared" si="4471"/>
        <v>46</v>
      </c>
      <c r="S227" s="11">
        <v>187</v>
      </c>
      <c r="T227" s="12">
        <f t="shared" si="4413"/>
        <v>0.33668341708542715</v>
      </c>
      <c r="U227" s="11">
        <v>14</v>
      </c>
      <c r="V227" s="12">
        <f t="shared" si="4414"/>
        <v>6.965174129353234E-2</v>
      </c>
      <c r="W227" s="13"/>
      <c r="X227" s="11"/>
      <c r="Y227" s="39"/>
      <c r="Z227" s="43">
        <v>100</v>
      </c>
      <c r="AA227" s="10">
        <v>1</v>
      </c>
      <c r="AB227" s="11"/>
      <c r="AC227" s="74">
        <f t="shared" si="4472"/>
        <v>115</v>
      </c>
      <c r="AD227" s="74">
        <f t="shared" si="4472"/>
        <v>10</v>
      </c>
      <c r="AE227" s="11">
        <v>44</v>
      </c>
      <c r="AF227" s="12">
        <f t="shared" si="4416"/>
        <v>0.4</v>
      </c>
      <c r="AG227" s="11">
        <v>2</v>
      </c>
      <c r="AH227" s="12">
        <f t="shared" si="4417"/>
        <v>4.3478260869565216E-2</v>
      </c>
      <c r="AI227" s="13"/>
      <c r="AJ227" s="11"/>
      <c r="AK227" s="39"/>
      <c r="AL227" s="43">
        <v>100</v>
      </c>
      <c r="AM227" s="10">
        <v>1</v>
      </c>
      <c r="AN227" s="11"/>
      <c r="AO227" s="74">
        <f t="shared" si="4473"/>
        <v>575</v>
      </c>
      <c r="AP227" s="74">
        <f t="shared" si="4473"/>
        <v>45</v>
      </c>
      <c r="AQ227" s="11">
        <v>242</v>
      </c>
      <c r="AR227" s="12">
        <f t="shared" si="4419"/>
        <v>0.43652173913043479</v>
      </c>
      <c r="AS227" s="11">
        <v>9</v>
      </c>
      <c r="AT227" s="12">
        <f t="shared" si="4420"/>
        <v>3.5856573705179286E-2</v>
      </c>
      <c r="AU227" s="13"/>
      <c r="AV227" s="11"/>
      <c r="AW227" s="39"/>
      <c r="AX227" s="43">
        <v>90</v>
      </c>
      <c r="AY227" s="10"/>
      <c r="AZ227" s="11"/>
      <c r="BA227" s="74">
        <f t="shared" si="4474"/>
        <v>578</v>
      </c>
      <c r="BB227" s="74">
        <f t="shared" si="4474"/>
        <v>43</v>
      </c>
      <c r="BC227" s="11">
        <v>219</v>
      </c>
      <c r="BD227" s="12">
        <f t="shared" si="4422"/>
        <v>0.3961937716262976</v>
      </c>
      <c r="BE227" s="11">
        <v>10</v>
      </c>
      <c r="BF227" s="12">
        <f t="shared" si="4423"/>
        <v>4.3668122270742356E-2</v>
      </c>
      <c r="BG227" s="13"/>
      <c r="BH227" s="11"/>
      <c r="BI227" s="39"/>
      <c r="BJ227" s="43">
        <v>100</v>
      </c>
      <c r="BK227" s="10"/>
      <c r="BL227" s="11"/>
      <c r="BM227" s="74">
        <f t="shared" si="4475"/>
        <v>593</v>
      </c>
      <c r="BN227" s="74">
        <f t="shared" si="4475"/>
        <v>46</v>
      </c>
      <c r="BO227" s="11">
        <v>156</v>
      </c>
      <c r="BP227" s="12">
        <f t="shared" si="4425"/>
        <v>0.28499156829679595</v>
      </c>
      <c r="BQ227" s="11">
        <v>13</v>
      </c>
      <c r="BR227" s="12">
        <f t="shared" si="4426"/>
        <v>7.6923076923076927E-2</v>
      </c>
      <c r="BS227" s="13"/>
      <c r="BT227" s="11"/>
      <c r="BU227" s="39"/>
      <c r="BV227" s="43">
        <v>91.666666666666671</v>
      </c>
      <c r="BW227" s="10"/>
      <c r="BX227" s="11"/>
      <c r="BY227" s="74">
        <f t="shared" si="4476"/>
        <v>0</v>
      </c>
      <c r="BZ227" s="74">
        <f t="shared" si="4476"/>
        <v>0</v>
      </c>
      <c r="CA227" s="11"/>
      <c r="CB227" s="12" t="e">
        <f t="shared" si="4428"/>
        <v>#DIV/0!</v>
      </c>
      <c r="CC227" s="11"/>
      <c r="CD227" s="12" t="e">
        <f t="shared" si="4429"/>
        <v>#DIV/0!</v>
      </c>
      <c r="CE227" s="13"/>
      <c r="CF227" s="11"/>
      <c r="CG227" s="39"/>
      <c r="CH227" s="43"/>
      <c r="CI227" s="10"/>
      <c r="CJ227" s="11"/>
      <c r="CK227" s="74">
        <f t="shared" si="4477"/>
        <v>0</v>
      </c>
      <c r="CL227" s="74">
        <f t="shared" si="4477"/>
        <v>0</v>
      </c>
      <c r="CM227" s="11"/>
      <c r="CN227" s="12" t="e">
        <f t="shared" si="4431"/>
        <v>#DIV/0!</v>
      </c>
      <c r="CO227" s="11"/>
      <c r="CP227" s="12" t="e">
        <f t="shared" si="4432"/>
        <v>#DIV/0!</v>
      </c>
      <c r="CQ227" s="13"/>
      <c r="CR227" s="11"/>
      <c r="CS227" s="39"/>
      <c r="CT227" s="43"/>
      <c r="CU227" s="10"/>
      <c r="CV227" s="11"/>
      <c r="CW227" s="74">
        <f t="shared" si="4478"/>
        <v>0</v>
      </c>
      <c r="CX227" s="74">
        <f t="shared" si="4478"/>
        <v>0</v>
      </c>
      <c r="CY227" s="11"/>
      <c r="CZ227" s="12" t="e">
        <f t="shared" si="4434"/>
        <v>#DIV/0!</v>
      </c>
      <c r="DA227" s="11"/>
      <c r="DB227" s="12" t="e">
        <f t="shared" si="4435"/>
        <v>#DIV/0!</v>
      </c>
      <c r="DC227" s="13"/>
      <c r="DD227" s="11"/>
      <c r="DE227" s="39"/>
      <c r="DF227" s="43"/>
      <c r="DG227" s="10"/>
      <c r="DH227" s="11"/>
      <c r="DI227" s="74">
        <f t="shared" si="4479"/>
        <v>0</v>
      </c>
      <c r="DJ227" s="74">
        <f t="shared" si="4479"/>
        <v>0</v>
      </c>
      <c r="DK227" s="11"/>
      <c r="DL227" s="12" t="e">
        <f t="shared" si="4437"/>
        <v>#DIV/0!</v>
      </c>
      <c r="DM227" s="11"/>
      <c r="DN227" s="12" t="e">
        <f t="shared" si="4438"/>
        <v>#DIV/0!</v>
      </c>
      <c r="DO227" s="13"/>
      <c r="DP227" s="11"/>
      <c r="DQ227" s="39"/>
      <c r="DR227" s="43"/>
      <c r="DS227" s="10"/>
      <c r="DT227" s="11"/>
      <c r="DU227" s="74">
        <f t="shared" si="4480"/>
        <v>0</v>
      </c>
      <c r="DV227" s="74">
        <f t="shared" si="4480"/>
        <v>0</v>
      </c>
      <c r="DW227" s="11"/>
      <c r="DX227" s="12" t="e">
        <f t="shared" si="4440"/>
        <v>#DIV/0!</v>
      </c>
      <c r="DY227" s="11"/>
      <c r="DZ227" s="12" t="e">
        <f t="shared" si="4441"/>
        <v>#DIV/0!</v>
      </c>
      <c r="EA227" s="13"/>
      <c r="EB227" s="11"/>
      <c r="EC227" s="39"/>
      <c r="ED227" s="43"/>
      <c r="EE227" s="10"/>
      <c r="EF227" s="11"/>
      <c r="EG227" s="74">
        <f t="shared" si="4481"/>
        <v>0</v>
      </c>
      <c r="EH227" s="74">
        <f t="shared" si="4481"/>
        <v>0</v>
      </c>
      <c r="EI227" s="11"/>
      <c r="EJ227" s="12" t="e">
        <f t="shared" si="4443"/>
        <v>#DIV/0!</v>
      </c>
      <c r="EK227" s="11"/>
      <c r="EL227" s="12" t="e">
        <f t="shared" si="4444"/>
        <v>#DIV/0!</v>
      </c>
      <c r="EM227" s="13"/>
      <c r="EN227" s="11"/>
      <c r="EO227" s="39"/>
      <c r="EP227" s="43"/>
      <c r="EQ227" s="10"/>
      <c r="ER227" s="11"/>
      <c r="ES227" s="74">
        <f t="shared" si="4482"/>
        <v>0</v>
      </c>
      <c r="ET227" s="74">
        <f t="shared" si="4482"/>
        <v>0</v>
      </c>
      <c r="EU227" s="11"/>
      <c r="EV227" s="12" t="e">
        <f t="shared" si="4446"/>
        <v>#DIV/0!</v>
      </c>
      <c r="EW227" s="11"/>
      <c r="EX227" s="12" t="e">
        <f t="shared" si="4447"/>
        <v>#DIV/0!</v>
      </c>
      <c r="EY227" s="13"/>
      <c r="EZ227" s="11"/>
      <c r="FA227" s="39"/>
      <c r="FB227" s="43"/>
      <c r="FC227" s="10"/>
      <c r="FD227" s="11"/>
      <c r="FE227" s="74">
        <f t="shared" si="4483"/>
        <v>0</v>
      </c>
      <c r="FF227" s="74">
        <f t="shared" si="4483"/>
        <v>0</v>
      </c>
      <c r="FG227" s="11"/>
      <c r="FH227" s="12" t="e">
        <f t="shared" si="4449"/>
        <v>#DIV/0!</v>
      </c>
      <c r="FI227" s="11"/>
      <c r="FJ227" s="12" t="e">
        <f t="shared" si="4450"/>
        <v>#DIV/0!</v>
      </c>
      <c r="FK227" s="13"/>
      <c r="FL227" s="11"/>
      <c r="FM227" s="39"/>
      <c r="FN227" s="43"/>
      <c r="FO227" s="10"/>
      <c r="FP227" s="11"/>
      <c r="FQ227" s="74">
        <f t="shared" si="4484"/>
        <v>0</v>
      </c>
      <c r="FR227" s="74">
        <f t="shared" si="4484"/>
        <v>0</v>
      </c>
      <c r="FS227" s="11"/>
      <c r="FT227" s="12" t="e">
        <f t="shared" si="4452"/>
        <v>#DIV/0!</v>
      </c>
      <c r="FU227" s="11"/>
      <c r="FV227" s="12" t="e">
        <f t="shared" si="4453"/>
        <v>#DIV/0!</v>
      </c>
      <c r="FW227" s="13"/>
      <c r="FX227" s="11"/>
      <c r="FY227" s="39"/>
      <c r="FZ227" s="43"/>
      <c r="GA227" s="10"/>
      <c r="GB227" s="11"/>
      <c r="GC227" s="74">
        <f t="shared" si="4485"/>
        <v>0</v>
      </c>
      <c r="GD227" s="74">
        <f t="shared" si="4485"/>
        <v>0</v>
      </c>
      <c r="GE227" s="11"/>
      <c r="GF227" s="12" t="e">
        <f t="shared" si="4455"/>
        <v>#DIV/0!</v>
      </c>
      <c r="GG227" s="11"/>
      <c r="GH227" s="12" t="e">
        <f t="shared" si="4456"/>
        <v>#DIV/0!</v>
      </c>
      <c r="GI227" s="13"/>
      <c r="GJ227" s="11"/>
      <c r="GK227" s="39"/>
      <c r="GL227" s="43"/>
      <c r="GM227" s="10"/>
      <c r="GN227" s="11"/>
      <c r="GO227" s="74">
        <f t="shared" si="4486"/>
        <v>0</v>
      </c>
      <c r="GP227" s="74">
        <f t="shared" si="4486"/>
        <v>0</v>
      </c>
      <c r="GQ227" s="11"/>
      <c r="GR227" s="12" t="e">
        <f t="shared" si="4458"/>
        <v>#DIV/0!</v>
      </c>
      <c r="GS227" s="11"/>
      <c r="GT227" s="12" t="e">
        <f t="shared" si="4459"/>
        <v>#DIV/0!</v>
      </c>
      <c r="GU227" s="13"/>
      <c r="GV227" s="11"/>
      <c r="GW227" s="39"/>
      <c r="GX227" s="43"/>
      <c r="GY227" s="10"/>
      <c r="GZ227" s="11"/>
      <c r="HA227" s="74">
        <f t="shared" si="4487"/>
        <v>0</v>
      </c>
      <c r="HB227" s="74">
        <f t="shared" si="4487"/>
        <v>0</v>
      </c>
      <c r="HC227" s="11"/>
      <c r="HD227" s="12" t="e">
        <f t="shared" si="4461"/>
        <v>#DIV/0!</v>
      </c>
      <c r="HE227" s="11"/>
      <c r="HF227" s="12" t="e">
        <f t="shared" si="4462"/>
        <v>#DIV/0!</v>
      </c>
      <c r="HG227" s="13"/>
      <c r="HH227" s="11"/>
      <c r="HI227" s="39"/>
      <c r="HJ227" s="43"/>
      <c r="HK227" s="10">
        <f t="shared" si="4463"/>
        <v>3</v>
      </c>
      <c r="HL227" s="11">
        <f t="shared" si="4463"/>
        <v>0</v>
      </c>
      <c r="HM227" s="11">
        <f t="shared" si="4463"/>
        <v>3041</v>
      </c>
      <c r="HN227" s="11">
        <f t="shared" si="4463"/>
        <v>235</v>
      </c>
      <c r="HO227" s="11">
        <f t="shared" si="4464"/>
        <v>1149</v>
      </c>
      <c r="HP227" s="228">
        <f t="shared" si="4489"/>
        <v>0.37783623807957911</v>
      </c>
      <c r="HQ227" s="15">
        <f t="shared" si="4466"/>
        <v>65</v>
      </c>
      <c r="HR227" s="12">
        <f t="shared" si="4488"/>
        <v>5.6570931244560488E-2</v>
      </c>
      <c r="HS227" s="16">
        <v>73.7</v>
      </c>
      <c r="HT227" s="17">
        <v>1039</v>
      </c>
      <c r="HU227" s="16">
        <f t="shared" si="4467"/>
        <v>90.42645778938207</v>
      </c>
      <c r="HV227" s="23"/>
      <c r="HW227" s="22">
        <v>89.0625</v>
      </c>
    </row>
    <row r="228" spans="1:231" ht="19.5" thickBot="1" x14ac:dyDescent="0.3">
      <c r="A228" s="236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1682</v>
      </c>
      <c r="H228" s="28">
        <f>((G228+I228)/7)/E227</f>
        <v>0.44008821367311929</v>
      </c>
      <c r="I228" s="27">
        <f>SUM(I221:I227)</f>
        <v>114</v>
      </c>
      <c r="J228" s="28">
        <f>(I228/(I228+G228))</f>
        <v>6.347438752783964E-2</v>
      </c>
      <c r="K228" s="27"/>
      <c r="L228" s="27"/>
      <c r="M228" s="29" t="e">
        <f>M226/M225*100-100</f>
        <v>#DIV/0!</v>
      </c>
      <c r="N228" s="72">
        <f>N226/N225*100-100</f>
        <v>5.4777298850574851</v>
      </c>
      <c r="O228" s="26">
        <f t="shared" ref="O228:P228" si="4490">SUM(O221:O227)</f>
        <v>4</v>
      </c>
      <c r="P228" s="27">
        <f t="shared" si="4490"/>
        <v>0</v>
      </c>
      <c r="Q228" s="27"/>
      <c r="R228" s="27"/>
      <c r="S228" s="27">
        <f t="shared" ref="S228" si="4491">SUM(S221:S227)</f>
        <v>1322</v>
      </c>
      <c r="T228" s="28">
        <f t="shared" ref="T228" si="4492">((S228+U228)/7)/Q227</f>
        <v>0.33811916726489594</v>
      </c>
      <c r="U228" s="27">
        <f t="shared" ref="U228" si="4493">SUM(U221:U227)</f>
        <v>91</v>
      </c>
      <c r="V228" s="28">
        <f t="shared" ref="V228" si="4494">(U228/(U228+S228))</f>
        <v>6.4401981599433833E-2</v>
      </c>
      <c r="W228" s="27"/>
      <c r="X228" s="27"/>
      <c r="Y228" s="29" t="e">
        <f t="shared" ref="Y228:Z228" si="4495">Y226/Y225*100-100</f>
        <v>#DIV/0!</v>
      </c>
      <c r="Z228" s="72">
        <f t="shared" si="4495"/>
        <v>1.5625</v>
      </c>
      <c r="AA228" s="26">
        <f t="shared" ref="AA228:AB228" si="4496">SUM(AA221:AA227)</f>
        <v>3</v>
      </c>
      <c r="AB228" s="27">
        <f t="shared" si="4496"/>
        <v>0</v>
      </c>
      <c r="AC228" s="27"/>
      <c r="AD228" s="27"/>
      <c r="AE228" s="27">
        <f t="shared" ref="AE228" si="4497">SUM(AE221:AE227)</f>
        <v>287</v>
      </c>
      <c r="AF228" s="28">
        <f t="shared" ref="AF228" si="4498">((AE228+AG228)/7)/AC227</f>
        <v>0.37763975155279506</v>
      </c>
      <c r="AG228" s="27">
        <f t="shared" ref="AG228" si="4499">SUM(AG221:AG227)</f>
        <v>17</v>
      </c>
      <c r="AH228" s="28">
        <f t="shared" ref="AH228" si="4500">(AG228/(AG228+AE228))</f>
        <v>5.5921052631578948E-2</v>
      </c>
      <c r="AI228" s="27"/>
      <c r="AJ228" s="27"/>
      <c r="AK228" s="29" t="e">
        <f t="shared" ref="AK228:AL228" si="4501">AK226/AK225*100-100</f>
        <v>#DIV/0!</v>
      </c>
      <c r="AL228" s="72">
        <f t="shared" si="4501"/>
        <v>8.3333333333333428</v>
      </c>
      <c r="AM228" s="26">
        <f t="shared" ref="AM228:AN228" si="4502">SUM(AM221:AM227)</f>
        <v>1</v>
      </c>
      <c r="AN228" s="27">
        <f t="shared" si="4502"/>
        <v>0</v>
      </c>
      <c r="AO228" s="27"/>
      <c r="AP228" s="27"/>
      <c r="AQ228" s="27">
        <f t="shared" ref="AQ228" si="4503">SUM(AQ221:AQ227)</f>
        <v>1570</v>
      </c>
      <c r="AR228" s="28">
        <f t="shared" ref="AR228" si="4504">((AQ228+AS228)/7)/AO227</f>
        <v>0.41614906832298137</v>
      </c>
      <c r="AS228" s="27">
        <f t="shared" ref="AS228" si="4505">SUM(AS221:AS227)</f>
        <v>105</v>
      </c>
      <c r="AT228" s="28">
        <f t="shared" ref="AT228" si="4506">(AS228/(AS228+AQ228))</f>
        <v>6.2686567164179099E-2</v>
      </c>
      <c r="AU228" s="27"/>
      <c r="AV228" s="27"/>
      <c r="AW228" s="29" t="e">
        <f t="shared" ref="AW228:AX228" si="4507">AW226/AW225*100-100</f>
        <v>#DIV/0!</v>
      </c>
      <c r="AX228" s="72">
        <f t="shared" si="4507"/>
        <v>1.2715517241379359</v>
      </c>
      <c r="AY228" s="26">
        <f t="shared" ref="AY228:AZ228" si="4508">SUM(AY221:AY227)</f>
        <v>3</v>
      </c>
      <c r="AZ228" s="27">
        <f t="shared" si="4508"/>
        <v>0</v>
      </c>
      <c r="BA228" s="27"/>
      <c r="BB228" s="27"/>
      <c r="BC228" s="27">
        <f t="shared" ref="BC228" si="4509">SUM(BC221:BC227)</f>
        <v>1381</v>
      </c>
      <c r="BD228" s="28">
        <f t="shared" ref="BD228" si="4510">((BC228+BE228)/7)/BA227</f>
        <v>0.36727632229362334</v>
      </c>
      <c r="BE228" s="27">
        <f t="shared" ref="BE228" si="4511">SUM(BE221:BE227)</f>
        <v>105</v>
      </c>
      <c r="BF228" s="28">
        <f t="shared" ref="BF228" si="4512">(BE228/(BE228+BC228))</f>
        <v>7.0659488559892333E-2</v>
      </c>
      <c r="BG228" s="27"/>
      <c r="BH228" s="27"/>
      <c r="BI228" s="29" t="e">
        <f t="shared" ref="BI228:BJ228" si="4513">BI226/BI225*100-100</f>
        <v>#DIV/0!</v>
      </c>
      <c r="BJ228" s="72">
        <f t="shared" si="4513"/>
        <v>5.1724137931034448</v>
      </c>
      <c r="BK228" s="26">
        <f t="shared" ref="BK228:BL228" si="4514">SUM(BK221:BK227)</f>
        <v>4</v>
      </c>
      <c r="BL228" s="27">
        <f t="shared" si="4514"/>
        <v>0</v>
      </c>
      <c r="BM228" s="27"/>
      <c r="BN228" s="27"/>
      <c r="BO228" s="27">
        <f t="shared" ref="BO228" si="4515">SUM(BO221:BO227)</f>
        <v>987</v>
      </c>
      <c r="BP228" s="28">
        <f t="shared" ref="BP228" si="4516">((BO228+BQ228)/7)/BM227</f>
        <v>0.26933269091785111</v>
      </c>
      <c r="BQ228" s="27">
        <f t="shared" ref="BQ228" si="4517">SUM(BQ221:BQ227)</f>
        <v>131</v>
      </c>
      <c r="BR228" s="28">
        <f t="shared" ref="BR228" si="4518">(BQ228/(BQ228+BO228))</f>
        <v>0.11717352415026834</v>
      </c>
      <c r="BS228" s="27"/>
      <c r="BT228" s="27"/>
      <c r="BU228" s="29" t="e">
        <f t="shared" ref="BU228:BV228" si="4519">BU226/BU225*100-100</f>
        <v>#DIV/0!</v>
      </c>
      <c r="BV228" s="72">
        <f t="shared" si="4519"/>
        <v>10.63218390804596</v>
      </c>
      <c r="BW228" s="26">
        <f t="shared" ref="BW228:BX228" si="4520">SUM(BW221:BW227)</f>
        <v>0</v>
      </c>
      <c r="BX228" s="27">
        <f t="shared" si="4520"/>
        <v>0</v>
      </c>
      <c r="BY228" s="27"/>
      <c r="BZ228" s="27"/>
      <c r="CA228" s="27">
        <f t="shared" ref="CA228" si="4521">SUM(CA221:CA227)</f>
        <v>0</v>
      </c>
      <c r="CB228" s="28" t="e">
        <f t="shared" ref="CB228" si="4522">((CA228+CC228)/7)/BY227</f>
        <v>#DIV/0!</v>
      </c>
      <c r="CC228" s="27">
        <f t="shared" ref="CC228" si="4523">SUM(CC221:CC227)</f>
        <v>0</v>
      </c>
      <c r="CD228" s="28" t="e">
        <f t="shared" ref="CD228" si="4524">(CC228/(CC228+CA228))</f>
        <v>#DIV/0!</v>
      </c>
      <c r="CE228" s="27"/>
      <c r="CF228" s="27"/>
      <c r="CG228" s="29" t="e">
        <f t="shared" ref="CG228:CH228" si="4525">CG226/CG225*100-100</f>
        <v>#DIV/0!</v>
      </c>
      <c r="CH228" s="72" t="e">
        <f t="shared" si="4525"/>
        <v>#DIV/0!</v>
      </c>
      <c r="CI228" s="26">
        <f t="shared" ref="CI228:CJ228" si="4526">SUM(CI221:CI227)</f>
        <v>0</v>
      </c>
      <c r="CJ228" s="27">
        <f t="shared" si="4526"/>
        <v>0</v>
      </c>
      <c r="CK228" s="27"/>
      <c r="CL228" s="27"/>
      <c r="CM228" s="27">
        <f t="shared" ref="CM228" si="4527">SUM(CM221:CM227)</f>
        <v>0</v>
      </c>
      <c r="CN228" s="28" t="e">
        <f t="shared" ref="CN228" si="4528">((CM228+CO228)/7)/CK227</f>
        <v>#DIV/0!</v>
      </c>
      <c r="CO228" s="27">
        <f t="shared" ref="CO228" si="4529">SUM(CO221:CO227)</f>
        <v>0</v>
      </c>
      <c r="CP228" s="28" t="e">
        <f t="shared" ref="CP228" si="4530">(CO228/(CO228+CM228))</f>
        <v>#DIV/0!</v>
      </c>
      <c r="CQ228" s="27"/>
      <c r="CR228" s="27"/>
      <c r="CS228" s="29" t="e">
        <f t="shared" ref="CS228:CT228" si="4531">CS226/CS225*100-100</f>
        <v>#DIV/0!</v>
      </c>
      <c r="CT228" s="72" t="e">
        <f t="shared" si="4531"/>
        <v>#DIV/0!</v>
      </c>
      <c r="CU228" s="26">
        <f t="shared" ref="CU228:CV228" si="4532">SUM(CU221:CU227)</f>
        <v>0</v>
      </c>
      <c r="CV228" s="27">
        <f t="shared" si="4532"/>
        <v>0</v>
      </c>
      <c r="CW228" s="27"/>
      <c r="CX228" s="27"/>
      <c r="CY228" s="27">
        <f t="shared" ref="CY228" si="4533">SUM(CY221:CY227)</f>
        <v>0</v>
      </c>
      <c r="CZ228" s="28" t="e">
        <f t="shared" ref="CZ228" si="4534">((CY228+DA228)/7)/CW227</f>
        <v>#DIV/0!</v>
      </c>
      <c r="DA228" s="27">
        <f t="shared" ref="DA228" si="4535">SUM(DA221:DA227)</f>
        <v>0</v>
      </c>
      <c r="DB228" s="28" t="e">
        <f t="shared" ref="DB228" si="4536">(DA228/(DA228+CY228))</f>
        <v>#DIV/0!</v>
      </c>
      <c r="DC228" s="27"/>
      <c r="DD228" s="27"/>
      <c r="DE228" s="29" t="e">
        <f t="shared" ref="DE228:DF228" si="4537">DE226/DE225*100-100</f>
        <v>#DIV/0!</v>
      </c>
      <c r="DF228" s="72" t="e">
        <f t="shared" si="4537"/>
        <v>#DIV/0!</v>
      </c>
      <c r="DG228" s="26">
        <f t="shared" ref="DG228:DH228" si="4538">SUM(DG221:DG227)</f>
        <v>0</v>
      </c>
      <c r="DH228" s="27">
        <f t="shared" si="4538"/>
        <v>0</v>
      </c>
      <c r="DI228" s="27"/>
      <c r="DJ228" s="27"/>
      <c r="DK228" s="27">
        <f t="shared" ref="DK228" si="4539">SUM(DK221:DK227)</f>
        <v>0</v>
      </c>
      <c r="DL228" s="28" t="e">
        <f t="shared" ref="DL228" si="4540">((DK228+DM228)/7)/DI227</f>
        <v>#DIV/0!</v>
      </c>
      <c r="DM228" s="27">
        <f t="shared" ref="DM228" si="4541">SUM(DM221:DM227)</f>
        <v>0</v>
      </c>
      <c r="DN228" s="28" t="e">
        <f t="shared" ref="DN228" si="4542">(DM228/(DM228+DK228))</f>
        <v>#DIV/0!</v>
      </c>
      <c r="DO228" s="27"/>
      <c r="DP228" s="27"/>
      <c r="DQ228" s="29" t="e">
        <f t="shared" ref="DQ228:DR228" si="4543">DQ226/DQ225*100-100</f>
        <v>#DIV/0!</v>
      </c>
      <c r="DR228" s="72" t="e">
        <f t="shared" si="4543"/>
        <v>#DIV/0!</v>
      </c>
      <c r="DS228" s="26">
        <f t="shared" ref="DS228:DT228" si="4544">SUM(DS221:DS227)</f>
        <v>0</v>
      </c>
      <c r="DT228" s="27">
        <f t="shared" si="4544"/>
        <v>0</v>
      </c>
      <c r="DU228" s="27"/>
      <c r="DV228" s="27"/>
      <c r="DW228" s="27">
        <f t="shared" ref="DW228" si="4545">SUM(DW221:DW227)</f>
        <v>0</v>
      </c>
      <c r="DX228" s="28" t="e">
        <f t="shared" ref="DX228" si="4546">((DW228+DY228)/7)/DU227</f>
        <v>#DIV/0!</v>
      </c>
      <c r="DY228" s="27">
        <f t="shared" ref="DY228" si="4547">SUM(DY221:DY227)</f>
        <v>0</v>
      </c>
      <c r="DZ228" s="28" t="e">
        <f t="shared" ref="DZ228" si="4548">(DY228/(DY228+DW228))</f>
        <v>#DIV/0!</v>
      </c>
      <c r="EA228" s="27"/>
      <c r="EB228" s="27"/>
      <c r="EC228" s="29" t="e">
        <f t="shared" ref="EC228:ED228" si="4549">EC226/EC225*100-100</f>
        <v>#DIV/0!</v>
      </c>
      <c r="ED228" s="72" t="e">
        <f t="shared" si="4549"/>
        <v>#DIV/0!</v>
      </c>
      <c r="EE228" s="26">
        <f t="shared" ref="EE228:EF228" si="4550">SUM(EE221:EE227)</f>
        <v>0</v>
      </c>
      <c r="EF228" s="27">
        <f t="shared" si="4550"/>
        <v>0</v>
      </c>
      <c r="EG228" s="27"/>
      <c r="EH228" s="27"/>
      <c r="EI228" s="27">
        <f t="shared" ref="EI228" si="4551">SUM(EI221:EI227)</f>
        <v>0</v>
      </c>
      <c r="EJ228" s="28" t="e">
        <f t="shared" ref="EJ228" si="4552">((EI228+EK228)/7)/EG227</f>
        <v>#DIV/0!</v>
      </c>
      <c r="EK228" s="27">
        <f t="shared" ref="EK228" si="4553">SUM(EK221:EK227)</f>
        <v>0</v>
      </c>
      <c r="EL228" s="28" t="e">
        <f t="shared" ref="EL228" si="4554">(EK228/(EK228+EI228))</f>
        <v>#DIV/0!</v>
      </c>
      <c r="EM228" s="27"/>
      <c r="EN228" s="27"/>
      <c r="EO228" s="29" t="e">
        <f t="shared" ref="EO228:EP228" si="4555">EO226/EO225*100-100</f>
        <v>#DIV/0!</v>
      </c>
      <c r="EP228" s="72" t="e">
        <f t="shared" si="4555"/>
        <v>#DIV/0!</v>
      </c>
      <c r="EQ228" s="26">
        <f t="shared" ref="EQ228:ER228" si="4556">SUM(EQ221:EQ227)</f>
        <v>0</v>
      </c>
      <c r="ER228" s="27">
        <f t="shared" si="4556"/>
        <v>0</v>
      </c>
      <c r="ES228" s="27"/>
      <c r="ET228" s="27"/>
      <c r="EU228" s="27">
        <f t="shared" ref="EU228" si="4557">SUM(EU221:EU227)</f>
        <v>0</v>
      </c>
      <c r="EV228" s="28" t="e">
        <f t="shared" ref="EV228" si="4558">((EU228+EW228)/7)/ES227</f>
        <v>#DIV/0!</v>
      </c>
      <c r="EW228" s="27">
        <f t="shared" ref="EW228" si="4559">SUM(EW221:EW227)</f>
        <v>0</v>
      </c>
      <c r="EX228" s="28" t="e">
        <f t="shared" ref="EX228" si="4560">(EW228/(EW228+EU228))</f>
        <v>#DIV/0!</v>
      </c>
      <c r="EY228" s="27"/>
      <c r="EZ228" s="27"/>
      <c r="FA228" s="29" t="e">
        <f t="shared" ref="FA228:FB228" si="4561">FA226/FA225*100-100</f>
        <v>#DIV/0!</v>
      </c>
      <c r="FB228" s="72" t="e">
        <f t="shared" si="4561"/>
        <v>#DIV/0!</v>
      </c>
      <c r="FC228" s="26">
        <f t="shared" ref="FC228:FD228" si="4562">SUM(FC221:FC227)</f>
        <v>0</v>
      </c>
      <c r="FD228" s="27">
        <f t="shared" si="4562"/>
        <v>0</v>
      </c>
      <c r="FE228" s="27"/>
      <c r="FF228" s="27"/>
      <c r="FG228" s="27">
        <f t="shared" ref="FG228" si="4563">SUM(FG221:FG227)</f>
        <v>0</v>
      </c>
      <c r="FH228" s="28" t="e">
        <f t="shared" ref="FH228" si="4564">((FG228+FI228)/7)/FE227</f>
        <v>#DIV/0!</v>
      </c>
      <c r="FI228" s="27">
        <f t="shared" ref="FI228" si="4565">SUM(FI221:FI227)</f>
        <v>0</v>
      </c>
      <c r="FJ228" s="28" t="e">
        <f t="shared" ref="FJ228" si="4566">(FI228/(FI228+FG228))</f>
        <v>#DIV/0!</v>
      </c>
      <c r="FK228" s="27"/>
      <c r="FL228" s="27"/>
      <c r="FM228" s="29" t="e">
        <f t="shared" ref="FM228:FN228" si="4567">FM226/FM225*100-100</f>
        <v>#DIV/0!</v>
      </c>
      <c r="FN228" s="72" t="e">
        <f t="shared" si="4567"/>
        <v>#DIV/0!</v>
      </c>
      <c r="FO228" s="26">
        <f t="shared" ref="FO228:FP228" si="4568">SUM(FO221:FO227)</f>
        <v>0</v>
      </c>
      <c r="FP228" s="27">
        <f t="shared" si="4568"/>
        <v>0</v>
      </c>
      <c r="FQ228" s="27"/>
      <c r="FR228" s="27"/>
      <c r="FS228" s="27">
        <f t="shared" ref="FS228" si="4569">SUM(FS221:FS227)</f>
        <v>0</v>
      </c>
      <c r="FT228" s="28" t="e">
        <f t="shared" ref="FT228" si="4570">((FS228+FU228)/7)/FQ227</f>
        <v>#DIV/0!</v>
      </c>
      <c r="FU228" s="27">
        <f t="shared" ref="FU228" si="4571">SUM(FU221:FU227)</f>
        <v>0</v>
      </c>
      <c r="FV228" s="28" t="e">
        <f t="shared" ref="FV228" si="4572">(FU228/(FU228+FS228))</f>
        <v>#DIV/0!</v>
      </c>
      <c r="FW228" s="27"/>
      <c r="FX228" s="27"/>
      <c r="FY228" s="29" t="e">
        <f t="shared" ref="FY228:FZ228" si="4573">FY226/FY225*100-100</f>
        <v>#DIV/0!</v>
      </c>
      <c r="FZ228" s="72" t="e">
        <f t="shared" si="4573"/>
        <v>#DIV/0!</v>
      </c>
      <c r="GA228" s="26">
        <f t="shared" ref="GA228:GB228" si="4574">SUM(GA221:GA227)</f>
        <v>0</v>
      </c>
      <c r="GB228" s="27">
        <f t="shared" si="4574"/>
        <v>0</v>
      </c>
      <c r="GC228" s="27"/>
      <c r="GD228" s="27"/>
      <c r="GE228" s="27">
        <f t="shared" ref="GE228" si="4575">SUM(GE221:GE227)</f>
        <v>0</v>
      </c>
      <c r="GF228" s="28" t="e">
        <f t="shared" ref="GF228" si="4576">((GE228+GG228)/7)/GC227</f>
        <v>#DIV/0!</v>
      </c>
      <c r="GG228" s="27">
        <f t="shared" ref="GG228" si="4577">SUM(GG221:GG227)</f>
        <v>0</v>
      </c>
      <c r="GH228" s="28" t="e">
        <f t="shared" ref="GH228" si="4578">(GG228/(GG228+GE228))</f>
        <v>#DIV/0!</v>
      </c>
      <c r="GI228" s="27"/>
      <c r="GJ228" s="27"/>
      <c r="GK228" s="29" t="e">
        <f t="shared" ref="GK228:GL228" si="4579">GK226/GK225*100-100</f>
        <v>#DIV/0!</v>
      </c>
      <c r="GL228" s="72" t="e">
        <f t="shared" si="4579"/>
        <v>#DIV/0!</v>
      </c>
      <c r="GM228" s="26">
        <f t="shared" ref="GM228:GN228" si="4580">SUM(GM221:GM227)</f>
        <v>0</v>
      </c>
      <c r="GN228" s="27">
        <f t="shared" si="4580"/>
        <v>0</v>
      </c>
      <c r="GO228" s="27"/>
      <c r="GP228" s="27"/>
      <c r="GQ228" s="27">
        <f t="shared" ref="GQ228" si="4581">SUM(GQ221:GQ227)</f>
        <v>0</v>
      </c>
      <c r="GR228" s="28" t="e">
        <f t="shared" ref="GR228" si="4582">((GQ228+GS228)/7)/GO227</f>
        <v>#DIV/0!</v>
      </c>
      <c r="GS228" s="27">
        <f t="shared" ref="GS228" si="4583">SUM(GS221:GS227)</f>
        <v>0</v>
      </c>
      <c r="GT228" s="28" t="e">
        <f t="shared" ref="GT228" si="4584">(GS228/(GS228+GQ228))</f>
        <v>#DIV/0!</v>
      </c>
      <c r="GU228" s="27"/>
      <c r="GV228" s="27"/>
      <c r="GW228" s="29" t="e">
        <f t="shared" ref="GW228:GX228" si="4585">GW226/GW225*100-100</f>
        <v>#DIV/0!</v>
      </c>
      <c r="GX228" s="72" t="e">
        <f t="shared" si="4585"/>
        <v>#DIV/0!</v>
      </c>
      <c r="GY228" s="26">
        <f t="shared" ref="GY228:GZ228" si="4586">SUM(GY221:GY227)</f>
        <v>0</v>
      </c>
      <c r="GZ228" s="27">
        <f t="shared" si="4586"/>
        <v>0</v>
      </c>
      <c r="HA228" s="27"/>
      <c r="HB228" s="27"/>
      <c r="HC228" s="27">
        <f t="shared" ref="HC228" si="4587">SUM(HC221:HC227)</f>
        <v>0</v>
      </c>
      <c r="HD228" s="28" t="e">
        <f t="shared" ref="HD228" si="4588">((HC228+HE228)/7)/HA227</f>
        <v>#DIV/0!</v>
      </c>
      <c r="HE228" s="27">
        <f t="shared" ref="HE228" si="4589">SUM(HE221:HE227)</f>
        <v>0</v>
      </c>
      <c r="HF228" s="28" t="e">
        <f t="shared" ref="HF228" si="4590">(HE228/(HE228+HC228))</f>
        <v>#DIV/0!</v>
      </c>
      <c r="HG228" s="27"/>
      <c r="HH228" s="27"/>
      <c r="HI228" s="29" t="e">
        <f t="shared" ref="HI228:HJ228" si="4591">HI226/HI225*100-100</f>
        <v>#DIV/0!</v>
      </c>
      <c r="HJ228" s="72" t="e">
        <f t="shared" si="4591"/>
        <v>#DIV/0!</v>
      </c>
      <c r="HK228" s="26">
        <f t="shared" si="4463"/>
        <v>17</v>
      </c>
      <c r="HL228" s="27">
        <f t="shared" si="4463"/>
        <v>0</v>
      </c>
      <c r="HM228" s="27">
        <f t="shared" si="4463"/>
        <v>0</v>
      </c>
      <c r="HN228" s="27">
        <f t="shared" si="4463"/>
        <v>0</v>
      </c>
      <c r="HO228" s="27">
        <f t="shared" si="4464"/>
        <v>7792</v>
      </c>
      <c r="HP228" s="229">
        <f>+((HO228)/HM227)/7</f>
        <v>0.3660450039930474</v>
      </c>
      <c r="HQ228" s="62">
        <f t="shared" si="4466"/>
        <v>563</v>
      </c>
      <c r="HR228" s="52">
        <f t="shared" si="4488"/>
        <v>7.2253593429158117E-2</v>
      </c>
      <c r="HS228" s="53">
        <f t="shared" ref="HS228" si="4592">SUM(HS221:HS227)/7</f>
        <v>73.071428571428569</v>
      </c>
      <c r="HT228" s="54">
        <f t="shared" ref="HT228" si="4593">SUM(HT221:HT227)</f>
        <v>6971</v>
      </c>
      <c r="HU228" s="53">
        <f t="shared" ref="HU228" si="4594">AVERAGE(HU221:HU227)</f>
        <v>89.502824989590707</v>
      </c>
      <c r="HV228" s="63" t="e">
        <f>HV226/HV225*100-100</f>
        <v>#DIV/0!</v>
      </c>
      <c r="HW228" s="72">
        <f>HW226/HW225*100-100</f>
        <v>5.2633351293103487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5">
        <f t="shared" ref="HK229:HL229" si="4595">HK228/HM218</f>
        <v>5.5591890124264227E-3</v>
      </c>
      <c r="HL229" s="68">
        <f t="shared" si="4595"/>
        <v>0</v>
      </c>
      <c r="HM229" s="45"/>
      <c r="HN229" s="45"/>
      <c r="HO229" s="45"/>
      <c r="HP229" s="231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235">
        <v>50</v>
      </c>
      <c r="B230" s="73">
        <f>B227+1</f>
        <v>44645</v>
      </c>
      <c r="C230" s="33"/>
      <c r="D230" s="34"/>
      <c r="E230" s="34">
        <f>E227-C230</f>
        <v>583</v>
      </c>
      <c r="F230" s="34">
        <f>F227-D230</f>
        <v>45</v>
      </c>
      <c r="G230" s="34">
        <v>230</v>
      </c>
      <c r="H230" s="35">
        <f t="shared" ref="H230:H236" si="4596">((G230+I230)/E230)</f>
        <v>0.42881646655231559</v>
      </c>
      <c r="I230" s="34">
        <v>20</v>
      </c>
      <c r="J230" s="35">
        <f>I230/(G230+I230)</f>
        <v>0.08</v>
      </c>
      <c r="K230" s="36"/>
      <c r="L230" s="34"/>
      <c r="M230" s="34"/>
      <c r="N230" s="37"/>
      <c r="O230" s="33"/>
      <c r="P230" s="34"/>
      <c r="Q230" s="34">
        <f t="shared" ref="Q230:R230" si="4597">Q227-O230</f>
        <v>597</v>
      </c>
      <c r="R230" s="34">
        <f t="shared" si="4597"/>
        <v>46</v>
      </c>
      <c r="S230" s="34">
        <v>183</v>
      </c>
      <c r="T230" s="35">
        <f t="shared" ref="T230:T236" si="4598">((S230+U230)/Q230)</f>
        <v>0.34003350083752093</v>
      </c>
      <c r="U230" s="34">
        <v>20</v>
      </c>
      <c r="V230" s="35">
        <f t="shared" ref="V230:V236" si="4599">U230/(S230+U230)</f>
        <v>9.8522167487684734E-2</v>
      </c>
      <c r="W230" s="36"/>
      <c r="X230" s="34"/>
      <c r="Y230" s="34"/>
      <c r="Z230" s="37"/>
      <c r="AA230" s="33"/>
      <c r="AB230" s="34"/>
      <c r="AC230" s="34">
        <f t="shared" ref="AC230:AD230" si="4600">AC227-AA230</f>
        <v>115</v>
      </c>
      <c r="AD230" s="34">
        <f t="shared" si="4600"/>
        <v>10</v>
      </c>
      <c r="AE230" s="34">
        <v>40</v>
      </c>
      <c r="AF230" s="35">
        <f t="shared" ref="AF230:AF236" si="4601">((AE230+AG230)/AC230)</f>
        <v>0.39130434782608697</v>
      </c>
      <c r="AG230" s="34">
        <v>5</v>
      </c>
      <c r="AH230" s="35">
        <f t="shared" ref="AH230:AH236" si="4602">AG230/(AE230+AG230)</f>
        <v>0.1111111111111111</v>
      </c>
      <c r="AI230" s="36"/>
      <c r="AJ230" s="34"/>
      <c r="AK230" s="34"/>
      <c r="AL230" s="37"/>
      <c r="AM230" s="33"/>
      <c r="AN230" s="34"/>
      <c r="AO230" s="34">
        <f t="shared" ref="AO230:AP230" si="4603">AO227-AM230</f>
        <v>575</v>
      </c>
      <c r="AP230" s="34">
        <f t="shared" si="4603"/>
        <v>45</v>
      </c>
      <c r="AQ230" s="34">
        <v>207</v>
      </c>
      <c r="AR230" s="35">
        <f t="shared" ref="AR230:AR236" si="4604">((AQ230+AS230)/AO230)</f>
        <v>0.39652173913043476</v>
      </c>
      <c r="AS230" s="34">
        <v>21</v>
      </c>
      <c r="AT230" s="35">
        <f t="shared" ref="AT230:AT236" si="4605">AS230/(AQ230+AS230)</f>
        <v>9.2105263157894732E-2</v>
      </c>
      <c r="AU230" s="36"/>
      <c r="AV230" s="34"/>
      <c r="AW230" s="34"/>
      <c r="AX230" s="37"/>
      <c r="AY230" s="33">
        <v>1</v>
      </c>
      <c r="AZ230" s="34"/>
      <c r="BA230" s="34">
        <f t="shared" ref="BA230:BB230" si="4606">BA227-AY230</f>
        <v>577</v>
      </c>
      <c r="BB230" s="34">
        <f t="shared" si="4606"/>
        <v>43</v>
      </c>
      <c r="BC230" s="34">
        <v>175</v>
      </c>
      <c r="BD230" s="35">
        <f t="shared" ref="BD230:BD236" si="4607">((BC230+BE230)/BA230)</f>
        <v>0.33102253032928941</v>
      </c>
      <c r="BE230" s="34">
        <v>16</v>
      </c>
      <c r="BF230" s="35">
        <f t="shared" ref="BF230:BF236" si="4608">BE230/(BC230+BE230)</f>
        <v>8.3769633507853408E-2</v>
      </c>
      <c r="BG230" s="36"/>
      <c r="BH230" s="34"/>
      <c r="BI230" s="34"/>
      <c r="BJ230" s="37"/>
      <c r="BK230" s="33">
        <v>1</v>
      </c>
      <c r="BL230" s="34"/>
      <c r="BM230" s="34">
        <f t="shared" ref="BM230:BN230" si="4609">BM227-BK230</f>
        <v>592</v>
      </c>
      <c r="BN230" s="34">
        <f t="shared" si="4609"/>
        <v>46</v>
      </c>
      <c r="BO230" s="34">
        <v>139</v>
      </c>
      <c r="BP230" s="35">
        <f t="shared" ref="BP230:BP236" si="4610">((BO230+BQ230)/BM230)</f>
        <v>0.26351351351351349</v>
      </c>
      <c r="BQ230" s="34">
        <v>17</v>
      </c>
      <c r="BR230" s="35">
        <f t="shared" ref="BR230:BR236" si="4611">BQ230/(BO230+BQ230)</f>
        <v>0.10897435897435898</v>
      </c>
      <c r="BS230" s="36"/>
      <c r="BT230" s="34"/>
      <c r="BU230" s="34"/>
      <c r="BV230" s="37"/>
      <c r="BW230" s="33"/>
      <c r="BX230" s="34"/>
      <c r="BY230" s="34">
        <f t="shared" ref="BY230:BZ230" si="4612">BY227-BW230</f>
        <v>0</v>
      </c>
      <c r="BZ230" s="34">
        <f t="shared" si="4612"/>
        <v>0</v>
      </c>
      <c r="CA230" s="34"/>
      <c r="CB230" s="35" t="e">
        <f t="shared" ref="CB230:CB236" si="4613">((CA230+CC230)/BY230)</f>
        <v>#DIV/0!</v>
      </c>
      <c r="CC230" s="34"/>
      <c r="CD230" s="35" t="e">
        <f t="shared" ref="CD230:CD236" si="4614">CC230/(CA230+CC230)</f>
        <v>#DIV/0!</v>
      </c>
      <c r="CE230" s="36"/>
      <c r="CF230" s="34"/>
      <c r="CG230" s="34"/>
      <c r="CH230" s="37"/>
      <c r="CI230" s="33"/>
      <c r="CJ230" s="34"/>
      <c r="CK230" s="34">
        <f t="shared" ref="CK230:CL230" si="4615">CK227-CI230</f>
        <v>0</v>
      </c>
      <c r="CL230" s="34">
        <f t="shared" si="4615"/>
        <v>0</v>
      </c>
      <c r="CM230" s="34"/>
      <c r="CN230" s="35" t="e">
        <f t="shared" ref="CN230:CN236" si="4616">((CM230+CO230)/CK230)</f>
        <v>#DIV/0!</v>
      </c>
      <c r="CO230" s="34"/>
      <c r="CP230" s="35" t="e">
        <f t="shared" ref="CP230:CP236" si="4617">CO230/(CM230+CO230)</f>
        <v>#DIV/0!</v>
      </c>
      <c r="CQ230" s="36"/>
      <c r="CR230" s="34"/>
      <c r="CS230" s="34"/>
      <c r="CT230" s="37"/>
      <c r="CU230" s="33"/>
      <c r="CV230" s="34"/>
      <c r="CW230" s="34">
        <f t="shared" ref="CW230:CX230" si="4618">CW227-CU230</f>
        <v>0</v>
      </c>
      <c r="CX230" s="34">
        <f t="shared" si="4618"/>
        <v>0</v>
      </c>
      <c r="CY230" s="34"/>
      <c r="CZ230" s="35" t="e">
        <f t="shared" ref="CZ230:CZ236" si="4619">((CY230+DA230)/CW230)</f>
        <v>#DIV/0!</v>
      </c>
      <c r="DA230" s="34"/>
      <c r="DB230" s="35" t="e">
        <f t="shared" ref="DB230:DB236" si="4620">DA230/(CY230+DA230)</f>
        <v>#DIV/0!</v>
      </c>
      <c r="DC230" s="36"/>
      <c r="DD230" s="34"/>
      <c r="DE230" s="34"/>
      <c r="DF230" s="37"/>
      <c r="DG230" s="33"/>
      <c r="DH230" s="34"/>
      <c r="DI230" s="34">
        <f t="shared" ref="DI230:DJ230" si="4621">DI227-DG230</f>
        <v>0</v>
      </c>
      <c r="DJ230" s="34">
        <f t="shared" si="4621"/>
        <v>0</v>
      </c>
      <c r="DK230" s="34"/>
      <c r="DL230" s="35" t="e">
        <f t="shared" ref="DL230:DL236" si="4622">((DK230+DM230)/DI230)</f>
        <v>#DIV/0!</v>
      </c>
      <c r="DM230" s="34"/>
      <c r="DN230" s="35" t="e">
        <f t="shared" ref="DN230:DN236" si="4623">DM230/(DK230+DM230)</f>
        <v>#DIV/0!</v>
      </c>
      <c r="DO230" s="36"/>
      <c r="DP230" s="34"/>
      <c r="DQ230" s="34"/>
      <c r="DR230" s="37"/>
      <c r="DS230" s="33"/>
      <c r="DT230" s="34"/>
      <c r="DU230" s="34">
        <f t="shared" ref="DU230:DV230" si="4624">DU227-DS230</f>
        <v>0</v>
      </c>
      <c r="DV230" s="34">
        <f t="shared" si="4624"/>
        <v>0</v>
      </c>
      <c r="DW230" s="34"/>
      <c r="DX230" s="35" t="e">
        <f t="shared" ref="DX230:DX236" si="4625">((DW230+DY230)/DU230)</f>
        <v>#DIV/0!</v>
      </c>
      <c r="DY230" s="34"/>
      <c r="DZ230" s="35" t="e">
        <f t="shared" ref="DZ230:DZ236" si="4626">DY230/(DW230+DY230)</f>
        <v>#DIV/0!</v>
      </c>
      <c r="EA230" s="36"/>
      <c r="EB230" s="34"/>
      <c r="EC230" s="34"/>
      <c r="ED230" s="37"/>
      <c r="EE230" s="33"/>
      <c r="EF230" s="34"/>
      <c r="EG230" s="34">
        <f t="shared" ref="EG230:EH230" si="4627">EG227-EE230</f>
        <v>0</v>
      </c>
      <c r="EH230" s="34">
        <f t="shared" si="4627"/>
        <v>0</v>
      </c>
      <c r="EI230" s="34"/>
      <c r="EJ230" s="35" t="e">
        <f t="shared" ref="EJ230:EJ236" si="4628">((EI230+EK230)/EG230)</f>
        <v>#DIV/0!</v>
      </c>
      <c r="EK230" s="34"/>
      <c r="EL230" s="35" t="e">
        <f t="shared" ref="EL230:EL236" si="4629">EK230/(EI230+EK230)</f>
        <v>#DIV/0!</v>
      </c>
      <c r="EM230" s="36"/>
      <c r="EN230" s="34"/>
      <c r="EO230" s="34"/>
      <c r="EP230" s="37"/>
      <c r="EQ230" s="33"/>
      <c r="ER230" s="34"/>
      <c r="ES230" s="34">
        <f t="shared" ref="ES230:ET230" si="4630">ES227-EQ230</f>
        <v>0</v>
      </c>
      <c r="ET230" s="34">
        <f t="shared" si="4630"/>
        <v>0</v>
      </c>
      <c r="EU230" s="34"/>
      <c r="EV230" s="35" t="e">
        <f t="shared" ref="EV230:EV236" si="4631">((EU230+EW230)/ES230)</f>
        <v>#DIV/0!</v>
      </c>
      <c r="EW230" s="34"/>
      <c r="EX230" s="35" t="e">
        <f t="shared" ref="EX230:EX236" si="4632">EW230/(EU230+EW230)</f>
        <v>#DIV/0!</v>
      </c>
      <c r="EY230" s="36"/>
      <c r="EZ230" s="34"/>
      <c r="FA230" s="34"/>
      <c r="FB230" s="37"/>
      <c r="FC230" s="33"/>
      <c r="FD230" s="34"/>
      <c r="FE230" s="34">
        <f t="shared" ref="FE230:FF230" si="4633">FE227-FC230</f>
        <v>0</v>
      </c>
      <c r="FF230" s="34">
        <f t="shared" si="4633"/>
        <v>0</v>
      </c>
      <c r="FG230" s="34"/>
      <c r="FH230" s="35" t="e">
        <f t="shared" ref="FH230:FH236" si="4634">((FG230+FI230)/FE230)</f>
        <v>#DIV/0!</v>
      </c>
      <c r="FI230" s="34"/>
      <c r="FJ230" s="35" t="e">
        <f t="shared" ref="FJ230:FJ236" si="4635">FI230/(FG230+FI230)</f>
        <v>#DIV/0!</v>
      </c>
      <c r="FK230" s="36"/>
      <c r="FL230" s="34"/>
      <c r="FM230" s="34"/>
      <c r="FN230" s="37"/>
      <c r="FO230" s="33"/>
      <c r="FP230" s="34"/>
      <c r="FQ230" s="34">
        <f t="shared" ref="FQ230:FR230" si="4636">FQ227-FO230</f>
        <v>0</v>
      </c>
      <c r="FR230" s="34">
        <f t="shared" si="4636"/>
        <v>0</v>
      </c>
      <c r="FS230" s="34"/>
      <c r="FT230" s="35" t="e">
        <f t="shared" ref="FT230:FT236" si="4637">((FS230+FU230)/FQ230)</f>
        <v>#DIV/0!</v>
      </c>
      <c r="FU230" s="34"/>
      <c r="FV230" s="35" t="e">
        <f t="shared" ref="FV230:FV236" si="4638">FU230/(FS230+FU230)</f>
        <v>#DIV/0!</v>
      </c>
      <c r="FW230" s="36"/>
      <c r="FX230" s="34"/>
      <c r="FY230" s="34"/>
      <c r="FZ230" s="37"/>
      <c r="GA230" s="33"/>
      <c r="GB230" s="34"/>
      <c r="GC230" s="34">
        <f t="shared" ref="GC230:GD230" si="4639">GC227-GA230</f>
        <v>0</v>
      </c>
      <c r="GD230" s="34">
        <f t="shared" si="4639"/>
        <v>0</v>
      </c>
      <c r="GE230" s="34"/>
      <c r="GF230" s="35" t="e">
        <f t="shared" ref="GF230:GF236" si="4640">((GE230+GG230)/GC230)</f>
        <v>#DIV/0!</v>
      </c>
      <c r="GG230" s="34"/>
      <c r="GH230" s="35" t="e">
        <f t="shared" ref="GH230:GH236" si="4641">GG230/(GE230+GG230)</f>
        <v>#DIV/0!</v>
      </c>
      <c r="GI230" s="36"/>
      <c r="GJ230" s="34"/>
      <c r="GK230" s="34"/>
      <c r="GL230" s="37"/>
      <c r="GM230" s="33"/>
      <c r="GN230" s="34"/>
      <c r="GO230" s="34">
        <f t="shared" ref="GO230:GP230" si="4642">GO227-GM230</f>
        <v>0</v>
      </c>
      <c r="GP230" s="34">
        <f t="shared" si="4642"/>
        <v>0</v>
      </c>
      <c r="GQ230" s="34"/>
      <c r="GR230" s="35" t="e">
        <f t="shared" ref="GR230:GR236" si="4643">((GQ230+GS230)/GO230)</f>
        <v>#DIV/0!</v>
      </c>
      <c r="GS230" s="34"/>
      <c r="GT230" s="35" t="e">
        <f t="shared" ref="GT230:GT236" si="4644">GS230/(GQ230+GS230)</f>
        <v>#DIV/0!</v>
      </c>
      <c r="GU230" s="36"/>
      <c r="GV230" s="34"/>
      <c r="GW230" s="34"/>
      <c r="GX230" s="37"/>
      <c r="GY230" s="33"/>
      <c r="GZ230" s="34"/>
      <c r="HA230" s="34">
        <f t="shared" ref="HA230:HB230" si="4645">HA227-GY230</f>
        <v>0</v>
      </c>
      <c r="HB230" s="34">
        <f t="shared" si="4645"/>
        <v>0</v>
      </c>
      <c r="HC230" s="34"/>
      <c r="HD230" s="35" t="e">
        <f t="shared" ref="HD230:HD236" si="4646">((HC230+HE230)/HA230)</f>
        <v>#DIV/0!</v>
      </c>
      <c r="HE230" s="34"/>
      <c r="HF230" s="35" t="e">
        <f t="shared" ref="HF230:HF236" si="4647">HE230/(HC230+HE230)</f>
        <v>#DIV/0!</v>
      </c>
      <c r="HG230" s="36"/>
      <c r="HH230" s="34"/>
      <c r="HI230" s="34"/>
      <c r="HJ230" s="37"/>
      <c r="HK230" s="33">
        <f t="shared" ref="HK230:HN237" si="4648">+C230+O230+AA230+AM230+AY230+BK230+BW230+CI230+CU230+DG230+DS230+EE230+EQ230+FC230+FO230+GA230+GM230+GY230</f>
        <v>2</v>
      </c>
      <c r="HL230" s="34">
        <f t="shared" si="4648"/>
        <v>0</v>
      </c>
      <c r="HM230" s="34">
        <f t="shared" si="4648"/>
        <v>3039</v>
      </c>
      <c r="HN230" s="34">
        <f t="shared" si="4648"/>
        <v>235</v>
      </c>
      <c r="HO230" s="34">
        <f t="shared" ref="HO230:HO237" si="4649">+G230+S230+AE230+AQ230+BC230+BO230+CA230+CM230+CY230+DK230+DW230+EI230+EU230+FG230+FS230+GE230+GQ230+HC230+I230+U230+AG230+AS230+BE230+BQ230+CC230+CO230+DA230+DM230+DY230+EK230+EW230+FI230+FU230+GG230+GS230+HE230</f>
        <v>1073</v>
      </c>
      <c r="HP230" s="227">
        <f t="shared" ref="HP230:HP231" si="4650">+(HO230)/HM230</f>
        <v>0.35307666995722276</v>
      </c>
      <c r="HQ230" s="48">
        <f t="shared" ref="HQ230:HQ237" si="4651">+I230+U230+AG230+AS230+BE230+BQ230+CC230+CO230+DA230+DM230+DY230+EK230+EW230+FI230+FU230+GG230+GS230+HE230</f>
        <v>99</v>
      </c>
      <c r="HR230" s="35">
        <f>+(HQ230/(HO230))</f>
        <v>9.2264678471575018E-2</v>
      </c>
      <c r="HS230" s="49">
        <v>73.5</v>
      </c>
      <c r="HT230" s="50">
        <v>934</v>
      </c>
      <c r="HU230" s="49">
        <f t="shared" ref="HU230:HU236" si="4652">+HT230/HO230*100</f>
        <v>87.045666356011182</v>
      </c>
      <c r="HV230" s="48"/>
      <c r="HW230" s="37"/>
    </row>
    <row r="231" spans="1:231" ht="18.75" x14ac:dyDescent="0.25">
      <c r="A231" s="236"/>
      <c r="B231" s="41">
        <f t="shared" ref="B231:B236" si="4653">+B230+1</f>
        <v>44646</v>
      </c>
      <c r="C231" s="10"/>
      <c r="D231" s="11"/>
      <c r="E231" s="74">
        <f t="shared" ref="E231:F235" si="4654">E230-C231</f>
        <v>583</v>
      </c>
      <c r="F231" s="74">
        <f t="shared" si="4654"/>
        <v>45</v>
      </c>
      <c r="G231" s="11">
        <v>223</v>
      </c>
      <c r="H231" s="12">
        <f t="shared" si="4596"/>
        <v>0.39965694682675817</v>
      </c>
      <c r="I231" s="11">
        <v>10</v>
      </c>
      <c r="J231" s="12">
        <f t="shared" ref="J231:J236" si="4655">I231/(G231+I231)</f>
        <v>4.2918454935622317E-2</v>
      </c>
      <c r="K231" s="13"/>
      <c r="L231" s="11"/>
      <c r="M231" s="11"/>
      <c r="N231" s="14"/>
      <c r="O231" s="10">
        <v>1</v>
      </c>
      <c r="P231" s="11"/>
      <c r="Q231" s="74">
        <f t="shared" ref="Q231:R236" si="4656">Q230-O231</f>
        <v>596</v>
      </c>
      <c r="R231" s="74">
        <f t="shared" si="4656"/>
        <v>46</v>
      </c>
      <c r="S231" s="11">
        <v>174</v>
      </c>
      <c r="T231" s="12">
        <f t="shared" si="4598"/>
        <v>0.31208053691275167</v>
      </c>
      <c r="U231" s="11">
        <v>12</v>
      </c>
      <c r="V231" s="12">
        <f t="shared" si="4599"/>
        <v>6.4516129032258063E-2</v>
      </c>
      <c r="W231" s="13"/>
      <c r="X231" s="11"/>
      <c r="Y231" s="11"/>
      <c r="Z231" s="14"/>
      <c r="AA231" s="10">
        <v>1</v>
      </c>
      <c r="AB231" s="11"/>
      <c r="AC231" s="74">
        <f t="shared" ref="AC231:AD236" si="4657">AC230-AA231</f>
        <v>114</v>
      </c>
      <c r="AD231" s="74">
        <f t="shared" si="4657"/>
        <v>10</v>
      </c>
      <c r="AE231" s="11">
        <v>54</v>
      </c>
      <c r="AF231" s="12">
        <f t="shared" si="4601"/>
        <v>0.48245614035087719</v>
      </c>
      <c r="AG231" s="11">
        <v>1</v>
      </c>
      <c r="AH231" s="12">
        <f t="shared" si="4602"/>
        <v>1.8181818181818181E-2</v>
      </c>
      <c r="AI231" s="13"/>
      <c r="AJ231" s="11"/>
      <c r="AK231" s="11"/>
      <c r="AL231" s="14"/>
      <c r="AM231" s="10"/>
      <c r="AN231" s="11"/>
      <c r="AO231" s="74">
        <f t="shared" ref="AO231:AP236" si="4658">AO230-AM231</f>
        <v>575</v>
      </c>
      <c r="AP231" s="74">
        <f t="shared" si="4658"/>
        <v>45</v>
      </c>
      <c r="AQ231" s="11">
        <v>213</v>
      </c>
      <c r="AR231" s="12">
        <f t="shared" si="4604"/>
        <v>0.39130434782608697</v>
      </c>
      <c r="AS231" s="11">
        <v>12</v>
      </c>
      <c r="AT231" s="12">
        <f t="shared" si="4605"/>
        <v>5.3333333333333337E-2</v>
      </c>
      <c r="AU231" s="13"/>
      <c r="AV231" s="11"/>
      <c r="AW231" s="11"/>
      <c r="AX231" s="14"/>
      <c r="AY231" s="10"/>
      <c r="AZ231" s="11"/>
      <c r="BA231" s="74">
        <f t="shared" ref="BA231:BB236" si="4659">BA230-AY231</f>
        <v>577</v>
      </c>
      <c r="BB231" s="74">
        <f t="shared" si="4659"/>
        <v>43</v>
      </c>
      <c r="BC231" s="11">
        <v>190</v>
      </c>
      <c r="BD231" s="12">
        <f t="shared" si="4607"/>
        <v>0.36395147313691506</v>
      </c>
      <c r="BE231" s="11">
        <v>20</v>
      </c>
      <c r="BF231" s="12">
        <f t="shared" si="4608"/>
        <v>9.5238095238095233E-2</v>
      </c>
      <c r="BG231" s="13"/>
      <c r="BH231" s="11"/>
      <c r="BI231" s="11"/>
      <c r="BJ231" s="14"/>
      <c r="BK231" s="10"/>
      <c r="BL231" s="11"/>
      <c r="BM231" s="74">
        <f t="shared" ref="BM231:BN236" si="4660">BM230-BK231</f>
        <v>592</v>
      </c>
      <c r="BN231" s="74">
        <f t="shared" si="4660"/>
        <v>46</v>
      </c>
      <c r="BO231" s="11">
        <v>128</v>
      </c>
      <c r="BP231" s="12">
        <f t="shared" si="4610"/>
        <v>0.23310810810810811</v>
      </c>
      <c r="BQ231" s="11">
        <v>10</v>
      </c>
      <c r="BR231" s="12">
        <f t="shared" si="4611"/>
        <v>7.2463768115942032E-2</v>
      </c>
      <c r="BS231" s="13"/>
      <c r="BT231" s="11"/>
      <c r="BU231" s="11"/>
      <c r="BV231" s="14"/>
      <c r="BW231" s="10"/>
      <c r="BX231" s="11"/>
      <c r="BY231" s="74">
        <f t="shared" ref="BY231:BZ236" si="4661">BY230-BW231</f>
        <v>0</v>
      </c>
      <c r="BZ231" s="74">
        <f t="shared" si="4661"/>
        <v>0</v>
      </c>
      <c r="CA231" s="11"/>
      <c r="CB231" s="12" t="e">
        <f t="shared" si="4613"/>
        <v>#DIV/0!</v>
      </c>
      <c r="CC231" s="11"/>
      <c r="CD231" s="12" t="e">
        <f t="shared" si="4614"/>
        <v>#DIV/0!</v>
      </c>
      <c r="CE231" s="13"/>
      <c r="CF231" s="11"/>
      <c r="CG231" s="11"/>
      <c r="CH231" s="14"/>
      <c r="CI231" s="10"/>
      <c r="CJ231" s="11"/>
      <c r="CK231" s="74">
        <f t="shared" ref="CK231:CL236" si="4662">CK230-CI231</f>
        <v>0</v>
      </c>
      <c r="CL231" s="74">
        <f t="shared" si="4662"/>
        <v>0</v>
      </c>
      <c r="CM231" s="11"/>
      <c r="CN231" s="12" t="e">
        <f t="shared" si="4616"/>
        <v>#DIV/0!</v>
      </c>
      <c r="CO231" s="11"/>
      <c r="CP231" s="12" t="e">
        <f t="shared" si="4617"/>
        <v>#DIV/0!</v>
      </c>
      <c r="CQ231" s="13"/>
      <c r="CR231" s="11"/>
      <c r="CS231" s="11"/>
      <c r="CT231" s="14"/>
      <c r="CU231" s="10"/>
      <c r="CV231" s="11"/>
      <c r="CW231" s="74">
        <f t="shared" ref="CW231:CX236" si="4663">CW230-CU231</f>
        <v>0</v>
      </c>
      <c r="CX231" s="74">
        <f t="shared" si="4663"/>
        <v>0</v>
      </c>
      <c r="CY231" s="11"/>
      <c r="CZ231" s="12" t="e">
        <f t="shared" si="4619"/>
        <v>#DIV/0!</v>
      </c>
      <c r="DA231" s="11"/>
      <c r="DB231" s="12" t="e">
        <f t="shared" si="4620"/>
        <v>#DIV/0!</v>
      </c>
      <c r="DC231" s="13"/>
      <c r="DD231" s="11"/>
      <c r="DE231" s="11"/>
      <c r="DF231" s="14"/>
      <c r="DG231" s="10"/>
      <c r="DH231" s="11"/>
      <c r="DI231" s="74">
        <f t="shared" ref="DI231:DJ236" si="4664">DI230-DG231</f>
        <v>0</v>
      </c>
      <c r="DJ231" s="74">
        <f t="shared" si="4664"/>
        <v>0</v>
      </c>
      <c r="DK231" s="11"/>
      <c r="DL231" s="12" t="e">
        <f t="shared" si="4622"/>
        <v>#DIV/0!</v>
      </c>
      <c r="DM231" s="11"/>
      <c r="DN231" s="12" t="e">
        <f t="shared" si="4623"/>
        <v>#DIV/0!</v>
      </c>
      <c r="DO231" s="13"/>
      <c r="DP231" s="11"/>
      <c r="DQ231" s="11"/>
      <c r="DR231" s="14"/>
      <c r="DS231" s="10"/>
      <c r="DT231" s="11"/>
      <c r="DU231" s="74">
        <f t="shared" ref="DU231:DV236" si="4665">DU230-DS231</f>
        <v>0</v>
      </c>
      <c r="DV231" s="74">
        <f t="shared" si="4665"/>
        <v>0</v>
      </c>
      <c r="DW231" s="11"/>
      <c r="DX231" s="12" t="e">
        <f t="shared" si="4625"/>
        <v>#DIV/0!</v>
      </c>
      <c r="DY231" s="11"/>
      <c r="DZ231" s="12" t="e">
        <f t="shared" si="4626"/>
        <v>#DIV/0!</v>
      </c>
      <c r="EA231" s="13"/>
      <c r="EB231" s="11"/>
      <c r="EC231" s="11"/>
      <c r="ED231" s="14"/>
      <c r="EE231" s="10"/>
      <c r="EF231" s="11"/>
      <c r="EG231" s="74">
        <f t="shared" ref="EG231:EH236" si="4666">EG230-EE231</f>
        <v>0</v>
      </c>
      <c r="EH231" s="74">
        <f t="shared" si="4666"/>
        <v>0</v>
      </c>
      <c r="EI231" s="11"/>
      <c r="EJ231" s="12" t="e">
        <f t="shared" si="4628"/>
        <v>#DIV/0!</v>
      </c>
      <c r="EK231" s="11"/>
      <c r="EL231" s="12" t="e">
        <f t="shared" si="4629"/>
        <v>#DIV/0!</v>
      </c>
      <c r="EM231" s="13"/>
      <c r="EN231" s="11"/>
      <c r="EO231" s="11"/>
      <c r="EP231" s="14"/>
      <c r="EQ231" s="10"/>
      <c r="ER231" s="11"/>
      <c r="ES231" s="74">
        <f t="shared" ref="ES231:ET236" si="4667">ES230-EQ231</f>
        <v>0</v>
      </c>
      <c r="ET231" s="74">
        <f t="shared" si="4667"/>
        <v>0</v>
      </c>
      <c r="EU231" s="11"/>
      <c r="EV231" s="12" t="e">
        <f t="shared" si="4631"/>
        <v>#DIV/0!</v>
      </c>
      <c r="EW231" s="11"/>
      <c r="EX231" s="12" t="e">
        <f t="shared" si="4632"/>
        <v>#DIV/0!</v>
      </c>
      <c r="EY231" s="13"/>
      <c r="EZ231" s="11"/>
      <c r="FA231" s="11"/>
      <c r="FB231" s="14"/>
      <c r="FC231" s="10"/>
      <c r="FD231" s="11"/>
      <c r="FE231" s="74">
        <f t="shared" ref="FE231:FF236" si="4668">FE230-FC231</f>
        <v>0</v>
      </c>
      <c r="FF231" s="74">
        <f t="shared" si="4668"/>
        <v>0</v>
      </c>
      <c r="FG231" s="11"/>
      <c r="FH231" s="12" t="e">
        <f t="shared" si="4634"/>
        <v>#DIV/0!</v>
      </c>
      <c r="FI231" s="11"/>
      <c r="FJ231" s="12" t="e">
        <f t="shared" si="4635"/>
        <v>#DIV/0!</v>
      </c>
      <c r="FK231" s="13"/>
      <c r="FL231" s="11"/>
      <c r="FM231" s="11"/>
      <c r="FN231" s="14"/>
      <c r="FO231" s="10"/>
      <c r="FP231" s="11"/>
      <c r="FQ231" s="74">
        <f t="shared" ref="FQ231:FR236" si="4669">FQ230-FO231</f>
        <v>0</v>
      </c>
      <c r="FR231" s="74">
        <f t="shared" si="4669"/>
        <v>0</v>
      </c>
      <c r="FS231" s="11"/>
      <c r="FT231" s="12" t="e">
        <f t="shared" si="4637"/>
        <v>#DIV/0!</v>
      </c>
      <c r="FU231" s="11"/>
      <c r="FV231" s="12" t="e">
        <f t="shared" si="4638"/>
        <v>#DIV/0!</v>
      </c>
      <c r="FW231" s="13"/>
      <c r="FX231" s="11"/>
      <c r="FY231" s="11"/>
      <c r="FZ231" s="14"/>
      <c r="GA231" s="10"/>
      <c r="GB231" s="11"/>
      <c r="GC231" s="74">
        <f t="shared" ref="GC231:GD236" si="4670">GC230-GA231</f>
        <v>0</v>
      </c>
      <c r="GD231" s="74">
        <f t="shared" si="4670"/>
        <v>0</v>
      </c>
      <c r="GE231" s="11"/>
      <c r="GF231" s="12" t="e">
        <f t="shared" si="4640"/>
        <v>#DIV/0!</v>
      </c>
      <c r="GG231" s="11"/>
      <c r="GH231" s="12" t="e">
        <f t="shared" si="4641"/>
        <v>#DIV/0!</v>
      </c>
      <c r="GI231" s="13"/>
      <c r="GJ231" s="11"/>
      <c r="GK231" s="11"/>
      <c r="GL231" s="14"/>
      <c r="GM231" s="10"/>
      <c r="GN231" s="11"/>
      <c r="GO231" s="74">
        <f t="shared" ref="GO231:GP236" si="4671">GO230-GM231</f>
        <v>0</v>
      </c>
      <c r="GP231" s="74">
        <f t="shared" si="4671"/>
        <v>0</v>
      </c>
      <c r="GQ231" s="11"/>
      <c r="GR231" s="12" t="e">
        <f t="shared" si="4643"/>
        <v>#DIV/0!</v>
      </c>
      <c r="GS231" s="11"/>
      <c r="GT231" s="12" t="e">
        <f t="shared" si="4644"/>
        <v>#DIV/0!</v>
      </c>
      <c r="GU231" s="13"/>
      <c r="GV231" s="11"/>
      <c r="GW231" s="11"/>
      <c r="GX231" s="14"/>
      <c r="GY231" s="10"/>
      <c r="GZ231" s="11"/>
      <c r="HA231" s="74">
        <f t="shared" ref="HA231:HB236" si="4672">HA230-GY231</f>
        <v>0</v>
      </c>
      <c r="HB231" s="74">
        <f t="shared" si="4672"/>
        <v>0</v>
      </c>
      <c r="HC231" s="11"/>
      <c r="HD231" s="12" t="e">
        <f t="shared" si="4646"/>
        <v>#DIV/0!</v>
      </c>
      <c r="HE231" s="11"/>
      <c r="HF231" s="12" t="e">
        <f t="shared" si="4647"/>
        <v>#DIV/0!</v>
      </c>
      <c r="HG231" s="13"/>
      <c r="HH231" s="11"/>
      <c r="HI231" s="11"/>
      <c r="HJ231" s="14"/>
      <c r="HK231" s="10">
        <f t="shared" si="4648"/>
        <v>2</v>
      </c>
      <c r="HL231" s="11">
        <f t="shared" si="4648"/>
        <v>0</v>
      </c>
      <c r="HM231" s="11">
        <f t="shared" si="4648"/>
        <v>3037</v>
      </c>
      <c r="HN231" s="11">
        <f t="shared" si="4648"/>
        <v>235</v>
      </c>
      <c r="HO231" s="11">
        <f t="shared" si="4649"/>
        <v>1047</v>
      </c>
      <c r="HP231" s="228">
        <f t="shared" si="4650"/>
        <v>0.34474810668422784</v>
      </c>
      <c r="HQ231" s="15">
        <f t="shared" si="4651"/>
        <v>65</v>
      </c>
      <c r="HR231" s="12">
        <f t="shared" ref="HR231:HR237" si="4673">+(HQ231/(HO231))</f>
        <v>6.2082139446036293E-2</v>
      </c>
      <c r="HS231" s="16">
        <v>73.3</v>
      </c>
      <c r="HT231" s="17">
        <v>938</v>
      </c>
      <c r="HU231" s="16">
        <f t="shared" si="4652"/>
        <v>89.589302769818531</v>
      </c>
      <c r="HV231" s="15"/>
      <c r="HW231" s="14"/>
    </row>
    <row r="232" spans="1:231" ht="18.75" x14ac:dyDescent="0.25">
      <c r="A232" s="236"/>
      <c r="B232" s="41">
        <f t="shared" si="4653"/>
        <v>44647</v>
      </c>
      <c r="C232" s="10"/>
      <c r="D232" s="11"/>
      <c r="E232" s="74">
        <f t="shared" si="4654"/>
        <v>583</v>
      </c>
      <c r="F232" s="74">
        <f t="shared" si="4654"/>
        <v>45</v>
      </c>
      <c r="G232" s="11">
        <v>255</v>
      </c>
      <c r="H232" s="12">
        <f t="shared" si="4596"/>
        <v>0.47169811320754718</v>
      </c>
      <c r="I232" s="11">
        <v>20</v>
      </c>
      <c r="J232" s="12">
        <f t="shared" si="4655"/>
        <v>7.2727272727272724E-2</v>
      </c>
      <c r="K232" s="13"/>
      <c r="L232" s="11"/>
      <c r="M232" s="11"/>
      <c r="N232" s="14"/>
      <c r="O232" s="10"/>
      <c r="P232" s="11"/>
      <c r="Q232" s="74">
        <f t="shared" si="4656"/>
        <v>596</v>
      </c>
      <c r="R232" s="74">
        <f t="shared" si="4656"/>
        <v>46</v>
      </c>
      <c r="S232" s="11">
        <v>203</v>
      </c>
      <c r="T232" s="12">
        <f t="shared" si="4598"/>
        <v>0.37248322147651008</v>
      </c>
      <c r="U232" s="11">
        <v>19</v>
      </c>
      <c r="V232" s="12">
        <f t="shared" si="4599"/>
        <v>8.5585585585585586E-2</v>
      </c>
      <c r="W232" s="13"/>
      <c r="X232" s="11"/>
      <c r="Y232" s="11"/>
      <c r="Z232" s="14"/>
      <c r="AA232" s="10"/>
      <c r="AB232" s="11"/>
      <c r="AC232" s="74">
        <f t="shared" si="4657"/>
        <v>114</v>
      </c>
      <c r="AD232" s="74">
        <f t="shared" si="4657"/>
        <v>10</v>
      </c>
      <c r="AE232" s="11">
        <v>47</v>
      </c>
      <c r="AF232" s="12">
        <f t="shared" si="4601"/>
        <v>0.43859649122807015</v>
      </c>
      <c r="AG232" s="11">
        <v>3</v>
      </c>
      <c r="AH232" s="12">
        <f t="shared" si="4602"/>
        <v>0.06</v>
      </c>
      <c r="AI232" s="13"/>
      <c r="AJ232" s="11"/>
      <c r="AK232" s="11"/>
      <c r="AL232" s="14"/>
      <c r="AM232" s="10">
        <v>1</v>
      </c>
      <c r="AN232" s="11"/>
      <c r="AO232" s="74">
        <f t="shared" si="4658"/>
        <v>574</v>
      </c>
      <c r="AP232" s="74">
        <f t="shared" si="4658"/>
        <v>45</v>
      </c>
      <c r="AQ232" s="11">
        <v>249</v>
      </c>
      <c r="AR232" s="12">
        <f t="shared" si="4604"/>
        <v>0.47212543554006969</v>
      </c>
      <c r="AS232" s="11">
        <v>22</v>
      </c>
      <c r="AT232" s="12">
        <f t="shared" si="4605"/>
        <v>8.1180811808118078E-2</v>
      </c>
      <c r="AU232" s="13"/>
      <c r="AV232" s="11"/>
      <c r="AW232" s="11"/>
      <c r="AX232" s="14"/>
      <c r="AY232" s="10"/>
      <c r="AZ232" s="11"/>
      <c r="BA232" s="74">
        <f t="shared" si="4659"/>
        <v>577</v>
      </c>
      <c r="BB232" s="74">
        <f t="shared" si="4659"/>
        <v>43</v>
      </c>
      <c r="BC232" s="11">
        <v>239</v>
      </c>
      <c r="BD232" s="12">
        <f t="shared" si="4607"/>
        <v>0.45407279029462738</v>
      </c>
      <c r="BE232" s="11">
        <v>23</v>
      </c>
      <c r="BF232" s="12">
        <f t="shared" si="4608"/>
        <v>8.7786259541984726E-2</v>
      </c>
      <c r="BG232" s="13"/>
      <c r="BH232" s="11"/>
      <c r="BI232" s="11"/>
      <c r="BJ232" s="14"/>
      <c r="BK232" s="10">
        <v>1</v>
      </c>
      <c r="BL232" s="11"/>
      <c r="BM232" s="74">
        <f t="shared" si="4660"/>
        <v>591</v>
      </c>
      <c r="BN232" s="74">
        <f t="shared" si="4660"/>
        <v>46</v>
      </c>
      <c r="BO232" s="11">
        <v>156</v>
      </c>
      <c r="BP232" s="12">
        <f t="shared" si="4610"/>
        <v>0.30795262267343487</v>
      </c>
      <c r="BQ232" s="11">
        <v>26</v>
      </c>
      <c r="BR232" s="12">
        <f t="shared" si="4611"/>
        <v>0.14285714285714285</v>
      </c>
      <c r="BS232" s="13"/>
      <c r="BT232" s="11"/>
      <c r="BU232" s="11"/>
      <c r="BV232" s="14"/>
      <c r="BW232" s="10"/>
      <c r="BX232" s="11"/>
      <c r="BY232" s="74">
        <f t="shared" si="4661"/>
        <v>0</v>
      </c>
      <c r="BZ232" s="74">
        <f t="shared" si="4661"/>
        <v>0</v>
      </c>
      <c r="CA232" s="11"/>
      <c r="CB232" s="12" t="e">
        <f t="shared" si="4613"/>
        <v>#DIV/0!</v>
      </c>
      <c r="CC232" s="11"/>
      <c r="CD232" s="12" t="e">
        <f t="shared" si="4614"/>
        <v>#DIV/0!</v>
      </c>
      <c r="CE232" s="13"/>
      <c r="CF232" s="11"/>
      <c r="CG232" s="11"/>
      <c r="CH232" s="14"/>
      <c r="CI232" s="10"/>
      <c r="CJ232" s="11"/>
      <c r="CK232" s="74">
        <f t="shared" si="4662"/>
        <v>0</v>
      </c>
      <c r="CL232" s="74">
        <f t="shared" si="4662"/>
        <v>0</v>
      </c>
      <c r="CM232" s="11"/>
      <c r="CN232" s="12" t="e">
        <f t="shared" si="4616"/>
        <v>#DIV/0!</v>
      </c>
      <c r="CO232" s="11"/>
      <c r="CP232" s="12" t="e">
        <f t="shared" si="4617"/>
        <v>#DIV/0!</v>
      </c>
      <c r="CQ232" s="13"/>
      <c r="CR232" s="11"/>
      <c r="CS232" s="11"/>
      <c r="CT232" s="14"/>
      <c r="CU232" s="10"/>
      <c r="CV232" s="11"/>
      <c r="CW232" s="74">
        <f t="shared" si="4663"/>
        <v>0</v>
      </c>
      <c r="CX232" s="74">
        <f t="shared" si="4663"/>
        <v>0</v>
      </c>
      <c r="CY232" s="11"/>
      <c r="CZ232" s="12" t="e">
        <f t="shared" si="4619"/>
        <v>#DIV/0!</v>
      </c>
      <c r="DA232" s="11"/>
      <c r="DB232" s="12" t="e">
        <f t="shared" si="4620"/>
        <v>#DIV/0!</v>
      </c>
      <c r="DC232" s="13"/>
      <c r="DD232" s="11"/>
      <c r="DE232" s="11"/>
      <c r="DF232" s="14"/>
      <c r="DG232" s="10"/>
      <c r="DH232" s="11"/>
      <c r="DI232" s="74">
        <f t="shared" si="4664"/>
        <v>0</v>
      </c>
      <c r="DJ232" s="74">
        <f t="shared" si="4664"/>
        <v>0</v>
      </c>
      <c r="DK232" s="11"/>
      <c r="DL232" s="12" t="e">
        <f t="shared" si="4622"/>
        <v>#DIV/0!</v>
      </c>
      <c r="DM232" s="11"/>
      <c r="DN232" s="12" t="e">
        <f t="shared" si="4623"/>
        <v>#DIV/0!</v>
      </c>
      <c r="DO232" s="13"/>
      <c r="DP232" s="11"/>
      <c r="DQ232" s="11"/>
      <c r="DR232" s="14"/>
      <c r="DS232" s="10"/>
      <c r="DT232" s="11"/>
      <c r="DU232" s="74">
        <f t="shared" si="4665"/>
        <v>0</v>
      </c>
      <c r="DV232" s="74">
        <f t="shared" si="4665"/>
        <v>0</v>
      </c>
      <c r="DW232" s="11"/>
      <c r="DX232" s="12" t="e">
        <f t="shared" si="4625"/>
        <v>#DIV/0!</v>
      </c>
      <c r="DY232" s="11"/>
      <c r="DZ232" s="12" t="e">
        <f t="shared" si="4626"/>
        <v>#DIV/0!</v>
      </c>
      <c r="EA232" s="13"/>
      <c r="EB232" s="11"/>
      <c r="EC232" s="11"/>
      <c r="ED232" s="14"/>
      <c r="EE232" s="10"/>
      <c r="EF232" s="11"/>
      <c r="EG232" s="74">
        <f t="shared" si="4666"/>
        <v>0</v>
      </c>
      <c r="EH232" s="74">
        <f t="shared" si="4666"/>
        <v>0</v>
      </c>
      <c r="EI232" s="11"/>
      <c r="EJ232" s="12" t="e">
        <f t="shared" si="4628"/>
        <v>#DIV/0!</v>
      </c>
      <c r="EK232" s="11"/>
      <c r="EL232" s="12" t="e">
        <f t="shared" si="4629"/>
        <v>#DIV/0!</v>
      </c>
      <c r="EM232" s="13"/>
      <c r="EN232" s="11"/>
      <c r="EO232" s="11"/>
      <c r="EP232" s="14"/>
      <c r="EQ232" s="10"/>
      <c r="ER232" s="11"/>
      <c r="ES232" s="74">
        <f t="shared" si="4667"/>
        <v>0</v>
      </c>
      <c r="ET232" s="74">
        <f t="shared" si="4667"/>
        <v>0</v>
      </c>
      <c r="EU232" s="11"/>
      <c r="EV232" s="12" t="e">
        <f t="shared" si="4631"/>
        <v>#DIV/0!</v>
      </c>
      <c r="EW232" s="11"/>
      <c r="EX232" s="12" t="e">
        <f t="shared" si="4632"/>
        <v>#DIV/0!</v>
      </c>
      <c r="EY232" s="13"/>
      <c r="EZ232" s="11"/>
      <c r="FA232" s="11"/>
      <c r="FB232" s="14"/>
      <c r="FC232" s="10"/>
      <c r="FD232" s="11"/>
      <c r="FE232" s="74">
        <f t="shared" si="4668"/>
        <v>0</v>
      </c>
      <c r="FF232" s="74">
        <f t="shared" si="4668"/>
        <v>0</v>
      </c>
      <c r="FG232" s="11"/>
      <c r="FH232" s="12" t="e">
        <f t="shared" si="4634"/>
        <v>#DIV/0!</v>
      </c>
      <c r="FI232" s="11"/>
      <c r="FJ232" s="12" t="e">
        <f t="shared" si="4635"/>
        <v>#DIV/0!</v>
      </c>
      <c r="FK232" s="13"/>
      <c r="FL232" s="11"/>
      <c r="FM232" s="11"/>
      <c r="FN232" s="14"/>
      <c r="FO232" s="10"/>
      <c r="FP232" s="11"/>
      <c r="FQ232" s="74">
        <f t="shared" si="4669"/>
        <v>0</v>
      </c>
      <c r="FR232" s="74">
        <f t="shared" si="4669"/>
        <v>0</v>
      </c>
      <c r="FS232" s="11"/>
      <c r="FT232" s="12" t="e">
        <f t="shared" si="4637"/>
        <v>#DIV/0!</v>
      </c>
      <c r="FU232" s="11"/>
      <c r="FV232" s="12" t="e">
        <f t="shared" si="4638"/>
        <v>#DIV/0!</v>
      </c>
      <c r="FW232" s="13"/>
      <c r="FX232" s="11"/>
      <c r="FY232" s="11"/>
      <c r="FZ232" s="14"/>
      <c r="GA232" s="10"/>
      <c r="GB232" s="11"/>
      <c r="GC232" s="74">
        <f t="shared" si="4670"/>
        <v>0</v>
      </c>
      <c r="GD232" s="74">
        <f t="shared" si="4670"/>
        <v>0</v>
      </c>
      <c r="GE232" s="11"/>
      <c r="GF232" s="12" t="e">
        <f t="shared" si="4640"/>
        <v>#DIV/0!</v>
      </c>
      <c r="GG232" s="11"/>
      <c r="GH232" s="12" t="e">
        <f t="shared" si="4641"/>
        <v>#DIV/0!</v>
      </c>
      <c r="GI232" s="13"/>
      <c r="GJ232" s="11"/>
      <c r="GK232" s="11"/>
      <c r="GL232" s="14"/>
      <c r="GM232" s="10"/>
      <c r="GN232" s="11"/>
      <c r="GO232" s="74">
        <f t="shared" si="4671"/>
        <v>0</v>
      </c>
      <c r="GP232" s="74">
        <f t="shared" si="4671"/>
        <v>0</v>
      </c>
      <c r="GQ232" s="11"/>
      <c r="GR232" s="12" t="e">
        <f t="shared" si="4643"/>
        <v>#DIV/0!</v>
      </c>
      <c r="GS232" s="11"/>
      <c r="GT232" s="12" t="e">
        <f t="shared" si="4644"/>
        <v>#DIV/0!</v>
      </c>
      <c r="GU232" s="13"/>
      <c r="GV232" s="11"/>
      <c r="GW232" s="11"/>
      <c r="GX232" s="14"/>
      <c r="GY232" s="10"/>
      <c r="GZ232" s="11"/>
      <c r="HA232" s="74">
        <f t="shared" si="4672"/>
        <v>0</v>
      </c>
      <c r="HB232" s="74">
        <f t="shared" si="4672"/>
        <v>0</v>
      </c>
      <c r="HC232" s="11"/>
      <c r="HD232" s="12" t="e">
        <f t="shared" si="4646"/>
        <v>#DIV/0!</v>
      </c>
      <c r="HE232" s="11"/>
      <c r="HF232" s="12" t="e">
        <f t="shared" si="4647"/>
        <v>#DIV/0!</v>
      </c>
      <c r="HG232" s="13"/>
      <c r="HH232" s="11"/>
      <c r="HI232" s="11"/>
      <c r="HJ232" s="14"/>
      <c r="HK232" s="10">
        <f t="shared" si="4648"/>
        <v>2</v>
      </c>
      <c r="HL232" s="11">
        <f t="shared" si="4648"/>
        <v>0</v>
      </c>
      <c r="HM232" s="11">
        <f t="shared" si="4648"/>
        <v>3035</v>
      </c>
      <c r="HN232" s="11">
        <f t="shared" si="4648"/>
        <v>235</v>
      </c>
      <c r="HO232" s="11">
        <f t="shared" si="4649"/>
        <v>1262</v>
      </c>
      <c r="HP232" s="228">
        <f>+(HO232)/HM232</f>
        <v>0.41581548599670509</v>
      </c>
      <c r="HQ232" s="15">
        <f t="shared" si="4651"/>
        <v>113</v>
      </c>
      <c r="HR232" s="12">
        <f t="shared" si="4673"/>
        <v>8.9540412044374004E-2</v>
      </c>
      <c r="HS232" s="16">
        <v>73.5</v>
      </c>
      <c r="HT232" s="17">
        <v>1079</v>
      </c>
      <c r="HU232" s="16">
        <f t="shared" si="4652"/>
        <v>85.499207606973059</v>
      </c>
      <c r="HV232" s="15"/>
      <c r="HW232" s="14"/>
    </row>
    <row r="233" spans="1:231" ht="18.75" x14ac:dyDescent="0.25">
      <c r="A233" s="236"/>
      <c r="B233" s="41">
        <f t="shared" si="4653"/>
        <v>44648</v>
      </c>
      <c r="C233" s="10"/>
      <c r="D233" s="11"/>
      <c r="E233" s="74">
        <f t="shared" si="4654"/>
        <v>583</v>
      </c>
      <c r="F233" s="74">
        <f t="shared" si="4654"/>
        <v>45</v>
      </c>
      <c r="G233" s="11">
        <v>224</v>
      </c>
      <c r="H233" s="12">
        <f t="shared" si="4596"/>
        <v>0.42367066895368782</v>
      </c>
      <c r="I233" s="11">
        <v>23</v>
      </c>
      <c r="J233" s="12">
        <f t="shared" si="4655"/>
        <v>9.3117408906882596E-2</v>
      </c>
      <c r="K233" s="11"/>
      <c r="L233" s="11"/>
      <c r="M233" s="18"/>
      <c r="N233" s="20"/>
      <c r="O233" s="10"/>
      <c r="P233" s="11"/>
      <c r="Q233" s="74">
        <f t="shared" si="4656"/>
        <v>596</v>
      </c>
      <c r="R233" s="74">
        <f t="shared" si="4656"/>
        <v>46</v>
      </c>
      <c r="S233" s="11">
        <v>160</v>
      </c>
      <c r="T233" s="12">
        <f t="shared" si="4598"/>
        <v>0.28355704697986578</v>
      </c>
      <c r="U233" s="11">
        <v>9</v>
      </c>
      <c r="V233" s="12">
        <f t="shared" si="4599"/>
        <v>5.3254437869822487E-2</v>
      </c>
      <c r="W233" s="11"/>
      <c r="X233" s="11"/>
      <c r="Y233" s="18"/>
      <c r="Z233" s="20"/>
      <c r="AA233" s="10"/>
      <c r="AB233" s="11"/>
      <c r="AC233" s="74">
        <f t="shared" si="4657"/>
        <v>114</v>
      </c>
      <c r="AD233" s="74">
        <f t="shared" si="4657"/>
        <v>10</v>
      </c>
      <c r="AE233" s="11">
        <v>36</v>
      </c>
      <c r="AF233" s="12">
        <f t="shared" si="4601"/>
        <v>0.32456140350877194</v>
      </c>
      <c r="AG233" s="11">
        <v>1</v>
      </c>
      <c r="AH233" s="12">
        <f t="shared" si="4602"/>
        <v>2.7027027027027029E-2</v>
      </c>
      <c r="AI233" s="11"/>
      <c r="AJ233" s="11"/>
      <c r="AK233" s="18"/>
      <c r="AL233" s="20"/>
      <c r="AM233" s="10"/>
      <c r="AN233" s="11">
        <v>1</v>
      </c>
      <c r="AO233" s="74">
        <f t="shared" si="4658"/>
        <v>574</v>
      </c>
      <c r="AP233" s="74">
        <f t="shared" si="4658"/>
        <v>44</v>
      </c>
      <c r="AQ233" s="11">
        <v>202</v>
      </c>
      <c r="AR233" s="12">
        <f t="shared" si="4604"/>
        <v>0.37804878048780488</v>
      </c>
      <c r="AS233" s="11">
        <v>15</v>
      </c>
      <c r="AT233" s="12">
        <f t="shared" si="4605"/>
        <v>6.9124423963133647E-2</v>
      </c>
      <c r="AU233" s="11"/>
      <c r="AV233" s="11"/>
      <c r="AW233" s="18"/>
      <c r="AX233" s="20"/>
      <c r="AY233" s="10"/>
      <c r="AZ233" s="11"/>
      <c r="BA233" s="74">
        <f t="shared" si="4659"/>
        <v>577</v>
      </c>
      <c r="BB233" s="74">
        <f t="shared" si="4659"/>
        <v>43</v>
      </c>
      <c r="BC233" s="11">
        <v>183</v>
      </c>
      <c r="BD233" s="12">
        <f t="shared" si="4607"/>
        <v>0.33795493934142112</v>
      </c>
      <c r="BE233" s="11">
        <v>12</v>
      </c>
      <c r="BF233" s="12">
        <f t="shared" si="4608"/>
        <v>6.1538461538461542E-2</v>
      </c>
      <c r="BG233" s="11"/>
      <c r="BH233" s="11"/>
      <c r="BI233" s="18"/>
      <c r="BJ233" s="20"/>
      <c r="BK233" s="10"/>
      <c r="BL233" s="11"/>
      <c r="BM233" s="74">
        <f t="shared" si="4660"/>
        <v>591</v>
      </c>
      <c r="BN233" s="74">
        <f t="shared" si="4660"/>
        <v>46</v>
      </c>
      <c r="BO233" s="11">
        <v>126</v>
      </c>
      <c r="BP233" s="12">
        <f t="shared" si="4610"/>
        <v>0.23519458544839256</v>
      </c>
      <c r="BQ233" s="11">
        <v>13</v>
      </c>
      <c r="BR233" s="12">
        <f t="shared" si="4611"/>
        <v>9.3525179856115109E-2</v>
      </c>
      <c r="BS233" s="11"/>
      <c r="BT233" s="11"/>
      <c r="BU233" s="18"/>
      <c r="BV233" s="20"/>
      <c r="BW233" s="10"/>
      <c r="BX233" s="11"/>
      <c r="BY233" s="74">
        <f t="shared" si="4661"/>
        <v>0</v>
      </c>
      <c r="BZ233" s="74">
        <f t="shared" si="4661"/>
        <v>0</v>
      </c>
      <c r="CA233" s="11"/>
      <c r="CB233" s="12" t="e">
        <f t="shared" si="4613"/>
        <v>#DIV/0!</v>
      </c>
      <c r="CC233" s="11"/>
      <c r="CD233" s="12" t="e">
        <f t="shared" si="4614"/>
        <v>#DIV/0!</v>
      </c>
      <c r="CE233" s="11"/>
      <c r="CF233" s="11"/>
      <c r="CG233" s="18"/>
      <c r="CH233" s="20"/>
      <c r="CI233" s="10"/>
      <c r="CJ233" s="11"/>
      <c r="CK233" s="74">
        <f t="shared" si="4662"/>
        <v>0</v>
      </c>
      <c r="CL233" s="74">
        <f t="shared" si="4662"/>
        <v>0</v>
      </c>
      <c r="CM233" s="11"/>
      <c r="CN233" s="12" t="e">
        <f t="shared" si="4616"/>
        <v>#DIV/0!</v>
      </c>
      <c r="CO233" s="11"/>
      <c r="CP233" s="12" t="e">
        <f t="shared" si="4617"/>
        <v>#DIV/0!</v>
      </c>
      <c r="CQ233" s="11"/>
      <c r="CR233" s="11"/>
      <c r="CS233" s="18"/>
      <c r="CT233" s="20"/>
      <c r="CU233" s="10"/>
      <c r="CV233" s="11"/>
      <c r="CW233" s="74">
        <f t="shared" si="4663"/>
        <v>0</v>
      </c>
      <c r="CX233" s="74">
        <f t="shared" si="4663"/>
        <v>0</v>
      </c>
      <c r="CY233" s="11"/>
      <c r="CZ233" s="12" t="e">
        <f t="shared" si="4619"/>
        <v>#DIV/0!</v>
      </c>
      <c r="DA233" s="11"/>
      <c r="DB233" s="12" t="e">
        <f t="shared" si="4620"/>
        <v>#DIV/0!</v>
      </c>
      <c r="DC233" s="11"/>
      <c r="DD233" s="11"/>
      <c r="DE233" s="18"/>
      <c r="DF233" s="20"/>
      <c r="DG233" s="10"/>
      <c r="DH233" s="11"/>
      <c r="DI233" s="74">
        <f t="shared" si="4664"/>
        <v>0</v>
      </c>
      <c r="DJ233" s="74">
        <f t="shared" si="4664"/>
        <v>0</v>
      </c>
      <c r="DK233" s="11"/>
      <c r="DL233" s="12" t="e">
        <f t="shared" si="4622"/>
        <v>#DIV/0!</v>
      </c>
      <c r="DM233" s="11"/>
      <c r="DN233" s="12" t="e">
        <f t="shared" si="4623"/>
        <v>#DIV/0!</v>
      </c>
      <c r="DO233" s="11"/>
      <c r="DP233" s="11"/>
      <c r="DQ233" s="18"/>
      <c r="DR233" s="20"/>
      <c r="DS233" s="10"/>
      <c r="DT233" s="11"/>
      <c r="DU233" s="74">
        <f t="shared" si="4665"/>
        <v>0</v>
      </c>
      <c r="DV233" s="74">
        <f t="shared" si="4665"/>
        <v>0</v>
      </c>
      <c r="DW233" s="11"/>
      <c r="DX233" s="12" t="e">
        <f t="shared" si="4625"/>
        <v>#DIV/0!</v>
      </c>
      <c r="DY233" s="11"/>
      <c r="DZ233" s="12" t="e">
        <f t="shared" si="4626"/>
        <v>#DIV/0!</v>
      </c>
      <c r="EA233" s="11"/>
      <c r="EB233" s="11"/>
      <c r="EC233" s="18"/>
      <c r="ED233" s="20"/>
      <c r="EE233" s="10"/>
      <c r="EF233" s="11"/>
      <c r="EG233" s="74">
        <f t="shared" si="4666"/>
        <v>0</v>
      </c>
      <c r="EH233" s="74">
        <f t="shared" si="4666"/>
        <v>0</v>
      </c>
      <c r="EI233" s="11"/>
      <c r="EJ233" s="12" t="e">
        <f t="shared" si="4628"/>
        <v>#DIV/0!</v>
      </c>
      <c r="EK233" s="11"/>
      <c r="EL233" s="12" t="e">
        <f t="shared" si="4629"/>
        <v>#DIV/0!</v>
      </c>
      <c r="EM233" s="11"/>
      <c r="EN233" s="11"/>
      <c r="EO233" s="18"/>
      <c r="EP233" s="20"/>
      <c r="EQ233" s="10"/>
      <c r="ER233" s="11"/>
      <c r="ES233" s="74">
        <f t="shared" si="4667"/>
        <v>0</v>
      </c>
      <c r="ET233" s="74">
        <f t="shared" si="4667"/>
        <v>0</v>
      </c>
      <c r="EU233" s="11"/>
      <c r="EV233" s="12" t="e">
        <f t="shared" si="4631"/>
        <v>#DIV/0!</v>
      </c>
      <c r="EW233" s="11"/>
      <c r="EX233" s="12" t="e">
        <f t="shared" si="4632"/>
        <v>#DIV/0!</v>
      </c>
      <c r="EY233" s="11"/>
      <c r="EZ233" s="11"/>
      <c r="FA233" s="18"/>
      <c r="FB233" s="20"/>
      <c r="FC233" s="10"/>
      <c r="FD233" s="11"/>
      <c r="FE233" s="74">
        <f t="shared" si="4668"/>
        <v>0</v>
      </c>
      <c r="FF233" s="74">
        <f t="shared" si="4668"/>
        <v>0</v>
      </c>
      <c r="FG233" s="11"/>
      <c r="FH233" s="12" t="e">
        <f t="shared" si="4634"/>
        <v>#DIV/0!</v>
      </c>
      <c r="FI233" s="11"/>
      <c r="FJ233" s="12" t="e">
        <f t="shared" si="4635"/>
        <v>#DIV/0!</v>
      </c>
      <c r="FK233" s="11"/>
      <c r="FL233" s="11"/>
      <c r="FM233" s="18"/>
      <c r="FN233" s="20"/>
      <c r="FO233" s="10"/>
      <c r="FP233" s="11"/>
      <c r="FQ233" s="74">
        <f t="shared" si="4669"/>
        <v>0</v>
      </c>
      <c r="FR233" s="74">
        <f t="shared" si="4669"/>
        <v>0</v>
      </c>
      <c r="FS233" s="11"/>
      <c r="FT233" s="12" t="e">
        <f t="shared" si="4637"/>
        <v>#DIV/0!</v>
      </c>
      <c r="FU233" s="11"/>
      <c r="FV233" s="12" t="e">
        <f t="shared" si="4638"/>
        <v>#DIV/0!</v>
      </c>
      <c r="FW233" s="11"/>
      <c r="FX233" s="11"/>
      <c r="FY233" s="18"/>
      <c r="FZ233" s="20"/>
      <c r="GA233" s="10"/>
      <c r="GB233" s="11"/>
      <c r="GC233" s="74">
        <f t="shared" si="4670"/>
        <v>0</v>
      </c>
      <c r="GD233" s="74">
        <f t="shared" si="4670"/>
        <v>0</v>
      </c>
      <c r="GE233" s="11"/>
      <c r="GF233" s="12" t="e">
        <f t="shared" si="4640"/>
        <v>#DIV/0!</v>
      </c>
      <c r="GG233" s="11"/>
      <c r="GH233" s="12" t="e">
        <f t="shared" si="4641"/>
        <v>#DIV/0!</v>
      </c>
      <c r="GI233" s="11"/>
      <c r="GJ233" s="11"/>
      <c r="GK233" s="18"/>
      <c r="GL233" s="20"/>
      <c r="GM233" s="10"/>
      <c r="GN233" s="11"/>
      <c r="GO233" s="74">
        <f t="shared" si="4671"/>
        <v>0</v>
      </c>
      <c r="GP233" s="74">
        <f t="shared" si="4671"/>
        <v>0</v>
      </c>
      <c r="GQ233" s="11"/>
      <c r="GR233" s="12" t="e">
        <f t="shared" si="4643"/>
        <v>#DIV/0!</v>
      </c>
      <c r="GS233" s="11"/>
      <c r="GT233" s="12" t="e">
        <f t="shared" si="4644"/>
        <v>#DIV/0!</v>
      </c>
      <c r="GU233" s="11"/>
      <c r="GV233" s="11"/>
      <c r="GW233" s="18"/>
      <c r="GX233" s="20"/>
      <c r="GY233" s="10"/>
      <c r="GZ233" s="11"/>
      <c r="HA233" s="74">
        <f t="shared" si="4672"/>
        <v>0</v>
      </c>
      <c r="HB233" s="74">
        <f t="shared" si="4672"/>
        <v>0</v>
      </c>
      <c r="HC233" s="11"/>
      <c r="HD233" s="12" t="e">
        <f t="shared" si="4646"/>
        <v>#DIV/0!</v>
      </c>
      <c r="HE233" s="11"/>
      <c r="HF233" s="12" t="e">
        <f t="shared" si="4647"/>
        <v>#DIV/0!</v>
      </c>
      <c r="HG233" s="11"/>
      <c r="HH233" s="11"/>
      <c r="HI233" s="18"/>
      <c r="HJ233" s="20"/>
      <c r="HK233" s="10">
        <f t="shared" si="4648"/>
        <v>0</v>
      </c>
      <c r="HL233" s="11">
        <f t="shared" si="4648"/>
        <v>1</v>
      </c>
      <c r="HM233" s="11">
        <f t="shared" si="4648"/>
        <v>3035</v>
      </c>
      <c r="HN233" s="11">
        <f t="shared" si="4648"/>
        <v>234</v>
      </c>
      <c r="HO233" s="11">
        <f t="shared" si="4649"/>
        <v>1004</v>
      </c>
      <c r="HP233" s="228">
        <f t="shared" ref="HP233:HP236" si="4674">+(HO233)/HM233</f>
        <v>0.33080724876441514</v>
      </c>
      <c r="HQ233" s="15">
        <f t="shared" si="4651"/>
        <v>73</v>
      </c>
      <c r="HR233" s="12">
        <f t="shared" si="4673"/>
        <v>7.2709163346613551E-2</v>
      </c>
      <c r="HS233" s="16">
        <v>73.5</v>
      </c>
      <c r="HT233" s="17">
        <v>892</v>
      </c>
      <c r="HU233" s="16">
        <f t="shared" si="4652"/>
        <v>88.844621513944219</v>
      </c>
      <c r="HV233" s="18"/>
      <c r="HW233" s="20"/>
    </row>
    <row r="234" spans="1:231" ht="18.75" x14ac:dyDescent="0.25">
      <c r="A234" s="236"/>
      <c r="B234" s="41">
        <f>+B233+1</f>
        <v>44649</v>
      </c>
      <c r="C234" s="10">
        <v>1</v>
      </c>
      <c r="D234" s="11"/>
      <c r="E234" s="74">
        <f t="shared" si="4654"/>
        <v>582</v>
      </c>
      <c r="F234" s="74">
        <f t="shared" si="4654"/>
        <v>45</v>
      </c>
      <c r="G234" s="11">
        <v>243</v>
      </c>
      <c r="H234" s="12">
        <f t="shared" si="4596"/>
        <v>0.45360824742268041</v>
      </c>
      <c r="I234" s="11">
        <v>21</v>
      </c>
      <c r="J234" s="12">
        <f t="shared" si="4655"/>
        <v>7.9545454545454544E-2</v>
      </c>
      <c r="K234" s="13"/>
      <c r="L234" s="13"/>
      <c r="M234" s="25">
        <v>4265</v>
      </c>
      <c r="N234" s="38">
        <v>4660</v>
      </c>
      <c r="O234" s="10">
        <v>2</v>
      </c>
      <c r="P234" s="11"/>
      <c r="Q234" s="74">
        <f t="shared" si="4656"/>
        <v>594</v>
      </c>
      <c r="R234" s="74">
        <f t="shared" si="4656"/>
        <v>46</v>
      </c>
      <c r="S234" s="11">
        <v>201</v>
      </c>
      <c r="T234" s="12">
        <f t="shared" si="4598"/>
        <v>0.36868686868686867</v>
      </c>
      <c r="U234" s="11">
        <v>18</v>
      </c>
      <c r="V234" s="12">
        <f t="shared" si="4599"/>
        <v>8.2191780821917804E-2</v>
      </c>
      <c r="W234" s="13"/>
      <c r="X234" s="13"/>
      <c r="Y234" s="25">
        <v>4265</v>
      </c>
      <c r="Z234" s="38">
        <v>4660</v>
      </c>
      <c r="AA234" s="10"/>
      <c r="AB234" s="11"/>
      <c r="AC234" s="74">
        <f t="shared" si="4657"/>
        <v>114</v>
      </c>
      <c r="AD234" s="74">
        <f t="shared" si="4657"/>
        <v>10</v>
      </c>
      <c r="AE234" s="11">
        <v>59</v>
      </c>
      <c r="AF234" s="12">
        <f t="shared" si="4601"/>
        <v>0.52631578947368418</v>
      </c>
      <c r="AG234" s="11">
        <v>1</v>
      </c>
      <c r="AH234" s="12">
        <f t="shared" si="4602"/>
        <v>1.6666666666666666E-2</v>
      </c>
      <c r="AI234" s="13"/>
      <c r="AJ234" s="13"/>
      <c r="AK234" s="25">
        <v>4265</v>
      </c>
      <c r="AL234" s="38">
        <v>4660</v>
      </c>
      <c r="AM234" s="10"/>
      <c r="AN234" s="11"/>
      <c r="AO234" s="74">
        <f t="shared" si="4658"/>
        <v>574</v>
      </c>
      <c r="AP234" s="74">
        <f t="shared" si="4658"/>
        <v>44</v>
      </c>
      <c r="AQ234" s="11">
        <v>242</v>
      </c>
      <c r="AR234" s="12">
        <f t="shared" si="4604"/>
        <v>0.43902439024390244</v>
      </c>
      <c r="AS234" s="11">
        <v>10</v>
      </c>
      <c r="AT234" s="12">
        <f t="shared" si="4605"/>
        <v>3.968253968253968E-2</v>
      </c>
      <c r="AU234" s="13"/>
      <c r="AV234" s="13"/>
      <c r="AW234" s="25">
        <v>4265</v>
      </c>
      <c r="AX234" s="38">
        <v>4660</v>
      </c>
      <c r="AY234" s="10"/>
      <c r="AZ234" s="11"/>
      <c r="BA234" s="74">
        <f t="shared" si="4659"/>
        <v>577</v>
      </c>
      <c r="BB234" s="74">
        <f t="shared" si="4659"/>
        <v>43</v>
      </c>
      <c r="BC234" s="11">
        <v>205</v>
      </c>
      <c r="BD234" s="12">
        <f t="shared" si="4607"/>
        <v>0.39168110918544197</v>
      </c>
      <c r="BE234" s="11">
        <v>21</v>
      </c>
      <c r="BF234" s="12">
        <f t="shared" si="4608"/>
        <v>9.2920353982300891E-2</v>
      </c>
      <c r="BG234" s="13"/>
      <c r="BH234" s="13"/>
      <c r="BI234" s="25">
        <v>4265</v>
      </c>
      <c r="BJ234" s="38">
        <v>4660</v>
      </c>
      <c r="BK234" s="10"/>
      <c r="BL234" s="11"/>
      <c r="BM234" s="74">
        <f t="shared" si="4660"/>
        <v>591</v>
      </c>
      <c r="BN234" s="74">
        <f t="shared" si="4660"/>
        <v>46</v>
      </c>
      <c r="BO234" s="11">
        <v>135</v>
      </c>
      <c r="BP234" s="12">
        <f t="shared" si="4610"/>
        <v>0.26565143824027071</v>
      </c>
      <c r="BQ234" s="11">
        <v>22</v>
      </c>
      <c r="BR234" s="12">
        <f t="shared" si="4611"/>
        <v>0.14012738853503184</v>
      </c>
      <c r="BS234" s="13"/>
      <c r="BT234" s="13"/>
      <c r="BU234" s="25">
        <v>4265</v>
      </c>
      <c r="BV234" s="38">
        <v>4660</v>
      </c>
      <c r="BW234" s="10"/>
      <c r="BX234" s="11"/>
      <c r="BY234" s="74">
        <f t="shared" si="4661"/>
        <v>0</v>
      </c>
      <c r="BZ234" s="74">
        <f t="shared" si="4661"/>
        <v>0</v>
      </c>
      <c r="CA234" s="11"/>
      <c r="CB234" s="12" t="e">
        <f t="shared" si="4613"/>
        <v>#DIV/0!</v>
      </c>
      <c r="CC234" s="11"/>
      <c r="CD234" s="12" t="e">
        <f t="shared" si="4614"/>
        <v>#DIV/0!</v>
      </c>
      <c r="CE234" s="13"/>
      <c r="CF234" s="13"/>
      <c r="CG234" s="25"/>
      <c r="CH234" s="38"/>
      <c r="CI234" s="10"/>
      <c r="CJ234" s="11"/>
      <c r="CK234" s="74">
        <f t="shared" si="4662"/>
        <v>0</v>
      </c>
      <c r="CL234" s="74">
        <f t="shared" si="4662"/>
        <v>0</v>
      </c>
      <c r="CM234" s="11"/>
      <c r="CN234" s="12" t="e">
        <f t="shared" si="4616"/>
        <v>#DIV/0!</v>
      </c>
      <c r="CO234" s="11"/>
      <c r="CP234" s="12" t="e">
        <f t="shared" si="4617"/>
        <v>#DIV/0!</v>
      </c>
      <c r="CQ234" s="13"/>
      <c r="CR234" s="13"/>
      <c r="CS234" s="25"/>
      <c r="CT234" s="38"/>
      <c r="CU234" s="10"/>
      <c r="CV234" s="11"/>
      <c r="CW234" s="74">
        <f t="shared" si="4663"/>
        <v>0</v>
      </c>
      <c r="CX234" s="74">
        <f t="shared" si="4663"/>
        <v>0</v>
      </c>
      <c r="CY234" s="11"/>
      <c r="CZ234" s="12" t="e">
        <f t="shared" si="4619"/>
        <v>#DIV/0!</v>
      </c>
      <c r="DA234" s="11"/>
      <c r="DB234" s="12" t="e">
        <f t="shared" si="4620"/>
        <v>#DIV/0!</v>
      </c>
      <c r="DC234" s="13"/>
      <c r="DD234" s="13"/>
      <c r="DE234" s="25"/>
      <c r="DF234" s="38"/>
      <c r="DG234" s="10"/>
      <c r="DH234" s="11"/>
      <c r="DI234" s="74">
        <f t="shared" si="4664"/>
        <v>0</v>
      </c>
      <c r="DJ234" s="74">
        <f t="shared" si="4664"/>
        <v>0</v>
      </c>
      <c r="DK234" s="11"/>
      <c r="DL234" s="12" t="e">
        <f t="shared" si="4622"/>
        <v>#DIV/0!</v>
      </c>
      <c r="DM234" s="11"/>
      <c r="DN234" s="12" t="e">
        <f t="shared" si="4623"/>
        <v>#DIV/0!</v>
      </c>
      <c r="DO234" s="13"/>
      <c r="DP234" s="13"/>
      <c r="DQ234" s="25"/>
      <c r="DR234" s="38"/>
      <c r="DS234" s="10"/>
      <c r="DT234" s="11"/>
      <c r="DU234" s="74">
        <f t="shared" si="4665"/>
        <v>0</v>
      </c>
      <c r="DV234" s="74">
        <f t="shared" si="4665"/>
        <v>0</v>
      </c>
      <c r="DW234" s="11"/>
      <c r="DX234" s="12" t="e">
        <f t="shared" si="4625"/>
        <v>#DIV/0!</v>
      </c>
      <c r="DY234" s="11"/>
      <c r="DZ234" s="12" t="e">
        <f t="shared" si="4626"/>
        <v>#DIV/0!</v>
      </c>
      <c r="EA234" s="13"/>
      <c r="EB234" s="13"/>
      <c r="EC234" s="25"/>
      <c r="ED234" s="38"/>
      <c r="EE234" s="10"/>
      <c r="EF234" s="11"/>
      <c r="EG234" s="74">
        <f t="shared" si="4666"/>
        <v>0</v>
      </c>
      <c r="EH234" s="74">
        <f t="shared" si="4666"/>
        <v>0</v>
      </c>
      <c r="EI234" s="11"/>
      <c r="EJ234" s="12" t="e">
        <f t="shared" si="4628"/>
        <v>#DIV/0!</v>
      </c>
      <c r="EK234" s="11"/>
      <c r="EL234" s="12" t="e">
        <f t="shared" si="4629"/>
        <v>#DIV/0!</v>
      </c>
      <c r="EM234" s="13"/>
      <c r="EN234" s="13"/>
      <c r="EO234" s="25"/>
      <c r="EP234" s="38"/>
      <c r="EQ234" s="10"/>
      <c r="ER234" s="11"/>
      <c r="ES234" s="74">
        <f t="shared" si="4667"/>
        <v>0</v>
      </c>
      <c r="ET234" s="74">
        <f t="shared" si="4667"/>
        <v>0</v>
      </c>
      <c r="EU234" s="11"/>
      <c r="EV234" s="12" t="e">
        <f t="shared" si="4631"/>
        <v>#DIV/0!</v>
      </c>
      <c r="EW234" s="11"/>
      <c r="EX234" s="12" t="e">
        <f t="shared" si="4632"/>
        <v>#DIV/0!</v>
      </c>
      <c r="EY234" s="13"/>
      <c r="EZ234" s="13"/>
      <c r="FA234" s="25"/>
      <c r="FB234" s="38"/>
      <c r="FC234" s="10"/>
      <c r="FD234" s="11"/>
      <c r="FE234" s="74">
        <f t="shared" si="4668"/>
        <v>0</v>
      </c>
      <c r="FF234" s="74">
        <f t="shared" si="4668"/>
        <v>0</v>
      </c>
      <c r="FG234" s="11"/>
      <c r="FH234" s="12" t="e">
        <f t="shared" si="4634"/>
        <v>#DIV/0!</v>
      </c>
      <c r="FI234" s="11"/>
      <c r="FJ234" s="12" t="e">
        <f t="shared" si="4635"/>
        <v>#DIV/0!</v>
      </c>
      <c r="FK234" s="13"/>
      <c r="FL234" s="13"/>
      <c r="FM234" s="25"/>
      <c r="FN234" s="38"/>
      <c r="FO234" s="10"/>
      <c r="FP234" s="11"/>
      <c r="FQ234" s="74">
        <f t="shared" si="4669"/>
        <v>0</v>
      </c>
      <c r="FR234" s="74">
        <f t="shared" si="4669"/>
        <v>0</v>
      </c>
      <c r="FS234" s="11"/>
      <c r="FT234" s="12" t="e">
        <f t="shared" si="4637"/>
        <v>#DIV/0!</v>
      </c>
      <c r="FU234" s="11"/>
      <c r="FV234" s="12" t="e">
        <f t="shared" si="4638"/>
        <v>#DIV/0!</v>
      </c>
      <c r="FW234" s="13"/>
      <c r="FX234" s="13"/>
      <c r="FY234" s="25"/>
      <c r="FZ234" s="38"/>
      <c r="GA234" s="10"/>
      <c r="GB234" s="11"/>
      <c r="GC234" s="74">
        <f t="shared" si="4670"/>
        <v>0</v>
      </c>
      <c r="GD234" s="74">
        <f t="shared" si="4670"/>
        <v>0</v>
      </c>
      <c r="GE234" s="11"/>
      <c r="GF234" s="12" t="e">
        <f t="shared" si="4640"/>
        <v>#DIV/0!</v>
      </c>
      <c r="GG234" s="11"/>
      <c r="GH234" s="12" t="e">
        <f t="shared" si="4641"/>
        <v>#DIV/0!</v>
      </c>
      <c r="GI234" s="13"/>
      <c r="GJ234" s="13"/>
      <c r="GK234" s="25"/>
      <c r="GL234" s="38"/>
      <c r="GM234" s="10"/>
      <c r="GN234" s="11"/>
      <c r="GO234" s="74">
        <f t="shared" si="4671"/>
        <v>0</v>
      </c>
      <c r="GP234" s="74">
        <f t="shared" si="4671"/>
        <v>0</v>
      </c>
      <c r="GQ234" s="11"/>
      <c r="GR234" s="12" t="e">
        <f t="shared" si="4643"/>
        <v>#DIV/0!</v>
      </c>
      <c r="GS234" s="11"/>
      <c r="GT234" s="12" t="e">
        <f t="shared" si="4644"/>
        <v>#DIV/0!</v>
      </c>
      <c r="GU234" s="13"/>
      <c r="GV234" s="13"/>
      <c r="GW234" s="25"/>
      <c r="GX234" s="38"/>
      <c r="GY234" s="10"/>
      <c r="GZ234" s="11"/>
      <c r="HA234" s="74">
        <f t="shared" si="4672"/>
        <v>0</v>
      </c>
      <c r="HB234" s="74">
        <f t="shared" si="4672"/>
        <v>0</v>
      </c>
      <c r="HC234" s="11"/>
      <c r="HD234" s="12" t="e">
        <f t="shared" si="4646"/>
        <v>#DIV/0!</v>
      </c>
      <c r="HE234" s="11"/>
      <c r="HF234" s="12" t="e">
        <f t="shared" si="4647"/>
        <v>#DIV/0!</v>
      </c>
      <c r="HG234" s="13"/>
      <c r="HH234" s="13"/>
      <c r="HI234" s="25"/>
      <c r="HJ234" s="38"/>
      <c r="HK234" s="10">
        <f t="shared" si="4648"/>
        <v>3</v>
      </c>
      <c r="HL234" s="11">
        <f t="shared" si="4648"/>
        <v>0</v>
      </c>
      <c r="HM234" s="11">
        <f t="shared" si="4648"/>
        <v>3032</v>
      </c>
      <c r="HN234" s="11">
        <f t="shared" si="4648"/>
        <v>234</v>
      </c>
      <c r="HO234" s="11">
        <f t="shared" si="4649"/>
        <v>1178</v>
      </c>
      <c r="HP234" s="228">
        <f t="shared" si="4674"/>
        <v>0.38852242744063326</v>
      </c>
      <c r="HQ234" s="15">
        <f t="shared" si="4651"/>
        <v>93</v>
      </c>
      <c r="HR234" s="12">
        <f t="shared" si="4673"/>
        <v>7.8947368421052627E-2</v>
      </c>
      <c r="HS234" s="16">
        <v>72.400000000000006</v>
      </c>
      <c r="HT234" s="17">
        <v>1022</v>
      </c>
      <c r="HU234" s="16">
        <f t="shared" si="4652"/>
        <v>86.757215619694392</v>
      </c>
      <c r="HV234" s="23">
        <v>4265</v>
      </c>
      <c r="HW234" s="22">
        <v>4660</v>
      </c>
    </row>
    <row r="235" spans="1:231" ht="18.75" x14ac:dyDescent="0.25">
      <c r="A235" s="236"/>
      <c r="B235" s="41">
        <f t="shared" si="4653"/>
        <v>44650</v>
      </c>
      <c r="C235" s="10"/>
      <c r="D235" s="11"/>
      <c r="E235" s="74">
        <f t="shared" si="4654"/>
        <v>582</v>
      </c>
      <c r="F235" s="74">
        <f t="shared" si="4654"/>
        <v>45</v>
      </c>
      <c r="G235" s="11">
        <v>233</v>
      </c>
      <c r="H235" s="12">
        <f t="shared" si="4596"/>
        <v>0.4329896907216495</v>
      </c>
      <c r="I235" s="11">
        <v>19</v>
      </c>
      <c r="J235" s="12">
        <f t="shared" si="4655"/>
        <v>7.5396825396825393E-2</v>
      </c>
      <c r="K235" s="13"/>
      <c r="L235" s="11"/>
      <c r="M235" s="25">
        <v>4680.588235294118</v>
      </c>
      <c r="N235" s="38">
        <v>4808.181818181818</v>
      </c>
      <c r="O235" s="10">
        <v>1</v>
      </c>
      <c r="P235" s="11"/>
      <c r="Q235" s="74">
        <f t="shared" si="4656"/>
        <v>593</v>
      </c>
      <c r="R235" s="74">
        <f t="shared" si="4656"/>
        <v>46</v>
      </c>
      <c r="S235" s="11">
        <v>180</v>
      </c>
      <c r="T235" s="12">
        <f t="shared" si="4598"/>
        <v>0.32377740303541314</v>
      </c>
      <c r="U235" s="11">
        <v>12</v>
      </c>
      <c r="V235" s="12">
        <f t="shared" si="4599"/>
        <v>6.25E-2</v>
      </c>
      <c r="W235" s="13"/>
      <c r="X235" s="11"/>
      <c r="Y235" s="25">
        <v>5554.7368421052633</v>
      </c>
      <c r="Z235" s="38">
        <v>4721.818181818182</v>
      </c>
      <c r="AA235" s="10"/>
      <c r="AB235" s="11"/>
      <c r="AC235" s="74">
        <f t="shared" si="4657"/>
        <v>114</v>
      </c>
      <c r="AD235" s="74">
        <f t="shared" si="4657"/>
        <v>10</v>
      </c>
      <c r="AE235" s="11">
        <v>41</v>
      </c>
      <c r="AF235" s="12">
        <f t="shared" si="4601"/>
        <v>0.37719298245614036</v>
      </c>
      <c r="AG235" s="11">
        <v>2</v>
      </c>
      <c r="AH235" s="12">
        <f t="shared" si="4602"/>
        <v>4.6511627906976744E-2</v>
      </c>
      <c r="AI235" s="13"/>
      <c r="AJ235" s="11"/>
      <c r="AK235" s="25">
        <v>4480</v>
      </c>
      <c r="AL235" s="38">
        <v>4370</v>
      </c>
      <c r="AM235" s="10"/>
      <c r="AN235" s="11"/>
      <c r="AO235" s="74">
        <f t="shared" si="4658"/>
        <v>574</v>
      </c>
      <c r="AP235" s="74">
        <f t="shared" si="4658"/>
        <v>44</v>
      </c>
      <c r="AQ235" s="11">
        <v>223</v>
      </c>
      <c r="AR235" s="12">
        <f t="shared" si="4604"/>
        <v>0.4094076655052265</v>
      </c>
      <c r="AS235" s="11">
        <v>12</v>
      </c>
      <c r="AT235" s="12">
        <f t="shared" si="4605"/>
        <v>5.106382978723404E-2</v>
      </c>
      <c r="AU235" s="13"/>
      <c r="AV235" s="11"/>
      <c r="AW235" s="25">
        <v>4495.405405405405</v>
      </c>
      <c r="AX235" s="38">
        <v>4644.166666666667</v>
      </c>
      <c r="AY235" s="10"/>
      <c r="AZ235" s="11"/>
      <c r="BA235" s="74">
        <f t="shared" si="4659"/>
        <v>577</v>
      </c>
      <c r="BB235" s="74">
        <f t="shared" si="4659"/>
        <v>43</v>
      </c>
      <c r="BC235" s="11">
        <v>200</v>
      </c>
      <c r="BD235" s="12">
        <f t="shared" si="4607"/>
        <v>0.38128249566724437</v>
      </c>
      <c r="BE235" s="11">
        <v>20</v>
      </c>
      <c r="BF235" s="12">
        <f t="shared" si="4608"/>
        <v>9.0909090909090912E-2</v>
      </c>
      <c r="BG235" s="13"/>
      <c r="BH235" s="11"/>
      <c r="BI235" s="25">
        <v>5116</v>
      </c>
      <c r="BJ235" s="38">
        <v>4867.5</v>
      </c>
      <c r="BK235" s="10"/>
      <c r="BL235" s="11"/>
      <c r="BM235" s="74">
        <f t="shared" si="4660"/>
        <v>591</v>
      </c>
      <c r="BN235" s="74">
        <f t="shared" si="4660"/>
        <v>46</v>
      </c>
      <c r="BO235" s="11">
        <v>158</v>
      </c>
      <c r="BP235" s="12">
        <f t="shared" si="4610"/>
        <v>0.30118443316412857</v>
      </c>
      <c r="BQ235" s="11">
        <v>20</v>
      </c>
      <c r="BR235" s="12">
        <f t="shared" si="4611"/>
        <v>0.11235955056179775</v>
      </c>
      <c r="BS235" s="13"/>
      <c r="BT235" s="11"/>
      <c r="BU235" s="25">
        <v>5747.7777777777774</v>
      </c>
      <c r="BV235" s="38">
        <v>5064.6153846153848</v>
      </c>
      <c r="BW235" s="10"/>
      <c r="BX235" s="11"/>
      <c r="BY235" s="74">
        <f t="shared" si="4661"/>
        <v>0</v>
      </c>
      <c r="BZ235" s="74">
        <f t="shared" si="4661"/>
        <v>0</v>
      </c>
      <c r="CA235" s="11"/>
      <c r="CB235" s="12" t="e">
        <f t="shared" si="4613"/>
        <v>#DIV/0!</v>
      </c>
      <c r="CC235" s="11"/>
      <c r="CD235" s="12" t="e">
        <f t="shared" si="4614"/>
        <v>#DIV/0!</v>
      </c>
      <c r="CE235" s="13"/>
      <c r="CF235" s="11"/>
      <c r="CG235" s="25"/>
      <c r="CH235" s="38"/>
      <c r="CI235" s="10"/>
      <c r="CJ235" s="11"/>
      <c r="CK235" s="74">
        <f t="shared" si="4662"/>
        <v>0</v>
      </c>
      <c r="CL235" s="74">
        <f t="shared" si="4662"/>
        <v>0</v>
      </c>
      <c r="CM235" s="11"/>
      <c r="CN235" s="12" t="e">
        <f t="shared" si="4616"/>
        <v>#DIV/0!</v>
      </c>
      <c r="CO235" s="11"/>
      <c r="CP235" s="12" t="e">
        <f t="shared" si="4617"/>
        <v>#DIV/0!</v>
      </c>
      <c r="CQ235" s="13"/>
      <c r="CR235" s="11"/>
      <c r="CS235" s="25"/>
      <c r="CT235" s="38"/>
      <c r="CU235" s="10"/>
      <c r="CV235" s="11"/>
      <c r="CW235" s="74">
        <f t="shared" si="4663"/>
        <v>0</v>
      </c>
      <c r="CX235" s="74">
        <f t="shared" si="4663"/>
        <v>0</v>
      </c>
      <c r="CY235" s="11"/>
      <c r="CZ235" s="12" t="e">
        <f t="shared" si="4619"/>
        <v>#DIV/0!</v>
      </c>
      <c r="DA235" s="11"/>
      <c r="DB235" s="12" t="e">
        <f t="shared" si="4620"/>
        <v>#DIV/0!</v>
      </c>
      <c r="DC235" s="13"/>
      <c r="DD235" s="11"/>
      <c r="DE235" s="25"/>
      <c r="DF235" s="38"/>
      <c r="DG235" s="10"/>
      <c r="DH235" s="11"/>
      <c r="DI235" s="74">
        <f t="shared" si="4664"/>
        <v>0</v>
      </c>
      <c r="DJ235" s="74">
        <f t="shared" si="4664"/>
        <v>0</v>
      </c>
      <c r="DK235" s="11"/>
      <c r="DL235" s="12" t="e">
        <f t="shared" si="4622"/>
        <v>#DIV/0!</v>
      </c>
      <c r="DM235" s="11"/>
      <c r="DN235" s="12" t="e">
        <f t="shared" si="4623"/>
        <v>#DIV/0!</v>
      </c>
      <c r="DO235" s="13"/>
      <c r="DP235" s="11"/>
      <c r="DQ235" s="25"/>
      <c r="DR235" s="38"/>
      <c r="DS235" s="10"/>
      <c r="DT235" s="11"/>
      <c r="DU235" s="74">
        <f t="shared" si="4665"/>
        <v>0</v>
      </c>
      <c r="DV235" s="74">
        <f t="shared" si="4665"/>
        <v>0</v>
      </c>
      <c r="DW235" s="11"/>
      <c r="DX235" s="12" t="e">
        <f t="shared" si="4625"/>
        <v>#DIV/0!</v>
      </c>
      <c r="DY235" s="11"/>
      <c r="DZ235" s="12" t="e">
        <f t="shared" si="4626"/>
        <v>#DIV/0!</v>
      </c>
      <c r="EA235" s="13"/>
      <c r="EB235" s="11"/>
      <c r="EC235" s="25"/>
      <c r="ED235" s="38"/>
      <c r="EE235" s="10"/>
      <c r="EF235" s="11"/>
      <c r="EG235" s="74">
        <f t="shared" si="4666"/>
        <v>0</v>
      </c>
      <c r="EH235" s="74">
        <f t="shared" si="4666"/>
        <v>0</v>
      </c>
      <c r="EI235" s="11"/>
      <c r="EJ235" s="12" t="e">
        <f t="shared" si="4628"/>
        <v>#DIV/0!</v>
      </c>
      <c r="EK235" s="11"/>
      <c r="EL235" s="12" t="e">
        <f t="shared" si="4629"/>
        <v>#DIV/0!</v>
      </c>
      <c r="EM235" s="13"/>
      <c r="EN235" s="11"/>
      <c r="EO235" s="25"/>
      <c r="EP235" s="38"/>
      <c r="EQ235" s="10"/>
      <c r="ER235" s="11"/>
      <c r="ES235" s="74">
        <f t="shared" si="4667"/>
        <v>0</v>
      </c>
      <c r="ET235" s="74">
        <f t="shared" si="4667"/>
        <v>0</v>
      </c>
      <c r="EU235" s="11"/>
      <c r="EV235" s="12" t="e">
        <f t="shared" si="4631"/>
        <v>#DIV/0!</v>
      </c>
      <c r="EW235" s="11"/>
      <c r="EX235" s="12" t="e">
        <f t="shared" si="4632"/>
        <v>#DIV/0!</v>
      </c>
      <c r="EY235" s="13"/>
      <c r="EZ235" s="11"/>
      <c r="FA235" s="25"/>
      <c r="FB235" s="38"/>
      <c r="FC235" s="10"/>
      <c r="FD235" s="11"/>
      <c r="FE235" s="74">
        <f t="shared" si="4668"/>
        <v>0</v>
      </c>
      <c r="FF235" s="74">
        <f t="shared" si="4668"/>
        <v>0</v>
      </c>
      <c r="FG235" s="11"/>
      <c r="FH235" s="12" t="e">
        <f t="shared" si="4634"/>
        <v>#DIV/0!</v>
      </c>
      <c r="FI235" s="11"/>
      <c r="FJ235" s="12" t="e">
        <f t="shared" si="4635"/>
        <v>#DIV/0!</v>
      </c>
      <c r="FK235" s="13"/>
      <c r="FL235" s="11"/>
      <c r="FM235" s="25"/>
      <c r="FN235" s="38"/>
      <c r="FO235" s="10"/>
      <c r="FP235" s="11"/>
      <c r="FQ235" s="74">
        <f t="shared" si="4669"/>
        <v>0</v>
      </c>
      <c r="FR235" s="74">
        <f t="shared" si="4669"/>
        <v>0</v>
      </c>
      <c r="FS235" s="11"/>
      <c r="FT235" s="12" t="e">
        <f t="shared" si="4637"/>
        <v>#DIV/0!</v>
      </c>
      <c r="FU235" s="11"/>
      <c r="FV235" s="12" t="e">
        <f t="shared" si="4638"/>
        <v>#DIV/0!</v>
      </c>
      <c r="FW235" s="13"/>
      <c r="FX235" s="11"/>
      <c r="FY235" s="25"/>
      <c r="FZ235" s="38"/>
      <c r="GA235" s="10"/>
      <c r="GB235" s="11"/>
      <c r="GC235" s="74">
        <f t="shared" si="4670"/>
        <v>0</v>
      </c>
      <c r="GD235" s="74">
        <f t="shared" si="4670"/>
        <v>0</v>
      </c>
      <c r="GE235" s="11"/>
      <c r="GF235" s="12" t="e">
        <f t="shared" si="4640"/>
        <v>#DIV/0!</v>
      </c>
      <c r="GG235" s="11"/>
      <c r="GH235" s="12" t="e">
        <f t="shared" si="4641"/>
        <v>#DIV/0!</v>
      </c>
      <c r="GI235" s="13"/>
      <c r="GJ235" s="11"/>
      <c r="GK235" s="25"/>
      <c r="GL235" s="38"/>
      <c r="GM235" s="10"/>
      <c r="GN235" s="11"/>
      <c r="GO235" s="74">
        <f t="shared" si="4671"/>
        <v>0</v>
      </c>
      <c r="GP235" s="74">
        <f t="shared" si="4671"/>
        <v>0</v>
      </c>
      <c r="GQ235" s="11"/>
      <c r="GR235" s="12" t="e">
        <f t="shared" si="4643"/>
        <v>#DIV/0!</v>
      </c>
      <c r="GS235" s="11"/>
      <c r="GT235" s="12" t="e">
        <f t="shared" si="4644"/>
        <v>#DIV/0!</v>
      </c>
      <c r="GU235" s="13"/>
      <c r="GV235" s="11"/>
      <c r="GW235" s="25"/>
      <c r="GX235" s="38"/>
      <c r="GY235" s="10"/>
      <c r="GZ235" s="11"/>
      <c r="HA235" s="74">
        <f t="shared" si="4672"/>
        <v>0</v>
      </c>
      <c r="HB235" s="74">
        <f t="shared" si="4672"/>
        <v>0</v>
      </c>
      <c r="HC235" s="11"/>
      <c r="HD235" s="12" t="e">
        <f t="shared" si="4646"/>
        <v>#DIV/0!</v>
      </c>
      <c r="HE235" s="11"/>
      <c r="HF235" s="12" t="e">
        <f t="shared" si="4647"/>
        <v>#DIV/0!</v>
      </c>
      <c r="HG235" s="13"/>
      <c r="HH235" s="11"/>
      <c r="HI235" s="25"/>
      <c r="HJ235" s="38"/>
      <c r="HK235" s="10">
        <f t="shared" si="4648"/>
        <v>1</v>
      </c>
      <c r="HL235" s="11">
        <f t="shared" si="4648"/>
        <v>0</v>
      </c>
      <c r="HM235" s="11">
        <f t="shared" si="4648"/>
        <v>3031</v>
      </c>
      <c r="HN235" s="11">
        <f t="shared" si="4648"/>
        <v>234</v>
      </c>
      <c r="HO235" s="11">
        <f t="shared" si="4649"/>
        <v>1120</v>
      </c>
      <c r="HP235" s="228">
        <f t="shared" si="4674"/>
        <v>0.36951501154734412</v>
      </c>
      <c r="HQ235" s="15">
        <f t="shared" si="4651"/>
        <v>85</v>
      </c>
      <c r="HR235" s="12">
        <f t="shared" si="4673"/>
        <v>7.5892857142857137E-2</v>
      </c>
      <c r="HS235" s="16">
        <v>73.7</v>
      </c>
      <c r="HT235" s="17">
        <v>988</v>
      </c>
      <c r="HU235" s="16">
        <f t="shared" si="4652"/>
        <v>88.214285714285708</v>
      </c>
      <c r="HV235" s="23">
        <v>5104.6596858638741</v>
      </c>
      <c r="HW235" s="22">
        <v>4785.0769230769229</v>
      </c>
    </row>
    <row r="236" spans="1:231" ht="18.75" x14ac:dyDescent="0.25">
      <c r="A236" s="236"/>
      <c r="B236" s="41">
        <f t="shared" si="4653"/>
        <v>44651</v>
      </c>
      <c r="C236" s="10"/>
      <c r="D236" s="11"/>
      <c r="E236" s="74">
        <f>E235-C236</f>
        <v>582</v>
      </c>
      <c r="F236" s="74">
        <f>F235-D236</f>
        <v>45</v>
      </c>
      <c r="G236" s="11">
        <v>230</v>
      </c>
      <c r="H236" s="12">
        <f t="shared" si="4596"/>
        <v>0.43814432989690721</v>
      </c>
      <c r="I236" s="11">
        <v>25</v>
      </c>
      <c r="J236" s="12">
        <f t="shared" si="4655"/>
        <v>9.8039215686274508E-2</v>
      </c>
      <c r="K236" s="13"/>
      <c r="L236" s="11"/>
      <c r="M236" s="39">
        <v>100</v>
      </c>
      <c r="N236" s="43">
        <v>36.363636363636367</v>
      </c>
      <c r="O236" s="10"/>
      <c r="P236" s="11"/>
      <c r="Q236" s="74">
        <f t="shared" si="4656"/>
        <v>593</v>
      </c>
      <c r="R236" s="74">
        <f t="shared" si="4656"/>
        <v>46</v>
      </c>
      <c r="S236" s="11">
        <v>188</v>
      </c>
      <c r="T236" s="12">
        <f t="shared" si="4598"/>
        <v>0.34401349072512649</v>
      </c>
      <c r="U236" s="11">
        <v>16</v>
      </c>
      <c r="V236" s="12">
        <f t="shared" si="4599"/>
        <v>7.8431372549019607E-2</v>
      </c>
      <c r="W236" s="13"/>
      <c r="X236" s="11"/>
      <c r="Y236" s="39">
        <v>100</v>
      </c>
      <c r="Z236" s="43">
        <v>90.909090909090907</v>
      </c>
      <c r="AA236" s="10"/>
      <c r="AB236" s="11"/>
      <c r="AC236" s="74">
        <f t="shared" si="4657"/>
        <v>114</v>
      </c>
      <c r="AD236" s="74">
        <f t="shared" si="4657"/>
        <v>10</v>
      </c>
      <c r="AE236" s="11">
        <v>36</v>
      </c>
      <c r="AF236" s="12">
        <f t="shared" si="4601"/>
        <v>0.33333333333333331</v>
      </c>
      <c r="AG236" s="11">
        <v>2</v>
      </c>
      <c r="AH236" s="12">
        <f t="shared" si="4602"/>
        <v>5.2631578947368418E-2</v>
      </c>
      <c r="AI236" s="13"/>
      <c r="AJ236" s="11"/>
      <c r="AK236" s="39">
        <v>100</v>
      </c>
      <c r="AL236" s="43">
        <v>100</v>
      </c>
      <c r="AM236" s="10">
        <v>1</v>
      </c>
      <c r="AN236" s="11"/>
      <c r="AO236" s="74">
        <f t="shared" si="4658"/>
        <v>573</v>
      </c>
      <c r="AP236" s="74">
        <f t="shared" si="4658"/>
        <v>44</v>
      </c>
      <c r="AQ236" s="11">
        <v>216</v>
      </c>
      <c r="AR236" s="12">
        <f t="shared" si="4604"/>
        <v>0.41012216404886565</v>
      </c>
      <c r="AS236" s="11">
        <v>19</v>
      </c>
      <c r="AT236" s="12">
        <f t="shared" si="4605"/>
        <v>8.085106382978724E-2</v>
      </c>
      <c r="AU236" s="13"/>
      <c r="AV236" s="11"/>
      <c r="AW236" s="39">
        <v>89.189189189189193</v>
      </c>
      <c r="AX236" s="43">
        <v>91.666666666666671</v>
      </c>
      <c r="AY236" s="10"/>
      <c r="AZ236" s="11"/>
      <c r="BA236" s="74">
        <f t="shared" si="4659"/>
        <v>577</v>
      </c>
      <c r="BB236" s="74">
        <f t="shared" si="4659"/>
        <v>43</v>
      </c>
      <c r="BC236" s="11">
        <v>195</v>
      </c>
      <c r="BD236" s="12">
        <f t="shared" si="4607"/>
        <v>0.35875216637781632</v>
      </c>
      <c r="BE236" s="11">
        <v>12</v>
      </c>
      <c r="BF236" s="12">
        <f t="shared" si="4608"/>
        <v>5.7971014492753624E-2</v>
      </c>
      <c r="BG236" s="13"/>
      <c r="BH236" s="11"/>
      <c r="BI236" s="39">
        <v>100</v>
      </c>
      <c r="BJ236" s="43">
        <v>100</v>
      </c>
      <c r="BK236" s="10">
        <v>1</v>
      </c>
      <c r="BL236" s="11"/>
      <c r="BM236" s="74">
        <f t="shared" si="4660"/>
        <v>590</v>
      </c>
      <c r="BN236" s="74">
        <f t="shared" si="4660"/>
        <v>46</v>
      </c>
      <c r="BO236" s="11">
        <v>146</v>
      </c>
      <c r="BP236" s="12">
        <f t="shared" si="4610"/>
        <v>0.28644067796610168</v>
      </c>
      <c r="BQ236" s="11">
        <v>23</v>
      </c>
      <c r="BR236" s="12">
        <f t="shared" si="4611"/>
        <v>0.13609467455621302</v>
      </c>
      <c r="BS236" s="13"/>
      <c r="BT236" s="11"/>
      <c r="BU236" s="39">
        <v>100</v>
      </c>
      <c r="BV236" s="43">
        <v>92.307692307692307</v>
      </c>
      <c r="BW236" s="10"/>
      <c r="BX236" s="11"/>
      <c r="BY236" s="74">
        <f t="shared" si="4661"/>
        <v>0</v>
      </c>
      <c r="BZ236" s="74">
        <f t="shared" si="4661"/>
        <v>0</v>
      </c>
      <c r="CA236" s="11"/>
      <c r="CB236" s="12" t="e">
        <f t="shared" si="4613"/>
        <v>#DIV/0!</v>
      </c>
      <c r="CC236" s="11"/>
      <c r="CD236" s="12" t="e">
        <f t="shared" si="4614"/>
        <v>#DIV/0!</v>
      </c>
      <c r="CE236" s="13"/>
      <c r="CF236" s="11"/>
      <c r="CG236" s="39"/>
      <c r="CH236" s="43"/>
      <c r="CI236" s="10"/>
      <c r="CJ236" s="11"/>
      <c r="CK236" s="74">
        <f t="shared" si="4662"/>
        <v>0</v>
      </c>
      <c r="CL236" s="74">
        <f t="shared" si="4662"/>
        <v>0</v>
      </c>
      <c r="CM236" s="11"/>
      <c r="CN236" s="12" t="e">
        <f t="shared" si="4616"/>
        <v>#DIV/0!</v>
      </c>
      <c r="CO236" s="11"/>
      <c r="CP236" s="12" t="e">
        <f t="shared" si="4617"/>
        <v>#DIV/0!</v>
      </c>
      <c r="CQ236" s="13"/>
      <c r="CR236" s="11"/>
      <c r="CS236" s="39"/>
      <c r="CT236" s="43"/>
      <c r="CU236" s="10"/>
      <c r="CV236" s="11"/>
      <c r="CW236" s="74">
        <f t="shared" si="4663"/>
        <v>0</v>
      </c>
      <c r="CX236" s="74">
        <f t="shared" si="4663"/>
        <v>0</v>
      </c>
      <c r="CY236" s="11"/>
      <c r="CZ236" s="12" t="e">
        <f t="shared" si="4619"/>
        <v>#DIV/0!</v>
      </c>
      <c r="DA236" s="11"/>
      <c r="DB236" s="12" t="e">
        <f t="shared" si="4620"/>
        <v>#DIV/0!</v>
      </c>
      <c r="DC236" s="13"/>
      <c r="DD236" s="11"/>
      <c r="DE236" s="39"/>
      <c r="DF236" s="43"/>
      <c r="DG236" s="10"/>
      <c r="DH236" s="11"/>
      <c r="DI236" s="74">
        <f t="shared" si="4664"/>
        <v>0</v>
      </c>
      <c r="DJ236" s="74">
        <f t="shared" si="4664"/>
        <v>0</v>
      </c>
      <c r="DK236" s="11"/>
      <c r="DL236" s="12" t="e">
        <f t="shared" si="4622"/>
        <v>#DIV/0!</v>
      </c>
      <c r="DM236" s="11"/>
      <c r="DN236" s="12" t="e">
        <f t="shared" si="4623"/>
        <v>#DIV/0!</v>
      </c>
      <c r="DO236" s="13"/>
      <c r="DP236" s="11"/>
      <c r="DQ236" s="39"/>
      <c r="DR236" s="43"/>
      <c r="DS236" s="10"/>
      <c r="DT236" s="11"/>
      <c r="DU236" s="74">
        <f t="shared" si="4665"/>
        <v>0</v>
      </c>
      <c r="DV236" s="74">
        <f t="shared" si="4665"/>
        <v>0</v>
      </c>
      <c r="DW236" s="11"/>
      <c r="DX236" s="12" t="e">
        <f t="shared" si="4625"/>
        <v>#DIV/0!</v>
      </c>
      <c r="DY236" s="11"/>
      <c r="DZ236" s="12" t="e">
        <f t="shared" si="4626"/>
        <v>#DIV/0!</v>
      </c>
      <c r="EA236" s="13"/>
      <c r="EB236" s="11"/>
      <c r="EC236" s="39"/>
      <c r="ED236" s="43"/>
      <c r="EE236" s="10"/>
      <c r="EF236" s="11"/>
      <c r="EG236" s="74">
        <f t="shared" si="4666"/>
        <v>0</v>
      </c>
      <c r="EH236" s="74">
        <f t="shared" si="4666"/>
        <v>0</v>
      </c>
      <c r="EI236" s="11"/>
      <c r="EJ236" s="12" t="e">
        <f t="shared" si="4628"/>
        <v>#DIV/0!</v>
      </c>
      <c r="EK236" s="11"/>
      <c r="EL236" s="12" t="e">
        <f t="shared" si="4629"/>
        <v>#DIV/0!</v>
      </c>
      <c r="EM236" s="13"/>
      <c r="EN236" s="11"/>
      <c r="EO236" s="39"/>
      <c r="EP236" s="43"/>
      <c r="EQ236" s="10"/>
      <c r="ER236" s="11"/>
      <c r="ES236" s="74">
        <f t="shared" si="4667"/>
        <v>0</v>
      </c>
      <c r="ET236" s="74">
        <f t="shared" si="4667"/>
        <v>0</v>
      </c>
      <c r="EU236" s="11"/>
      <c r="EV236" s="12" t="e">
        <f t="shared" si="4631"/>
        <v>#DIV/0!</v>
      </c>
      <c r="EW236" s="11"/>
      <c r="EX236" s="12" t="e">
        <f t="shared" si="4632"/>
        <v>#DIV/0!</v>
      </c>
      <c r="EY236" s="13"/>
      <c r="EZ236" s="11"/>
      <c r="FA236" s="39"/>
      <c r="FB236" s="43"/>
      <c r="FC236" s="10"/>
      <c r="FD236" s="11"/>
      <c r="FE236" s="74">
        <f t="shared" si="4668"/>
        <v>0</v>
      </c>
      <c r="FF236" s="74">
        <f t="shared" si="4668"/>
        <v>0</v>
      </c>
      <c r="FG236" s="11"/>
      <c r="FH236" s="12" t="e">
        <f t="shared" si="4634"/>
        <v>#DIV/0!</v>
      </c>
      <c r="FI236" s="11"/>
      <c r="FJ236" s="12" t="e">
        <f t="shared" si="4635"/>
        <v>#DIV/0!</v>
      </c>
      <c r="FK236" s="13"/>
      <c r="FL236" s="11"/>
      <c r="FM236" s="39"/>
      <c r="FN236" s="43"/>
      <c r="FO236" s="10"/>
      <c r="FP236" s="11"/>
      <c r="FQ236" s="74">
        <f t="shared" si="4669"/>
        <v>0</v>
      </c>
      <c r="FR236" s="74">
        <f t="shared" si="4669"/>
        <v>0</v>
      </c>
      <c r="FS236" s="11"/>
      <c r="FT236" s="12" t="e">
        <f t="shared" si="4637"/>
        <v>#DIV/0!</v>
      </c>
      <c r="FU236" s="11"/>
      <c r="FV236" s="12" t="e">
        <f t="shared" si="4638"/>
        <v>#DIV/0!</v>
      </c>
      <c r="FW236" s="13"/>
      <c r="FX236" s="11"/>
      <c r="FY236" s="39"/>
      <c r="FZ236" s="43"/>
      <c r="GA236" s="10"/>
      <c r="GB236" s="11"/>
      <c r="GC236" s="74">
        <f t="shared" si="4670"/>
        <v>0</v>
      </c>
      <c r="GD236" s="74">
        <f t="shared" si="4670"/>
        <v>0</v>
      </c>
      <c r="GE236" s="11"/>
      <c r="GF236" s="12" t="e">
        <f t="shared" si="4640"/>
        <v>#DIV/0!</v>
      </c>
      <c r="GG236" s="11"/>
      <c r="GH236" s="12" t="e">
        <f t="shared" si="4641"/>
        <v>#DIV/0!</v>
      </c>
      <c r="GI236" s="13"/>
      <c r="GJ236" s="11"/>
      <c r="GK236" s="39"/>
      <c r="GL236" s="43"/>
      <c r="GM236" s="10"/>
      <c r="GN236" s="11"/>
      <c r="GO236" s="74">
        <f t="shared" si="4671"/>
        <v>0</v>
      </c>
      <c r="GP236" s="74">
        <f t="shared" si="4671"/>
        <v>0</v>
      </c>
      <c r="GQ236" s="11"/>
      <c r="GR236" s="12" t="e">
        <f t="shared" si="4643"/>
        <v>#DIV/0!</v>
      </c>
      <c r="GS236" s="11"/>
      <c r="GT236" s="12" t="e">
        <f t="shared" si="4644"/>
        <v>#DIV/0!</v>
      </c>
      <c r="GU236" s="13"/>
      <c r="GV236" s="11"/>
      <c r="GW236" s="39"/>
      <c r="GX236" s="43"/>
      <c r="GY236" s="10"/>
      <c r="GZ236" s="11"/>
      <c r="HA236" s="74">
        <f t="shared" si="4672"/>
        <v>0</v>
      </c>
      <c r="HB236" s="74">
        <f t="shared" si="4672"/>
        <v>0</v>
      </c>
      <c r="HC236" s="11"/>
      <c r="HD236" s="12" t="e">
        <f t="shared" si="4646"/>
        <v>#DIV/0!</v>
      </c>
      <c r="HE236" s="11"/>
      <c r="HF236" s="12" t="e">
        <f t="shared" si="4647"/>
        <v>#DIV/0!</v>
      </c>
      <c r="HG236" s="13"/>
      <c r="HH236" s="11"/>
      <c r="HI236" s="39"/>
      <c r="HJ236" s="43"/>
      <c r="HK236" s="10">
        <f t="shared" si="4648"/>
        <v>2</v>
      </c>
      <c r="HL236" s="11">
        <f t="shared" si="4648"/>
        <v>0</v>
      </c>
      <c r="HM236" s="11">
        <f t="shared" si="4648"/>
        <v>3029</v>
      </c>
      <c r="HN236" s="11">
        <f t="shared" si="4648"/>
        <v>234</v>
      </c>
      <c r="HO236" s="11">
        <f t="shared" si="4649"/>
        <v>1108</v>
      </c>
      <c r="HP236" s="228">
        <f t="shared" si="4674"/>
        <v>0.36579729283591944</v>
      </c>
      <c r="HQ236" s="15">
        <f t="shared" si="4651"/>
        <v>97</v>
      </c>
      <c r="HR236" s="12">
        <f t="shared" si="4673"/>
        <v>8.7545126353790609E-2</v>
      </c>
      <c r="HS236" s="16">
        <v>73.2</v>
      </c>
      <c r="HT236" s="17">
        <v>950</v>
      </c>
      <c r="HU236" s="16">
        <f t="shared" si="4652"/>
        <v>85.740072202166061</v>
      </c>
      <c r="HV236" s="23">
        <v>55.497382198952877</v>
      </c>
      <c r="HW236" s="22">
        <v>80</v>
      </c>
    </row>
    <row r="237" spans="1:231" ht="19.5" thickBot="1" x14ac:dyDescent="0.3">
      <c r="A237" s="236"/>
      <c r="B237" s="42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1638</v>
      </c>
      <c r="H237" s="28">
        <f>((G237+I237)/7)/E236</f>
        <v>0.43593519882179677</v>
      </c>
      <c r="I237" s="27">
        <f>SUM(I230:I236)</f>
        <v>138</v>
      </c>
      <c r="J237" s="28">
        <f>(I237/(I237+G237))</f>
        <v>7.77027027027027E-2</v>
      </c>
      <c r="K237" s="27"/>
      <c r="L237" s="27"/>
      <c r="M237" s="29">
        <f>M235/M234*100-100</f>
        <v>9.7441555754775635</v>
      </c>
      <c r="N237" s="72">
        <f>N235/N234*100-100</f>
        <v>3.1798673429574791</v>
      </c>
      <c r="O237" s="26">
        <f t="shared" ref="O237:P237" si="4675">SUM(O230:O236)</f>
        <v>4</v>
      </c>
      <c r="P237" s="27">
        <f t="shared" si="4675"/>
        <v>0</v>
      </c>
      <c r="Q237" s="27"/>
      <c r="R237" s="27"/>
      <c r="S237" s="27">
        <f t="shared" ref="S237" si="4676">SUM(S230:S236)</f>
        <v>1289</v>
      </c>
      <c r="T237" s="28">
        <f t="shared" ref="T237" si="4677">((S237+U237)/7)/Q236</f>
        <v>0.33606359913273909</v>
      </c>
      <c r="U237" s="27">
        <f t="shared" ref="U237" si="4678">SUM(U230:U236)</f>
        <v>106</v>
      </c>
      <c r="V237" s="28">
        <f t="shared" ref="V237" si="4679">(U237/(U237+S237))</f>
        <v>7.5985663082437274E-2</v>
      </c>
      <c r="W237" s="27"/>
      <c r="X237" s="27"/>
      <c r="Y237" s="29">
        <f t="shared" ref="Y237:Z237" si="4680">Y235/Y234*100-100</f>
        <v>30.240019744554843</v>
      </c>
      <c r="Z237" s="72">
        <f t="shared" si="4680"/>
        <v>1.3265704252828812</v>
      </c>
      <c r="AA237" s="26">
        <f t="shared" ref="AA237:AB237" si="4681">SUM(AA230:AA236)</f>
        <v>1</v>
      </c>
      <c r="AB237" s="27">
        <f t="shared" si="4681"/>
        <v>0</v>
      </c>
      <c r="AC237" s="27"/>
      <c r="AD237" s="27"/>
      <c r="AE237" s="27">
        <f t="shared" ref="AE237" si="4682">SUM(AE230:AE236)</f>
        <v>313</v>
      </c>
      <c r="AF237" s="28">
        <f t="shared" ref="AF237" si="4683">((AE237+AG237)/7)/AC236</f>
        <v>0.41102756892230574</v>
      </c>
      <c r="AG237" s="27">
        <f t="shared" ref="AG237" si="4684">SUM(AG230:AG236)</f>
        <v>15</v>
      </c>
      <c r="AH237" s="28">
        <f t="shared" ref="AH237" si="4685">(AG237/(AG237+AE237))</f>
        <v>4.573170731707317E-2</v>
      </c>
      <c r="AI237" s="27"/>
      <c r="AJ237" s="27"/>
      <c r="AK237" s="29">
        <f t="shared" ref="AK237:AL237" si="4686">AK235/AK234*100-100</f>
        <v>5.0410316529894601</v>
      </c>
      <c r="AL237" s="72">
        <f t="shared" si="4686"/>
        <v>-6.2231759656652343</v>
      </c>
      <c r="AM237" s="26">
        <f t="shared" ref="AM237:AN237" si="4687">SUM(AM230:AM236)</f>
        <v>2</v>
      </c>
      <c r="AN237" s="27">
        <f t="shared" si="4687"/>
        <v>1</v>
      </c>
      <c r="AO237" s="27"/>
      <c r="AP237" s="27"/>
      <c r="AQ237" s="27">
        <f t="shared" ref="AQ237" si="4688">SUM(AQ230:AQ236)</f>
        <v>1552</v>
      </c>
      <c r="AR237" s="28">
        <f t="shared" ref="AR237" si="4689">((AQ237+AS237)/7)/AO236</f>
        <v>0.41460982298678634</v>
      </c>
      <c r="AS237" s="27">
        <f t="shared" ref="AS237" si="4690">SUM(AS230:AS236)</f>
        <v>111</v>
      </c>
      <c r="AT237" s="28">
        <f t="shared" ref="AT237" si="4691">(AS237/(AS237+AQ237))</f>
        <v>6.6746843054720381E-2</v>
      </c>
      <c r="AU237" s="27"/>
      <c r="AV237" s="27"/>
      <c r="AW237" s="29">
        <f t="shared" ref="AW237:AX237" si="4692">AW235/AW234*100-100</f>
        <v>5.4022369379930808</v>
      </c>
      <c r="AX237" s="72">
        <f t="shared" si="4692"/>
        <v>-0.33977110157367463</v>
      </c>
      <c r="AY237" s="26">
        <f t="shared" ref="AY237:AZ237" si="4693">SUM(AY230:AY236)</f>
        <v>1</v>
      </c>
      <c r="AZ237" s="27">
        <f t="shared" si="4693"/>
        <v>0</v>
      </c>
      <c r="BA237" s="27"/>
      <c r="BB237" s="27"/>
      <c r="BC237" s="27">
        <f t="shared" ref="BC237" si="4694">SUM(BC230:BC236)</f>
        <v>1387</v>
      </c>
      <c r="BD237" s="28">
        <f t="shared" ref="BD237" si="4695">((BC237+BE237)/7)/BA236</f>
        <v>0.37410250061896511</v>
      </c>
      <c r="BE237" s="27">
        <f t="shared" ref="BE237" si="4696">SUM(BE230:BE236)</f>
        <v>124</v>
      </c>
      <c r="BF237" s="28">
        <f t="shared" ref="BF237" si="4697">(BE237/(BE237+BC237))</f>
        <v>8.2064857710125741E-2</v>
      </c>
      <c r="BG237" s="27"/>
      <c r="BH237" s="27"/>
      <c r="BI237" s="29">
        <f t="shared" ref="BI237:BJ237" si="4698">BI235/BI234*100-100</f>
        <v>19.953106682297772</v>
      </c>
      <c r="BJ237" s="72">
        <f t="shared" si="4698"/>
        <v>4.4527896995708147</v>
      </c>
      <c r="BK237" s="26">
        <f t="shared" ref="BK237:BL237" si="4699">SUM(BK230:BK236)</f>
        <v>3</v>
      </c>
      <c r="BL237" s="27">
        <f t="shared" si="4699"/>
        <v>0</v>
      </c>
      <c r="BM237" s="27"/>
      <c r="BN237" s="27"/>
      <c r="BO237" s="27">
        <f t="shared" ref="BO237" si="4700">SUM(BO230:BO236)</f>
        <v>988</v>
      </c>
      <c r="BP237" s="28">
        <f t="shared" ref="BP237" si="4701">((BO237+BQ237)/7)/BM236</f>
        <v>0.27094430992736079</v>
      </c>
      <c r="BQ237" s="27">
        <f t="shared" ref="BQ237" si="4702">SUM(BQ230:BQ236)</f>
        <v>131</v>
      </c>
      <c r="BR237" s="28">
        <f t="shared" ref="BR237" si="4703">(BQ237/(BQ237+BO237))</f>
        <v>0.11706881143878463</v>
      </c>
      <c r="BS237" s="27"/>
      <c r="BT237" s="27"/>
      <c r="BU237" s="29">
        <f t="shared" ref="BU237:BV237" si="4704">BU235/BU234*100-100</f>
        <v>34.766184707568044</v>
      </c>
      <c r="BV237" s="72">
        <f t="shared" si="4704"/>
        <v>8.6827335754374531</v>
      </c>
      <c r="BW237" s="26">
        <f t="shared" ref="BW237:BX237" si="4705">SUM(BW230:BW236)</f>
        <v>0</v>
      </c>
      <c r="BX237" s="27">
        <f t="shared" si="4705"/>
        <v>0</v>
      </c>
      <c r="BY237" s="27"/>
      <c r="BZ237" s="27"/>
      <c r="CA237" s="27">
        <f t="shared" ref="CA237" si="4706">SUM(CA230:CA236)</f>
        <v>0</v>
      </c>
      <c r="CB237" s="28" t="e">
        <f t="shared" ref="CB237" si="4707">((CA237+CC237)/7)/BY236</f>
        <v>#DIV/0!</v>
      </c>
      <c r="CC237" s="27">
        <f t="shared" ref="CC237" si="4708">SUM(CC230:CC236)</f>
        <v>0</v>
      </c>
      <c r="CD237" s="28" t="e">
        <f t="shared" ref="CD237" si="4709">(CC237/(CC237+CA237))</f>
        <v>#DIV/0!</v>
      </c>
      <c r="CE237" s="27"/>
      <c r="CF237" s="27"/>
      <c r="CG237" s="29" t="e">
        <f t="shared" ref="CG237:CH237" si="4710">CG235/CG234*100-100</f>
        <v>#DIV/0!</v>
      </c>
      <c r="CH237" s="72" t="e">
        <f t="shared" si="4710"/>
        <v>#DIV/0!</v>
      </c>
      <c r="CI237" s="26">
        <f t="shared" ref="CI237:CJ237" si="4711">SUM(CI230:CI236)</f>
        <v>0</v>
      </c>
      <c r="CJ237" s="27">
        <f t="shared" si="4711"/>
        <v>0</v>
      </c>
      <c r="CK237" s="27"/>
      <c r="CL237" s="27"/>
      <c r="CM237" s="27">
        <f t="shared" ref="CM237" si="4712">SUM(CM230:CM236)</f>
        <v>0</v>
      </c>
      <c r="CN237" s="28" t="e">
        <f t="shared" ref="CN237" si="4713">((CM237+CO237)/7)/CK236</f>
        <v>#DIV/0!</v>
      </c>
      <c r="CO237" s="27">
        <f t="shared" ref="CO237" si="4714">SUM(CO230:CO236)</f>
        <v>0</v>
      </c>
      <c r="CP237" s="28" t="e">
        <f t="shared" ref="CP237" si="4715">(CO237/(CO237+CM237))</f>
        <v>#DIV/0!</v>
      </c>
      <c r="CQ237" s="27"/>
      <c r="CR237" s="27"/>
      <c r="CS237" s="29" t="e">
        <f t="shared" ref="CS237:CT237" si="4716">CS235/CS234*100-100</f>
        <v>#DIV/0!</v>
      </c>
      <c r="CT237" s="72" t="e">
        <f t="shared" si="4716"/>
        <v>#DIV/0!</v>
      </c>
      <c r="CU237" s="26">
        <f t="shared" ref="CU237:CV237" si="4717">SUM(CU230:CU236)</f>
        <v>0</v>
      </c>
      <c r="CV237" s="27">
        <f t="shared" si="4717"/>
        <v>0</v>
      </c>
      <c r="CW237" s="27"/>
      <c r="CX237" s="27"/>
      <c r="CY237" s="27">
        <f t="shared" ref="CY237" si="4718">SUM(CY230:CY236)</f>
        <v>0</v>
      </c>
      <c r="CZ237" s="28" t="e">
        <f t="shared" ref="CZ237" si="4719">((CY237+DA237)/7)/CW236</f>
        <v>#DIV/0!</v>
      </c>
      <c r="DA237" s="27">
        <f t="shared" ref="DA237" si="4720">SUM(DA230:DA236)</f>
        <v>0</v>
      </c>
      <c r="DB237" s="28" t="e">
        <f t="shared" ref="DB237" si="4721">(DA237/(DA237+CY237))</f>
        <v>#DIV/0!</v>
      </c>
      <c r="DC237" s="27"/>
      <c r="DD237" s="27"/>
      <c r="DE237" s="29" t="e">
        <f t="shared" ref="DE237:DF237" si="4722">DE235/DE234*100-100</f>
        <v>#DIV/0!</v>
      </c>
      <c r="DF237" s="72" t="e">
        <f t="shared" si="4722"/>
        <v>#DIV/0!</v>
      </c>
      <c r="DG237" s="26">
        <f t="shared" ref="DG237:DH237" si="4723">SUM(DG230:DG236)</f>
        <v>0</v>
      </c>
      <c r="DH237" s="27">
        <f t="shared" si="4723"/>
        <v>0</v>
      </c>
      <c r="DI237" s="27"/>
      <c r="DJ237" s="27"/>
      <c r="DK237" s="27">
        <f t="shared" ref="DK237" si="4724">SUM(DK230:DK236)</f>
        <v>0</v>
      </c>
      <c r="DL237" s="28" t="e">
        <f t="shared" ref="DL237" si="4725">((DK237+DM237)/7)/DI236</f>
        <v>#DIV/0!</v>
      </c>
      <c r="DM237" s="27">
        <f t="shared" ref="DM237" si="4726">SUM(DM230:DM236)</f>
        <v>0</v>
      </c>
      <c r="DN237" s="28" t="e">
        <f t="shared" ref="DN237" si="4727">(DM237/(DM237+DK237))</f>
        <v>#DIV/0!</v>
      </c>
      <c r="DO237" s="27"/>
      <c r="DP237" s="27"/>
      <c r="DQ237" s="29" t="e">
        <f t="shared" ref="DQ237:DR237" si="4728">DQ235/DQ234*100-100</f>
        <v>#DIV/0!</v>
      </c>
      <c r="DR237" s="72" t="e">
        <f t="shared" si="4728"/>
        <v>#DIV/0!</v>
      </c>
      <c r="DS237" s="26">
        <f t="shared" ref="DS237:DT237" si="4729">SUM(DS230:DS236)</f>
        <v>0</v>
      </c>
      <c r="DT237" s="27">
        <f t="shared" si="4729"/>
        <v>0</v>
      </c>
      <c r="DU237" s="27"/>
      <c r="DV237" s="27"/>
      <c r="DW237" s="27">
        <f t="shared" ref="DW237" si="4730">SUM(DW230:DW236)</f>
        <v>0</v>
      </c>
      <c r="DX237" s="28" t="e">
        <f t="shared" ref="DX237" si="4731">((DW237+DY237)/7)/DU236</f>
        <v>#DIV/0!</v>
      </c>
      <c r="DY237" s="27">
        <f t="shared" ref="DY237" si="4732">SUM(DY230:DY236)</f>
        <v>0</v>
      </c>
      <c r="DZ237" s="28" t="e">
        <f t="shared" ref="DZ237" si="4733">(DY237/(DY237+DW237))</f>
        <v>#DIV/0!</v>
      </c>
      <c r="EA237" s="27"/>
      <c r="EB237" s="27"/>
      <c r="EC237" s="29" t="e">
        <f t="shared" ref="EC237:ED237" si="4734">EC235/EC234*100-100</f>
        <v>#DIV/0!</v>
      </c>
      <c r="ED237" s="72" t="e">
        <f t="shared" si="4734"/>
        <v>#DIV/0!</v>
      </c>
      <c r="EE237" s="26">
        <f t="shared" ref="EE237:EF237" si="4735">SUM(EE230:EE236)</f>
        <v>0</v>
      </c>
      <c r="EF237" s="27">
        <f t="shared" si="4735"/>
        <v>0</v>
      </c>
      <c r="EG237" s="27"/>
      <c r="EH237" s="27"/>
      <c r="EI237" s="27">
        <f t="shared" ref="EI237" si="4736">SUM(EI230:EI236)</f>
        <v>0</v>
      </c>
      <c r="EJ237" s="28" t="e">
        <f t="shared" ref="EJ237" si="4737">((EI237+EK237)/7)/EG236</f>
        <v>#DIV/0!</v>
      </c>
      <c r="EK237" s="27">
        <f t="shared" ref="EK237" si="4738">SUM(EK230:EK236)</f>
        <v>0</v>
      </c>
      <c r="EL237" s="28" t="e">
        <f t="shared" ref="EL237" si="4739">(EK237/(EK237+EI237))</f>
        <v>#DIV/0!</v>
      </c>
      <c r="EM237" s="27"/>
      <c r="EN237" s="27"/>
      <c r="EO237" s="29" t="e">
        <f t="shared" ref="EO237:EP237" si="4740">EO235/EO234*100-100</f>
        <v>#DIV/0!</v>
      </c>
      <c r="EP237" s="72" t="e">
        <f t="shared" si="4740"/>
        <v>#DIV/0!</v>
      </c>
      <c r="EQ237" s="26">
        <f t="shared" ref="EQ237:ER237" si="4741">SUM(EQ230:EQ236)</f>
        <v>0</v>
      </c>
      <c r="ER237" s="27">
        <f t="shared" si="4741"/>
        <v>0</v>
      </c>
      <c r="ES237" s="27"/>
      <c r="ET237" s="27"/>
      <c r="EU237" s="27">
        <f t="shared" ref="EU237" si="4742">SUM(EU230:EU236)</f>
        <v>0</v>
      </c>
      <c r="EV237" s="28" t="e">
        <f t="shared" ref="EV237" si="4743">((EU237+EW237)/7)/ES236</f>
        <v>#DIV/0!</v>
      </c>
      <c r="EW237" s="27">
        <f t="shared" ref="EW237" si="4744">SUM(EW230:EW236)</f>
        <v>0</v>
      </c>
      <c r="EX237" s="28" t="e">
        <f t="shared" ref="EX237" si="4745">(EW237/(EW237+EU237))</f>
        <v>#DIV/0!</v>
      </c>
      <c r="EY237" s="27"/>
      <c r="EZ237" s="27"/>
      <c r="FA237" s="29" t="e">
        <f t="shared" ref="FA237:FB237" si="4746">FA235/FA234*100-100</f>
        <v>#DIV/0!</v>
      </c>
      <c r="FB237" s="72" t="e">
        <f t="shared" si="4746"/>
        <v>#DIV/0!</v>
      </c>
      <c r="FC237" s="26">
        <f t="shared" ref="FC237:FD237" si="4747">SUM(FC230:FC236)</f>
        <v>0</v>
      </c>
      <c r="FD237" s="27">
        <f t="shared" si="4747"/>
        <v>0</v>
      </c>
      <c r="FE237" s="27"/>
      <c r="FF237" s="27"/>
      <c r="FG237" s="27">
        <f t="shared" ref="FG237" si="4748">SUM(FG230:FG236)</f>
        <v>0</v>
      </c>
      <c r="FH237" s="28" t="e">
        <f t="shared" ref="FH237" si="4749">((FG237+FI237)/7)/FE236</f>
        <v>#DIV/0!</v>
      </c>
      <c r="FI237" s="27">
        <f t="shared" ref="FI237" si="4750">SUM(FI230:FI236)</f>
        <v>0</v>
      </c>
      <c r="FJ237" s="28" t="e">
        <f t="shared" ref="FJ237" si="4751">(FI237/(FI237+FG237))</f>
        <v>#DIV/0!</v>
      </c>
      <c r="FK237" s="27"/>
      <c r="FL237" s="27"/>
      <c r="FM237" s="29" t="e">
        <f t="shared" ref="FM237:FN237" si="4752">FM235/FM234*100-100</f>
        <v>#DIV/0!</v>
      </c>
      <c r="FN237" s="72" t="e">
        <f t="shared" si="4752"/>
        <v>#DIV/0!</v>
      </c>
      <c r="FO237" s="26">
        <f t="shared" ref="FO237:FP237" si="4753">SUM(FO230:FO236)</f>
        <v>0</v>
      </c>
      <c r="FP237" s="27">
        <f t="shared" si="4753"/>
        <v>0</v>
      </c>
      <c r="FQ237" s="27"/>
      <c r="FR237" s="27"/>
      <c r="FS237" s="27">
        <f t="shared" ref="FS237" si="4754">SUM(FS230:FS236)</f>
        <v>0</v>
      </c>
      <c r="FT237" s="28" t="e">
        <f t="shared" ref="FT237" si="4755">((FS237+FU237)/7)/FQ236</f>
        <v>#DIV/0!</v>
      </c>
      <c r="FU237" s="27">
        <f t="shared" ref="FU237" si="4756">SUM(FU230:FU236)</f>
        <v>0</v>
      </c>
      <c r="FV237" s="28" t="e">
        <f t="shared" ref="FV237" si="4757">(FU237/(FU237+FS237))</f>
        <v>#DIV/0!</v>
      </c>
      <c r="FW237" s="27"/>
      <c r="FX237" s="27"/>
      <c r="FY237" s="29" t="e">
        <f t="shared" ref="FY237:FZ237" si="4758">FY235/FY234*100-100</f>
        <v>#DIV/0!</v>
      </c>
      <c r="FZ237" s="72" t="e">
        <f t="shared" si="4758"/>
        <v>#DIV/0!</v>
      </c>
      <c r="GA237" s="26">
        <f t="shared" ref="GA237:GB237" si="4759">SUM(GA230:GA236)</f>
        <v>0</v>
      </c>
      <c r="GB237" s="27">
        <f t="shared" si="4759"/>
        <v>0</v>
      </c>
      <c r="GC237" s="27"/>
      <c r="GD237" s="27"/>
      <c r="GE237" s="27">
        <f t="shared" ref="GE237" si="4760">SUM(GE230:GE236)</f>
        <v>0</v>
      </c>
      <c r="GF237" s="28" t="e">
        <f t="shared" ref="GF237" si="4761">((GE237+GG237)/7)/GC236</f>
        <v>#DIV/0!</v>
      </c>
      <c r="GG237" s="27">
        <f t="shared" ref="GG237" si="4762">SUM(GG230:GG236)</f>
        <v>0</v>
      </c>
      <c r="GH237" s="28" t="e">
        <f t="shared" ref="GH237" si="4763">(GG237/(GG237+GE237))</f>
        <v>#DIV/0!</v>
      </c>
      <c r="GI237" s="27"/>
      <c r="GJ237" s="27"/>
      <c r="GK237" s="29" t="e">
        <f t="shared" ref="GK237:GL237" si="4764">GK235/GK234*100-100</f>
        <v>#DIV/0!</v>
      </c>
      <c r="GL237" s="72" t="e">
        <f t="shared" si="4764"/>
        <v>#DIV/0!</v>
      </c>
      <c r="GM237" s="26">
        <f t="shared" ref="GM237:GN237" si="4765">SUM(GM230:GM236)</f>
        <v>0</v>
      </c>
      <c r="GN237" s="27">
        <f t="shared" si="4765"/>
        <v>0</v>
      </c>
      <c r="GO237" s="27"/>
      <c r="GP237" s="27"/>
      <c r="GQ237" s="27">
        <f t="shared" ref="GQ237" si="4766">SUM(GQ230:GQ236)</f>
        <v>0</v>
      </c>
      <c r="GR237" s="28" t="e">
        <f t="shared" ref="GR237" si="4767">((GQ237+GS237)/7)/GO236</f>
        <v>#DIV/0!</v>
      </c>
      <c r="GS237" s="27">
        <f t="shared" ref="GS237" si="4768">SUM(GS230:GS236)</f>
        <v>0</v>
      </c>
      <c r="GT237" s="28" t="e">
        <f t="shared" ref="GT237" si="4769">(GS237/(GS237+GQ237))</f>
        <v>#DIV/0!</v>
      </c>
      <c r="GU237" s="27"/>
      <c r="GV237" s="27"/>
      <c r="GW237" s="29" t="e">
        <f t="shared" ref="GW237:GX237" si="4770">GW235/GW234*100-100</f>
        <v>#DIV/0!</v>
      </c>
      <c r="GX237" s="72" t="e">
        <f t="shared" si="4770"/>
        <v>#DIV/0!</v>
      </c>
      <c r="GY237" s="26">
        <f t="shared" ref="GY237:GZ237" si="4771">SUM(GY230:GY236)</f>
        <v>0</v>
      </c>
      <c r="GZ237" s="27">
        <f t="shared" si="4771"/>
        <v>0</v>
      </c>
      <c r="HA237" s="27"/>
      <c r="HB237" s="27"/>
      <c r="HC237" s="27">
        <f t="shared" ref="HC237" si="4772">SUM(HC230:HC236)</f>
        <v>0</v>
      </c>
      <c r="HD237" s="28" t="e">
        <f t="shared" ref="HD237" si="4773">((HC237+HE237)/7)/HA236</f>
        <v>#DIV/0!</v>
      </c>
      <c r="HE237" s="27">
        <f t="shared" ref="HE237" si="4774">SUM(HE230:HE236)</f>
        <v>0</v>
      </c>
      <c r="HF237" s="28" t="e">
        <f t="shared" ref="HF237" si="4775">(HE237/(HE237+HC237))</f>
        <v>#DIV/0!</v>
      </c>
      <c r="HG237" s="27"/>
      <c r="HH237" s="27"/>
      <c r="HI237" s="29" t="e">
        <f t="shared" ref="HI237:HJ237" si="4776">HI235/HI234*100-100</f>
        <v>#DIV/0!</v>
      </c>
      <c r="HJ237" s="72" t="e">
        <f t="shared" si="4776"/>
        <v>#DIV/0!</v>
      </c>
      <c r="HK237" s="26">
        <f t="shared" si="4648"/>
        <v>12</v>
      </c>
      <c r="HL237" s="27">
        <f t="shared" si="4648"/>
        <v>1</v>
      </c>
      <c r="HM237" s="27">
        <f t="shared" si="4648"/>
        <v>0</v>
      </c>
      <c r="HN237" s="27">
        <f t="shared" si="4648"/>
        <v>0</v>
      </c>
      <c r="HO237" s="27">
        <f t="shared" si="4649"/>
        <v>7792</v>
      </c>
      <c r="HP237" s="229">
        <f>+((HO237)/HM236)/7</f>
        <v>0.36749516577842761</v>
      </c>
      <c r="HQ237" s="62">
        <f t="shared" si="4651"/>
        <v>625</v>
      </c>
      <c r="HR237" s="52">
        <f t="shared" si="4673"/>
        <v>8.0210472279260786E-2</v>
      </c>
      <c r="HS237" s="53">
        <f t="shared" ref="HS237" si="4777">SUM(HS230:HS236)/7</f>
        <v>73.3</v>
      </c>
      <c r="HT237" s="54">
        <f t="shared" ref="HT237" si="4778">SUM(HT230:HT236)</f>
        <v>6803</v>
      </c>
      <c r="HU237" s="53">
        <f t="shared" ref="HU237" si="4779">AVERAGE(HU230:HU236)</f>
        <v>87.384338826127575</v>
      </c>
      <c r="HV237" s="63">
        <f>HV235/HV234*100-100</f>
        <v>19.687214205483556</v>
      </c>
      <c r="HW237" s="72">
        <f>HW235/HW234*100-100</f>
        <v>2.6840541432816138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5">
        <f t="shared" ref="HK238:HL238" si="4780">HK237/HM227</f>
        <v>3.9460703715882934E-3</v>
      </c>
      <c r="HL238" s="68">
        <f t="shared" si="4780"/>
        <v>4.2553191489361703E-3</v>
      </c>
      <c r="HM238" s="45"/>
      <c r="HN238" s="45"/>
      <c r="HO238" s="45"/>
      <c r="HP238" s="231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235">
        <v>51</v>
      </c>
      <c r="B239" s="73">
        <f>B236+1</f>
        <v>44652</v>
      </c>
      <c r="C239" s="33"/>
      <c r="D239" s="34"/>
      <c r="E239" s="34">
        <f>E236-C239</f>
        <v>582</v>
      </c>
      <c r="F239" s="34">
        <f>F236-D239</f>
        <v>45</v>
      </c>
      <c r="G239" s="34">
        <v>219</v>
      </c>
      <c r="H239" s="35">
        <f t="shared" ref="H239:H245" si="4781">((G239+I239)/E239)</f>
        <v>0.40206185567010311</v>
      </c>
      <c r="I239" s="34">
        <v>15</v>
      </c>
      <c r="J239" s="35">
        <f>I239/(G239+I239)</f>
        <v>6.4102564102564097E-2</v>
      </c>
      <c r="K239" s="36"/>
      <c r="L239" s="34"/>
      <c r="M239" s="34"/>
      <c r="N239" s="37"/>
      <c r="O239" s="33"/>
      <c r="P239" s="34"/>
      <c r="Q239" s="34">
        <f t="shared" ref="Q239:R239" si="4782">Q236-O239</f>
        <v>593</v>
      </c>
      <c r="R239" s="34">
        <f t="shared" si="4782"/>
        <v>46</v>
      </c>
      <c r="S239" s="34">
        <v>181</v>
      </c>
      <c r="T239" s="35">
        <f t="shared" ref="T239:T245" si="4783">((S239+U239)/Q239)</f>
        <v>0.32377740303541314</v>
      </c>
      <c r="U239" s="34">
        <v>11</v>
      </c>
      <c r="V239" s="35">
        <f t="shared" ref="V239:V245" si="4784">U239/(S239+U239)</f>
        <v>5.7291666666666664E-2</v>
      </c>
      <c r="W239" s="36"/>
      <c r="X239" s="34"/>
      <c r="Y239" s="34"/>
      <c r="Z239" s="37"/>
      <c r="AA239" s="33"/>
      <c r="AB239" s="34"/>
      <c r="AC239" s="34">
        <f t="shared" ref="AC239:AD239" si="4785">AC236-AA239</f>
        <v>114</v>
      </c>
      <c r="AD239" s="34">
        <f t="shared" si="4785"/>
        <v>10</v>
      </c>
      <c r="AE239" s="34">
        <v>44</v>
      </c>
      <c r="AF239" s="35">
        <f t="shared" ref="AF239:AF245" si="4786">((AE239+AG239)/AC239)</f>
        <v>0.39473684210526316</v>
      </c>
      <c r="AG239" s="34">
        <v>1</v>
      </c>
      <c r="AH239" s="35">
        <f t="shared" ref="AH239:AH245" si="4787">AG239/(AE239+AG239)</f>
        <v>2.2222222222222223E-2</v>
      </c>
      <c r="AI239" s="36"/>
      <c r="AJ239" s="34"/>
      <c r="AK239" s="34"/>
      <c r="AL239" s="37"/>
      <c r="AM239" s="33"/>
      <c r="AN239" s="34"/>
      <c r="AO239" s="34">
        <f t="shared" ref="AO239:AP239" si="4788">AO236-AM239</f>
        <v>573</v>
      </c>
      <c r="AP239" s="34">
        <f t="shared" si="4788"/>
        <v>44</v>
      </c>
      <c r="AQ239" s="34">
        <v>213</v>
      </c>
      <c r="AR239" s="35">
        <f t="shared" ref="AR239:AR245" si="4789">((AQ239+AS239)/AO239)</f>
        <v>0.39092495636998253</v>
      </c>
      <c r="AS239" s="34">
        <v>11</v>
      </c>
      <c r="AT239" s="35">
        <f t="shared" ref="AT239:AT245" si="4790">AS239/(AQ239+AS239)</f>
        <v>4.9107142857142856E-2</v>
      </c>
      <c r="AU239" s="36"/>
      <c r="AV239" s="34"/>
      <c r="AW239" s="34"/>
      <c r="AX239" s="37"/>
      <c r="AY239" s="33"/>
      <c r="AZ239" s="34"/>
      <c r="BA239" s="34">
        <f t="shared" ref="BA239:BB239" si="4791">BA236-AY239</f>
        <v>577</v>
      </c>
      <c r="BB239" s="34">
        <f t="shared" si="4791"/>
        <v>43</v>
      </c>
      <c r="BC239" s="34">
        <v>198</v>
      </c>
      <c r="BD239" s="35">
        <f t="shared" ref="BD239:BD245" si="4792">((BC239+BE239)/BA239)</f>
        <v>0.37261698440207974</v>
      </c>
      <c r="BE239" s="34">
        <v>17</v>
      </c>
      <c r="BF239" s="35">
        <f t="shared" ref="BF239:BF245" si="4793">BE239/(BC239+BE239)</f>
        <v>7.9069767441860464E-2</v>
      </c>
      <c r="BG239" s="36"/>
      <c r="BH239" s="34"/>
      <c r="BI239" s="34"/>
      <c r="BJ239" s="37"/>
      <c r="BK239" s="33"/>
      <c r="BL239" s="34"/>
      <c r="BM239" s="34">
        <f t="shared" ref="BM239:BN239" si="4794">BM236-BK239</f>
        <v>590</v>
      </c>
      <c r="BN239" s="34">
        <f t="shared" si="4794"/>
        <v>46</v>
      </c>
      <c r="BO239" s="34">
        <v>140</v>
      </c>
      <c r="BP239" s="35">
        <f t="shared" ref="BP239:BP245" si="4795">((BO239+BQ239)/BM239)</f>
        <v>0.26101694915254237</v>
      </c>
      <c r="BQ239" s="34">
        <v>14</v>
      </c>
      <c r="BR239" s="35">
        <f t="shared" ref="BR239:BR245" si="4796">BQ239/(BO239+BQ239)</f>
        <v>9.0909090909090912E-2</v>
      </c>
      <c r="BS239" s="36"/>
      <c r="BT239" s="34"/>
      <c r="BU239" s="34"/>
      <c r="BV239" s="37"/>
      <c r="BW239" s="33"/>
      <c r="BX239" s="34"/>
      <c r="BY239" s="34">
        <f t="shared" ref="BY239:BZ239" si="4797">BY236-BW239</f>
        <v>0</v>
      </c>
      <c r="BZ239" s="34">
        <f t="shared" si="4797"/>
        <v>0</v>
      </c>
      <c r="CA239" s="34"/>
      <c r="CB239" s="35" t="e">
        <f t="shared" ref="CB239:CB245" si="4798">((CA239+CC239)/BY239)</f>
        <v>#DIV/0!</v>
      </c>
      <c r="CC239" s="34"/>
      <c r="CD239" s="35" t="e">
        <f t="shared" ref="CD239:CD245" si="4799">CC239/(CA239+CC239)</f>
        <v>#DIV/0!</v>
      </c>
      <c r="CE239" s="36"/>
      <c r="CF239" s="34"/>
      <c r="CG239" s="34"/>
      <c r="CH239" s="37"/>
      <c r="CI239" s="33"/>
      <c r="CJ239" s="34"/>
      <c r="CK239" s="34">
        <f t="shared" ref="CK239:CL239" si="4800">CK236-CI239</f>
        <v>0</v>
      </c>
      <c r="CL239" s="34">
        <f t="shared" si="4800"/>
        <v>0</v>
      </c>
      <c r="CM239" s="34"/>
      <c r="CN239" s="35" t="e">
        <f t="shared" ref="CN239:CN245" si="4801">((CM239+CO239)/CK239)</f>
        <v>#DIV/0!</v>
      </c>
      <c r="CO239" s="34"/>
      <c r="CP239" s="35" t="e">
        <f t="shared" ref="CP239:CP245" si="4802">CO239/(CM239+CO239)</f>
        <v>#DIV/0!</v>
      </c>
      <c r="CQ239" s="36"/>
      <c r="CR239" s="34"/>
      <c r="CS239" s="34"/>
      <c r="CT239" s="37"/>
      <c r="CU239" s="33"/>
      <c r="CV239" s="34"/>
      <c r="CW239" s="34">
        <f t="shared" ref="CW239:CX239" si="4803">CW236-CU239</f>
        <v>0</v>
      </c>
      <c r="CX239" s="34">
        <f t="shared" si="4803"/>
        <v>0</v>
      </c>
      <c r="CY239" s="34"/>
      <c r="CZ239" s="35" t="e">
        <f t="shared" ref="CZ239:CZ245" si="4804">((CY239+DA239)/CW239)</f>
        <v>#DIV/0!</v>
      </c>
      <c r="DA239" s="34"/>
      <c r="DB239" s="35" t="e">
        <f t="shared" ref="DB239:DB245" si="4805">DA239/(CY239+DA239)</f>
        <v>#DIV/0!</v>
      </c>
      <c r="DC239" s="36"/>
      <c r="DD239" s="34"/>
      <c r="DE239" s="34"/>
      <c r="DF239" s="37"/>
      <c r="DG239" s="33"/>
      <c r="DH239" s="34"/>
      <c r="DI239" s="34">
        <f t="shared" ref="DI239:DJ239" si="4806">DI236-DG239</f>
        <v>0</v>
      </c>
      <c r="DJ239" s="34">
        <f t="shared" si="4806"/>
        <v>0</v>
      </c>
      <c r="DK239" s="34"/>
      <c r="DL239" s="35" t="e">
        <f t="shared" ref="DL239:DL245" si="4807">((DK239+DM239)/DI239)</f>
        <v>#DIV/0!</v>
      </c>
      <c r="DM239" s="34"/>
      <c r="DN239" s="35" t="e">
        <f t="shared" ref="DN239:DN245" si="4808">DM239/(DK239+DM239)</f>
        <v>#DIV/0!</v>
      </c>
      <c r="DO239" s="36"/>
      <c r="DP239" s="34"/>
      <c r="DQ239" s="34"/>
      <c r="DR239" s="37"/>
      <c r="DS239" s="33"/>
      <c r="DT239" s="34"/>
      <c r="DU239" s="34">
        <f t="shared" ref="DU239:DV239" si="4809">DU236-DS239</f>
        <v>0</v>
      </c>
      <c r="DV239" s="34">
        <f t="shared" si="4809"/>
        <v>0</v>
      </c>
      <c r="DW239" s="34"/>
      <c r="DX239" s="35" t="e">
        <f t="shared" ref="DX239:DX245" si="4810">((DW239+DY239)/DU239)</f>
        <v>#DIV/0!</v>
      </c>
      <c r="DY239" s="34"/>
      <c r="DZ239" s="35" t="e">
        <f t="shared" ref="DZ239:DZ245" si="4811">DY239/(DW239+DY239)</f>
        <v>#DIV/0!</v>
      </c>
      <c r="EA239" s="36"/>
      <c r="EB239" s="34"/>
      <c r="EC239" s="34"/>
      <c r="ED239" s="37"/>
      <c r="EE239" s="33"/>
      <c r="EF239" s="34"/>
      <c r="EG239" s="34">
        <f t="shared" ref="EG239:EH239" si="4812">EG236-EE239</f>
        <v>0</v>
      </c>
      <c r="EH239" s="34">
        <f t="shared" si="4812"/>
        <v>0</v>
      </c>
      <c r="EI239" s="34"/>
      <c r="EJ239" s="35" t="e">
        <f t="shared" ref="EJ239:EJ245" si="4813">((EI239+EK239)/EG239)</f>
        <v>#DIV/0!</v>
      </c>
      <c r="EK239" s="34"/>
      <c r="EL239" s="35" t="e">
        <f t="shared" ref="EL239:EL245" si="4814">EK239/(EI239+EK239)</f>
        <v>#DIV/0!</v>
      </c>
      <c r="EM239" s="36"/>
      <c r="EN239" s="34"/>
      <c r="EO239" s="34"/>
      <c r="EP239" s="37"/>
      <c r="EQ239" s="33"/>
      <c r="ER239" s="34"/>
      <c r="ES239" s="34">
        <f t="shared" ref="ES239:ET239" si="4815">ES236-EQ239</f>
        <v>0</v>
      </c>
      <c r="ET239" s="34">
        <f t="shared" si="4815"/>
        <v>0</v>
      </c>
      <c r="EU239" s="34"/>
      <c r="EV239" s="35" t="e">
        <f t="shared" ref="EV239:EV245" si="4816">((EU239+EW239)/ES239)</f>
        <v>#DIV/0!</v>
      </c>
      <c r="EW239" s="34"/>
      <c r="EX239" s="35" t="e">
        <f t="shared" ref="EX239:EX245" si="4817">EW239/(EU239+EW239)</f>
        <v>#DIV/0!</v>
      </c>
      <c r="EY239" s="36"/>
      <c r="EZ239" s="34"/>
      <c r="FA239" s="34"/>
      <c r="FB239" s="37"/>
      <c r="FC239" s="33"/>
      <c r="FD239" s="34"/>
      <c r="FE239" s="34">
        <f t="shared" ref="FE239:FF239" si="4818">FE236-FC239</f>
        <v>0</v>
      </c>
      <c r="FF239" s="34">
        <f t="shared" si="4818"/>
        <v>0</v>
      </c>
      <c r="FG239" s="34"/>
      <c r="FH239" s="35" t="e">
        <f t="shared" ref="FH239:FH245" si="4819">((FG239+FI239)/FE239)</f>
        <v>#DIV/0!</v>
      </c>
      <c r="FI239" s="34"/>
      <c r="FJ239" s="35" t="e">
        <f t="shared" ref="FJ239:FJ245" si="4820">FI239/(FG239+FI239)</f>
        <v>#DIV/0!</v>
      </c>
      <c r="FK239" s="36"/>
      <c r="FL239" s="34"/>
      <c r="FM239" s="34"/>
      <c r="FN239" s="37"/>
      <c r="FO239" s="33"/>
      <c r="FP239" s="34"/>
      <c r="FQ239" s="34">
        <f t="shared" ref="FQ239:FR239" si="4821">FQ236-FO239</f>
        <v>0</v>
      </c>
      <c r="FR239" s="34">
        <f t="shared" si="4821"/>
        <v>0</v>
      </c>
      <c r="FS239" s="34"/>
      <c r="FT239" s="35" t="e">
        <f t="shared" ref="FT239:FT245" si="4822">((FS239+FU239)/FQ239)</f>
        <v>#DIV/0!</v>
      </c>
      <c r="FU239" s="34"/>
      <c r="FV239" s="35" t="e">
        <f t="shared" ref="FV239:FV245" si="4823">FU239/(FS239+FU239)</f>
        <v>#DIV/0!</v>
      </c>
      <c r="FW239" s="36"/>
      <c r="FX239" s="34"/>
      <c r="FY239" s="34"/>
      <c r="FZ239" s="37"/>
      <c r="GA239" s="33"/>
      <c r="GB239" s="34"/>
      <c r="GC239" s="34">
        <f t="shared" ref="GC239:GD239" si="4824">GC236-GA239</f>
        <v>0</v>
      </c>
      <c r="GD239" s="34">
        <f t="shared" si="4824"/>
        <v>0</v>
      </c>
      <c r="GE239" s="34"/>
      <c r="GF239" s="35" t="e">
        <f t="shared" ref="GF239:GF245" si="4825">((GE239+GG239)/GC239)</f>
        <v>#DIV/0!</v>
      </c>
      <c r="GG239" s="34"/>
      <c r="GH239" s="35" t="e">
        <f t="shared" ref="GH239:GH245" si="4826">GG239/(GE239+GG239)</f>
        <v>#DIV/0!</v>
      </c>
      <c r="GI239" s="36"/>
      <c r="GJ239" s="34"/>
      <c r="GK239" s="34"/>
      <c r="GL239" s="37"/>
      <c r="GM239" s="33"/>
      <c r="GN239" s="34"/>
      <c r="GO239" s="34">
        <f t="shared" ref="GO239:GP239" si="4827">GO236-GM239</f>
        <v>0</v>
      </c>
      <c r="GP239" s="34">
        <f t="shared" si="4827"/>
        <v>0</v>
      </c>
      <c r="GQ239" s="34"/>
      <c r="GR239" s="35" t="e">
        <f t="shared" ref="GR239:GR245" si="4828">((GQ239+GS239)/GO239)</f>
        <v>#DIV/0!</v>
      </c>
      <c r="GS239" s="34"/>
      <c r="GT239" s="35" t="e">
        <f t="shared" ref="GT239:GT245" si="4829">GS239/(GQ239+GS239)</f>
        <v>#DIV/0!</v>
      </c>
      <c r="GU239" s="36"/>
      <c r="GV239" s="34"/>
      <c r="GW239" s="34"/>
      <c r="GX239" s="37"/>
      <c r="GY239" s="33"/>
      <c r="GZ239" s="34"/>
      <c r="HA239" s="34">
        <f t="shared" ref="HA239:HB239" si="4830">HA236-GY239</f>
        <v>0</v>
      </c>
      <c r="HB239" s="34">
        <f t="shared" si="4830"/>
        <v>0</v>
      </c>
      <c r="HC239" s="34"/>
      <c r="HD239" s="35" t="e">
        <f t="shared" ref="HD239:HD245" si="4831">((HC239+HE239)/HA239)</f>
        <v>#DIV/0!</v>
      </c>
      <c r="HE239" s="34"/>
      <c r="HF239" s="35" t="e">
        <f t="shared" ref="HF239:HF245" si="4832">HE239/(HC239+HE239)</f>
        <v>#DIV/0!</v>
      </c>
      <c r="HG239" s="36"/>
      <c r="HH239" s="34"/>
      <c r="HI239" s="34"/>
      <c r="HJ239" s="37"/>
      <c r="HK239" s="33">
        <f t="shared" ref="HK239:HN246" si="4833">+C239+O239+AA239+AM239+AY239+BK239+BW239+CI239+CU239+DG239+DS239+EE239+EQ239+FC239+FO239+GA239+GM239+GY239</f>
        <v>0</v>
      </c>
      <c r="HL239" s="34">
        <f t="shared" si="4833"/>
        <v>0</v>
      </c>
      <c r="HM239" s="34">
        <f t="shared" si="4833"/>
        <v>3029</v>
      </c>
      <c r="HN239" s="34">
        <f t="shared" si="4833"/>
        <v>234</v>
      </c>
      <c r="HO239" s="34">
        <f t="shared" ref="HO239:HO246" si="4834">+G239+S239+AE239+AQ239+BC239+BO239+CA239+CM239+CY239+DK239+DW239+EI239+EU239+FG239+FS239+GE239+GQ239+HC239+I239+U239+AG239+AS239+BE239+BQ239+CC239+CO239+DA239+DM239+DY239+EK239+EW239+FI239+FU239+GG239+GS239+HE239</f>
        <v>1064</v>
      </c>
      <c r="HP239" s="227">
        <f t="shared" ref="HP239:HP240" si="4835">+(HO239)/HM239</f>
        <v>0.35127104655001651</v>
      </c>
      <c r="HQ239" s="48">
        <f t="shared" ref="HQ239:HQ246" si="4836">+I239+U239+AG239+AS239+BE239+BQ239+CC239+CO239+DA239+DM239+DY239+EK239+EW239+FI239+FU239+GG239+GS239+HE239</f>
        <v>69</v>
      </c>
      <c r="HR239" s="35">
        <f>+(HQ239/(HO239))</f>
        <v>6.4849624060150379E-2</v>
      </c>
      <c r="HS239" s="49">
        <v>72.599999999999994</v>
      </c>
      <c r="HT239" s="50">
        <v>947</v>
      </c>
      <c r="HU239" s="49">
        <f t="shared" ref="HU239:HU245" si="4837">+HT239/HO239*100</f>
        <v>89.003759398496243</v>
      </c>
      <c r="HV239" s="48"/>
      <c r="HW239" s="37"/>
    </row>
    <row r="240" spans="1:231" ht="18.75" x14ac:dyDescent="0.25">
      <c r="A240" s="236"/>
      <c r="B240" s="41">
        <f t="shared" ref="B240:B245" si="4838">+B239+1</f>
        <v>44653</v>
      </c>
      <c r="C240" s="10"/>
      <c r="D240" s="11"/>
      <c r="E240" s="74">
        <f t="shared" ref="E240:F244" si="4839">E239-C240</f>
        <v>582</v>
      </c>
      <c r="F240" s="74">
        <f t="shared" si="4839"/>
        <v>45</v>
      </c>
      <c r="G240" s="11">
        <v>247</v>
      </c>
      <c r="H240" s="12">
        <f t="shared" si="4781"/>
        <v>0.4484536082474227</v>
      </c>
      <c r="I240" s="11">
        <v>14</v>
      </c>
      <c r="J240" s="12">
        <f t="shared" ref="J240:J245" si="4840">I240/(G240+I240)</f>
        <v>5.3639846743295021E-2</v>
      </c>
      <c r="K240" s="13"/>
      <c r="L240" s="11"/>
      <c r="M240" s="11"/>
      <c r="N240" s="14"/>
      <c r="O240" s="10"/>
      <c r="P240" s="11"/>
      <c r="Q240" s="74">
        <f t="shared" ref="Q240:R245" si="4841">Q239-O240</f>
        <v>593</v>
      </c>
      <c r="R240" s="74">
        <f t="shared" si="4841"/>
        <v>46</v>
      </c>
      <c r="S240" s="11">
        <v>169</v>
      </c>
      <c r="T240" s="12">
        <f t="shared" si="4783"/>
        <v>0.31703204047217537</v>
      </c>
      <c r="U240" s="11">
        <v>19</v>
      </c>
      <c r="V240" s="12">
        <f t="shared" si="4784"/>
        <v>0.10106382978723404</v>
      </c>
      <c r="W240" s="13"/>
      <c r="X240" s="11"/>
      <c r="Y240" s="11"/>
      <c r="Z240" s="14"/>
      <c r="AA240" s="10"/>
      <c r="AB240" s="11"/>
      <c r="AC240" s="74">
        <f t="shared" ref="AC240:AD245" si="4842">AC239-AA240</f>
        <v>114</v>
      </c>
      <c r="AD240" s="74">
        <f t="shared" si="4842"/>
        <v>10</v>
      </c>
      <c r="AE240" s="11">
        <v>39</v>
      </c>
      <c r="AF240" s="12">
        <f t="shared" si="4786"/>
        <v>0.35964912280701755</v>
      </c>
      <c r="AG240" s="11">
        <v>2</v>
      </c>
      <c r="AH240" s="12">
        <f t="shared" si="4787"/>
        <v>4.878048780487805E-2</v>
      </c>
      <c r="AI240" s="13"/>
      <c r="AJ240" s="11"/>
      <c r="AK240" s="11"/>
      <c r="AL240" s="14"/>
      <c r="AM240" s="10"/>
      <c r="AN240" s="11"/>
      <c r="AO240" s="74">
        <f t="shared" ref="AO240:AP245" si="4843">AO239-AM240</f>
        <v>573</v>
      </c>
      <c r="AP240" s="74">
        <f t="shared" si="4843"/>
        <v>44</v>
      </c>
      <c r="AQ240" s="11">
        <v>212</v>
      </c>
      <c r="AR240" s="12">
        <f t="shared" si="4789"/>
        <v>0.38568935427574169</v>
      </c>
      <c r="AS240" s="11">
        <v>9</v>
      </c>
      <c r="AT240" s="12">
        <f t="shared" si="4790"/>
        <v>4.072398190045249E-2</v>
      </c>
      <c r="AU240" s="13"/>
      <c r="AV240" s="11"/>
      <c r="AW240" s="11"/>
      <c r="AX240" s="14"/>
      <c r="AY240" s="10">
        <v>1</v>
      </c>
      <c r="AZ240" s="11"/>
      <c r="BA240" s="74">
        <f t="shared" ref="BA240:BB245" si="4844">BA239-AY240</f>
        <v>576</v>
      </c>
      <c r="BB240" s="74">
        <f t="shared" si="4844"/>
        <v>43</v>
      </c>
      <c r="BC240" s="11">
        <v>197</v>
      </c>
      <c r="BD240" s="12">
        <f t="shared" si="4792"/>
        <v>0.37152777777777779</v>
      </c>
      <c r="BE240" s="11">
        <v>17</v>
      </c>
      <c r="BF240" s="12">
        <f t="shared" si="4793"/>
        <v>7.9439252336448593E-2</v>
      </c>
      <c r="BG240" s="13"/>
      <c r="BH240" s="11"/>
      <c r="BI240" s="11"/>
      <c r="BJ240" s="14"/>
      <c r="BK240" s="10">
        <v>2</v>
      </c>
      <c r="BL240" s="11"/>
      <c r="BM240" s="74">
        <f t="shared" ref="BM240:BN245" si="4845">BM239-BK240</f>
        <v>588</v>
      </c>
      <c r="BN240" s="74">
        <f t="shared" si="4845"/>
        <v>46</v>
      </c>
      <c r="BO240" s="11">
        <v>136</v>
      </c>
      <c r="BP240" s="12">
        <f t="shared" si="4795"/>
        <v>0.25850340136054423</v>
      </c>
      <c r="BQ240" s="11">
        <v>16</v>
      </c>
      <c r="BR240" s="12">
        <f t="shared" si="4796"/>
        <v>0.10526315789473684</v>
      </c>
      <c r="BS240" s="13"/>
      <c r="BT240" s="11"/>
      <c r="BU240" s="11"/>
      <c r="BV240" s="14"/>
      <c r="BW240" s="10"/>
      <c r="BX240" s="11"/>
      <c r="BY240" s="74">
        <f t="shared" ref="BY240:BZ245" si="4846">BY239-BW240</f>
        <v>0</v>
      </c>
      <c r="BZ240" s="74">
        <f t="shared" si="4846"/>
        <v>0</v>
      </c>
      <c r="CA240" s="11"/>
      <c r="CB240" s="12" t="e">
        <f t="shared" si="4798"/>
        <v>#DIV/0!</v>
      </c>
      <c r="CC240" s="11"/>
      <c r="CD240" s="12" t="e">
        <f t="shared" si="4799"/>
        <v>#DIV/0!</v>
      </c>
      <c r="CE240" s="13"/>
      <c r="CF240" s="11"/>
      <c r="CG240" s="11"/>
      <c r="CH240" s="14"/>
      <c r="CI240" s="10"/>
      <c r="CJ240" s="11"/>
      <c r="CK240" s="74">
        <f t="shared" ref="CK240:CL245" si="4847">CK239-CI240</f>
        <v>0</v>
      </c>
      <c r="CL240" s="74">
        <f t="shared" si="4847"/>
        <v>0</v>
      </c>
      <c r="CM240" s="11"/>
      <c r="CN240" s="12" t="e">
        <f t="shared" si="4801"/>
        <v>#DIV/0!</v>
      </c>
      <c r="CO240" s="11"/>
      <c r="CP240" s="12" t="e">
        <f t="shared" si="4802"/>
        <v>#DIV/0!</v>
      </c>
      <c r="CQ240" s="13"/>
      <c r="CR240" s="11"/>
      <c r="CS240" s="11"/>
      <c r="CT240" s="14"/>
      <c r="CU240" s="10"/>
      <c r="CV240" s="11"/>
      <c r="CW240" s="74">
        <f t="shared" ref="CW240:CX245" si="4848">CW239-CU240</f>
        <v>0</v>
      </c>
      <c r="CX240" s="74">
        <f t="shared" si="4848"/>
        <v>0</v>
      </c>
      <c r="CY240" s="11"/>
      <c r="CZ240" s="12" t="e">
        <f t="shared" si="4804"/>
        <v>#DIV/0!</v>
      </c>
      <c r="DA240" s="11"/>
      <c r="DB240" s="12" t="e">
        <f t="shared" si="4805"/>
        <v>#DIV/0!</v>
      </c>
      <c r="DC240" s="13"/>
      <c r="DD240" s="11"/>
      <c r="DE240" s="11"/>
      <c r="DF240" s="14"/>
      <c r="DG240" s="10"/>
      <c r="DH240" s="11"/>
      <c r="DI240" s="74">
        <f t="shared" ref="DI240:DJ245" si="4849">DI239-DG240</f>
        <v>0</v>
      </c>
      <c r="DJ240" s="74">
        <f t="shared" si="4849"/>
        <v>0</v>
      </c>
      <c r="DK240" s="11"/>
      <c r="DL240" s="12" t="e">
        <f t="shared" si="4807"/>
        <v>#DIV/0!</v>
      </c>
      <c r="DM240" s="11"/>
      <c r="DN240" s="12" t="e">
        <f t="shared" si="4808"/>
        <v>#DIV/0!</v>
      </c>
      <c r="DO240" s="13"/>
      <c r="DP240" s="11"/>
      <c r="DQ240" s="11"/>
      <c r="DR240" s="14"/>
      <c r="DS240" s="10"/>
      <c r="DT240" s="11"/>
      <c r="DU240" s="74">
        <f t="shared" ref="DU240:DV245" si="4850">DU239-DS240</f>
        <v>0</v>
      </c>
      <c r="DV240" s="74">
        <f t="shared" si="4850"/>
        <v>0</v>
      </c>
      <c r="DW240" s="11"/>
      <c r="DX240" s="12" t="e">
        <f t="shared" si="4810"/>
        <v>#DIV/0!</v>
      </c>
      <c r="DY240" s="11"/>
      <c r="DZ240" s="12" t="e">
        <f t="shared" si="4811"/>
        <v>#DIV/0!</v>
      </c>
      <c r="EA240" s="13"/>
      <c r="EB240" s="11"/>
      <c r="EC240" s="11"/>
      <c r="ED240" s="14"/>
      <c r="EE240" s="10"/>
      <c r="EF240" s="11"/>
      <c r="EG240" s="74">
        <f t="shared" ref="EG240:EH245" si="4851">EG239-EE240</f>
        <v>0</v>
      </c>
      <c r="EH240" s="74">
        <f t="shared" si="4851"/>
        <v>0</v>
      </c>
      <c r="EI240" s="11"/>
      <c r="EJ240" s="12" t="e">
        <f t="shared" si="4813"/>
        <v>#DIV/0!</v>
      </c>
      <c r="EK240" s="11"/>
      <c r="EL240" s="12" t="e">
        <f t="shared" si="4814"/>
        <v>#DIV/0!</v>
      </c>
      <c r="EM240" s="13"/>
      <c r="EN240" s="11"/>
      <c r="EO240" s="11"/>
      <c r="EP240" s="14"/>
      <c r="EQ240" s="10"/>
      <c r="ER240" s="11"/>
      <c r="ES240" s="74">
        <f t="shared" ref="ES240:ET245" si="4852">ES239-EQ240</f>
        <v>0</v>
      </c>
      <c r="ET240" s="74">
        <f t="shared" si="4852"/>
        <v>0</v>
      </c>
      <c r="EU240" s="11"/>
      <c r="EV240" s="12" t="e">
        <f t="shared" si="4816"/>
        <v>#DIV/0!</v>
      </c>
      <c r="EW240" s="11"/>
      <c r="EX240" s="12" t="e">
        <f t="shared" si="4817"/>
        <v>#DIV/0!</v>
      </c>
      <c r="EY240" s="13"/>
      <c r="EZ240" s="11"/>
      <c r="FA240" s="11"/>
      <c r="FB240" s="14"/>
      <c r="FC240" s="10"/>
      <c r="FD240" s="11"/>
      <c r="FE240" s="74">
        <f t="shared" ref="FE240:FF245" si="4853">FE239-FC240</f>
        <v>0</v>
      </c>
      <c r="FF240" s="74">
        <f t="shared" si="4853"/>
        <v>0</v>
      </c>
      <c r="FG240" s="11"/>
      <c r="FH240" s="12" t="e">
        <f t="shared" si="4819"/>
        <v>#DIV/0!</v>
      </c>
      <c r="FI240" s="11"/>
      <c r="FJ240" s="12" t="e">
        <f t="shared" si="4820"/>
        <v>#DIV/0!</v>
      </c>
      <c r="FK240" s="13"/>
      <c r="FL240" s="11"/>
      <c r="FM240" s="11"/>
      <c r="FN240" s="14"/>
      <c r="FO240" s="10"/>
      <c r="FP240" s="11"/>
      <c r="FQ240" s="74">
        <f t="shared" ref="FQ240:FR245" si="4854">FQ239-FO240</f>
        <v>0</v>
      </c>
      <c r="FR240" s="74">
        <f t="shared" si="4854"/>
        <v>0</v>
      </c>
      <c r="FS240" s="11"/>
      <c r="FT240" s="12" t="e">
        <f t="shared" si="4822"/>
        <v>#DIV/0!</v>
      </c>
      <c r="FU240" s="11"/>
      <c r="FV240" s="12" t="e">
        <f t="shared" si="4823"/>
        <v>#DIV/0!</v>
      </c>
      <c r="FW240" s="13"/>
      <c r="FX240" s="11"/>
      <c r="FY240" s="11"/>
      <c r="FZ240" s="14"/>
      <c r="GA240" s="10"/>
      <c r="GB240" s="11"/>
      <c r="GC240" s="74">
        <f t="shared" ref="GC240:GD245" si="4855">GC239-GA240</f>
        <v>0</v>
      </c>
      <c r="GD240" s="74">
        <f t="shared" si="4855"/>
        <v>0</v>
      </c>
      <c r="GE240" s="11"/>
      <c r="GF240" s="12" t="e">
        <f t="shared" si="4825"/>
        <v>#DIV/0!</v>
      </c>
      <c r="GG240" s="11"/>
      <c r="GH240" s="12" t="e">
        <f t="shared" si="4826"/>
        <v>#DIV/0!</v>
      </c>
      <c r="GI240" s="13"/>
      <c r="GJ240" s="11"/>
      <c r="GK240" s="11"/>
      <c r="GL240" s="14"/>
      <c r="GM240" s="10"/>
      <c r="GN240" s="11"/>
      <c r="GO240" s="74">
        <f t="shared" ref="GO240:GP245" si="4856">GO239-GM240</f>
        <v>0</v>
      </c>
      <c r="GP240" s="74">
        <f t="shared" si="4856"/>
        <v>0</v>
      </c>
      <c r="GQ240" s="11"/>
      <c r="GR240" s="12" t="e">
        <f t="shared" si="4828"/>
        <v>#DIV/0!</v>
      </c>
      <c r="GS240" s="11"/>
      <c r="GT240" s="12" t="e">
        <f t="shared" si="4829"/>
        <v>#DIV/0!</v>
      </c>
      <c r="GU240" s="13"/>
      <c r="GV240" s="11"/>
      <c r="GW240" s="11"/>
      <c r="GX240" s="14"/>
      <c r="GY240" s="10"/>
      <c r="GZ240" s="11"/>
      <c r="HA240" s="74">
        <f t="shared" ref="HA240:HB245" si="4857">HA239-GY240</f>
        <v>0</v>
      </c>
      <c r="HB240" s="74">
        <f t="shared" si="4857"/>
        <v>0</v>
      </c>
      <c r="HC240" s="11"/>
      <c r="HD240" s="12" t="e">
        <f t="shared" si="4831"/>
        <v>#DIV/0!</v>
      </c>
      <c r="HE240" s="11"/>
      <c r="HF240" s="12" t="e">
        <f t="shared" si="4832"/>
        <v>#DIV/0!</v>
      </c>
      <c r="HG240" s="13"/>
      <c r="HH240" s="11"/>
      <c r="HI240" s="11"/>
      <c r="HJ240" s="14"/>
      <c r="HK240" s="10">
        <f t="shared" si="4833"/>
        <v>3</v>
      </c>
      <c r="HL240" s="11">
        <f t="shared" si="4833"/>
        <v>0</v>
      </c>
      <c r="HM240" s="11">
        <f t="shared" si="4833"/>
        <v>3026</v>
      </c>
      <c r="HN240" s="11">
        <f t="shared" si="4833"/>
        <v>234</v>
      </c>
      <c r="HO240" s="11">
        <f t="shared" si="4834"/>
        <v>1077</v>
      </c>
      <c r="HP240" s="228">
        <f t="shared" si="4835"/>
        <v>0.35591539986781229</v>
      </c>
      <c r="HQ240" s="15">
        <f t="shared" si="4836"/>
        <v>77</v>
      </c>
      <c r="HR240" s="12">
        <f t="shared" ref="HR240:HR246" si="4858">+(HQ240/(HO240))</f>
        <v>7.1494893221912714E-2</v>
      </c>
      <c r="HS240" s="16">
        <v>73.2</v>
      </c>
      <c r="HT240" s="17">
        <v>950</v>
      </c>
      <c r="HU240" s="16">
        <f t="shared" si="4837"/>
        <v>88.207985143918293</v>
      </c>
      <c r="HV240" s="15"/>
      <c r="HW240" s="14"/>
    </row>
    <row r="241" spans="1:231" ht="18.75" x14ac:dyDescent="0.25">
      <c r="A241" s="236"/>
      <c r="B241" s="41">
        <f t="shared" si="4838"/>
        <v>44654</v>
      </c>
      <c r="C241" s="10"/>
      <c r="D241" s="11"/>
      <c r="E241" s="74">
        <f t="shared" si="4839"/>
        <v>582</v>
      </c>
      <c r="F241" s="74">
        <f t="shared" si="4839"/>
        <v>45</v>
      </c>
      <c r="G241" s="11">
        <v>236</v>
      </c>
      <c r="H241" s="12">
        <f t="shared" si="4781"/>
        <v>0.43642611683848798</v>
      </c>
      <c r="I241" s="11">
        <v>18</v>
      </c>
      <c r="J241" s="12">
        <f t="shared" si="4840"/>
        <v>7.0866141732283464E-2</v>
      </c>
      <c r="K241" s="13"/>
      <c r="L241" s="11"/>
      <c r="M241" s="11"/>
      <c r="N241" s="14"/>
      <c r="O241" s="10"/>
      <c r="P241" s="11"/>
      <c r="Q241" s="74">
        <f t="shared" si="4841"/>
        <v>593</v>
      </c>
      <c r="R241" s="74">
        <f t="shared" si="4841"/>
        <v>46</v>
      </c>
      <c r="S241" s="11">
        <v>181</v>
      </c>
      <c r="T241" s="12">
        <f t="shared" si="4783"/>
        <v>0.32040472175379425</v>
      </c>
      <c r="U241" s="11">
        <v>9</v>
      </c>
      <c r="V241" s="12">
        <f t="shared" si="4784"/>
        <v>4.736842105263158E-2</v>
      </c>
      <c r="W241" s="13"/>
      <c r="X241" s="11"/>
      <c r="Y241" s="11"/>
      <c r="Z241" s="14"/>
      <c r="AA241" s="10">
        <v>2</v>
      </c>
      <c r="AB241" s="11"/>
      <c r="AC241" s="74">
        <f t="shared" si="4842"/>
        <v>112</v>
      </c>
      <c r="AD241" s="74">
        <f t="shared" si="4842"/>
        <v>10</v>
      </c>
      <c r="AE241" s="11">
        <v>44</v>
      </c>
      <c r="AF241" s="12">
        <f t="shared" si="4786"/>
        <v>0.39285714285714285</v>
      </c>
      <c r="AG241" s="11">
        <v>0</v>
      </c>
      <c r="AH241" s="12">
        <f t="shared" si="4787"/>
        <v>0</v>
      </c>
      <c r="AI241" s="13"/>
      <c r="AJ241" s="11"/>
      <c r="AK241" s="11"/>
      <c r="AL241" s="14"/>
      <c r="AM241" s="10"/>
      <c r="AN241" s="11"/>
      <c r="AO241" s="74">
        <f t="shared" si="4843"/>
        <v>573</v>
      </c>
      <c r="AP241" s="74">
        <f t="shared" si="4843"/>
        <v>44</v>
      </c>
      <c r="AQ241" s="11">
        <v>246</v>
      </c>
      <c r="AR241" s="12">
        <f t="shared" si="4789"/>
        <v>0.4537521815008726</v>
      </c>
      <c r="AS241" s="11">
        <v>14</v>
      </c>
      <c r="AT241" s="12">
        <f t="shared" si="4790"/>
        <v>5.3846153846153849E-2</v>
      </c>
      <c r="AU241" s="13"/>
      <c r="AV241" s="11"/>
      <c r="AW241" s="11"/>
      <c r="AX241" s="14"/>
      <c r="AY241" s="10"/>
      <c r="AZ241" s="11"/>
      <c r="BA241" s="74">
        <f t="shared" si="4844"/>
        <v>576</v>
      </c>
      <c r="BB241" s="74">
        <f t="shared" si="4844"/>
        <v>43</v>
      </c>
      <c r="BC241" s="11">
        <v>227</v>
      </c>
      <c r="BD241" s="12">
        <f t="shared" si="4792"/>
        <v>0.43055555555555558</v>
      </c>
      <c r="BE241" s="11">
        <v>21</v>
      </c>
      <c r="BF241" s="12">
        <f t="shared" si="4793"/>
        <v>8.4677419354838704E-2</v>
      </c>
      <c r="BG241" s="13"/>
      <c r="BH241" s="11"/>
      <c r="BI241" s="11"/>
      <c r="BJ241" s="14"/>
      <c r="BK241" s="10"/>
      <c r="BL241" s="11"/>
      <c r="BM241" s="74">
        <f t="shared" si="4845"/>
        <v>588</v>
      </c>
      <c r="BN241" s="74">
        <f t="shared" si="4845"/>
        <v>46</v>
      </c>
      <c r="BO241" s="11">
        <v>156</v>
      </c>
      <c r="BP241" s="12">
        <f t="shared" si="4795"/>
        <v>0.30102040816326531</v>
      </c>
      <c r="BQ241" s="11">
        <v>21</v>
      </c>
      <c r="BR241" s="12">
        <f t="shared" si="4796"/>
        <v>0.11864406779661017</v>
      </c>
      <c r="BS241" s="13"/>
      <c r="BT241" s="11"/>
      <c r="BU241" s="11"/>
      <c r="BV241" s="14"/>
      <c r="BW241" s="10"/>
      <c r="BX241" s="11"/>
      <c r="BY241" s="74">
        <f t="shared" si="4846"/>
        <v>0</v>
      </c>
      <c r="BZ241" s="74">
        <f t="shared" si="4846"/>
        <v>0</v>
      </c>
      <c r="CA241" s="11"/>
      <c r="CB241" s="12" t="e">
        <f t="shared" si="4798"/>
        <v>#DIV/0!</v>
      </c>
      <c r="CC241" s="11"/>
      <c r="CD241" s="12" t="e">
        <f t="shared" si="4799"/>
        <v>#DIV/0!</v>
      </c>
      <c r="CE241" s="13"/>
      <c r="CF241" s="11"/>
      <c r="CG241" s="11"/>
      <c r="CH241" s="14"/>
      <c r="CI241" s="10"/>
      <c r="CJ241" s="11"/>
      <c r="CK241" s="74">
        <f t="shared" si="4847"/>
        <v>0</v>
      </c>
      <c r="CL241" s="74">
        <f t="shared" si="4847"/>
        <v>0</v>
      </c>
      <c r="CM241" s="11"/>
      <c r="CN241" s="12" t="e">
        <f t="shared" si="4801"/>
        <v>#DIV/0!</v>
      </c>
      <c r="CO241" s="11"/>
      <c r="CP241" s="12" t="e">
        <f t="shared" si="4802"/>
        <v>#DIV/0!</v>
      </c>
      <c r="CQ241" s="13"/>
      <c r="CR241" s="11"/>
      <c r="CS241" s="11"/>
      <c r="CT241" s="14"/>
      <c r="CU241" s="10"/>
      <c r="CV241" s="11"/>
      <c r="CW241" s="74">
        <f t="shared" si="4848"/>
        <v>0</v>
      </c>
      <c r="CX241" s="74">
        <f t="shared" si="4848"/>
        <v>0</v>
      </c>
      <c r="CY241" s="11"/>
      <c r="CZ241" s="12" t="e">
        <f t="shared" si="4804"/>
        <v>#DIV/0!</v>
      </c>
      <c r="DA241" s="11"/>
      <c r="DB241" s="12" t="e">
        <f t="shared" si="4805"/>
        <v>#DIV/0!</v>
      </c>
      <c r="DC241" s="13"/>
      <c r="DD241" s="11"/>
      <c r="DE241" s="11"/>
      <c r="DF241" s="14"/>
      <c r="DG241" s="10"/>
      <c r="DH241" s="11"/>
      <c r="DI241" s="74">
        <f t="shared" si="4849"/>
        <v>0</v>
      </c>
      <c r="DJ241" s="74">
        <f t="shared" si="4849"/>
        <v>0</v>
      </c>
      <c r="DK241" s="11"/>
      <c r="DL241" s="12" t="e">
        <f t="shared" si="4807"/>
        <v>#DIV/0!</v>
      </c>
      <c r="DM241" s="11"/>
      <c r="DN241" s="12" t="e">
        <f t="shared" si="4808"/>
        <v>#DIV/0!</v>
      </c>
      <c r="DO241" s="13"/>
      <c r="DP241" s="11"/>
      <c r="DQ241" s="11"/>
      <c r="DR241" s="14"/>
      <c r="DS241" s="10"/>
      <c r="DT241" s="11"/>
      <c r="DU241" s="74">
        <f t="shared" si="4850"/>
        <v>0</v>
      </c>
      <c r="DV241" s="74">
        <f t="shared" si="4850"/>
        <v>0</v>
      </c>
      <c r="DW241" s="11"/>
      <c r="DX241" s="12" t="e">
        <f t="shared" si="4810"/>
        <v>#DIV/0!</v>
      </c>
      <c r="DY241" s="11"/>
      <c r="DZ241" s="12" t="e">
        <f t="shared" si="4811"/>
        <v>#DIV/0!</v>
      </c>
      <c r="EA241" s="13"/>
      <c r="EB241" s="11"/>
      <c r="EC241" s="11"/>
      <c r="ED241" s="14"/>
      <c r="EE241" s="10"/>
      <c r="EF241" s="11"/>
      <c r="EG241" s="74">
        <f t="shared" si="4851"/>
        <v>0</v>
      </c>
      <c r="EH241" s="74">
        <f t="shared" si="4851"/>
        <v>0</v>
      </c>
      <c r="EI241" s="11"/>
      <c r="EJ241" s="12" t="e">
        <f t="shared" si="4813"/>
        <v>#DIV/0!</v>
      </c>
      <c r="EK241" s="11"/>
      <c r="EL241" s="12" t="e">
        <f t="shared" si="4814"/>
        <v>#DIV/0!</v>
      </c>
      <c r="EM241" s="13"/>
      <c r="EN241" s="11"/>
      <c r="EO241" s="11"/>
      <c r="EP241" s="14"/>
      <c r="EQ241" s="10"/>
      <c r="ER241" s="11"/>
      <c r="ES241" s="74">
        <f t="shared" si="4852"/>
        <v>0</v>
      </c>
      <c r="ET241" s="74">
        <f t="shared" si="4852"/>
        <v>0</v>
      </c>
      <c r="EU241" s="11"/>
      <c r="EV241" s="12" t="e">
        <f t="shared" si="4816"/>
        <v>#DIV/0!</v>
      </c>
      <c r="EW241" s="11"/>
      <c r="EX241" s="12" t="e">
        <f t="shared" si="4817"/>
        <v>#DIV/0!</v>
      </c>
      <c r="EY241" s="13"/>
      <c r="EZ241" s="11"/>
      <c r="FA241" s="11"/>
      <c r="FB241" s="14"/>
      <c r="FC241" s="10"/>
      <c r="FD241" s="11"/>
      <c r="FE241" s="74">
        <f t="shared" si="4853"/>
        <v>0</v>
      </c>
      <c r="FF241" s="74">
        <f t="shared" si="4853"/>
        <v>0</v>
      </c>
      <c r="FG241" s="11"/>
      <c r="FH241" s="12" t="e">
        <f t="shared" si="4819"/>
        <v>#DIV/0!</v>
      </c>
      <c r="FI241" s="11"/>
      <c r="FJ241" s="12" t="e">
        <f t="shared" si="4820"/>
        <v>#DIV/0!</v>
      </c>
      <c r="FK241" s="13"/>
      <c r="FL241" s="11"/>
      <c r="FM241" s="11"/>
      <c r="FN241" s="14"/>
      <c r="FO241" s="10"/>
      <c r="FP241" s="11"/>
      <c r="FQ241" s="74">
        <f t="shared" si="4854"/>
        <v>0</v>
      </c>
      <c r="FR241" s="74">
        <f t="shared" si="4854"/>
        <v>0</v>
      </c>
      <c r="FS241" s="11"/>
      <c r="FT241" s="12" t="e">
        <f t="shared" si="4822"/>
        <v>#DIV/0!</v>
      </c>
      <c r="FU241" s="11"/>
      <c r="FV241" s="12" t="e">
        <f t="shared" si="4823"/>
        <v>#DIV/0!</v>
      </c>
      <c r="FW241" s="13"/>
      <c r="FX241" s="11"/>
      <c r="FY241" s="11"/>
      <c r="FZ241" s="14"/>
      <c r="GA241" s="10"/>
      <c r="GB241" s="11"/>
      <c r="GC241" s="74">
        <f t="shared" si="4855"/>
        <v>0</v>
      </c>
      <c r="GD241" s="74">
        <f t="shared" si="4855"/>
        <v>0</v>
      </c>
      <c r="GE241" s="11"/>
      <c r="GF241" s="12" t="e">
        <f t="shared" si="4825"/>
        <v>#DIV/0!</v>
      </c>
      <c r="GG241" s="11"/>
      <c r="GH241" s="12" t="e">
        <f t="shared" si="4826"/>
        <v>#DIV/0!</v>
      </c>
      <c r="GI241" s="13"/>
      <c r="GJ241" s="11"/>
      <c r="GK241" s="11"/>
      <c r="GL241" s="14"/>
      <c r="GM241" s="10"/>
      <c r="GN241" s="11"/>
      <c r="GO241" s="74">
        <f t="shared" si="4856"/>
        <v>0</v>
      </c>
      <c r="GP241" s="74">
        <f t="shared" si="4856"/>
        <v>0</v>
      </c>
      <c r="GQ241" s="11"/>
      <c r="GR241" s="12" t="e">
        <f t="shared" si="4828"/>
        <v>#DIV/0!</v>
      </c>
      <c r="GS241" s="11"/>
      <c r="GT241" s="12" t="e">
        <f t="shared" si="4829"/>
        <v>#DIV/0!</v>
      </c>
      <c r="GU241" s="13"/>
      <c r="GV241" s="11"/>
      <c r="GW241" s="11"/>
      <c r="GX241" s="14"/>
      <c r="GY241" s="10"/>
      <c r="GZ241" s="11"/>
      <c r="HA241" s="74">
        <f t="shared" si="4857"/>
        <v>0</v>
      </c>
      <c r="HB241" s="74">
        <f t="shared" si="4857"/>
        <v>0</v>
      </c>
      <c r="HC241" s="11"/>
      <c r="HD241" s="12" t="e">
        <f t="shared" si="4831"/>
        <v>#DIV/0!</v>
      </c>
      <c r="HE241" s="11"/>
      <c r="HF241" s="12" t="e">
        <f t="shared" si="4832"/>
        <v>#DIV/0!</v>
      </c>
      <c r="HG241" s="13"/>
      <c r="HH241" s="11"/>
      <c r="HI241" s="11"/>
      <c r="HJ241" s="14"/>
      <c r="HK241" s="10">
        <f t="shared" si="4833"/>
        <v>2</v>
      </c>
      <c r="HL241" s="11">
        <f t="shared" si="4833"/>
        <v>0</v>
      </c>
      <c r="HM241" s="11">
        <f t="shared" si="4833"/>
        <v>3024</v>
      </c>
      <c r="HN241" s="11">
        <f t="shared" si="4833"/>
        <v>234</v>
      </c>
      <c r="HO241" s="11">
        <f t="shared" si="4834"/>
        <v>1173</v>
      </c>
      <c r="HP241" s="228">
        <f>+(HO241)/HM241</f>
        <v>0.38789682539682541</v>
      </c>
      <c r="HQ241" s="15">
        <f t="shared" si="4836"/>
        <v>83</v>
      </c>
      <c r="HR241" s="12">
        <f t="shared" si="4858"/>
        <v>7.0758738277919869E-2</v>
      </c>
      <c r="HS241" s="16">
        <v>73.3</v>
      </c>
      <c r="HT241" s="17">
        <v>1003</v>
      </c>
      <c r="HU241" s="16">
        <f t="shared" si="4837"/>
        <v>85.507246376811594</v>
      </c>
      <c r="HV241" s="15"/>
      <c r="HW241" s="14"/>
    </row>
    <row r="242" spans="1:231" ht="18.75" x14ac:dyDescent="0.25">
      <c r="A242" s="236"/>
      <c r="B242" s="41">
        <f t="shared" si="4838"/>
        <v>44655</v>
      </c>
      <c r="C242" s="10">
        <v>1</v>
      </c>
      <c r="D242" s="11"/>
      <c r="E242" s="74">
        <f t="shared" si="4839"/>
        <v>581</v>
      </c>
      <c r="F242" s="74">
        <f t="shared" si="4839"/>
        <v>45</v>
      </c>
      <c r="G242" s="11">
        <v>220</v>
      </c>
      <c r="H242" s="12">
        <f t="shared" si="4781"/>
        <v>0.39586919104991392</v>
      </c>
      <c r="I242" s="11">
        <v>10</v>
      </c>
      <c r="J242" s="12">
        <f t="shared" si="4840"/>
        <v>4.3478260869565216E-2</v>
      </c>
      <c r="K242" s="11"/>
      <c r="L242" s="11"/>
      <c r="M242" s="18"/>
      <c r="N242" s="20"/>
      <c r="O242" s="10"/>
      <c r="P242" s="11"/>
      <c r="Q242" s="74">
        <f t="shared" si="4841"/>
        <v>593</v>
      </c>
      <c r="R242" s="74">
        <f t="shared" si="4841"/>
        <v>46</v>
      </c>
      <c r="S242" s="11">
        <v>179</v>
      </c>
      <c r="T242" s="12">
        <f t="shared" si="4783"/>
        <v>0.32883642495784149</v>
      </c>
      <c r="U242" s="11">
        <v>16</v>
      </c>
      <c r="V242" s="12">
        <f t="shared" si="4784"/>
        <v>8.2051282051282051E-2</v>
      </c>
      <c r="W242" s="11"/>
      <c r="X242" s="11"/>
      <c r="Y242" s="18"/>
      <c r="Z242" s="20"/>
      <c r="AA242" s="10">
        <v>1</v>
      </c>
      <c r="AB242" s="11"/>
      <c r="AC242" s="74">
        <f t="shared" si="4842"/>
        <v>111</v>
      </c>
      <c r="AD242" s="74">
        <f t="shared" si="4842"/>
        <v>10</v>
      </c>
      <c r="AE242" s="11">
        <v>36</v>
      </c>
      <c r="AF242" s="12">
        <f t="shared" si="4786"/>
        <v>0.34234234234234234</v>
      </c>
      <c r="AG242" s="11">
        <v>2</v>
      </c>
      <c r="AH242" s="12">
        <f t="shared" si="4787"/>
        <v>5.2631578947368418E-2</v>
      </c>
      <c r="AI242" s="11"/>
      <c r="AJ242" s="11"/>
      <c r="AK242" s="18"/>
      <c r="AL242" s="20"/>
      <c r="AM242" s="10"/>
      <c r="AN242" s="11"/>
      <c r="AO242" s="74">
        <f t="shared" si="4843"/>
        <v>573</v>
      </c>
      <c r="AP242" s="74">
        <f t="shared" si="4843"/>
        <v>44</v>
      </c>
      <c r="AQ242" s="11">
        <v>206</v>
      </c>
      <c r="AR242" s="12">
        <f t="shared" si="4789"/>
        <v>0.37870855148342059</v>
      </c>
      <c r="AS242" s="11">
        <v>11</v>
      </c>
      <c r="AT242" s="12">
        <f t="shared" si="4790"/>
        <v>5.0691244239631339E-2</v>
      </c>
      <c r="AU242" s="11"/>
      <c r="AV242" s="11"/>
      <c r="AW242" s="18"/>
      <c r="AX242" s="20"/>
      <c r="AY242" s="10"/>
      <c r="AZ242" s="11"/>
      <c r="BA242" s="74">
        <f t="shared" si="4844"/>
        <v>576</v>
      </c>
      <c r="BB242" s="74">
        <f t="shared" si="4844"/>
        <v>43</v>
      </c>
      <c r="BC242" s="11">
        <v>199</v>
      </c>
      <c r="BD242" s="12">
        <f t="shared" si="4792"/>
        <v>0.38020833333333331</v>
      </c>
      <c r="BE242" s="11">
        <v>20</v>
      </c>
      <c r="BF242" s="12">
        <f t="shared" si="4793"/>
        <v>9.1324200913242004E-2</v>
      </c>
      <c r="BG242" s="11"/>
      <c r="BH242" s="11"/>
      <c r="BI242" s="18"/>
      <c r="BJ242" s="20"/>
      <c r="BK242" s="10"/>
      <c r="BL242" s="11"/>
      <c r="BM242" s="74">
        <f t="shared" si="4845"/>
        <v>588</v>
      </c>
      <c r="BN242" s="74">
        <f t="shared" si="4845"/>
        <v>46</v>
      </c>
      <c r="BO242" s="11">
        <v>150</v>
      </c>
      <c r="BP242" s="12">
        <f t="shared" si="4795"/>
        <v>0.2857142857142857</v>
      </c>
      <c r="BQ242" s="11">
        <v>18</v>
      </c>
      <c r="BR242" s="12">
        <f t="shared" si="4796"/>
        <v>0.10714285714285714</v>
      </c>
      <c r="BS242" s="11"/>
      <c r="BT242" s="11"/>
      <c r="BU242" s="18"/>
      <c r="BV242" s="20"/>
      <c r="BW242" s="10"/>
      <c r="BX242" s="11"/>
      <c r="BY242" s="74">
        <f t="shared" si="4846"/>
        <v>0</v>
      </c>
      <c r="BZ242" s="74">
        <f t="shared" si="4846"/>
        <v>0</v>
      </c>
      <c r="CA242" s="11"/>
      <c r="CB242" s="12" t="e">
        <f t="shared" si="4798"/>
        <v>#DIV/0!</v>
      </c>
      <c r="CC242" s="11"/>
      <c r="CD242" s="12" t="e">
        <f t="shared" si="4799"/>
        <v>#DIV/0!</v>
      </c>
      <c r="CE242" s="11"/>
      <c r="CF242" s="11"/>
      <c r="CG242" s="18"/>
      <c r="CH242" s="20"/>
      <c r="CI242" s="10"/>
      <c r="CJ242" s="11"/>
      <c r="CK242" s="74">
        <f t="shared" si="4847"/>
        <v>0</v>
      </c>
      <c r="CL242" s="74">
        <f t="shared" si="4847"/>
        <v>0</v>
      </c>
      <c r="CM242" s="11"/>
      <c r="CN242" s="12" t="e">
        <f t="shared" si="4801"/>
        <v>#DIV/0!</v>
      </c>
      <c r="CO242" s="11"/>
      <c r="CP242" s="12" t="e">
        <f t="shared" si="4802"/>
        <v>#DIV/0!</v>
      </c>
      <c r="CQ242" s="11"/>
      <c r="CR242" s="11"/>
      <c r="CS242" s="18"/>
      <c r="CT242" s="20"/>
      <c r="CU242" s="10"/>
      <c r="CV242" s="11"/>
      <c r="CW242" s="74">
        <f t="shared" si="4848"/>
        <v>0</v>
      </c>
      <c r="CX242" s="74">
        <f t="shared" si="4848"/>
        <v>0</v>
      </c>
      <c r="CY242" s="11"/>
      <c r="CZ242" s="12" t="e">
        <f t="shared" si="4804"/>
        <v>#DIV/0!</v>
      </c>
      <c r="DA242" s="11"/>
      <c r="DB242" s="12" t="e">
        <f t="shared" si="4805"/>
        <v>#DIV/0!</v>
      </c>
      <c r="DC242" s="11"/>
      <c r="DD242" s="11"/>
      <c r="DE242" s="18"/>
      <c r="DF242" s="20"/>
      <c r="DG242" s="10"/>
      <c r="DH242" s="11"/>
      <c r="DI242" s="74">
        <f t="shared" si="4849"/>
        <v>0</v>
      </c>
      <c r="DJ242" s="74">
        <f t="shared" si="4849"/>
        <v>0</v>
      </c>
      <c r="DK242" s="11"/>
      <c r="DL242" s="12" t="e">
        <f t="shared" si="4807"/>
        <v>#DIV/0!</v>
      </c>
      <c r="DM242" s="11"/>
      <c r="DN242" s="12" t="e">
        <f t="shared" si="4808"/>
        <v>#DIV/0!</v>
      </c>
      <c r="DO242" s="11"/>
      <c r="DP242" s="11"/>
      <c r="DQ242" s="18"/>
      <c r="DR242" s="20"/>
      <c r="DS242" s="10"/>
      <c r="DT242" s="11"/>
      <c r="DU242" s="74">
        <f t="shared" si="4850"/>
        <v>0</v>
      </c>
      <c r="DV242" s="74">
        <f t="shared" si="4850"/>
        <v>0</v>
      </c>
      <c r="DW242" s="11"/>
      <c r="DX242" s="12" t="e">
        <f t="shared" si="4810"/>
        <v>#DIV/0!</v>
      </c>
      <c r="DY242" s="11"/>
      <c r="DZ242" s="12" t="e">
        <f t="shared" si="4811"/>
        <v>#DIV/0!</v>
      </c>
      <c r="EA242" s="11"/>
      <c r="EB242" s="11"/>
      <c r="EC242" s="18"/>
      <c r="ED242" s="20"/>
      <c r="EE242" s="10"/>
      <c r="EF242" s="11"/>
      <c r="EG242" s="74">
        <f t="shared" si="4851"/>
        <v>0</v>
      </c>
      <c r="EH242" s="74">
        <f t="shared" si="4851"/>
        <v>0</v>
      </c>
      <c r="EI242" s="11"/>
      <c r="EJ242" s="12" t="e">
        <f t="shared" si="4813"/>
        <v>#DIV/0!</v>
      </c>
      <c r="EK242" s="11"/>
      <c r="EL242" s="12" t="e">
        <f t="shared" si="4814"/>
        <v>#DIV/0!</v>
      </c>
      <c r="EM242" s="11"/>
      <c r="EN242" s="11"/>
      <c r="EO242" s="18"/>
      <c r="EP242" s="20"/>
      <c r="EQ242" s="10"/>
      <c r="ER242" s="11"/>
      <c r="ES242" s="74">
        <f t="shared" si="4852"/>
        <v>0</v>
      </c>
      <c r="ET242" s="74">
        <f t="shared" si="4852"/>
        <v>0</v>
      </c>
      <c r="EU242" s="11"/>
      <c r="EV242" s="12" t="e">
        <f t="shared" si="4816"/>
        <v>#DIV/0!</v>
      </c>
      <c r="EW242" s="11"/>
      <c r="EX242" s="12" t="e">
        <f t="shared" si="4817"/>
        <v>#DIV/0!</v>
      </c>
      <c r="EY242" s="11"/>
      <c r="EZ242" s="11"/>
      <c r="FA242" s="18"/>
      <c r="FB242" s="20"/>
      <c r="FC242" s="10"/>
      <c r="FD242" s="11"/>
      <c r="FE242" s="74">
        <f t="shared" si="4853"/>
        <v>0</v>
      </c>
      <c r="FF242" s="74">
        <f t="shared" si="4853"/>
        <v>0</v>
      </c>
      <c r="FG242" s="11"/>
      <c r="FH242" s="12" t="e">
        <f t="shared" si="4819"/>
        <v>#DIV/0!</v>
      </c>
      <c r="FI242" s="11"/>
      <c r="FJ242" s="12" t="e">
        <f t="shared" si="4820"/>
        <v>#DIV/0!</v>
      </c>
      <c r="FK242" s="11"/>
      <c r="FL242" s="11"/>
      <c r="FM242" s="18"/>
      <c r="FN242" s="20"/>
      <c r="FO242" s="10"/>
      <c r="FP242" s="11"/>
      <c r="FQ242" s="74">
        <f t="shared" si="4854"/>
        <v>0</v>
      </c>
      <c r="FR242" s="74">
        <f t="shared" si="4854"/>
        <v>0</v>
      </c>
      <c r="FS242" s="11"/>
      <c r="FT242" s="12" t="e">
        <f t="shared" si="4822"/>
        <v>#DIV/0!</v>
      </c>
      <c r="FU242" s="11"/>
      <c r="FV242" s="12" t="e">
        <f t="shared" si="4823"/>
        <v>#DIV/0!</v>
      </c>
      <c r="FW242" s="11"/>
      <c r="FX242" s="11"/>
      <c r="FY242" s="18"/>
      <c r="FZ242" s="20"/>
      <c r="GA242" s="10"/>
      <c r="GB242" s="11"/>
      <c r="GC242" s="74">
        <f t="shared" si="4855"/>
        <v>0</v>
      </c>
      <c r="GD242" s="74">
        <f t="shared" si="4855"/>
        <v>0</v>
      </c>
      <c r="GE242" s="11"/>
      <c r="GF242" s="12" t="e">
        <f t="shared" si="4825"/>
        <v>#DIV/0!</v>
      </c>
      <c r="GG242" s="11"/>
      <c r="GH242" s="12" t="e">
        <f t="shared" si="4826"/>
        <v>#DIV/0!</v>
      </c>
      <c r="GI242" s="11"/>
      <c r="GJ242" s="11"/>
      <c r="GK242" s="18"/>
      <c r="GL242" s="20"/>
      <c r="GM242" s="10"/>
      <c r="GN242" s="11"/>
      <c r="GO242" s="74">
        <f t="shared" si="4856"/>
        <v>0</v>
      </c>
      <c r="GP242" s="74">
        <f t="shared" si="4856"/>
        <v>0</v>
      </c>
      <c r="GQ242" s="11"/>
      <c r="GR242" s="12" t="e">
        <f t="shared" si="4828"/>
        <v>#DIV/0!</v>
      </c>
      <c r="GS242" s="11"/>
      <c r="GT242" s="12" t="e">
        <f t="shared" si="4829"/>
        <v>#DIV/0!</v>
      </c>
      <c r="GU242" s="11"/>
      <c r="GV242" s="11"/>
      <c r="GW242" s="18"/>
      <c r="GX242" s="20"/>
      <c r="GY242" s="10"/>
      <c r="GZ242" s="11"/>
      <c r="HA242" s="74">
        <f t="shared" si="4857"/>
        <v>0</v>
      </c>
      <c r="HB242" s="74">
        <f t="shared" si="4857"/>
        <v>0</v>
      </c>
      <c r="HC242" s="11"/>
      <c r="HD242" s="12" t="e">
        <f t="shared" si="4831"/>
        <v>#DIV/0!</v>
      </c>
      <c r="HE242" s="11"/>
      <c r="HF242" s="12" t="e">
        <f t="shared" si="4832"/>
        <v>#DIV/0!</v>
      </c>
      <c r="HG242" s="11"/>
      <c r="HH242" s="11"/>
      <c r="HI242" s="18"/>
      <c r="HJ242" s="20"/>
      <c r="HK242" s="10">
        <f t="shared" si="4833"/>
        <v>2</v>
      </c>
      <c r="HL242" s="11">
        <f t="shared" si="4833"/>
        <v>0</v>
      </c>
      <c r="HM242" s="11">
        <f t="shared" si="4833"/>
        <v>3022</v>
      </c>
      <c r="HN242" s="11">
        <f t="shared" si="4833"/>
        <v>234</v>
      </c>
      <c r="HO242" s="11">
        <f t="shared" si="4834"/>
        <v>1067</v>
      </c>
      <c r="HP242" s="228">
        <f t="shared" ref="HP242:HP245" si="4859">+(HO242)/HM242</f>
        <v>0.35307743216412973</v>
      </c>
      <c r="HQ242" s="15">
        <f t="shared" si="4836"/>
        <v>77</v>
      </c>
      <c r="HR242" s="12">
        <f t="shared" si="4858"/>
        <v>7.2164948453608241E-2</v>
      </c>
      <c r="HS242" s="16">
        <v>73</v>
      </c>
      <c r="HT242" s="17">
        <v>919</v>
      </c>
      <c r="HU242" s="16">
        <f t="shared" si="4837"/>
        <v>86.129334582942832</v>
      </c>
      <c r="HV242" s="18"/>
      <c r="HW242" s="20"/>
    </row>
    <row r="243" spans="1:231" ht="18.75" x14ac:dyDescent="0.25">
      <c r="A243" s="236"/>
      <c r="B243" s="41">
        <f>+B242+1</f>
        <v>44656</v>
      </c>
      <c r="C243" s="10"/>
      <c r="D243" s="11"/>
      <c r="E243" s="74">
        <f t="shared" si="4839"/>
        <v>581</v>
      </c>
      <c r="F243" s="74">
        <f t="shared" si="4839"/>
        <v>45</v>
      </c>
      <c r="G243" s="11">
        <v>210</v>
      </c>
      <c r="H243" s="12">
        <f t="shared" si="4781"/>
        <v>0.3993115318416523</v>
      </c>
      <c r="I243" s="11">
        <v>22</v>
      </c>
      <c r="J243" s="12">
        <f t="shared" si="4840"/>
        <v>9.4827586206896547E-2</v>
      </c>
      <c r="K243" s="13"/>
      <c r="L243" s="13"/>
      <c r="M243" s="25"/>
      <c r="N243" s="38">
        <v>4680</v>
      </c>
      <c r="O243" s="10"/>
      <c r="P243" s="11"/>
      <c r="Q243" s="74">
        <f t="shared" si="4841"/>
        <v>593</v>
      </c>
      <c r="R243" s="74">
        <f t="shared" si="4841"/>
        <v>46</v>
      </c>
      <c r="S243" s="11">
        <v>192</v>
      </c>
      <c r="T243" s="12">
        <f t="shared" si="4783"/>
        <v>0.34738617200674538</v>
      </c>
      <c r="U243" s="11">
        <v>14</v>
      </c>
      <c r="V243" s="12">
        <f t="shared" si="4784"/>
        <v>6.7961165048543687E-2</v>
      </c>
      <c r="W243" s="13"/>
      <c r="X243" s="13"/>
      <c r="Y243" s="25"/>
      <c r="Z243" s="38">
        <v>4680</v>
      </c>
      <c r="AA243" s="10">
        <v>1</v>
      </c>
      <c r="AB243" s="11"/>
      <c r="AC243" s="74">
        <f t="shared" si="4842"/>
        <v>110</v>
      </c>
      <c r="AD243" s="74">
        <f t="shared" si="4842"/>
        <v>10</v>
      </c>
      <c r="AE243" s="11">
        <v>37</v>
      </c>
      <c r="AF243" s="12">
        <f t="shared" si="4786"/>
        <v>0.39090909090909093</v>
      </c>
      <c r="AG243" s="11">
        <v>6</v>
      </c>
      <c r="AH243" s="12">
        <f t="shared" si="4787"/>
        <v>0.13953488372093023</v>
      </c>
      <c r="AI243" s="13"/>
      <c r="AJ243" s="13"/>
      <c r="AK243" s="25"/>
      <c r="AL243" s="38">
        <v>4680</v>
      </c>
      <c r="AM243" s="10">
        <v>1</v>
      </c>
      <c r="AN243" s="11"/>
      <c r="AO243" s="74">
        <f t="shared" si="4843"/>
        <v>572</v>
      </c>
      <c r="AP243" s="74">
        <f t="shared" si="4843"/>
        <v>44</v>
      </c>
      <c r="AQ243" s="11">
        <v>228</v>
      </c>
      <c r="AR243" s="12">
        <f t="shared" si="4789"/>
        <v>0.4388111888111888</v>
      </c>
      <c r="AS243" s="11">
        <v>23</v>
      </c>
      <c r="AT243" s="12">
        <f t="shared" si="4790"/>
        <v>9.1633466135458169E-2</v>
      </c>
      <c r="AU243" s="13"/>
      <c r="AV243" s="13"/>
      <c r="AW243" s="25"/>
      <c r="AX243" s="38">
        <v>4680</v>
      </c>
      <c r="AY243" s="10">
        <v>1</v>
      </c>
      <c r="AZ243" s="11"/>
      <c r="BA243" s="74">
        <f t="shared" si="4844"/>
        <v>575</v>
      </c>
      <c r="BB243" s="74">
        <f t="shared" si="4844"/>
        <v>43</v>
      </c>
      <c r="BC243" s="11">
        <v>192</v>
      </c>
      <c r="BD243" s="12">
        <f t="shared" si="4792"/>
        <v>0.35652173913043478</v>
      </c>
      <c r="BE243" s="11">
        <v>13</v>
      </c>
      <c r="BF243" s="12">
        <f t="shared" si="4793"/>
        <v>6.3414634146341464E-2</v>
      </c>
      <c r="BG243" s="13"/>
      <c r="BH243" s="13"/>
      <c r="BI243" s="25"/>
      <c r="BJ243" s="38">
        <v>4680</v>
      </c>
      <c r="BK243" s="10">
        <v>1</v>
      </c>
      <c r="BL243" s="11"/>
      <c r="BM243" s="74">
        <f t="shared" si="4845"/>
        <v>587</v>
      </c>
      <c r="BN243" s="74">
        <f t="shared" si="4845"/>
        <v>46</v>
      </c>
      <c r="BO243" s="11">
        <v>149</v>
      </c>
      <c r="BP243" s="12">
        <f t="shared" si="4795"/>
        <v>0.2776831345826235</v>
      </c>
      <c r="BQ243" s="11">
        <v>14</v>
      </c>
      <c r="BR243" s="12">
        <f t="shared" si="4796"/>
        <v>8.5889570552147243E-2</v>
      </c>
      <c r="BS243" s="13"/>
      <c r="BT243" s="13"/>
      <c r="BU243" s="25"/>
      <c r="BV243" s="38">
        <v>4680</v>
      </c>
      <c r="BW243" s="10"/>
      <c r="BX243" s="11"/>
      <c r="BY243" s="74">
        <f t="shared" si="4846"/>
        <v>0</v>
      </c>
      <c r="BZ243" s="74">
        <f t="shared" si="4846"/>
        <v>0</v>
      </c>
      <c r="CA243" s="11"/>
      <c r="CB243" s="12" t="e">
        <f t="shared" si="4798"/>
        <v>#DIV/0!</v>
      </c>
      <c r="CC243" s="11"/>
      <c r="CD243" s="12" t="e">
        <f t="shared" si="4799"/>
        <v>#DIV/0!</v>
      </c>
      <c r="CE243" s="13"/>
      <c r="CF243" s="13"/>
      <c r="CG243" s="25"/>
      <c r="CH243" s="38"/>
      <c r="CI243" s="10"/>
      <c r="CJ243" s="11"/>
      <c r="CK243" s="74">
        <f t="shared" si="4847"/>
        <v>0</v>
      </c>
      <c r="CL243" s="74">
        <f t="shared" si="4847"/>
        <v>0</v>
      </c>
      <c r="CM243" s="11"/>
      <c r="CN243" s="12" t="e">
        <f t="shared" si="4801"/>
        <v>#DIV/0!</v>
      </c>
      <c r="CO243" s="11"/>
      <c r="CP243" s="12" t="e">
        <f t="shared" si="4802"/>
        <v>#DIV/0!</v>
      </c>
      <c r="CQ243" s="13"/>
      <c r="CR243" s="13"/>
      <c r="CS243" s="25"/>
      <c r="CT243" s="38"/>
      <c r="CU243" s="10"/>
      <c r="CV243" s="11"/>
      <c r="CW243" s="74">
        <f t="shared" si="4848"/>
        <v>0</v>
      </c>
      <c r="CX243" s="74">
        <f t="shared" si="4848"/>
        <v>0</v>
      </c>
      <c r="CY243" s="11"/>
      <c r="CZ243" s="12" t="e">
        <f t="shared" si="4804"/>
        <v>#DIV/0!</v>
      </c>
      <c r="DA243" s="11"/>
      <c r="DB243" s="12" t="e">
        <f t="shared" si="4805"/>
        <v>#DIV/0!</v>
      </c>
      <c r="DC243" s="13"/>
      <c r="DD243" s="13"/>
      <c r="DE243" s="25"/>
      <c r="DF243" s="38"/>
      <c r="DG243" s="10"/>
      <c r="DH243" s="11"/>
      <c r="DI243" s="74">
        <f t="shared" si="4849"/>
        <v>0</v>
      </c>
      <c r="DJ243" s="74">
        <f t="shared" si="4849"/>
        <v>0</v>
      </c>
      <c r="DK243" s="11"/>
      <c r="DL243" s="12" t="e">
        <f t="shared" si="4807"/>
        <v>#DIV/0!</v>
      </c>
      <c r="DM243" s="11"/>
      <c r="DN243" s="12" t="e">
        <f t="shared" si="4808"/>
        <v>#DIV/0!</v>
      </c>
      <c r="DO243" s="13"/>
      <c r="DP243" s="13"/>
      <c r="DQ243" s="25"/>
      <c r="DR243" s="38"/>
      <c r="DS243" s="10"/>
      <c r="DT243" s="11"/>
      <c r="DU243" s="74">
        <f t="shared" si="4850"/>
        <v>0</v>
      </c>
      <c r="DV243" s="74">
        <f t="shared" si="4850"/>
        <v>0</v>
      </c>
      <c r="DW243" s="11"/>
      <c r="DX243" s="12" t="e">
        <f t="shared" si="4810"/>
        <v>#DIV/0!</v>
      </c>
      <c r="DY243" s="11"/>
      <c r="DZ243" s="12" t="e">
        <f t="shared" si="4811"/>
        <v>#DIV/0!</v>
      </c>
      <c r="EA243" s="13"/>
      <c r="EB243" s="13"/>
      <c r="EC243" s="25"/>
      <c r="ED243" s="38"/>
      <c r="EE243" s="10"/>
      <c r="EF243" s="11"/>
      <c r="EG243" s="74">
        <f t="shared" si="4851"/>
        <v>0</v>
      </c>
      <c r="EH243" s="74">
        <f t="shared" si="4851"/>
        <v>0</v>
      </c>
      <c r="EI243" s="11"/>
      <c r="EJ243" s="12" t="e">
        <f t="shared" si="4813"/>
        <v>#DIV/0!</v>
      </c>
      <c r="EK243" s="11"/>
      <c r="EL243" s="12" t="e">
        <f t="shared" si="4814"/>
        <v>#DIV/0!</v>
      </c>
      <c r="EM243" s="13"/>
      <c r="EN243" s="13"/>
      <c r="EO243" s="25"/>
      <c r="EP243" s="38"/>
      <c r="EQ243" s="10"/>
      <c r="ER243" s="11"/>
      <c r="ES243" s="74">
        <f t="shared" si="4852"/>
        <v>0</v>
      </c>
      <c r="ET243" s="74">
        <f t="shared" si="4852"/>
        <v>0</v>
      </c>
      <c r="EU243" s="11"/>
      <c r="EV243" s="12" t="e">
        <f t="shared" si="4816"/>
        <v>#DIV/0!</v>
      </c>
      <c r="EW243" s="11"/>
      <c r="EX243" s="12" t="e">
        <f t="shared" si="4817"/>
        <v>#DIV/0!</v>
      </c>
      <c r="EY243" s="13"/>
      <c r="EZ243" s="13"/>
      <c r="FA243" s="25"/>
      <c r="FB243" s="38"/>
      <c r="FC243" s="10"/>
      <c r="FD243" s="11"/>
      <c r="FE243" s="74">
        <f t="shared" si="4853"/>
        <v>0</v>
      </c>
      <c r="FF243" s="74">
        <f t="shared" si="4853"/>
        <v>0</v>
      </c>
      <c r="FG243" s="11"/>
      <c r="FH243" s="12" t="e">
        <f t="shared" si="4819"/>
        <v>#DIV/0!</v>
      </c>
      <c r="FI243" s="11"/>
      <c r="FJ243" s="12" t="e">
        <f t="shared" si="4820"/>
        <v>#DIV/0!</v>
      </c>
      <c r="FK243" s="13"/>
      <c r="FL243" s="13"/>
      <c r="FM243" s="25"/>
      <c r="FN243" s="38"/>
      <c r="FO243" s="10"/>
      <c r="FP243" s="11"/>
      <c r="FQ243" s="74">
        <f t="shared" si="4854"/>
        <v>0</v>
      </c>
      <c r="FR243" s="74">
        <f t="shared" si="4854"/>
        <v>0</v>
      </c>
      <c r="FS243" s="11"/>
      <c r="FT243" s="12" t="e">
        <f t="shared" si="4822"/>
        <v>#DIV/0!</v>
      </c>
      <c r="FU243" s="11"/>
      <c r="FV243" s="12" t="e">
        <f t="shared" si="4823"/>
        <v>#DIV/0!</v>
      </c>
      <c r="FW243" s="13"/>
      <c r="FX243" s="13"/>
      <c r="FY243" s="25"/>
      <c r="FZ243" s="38"/>
      <c r="GA243" s="10"/>
      <c r="GB243" s="11"/>
      <c r="GC243" s="74">
        <f t="shared" si="4855"/>
        <v>0</v>
      </c>
      <c r="GD243" s="74">
        <f t="shared" si="4855"/>
        <v>0</v>
      </c>
      <c r="GE243" s="11"/>
      <c r="GF243" s="12" t="e">
        <f t="shared" si="4825"/>
        <v>#DIV/0!</v>
      </c>
      <c r="GG243" s="11"/>
      <c r="GH243" s="12" t="e">
        <f t="shared" si="4826"/>
        <v>#DIV/0!</v>
      </c>
      <c r="GI243" s="13"/>
      <c r="GJ243" s="13"/>
      <c r="GK243" s="25"/>
      <c r="GL243" s="38"/>
      <c r="GM243" s="10"/>
      <c r="GN243" s="11"/>
      <c r="GO243" s="74">
        <f t="shared" si="4856"/>
        <v>0</v>
      </c>
      <c r="GP243" s="74">
        <f t="shared" si="4856"/>
        <v>0</v>
      </c>
      <c r="GQ243" s="11"/>
      <c r="GR243" s="12" t="e">
        <f t="shared" si="4828"/>
        <v>#DIV/0!</v>
      </c>
      <c r="GS243" s="11"/>
      <c r="GT243" s="12" t="e">
        <f t="shared" si="4829"/>
        <v>#DIV/0!</v>
      </c>
      <c r="GU243" s="13"/>
      <c r="GV243" s="13"/>
      <c r="GW243" s="25"/>
      <c r="GX243" s="38"/>
      <c r="GY243" s="10"/>
      <c r="GZ243" s="11"/>
      <c r="HA243" s="74">
        <f t="shared" si="4857"/>
        <v>0</v>
      </c>
      <c r="HB243" s="74">
        <f t="shared" si="4857"/>
        <v>0</v>
      </c>
      <c r="HC243" s="11"/>
      <c r="HD243" s="12" t="e">
        <f t="shared" si="4831"/>
        <v>#DIV/0!</v>
      </c>
      <c r="HE243" s="11"/>
      <c r="HF243" s="12" t="e">
        <f t="shared" si="4832"/>
        <v>#DIV/0!</v>
      </c>
      <c r="HG243" s="13"/>
      <c r="HH243" s="13"/>
      <c r="HI243" s="25"/>
      <c r="HJ243" s="38"/>
      <c r="HK243" s="10">
        <f t="shared" si="4833"/>
        <v>4</v>
      </c>
      <c r="HL243" s="11">
        <f t="shared" si="4833"/>
        <v>0</v>
      </c>
      <c r="HM243" s="11">
        <f t="shared" si="4833"/>
        <v>3018</v>
      </c>
      <c r="HN243" s="11">
        <f t="shared" si="4833"/>
        <v>234</v>
      </c>
      <c r="HO243" s="11">
        <f t="shared" si="4834"/>
        <v>1100</v>
      </c>
      <c r="HP243" s="228">
        <f t="shared" si="4859"/>
        <v>0.36447978793903246</v>
      </c>
      <c r="HQ243" s="15">
        <f t="shared" si="4836"/>
        <v>92</v>
      </c>
      <c r="HR243" s="12">
        <f t="shared" si="4858"/>
        <v>8.3636363636363634E-2</v>
      </c>
      <c r="HS243" s="16">
        <v>74.400000000000006</v>
      </c>
      <c r="HT243" s="17">
        <v>980</v>
      </c>
      <c r="HU243" s="16">
        <f t="shared" si="4837"/>
        <v>89.090909090909093</v>
      </c>
      <c r="HV243" s="23"/>
      <c r="HW243" s="22">
        <v>4680</v>
      </c>
    </row>
    <row r="244" spans="1:231" ht="18.75" x14ac:dyDescent="0.25">
      <c r="A244" s="236"/>
      <c r="B244" s="41">
        <f t="shared" si="4838"/>
        <v>44657</v>
      </c>
      <c r="C244" s="10"/>
      <c r="D244" s="11"/>
      <c r="E244" s="74">
        <f t="shared" si="4839"/>
        <v>581</v>
      </c>
      <c r="F244" s="74">
        <f t="shared" si="4839"/>
        <v>45</v>
      </c>
      <c r="G244" s="11">
        <v>221</v>
      </c>
      <c r="H244" s="12">
        <f t="shared" si="4781"/>
        <v>0.40791738382099829</v>
      </c>
      <c r="I244" s="11">
        <v>16</v>
      </c>
      <c r="J244" s="12">
        <f t="shared" si="4840"/>
        <v>6.7510548523206745E-2</v>
      </c>
      <c r="K244" s="13"/>
      <c r="L244" s="11"/>
      <c r="M244" s="25"/>
      <c r="N244" s="38">
        <v>4689.166666666667</v>
      </c>
      <c r="O244" s="10"/>
      <c r="P244" s="11"/>
      <c r="Q244" s="74">
        <f t="shared" si="4841"/>
        <v>593</v>
      </c>
      <c r="R244" s="74">
        <f t="shared" si="4841"/>
        <v>46</v>
      </c>
      <c r="S244" s="11">
        <v>177</v>
      </c>
      <c r="T244" s="12">
        <f t="shared" si="4783"/>
        <v>0.32040472175379425</v>
      </c>
      <c r="U244" s="11">
        <v>13</v>
      </c>
      <c r="V244" s="12">
        <f t="shared" si="4784"/>
        <v>6.8421052631578952E-2</v>
      </c>
      <c r="W244" s="13"/>
      <c r="X244" s="11"/>
      <c r="Y244" s="25"/>
      <c r="Z244" s="38">
        <v>4717.5</v>
      </c>
      <c r="AA244" s="10">
        <v>2</v>
      </c>
      <c r="AB244" s="11"/>
      <c r="AC244" s="74">
        <f t="shared" si="4842"/>
        <v>108</v>
      </c>
      <c r="AD244" s="74">
        <f t="shared" si="4842"/>
        <v>10</v>
      </c>
      <c r="AE244" s="11">
        <v>40</v>
      </c>
      <c r="AF244" s="12">
        <f t="shared" si="4786"/>
        <v>0.37037037037037035</v>
      </c>
      <c r="AG244" s="11">
        <v>0</v>
      </c>
      <c r="AH244" s="12">
        <f t="shared" si="4787"/>
        <v>0</v>
      </c>
      <c r="AI244" s="13"/>
      <c r="AJ244" s="11"/>
      <c r="AK244" s="25"/>
      <c r="AL244" s="38">
        <v>4648.333333333333</v>
      </c>
      <c r="AM244" s="10">
        <v>1</v>
      </c>
      <c r="AN244" s="11"/>
      <c r="AO244" s="74">
        <f t="shared" si="4843"/>
        <v>571</v>
      </c>
      <c r="AP244" s="74">
        <f t="shared" si="4843"/>
        <v>44</v>
      </c>
      <c r="AQ244" s="11">
        <v>226</v>
      </c>
      <c r="AR244" s="12">
        <f t="shared" si="4789"/>
        <v>0.42381786339754818</v>
      </c>
      <c r="AS244" s="11">
        <v>16</v>
      </c>
      <c r="AT244" s="12">
        <f t="shared" si="4790"/>
        <v>6.6115702479338845E-2</v>
      </c>
      <c r="AU244" s="13"/>
      <c r="AV244" s="11"/>
      <c r="AW244" s="25"/>
      <c r="AX244" s="38">
        <v>4916.666666666667</v>
      </c>
      <c r="AY244" s="10">
        <v>1</v>
      </c>
      <c r="AZ244" s="11"/>
      <c r="BA244" s="74">
        <f t="shared" si="4844"/>
        <v>574</v>
      </c>
      <c r="BB244" s="74">
        <f t="shared" si="4844"/>
        <v>43</v>
      </c>
      <c r="BC244" s="11">
        <v>196</v>
      </c>
      <c r="BD244" s="12">
        <f t="shared" si="4792"/>
        <v>0.36933797909407667</v>
      </c>
      <c r="BE244" s="11">
        <v>16</v>
      </c>
      <c r="BF244" s="12">
        <f t="shared" si="4793"/>
        <v>7.5471698113207544E-2</v>
      </c>
      <c r="BG244" s="13"/>
      <c r="BH244" s="11"/>
      <c r="BI244" s="25"/>
      <c r="BJ244" s="38">
        <v>4823.0769230769229</v>
      </c>
      <c r="BK244" s="10">
        <v>2</v>
      </c>
      <c r="BL244" s="11"/>
      <c r="BM244" s="74">
        <f t="shared" si="4845"/>
        <v>585</v>
      </c>
      <c r="BN244" s="74">
        <f t="shared" si="4845"/>
        <v>46</v>
      </c>
      <c r="BO244" s="11">
        <v>153</v>
      </c>
      <c r="BP244" s="12">
        <f t="shared" si="4795"/>
        <v>0.29059829059829062</v>
      </c>
      <c r="BQ244" s="11">
        <v>17</v>
      </c>
      <c r="BR244" s="12">
        <f t="shared" si="4796"/>
        <v>0.1</v>
      </c>
      <c r="BS244" s="13"/>
      <c r="BT244" s="11"/>
      <c r="BU244" s="25"/>
      <c r="BV244" s="38">
        <v>5200.833333333333</v>
      </c>
      <c r="BW244" s="10"/>
      <c r="BX244" s="11"/>
      <c r="BY244" s="74">
        <f t="shared" si="4846"/>
        <v>0</v>
      </c>
      <c r="BZ244" s="74">
        <f t="shared" si="4846"/>
        <v>0</v>
      </c>
      <c r="CA244" s="11"/>
      <c r="CB244" s="12" t="e">
        <f t="shared" si="4798"/>
        <v>#DIV/0!</v>
      </c>
      <c r="CC244" s="11"/>
      <c r="CD244" s="12" t="e">
        <f t="shared" si="4799"/>
        <v>#DIV/0!</v>
      </c>
      <c r="CE244" s="13"/>
      <c r="CF244" s="11"/>
      <c r="CG244" s="25"/>
      <c r="CH244" s="38"/>
      <c r="CI244" s="10"/>
      <c r="CJ244" s="11"/>
      <c r="CK244" s="74">
        <f t="shared" si="4847"/>
        <v>0</v>
      </c>
      <c r="CL244" s="74">
        <f t="shared" si="4847"/>
        <v>0</v>
      </c>
      <c r="CM244" s="11"/>
      <c r="CN244" s="12" t="e">
        <f t="shared" si="4801"/>
        <v>#DIV/0!</v>
      </c>
      <c r="CO244" s="11"/>
      <c r="CP244" s="12" t="e">
        <f t="shared" si="4802"/>
        <v>#DIV/0!</v>
      </c>
      <c r="CQ244" s="13"/>
      <c r="CR244" s="11"/>
      <c r="CS244" s="25"/>
      <c r="CT244" s="38"/>
      <c r="CU244" s="10"/>
      <c r="CV244" s="11"/>
      <c r="CW244" s="74">
        <f t="shared" si="4848"/>
        <v>0</v>
      </c>
      <c r="CX244" s="74">
        <f t="shared" si="4848"/>
        <v>0</v>
      </c>
      <c r="CY244" s="11"/>
      <c r="CZ244" s="12" t="e">
        <f t="shared" si="4804"/>
        <v>#DIV/0!</v>
      </c>
      <c r="DA244" s="11"/>
      <c r="DB244" s="12" t="e">
        <f t="shared" si="4805"/>
        <v>#DIV/0!</v>
      </c>
      <c r="DC244" s="13"/>
      <c r="DD244" s="11"/>
      <c r="DE244" s="25"/>
      <c r="DF244" s="38"/>
      <c r="DG244" s="10"/>
      <c r="DH244" s="11"/>
      <c r="DI244" s="74">
        <f t="shared" si="4849"/>
        <v>0</v>
      </c>
      <c r="DJ244" s="74">
        <f t="shared" si="4849"/>
        <v>0</v>
      </c>
      <c r="DK244" s="11"/>
      <c r="DL244" s="12" t="e">
        <f t="shared" si="4807"/>
        <v>#DIV/0!</v>
      </c>
      <c r="DM244" s="11"/>
      <c r="DN244" s="12" t="e">
        <f t="shared" si="4808"/>
        <v>#DIV/0!</v>
      </c>
      <c r="DO244" s="13"/>
      <c r="DP244" s="11"/>
      <c r="DQ244" s="25"/>
      <c r="DR244" s="38"/>
      <c r="DS244" s="10"/>
      <c r="DT244" s="11"/>
      <c r="DU244" s="74">
        <f t="shared" si="4850"/>
        <v>0</v>
      </c>
      <c r="DV244" s="74">
        <f t="shared" si="4850"/>
        <v>0</v>
      </c>
      <c r="DW244" s="11"/>
      <c r="DX244" s="12" t="e">
        <f t="shared" si="4810"/>
        <v>#DIV/0!</v>
      </c>
      <c r="DY244" s="11"/>
      <c r="DZ244" s="12" t="e">
        <f t="shared" si="4811"/>
        <v>#DIV/0!</v>
      </c>
      <c r="EA244" s="13"/>
      <c r="EB244" s="11"/>
      <c r="EC244" s="25"/>
      <c r="ED244" s="38"/>
      <c r="EE244" s="10"/>
      <c r="EF244" s="11"/>
      <c r="EG244" s="74">
        <f t="shared" si="4851"/>
        <v>0</v>
      </c>
      <c r="EH244" s="74">
        <f t="shared" si="4851"/>
        <v>0</v>
      </c>
      <c r="EI244" s="11"/>
      <c r="EJ244" s="12" t="e">
        <f t="shared" si="4813"/>
        <v>#DIV/0!</v>
      </c>
      <c r="EK244" s="11"/>
      <c r="EL244" s="12" t="e">
        <f t="shared" si="4814"/>
        <v>#DIV/0!</v>
      </c>
      <c r="EM244" s="13"/>
      <c r="EN244" s="11"/>
      <c r="EO244" s="25"/>
      <c r="EP244" s="38"/>
      <c r="EQ244" s="10"/>
      <c r="ER244" s="11"/>
      <c r="ES244" s="74">
        <f t="shared" si="4852"/>
        <v>0</v>
      </c>
      <c r="ET244" s="74">
        <f t="shared" si="4852"/>
        <v>0</v>
      </c>
      <c r="EU244" s="11"/>
      <c r="EV244" s="12" t="e">
        <f t="shared" si="4816"/>
        <v>#DIV/0!</v>
      </c>
      <c r="EW244" s="11"/>
      <c r="EX244" s="12" t="e">
        <f t="shared" si="4817"/>
        <v>#DIV/0!</v>
      </c>
      <c r="EY244" s="13"/>
      <c r="EZ244" s="11"/>
      <c r="FA244" s="25"/>
      <c r="FB244" s="38"/>
      <c r="FC244" s="10"/>
      <c r="FD244" s="11"/>
      <c r="FE244" s="74">
        <f t="shared" si="4853"/>
        <v>0</v>
      </c>
      <c r="FF244" s="74">
        <f t="shared" si="4853"/>
        <v>0</v>
      </c>
      <c r="FG244" s="11"/>
      <c r="FH244" s="12" t="e">
        <f t="shared" si="4819"/>
        <v>#DIV/0!</v>
      </c>
      <c r="FI244" s="11"/>
      <c r="FJ244" s="12" t="e">
        <f t="shared" si="4820"/>
        <v>#DIV/0!</v>
      </c>
      <c r="FK244" s="13"/>
      <c r="FL244" s="11"/>
      <c r="FM244" s="25"/>
      <c r="FN244" s="38"/>
      <c r="FO244" s="10"/>
      <c r="FP244" s="11"/>
      <c r="FQ244" s="74">
        <f t="shared" si="4854"/>
        <v>0</v>
      </c>
      <c r="FR244" s="74">
        <f t="shared" si="4854"/>
        <v>0</v>
      </c>
      <c r="FS244" s="11"/>
      <c r="FT244" s="12" t="e">
        <f t="shared" si="4822"/>
        <v>#DIV/0!</v>
      </c>
      <c r="FU244" s="11"/>
      <c r="FV244" s="12" t="e">
        <f t="shared" si="4823"/>
        <v>#DIV/0!</v>
      </c>
      <c r="FW244" s="13"/>
      <c r="FX244" s="11"/>
      <c r="FY244" s="25"/>
      <c r="FZ244" s="38"/>
      <c r="GA244" s="10"/>
      <c r="GB244" s="11"/>
      <c r="GC244" s="74">
        <f t="shared" si="4855"/>
        <v>0</v>
      </c>
      <c r="GD244" s="74">
        <f t="shared" si="4855"/>
        <v>0</v>
      </c>
      <c r="GE244" s="11"/>
      <c r="GF244" s="12" t="e">
        <f t="shared" si="4825"/>
        <v>#DIV/0!</v>
      </c>
      <c r="GG244" s="11"/>
      <c r="GH244" s="12" t="e">
        <f t="shared" si="4826"/>
        <v>#DIV/0!</v>
      </c>
      <c r="GI244" s="13"/>
      <c r="GJ244" s="11"/>
      <c r="GK244" s="25"/>
      <c r="GL244" s="38"/>
      <c r="GM244" s="10"/>
      <c r="GN244" s="11"/>
      <c r="GO244" s="74">
        <f t="shared" si="4856"/>
        <v>0</v>
      </c>
      <c r="GP244" s="74">
        <f t="shared" si="4856"/>
        <v>0</v>
      </c>
      <c r="GQ244" s="11"/>
      <c r="GR244" s="12" t="e">
        <f t="shared" si="4828"/>
        <v>#DIV/0!</v>
      </c>
      <c r="GS244" s="11"/>
      <c r="GT244" s="12" t="e">
        <f t="shared" si="4829"/>
        <v>#DIV/0!</v>
      </c>
      <c r="GU244" s="13"/>
      <c r="GV244" s="11"/>
      <c r="GW244" s="25"/>
      <c r="GX244" s="38"/>
      <c r="GY244" s="10"/>
      <c r="GZ244" s="11"/>
      <c r="HA244" s="74">
        <f t="shared" si="4857"/>
        <v>0</v>
      </c>
      <c r="HB244" s="74">
        <f t="shared" si="4857"/>
        <v>0</v>
      </c>
      <c r="HC244" s="11"/>
      <c r="HD244" s="12" t="e">
        <f t="shared" si="4831"/>
        <v>#DIV/0!</v>
      </c>
      <c r="HE244" s="11"/>
      <c r="HF244" s="12" t="e">
        <f t="shared" si="4832"/>
        <v>#DIV/0!</v>
      </c>
      <c r="HG244" s="13"/>
      <c r="HH244" s="11"/>
      <c r="HI244" s="25"/>
      <c r="HJ244" s="38"/>
      <c r="HK244" s="10">
        <f t="shared" si="4833"/>
        <v>6</v>
      </c>
      <c r="HL244" s="11">
        <f t="shared" si="4833"/>
        <v>0</v>
      </c>
      <c r="HM244" s="11">
        <f t="shared" si="4833"/>
        <v>3012</v>
      </c>
      <c r="HN244" s="11">
        <f t="shared" si="4833"/>
        <v>234</v>
      </c>
      <c r="HO244" s="11">
        <f t="shared" si="4834"/>
        <v>1091</v>
      </c>
      <c r="HP244" s="228">
        <f t="shared" si="4859"/>
        <v>0.36221779548472777</v>
      </c>
      <c r="HQ244" s="15">
        <f t="shared" si="4836"/>
        <v>78</v>
      </c>
      <c r="HR244" s="12">
        <f t="shared" si="4858"/>
        <v>7.1494042163153068E-2</v>
      </c>
      <c r="HS244" s="16">
        <v>75</v>
      </c>
      <c r="HT244" s="17">
        <v>970</v>
      </c>
      <c r="HU244" s="16">
        <f t="shared" si="4837"/>
        <v>88.90925756186985</v>
      </c>
      <c r="HV244" s="23"/>
      <c r="HW244" s="22">
        <v>4848.9552238805973</v>
      </c>
    </row>
    <row r="245" spans="1:231" ht="18.75" x14ac:dyDescent="0.25">
      <c r="A245" s="236"/>
      <c r="B245" s="41">
        <f t="shared" si="4838"/>
        <v>44658</v>
      </c>
      <c r="C245" s="10">
        <v>1</v>
      </c>
      <c r="D245" s="11"/>
      <c r="E245" s="74">
        <f>E244-C245</f>
        <v>580</v>
      </c>
      <c r="F245" s="74">
        <f>F244-D245</f>
        <v>45</v>
      </c>
      <c r="G245" s="11">
        <v>174</v>
      </c>
      <c r="H245" s="12">
        <f t="shared" si="4781"/>
        <v>0.32068965517241377</v>
      </c>
      <c r="I245" s="11">
        <v>12</v>
      </c>
      <c r="J245" s="12">
        <f t="shared" si="4840"/>
        <v>6.4516129032258063E-2</v>
      </c>
      <c r="K245" s="13"/>
      <c r="L245" s="11"/>
      <c r="M245" s="39"/>
      <c r="N245" s="43">
        <v>91.666666666666671</v>
      </c>
      <c r="O245" s="10">
        <v>1</v>
      </c>
      <c r="P245" s="11"/>
      <c r="Q245" s="74">
        <f t="shared" si="4841"/>
        <v>592</v>
      </c>
      <c r="R245" s="74">
        <f t="shared" si="4841"/>
        <v>46</v>
      </c>
      <c r="S245" s="11">
        <v>206</v>
      </c>
      <c r="T245" s="12">
        <f t="shared" si="4783"/>
        <v>0.36824324324324326</v>
      </c>
      <c r="U245" s="11">
        <v>12</v>
      </c>
      <c r="V245" s="12">
        <f t="shared" si="4784"/>
        <v>5.5045871559633031E-2</v>
      </c>
      <c r="W245" s="13"/>
      <c r="X245" s="11"/>
      <c r="Y245" s="39"/>
      <c r="Z245" s="43">
        <v>100</v>
      </c>
      <c r="AA245" s="10"/>
      <c r="AB245" s="11"/>
      <c r="AC245" s="74">
        <f t="shared" si="4842"/>
        <v>108</v>
      </c>
      <c r="AD245" s="74">
        <f t="shared" si="4842"/>
        <v>10</v>
      </c>
      <c r="AE245" s="11">
        <v>37</v>
      </c>
      <c r="AF245" s="12">
        <f t="shared" si="4786"/>
        <v>0.3611111111111111</v>
      </c>
      <c r="AG245" s="11">
        <v>2</v>
      </c>
      <c r="AH245" s="12">
        <f t="shared" si="4787"/>
        <v>5.128205128205128E-2</v>
      </c>
      <c r="AI245" s="13"/>
      <c r="AJ245" s="11"/>
      <c r="AK245" s="39"/>
      <c r="AL245" s="43">
        <v>100</v>
      </c>
      <c r="AM245" s="10"/>
      <c r="AN245" s="11"/>
      <c r="AO245" s="74">
        <f t="shared" si="4843"/>
        <v>571</v>
      </c>
      <c r="AP245" s="74">
        <f t="shared" si="4843"/>
        <v>44</v>
      </c>
      <c r="AQ245" s="11">
        <v>223</v>
      </c>
      <c r="AR245" s="12">
        <f t="shared" si="4789"/>
        <v>0.41155866900175131</v>
      </c>
      <c r="AS245" s="11">
        <v>12</v>
      </c>
      <c r="AT245" s="12">
        <f t="shared" si="4790"/>
        <v>5.106382978723404E-2</v>
      </c>
      <c r="AU245" s="13"/>
      <c r="AV245" s="11"/>
      <c r="AW245" s="39"/>
      <c r="AX245" s="43">
        <v>91.666666666666671</v>
      </c>
      <c r="AY245" s="10"/>
      <c r="AZ245" s="11"/>
      <c r="BA245" s="74">
        <f t="shared" si="4844"/>
        <v>574</v>
      </c>
      <c r="BB245" s="74">
        <f t="shared" si="4844"/>
        <v>43</v>
      </c>
      <c r="BC245" s="11">
        <v>190</v>
      </c>
      <c r="BD245" s="12">
        <f t="shared" si="4792"/>
        <v>0.35365853658536583</v>
      </c>
      <c r="BE245" s="11">
        <v>13</v>
      </c>
      <c r="BF245" s="12">
        <f t="shared" si="4793"/>
        <v>6.4039408866995079E-2</v>
      </c>
      <c r="BG245" s="13"/>
      <c r="BH245" s="11"/>
      <c r="BI245" s="39"/>
      <c r="BJ245" s="43">
        <v>92.307692307692307</v>
      </c>
      <c r="BK245" s="10">
        <v>2</v>
      </c>
      <c r="BL245" s="11"/>
      <c r="BM245" s="74">
        <f t="shared" si="4845"/>
        <v>583</v>
      </c>
      <c r="BN245" s="74">
        <f t="shared" si="4845"/>
        <v>46</v>
      </c>
      <c r="BO245" s="11">
        <v>151</v>
      </c>
      <c r="BP245" s="12">
        <f t="shared" si="4795"/>
        <v>0.28987993138936535</v>
      </c>
      <c r="BQ245" s="11">
        <v>18</v>
      </c>
      <c r="BR245" s="12">
        <f t="shared" si="4796"/>
        <v>0.10650887573964497</v>
      </c>
      <c r="BS245" s="13"/>
      <c r="BT245" s="11"/>
      <c r="BU245" s="39"/>
      <c r="BV245" s="43">
        <v>100</v>
      </c>
      <c r="BW245" s="10"/>
      <c r="BX245" s="11"/>
      <c r="BY245" s="74">
        <f t="shared" si="4846"/>
        <v>0</v>
      </c>
      <c r="BZ245" s="74">
        <f t="shared" si="4846"/>
        <v>0</v>
      </c>
      <c r="CA245" s="11"/>
      <c r="CB245" s="12" t="e">
        <f t="shared" si="4798"/>
        <v>#DIV/0!</v>
      </c>
      <c r="CC245" s="11"/>
      <c r="CD245" s="12" t="e">
        <f t="shared" si="4799"/>
        <v>#DIV/0!</v>
      </c>
      <c r="CE245" s="13"/>
      <c r="CF245" s="11"/>
      <c r="CG245" s="39"/>
      <c r="CH245" s="43"/>
      <c r="CI245" s="10"/>
      <c r="CJ245" s="11"/>
      <c r="CK245" s="74">
        <f t="shared" si="4847"/>
        <v>0</v>
      </c>
      <c r="CL245" s="74">
        <f t="shared" si="4847"/>
        <v>0</v>
      </c>
      <c r="CM245" s="11"/>
      <c r="CN245" s="12" t="e">
        <f t="shared" si="4801"/>
        <v>#DIV/0!</v>
      </c>
      <c r="CO245" s="11"/>
      <c r="CP245" s="12" t="e">
        <f t="shared" si="4802"/>
        <v>#DIV/0!</v>
      </c>
      <c r="CQ245" s="13"/>
      <c r="CR245" s="11"/>
      <c r="CS245" s="39"/>
      <c r="CT245" s="43"/>
      <c r="CU245" s="10"/>
      <c r="CV245" s="11"/>
      <c r="CW245" s="74">
        <f t="shared" si="4848"/>
        <v>0</v>
      </c>
      <c r="CX245" s="74">
        <f t="shared" si="4848"/>
        <v>0</v>
      </c>
      <c r="CY245" s="11"/>
      <c r="CZ245" s="12" t="e">
        <f t="shared" si="4804"/>
        <v>#DIV/0!</v>
      </c>
      <c r="DA245" s="11"/>
      <c r="DB245" s="12" t="e">
        <f t="shared" si="4805"/>
        <v>#DIV/0!</v>
      </c>
      <c r="DC245" s="13"/>
      <c r="DD245" s="11"/>
      <c r="DE245" s="39"/>
      <c r="DF245" s="43"/>
      <c r="DG245" s="10"/>
      <c r="DH245" s="11"/>
      <c r="DI245" s="74">
        <f t="shared" si="4849"/>
        <v>0</v>
      </c>
      <c r="DJ245" s="74">
        <f t="shared" si="4849"/>
        <v>0</v>
      </c>
      <c r="DK245" s="11"/>
      <c r="DL245" s="12" t="e">
        <f t="shared" si="4807"/>
        <v>#DIV/0!</v>
      </c>
      <c r="DM245" s="11"/>
      <c r="DN245" s="12" t="e">
        <f t="shared" si="4808"/>
        <v>#DIV/0!</v>
      </c>
      <c r="DO245" s="13"/>
      <c r="DP245" s="11"/>
      <c r="DQ245" s="39"/>
      <c r="DR245" s="43"/>
      <c r="DS245" s="10"/>
      <c r="DT245" s="11"/>
      <c r="DU245" s="74">
        <f t="shared" si="4850"/>
        <v>0</v>
      </c>
      <c r="DV245" s="74">
        <f t="shared" si="4850"/>
        <v>0</v>
      </c>
      <c r="DW245" s="11"/>
      <c r="DX245" s="12" t="e">
        <f t="shared" si="4810"/>
        <v>#DIV/0!</v>
      </c>
      <c r="DY245" s="11"/>
      <c r="DZ245" s="12" t="e">
        <f t="shared" si="4811"/>
        <v>#DIV/0!</v>
      </c>
      <c r="EA245" s="13"/>
      <c r="EB245" s="11"/>
      <c r="EC245" s="39"/>
      <c r="ED245" s="43"/>
      <c r="EE245" s="10"/>
      <c r="EF245" s="11"/>
      <c r="EG245" s="74">
        <f t="shared" si="4851"/>
        <v>0</v>
      </c>
      <c r="EH245" s="74">
        <f t="shared" si="4851"/>
        <v>0</v>
      </c>
      <c r="EI245" s="11"/>
      <c r="EJ245" s="12" t="e">
        <f t="shared" si="4813"/>
        <v>#DIV/0!</v>
      </c>
      <c r="EK245" s="11"/>
      <c r="EL245" s="12" t="e">
        <f t="shared" si="4814"/>
        <v>#DIV/0!</v>
      </c>
      <c r="EM245" s="13"/>
      <c r="EN245" s="11"/>
      <c r="EO245" s="39"/>
      <c r="EP245" s="43"/>
      <c r="EQ245" s="10"/>
      <c r="ER245" s="11"/>
      <c r="ES245" s="74">
        <f t="shared" si="4852"/>
        <v>0</v>
      </c>
      <c r="ET245" s="74">
        <f t="shared" si="4852"/>
        <v>0</v>
      </c>
      <c r="EU245" s="11"/>
      <c r="EV245" s="12" t="e">
        <f t="shared" si="4816"/>
        <v>#DIV/0!</v>
      </c>
      <c r="EW245" s="11"/>
      <c r="EX245" s="12" t="e">
        <f t="shared" si="4817"/>
        <v>#DIV/0!</v>
      </c>
      <c r="EY245" s="13"/>
      <c r="EZ245" s="11"/>
      <c r="FA245" s="39"/>
      <c r="FB245" s="43"/>
      <c r="FC245" s="10"/>
      <c r="FD245" s="11"/>
      <c r="FE245" s="74">
        <f t="shared" si="4853"/>
        <v>0</v>
      </c>
      <c r="FF245" s="74">
        <f t="shared" si="4853"/>
        <v>0</v>
      </c>
      <c r="FG245" s="11"/>
      <c r="FH245" s="12" t="e">
        <f t="shared" si="4819"/>
        <v>#DIV/0!</v>
      </c>
      <c r="FI245" s="11"/>
      <c r="FJ245" s="12" t="e">
        <f t="shared" si="4820"/>
        <v>#DIV/0!</v>
      </c>
      <c r="FK245" s="13"/>
      <c r="FL245" s="11"/>
      <c r="FM245" s="39"/>
      <c r="FN245" s="43"/>
      <c r="FO245" s="10"/>
      <c r="FP245" s="11"/>
      <c r="FQ245" s="74">
        <f t="shared" si="4854"/>
        <v>0</v>
      </c>
      <c r="FR245" s="74">
        <f t="shared" si="4854"/>
        <v>0</v>
      </c>
      <c r="FS245" s="11"/>
      <c r="FT245" s="12" t="e">
        <f t="shared" si="4822"/>
        <v>#DIV/0!</v>
      </c>
      <c r="FU245" s="11"/>
      <c r="FV245" s="12" t="e">
        <f t="shared" si="4823"/>
        <v>#DIV/0!</v>
      </c>
      <c r="FW245" s="13"/>
      <c r="FX245" s="11"/>
      <c r="FY245" s="39"/>
      <c r="FZ245" s="43"/>
      <c r="GA245" s="10"/>
      <c r="GB245" s="11"/>
      <c r="GC245" s="74">
        <f t="shared" si="4855"/>
        <v>0</v>
      </c>
      <c r="GD245" s="74">
        <f t="shared" si="4855"/>
        <v>0</v>
      </c>
      <c r="GE245" s="11"/>
      <c r="GF245" s="12" t="e">
        <f t="shared" si="4825"/>
        <v>#DIV/0!</v>
      </c>
      <c r="GG245" s="11"/>
      <c r="GH245" s="12" t="e">
        <f t="shared" si="4826"/>
        <v>#DIV/0!</v>
      </c>
      <c r="GI245" s="13"/>
      <c r="GJ245" s="11"/>
      <c r="GK245" s="39"/>
      <c r="GL245" s="43"/>
      <c r="GM245" s="10"/>
      <c r="GN245" s="11"/>
      <c r="GO245" s="74">
        <f t="shared" si="4856"/>
        <v>0</v>
      </c>
      <c r="GP245" s="74">
        <f t="shared" si="4856"/>
        <v>0</v>
      </c>
      <c r="GQ245" s="11"/>
      <c r="GR245" s="12" t="e">
        <f t="shared" si="4828"/>
        <v>#DIV/0!</v>
      </c>
      <c r="GS245" s="11"/>
      <c r="GT245" s="12" t="e">
        <f t="shared" si="4829"/>
        <v>#DIV/0!</v>
      </c>
      <c r="GU245" s="13"/>
      <c r="GV245" s="11"/>
      <c r="GW245" s="39"/>
      <c r="GX245" s="43"/>
      <c r="GY245" s="10"/>
      <c r="GZ245" s="11"/>
      <c r="HA245" s="74">
        <f t="shared" si="4857"/>
        <v>0</v>
      </c>
      <c r="HB245" s="74">
        <f t="shared" si="4857"/>
        <v>0</v>
      </c>
      <c r="HC245" s="11"/>
      <c r="HD245" s="12" t="e">
        <f t="shared" si="4831"/>
        <v>#DIV/0!</v>
      </c>
      <c r="HE245" s="11"/>
      <c r="HF245" s="12" t="e">
        <f t="shared" si="4832"/>
        <v>#DIV/0!</v>
      </c>
      <c r="HG245" s="13"/>
      <c r="HH245" s="11"/>
      <c r="HI245" s="39"/>
      <c r="HJ245" s="43"/>
      <c r="HK245" s="10">
        <f t="shared" si="4833"/>
        <v>4</v>
      </c>
      <c r="HL245" s="11">
        <f t="shared" si="4833"/>
        <v>0</v>
      </c>
      <c r="HM245" s="11">
        <f t="shared" si="4833"/>
        <v>3008</v>
      </c>
      <c r="HN245" s="11">
        <f t="shared" si="4833"/>
        <v>234</v>
      </c>
      <c r="HO245" s="11">
        <f t="shared" si="4834"/>
        <v>1050</v>
      </c>
      <c r="HP245" s="228">
        <f t="shared" si="4859"/>
        <v>0.34906914893617019</v>
      </c>
      <c r="HQ245" s="15">
        <f t="shared" si="4836"/>
        <v>69</v>
      </c>
      <c r="HR245" s="12">
        <f t="shared" si="4858"/>
        <v>6.5714285714285711E-2</v>
      </c>
      <c r="HS245" s="16">
        <v>74.599999999999994</v>
      </c>
      <c r="HT245" s="17">
        <v>937</v>
      </c>
      <c r="HU245" s="16">
        <f t="shared" si="4837"/>
        <v>89.238095238095241</v>
      </c>
      <c r="HV245" s="23"/>
      <c r="HW245" s="22">
        <v>86.567164179104481</v>
      </c>
    </row>
    <row r="246" spans="1:231" ht="19.5" thickBot="1" x14ac:dyDescent="0.3">
      <c r="A246" s="236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1527</v>
      </c>
      <c r="H246" s="28">
        <f>((G246+I246)/7)/E245</f>
        <v>0.40246305418719208</v>
      </c>
      <c r="I246" s="27">
        <f>SUM(I239:I245)</f>
        <v>107</v>
      </c>
      <c r="J246" s="28">
        <f>(I246/(I246+G246))</f>
        <v>6.5483476132190938E-2</v>
      </c>
      <c r="K246" s="27"/>
      <c r="L246" s="27"/>
      <c r="M246" s="29" t="e">
        <f>M244/M243*100-100</f>
        <v>#DIV/0!</v>
      </c>
      <c r="N246" s="72">
        <f>N244/N243*100-100</f>
        <v>0.19586894586896619</v>
      </c>
      <c r="O246" s="26">
        <f t="shared" ref="O246:P246" si="4860">SUM(O239:O245)</f>
        <v>1</v>
      </c>
      <c r="P246" s="27">
        <f t="shared" si="4860"/>
        <v>0</v>
      </c>
      <c r="Q246" s="27"/>
      <c r="R246" s="27"/>
      <c r="S246" s="27">
        <f t="shared" ref="S246" si="4861">SUM(S239:S245)</f>
        <v>1285</v>
      </c>
      <c r="T246" s="28">
        <f t="shared" ref="T246" si="4862">((S246+U246)/7)/Q245</f>
        <v>0.33277027027027029</v>
      </c>
      <c r="U246" s="27">
        <f t="shared" ref="U246" si="4863">SUM(U239:U245)</f>
        <v>94</v>
      </c>
      <c r="V246" s="28">
        <f t="shared" ref="V246" si="4864">(U246/(U246+S246))</f>
        <v>6.8165337200870202E-2</v>
      </c>
      <c r="W246" s="27"/>
      <c r="X246" s="27"/>
      <c r="Y246" s="29" t="e">
        <f t="shared" ref="Y246:Z246" si="4865">Y244/Y243*100-100</f>
        <v>#DIV/0!</v>
      </c>
      <c r="Z246" s="72">
        <f t="shared" si="4865"/>
        <v>0.80128205128204399</v>
      </c>
      <c r="AA246" s="26">
        <f t="shared" ref="AA246:AB246" si="4866">SUM(AA239:AA245)</f>
        <v>6</v>
      </c>
      <c r="AB246" s="27">
        <f t="shared" si="4866"/>
        <v>0</v>
      </c>
      <c r="AC246" s="27"/>
      <c r="AD246" s="27"/>
      <c r="AE246" s="27">
        <f t="shared" ref="AE246" si="4867">SUM(AE239:AE245)</f>
        <v>277</v>
      </c>
      <c r="AF246" s="28">
        <f t="shared" ref="AF246" si="4868">((AE246+AG246)/7)/AC245</f>
        <v>0.3835978835978836</v>
      </c>
      <c r="AG246" s="27">
        <f t="shared" ref="AG246" si="4869">SUM(AG239:AG245)</f>
        <v>13</v>
      </c>
      <c r="AH246" s="28">
        <f t="shared" ref="AH246" si="4870">(AG246/(AG246+AE246))</f>
        <v>4.4827586206896551E-2</v>
      </c>
      <c r="AI246" s="27"/>
      <c r="AJ246" s="27"/>
      <c r="AK246" s="29" t="e">
        <f t="shared" ref="AK246:AL246" si="4871">AK244/AK243*100-100</f>
        <v>#DIV/0!</v>
      </c>
      <c r="AL246" s="72">
        <f t="shared" si="4871"/>
        <v>-0.67663817663817838</v>
      </c>
      <c r="AM246" s="26">
        <f t="shared" ref="AM246:AN246" si="4872">SUM(AM239:AM245)</f>
        <v>2</v>
      </c>
      <c r="AN246" s="27">
        <f t="shared" si="4872"/>
        <v>0</v>
      </c>
      <c r="AO246" s="27"/>
      <c r="AP246" s="27"/>
      <c r="AQ246" s="27">
        <f t="shared" ref="AQ246" si="4873">SUM(AQ239:AQ245)</f>
        <v>1554</v>
      </c>
      <c r="AR246" s="28">
        <f t="shared" ref="AR246" si="4874">((AQ246+AS246)/7)/AO245</f>
        <v>0.41280960720540405</v>
      </c>
      <c r="AS246" s="27">
        <f t="shared" ref="AS246" si="4875">SUM(AS239:AS245)</f>
        <v>96</v>
      </c>
      <c r="AT246" s="28">
        <f t="shared" ref="AT246" si="4876">(AS246/(AS246+AQ246))</f>
        <v>5.8181818181818182E-2</v>
      </c>
      <c r="AU246" s="27"/>
      <c r="AV246" s="27"/>
      <c r="AW246" s="29" t="e">
        <f t="shared" ref="AW246:AX246" si="4877">AW244/AW243*100-100</f>
        <v>#DIV/0!</v>
      </c>
      <c r="AX246" s="72">
        <f t="shared" si="4877"/>
        <v>5.056980056980052</v>
      </c>
      <c r="AY246" s="26">
        <f t="shared" ref="AY246:AZ246" si="4878">SUM(AY239:AY245)</f>
        <v>3</v>
      </c>
      <c r="AZ246" s="27">
        <f t="shared" si="4878"/>
        <v>0</v>
      </c>
      <c r="BA246" s="27"/>
      <c r="BB246" s="27"/>
      <c r="BC246" s="27">
        <f t="shared" ref="BC246" si="4879">SUM(BC239:BC245)</f>
        <v>1399</v>
      </c>
      <c r="BD246" s="28">
        <f t="shared" ref="BD246" si="4880">((BC246+BE246)/7)/BA245</f>
        <v>0.37730214036834248</v>
      </c>
      <c r="BE246" s="27">
        <f t="shared" ref="BE246" si="4881">SUM(BE239:BE245)</f>
        <v>117</v>
      </c>
      <c r="BF246" s="28">
        <f t="shared" ref="BF246" si="4882">(BE246/(BE246+BC246))</f>
        <v>7.7176781002638528E-2</v>
      </c>
      <c r="BG246" s="27"/>
      <c r="BH246" s="27"/>
      <c r="BI246" s="29" t="e">
        <f t="shared" ref="BI246:BJ246" si="4883">BI244/BI243*100-100</f>
        <v>#DIV/0!</v>
      </c>
      <c r="BJ246" s="72">
        <f t="shared" si="4883"/>
        <v>3.0571992110453721</v>
      </c>
      <c r="BK246" s="26">
        <f t="shared" ref="BK246:BL246" si="4884">SUM(BK239:BK245)</f>
        <v>7</v>
      </c>
      <c r="BL246" s="27">
        <f t="shared" si="4884"/>
        <v>0</v>
      </c>
      <c r="BM246" s="27"/>
      <c r="BN246" s="27"/>
      <c r="BO246" s="27">
        <f t="shared" ref="BO246" si="4885">SUM(BO239:BO245)</f>
        <v>1035</v>
      </c>
      <c r="BP246" s="28">
        <f t="shared" ref="BP246" si="4886">((BO246+BQ246)/7)/BM245</f>
        <v>0.28252879196275427</v>
      </c>
      <c r="BQ246" s="27">
        <f t="shared" ref="BQ246" si="4887">SUM(BQ239:BQ245)</f>
        <v>118</v>
      </c>
      <c r="BR246" s="28">
        <f t="shared" ref="BR246" si="4888">(BQ246/(BQ246+BO246))</f>
        <v>0.10234171725932351</v>
      </c>
      <c r="BS246" s="27"/>
      <c r="BT246" s="27"/>
      <c r="BU246" s="29" t="e">
        <f t="shared" ref="BU246:BV246" si="4889">BU244/BU243*100-100</f>
        <v>#DIV/0!</v>
      </c>
      <c r="BV246" s="72">
        <f t="shared" si="4889"/>
        <v>11.128917378917365</v>
      </c>
      <c r="BW246" s="26">
        <f t="shared" ref="BW246:BX246" si="4890">SUM(BW239:BW245)</f>
        <v>0</v>
      </c>
      <c r="BX246" s="27">
        <f t="shared" si="4890"/>
        <v>0</v>
      </c>
      <c r="BY246" s="27"/>
      <c r="BZ246" s="27"/>
      <c r="CA246" s="27">
        <f t="shared" ref="CA246" si="4891">SUM(CA239:CA245)</f>
        <v>0</v>
      </c>
      <c r="CB246" s="28" t="e">
        <f t="shared" ref="CB246" si="4892">((CA246+CC246)/7)/BY245</f>
        <v>#DIV/0!</v>
      </c>
      <c r="CC246" s="27">
        <f t="shared" ref="CC246" si="4893">SUM(CC239:CC245)</f>
        <v>0</v>
      </c>
      <c r="CD246" s="28" t="e">
        <f t="shared" ref="CD246" si="4894">(CC246/(CC246+CA246))</f>
        <v>#DIV/0!</v>
      </c>
      <c r="CE246" s="27"/>
      <c r="CF246" s="27"/>
      <c r="CG246" s="29" t="e">
        <f t="shared" ref="CG246:CH246" si="4895">CG244/CG243*100-100</f>
        <v>#DIV/0!</v>
      </c>
      <c r="CH246" s="72" t="e">
        <f t="shared" si="4895"/>
        <v>#DIV/0!</v>
      </c>
      <c r="CI246" s="26">
        <f t="shared" ref="CI246:CJ246" si="4896">SUM(CI239:CI245)</f>
        <v>0</v>
      </c>
      <c r="CJ246" s="27">
        <f t="shared" si="4896"/>
        <v>0</v>
      </c>
      <c r="CK246" s="27"/>
      <c r="CL246" s="27"/>
      <c r="CM246" s="27">
        <f t="shared" ref="CM246" si="4897">SUM(CM239:CM245)</f>
        <v>0</v>
      </c>
      <c r="CN246" s="28" t="e">
        <f t="shared" ref="CN246" si="4898">((CM246+CO246)/7)/CK245</f>
        <v>#DIV/0!</v>
      </c>
      <c r="CO246" s="27">
        <f t="shared" ref="CO246" si="4899">SUM(CO239:CO245)</f>
        <v>0</v>
      </c>
      <c r="CP246" s="28" t="e">
        <f t="shared" ref="CP246" si="4900">(CO246/(CO246+CM246))</f>
        <v>#DIV/0!</v>
      </c>
      <c r="CQ246" s="27"/>
      <c r="CR246" s="27"/>
      <c r="CS246" s="29" t="e">
        <f t="shared" ref="CS246:CT246" si="4901">CS244/CS243*100-100</f>
        <v>#DIV/0!</v>
      </c>
      <c r="CT246" s="72" t="e">
        <f t="shared" si="4901"/>
        <v>#DIV/0!</v>
      </c>
      <c r="CU246" s="26">
        <f t="shared" ref="CU246:CV246" si="4902">SUM(CU239:CU245)</f>
        <v>0</v>
      </c>
      <c r="CV246" s="27">
        <f t="shared" si="4902"/>
        <v>0</v>
      </c>
      <c r="CW246" s="27"/>
      <c r="CX246" s="27"/>
      <c r="CY246" s="27">
        <f t="shared" ref="CY246" si="4903">SUM(CY239:CY245)</f>
        <v>0</v>
      </c>
      <c r="CZ246" s="28" t="e">
        <f t="shared" ref="CZ246" si="4904">((CY246+DA246)/7)/CW245</f>
        <v>#DIV/0!</v>
      </c>
      <c r="DA246" s="27">
        <f t="shared" ref="DA246" si="4905">SUM(DA239:DA245)</f>
        <v>0</v>
      </c>
      <c r="DB246" s="28" t="e">
        <f t="shared" ref="DB246" si="4906">(DA246/(DA246+CY246))</f>
        <v>#DIV/0!</v>
      </c>
      <c r="DC246" s="27"/>
      <c r="DD246" s="27"/>
      <c r="DE246" s="29" t="e">
        <f t="shared" ref="DE246:DF246" si="4907">DE244/DE243*100-100</f>
        <v>#DIV/0!</v>
      </c>
      <c r="DF246" s="72" t="e">
        <f t="shared" si="4907"/>
        <v>#DIV/0!</v>
      </c>
      <c r="DG246" s="26">
        <f t="shared" ref="DG246:DH246" si="4908">SUM(DG239:DG245)</f>
        <v>0</v>
      </c>
      <c r="DH246" s="27">
        <f t="shared" si="4908"/>
        <v>0</v>
      </c>
      <c r="DI246" s="27"/>
      <c r="DJ246" s="27"/>
      <c r="DK246" s="27">
        <f t="shared" ref="DK246" si="4909">SUM(DK239:DK245)</f>
        <v>0</v>
      </c>
      <c r="DL246" s="28" t="e">
        <f t="shared" ref="DL246" si="4910">((DK246+DM246)/7)/DI245</f>
        <v>#DIV/0!</v>
      </c>
      <c r="DM246" s="27">
        <f t="shared" ref="DM246" si="4911">SUM(DM239:DM245)</f>
        <v>0</v>
      </c>
      <c r="DN246" s="28" t="e">
        <f t="shared" ref="DN246" si="4912">(DM246/(DM246+DK246))</f>
        <v>#DIV/0!</v>
      </c>
      <c r="DO246" s="27"/>
      <c r="DP246" s="27"/>
      <c r="DQ246" s="29" t="e">
        <f t="shared" ref="DQ246:DR246" si="4913">DQ244/DQ243*100-100</f>
        <v>#DIV/0!</v>
      </c>
      <c r="DR246" s="72" t="e">
        <f t="shared" si="4913"/>
        <v>#DIV/0!</v>
      </c>
      <c r="DS246" s="26">
        <f t="shared" ref="DS246:DT246" si="4914">SUM(DS239:DS245)</f>
        <v>0</v>
      </c>
      <c r="DT246" s="27">
        <f t="shared" si="4914"/>
        <v>0</v>
      </c>
      <c r="DU246" s="27"/>
      <c r="DV246" s="27"/>
      <c r="DW246" s="27">
        <f t="shared" ref="DW246" si="4915">SUM(DW239:DW245)</f>
        <v>0</v>
      </c>
      <c r="DX246" s="28" t="e">
        <f t="shared" ref="DX246" si="4916">((DW246+DY246)/7)/DU245</f>
        <v>#DIV/0!</v>
      </c>
      <c r="DY246" s="27">
        <f t="shared" ref="DY246" si="4917">SUM(DY239:DY245)</f>
        <v>0</v>
      </c>
      <c r="DZ246" s="28" t="e">
        <f t="shared" ref="DZ246" si="4918">(DY246/(DY246+DW246))</f>
        <v>#DIV/0!</v>
      </c>
      <c r="EA246" s="27"/>
      <c r="EB246" s="27"/>
      <c r="EC246" s="29" t="e">
        <f t="shared" ref="EC246:ED246" si="4919">EC244/EC243*100-100</f>
        <v>#DIV/0!</v>
      </c>
      <c r="ED246" s="72" t="e">
        <f t="shared" si="4919"/>
        <v>#DIV/0!</v>
      </c>
      <c r="EE246" s="26">
        <f t="shared" ref="EE246:EF246" si="4920">SUM(EE239:EE245)</f>
        <v>0</v>
      </c>
      <c r="EF246" s="27">
        <f t="shared" si="4920"/>
        <v>0</v>
      </c>
      <c r="EG246" s="27"/>
      <c r="EH246" s="27"/>
      <c r="EI246" s="27">
        <f t="shared" ref="EI246" si="4921">SUM(EI239:EI245)</f>
        <v>0</v>
      </c>
      <c r="EJ246" s="28" t="e">
        <f t="shared" ref="EJ246" si="4922">((EI246+EK246)/7)/EG245</f>
        <v>#DIV/0!</v>
      </c>
      <c r="EK246" s="27">
        <f t="shared" ref="EK246" si="4923">SUM(EK239:EK245)</f>
        <v>0</v>
      </c>
      <c r="EL246" s="28" t="e">
        <f t="shared" ref="EL246" si="4924">(EK246/(EK246+EI246))</f>
        <v>#DIV/0!</v>
      </c>
      <c r="EM246" s="27"/>
      <c r="EN246" s="27"/>
      <c r="EO246" s="29" t="e">
        <f t="shared" ref="EO246:EP246" si="4925">EO244/EO243*100-100</f>
        <v>#DIV/0!</v>
      </c>
      <c r="EP246" s="72" t="e">
        <f t="shared" si="4925"/>
        <v>#DIV/0!</v>
      </c>
      <c r="EQ246" s="26">
        <f t="shared" ref="EQ246:ER246" si="4926">SUM(EQ239:EQ245)</f>
        <v>0</v>
      </c>
      <c r="ER246" s="27">
        <f t="shared" si="4926"/>
        <v>0</v>
      </c>
      <c r="ES246" s="27"/>
      <c r="ET246" s="27"/>
      <c r="EU246" s="27">
        <f t="shared" ref="EU246" si="4927">SUM(EU239:EU245)</f>
        <v>0</v>
      </c>
      <c r="EV246" s="28" t="e">
        <f t="shared" ref="EV246" si="4928">((EU246+EW246)/7)/ES245</f>
        <v>#DIV/0!</v>
      </c>
      <c r="EW246" s="27">
        <f t="shared" ref="EW246" si="4929">SUM(EW239:EW245)</f>
        <v>0</v>
      </c>
      <c r="EX246" s="28" t="e">
        <f t="shared" ref="EX246" si="4930">(EW246/(EW246+EU246))</f>
        <v>#DIV/0!</v>
      </c>
      <c r="EY246" s="27"/>
      <c r="EZ246" s="27"/>
      <c r="FA246" s="29" t="e">
        <f t="shared" ref="FA246:FB246" si="4931">FA244/FA243*100-100</f>
        <v>#DIV/0!</v>
      </c>
      <c r="FB246" s="72" t="e">
        <f t="shared" si="4931"/>
        <v>#DIV/0!</v>
      </c>
      <c r="FC246" s="26">
        <f t="shared" ref="FC246:FD246" si="4932">SUM(FC239:FC245)</f>
        <v>0</v>
      </c>
      <c r="FD246" s="27">
        <f t="shared" si="4932"/>
        <v>0</v>
      </c>
      <c r="FE246" s="27"/>
      <c r="FF246" s="27"/>
      <c r="FG246" s="27">
        <f t="shared" ref="FG246" si="4933">SUM(FG239:FG245)</f>
        <v>0</v>
      </c>
      <c r="FH246" s="28" t="e">
        <f t="shared" ref="FH246" si="4934">((FG246+FI246)/7)/FE245</f>
        <v>#DIV/0!</v>
      </c>
      <c r="FI246" s="27">
        <f t="shared" ref="FI246" si="4935">SUM(FI239:FI245)</f>
        <v>0</v>
      </c>
      <c r="FJ246" s="28" t="e">
        <f t="shared" ref="FJ246" si="4936">(FI246/(FI246+FG246))</f>
        <v>#DIV/0!</v>
      </c>
      <c r="FK246" s="27"/>
      <c r="FL246" s="27"/>
      <c r="FM246" s="29" t="e">
        <f t="shared" ref="FM246:FN246" si="4937">FM244/FM243*100-100</f>
        <v>#DIV/0!</v>
      </c>
      <c r="FN246" s="72" t="e">
        <f t="shared" si="4937"/>
        <v>#DIV/0!</v>
      </c>
      <c r="FO246" s="26">
        <f t="shared" ref="FO246:FP246" si="4938">SUM(FO239:FO245)</f>
        <v>0</v>
      </c>
      <c r="FP246" s="27">
        <f t="shared" si="4938"/>
        <v>0</v>
      </c>
      <c r="FQ246" s="27"/>
      <c r="FR246" s="27"/>
      <c r="FS246" s="27">
        <f t="shared" ref="FS246" si="4939">SUM(FS239:FS245)</f>
        <v>0</v>
      </c>
      <c r="FT246" s="28" t="e">
        <f t="shared" ref="FT246" si="4940">((FS246+FU246)/7)/FQ245</f>
        <v>#DIV/0!</v>
      </c>
      <c r="FU246" s="27">
        <f t="shared" ref="FU246" si="4941">SUM(FU239:FU245)</f>
        <v>0</v>
      </c>
      <c r="FV246" s="28" t="e">
        <f t="shared" ref="FV246" si="4942">(FU246/(FU246+FS246))</f>
        <v>#DIV/0!</v>
      </c>
      <c r="FW246" s="27"/>
      <c r="FX246" s="27"/>
      <c r="FY246" s="29" t="e">
        <f t="shared" ref="FY246:FZ246" si="4943">FY244/FY243*100-100</f>
        <v>#DIV/0!</v>
      </c>
      <c r="FZ246" s="72" t="e">
        <f t="shared" si="4943"/>
        <v>#DIV/0!</v>
      </c>
      <c r="GA246" s="26">
        <f t="shared" ref="GA246:GB246" si="4944">SUM(GA239:GA245)</f>
        <v>0</v>
      </c>
      <c r="GB246" s="27">
        <f t="shared" si="4944"/>
        <v>0</v>
      </c>
      <c r="GC246" s="27"/>
      <c r="GD246" s="27"/>
      <c r="GE246" s="27">
        <f t="shared" ref="GE246" si="4945">SUM(GE239:GE245)</f>
        <v>0</v>
      </c>
      <c r="GF246" s="28" t="e">
        <f t="shared" ref="GF246" si="4946">((GE246+GG246)/7)/GC245</f>
        <v>#DIV/0!</v>
      </c>
      <c r="GG246" s="27">
        <f t="shared" ref="GG246" si="4947">SUM(GG239:GG245)</f>
        <v>0</v>
      </c>
      <c r="GH246" s="28" t="e">
        <f t="shared" ref="GH246" si="4948">(GG246/(GG246+GE246))</f>
        <v>#DIV/0!</v>
      </c>
      <c r="GI246" s="27"/>
      <c r="GJ246" s="27"/>
      <c r="GK246" s="29" t="e">
        <f t="shared" ref="GK246:GL246" si="4949">GK244/GK243*100-100</f>
        <v>#DIV/0!</v>
      </c>
      <c r="GL246" s="72" t="e">
        <f t="shared" si="4949"/>
        <v>#DIV/0!</v>
      </c>
      <c r="GM246" s="26">
        <f t="shared" ref="GM246:GN246" si="4950">SUM(GM239:GM245)</f>
        <v>0</v>
      </c>
      <c r="GN246" s="27">
        <f t="shared" si="4950"/>
        <v>0</v>
      </c>
      <c r="GO246" s="27"/>
      <c r="GP246" s="27"/>
      <c r="GQ246" s="27">
        <f t="shared" ref="GQ246" si="4951">SUM(GQ239:GQ245)</f>
        <v>0</v>
      </c>
      <c r="GR246" s="28" t="e">
        <f t="shared" ref="GR246" si="4952">((GQ246+GS246)/7)/GO245</f>
        <v>#DIV/0!</v>
      </c>
      <c r="GS246" s="27">
        <f t="shared" ref="GS246" si="4953">SUM(GS239:GS245)</f>
        <v>0</v>
      </c>
      <c r="GT246" s="28" t="e">
        <f t="shared" ref="GT246" si="4954">(GS246/(GS246+GQ246))</f>
        <v>#DIV/0!</v>
      </c>
      <c r="GU246" s="27"/>
      <c r="GV246" s="27"/>
      <c r="GW246" s="29" t="e">
        <f t="shared" ref="GW246:GX246" si="4955">GW244/GW243*100-100</f>
        <v>#DIV/0!</v>
      </c>
      <c r="GX246" s="72" t="e">
        <f t="shared" si="4955"/>
        <v>#DIV/0!</v>
      </c>
      <c r="GY246" s="26">
        <f t="shared" ref="GY246:GZ246" si="4956">SUM(GY239:GY245)</f>
        <v>0</v>
      </c>
      <c r="GZ246" s="27">
        <f t="shared" si="4956"/>
        <v>0</v>
      </c>
      <c r="HA246" s="27"/>
      <c r="HB246" s="27"/>
      <c r="HC246" s="27">
        <f t="shared" ref="HC246" si="4957">SUM(HC239:HC245)</f>
        <v>0</v>
      </c>
      <c r="HD246" s="28" t="e">
        <f t="shared" ref="HD246" si="4958">((HC246+HE246)/7)/HA245</f>
        <v>#DIV/0!</v>
      </c>
      <c r="HE246" s="27">
        <f t="shared" ref="HE246" si="4959">SUM(HE239:HE245)</f>
        <v>0</v>
      </c>
      <c r="HF246" s="28" t="e">
        <f t="shared" ref="HF246" si="4960">(HE246/(HE246+HC246))</f>
        <v>#DIV/0!</v>
      </c>
      <c r="HG246" s="27"/>
      <c r="HH246" s="27"/>
      <c r="HI246" s="29" t="e">
        <f t="shared" ref="HI246:HJ246" si="4961">HI244/HI243*100-100</f>
        <v>#DIV/0!</v>
      </c>
      <c r="HJ246" s="72" t="e">
        <f t="shared" si="4961"/>
        <v>#DIV/0!</v>
      </c>
      <c r="HK246" s="26">
        <f t="shared" si="4833"/>
        <v>21</v>
      </c>
      <c r="HL246" s="27">
        <f t="shared" si="4833"/>
        <v>0</v>
      </c>
      <c r="HM246" s="27">
        <f t="shared" si="4833"/>
        <v>0</v>
      </c>
      <c r="HN246" s="27">
        <f t="shared" si="4833"/>
        <v>0</v>
      </c>
      <c r="HO246" s="27">
        <f t="shared" si="4834"/>
        <v>7622</v>
      </c>
      <c r="HP246" s="229">
        <f>+((HO246)/HM245)/7</f>
        <v>0.3619870820668693</v>
      </c>
      <c r="HQ246" s="62">
        <f t="shared" si="4836"/>
        <v>545</v>
      </c>
      <c r="HR246" s="52">
        <f t="shared" si="4858"/>
        <v>7.1503542377328783E-2</v>
      </c>
      <c r="HS246" s="53">
        <f t="shared" ref="HS246" si="4962">SUM(HS239:HS245)/7</f>
        <v>73.728571428571428</v>
      </c>
      <c r="HT246" s="54">
        <f t="shared" ref="HT246" si="4963">SUM(HT239:HT245)</f>
        <v>6706</v>
      </c>
      <c r="HU246" s="53">
        <f t="shared" ref="HU246" si="4964">AVERAGE(HU239:HU245)</f>
        <v>88.012369627577598</v>
      </c>
      <c r="HV246" s="63" t="e">
        <f>HV244/HV243*100-100</f>
        <v>#DIV/0!</v>
      </c>
      <c r="HW246" s="72">
        <f>HW244/HW243*100-100</f>
        <v>3.6101543564230241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5">
        <f t="shared" ref="HK247:HL247" si="4965">HK246/HM236</f>
        <v>6.9329811819082206E-3</v>
      </c>
      <c r="HL247" s="68">
        <f t="shared" si="4965"/>
        <v>0</v>
      </c>
      <c r="HM247" s="45"/>
      <c r="HN247" s="45"/>
      <c r="HO247" s="45"/>
      <c r="HP247" s="231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235">
        <v>52</v>
      </c>
      <c r="B248" s="73">
        <f>B245+1</f>
        <v>44659</v>
      </c>
      <c r="C248" s="33"/>
      <c r="D248" s="34"/>
      <c r="E248" s="34">
        <f>E245-C248</f>
        <v>580</v>
      </c>
      <c r="F248" s="34">
        <f>F245-D248</f>
        <v>45</v>
      </c>
      <c r="G248" s="34">
        <v>209</v>
      </c>
      <c r="H248" s="35">
        <f t="shared" ref="H248:H254" si="4966">((G248+I248)/E248)</f>
        <v>0.37586206896551722</v>
      </c>
      <c r="I248" s="34">
        <v>9</v>
      </c>
      <c r="J248" s="35">
        <f>I248/(G248+I248)</f>
        <v>4.1284403669724773E-2</v>
      </c>
      <c r="K248" s="36"/>
      <c r="L248" s="34"/>
      <c r="M248" s="34"/>
      <c r="N248" s="37"/>
      <c r="O248" s="33">
        <v>2</v>
      </c>
      <c r="P248" s="34"/>
      <c r="Q248" s="34">
        <f t="shared" ref="Q248:R248" si="4967">Q245-O248</f>
        <v>590</v>
      </c>
      <c r="R248" s="34">
        <f t="shared" si="4967"/>
        <v>46</v>
      </c>
      <c r="S248" s="34">
        <v>144</v>
      </c>
      <c r="T248" s="35">
        <f t="shared" ref="T248:T254" si="4968">((S248+U248)/Q248)</f>
        <v>0.26949152542372884</v>
      </c>
      <c r="U248" s="34">
        <v>15</v>
      </c>
      <c r="V248" s="35">
        <f t="shared" ref="V248:V254" si="4969">U248/(S248+U248)</f>
        <v>9.4339622641509441E-2</v>
      </c>
      <c r="W248" s="36"/>
      <c r="X248" s="34"/>
      <c r="Y248" s="34"/>
      <c r="Z248" s="37"/>
      <c r="AA248" s="33"/>
      <c r="AB248" s="34"/>
      <c r="AC248" s="34">
        <f t="shared" ref="AC248:AD248" si="4970">AC245-AA248</f>
        <v>108</v>
      </c>
      <c r="AD248" s="34">
        <f t="shared" si="4970"/>
        <v>10</v>
      </c>
      <c r="AE248" s="34">
        <v>43</v>
      </c>
      <c r="AF248" s="35">
        <f t="shared" ref="AF248:AF254" si="4971">((AE248+AG248)/AC248)</f>
        <v>0.40740740740740738</v>
      </c>
      <c r="AG248" s="34">
        <v>1</v>
      </c>
      <c r="AH248" s="35">
        <f t="shared" ref="AH248:AH254" si="4972">AG248/(AE248+AG248)</f>
        <v>2.2727272727272728E-2</v>
      </c>
      <c r="AI248" s="36"/>
      <c r="AJ248" s="34"/>
      <c r="AK248" s="34"/>
      <c r="AL248" s="37"/>
      <c r="AM248" s="33"/>
      <c r="AN248" s="34"/>
      <c r="AO248" s="34">
        <f t="shared" ref="AO248:AP248" si="4973">AO245-AM248</f>
        <v>571</v>
      </c>
      <c r="AP248" s="34">
        <f t="shared" si="4973"/>
        <v>44</v>
      </c>
      <c r="AQ248" s="34">
        <v>202</v>
      </c>
      <c r="AR248" s="35">
        <f t="shared" ref="AR248:AR254" si="4974">((AQ248+AS248)/AO248)</f>
        <v>0.36952714535901926</v>
      </c>
      <c r="AS248" s="34">
        <v>9</v>
      </c>
      <c r="AT248" s="35">
        <f t="shared" ref="AT248:AT254" si="4975">AS248/(AQ248+AS248)</f>
        <v>4.2654028436018961E-2</v>
      </c>
      <c r="AU248" s="36"/>
      <c r="AV248" s="34"/>
      <c r="AW248" s="34"/>
      <c r="AX248" s="37"/>
      <c r="AY248" s="33"/>
      <c r="AZ248" s="34"/>
      <c r="BA248" s="34">
        <f t="shared" ref="BA248:BB248" si="4976">BA245-AY248</f>
        <v>574</v>
      </c>
      <c r="BB248" s="34">
        <f t="shared" si="4976"/>
        <v>43</v>
      </c>
      <c r="BC248" s="34">
        <v>200</v>
      </c>
      <c r="BD248" s="35">
        <f t="shared" ref="BD248:BD254" si="4977">((BC248+BE248)/BA248)</f>
        <v>0.3710801393728223</v>
      </c>
      <c r="BE248" s="34">
        <v>13</v>
      </c>
      <c r="BF248" s="35">
        <f t="shared" ref="BF248:BF254" si="4978">BE248/(BC248+BE248)</f>
        <v>6.1032863849765258E-2</v>
      </c>
      <c r="BG248" s="36"/>
      <c r="BH248" s="34"/>
      <c r="BI248" s="34"/>
      <c r="BJ248" s="37"/>
      <c r="BK248" s="33">
        <v>2</v>
      </c>
      <c r="BL248" s="34"/>
      <c r="BM248" s="34">
        <f t="shared" ref="BM248:BN248" si="4979">BM245-BK248</f>
        <v>581</v>
      </c>
      <c r="BN248" s="34">
        <f t="shared" si="4979"/>
        <v>46</v>
      </c>
      <c r="BO248" s="34">
        <v>142</v>
      </c>
      <c r="BP248" s="35">
        <f t="shared" ref="BP248:BP254" si="4980">((BO248+BQ248)/BM248)</f>
        <v>0.26678141135972461</v>
      </c>
      <c r="BQ248" s="34">
        <v>13</v>
      </c>
      <c r="BR248" s="35">
        <f t="shared" ref="BR248:BR254" si="4981">BQ248/(BO248+BQ248)</f>
        <v>8.387096774193549E-2</v>
      </c>
      <c r="BS248" s="36"/>
      <c r="BT248" s="34"/>
      <c r="BU248" s="34"/>
      <c r="BV248" s="37"/>
      <c r="BW248" s="33"/>
      <c r="BX248" s="34"/>
      <c r="BY248" s="34">
        <f t="shared" ref="BY248:BZ248" si="4982">BY245-BW248</f>
        <v>0</v>
      </c>
      <c r="BZ248" s="34">
        <f t="shared" si="4982"/>
        <v>0</v>
      </c>
      <c r="CA248" s="34"/>
      <c r="CB248" s="35" t="e">
        <f t="shared" ref="CB248:CB254" si="4983">((CA248+CC248)/BY248)</f>
        <v>#DIV/0!</v>
      </c>
      <c r="CC248" s="34"/>
      <c r="CD248" s="35" t="e">
        <f t="shared" ref="CD248:CD254" si="4984">CC248/(CA248+CC248)</f>
        <v>#DIV/0!</v>
      </c>
      <c r="CE248" s="36"/>
      <c r="CF248" s="34"/>
      <c r="CG248" s="34"/>
      <c r="CH248" s="37"/>
      <c r="CI248" s="33"/>
      <c r="CJ248" s="34"/>
      <c r="CK248" s="34">
        <f t="shared" ref="CK248:CL248" si="4985">CK245-CI248</f>
        <v>0</v>
      </c>
      <c r="CL248" s="34">
        <f t="shared" si="4985"/>
        <v>0</v>
      </c>
      <c r="CM248" s="34"/>
      <c r="CN248" s="35" t="e">
        <f t="shared" ref="CN248:CN254" si="4986">((CM248+CO248)/CK248)</f>
        <v>#DIV/0!</v>
      </c>
      <c r="CO248" s="34"/>
      <c r="CP248" s="35" t="e">
        <f t="shared" ref="CP248:CP254" si="4987">CO248/(CM248+CO248)</f>
        <v>#DIV/0!</v>
      </c>
      <c r="CQ248" s="36"/>
      <c r="CR248" s="34"/>
      <c r="CS248" s="34"/>
      <c r="CT248" s="37"/>
      <c r="CU248" s="33"/>
      <c r="CV248" s="34"/>
      <c r="CW248" s="34">
        <f t="shared" ref="CW248:CX248" si="4988">CW245-CU248</f>
        <v>0</v>
      </c>
      <c r="CX248" s="34">
        <f t="shared" si="4988"/>
        <v>0</v>
      </c>
      <c r="CY248" s="34"/>
      <c r="CZ248" s="35" t="e">
        <f t="shared" ref="CZ248:CZ254" si="4989">((CY248+DA248)/CW248)</f>
        <v>#DIV/0!</v>
      </c>
      <c r="DA248" s="34"/>
      <c r="DB248" s="35" t="e">
        <f t="shared" ref="DB248:DB254" si="4990">DA248/(CY248+DA248)</f>
        <v>#DIV/0!</v>
      </c>
      <c r="DC248" s="36"/>
      <c r="DD248" s="34"/>
      <c r="DE248" s="34"/>
      <c r="DF248" s="37"/>
      <c r="DG248" s="33"/>
      <c r="DH248" s="34"/>
      <c r="DI248" s="34">
        <f t="shared" ref="DI248:DJ248" si="4991">DI245-DG248</f>
        <v>0</v>
      </c>
      <c r="DJ248" s="34">
        <f t="shared" si="4991"/>
        <v>0</v>
      </c>
      <c r="DK248" s="34"/>
      <c r="DL248" s="35" t="e">
        <f t="shared" ref="DL248:DL254" si="4992">((DK248+DM248)/DI248)</f>
        <v>#DIV/0!</v>
      </c>
      <c r="DM248" s="34"/>
      <c r="DN248" s="35" t="e">
        <f t="shared" ref="DN248:DN254" si="4993">DM248/(DK248+DM248)</f>
        <v>#DIV/0!</v>
      </c>
      <c r="DO248" s="36"/>
      <c r="DP248" s="34"/>
      <c r="DQ248" s="34"/>
      <c r="DR248" s="37"/>
      <c r="DS248" s="33"/>
      <c r="DT248" s="34"/>
      <c r="DU248" s="34">
        <f t="shared" ref="DU248:DV248" si="4994">DU245-DS248</f>
        <v>0</v>
      </c>
      <c r="DV248" s="34">
        <f t="shared" si="4994"/>
        <v>0</v>
      </c>
      <c r="DW248" s="34"/>
      <c r="DX248" s="35" t="e">
        <f t="shared" ref="DX248:DX254" si="4995">((DW248+DY248)/DU248)</f>
        <v>#DIV/0!</v>
      </c>
      <c r="DY248" s="34"/>
      <c r="DZ248" s="35" t="e">
        <f t="shared" ref="DZ248:DZ254" si="4996">DY248/(DW248+DY248)</f>
        <v>#DIV/0!</v>
      </c>
      <c r="EA248" s="36"/>
      <c r="EB248" s="34"/>
      <c r="EC248" s="34"/>
      <c r="ED248" s="37"/>
      <c r="EE248" s="33"/>
      <c r="EF248" s="34"/>
      <c r="EG248" s="34">
        <f t="shared" ref="EG248:EH248" si="4997">EG245-EE248</f>
        <v>0</v>
      </c>
      <c r="EH248" s="34">
        <f t="shared" si="4997"/>
        <v>0</v>
      </c>
      <c r="EI248" s="34"/>
      <c r="EJ248" s="35" t="e">
        <f t="shared" ref="EJ248:EJ254" si="4998">((EI248+EK248)/EG248)</f>
        <v>#DIV/0!</v>
      </c>
      <c r="EK248" s="34"/>
      <c r="EL248" s="35" t="e">
        <f t="shared" ref="EL248:EL254" si="4999">EK248/(EI248+EK248)</f>
        <v>#DIV/0!</v>
      </c>
      <c r="EM248" s="36"/>
      <c r="EN248" s="34"/>
      <c r="EO248" s="34"/>
      <c r="EP248" s="37"/>
      <c r="EQ248" s="33"/>
      <c r="ER248" s="34"/>
      <c r="ES248" s="34">
        <f t="shared" ref="ES248:ET248" si="5000">ES245-EQ248</f>
        <v>0</v>
      </c>
      <c r="ET248" s="34">
        <f t="shared" si="5000"/>
        <v>0</v>
      </c>
      <c r="EU248" s="34"/>
      <c r="EV248" s="35" t="e">
        <f t="shared" ref="EV248:EV254" si="5001">((EU248+EW248)/ES248)</f>
        <v>#DIV/0!</v>
      </c>
      <c r="EW248" s="34"/>
      <c r="EX248" s="35" t="e">
        <f t="shared" ref="EX248:EX254" si="5002">EW248/(EU248+EW248)</f>
        <v>#DIV/0!</v>
      </c>
      <c r="EY248" s="36"/>
      <c r="EZ248" s="34"/>
      <c r="FA248" s="34"/>
      <c r="FB248" s="37"/>
      <c r="FC248" s="33"/>
      <c r="FD248" s="34"/>
      <c r="FE248" s="34">
        <f t="shared" ref="FE248:FF248" si="5003">FE245-FC248</f>
        <v>0</v>
      </c>
      <c r="FF248" s="34">
        <f t="shared" si="5003"/>
        <v>0</v>
      </c>
      <c r="FG248" s="34"/>
      <c r="FH248" s="35" t="e">
        <f t="shared" ref="FH248:FH254" si="5004">((FG248+FI248)/FE248)</f>
        <v>#DIV/0!</v>
      </c>
      <c r="FI248" s="34"/>
      <c r="FJ248" s="35" t="e">
        <f t="shared" ref="FJ248:FJ254" si="5005">FI248/(FG248+FI248)</f>
        <v>#DIV/0!</v>
      </c>
      <c r="FK248" s="36"/>
      <c r="FL248" s="34"/>
      <c r="FM248" s="34"/>
      <c r="FN248" s="37"/>
      <c r="FO248" s="33"/>
      <c r="FP248" s="34"/>
      <c r="FQ248" s="34">
        <f t="shared" ref="FQ248:FR248" si="5006">FQ245-FO248</f>
        <v>0</v>
      </c>
      <c r="FR248" s="34">
        <f t="shared" si="5006"/>
        <v>0</v>
      </c>
      <c r="FS248" s="34"/>
      <c r="FT248" s="35" t="e">
        <f t="shared" ref="FT248:FT254" si="5007">((FS248+FU248)/FQ248)</f>
        <v>#DIV/0!</v>
      </c>
      <c r="FU248" s="34"/>
      <c r="FV248" s="35" t="e">
        <f t="shared" ref="FV248:FV254" si="5008">FU248/(FS248+FU248)</f>
        <v>#DIV/0!</v>
      </c>
      <c r="FW248" s="36"/>
      <c r="FX248" s="34"/>
      <c r="FY248" s="34"/>
      <c r="FZ248" s="37"/>
      <c r="GA248" s="33"/>
      <c r="GB248" s="34"/>
      <c r="GC248" s="34">
        <f t="shared" ref="GC248:GD248" si="5009">GC245-GA248</f>
        <v>0</v>
      </c>
      <c r="GD248" s="34">
        <f t="shared" si="5009"/>
        <v>0</v>
      </c>
      <c r="GE248" s="34"/>
      <c r="GF248" s="35" t="e">
        <f t="shared" ref="GF248:GF254" si="5010">((GE248+GG248)/GC248)</f>
        <v>#DIV/0!</v>
      </c>
      <c r="GG248" s="34"/>
      <c r="GH248" s="35" t="e">
        <f t="shared" ref="GH248:GH254" si="5011">GG248/(GE248+GG248)</f>
        <v>#DIV/0!</v>
      </c>
      <c r="GI248" s="36"/>
      <c r="GJ248" s="34"/>
      <c r="GK248" s="34"/>
      <c r="GL248" s="37"/>
      <c r="GM248" s="33"/>
      <c r="GN248" s="34"/>
      <c r="GO248" s="34">
        <f t="shared" ref="GO248:GP248" si="5012">GO245-GM248</f>
        <v>0</v>
      </c>
      <c r="GP248" s="34">
        <f t="shared" si="5012"/>
        <v>0</v>
      </c>
      <c r="GQ248" s="34"/>
      <c r="GR248" s="35" t="e">
        <f t="shared" ref="GR248:GR254" si="5013">((GQ248+GS248)/GO248)</f>
        <v>#DIV/0!</v>
      </c>
      <c r="GS248" s="34"/>
      <c r="GT248" s="35" t="e">
        <f t="shared" ref="GT248:GT254" si="5014">GS248/(GQ248+GS248)</f>
        <v>#DIV/0!</v>
      </c>
      <c r="GU248" s="36"/>
      <c r="GV248" s="34"/>
      <c r="GW248" s="34"/>
      <c r="GX248" s="37"/>
      <c r="GY248" s="33"/>
      <c r="GZ248" s="34"/>
      <c r="HA248" s="34">
        <f t="shared" ref="HA248:HB248" si="5015">HA245-GY248</f>
        <v>0</v>
      </c>
      <c r="HB248" s="34">
        <f t="shared" si="5015"/>
        <v>0</v>
      </c>
      <c r="HC248" s="34"/>
      <c r="HD248" s="35" t="e">
        <f t="shared" ref="HD248:HD254" si="5016">((HC248+HE248)/HA248)</f>
        <v>#DIV/0!</v>
      </c>
      <c r="HE248" s="34"/>
      <c r="HF248" s="35" t="e">
        <f t="shared" ref="HF248:HF254" si="5017">HE248/(HC248+HE248)</f>
        <v>#DIV/0!</v>
      </c>
      <c r="HG248" s="36"/>
      <c r="HH248" s="34"/>
      <c r="HI248" s="34"/>
      <c r="HJ248" s="37"/>
      <c r="HK248" s="33">
        <f t="shared" ref="HK248:HN255" si="5018">+C248+O248+AA248+AM248+AY248+BK248+BW248+CI248+CU248+DG248+DS248+EE248+EQ248+FC248+FO248+GA248+GM248+GY248</f>
        <v>4</v>
      </c>
      <c r="HL248" s="34">
        <f t="shared" si="5018"/>
        <v>0</v>
      </c>
      <c r="HM248" s="34">
        <f t="shared" si="5018"/>
        <v>3004</v>
      </c>
      <c r="HN248" s="34">
        <f t="shared" si="5018"/>
        <v>234</v>
      </c>
      <c r="HO248" s="34">
        <f t="shared" ref="HO248:HO255" si="5019">+G248+S248+AE248+AQ248+BC248+BO248+CA248+CM248+CY248+DK248+DW248+EI248+EU248+FG248+FS248+GE248+GQ248+HC248+I248+U248+AG248+AS248+BE248+BQ248+CC248+CO248+DA248+DM248+DY248+EK248+EW248+FI248+FU248+GG248+GS248+HE248</f>
        <v>1000</v>
      </c>
      <c r="HP248" s="227">
        <f t="shared" ref="HP248:HP249" si="5020">+(HO248)/HM248</f>
        <v>0.33288948069241014</v>
      </c>
      <c r="HQ248" s="48">
        <f t="shared" ref="HQ248:HQ255" si="5021">+I248+U248+AG248+AS248+BE248+BQ248+CC248+CO248+DA248+DM248+DY248+EK248+EW248+FI248+FU248+GG248+GS248+HE248</f>
        <v>60</v>
      </c>
      <c r="HR248" s="35">
        <f>+(HQ248/(HO248))</f>
        <v>0.06</v>
      </c>
      <c r="HS248" s="49">
        <v>74.099999999999994</v>
      </c>
      <c r="HT248" s="50">
        <v>905</v>
      </c>
      <c r="HU248" s="49">
        <f t="shared" ref="HU248:HU254" si="5022">+HT248/HO248*100</f>
        <v>90.5</v>
      </c>
      <c r="HV248" s="48"/>
      <c r="HW248" s="37"/>
    </row>
    <row r="249" spans="1:231" ht="18.75" x14ac:dyDescent="0.25">
      <c r="A249" s="236"/>
      <c r="B249" s="41">
        <f t="shared" ref="B249:B254" si="5023">+B248+1</f>
        <v>44660</v>
      </c>
      <c r="C249" s="10"/>
      <c r="D249" s="11"/>
      <c r="E249" s="74">
        <f t="shared" ref="E249:F253" si="5024">E248-C249</f>
        <v>580</v>
      </c>
      <c r="F249" s="74">
        <f t="shared" si="5024"/>
        <v>45</v>
      </c>
      <c r="G249" s="11">
        <v>220</v>
      </c>
      <c r="H249" s="12">
        <f t="shared" si="4966"/>
        <v>0.40172413793103451</v>
      </c>
      <c r="I249" s="11">
        <v>13</v>
      </c>
      <c r="J249" s="12">
        <f t="shared" ref="J249:J254" si="5025">I249/(G249+I249)</f>
        <v>5.5793991416309016E-2</v>
      </c>
      <c r="K249" s="13"/>
      <c r="L249" s="11"/>
      <c r="M249" s="11"/>
      <c r="N249" s="14"/>
      <c r="O249" s="10"/>
      <c r="P249" s="11"/>
      <c r="Q249" s="74">
        <f t="shared" ref="Q249:R254" si="5026">Q248-O249</f>
        <v>590</v>
      </c>
      <c r="R249" s="74">
        <f t="shared" si="5026"/>
        <v>46</v>
      </c>
      <c r="S249" s="11">
        <v>153</v>
      </c>
      <c r="T249" s="12">
        <f t="shared" si="4968"/>
        <v>0.29152542372881357</v>
      </c>
      <c r="U249" s="11">
        <v>19</v>
      </c>
      <c r="V249" s="12">
        <f t="shared" si="4969"/>
        <v>0.11046511627906977</v>
      </c>
      <c r="W249" s="13"/>
      <c r="X249" s="11"/>
      <c r="Y249" s="11"/>
      <c r="Z249" s="14"/>
      <c r="AA249" s="10"/>
      <c r="AB249" s="11"/>
      <c r="AC249" s="74">
        <f t="shared" ref="AC249:AD254" si="5027">AC248-AA249</f>
        <v>108</v>
      </c>
      <c r="AD249" s="74">
        <f t="shared" si="5027"/>
        <v>10</v>
      </c>
      <c r="AE249" s="11">
        <v>37</v>
      </c>
      <c r="AF249" s="12">
        <f t="shared" si="4971"/>
        <v>0.35185185185185186</v>
      </c>
      <c r="AG249" s="11">
        <v>1</v>
      </c>
      <c r="AH249" s="12">
        <f t="shared" si="4972"/>
        <v>2.6315789473684209E-2</v>
      </c>
      <c r="AI249" s="13"/>
      <c r="AJ249" s="11"/>
      <c r="AK249" s="11"/>
      <c r="AL249" s="14"/>
      <c r="AM249" s="10"/>
      <c r="AN249" s="11">
        <v>1</v>
      </c>
      <c r="AO249" s="74">
        <f t="shared" ref="AO249:AP254" si="5028">AO248-AM249</f>
        <v>571</v>
      </c>
      <c r="AP249" s="74">
        <f t="shared" si="5028"/>
        <v>43</v>
      </c>
      <c r="AQ249" s="11">
        <v>207</v>
      </c>
      <c r="AR249" s="12">
        <f t="shared" si="4974"/>
        <v>0.38353765323992994</v>
      </c>
      <c r="AS249" s="11">
        <v>12</v>
      </c>
      <c r="AT249" s="12">
        <f t="shared" si="4975"/>
        <v>5.4794520547945202E-2</v>
      </c>
      <c r="AU249" s="13"/>
      <c r="AV249" s="11"/>
      <c r="AW249" s="11"/>
      <c r="AX249" s="14"/>
      <c r="AY249" s="10">
        <v>1</v>
      </c>
      <c r="AZ249" s="11"/>
      <c r="BA249" s="74">
        <f t="shared" ref="BA249:BB254" si="5029">BA248-AY249</f>
        <v>573</v>
      </c>
      <c r="BB249" s="74">
        <f t="shared" si="5029"/>
        <v>43</v>
      </c>
      <c r="BC249" s="11">
        <v>182</v>
      </c>
      <c r="BD249" s="12">
        <f t="shared" si="4977"/>
        <v>0.34729493891797558</v>
      </c>
      <c r="BE249" s="11">
        <v>17</v>
      </c>
      <c r="BF249" s="12">
        <f t="shared" si="4978"/>
        <v>8.5427135678391955E-2</v>
      </c>
      <c r="BG249" s="13"/>
      <c r="BH249" s="11"/>
      <c r="BI249" s="11"/>
      <c r="BJ249" s="14"/>
      <c r="BK249" s="10"/>
      <c r="BL249" s="11"/>
      <c r="BM249" s="74">
        <f t="shared" ref="BM249:BN254" si="5030">BM248-BK249</f>
        <v>581</v>
      </c>
      <c r="BN249" s="74">
        <f t="shared" si="5030"/>
        <v>46</v>
      </c>
      <c r="BO249" s="11">
        <v>127</v>
      </c>
      <c r="BP249" s="12">
        <f t="shared" si="4980"/>
        <v>0.24268502581755594</v>
      </c>
      <c r="BQ249" s="11">
        <v>14</v>
      </c>
      <c r="BR249" s="12">
        <f t="shared" si="4981"/>
        <v>9.9290780141843976E-2</v>
      </c>
      <c r="BS249" s="13"/>
      <c r="BT249" s="11"/>
      <c r="BU249" s="11"/>
      <c r="BV249" s="14"/>
      <c r="BW249" s="10"/>
      <c r="BX249" s="11"/>
      <c r="BY249" s="74">
        <f t="shared" ref="BY249:BZ254" si="5031">BY248-BW249</f>
        <v>0</v>
      </c>
      <c r="BZ249" s="74">
        <f t="shared" si="5031"/>
        <v>0</v>
      </c>
      <c r="CA249" s="11"/>
      <c r="CB249" s="12" t="e">
        <f t="shared" si="4983"/>
        <v>#DIV/0!</v>
      </c>
      <c r="CC249" s="11"/>
      <c r="CD249" s="12" t="e">
        <f t="shared" si="4984"/>
        <v>#DIV/0!</v>
      </c>
      <c r="CE249" s="13"/>
      <c r="CF249" s="11"/>
      <c r="CG249" s="11"/>
      <c r="CH249" s="14"/>
      <c r="CI249" s="10"/>
      <c r="CJ249" s="11"/>
      <c r="CK249" s="74">
        <f t="shared" ref="CK249:CL254" si="5032">CK248-CI249</f>
        <v>0</v>
      </c>
      <c r="CL249" s="74">
        <f t="shared" si="5032"/>
        <v>0</v>
      </c>
      <c r="CM249" s="11"/>
      <c r="CN249" s="12" t="e">
        <f t="shared" si="4986"/>
        <v>#DIV/0!</v>
      </c>
      <c r="CO249" s="11"/>
      <c r="CP249" s="12" t="e">
        <f t="shared" si="4987"/>
        <v>#DIV/0!</v>
      </c>
      <c r="CQ249" s="13"/>
      <c r="CR249" s="11"/>
      <c r="CS249" s="11"/>
      <c r="CT249" s="14"/>
      <c r="CU249" s="10"/>
      <c r="CV249" s="11"/>
      <c r="CW249" s="74">
        <f t="shared" ref="CW249:CX254" si="5033">CW248-CU249</f>
        <v>0</v>
      </c>
      <c r="CX249" s="74">
        <f t="shared" si="5033"/>
        <v>0</v>
      </c>
      <c r="CY249" s="11"/>
      <c r="CZ249" s="12" t="e">
        <f t="shared" si="4989"/>
        <v>#DIV/0!</v>
      </c>
      <c r="DA249" s="11"/>
      <c r="DB249" s="12" t="e">
        <f t="shared" si="4990"/>
        <v>#DIV/0!</v>
      </c>
      <c r="DC249" s="13"/>
      <c r="DD249" s="11"/>
      <c r="DE249" s="11"/>
      <c r="DF249" s="14"/>
      <c r="DG249" s="10"/>
      <c r="DH249" s="11"/>
      <c r="DI249" s="74">
        <f t="shared" ref="DI249:DJ254" si="5034">DI248-DG249</f>
        <v>0</v>
      </c>
      <c r="DJ249" s="74">
        <f t="shared" si="5034"/>
        <v>0</v>
      </c>
      <c r="DK249" s="11"/>
      <c r="DL249" s="12" t="e">
        <f t="shared" si="4992"/>
        <v>#DIV/0!</v>
      </c>
      <c r="DM249" s="11"/>
      <c r="DN249" s="12" t="e">
        <f t="shared" si="4993"/>
        <v>#DIV/0!</v>
      </c>
      <c r="DO249" s="13"/>
      <c r="DP249" s="11"/>
      <c r="DQ249" s="11"/>
      <c r="DR249" s="14"/>
      <c r="DS249" s="10"/>
      <c r="DT249" s="11"/>
      <c r="DU249" s="74">
        <f t="shared" ref="DU249:DV254" si="5035">DU248-DS249</f>
        <v>0</v>
      </c>
      <c r="DV249" s="74">
        <f t="shared" si="5035"/>
        <v>0</v>
      </c>
      <c r="DW249" s="11"/>
      <c r="DX249" s="12" t="e">
        <f t="shared" si="4995"/>
        <v>#DIV/0!</v>
      </c>
      <c r="DY249" s="11"/>
      <c r="DZ249" s="12" t="e">
        <f t="shared" si="4996"/>
        <v>#DIV/0!</v>
      </c>
      <c r="EA249" s="13"/>
      <c r="EB249" s="11"/>
      <c r="EC249" s="11"/>
      <c r="ED249" s="14"/>
      <c r="EE249" s="10"/>
      <c r="EF249" s="11"/>
      <c r="EG249" s="74">
        <f t="shared" ref="EG249:EH254" si="5036">EG248-EE249</f>
        <v>0</v>
      </c>
      <c r="EH249" s="74">
        <f t="shared" si="5036"/>
        <v>0</v>
      </c>
      <c r="EI249" s="11"/>
      <c r="EJ249" s="12" t="e">
        <f t="shared" si="4998"/>
        <v>#DIV/0!</v>
      </c>
      <c r="EK249" s="11"/>
      <c r="EL249" s="12" t="e">
        <f t="shared" si="4999"/>
        <v>#DIV/0!</v>
      </c>
      <c r="EM249" s="13"/>
      <c r="EN249" s="11"/>
      <c r="EO249" s="11"/>
      <c r="EP249" s="14"/>
      <c r="EQ249" s="10"/>
      <c r="ER249" s="11"/>
      <c r="ES249" s="74">
        <f t="shared" ref="ES249:ET254" si="5037">ES248-EQ249</f>
        <v>0</v>
      </c>
      <c r="ET249" s="74">
        <f t="shared" si="5037"/>
        <v>0</v>
      </c>
      <c r="EU249" s="11"/>
      <c r="EV249" s="12" t="e">
        <f t="shared" si="5001"/>
        <v>#DIV/0!</v>
      </c>
      <c r="EW249" s="11"/>
      <c r="EX249" s="12" t="e">
        <f t="shared" si="5002"/>
        <v>#DIV/0!</v>
      </c>
      <c r="EY249" s="13"/>
      <c r="EZ249" s="11"/>
      <c r="FA249" s="11"/>
      <c r="FB249" s="14"/>
      <c r="FC249" s="10"/>
      <c r="FD249" s="11"/>
      <c r="FE249" s="74">
        <f t="shared" ref="FE249:FF254" si="5038">FE248-FC249</f>
        <v>0</v>
      </c>
      <c r="FF249" s="74">
        <f t="shared" si="5038"/>
        <v>0</v>
      </c>
      <c r="FG249" s="11"/>
      <c r="FH249" s="12" t="e">
        <f t="shared" si="5004"/>
        <v>#DIV/0!</v>
      </c>
      <c r="FI249" s="11"/>
      <c r="FJ249" s="12" t="e">
        <f t="shared" si="5005"/>
        <v>#DIV/0!</v>
      </c>
      <c r="FK249" s="13"/>
      <c r="FL249" s="11"/>
      <c r="FM249" s="11"/>
      <c r="FN249" s="14"/>
      <c r="FO249" s="10"/>
      <c r="FP249" s="11"/>
      <c r="FQ249" s="74">
        <f t="shared" ref="FQ249:FR254" si="5039">FQ248-FO249</f>
        <v>0</v>
      </c>
      <c r="FR249" s="74">
        <f t="shared" si="5039"/>
        <v>0</v>
      </c>
      <c r="FS249" s="11"/>
      <c r="FT249" s="12" t="e">
        <f t="shared" si="5007"/>
        <v>#DIV/0!</v>
      </c>
      <c r="FU249" s="11"/>
      <c r="FV249" s="12" t="e">
        <f t="shared" si="5008"/>
        <v>#DIV/0!</v>
      </c>
      <c r="FW249" s="13"/>
      <c r="FX249" s="11"/>
      <c r="FY249" s="11"/>
      <c r="FZ249" s="14"/>
      <c r="GA249" s="10"/>
      <c r="GB249" s="11"/>
      <c r="GC249" s="74">
        <f t="shared" ref="GC249:GD254" si="5040">GC248-GA249</f>
        <v>0</v>
      </c>
      <c r="GD249" s="74">
        <f t="shared" si="5040"/>
        <v>0</v>
      </c>
      <c r="GE249" s="11"/>
      <c r="GF249" s="12" t="e">
        <f t="shared" si="5010"/>
        <v>#DIV/0!</v>
      </c>
      <c r="GG249" s="11"/>
      <c r="GH249" s="12" t="e">
        <f t="shared" si="5011"/>
        <v>#DIV/0!</v>
      </c>
      <c r="GI249" s="13"/>
      <c r="GJ249" s="11"/>
      <c r="GK249" s="11"/>
      <c r="GL249" s="14"/>
      <c r="GM249" s="10"/>
      <c r="GN249" s="11"/>
      <c r="GO249" s="74">
        <f t="shared" ref="GO249:GP254" si="5041">GO248-GM249</f>
        <v>0</v>
      </c>
      <c r="GP249" s="74">
        <f t="shared" si="5041"/>
        <v>0</v>
      </c>
      <c r="GQ249" s="11"/>
      <c r="GR249" s="12" t="e">
        <f t="shared" si="5013"/>
        <v>#DIV/0!</v>
      </c>
      <c r="GS249" s="11"/>
      <c r="GT249" s="12" t="e">
        <f t="shared" si="5014"/>
        <v>#DIV/0!</v>
      </c>
      <c r="GU249" s="13"/>
      <c r="GV249" s="11"/>
      <c r="GW249" s="11"/>
      <c r="GX249" s="14"/>
      <c r="GY249" s="10"/>
      <c r="GZ249" s="11"/>
      <c r="HA249" s="74">
        <f t="shared" ref="HA249:HB254" si="5042">HA248-GY249</f>
        <v>0</v>
      </c>
      <c r="HB249" s="74">
        <f t="shared" si="5042"/>
        <v>0</v>
      </c>
      <c r="HC249" s="11"/>
      <c r="HD249" s="12" t="e">
        <f t="shared" si="5016"/>
        <v>#DIV/0!</v>
      </c>
      <c r="HE249" s="11"/>
      <c r="HF249" s="12" t="e">
        <f t="shared" si="5017"/>
        <v>#DIV/0!</v>
      </c>
      <c r="HG249" s="13"/>
      <c r="HH249" s="11"/>
      <c r="HI249" s="11"/>
      <c r="HJ249" s="14"/>
      <c r="HK249" s="10">
        <f t="shared" si="5018"/>
        <v>1</v>
      </c>
      <c r="HL249" s="11">
        <f t="shared" si="5018"/>
        <v>1</v>
      </c>
      <c r="HM249" s="11">
        <f t="shared" si="5018"/>
        <v>3003</v>
      </c>
      <c r="HN249" s="11">
        <f t="shared" si="5018"/>
        <v>233</v>
      </c>
      <c r="HO249" s="11">
        <f t="shared" si="5019"/>
        <v>1002</v>
      </c>
      <c r="HP249" s="228">
        <f t="shared" si="5020"/>
        <v>0.33366633366633369</v>
      </c>
      <c r="HQ249" s="15">
        <f t="shared" si="5021"/>
        <v>76</v>
      </c>
      <c r="HR249" s="12">
        <f t="shared" ref="HR249:HR255" si="5043">+(HQ249/(HO249))</f>
        <v>7.5848303393213579E-2</v>
      </c>
      <c r="HS249" s="16">
        <v>72.7</v>
      </c>
      <c r="HT249" s="17">
        <v>895</v>
      </c>
      <c r="HU249" s="16">
        <f t="shared" si="5022"/>
        <v>89.321357285429144</v>
      </c>
      <c r="HV249" s="15"/>
      <c r="HW249" s="14"/>
    </row>
    <row r="250" spans="1:231" ht="18.75" x14ac:dyDescent="0.25">
      <c r="A250" s="236"/>
      <c r="B250" s="41">
        <f t="shared" si="5023"/>
        <v>44661</v>
      </c>
      <c r="C250" s="10"/>
      <c r="D250" s="11"/>
      <c r="E250" s="74">
        <f t="shared" si="5024"/>
        <v>580</v>
      </c>
      <c r="F250" s="74">
        <f t="shared" si="5024"/>
        <v>45</v>
      </c>
      <c r="G250" s="11">
        <v>227</v>
      </c>
      <c r="H250" s="12">
        <f t="shared" si="4966"/>
        <v>0.40689655172413791</v>
      </c>
      <c r="I250" s="11">
        <v>9</v>
      </c>
      <c r="J250" s="12">
        <f t="shared" si="5025"/>
        <v>3.8135593220338986E-2</v>
      </c>
      <c r="K250" s="13"/>
      <c r="L250" s="11"/>
      <c r="M250" s="11"/>
      <c r="N250" s="14"/>
      <c r="O250" s="10"/>
      <c r="P250" s="11"/>
      <c r="Q250" s="74">
        <f t="shared" si="5026"/>
        <v>590</v>
      </c>
      <c r="R250" s="74">
        <f t="shared" si="5026"/>
        <v>46</v>
      </c>
      <c r="S250" s="11">
        <v>168</v>
      </c>
      <c r="T250" s="12">
        <f t="shared" si="4968"/>
        <v>0.31864406779661014</v>
      </c>
      <c r="U250" s="11">
        <v>20</v>
      </c>
      <c r="V250" s="12">
        <f t="shared" si="4969"/>
        <v>0.10638297872340426</v>
      </c>
      <c r="W250" s="13"/>
      <c r="X250" s="11"/>
      <c r="Y250" s="11"/>
      <c r="Z250" s="14"/>
      <c r="AA250" s="10">
        <v>1</v>
      </c>
      <c r="AB250" s="11"/>
      <c r="AC250" s="74">
        <f t="shared" si="5027"/>
        <v>107</v>
      </c>
      <c r="AD250" s="74">
        <f t="shared" si="5027"/>
        <v>10</v>
      </c>
      <c r="AE250" s="11">
        <v>41</v>
      </c>
      <c r="AF250" s="12">
        <f t="shared" si="4971"/>
        <v>0.42056074766355139</v>
      </c>
      <c r="AG250" s="11">
        <v>4</v>
      </c>
      <c r="AH250" s="12">
        <f t="shared" si="4972"/>
        <v>8.8888888888888892E-2</v>
      </c>
      <c r="AI250" s="13"/>
      <c r="AJ250" s="11"/>
      <c r="AK250" s="11"/>
      <c r="AL250" s="14"/>
      <c r="AM250" s="10"/>
      <c r="AN250" s="11"/>
      <c r="AO250" s="74">
        <f t="shared" si="5028"/>
        <v>571</v>
      </c>
      <c r="AP250" s="74">
        <f t="shared" si="5028"/>
        <v>43</v>
      </c>
      <c r="AQ250" s="11">
        <v>232</v>
      </c>
      <c r="AR250" s="12">
        <f t="shared" si="4974"/>
        <v>0.45008756567425567</v>
      </c>
      <c r="AS250" s="11">
        <v>25</v>
      </c>
      <c r="AT250" s="12">
        <f t="shared" si="4975"/>
        <v>9.727626459143969E-2</v>
      </c>
      <c r="AU250" s="13"/>
      <c r="AV250" s="11"/>
      <c r="AW250" s="11"/>
      <c r="AX250" s="14"/>
      <c r="AY250" s="10">
        <v>1</v>
      </c>
      <c r="AZ250" s="11"/>
      <c r="BA250" s="74">
        <f t="shared" si="5029"/>
        <v>572</v>
      </c>
      <c r="BB250" s="74">
        <f t="shared" si="5029"/>
        <v>43</v>
      </c>
      <c r="BC250" s="11">
        <v>208</v>
      </c>
      <c r="BD250" s="12">
        <f t="shared" si="4977"/>
        <v>0.39685314685314688</v>
      </c>
      <c r="BE250" s="11">
        <v>19</v>
      </c>
      <c r="BF250" s="12">
        <f t="shared" si="4978"/>
        <v>8.3700440528634359E-2</v>
      </c>
      <c r="BG250" s="13"/>
      <c r="BH250" s="11"/>
      <c r="BI250" s="11"/>
      <c r="BJ250" s="14"/>
      <c r="BK250" s="10">
        <v>1</v>
      </c>
      <c r="BL250" s="11">
        <v>1</v>
      </c>
      <c r="BM250" s="74">
        <f t="shared" si="5030"/>
        <v>580</v>
      </c>
      <c r="BN250" s="74">
        <f t="shared" si="5030"/>
        <v>45</v>
      </c>
      <c r="BO250" s="11">
        <v>151</v>
      </c>
      <c r="BP250" s="12">
        <f t="shared" si="4980"/>
        <v>0.29482758620689653</v>
      </c>
      <c r="BQ250" s="11">
        <v>20</v>
      </c>
      <c r="BR250" s="12">
        <f t="shared" si="4981"/>
        <v>0.11695906432748537</v>
      </c>
      <c r="BS250" s="13"/>
      <c r="BT250" s="11"/>
      <c r="BU250" s="11"/>
      <c r="BV250" s="14"/>
      <c r="BW250" s="10"/>
      <c r="BX250" s="11"/>
      <c r="BY250" s="74">
        <f t="shared" si="5031"/>
        <v>0</v>
      </c>
      <c r="BZ250" s="74">
        <f t="shared" si="5031"/>
        <v>0</v>
      </c>
      <c r="CA250" s="11"/>
      <c r="CB250" s="12" t="e">
        <f t="shared" si="4983"/>
        <v>#DIV/0!</v>
      </c>
      <c r="CC250" s="11"/>
      <c r="CD250" s="12" t="e">
        <f t="shared" si="4984"/>
        <v>#DIV/0!</v>
      </c>
      <c r="CE250" s="13"/>
      <c r="CF250" s="11"/>
      <c r="CG250" s="11"/>
      <c r="CH250" s="14"/>
      <c r="CI250" s="10"/>
      <c r="CJ250" s="11"/>
      <c r="CK250" s="74">
        <f t="shared" si="5032"/>
        <v>0</v>
      </c>
      <c r="CL250" s="74">
        <f t="shared" si="5032"/>
        <v>0</v>
      </c>
      <c r="CM250" s="11"/>
      <c r="CN250" s="12" t="e">
        <f t="shared" si="4986"/>
        <v>#DIV/0!</v>
      </c>
      <c r="CO250" s="11"/>
      <c r="CP250" s="12" t="e">
        <f t="shared" si="4987"/>
        <v>#DIV/0!</v>
      </c>
      <c r="CQ250" s="13"/>
      <c r="CR250" s="11"/>
      <c r="CS250" s="11"/>
      <c r="CT250" s="14"/>
      <c r="CU250" s="10"/>
      <c r="CV250" s="11"/>
      <c r="CW250" s="74">
        <f t="shared" si="5033"/>
        <v>0</v>
      </c>
      <c r="CX250" s="74">
        <f t="shared" si="5033"/>
        <v>0</v>
      </c>
      <c r="CY250" s="11"/>
      <c r="CZ250" s="12" t="e">
        <f t="shared" si="4989"/>
        <v>#DIV/0!</v>
      </c>
      <c r="DA250" s="11"/>
      <c r="DB250" s="12" t="e">
        <f t="shared" si="4990"/>
        <v>#DIV/0!</v>
      </c>
      <c r="DC250" s="13"/>
      <c r="DD250" s="11"/>
      <c r="DE250" s="11"/>
      <c r="DF250" s="14"/>
      <c r="DG250" s="10"/>
      <c r="DH250" s="11"/>
      <c r="DI250" s="74">
        <f t="shared" si="5034"/>
        <v>0</v>
      </c>
      <c r="DJ250" s="74">
        <f t="shared" si="5034"/>
        <v>0</v>
      </c>
      <c r="DK250" s="11"/>
      <c r="DL250" s="12" t="e">
        <f t="shared" si="4992"/>
        <v>#DIV/0!</v>
      </c>
      <c r="DM250" s="11"/>
      <c r="DN250" s="12" t="e">
        <f t="shared" si="4993"/>
        <v>#DIV/0!</v>
      </c>
      <c r="DO250" s="13"/>
      <c r="DP250" s="11"/>
      <c r="DQ250" s="11"/>
      <c r="DR250" s="14"/>
      <c r="DS250" s="10"/>
      <c r="DT250" s="11"/>
      <c r="DU250" s="74">
        <f t="shared" si="5035"/>
        <v>0</v>
      </c>
      <c r="DV250" s="74">
        <f t="shared" si="5035"/>
        <v>0</v>
      </c>
      <c r="DW250" s="11"/>
      <c r="DX250" s="12" t="e">
        <f t="shared" si="4995"/>
        <v>#DIV/0!</v>
      </c>
      <c r="DY250" s="11"/>
      <c r="DZ250" s="12" t="e">
        <f t="shared" si="4996"/>
        <v>#DIV/0!</v>
      </c>
      <c r="EA250" s="13"/>
      <c r="EB250" s="11"/>
      <c r="EC250" s="11"/>
      <c r="ED250" s="14"/>
      <c r="EE250" s="10"/>
      <c r="EF250" s="11"/>
      <c r="EG250" s="74">
        <f t="shared" si="5036"/>
        <v>0</v>
      </c>
      <c r="EH250" s="74">
        <f t="shared" si="5036"/>
        <v>0</v>
      </c>
      <c r="EI250" s="11"/>
      <c r="EJ250" s="12" t="e">
        <f t="shared" si="4998"/>
        <v>#DIV/0!</v>
      </c>
      <c r="EK250" s="11"/>
      <c r="EL250" s="12" t="e">
        <f t="shared" si="4999"/>
        <v>#DIV/0!</v>
      </c>
      <c r="EM250" s="13"/>
      <c r="EN250" s="11"/>
      <c r="EO250" s="11"/>
      <c r="EP250" s="14"/>
      <c r="EQ250" s="10"/>
      <c r="ER250" s="11"/>
      <c r="ES250" s="74">
        <f t="shared" si="5037"/>
        <v>0</v>
      </c>
      <c r="ET250" s="74">
        <f t="shared" si="5037"/>
        <v>0</v>
      </c>
      <c r="EU250" s="11"/>
      <c r="EV250" s="12" t="e">
        <f t="shared" si="5001"/>
        <v>#DIV/0!</v>
      </c>
      <c r="EW250" s="11"/>
      <c r="EX250" s="12" t="e">
        <f t="shared" si="5002"/>
        <v>#DIV/0!</v>
      </c>
      <c r="EY250" s="13"/>
      <c r="EZ250" s="11"/>
      <c r="FA250" s="11"/>
      <c r="FB250" s="14"/>
      <c r="FC250" s="10"/>
      <c r="FD250" s="11"/>
      <c r="FE250" s="74">
        <f t="shared" si="5038"/>
        <v>0</v>
      </c>
      <c r="FF250" s="74">
        <f t="shared" si="5038"/>
        <v>0</v>
      </c>
      <c r="FG250" s="11"/>
      <c r="FH250" s="12" t="e">
        <f t="shared" si="5004"/>
        <v>#DIV/0!</v>
      </c>
      <c r="FI250" s="11"/>
      <c r="FJ250" s="12" t="e">
        <f t="shared" si="5005"/>
        <v>#DIV/0!</v>
      </c>
      <c r="FK250" s="13"/>
      <c r="FL250" s="11"/>
      <c r="FM250" s="11"/>
      <c r="FN250" s="14"/>
      <c r="FO250" s="10"/>
      <c r="FP250" s="11"/>
      <c r="FQ250" s="74">
        <f t="shared" si="5039"/>
        <v>0</v>
      </c>
      <c r="FR250" s="74">
        <f t="shared" si="5039"/>
        <v>0</v>
      </c>
      <c r="FS250" s="11"/>
      <c r="FT250" s="12" t="e">
        <f t="shared" si="5007"/>
        <v>#DIV/0!</v>
      </c>
      <c r="FU250" s="11"/>
      <c r="FV250" s="12" t="e">
        <f t="shared" si="5008"/>
        <v>#DIV/0!</v>
      </c>
      <c r="FW250" s="13"/>
      <c r="FX250" s="11"/>
      <c r="FY250" s="11"/>
      <c r="FZ250" s="14"/>
      <c r="GA250" s="10"/>
      <c r="GB250" s="11"/>
      <c r="GC250" s="74">
        <f t="shared" si="5040"/>
        <v>0</v>
      </c>
      <c r="GD250" s="74">
        <f t="shared" si="5040"/>
        <v>0</v>
      </c>
      <c r="GE250" s="11"/>
      <c r="GF250" s="12" t="e">
        <f t="shared" si="5010"/>
        <v>#DIV/0!</v>
      </c>
      <c r="GG250" s="11"/>
      <c r="GH250" s="12" t="e">
        <f t="shared" si="5011"/>
        <v>#DIV/0!</v>
      </c>
      <c r="GI250" s="13"/>
      <c r="GJ250" s="11"/>
      <c r="GK250" s="11"/>
      <c r="GL250" s="14"/>
      <c r="GM250" s="10"/>
      <c r="GN250" s="11"/>
      <c r="GO250" s="74">
        <f t="shared" si="5041"/>
        <v>0</v>
      </c>
      <c r="GP250" s="74">
        <f t="shared" si="5041"/>
        <v>0</v>
      </c>
      <c r="GQ250" s="11"/>
      <c r="GR250" s="12" t="e">
        <f t="shared" si="5013"/>
        <v>#DIV/0!</v>
      </c>
      <c r="GS250" s="11"/>
      <c r="GT250" s="12" t="e">
        <f t="shared" si="5014"/>
        <v>#DIV/0!</v>
      </c>
      <c r="GU250" s="13"/>
      <c r="GV250" s="11"/>
      <c r="GW250" s="11"/>
      <c r="GX250" s="14"/>
      <c r="GY250" s="10"/>
      <c r="GZ250" s="11"/>
      <c r="HA250" s="74">
        <f t="shared" si="5042"/>
        <v>0</v>
      </c>
      <c r="HB250" s="74">
        <f t="shared" si="5042"/>
        <v>0</v>
      </c>
      <c r="HC250" s="11"/>
      <c r="HD250" s="12" t="e">
        <f t="shared" si="5016"/>
        <v>#DIV/0!</v>
      </c>
      <c r="HE250" s="11"/>
      <c r="HF250" s="12" t="e">
        <f t="shared" si="5017"/>
        <v>#DIV/0!</v>
      </c>
      <c r="HG250" s="13"/>
      <c r="HH250" s="11"/>
      <c r="HI250" s="11"/>
      <c r="HJ250" s="14"/>
      <c r="HK250" s="10">
        <f t="shared" si="5018"/>
        <v>3</v>
      </c>
      <c r="HL250" s="11">
        <f t="shared" si="5018"/>
        <v>1</v>
      </c>
      <c r="HM250" s="11">
        <f t="shared" si="5018"/>
        <v>3000</v>
      </c>
      <c r="HN250" s="11">
        <f t="shared" si="5018"/>
        <v>232</v>
      </c>
      <c r="HO250" s="11">
        <f t="shared" si="5019"/>
        <v>1124</v>
      </c>
      <c r="HP250" s="228">
        <f>+(HO250)/HM250</f>
        <v>0.37466666666666665</v>
      </c>
      <c r="HQ250" s="15">
        <f t="shared" si="5021"/>
        <v>97</v>
      </c>
      <c r="HR250" s="12">
        <f t="shared" si="5043"/>
        <v>8.6298932384341637E-2</v>
      </c>
      <c r="HS250" s="16">
        <v>74.5</v>
      </c>
      <c r="HT250" s="17">
        <v>993</v>
      </c>
      <c r="HU250" s="16">
        <f t="shared" si="5022"/>
        <v>88.345195729537366</v>
      </c>
      <c r="HV250" s="15"/>
      <c r="HW250" s="14"/>
    </row>
    <row r="251" spans="1:231" ht="18.75" x14ac:dyDescent="0.25">
      <c r="A251" s="236"/>
      <c r="B251" s="41">
        <f t="shared" si="5023"/>
        <v>44662</v>
      </c>
      <c r="C251" s="10">
        <v>1</v>
      </c>
      <c r="D251" s="11"/>
      <c r="E251" s="74">
        <f t="shared" si="5024"/>
        <v>579</v>
      </c>
      <c r="F251" s="74">
        <f t="shared" si="5024"/>
        <v>45</v>
      </c>
      <c r="G251" s="11">
        <v>216</v>
      </c>
      <c r="H251" s="12">
        <f t="shared" si="4966"/>
        <v>0.39205526770293608</v>
      </c>
      <c r="I251" s="11">
        <v>11</v>
      </c>
      <c r="J251" s="12">
        <f t="shared" si="5025"/>
        <v>4.8458149779735685E-2</v>
      </c>
      <c r="K251" s="11"/>
      <c r="L251" s="11"/>
      <c r="M251" s="18"/>
      <c r="N251" s="20"/>
      <c r="O251" s="10">
        <v>1</v>
      </c>
      <c r="P251" s="11"/>
      <c r="Q251" s="74">
        <f t="shared" si="5026"/>
        <v>589</v>
      </c>
      <c r="R251" s="74">
        <f t="shared" si="5026"/>
        <v>46</v>
      </c>
      <c r="S251" s="11">
        <v>181</v>
      </c>
      <c r="T251" s="12">
        <f t="shared" si="4968"/>
        <v>0.32937181663837012</v>
      </c>
      <c r="U251" s="11">
        <v>13</v>
      </c>
      <c r="V251" s="12">
        <f t="shared" si="4969"/>
        <v>6.7010309278350513E-2</v>
      </c>
      <c r="W251" s="11"/>
      <c r="X251" s="11"/>
      <c r="Y251" s="18"/>
      <c r="Z251" s="20"/>
      <c r="AA251" s="10"/>
      <c r="AB251" s="11"/>
      <c r="AC251" s="74">
        <f t="shared" si="5027"/>
        <v>107</v>
      </c>
      <c r="AD251" s="74">
        <f t="shared" si="5027"/>
        <v>10</v>
      </c>
      <c r="AE251" s="11">
        <v>43</v>
      </c>
      <c r="AF251" s="12">
        <f t="shared" si="4971"/>
        <v>0.41121495327102803</v>
      </c>
      <c r="AG251" s="11">
        <v>1</v>
      </c>
      <c r="AH251" s="12">
        <f t="shared" si="4972"/>
        <v>2.2727272727272728E-2</v>
      </c>
      <c r="AI251" s="11"/>
      <c r="AJ251" s="11"/>
      <c r="AK251" s="18"/>
      <c r="AL251" s="20"/>
      <c r="AM251" s="10"/>
      <c r="AN251" s="11"/>
      <c r="AO251" s="74">
        <f t="shared" si="5028"/>
        <v>571</v>
      </c>
      <c r="AP251" s="74">
        <f t="shared" si="5028"/>
        <v>43</v>
      </c>
      <c r="AQ251" s="11">
        <v>223</v>
      </c>
      <c r="AR251" s="12">
        <f t="shared" si="4974"/>
        <v>0.43257443082311736</v>
      </c>
      <c r="AS251" s="11">
        <v>24</v>
      </c>
      <c r="AT251" s="12">
        <f t="shared" si="4975"/>
        <v>9.7165991902834009E-2</v>
      </c>
      <c r="AU251" s="11"/>
      <c r="AV251" s="11"/>
      <c r="AW251" s="18"/>
      <c r="AX251" s="20"/>
      <c r="AY251" s="10"/>
      <c r="AZ251" s="11"/>
      <c r="BA251" s="74">
        <f t="shared" si="5029"/>
        <v>572</v>
      </c>
      <c r="BB251" s="74">
        <f t="shared" si="5029"/>
        <v>43</v>
      </c>
      <c r="BC251" s="11">
        <v>188</v>
      </c>
      <c r="BD251" s="12">
        <f t="shared" si="4977"/>
        <v>0.35314685314685312</v>
      </c>
      <c r="BE251" s="11">
        <v>14</v>
      </c>
      <c r="BF251" s="12">
        <f t="shared" si="4978"/>
        <v>6.9306930693069313E-2</v>
      </c>
      <c r="BG251" s="11"/>
      <c r="BH251" s="11"/>
      <c r="BI251" s="18"/>
      <c r="BJ251" s="20"/>
      <c r="BK251" s="10">
        <v>1</v>
      </c>
      <c r="BL251" s="11"/>
      <c r="BM251" s="74">
        <f t="shared" si="5030"/>
        <v>579</v>
      </c>
      <c r="BN251" s="74">
        <f t="shared" si="5030"/>
        <v>45</v>
      </c>
      <c r="BO251" s="11">
        <v>146</v>
      </c>
      <c r="BP251" s="12">
        <f t="shared" si="4980"/>
        <v>0.28324697754749567</v>
      </c>
      <c r="BQ251" s="11">
        <v>18</v>
      </c>
      <c r="BR251" s="12">
        <f t="shared" si="4981"/>
        <v>0.10975609756097561</v>
      </c>
      <c r="BS251" s="11"/>
      <c r="BT251" s="11"/>
      <c r="BU251" s="18"/>
      <c r="BV251" s="20"/>
      <c r="BW251" s="10"/>
      <c r="BX251" s="11"/>
      <c r="BY251" s="74">
        <f t="shared" si="5031"/>
        <v>0</v>
      </c>
      <c r="BZ251" s="74">
        <f t="shared" si="5031"/>
        <v>0</v>
      </c>
      <c r="CA251" s="11"/>
      <c r="CB251" s="12" t="e">
        <f t="shared" si="4983"/>
        <v>#DIV/0!</v>
      </c>
      <c r="CC251" s="11"/>
      <c r="CD251" s="12" t="e">
        <f t="shared" si="4984"/>
        <v>#DIV/0!</v>
      </c>
      <c r="CE251" s="11"/>
      <c r="CF251" s="11"/>
      <c r="CG251" s="18"/>
      <c r="CH251" s="20"/>
      <c r="CI251" s="10"/>
      <c r="CJ251" s="11"/>
      <c r="CK251" s="74">
        <f t="shared" si="5032"/>
        <v>0</v>
      </c>
      <c r="CL251" s="74">
        <f t="shared" si="5032"/>
        <v>0</v>
      </c>
      <c r="CM251" s="11"/>
      <c r="CN251" s="12" t="e">
        <f t="shared" si="4986"/>
        <v>#DIV/0!</v>
      </c>
      <c r="CO251" s="11"/>
      <c r="CP251" s="12" t="e">
        <f t="shared" si="4987"/>
        <v>#DIV/0!</v>
      </c>
      <c r="CQ251" s="11"/>
      <c r="CR251" s="11"/>
      <c r="CS251" s="18"/>
      <c r="CT251" s="20"/>
      <c r="CU251" s="10"/>
      <c r="CV251" s="11"/>
      <c r="CW251" s="74">
        <f t="shared" si="5033"/>
        <v>0</v>
      </c>
      <c r="CX251" s="74">
        <f t="shared" si="5033"/>
        <v>0</v>
      </c>
      <c r="CY251" s="11"/>
      <c r="CZ251" s="12" t="e">
        <f t="shared" si="4989"/>
        <v>#DIV/0!</v>
      </c>
      <c r="DA251" s="11"/>
      <c r="DB251" s="12" t="e">
        <f t="shared" si="4990"/>
        <v>#DIV/0!</v>
      </c>
      <c r="DC251" s="11"/>
      <c r="DD251" s="11"/>
      <c r="DE251" s="18"/>
      <c r="DF251" s="20"/>
      <c r="DG251" s="10"/>
      <c r="DH251" s="11"/>
      <c r="DI251" s="74">
        <f t="shared" si="5034"/>
        <v>0</v>
      </c>
      <c r="DJ251" s="74">
        <f t="shared" si="5034"/>
        <v>0</v>
      </c>
      <c r="DK251" s="11"/>
      <c r="DL251" s="12" t="e">
        <f t="shared" si="4992"/>
        <v>#DIV/0!</v>
      </c>
      <c r="DM251" s="11"/>
      <c r="DN251" s="12" t="e">
        <f t="shared" si="4993"/>
        <v>#DIV/0!</v>
      </c>
      <c r="DO251" s="11"/>
      <c r="DP251" s="11"/>
      <c r="DQ251" s="18"/>
      <c r="DR251" s="20"/>
      <c r="DS251" s="10"/>
      <c r="DT251" s="11"/>
      <c r="DU251" s="74">
        <f t="shared" si="5035"/>
        <v>0</v>
      </c>
      <c r="DV251" s="74">
        <f t="shared" si="5035"/>
        <v>0</v>
      </c>
      <c r="DW251" s="11"/>
      <c r="DX251" s="12" t="e">
        <f t="shared" si="4995"/>
        <v>#DIV/0!</v>
      </c>
      <c r="DY251" s="11"/>
      <c r="DZ251" s="12" t="e">
        <f t="shared" si="4996"/>
        <v>#DIV/0!</v>
      </c>
      <c r="EA251" s="11"/>
      <c r="EB251" s="11"/>
      <c r="EC251" s="18"/>
      <c r="ED251" s="20"/>
      <c r="EE251" s="10"/>
      <c r="EF251" s="11"/>
      <c r="EG251" s="74">
        <f t="shared" si="5036"/>
        <v>0</v>
      </c>
      <c r="EH251" s="74">
        <f t="shared" si="5036"/>
        <v>0</v>
      </c>
      <c r="EI251" s="11"/>
      <c r="EJ251" s="12" t="e">
        <f t="shared" si="4998"/>
        <v>#DIV/0!</v>
      </c>
      <c r="EK251" s="11"/>
      <c r="EL251" s="12" t="e">
        <f t="shared" si="4999"/>
        <v>#DIV/0!</v>
      </c>
      <c r="EM251" s="11"/>
      <c r="EN251" s="11"/>
      <c r="EO251" s="18"/>
      <c r="EP251" s="20"/>
      <c r="EQ251" s="10"/>
      <c r="ER251" s="11"/>
      <c r="ES251" s="74">
        <f t="shared" si="5037"/>
        <v>0</v>
      </c>
      <c r="ET251" s="74">
        <f t="shared" si="5037"/>
        <v>0</v>
      </c>
      <c r="EU251" s="11"/>
      <c r="EV251" s="12" t="e">
        <f t="shared" si="5001"/>
        <v>#DIV/0!</v>
      </c>
      <c r="EW251" s="11"/>
      <c r="EX251" s="12" t="e">
        <f t="shared" si="5002"/>
        <v>#DIV/0!</v>
      </c>
      <c r="EY251" s="11"/>
      <c r="EZ251" s="11"/>
      <c r="FA251" s="18"/>
      <c r="FB251" s="20"/>
      <c r="FC251" s="10"/>
      <c r="FD251" s="11"/>
      <c r="FE251" s="74">
        <f t="shared" si="5038"/>
        <v>0</v>
      </c>
      <c r="FF251" s="74">
        <f t="shared" si="5038"/>
        <v>0</v>
      </c>
      <c r="FG251" s="11"/>
      <c r="FH251" s="12" t="e">
        <f t="shared" si="5004"/>
        <v>#DIV/0!</v>
      </c>
      <c r="FI251" s="11"/>
      <c r="FJ251" s="12" t="e">
        <f t="shared" si="5005"/>
        <v>#DIV/0!</v>
      </c>
      <c r="FK251" s="11"/>
      <c r="FL251" s="11"/>
      <c r="FM251" s="18"/>
      <c r="FN251" s="20"/>
      <c r="FO251" s="10"/>
      <c r="FP251" s="11"/>
      <c r="FQ251" s="74">
        <f t="shared" si="5039"/>
        <v>0</v>
      </c>
      <c r="FR251" s="74">
        <f t="shared" si="5039"/>
        <v>0</v>
      </c>
      <c r="FS251" s="11"/>
      <c r="FT251" s="12" t="e">
        <f t="shared" si="5007"/>
        <v>#DIV/0!</v>
      </c>
      <c r="FU251" s="11"/>
      <c r="FV251" s="12" t="e">
        <f t="shared" si="5008"/>
        <v>#DIV/0!</v>
      </c>
      <c r="FW251" s="11"/>
      <c r="FX251" s="11"/>
      <c r="FY251" s="18"/>
      <c r="FZ251" s="20"/>
      <c r="GA251" s="10"/>
      <c r="GB251" s="11"/>
      <c r="GC251" s="74">
        <f t="shared" si="5040"/>
        <v>0</v>
      </c>
      <c r="GD251" s="74">
        <f t="shared" si="5040"/>
        <v>0</v>
      </c>
      <c r="GE251" s="11"/>
      <c r="GF251" s="12" t="e">
        <f t="shared" si="5010"/>
        <v>#DIV/0!</v>
      </c>
      <c r="GG251" s="11"/>
      <c r="GH251" s="12" t="e">
        <f t="shared" si="5011"/>
        <v>#DIV/0!</v>
      </c>
      <c r="GI251" s="11"/>
      <c r="GJ251" s="11"/>
      <c r="GK251" s="18"/>
      <c r="GL251" s="20"/>
      <c r="GM251" s="10"/>
      <c r="GN251" s="11"/>
      <c r="GO251" s="74">
        <f t="shared" si="5041"/>
        <v>0</v>
      </c>
      <c r="GP251" s="74">
        <f t="shared" si="5041"/>
        <v>0</v>
      </c>
      <c r="GQ251" s="11"/>
      <c r="GR251" s="12" t="e">
        <f t="shared" si="5013"/>
        <v>#DIV/0!</v>
      </c>
      <c r="GS251" s="11"/>
      <c r="GT251" s="12" t="e">
        <f t="shared" si="5014"/>
        <v>#DIV/0!</v>
      </c>
      <c r="GU251" s="11"/>
      <c r="GV251" s="11"/>
      <c r="GW251" s="18"/>
      <c r="GX251" s="20"/>
      <c r="GY251" s="10"/>
      <c r="GZ251" s="11"/>
      <c r="HA251" s="74">
        <f t="shared" si="5042"/>
        <v>0</v>
      </c>
      <c r="HB251" s="74">
        <f t="shared" si="5042"/>
        <v>0</v>
      </c>
      <c r="HC251" s="11"/>
      <c r="HD251" s="12" t="e">
        <f t="shared" si="5016"/>
        <v>#DIV/0!</v>
      </c>
      <c r="HE251" s="11"/>
      <c r="HF251" s="12" t="e">
        <f t="shared" si="5017"/>
        <v>#DIV/0!</v>
      </c>
      <c r="HG251" s="11"/>
      <c r="HH251" s="11"/>
      <c r="HI251" s="18"/>
      <c r="HJ251" s="20"/>
      <c r="HK251" s="10">
        <f t="shared" si="5018"/>
        <v>3</v>
      </c>
      <c r="HL251" s="11">
        <f t="shared" si="5018"/>
        <v>0</v>
      </c>
      <c r="HM251" s="11">
        <f t="shared" si="5018"/>
        <v>2997</v>
      </c>
      <c r="HN251" s="11">
        <f t="shared" si="5018"/>
        <v>232</v>
      </c>
      <c r="HO251" s="11">
        <f t="shared" si="5019"/>
        <v>1078</v>
      </c>
      <c r="HP251" s="228">
        <f t="shared" ref="HP251:HP254" si="5044">+(HO251)/HM251</f>
        <v>0.35969302635969302</v>
      </c>
      <c r="HQ251" s="15">
        <f t="shared" si="5021"/>
        <v>81</v>
      </c>
      <c r="HR251" s="12">
        <f t="shared" si="5043"/>
        <v>7.5139146567718001E-2</v>
      </c>
      <c r="HS251" s="16">
        <v>74.400000000000006</v>
      </c>
      <c r="HT251" s="17">
        <v>966</v>
      </c>
      <c r="HU251" s="16">
        <f t="shared" si="5022"/>
        <v>89.610389610389603</v>
      </c>
      <c r="HV251" s="18"/>
      <c r="HW251" s="20"/>
    </row>
    <row r="252" spans="1:231" ht="18.75" x14ac:dyDescent="0.25">
      <c r="A252" s="236"/>
      <c r="B252" s="41">
        <f>+B251+1</f>
        <v>44663</v>
      </c>
      <c r="C252" s="10"/>
      <c r="D252" s="11"/>
      <c r="E252" s="74">
        <f t="shared" si="5024"/>
        <v>579</v>
      </c>
      <c r="F252" s="74">
        <f t="shared" si="5024"/>
        <v>45</v>
      </c>
      <c r="G252" s="11">
        <v>222</v>
      </c>
      <c r="H252" s="12">
        <f t="shared" si="4966"/>
        <v>0.40241796200345425</v>
      </c>
      <c r="I252" s="11">
        <v>11</v>
      </c>
      <c r="J252" s="12">
        <f t="shared" si="5025"/>
        <v>4.7210300429184553E-2</v>
      </c>
      <c r="K252" s="13"/>
      <c r="L252" s="13"/>
      <c r="M252" s="25">
        <v>4305</v>
      </c>
      <c r="N252" s="38">
        <v>4700</v>
      </c>
      <c r="O252" s="10"/>
      <c r="P252" s="11"/>
      <c r="Q252" s="74">
        <f t="shared" si="5026"/>
        <v>589</v>
      </c>
      <c r="R252" s="74">
        <f t="shared" si="5026"/>
        <v>46</v>
      </c>
      <c r="S252" s="11">
        <v>179</v>
      </c>
      <c r="T252" s="12">
        <f t="shared" si="4968"/>
        <v>0.31578947368421051</v>
      </c>
      <c r="U252" s="11">
        <v>7</v>
      </c>
      <c r="V252" s="12">
        <f t="shared" si="4969"/>
        <v>3.7634408602150539E-2</v>
      </c>
      <c r="W252" s="13"/>
      <c r="X252" s="13"/>
      <c r="Y252" s="25">
        <v>4305</v>
      </c>
      <c r="Z252" s="38">
        <v>4700</v>
      </c>
      <c r="AA252" s="10"/>
      <c r="AB252" s="11">
        <v>1</v>
      </c>
      <c r="AC252" s="74">
        <f t="shared" si="5027"/>
        <v>107</v>
      </c>
      <c r="AD252" s="74">
        <f t="shared" si="5027"/>
        <v>9</v>
      </c>
      <c r="AE252" s="11">
        <v>43</v>
      </c>
      <c r="AF252" s="12">
        <f t="shared" si="4971"/>
        <v>0.42056074766355139</v>
      </c>
      <c r="AG252" s="11">
        <v>2</v>
      </c>
      <c r="AH252" s="12">
        <f t="shared" si="4972"/>
        <v>4.4444444444444446E-2</v>
      </c>
      <c r="AI252" s="13"/>
      <c r="AJ252" s="13"/>
      <c r="AK252" s="25">
        <v>4305</v>
      </c>
      <c r="AL252" s="38">
        <v>4700</v>
      </c>
      <c r="AM252" s="10"/>
      <c r="AN252" s="11"/>
      <c r="AO252" s="74">
        <f t="shared" si="5028"/>
        <v>571</v>
      </c>
      <c r="AP252" s="74">
        <f t="shared" si="5028"/>
        <v>43</v>
      </c>
      <c r="AQ252" s="11">
        <v>222</v>
      </c>
      <c r="AR252" s="12">
        <f t="shared" si="4974"/>
        <v>0.42206654991243431</v>
      </c>
      <c r="AS252" s="11">
        <v>19</v>
      </c>
      <c r="AT252" s="12">
        <f t="shared" si="4975"/>
        <v>7.8838174273858919E-2</v>
      </c>
      <c r="AU252" s="13"/>
      <c r="AV252" s="13"/>
      <c r="AW252" s="25">
        <v>4305</v>
      </c>
      <c r="AX252" s="38">
        <v>4700</v>
      </c>
      <c r="AY252" s="10">
        <v>1</v>
      </c>
      <c r="AZ252" s="11"/>
      <c r="BA252" s="74">
        <f t="shared" si="5029"/>
        <v>571</v>
      </c>
      <c r="BB252" s="74">
        <f t="shared" si="5029"/>
        <v>43</v>
      </c>
      <c r="BC252" s="11">
        <v>193</v>
      </c>
      <c r="BD252" s="12">
        <f t="shared" si="4977"/>
        <v>0.36777583187390545</v>
      </c>
      <c r="BE252" s="11">
        <v>17</v>
      </c>
      <c r="BF252" s="12">
        <f t="shared" si="4978"/>
        <v>8.0952380952380956E-2</v>
      </c>
      <c r="BG252" s="13"/>
      <c r="BH252" s="13"/>
      <c r="BI252" s="25">
        <v>4305</v>
      </c>
      <c r="BJ252" s="38">
        <v>4700</v>
      </c>
      <c r="BK252" s="10">
        <v>1</v>
      </c>
      <c r="BL252" s="11"/>
      <c r="BM252" s="74">
        <f t="shared" si="5030"/>
        <v>578</v>
      </c>
      <c r="BN252" s="74">
        <f t="shared" si="5030"/>
        <v>45</v>
      </c>
      <c r="BO252" s="11">
        <v>137</v>
      </c>
      <c r="BP252" s="12">
        <f t="shared" si="4980"/>
        <v>0.27335640138408307</v>
      </c>
      <c r="BQ252" s="11">
        <v>21</v>
      </c>
      <c r="BR252" s="12">
        <f t="shared" si="4981"/>
        <v>0.13291139240506328</v>
      </c>
      <c r="BS252" s="13"/>
      <c r="BT252" s="13"/>
      <c r="BU252" s="25">
        <v>4305</v>
      </c>
      <c r="BV252" s="38">
        <v>4700</v>
      </c>
      <c r="BW252" s="10"/>
      <c r="BX252" s="11"/>
      <c r="BY252" s="74">
        <f t="shared" si="5031"/>
        <v>0</v>
      </c>
      <c r="BZ252" s="74">
        <f t="shared" si="5031"/>
        <v>0</v>
      </c>
      <c r="CA252" s="11"/>
      <c r="CB252" s="12" t="e">
        <f t="shared" si="4983"/>
        <v>#DIV/0!</v>
      </c>
      <c r="CC252" s="11"/>
      <c r="CD252" s="12" t="e">
        <f t="shared" si="4984"/>
        <v>#DIV/0!</v>
      </c>
      <c r="CE252" s="13"/>
      <c r="CF252" s="13"/>
      <c r="CG252" s="25"/>
      <c r="CH252" s="38"/>
      <c r="CI252" s="10"/>
      <c r="CJ252" s="11"/>
      <c r="CK252" s="74">
        <f t="shared" si="5032"/>
        <v>0</v>
      </c>
      <c r="CL252" s="74">
        <f t="shared" si="5032"/>
        <v>0</v>
      </c>
      <c r="CM252" s="11"/>
      <c r="CN252" s="12" t="e">
        <f t="shared" si="4986"/>
        <v>#DIV/0!</v>
      </c>
      <c r="CO252" s="11"/>
      <c r="CP252" s="12" t="e">
        <f t="shared" si="4987"/>
        <v>#DIV/0!</v>
      </c>
      <c r="CQ252" s="13"/>
      <c r="CR252" s="13"/>
      <c r="CS252" s="25"/>
      <c r="CT252" s="38"/>
      <c r="CU252" s="10"/>
      <c r="CV252" s="11"/>
      <c r="CW252" s="74">
        <f t="shared" si="5033"/>
        <v>0</v>
      </c>
      <c r="CX252" s="74">
        <f t="shared" si="5033"/>
        <v>0</v>
      </c>
      <c r="CY252" s="11"/>
      <c r="CZ252" s="12" t="e">
        <f t="shared" si="4989"/>
        <v>#DIV/0!</v>
      </c>
      <c r="DA252" s="11"/>
      <c r="DB252" s="12" t="e">
        <f t="shared" si="4990"/>
        <v>#DIV/0!</v>
      </c>
      <c r="DC252" s="13"/>
      <c r="DD252" s="13"/>
      <c r="DE252" s="25"/>
      <c r="DF252" s="38"/>
      <c r="DG252" s="10"/>
      <c r="DH252" s="11"/>
      <c r="DI252" s="74">
        <f t="shared" si="5034"/>
        <v>0</v>
      </c>
      <c r="DJ252" s="74">
        <f t="shared" si="5034"/>
        <v>0</v>
      </c>
      <c r="DK252" s="11"/>
      <c r="DL252" s="12" t="e">
        <f t="shared" si="4992"/>
        <v>#DIV/0!</v>
      </c>
      <c r="DM252" s="11"/>
      <c r="DN252" s="12" t="e">
        <f t="shared" si="4993"/>
        <v>#DIV/0!</v>
      </c>
      <c r="DO252" s="13"/>
      <c r="DP252" s="13"/>
      <c r="DQ252" s="25"/>
      <c r="DR252" s="38"/>
      <c r="DS252" s="10"/>
      <c r="DT252" s="11"/>
      <c r="DU252" s="74">
        <f t="shared" si="5035"/>
        <v>0</v>
      </c>
      <c r="DV252" s="74">
        <f t="shared" si="5035"/>
        <v>0</v>
      </c>
      <c r="DW252" s="11"/>
      <c r="DX252" s="12" t="e">
        <f t="shared" si="4995"/>
        <v>#DIV/0!</v>
      </c>
      <c r="DY252" s="11"/>
      <c r="DZ252" s="12" t="e">
        <f t="shared" si="4996"/>
        <v>#DIV/0!</v>
      </c>
      <c r="EA252" s="13"/>
      <c r="EB252" s="13"/>
      <c r="EC252" s="25"/>
      <c r="ED252" s="38"/>
      <c r="EE252" s="10"/>
      <c r="EF252" s="11"/>
      <c r="EG252" s="74">
        <f t="shared" si="5036"/>
        <v>0</v>
      </c>
      <c r="EH252" s="74">
        <f t="shared" si="5036"/>
        <v>0</v>
      </c>
      <c r="EI252" s="11"/>
      <c r="EJ252" s="12" t="e">
        <f t="shared" si="4998"/>
        <v>#DIV/0!</v>
      </c>
      <c r="EK252" s="11"/>
      <c r="EL252" s="12" t="e">
        <f t="shared" si="4999"/>
        <v>#DIV/0!</v>
      </c>
      <c r="EM252" s="13"/>
      <c r="EN252" s="13"/>
      <c r="EO252" s="25"/>
      <c r="EP252" s="38"/>
      <c r="EQ252" s="10"/>
      <c r="ER252" s="11"/>
      <c r="ES252" s="74">
        <f t="shared" si="5037"/>
        <v>0</v>
      </c>
      <c r="ET252" s="74">
        <f t="shared" si="5037"/>
        <v>0</v>
      </c>
      <c r="EU252" s="11"/>
      <c r="EV252" s="12" t="e">
        <f t="shared" si="5001"/>
        <v>#DIV/0!</v>
      </c>
      <c r="EW252" s="11"/>
      <c r="EX252" s="12" t="e">
        <f t="shared" si="5002"/>
        <v>#DIV/0!</v>
      </c>
      <c r="EY252" s="13"/>
      <c r="EZ252" s="13"/>
      <c r="FA252" s="25"/>
      <c r="FB252" s="38"/>
      <c r="FC252" s="10"/>
      <c r="FD252" s="11"/>
      <c r="FE252" s="74">
        <f t="shared" si="5038"/>
        <v>0</v>
      </c>
      <c r="FF252" s="74">
        <f t="shared" si="5038"/>
        <v>0</v>
      </c>
      <c r="FG252" s="11"/>
      <c r="FH252" s="12" t="e">
        <f t="shared" si="5004"/>
        <v>#DIV/0!</v>
      </c>
      <c r="FI252" s="11"/>
      <c r="FJ252" s="12" t="e">
        <f t="shared" si="5005"/>
        <v>#DIV/0!</v>
      </c>
      <c r="FK252" s="13"/>
      <c r="FL252" s="13"/>
      <c r="FM252" s="25"/>
      <c r="FN252" s="38"/>
      <c r="FO252" s="10"/>
      <c r="FP252" s="11"/>
      <c r="FQ252" s="74">
        <f t="shared" si="5039"/>
        <v>0</v>
      </c>
      <c r="FR252" s="74">
        <f t="shared" si="5039"/>
        <v>0</v>
      </c>
      <c r="FS252" s="11"/>
      <c r="FT252" s="12" t="e">
        <f t="shared" si="5007"/>
        <v>#DIV/0!</v>
      </c>
      <c r="FU252" s="11"/>
      <c r="FV252" s="12" t="e">
        <f t="shared" si="5008"/>
        <v>#DIV/0!</v>
      </c>
      <c r="FW252" s="13"/>
      <c r="FX252" s="13"/>
      <c r="FY252" s="25"/>
      <c r="FZ252" s="38"/>
      <c r="GA252" s="10"/>
      <c r="GB252" s="11"/>
      <c r="GC252" s="74">
        <f t="shared" si="5040"/>
        <v>0</v>
      </c>
      <c r="GD252" s="74">
        <f t="shared" si="5040"/>
        <v>0</v>
      </c>
      <c r="GE252" s="11"/>
      <c r="GF252" s="12" t="e">
        <f t="shared" si="5010"/>
        <v>#DIV/0!</v>
      </c>
      <c r="GG252" s="11"/>
      <c r="GH252" s="12" t="e">
        <f t="shared" si="5011"/>
        <v>#DIV/0!</v>
      </c>
      <c r="GI252" s="13"/>
      <c r="GJ252" s="13"/>
      <c r="GK252" s="25"/>
      <c r="GL252" s="38"/>
      <c r="GM252" s="10"/>
      <c r="GN252" s="11"/>
      <c r="GO252" s="74">
        <f t="shared" si="5041"/>
        <v>0</v>
      </c>
      <c r="GP252" s="74">
        <f t="shared" si="5041"/>
        <v>0</v>
      </c>
      <c r="GQ252" s="11"/>
      <c r="GR252" s="12" t="e">
        <f t="shared" si="5013"/>
        <v>#DIV/0!</v>
      </c>
      <c r="GS252" s="11"/>
      <c r="GT252" s="12" t="e">
        <f t="shared" si="5014"/>
        <v>#DIV/0!</v>
      </c>
      <c r="GU252" s="13"/>
      <c r="GV252" s="13"/>
      <c r="GW252" s="25"/>
      <c r="GX252" s="38"/>
      <c r="GY252" s="10"/>
      <c r="GZ252" s="11"/>
      <c r="HA252" s="74">
        <f t="shared" si="5042"/>
        <v>0</v>
      </c>
      <c r="HB252" s="74">
        <f t="shared" si="5042"/>
        <v>0</v>
      </c>
      <c r="HC252" s="11"/>
      <c r="HD252" s="12" t="e">
        <f t="shared" si="5016"/>
        <v>#DIV/0!</v>
      </c>
      <c r="HE252" s="11"/>
      <c r="HF252" s="12" t="e">
        <f t="shared" si="5017"/>
        <v>#DIV/0!</v>
      </c>
      <c r="HG252" s="13"/>
      <c r="HH252" s="13"/>
      <c r="HI252" s="25"/>
      <c r="HJ252" s="38"/>
      <c r="HK252" s="10">
        <f t="shared" si="5018"/>
        <v>2</v>
      </c>
      <c r="HL252" s="11">
        <f t="shared" si="5018"/>
        <v>1</v>
      </c>
      <c r="HM252" s="11">
        <f t="shared" si="5018"/>
        <v>2995</v>
      </c>
      <c r="HN252" s="11">
        <f t="shared" si="5018"/>
        <v>231</v>
      </c>
      <c r="HO252" s="11">
        <f t="shared" si="5019"/>
        <v>1073</v>
      </c>
      <c r="HP252" s="228">
        <f t="shared" si="5044"/>
        <v>0.3582637729549249</v>
      </c>
      <c r="HQ252" s="15">
        <f t="shared" si="5021"/>
        <v>77</v>
      </c>
      <c r="HR252" s="12">
        <f t="shared" si="5043"/>
        <v>7.1761416589002799E-2</v>
      </c>
      <c r="HS252" s="16">
        <v>75.3</v>
      </c>
      <c r="HT252" s="17">
        <v>962</v>
      </c>
      <c r="HU252" s="16">
        <f t="shared" si="5022"/>
        <v>89.65517241379311</v>
      </c>
      <c r="HV252" s="23">
        <v>4305</v>
      </c>
      <c r="HW252" s="22">
        <v>4700</v>
      </c>
    </row>
    <row r="253" spans="1:231" ht="18.75" x14ac:dyDescent="0.25">
      <c r="A253" s="236"/>
      <c r="B253" s="41">
        <f t="shared" si="5023"/>
        <v>44664</v>
      </c>
      <c r="C253" s="10"/>
      <c r="D253" s="11"/>
      <c r="E253" s="74">
        <f t="shared" si="5024"/>
        <v>579</v>
      </c>
      <c r="F253" s="74">
        <f t="shared" si="5024"/>
        <v>45</v>
      </c>
      <c r="G253" s="11">
        <v>205</v>
      </c>
      <c r="H253" s="12">
        <f t="shared" si="4966"/>
        <v>0.39378238341968913</v>
      </c>
      <c r="I253" s="11">
        <v>23</v>
      </c>
      <c r="J253" s="12">
        <f t="shared" si="5025"/>
        <v>0.10087719298245613</v>
      </c>
      <c r="K253" s="13"/>
      <c r="L253" s="11"/>
      <c r="M253" s="25">
        <v>4693.5</v>
      </c>
      <c r="N253" s="38">
        <v>4704.545454545455</v>
      </c>
      <c r="O253" s="10"/>
      <c r="P253" s="11"/>
      <c r="Q253" s="74">
        <f t="shared" si="5026"/>
        <v>589</v>
      </c>
      <c r="R253" s="74">
        <f t="shared" si="5026"/>
        <v>46</v>
      </c>
      <c r="S253" s="11">
        <v>151</v>
      </c>
      <c r="T253" s="12">
        <f t="shared" si="4968"/>
        <v>0.28522920203735147</v>
      </c>
      <c r="U253" s="11">
        <v>17</v>
      </c>
      <c r="V253" s="12">
        <f t="shared" si="4969"/>
        <v>0.10119047619047619</v>
      </c>
      <c r="W253" s="13"/>
      <c r="X253" s="11"/>
      <c r="Y253" s="25">
        <v>5304.8837209302328</v>
      </c>
      <c r="Z253" s="38">
        <v>4890.909090909091</v>
      </c>
      <c r="AA253" s="10"/>
      <c r="AB253" s="11"/>
      <c r="AC253" s="74">
        <f t="shared" si="5027"/>
        <v>107</v>
      </c>
      <c r="AD253" s="74">
        <f t="shared" si="5027"/>
        <v>9</v>
      </c>
      <c r="AE253" s="11">
        <v>40</v>
      </c>
      <c r="AF253" s="12">
        <f t="shared" si="4971"/>
        <v>0.40186915887850466</v>
      </c>
      <c r="AG253" s="11">
        <v>3</v>
      </c>
      <c r="AH253" s="12">
        <f t="shared" si="4972"/>
        <v>6.9767441860465115E-2</v>
      </c>
      <c r="AI253" s="13"/>
      <c r="AJ253" s="11"/>
      <c r="AK253" s="25">
        <v>4740</v>
      </c>
      <c r="AL253" s="38">
        <v>4951.666666666667</v>
      </c>
      <c r="AM253" s="10"/>
      <c r="AN253" s="11"/>
      <c r="AO253" s="74">
        <f t="shared" si="5028"/>
        <v>571</v>
      </c>
      <c r="AP253" s="74">
        <f t="shared" si="5028"/>
        <v>43</v>
      </c>
      <c r="AQ253" s="11">
        <v>210</v>
      </c>
      <c r="AR253" s="12">
        <f t="shared" si="4974"/>
        <v>0.39404553415061294</v>
      </c>
      <c r="AS253" s="11">
        <v>15</v>
      </c>
      <c r="AT253" s="12">
        <f t="shared" si="4975"/>
        <v>6.6666666666666666E-2</v>
      </c>
      <c r="AU253" s="13"/>
      <c r="AV253" s="11"/>
      <c r="AW253" s="25">
        <v>4656.75</v>
      </c>
      <c r="AX253" s="38">
        <v>5052.5</v>
      </c>
      <c r="AY253" s="10"/>
      <c r="AZ253" s="11"/>
      <c r="BA253" s="74">
        <f t="shared" si="5029"/>
        <v>571</v>
      </c>
      <c r="BB253" s="74">
        <f t="shared" si="5029"/>
        <v>43</v>
      </c>
      <c r="BC253" s="11">
        <v>191</v>
      </c>
      <c r="BD253" s="12">
        <f t="shared" si="4977"/>
        <v>0.35901926444833626</v>
      </c>
      <c r="BE253" s="11">
        <v>14</v>
      </c>
      <c r="BF253" s="12">
        <f t="shared" si="4978"/>
        <v>6.8292682926829273E-2</v>
      </c>
      <c r="BG253" s="13"/>
      <c r="BH253" s="11"/>
      <c r="BI253" s="25">
        <v>5046.136363636364</v>
      </c>
      <c r="BJ253" s="38">
        <v>5198.333333333333</v>
      </c>
      <c r="BK253" s="10"/>
      <c r="BL253" s="11"/>
      <c r="BM253" s="74">
        <f t="shared" si="5030"/>
        <v>578</v>
      </c>
      <c r="BN253" s="74">
        <f t="shared" si="5030"/>
        <v>45</v>
      </c>
      <c r="BO253" s="11">
        <v>128</v>
      </c>
      <c r="BP253" s="12">
        <f t="shared" si="4980"/>
        <v>0.2491349480968858</v>
      </c>
      <c r="BQ253" s="11">
        <v>16</v>
      </c>
      <c r="BR253" s="12">
        <f t="shared" si="4981"/>
        <v>0.1111111111111111</v>
      </c>
      <c r="BS253" s="13"/>
      <c r="BT253" s="11"/>
      <c r="BU253" s="25">
        <v>5639.7435897435898</v>
      </c>
      <c r="BV253" s="38">
        <v>5425.833333333333</v>
      </c>
      <c r="BW253" s="10"/>
      <c r="BX253" s="11"/>
      <c r="BY253" s="74">
        <f t="shared" si="5031"/>
        <v>0</v>
      </c>
      <c r="BZ253" s="74">
        <f t="shared" si="5031"/>
        <v>0</v>
      </c>
      <c r="CA253" s="11"/>
      <c r="CB253" s="12" t="e">
        <f t="shared" si="4983"/>
        <v>#DIV/0!</v>
      </c>
      <c r="CC253" s="11"/>
      <c r="CD253" s="12" t="e">
        <f t="shared" si="4984"/>
        <v>#DIV/0!</v>
      </c>
      <c r="CE253" s="13"/>
      <c r="CF253" s="11"/>
      <c r="CG253" s="25"/>
      <c r="CH253" s="38"/>
      <c r="CI253" s="10"/>
      <c r="CJ253" s="11"/>
      <c r="CK253" s="74">
        <f t="shared" si="5032"/>
        <v>0</v>
      </c>
      <c r="CL253" s="74">
        <f t="shared" si="5032"/>
        <v>0</v>
      </c>
      <c r="CM253" s="11"/>
      <c r="CN253" s="12" t="e">
        <f t="shared" si="4986"/>
        <v>#DIV/0!</v>
      </c>
      <c r="CO253" s="11"/>
      <c r="CP253" s="12" t="e">
        <f t="shared" si="4987"/>
        <v>#DIV/0!</v>
      </c>
      <c r="CQ253" s="13"/>
      <c r="CR253" s="11"/>
      <c r="CS253" s="25"/>
      <c r="CT253" s="38"/>
      <c r="CU253" s="10"/>
      <c r="CV253" s="11"/>
      <c r="CW253" s="74">
        <f t="shared" si="5033"/>
        <v>0</v>
      </c>
      <c r="CX253" s="74">
        <f t="shared" si="5033"/>
        <v>0</v>
      </c>
      <c r="CY253" s="11"/>
      <c r="CZ253" s="12" t="e">
        <f t="shared" si="4989"/>
        <v>#DIV/0!</v>
      </c>
      <c r="DA253" s="11"/>
      <c r="DB253" s="12" t="e">
        <f t="shared" si="4990"/>
        <v>#DIV/0!</v>
      </c>
      <c r="DC253" s="13"/>
      <c r="DD253" s="11"/>
      <c r="DE253" s="25"/>
      <c r="DF253" s="38"/>
      <c r="DG253" s="10"/>
      <c r="DH253" s="11"/>
      <c r="DI253" s="74">
        <f t="shared" si="5034"/>
        <v>0</v>
      </c>
      <c r="DJ253" s="74">
        <f t="shared" si="5034"/>
        <v>0</v>
      </c>
      <c r="DK253" s="11"/>
      <c r="DL253" s="12" t="e">
        <f t="shared" si="4992"/>
        <v>#DIV/0!</v>
      </c>
      <c r="DM253" s="11"/>
      <c r="DN253" s="12" t="e">
        <f t="shared" si="4993"/>
        <v>#DIV/0!</v>
      </c>
      <c r="DO253" s="13"/>
      <c r="DP253" s="11"/>
      <c r="DQ253" s="25"/>
      <c r="DR253" s="38"/>
      <c r="DS253" s="10"/>
      <c r="DT253" s="11"/>
      <c r="DU253" s="74">
        <f t="shared" si="5035"/>
        <v>0</v>
      </c>
      <c r="DV253" s="74">
        <f t="shared" si="5035"/>
        <v>0</v>
      </c>
      <c r="DW253" s="11"/>
      <c r="DX253" s="12" t="e">
        <f t="shared" si="4995"/>
        <v>#DIV/0!</v>
      </c>
      <c r="DY253" s="11"/>
      <c r="DZ253" s="12" t="e">
        <f t="shared" si="4996"/>
        <v>#DIV/0!</v>
      </c>
      <c r="EA253" s="13"/>
      <c r="EB253" s="11"/>
      <c r="EC253" s="25"/>
      <c r="ED253" s="38"/>
      <c r="EE253" s="10"/>
      <c r="EF253" s="11"/>
      <c r="EG253" s="74">
        <f t="shared" si="5036"/>
        <v>0</v>
      </c>
      <c r="EH253" s="74">
        <f t="shared" si="5036"/>
        <v>0</v>
      </c>
      <c r="EI253" s="11"/>
      <c r="EJ253" s="12" t="e">
        <f t="shared" si="4998"/>
        <v>#DIV/0!</v>
      </c>
      <c r="EK253" s="11"/>
      <c r="EL253" s="12" t="e">
        <f t="shared" si="4999"/>
        <v>#DIV/0!</v>
      </c>
      <c r="EM253" s="13"/>
      <c r="EN253" s="11"/>
      <c r="EO253" s="25"/>
      <c r="EP253" s="38"/>
      <c r="EQ253" s="10"/>
      <c r="ER253" s="11"/>
      <c r="ES253" s="74">
        <f t="shared" si="5037"/>
        <v>0</v>
      </c>
      <c r="ET253" s="74">
        <f t="shared" si="5037"/>
        <v>0</v>
      </c>
      <c r="EU253" s="11"/>
      <c r="EV253" s="12" t="e">
        <f t="shared" si="5001"/>
        <v>#DIV/0!</v>
      </c>
      <c r="EW253" s="11"/>
      <c r="EX253" s="12" t="e">
        <f t="shared" si="5002"/>
        <v>#DIV/0!</v>
      </c>
      <c r="EY253" s="13"/>
      <c r="EZ253" s="11"/>
      <c r="FA253" s="25"/>
      <c r="FB253" s="38"/>
      <c r="FC253" s="10"/>
      <c r="FD253" s="11"/>
      <c r="FE253" s="74">
        <f t="shared" si="5038"/>
        <v>0</v>
      </c>
      <c r="FF253" s="74">
        <f t="shared" si="5038"/>
        <v>0</v>
      </c>
      <c r="FG253" s="11"/>
      <c r="FH253" s="12" t="e">
        <f t="shared" si="5004"/>
        <v>#DIV/0!</v>
      </c>
      <c r="FI253" s="11"/>
      <c r="FJ253" s="12" t="e">
        <f t="shared" si="5005"/>
        <v>#DIV/0!</v>
      </c>
      <c r="FK253" s="13"/>
      <c r="FL253" s="11"/>
      <c r="FM253" s="25"/>
      <c r="FN253" s="38"/>
      <c r="FO253" s="10"/>
      <c r="FP253" s="11"/>
      <c r="FQ253" s="74">
        <f t="shared" si="5039"/>
        <v>0</v>
      </c>
      <c r="FR253" s="74">
        <f t="shared" si="5039"/>
        <v>0</v>
      </c>
      <c r="FS253" s="11"/>
      <c r="FT253" s="12" t="e">
        <f t="shared" si="5007"/>
        <v>#DIV/0!</v>
      </c>
      <c r="FU253" s="11"/>
      <c r="FV253" s="12" t="e">
        <f t="shared" si="5008"/>
        <v>#DIV/0!</v>
      </c>
      <c r="FW253" s="13"/>
      <c r="FX253" s="11"/>
      <c r="FY253" s="25"/>
      <c r="FZ253" s="38"/>
      <c r="GA253" s="10"/>
      <c r="GB253" s="11"/>
      <c r="GC253" s="74">
        <f t="shared" si="5040"/>
        <v>0</v>
      </c>
      <c r="GD253" s="74">
        <f t="shared" si="5040"/>
        <v>0</v>
      </c>
      <c r="GE253" s="11"/>
      <c r="GF253" s="12" t="e">
        <f t="shared" si="5010"/>
        <v>#DIV/0!</v>
      </c>
      <c r="GG253" s="11"/>
      <c r="GH253" s="12" t="e">
        <f t="shared" si="5011"/>
        <v>#DIV/0!</v>
      </c>
      <c r="GI253" s="13"/>
      <c r="GJ253" s="11"/>
      <c r="GK253" s="25"/>
      <c r="GL253" s="38"/>
      <c r="GM253" s="10"/>
      <c r="GN253" s="11"/>
      <c r="GO253" s="74">
        <f t="shared" si="5041"/>
        <v>0</v>
      </c>
      <c r="GP253" s="74">
        <f t="shared" si="5041"/>
        <v>0</v>
      </c>
      <c r="GQ253" s="11"/>
      <c r="GR253" s="12" t="e">
        <f t="shared" si="5013"/>
        <v>#DIV/0!</v>
      </c>
      <c r="GS253" s="11"/>
      <c r="GT253" s="12" t="e">
        <f t="shared" si="5014"/>
        <v>#DIV/0!</v>
      </c>
      <c r="GU253" s="13"/>
      <c r="GV253" s="11"/>
      <c r="GW253" s="25"/>
      <c r="GX253" s="38"/>
      <c r="GY253" s="10"/>
      <c r="GZ253" s="11"/>
      <c r="HA253" s="74">
        <f t="shared" si="5042"/>
        <v>0</v>
      </c>
      <c r="HB253" s="74">
        <f t="shared" si="5042"/>
        <v>0</v>
      </c>
      <c r="HC253" s="11"/>
      <c r="HD253" s="12" t="e">
        <f t="shared" si="5016"/>
        <v>#DIV/0!</v>
      </c>
      <c r="HE253" s="11"/>
      <c r="HF253" s="12" t="e">
        <f t="shared" si="5017"/>
        <v>#DIV/0!</v>
      </c>
      <c r="HG253" s="13"/>
      <c r="HH253" s="11"/>
      <c r="HI253" s="25"/>
      <c r="HJ253" s="38"/>
      <c r="HK253" s="10">
        <f t="shared" si="5018"/>
        <v>0</v>
      </c>
      <c r="HL253" s="11">
        <f t="shared" si="5018"/>
        <v>0</v>
      </c>
      <c r="HM253" s="11">
        <f t="shared" si="5018"/>
        <v>2995</v>
      </c>
      <c r="HN253" s="11">
        <f t="shared" si="5018"/>
        <v>231</v>
      </c>
      <c r="HO253" s="11">
        <f t="shared" si="5019"/>
        <v>1013</v>
      </c>
      <c r="HP253" s="228">
        <f t="shared" si="5044"/>
        <v>0.33823038397328881</v>
      </c>
      <c r="HQ253" s="15">
        <f t="shared" si="5021"/>
        <v>88</v>
      </c>
      <c r="HR253" s="12">
        <f t="shared" si="5043"/>
        <v>8.6870681145113524E-2</v>
      </c>
      <c r="HS253" s="16">
        <v>74.2</v>
      </c>
      <c r="HT253" s="17">
        <v>894</v>
      </c>
      <c r="HU253" s="16">
        <f t="shared" si="5022"/>
        <v>88.252714708785788</v>
      </c>
      <c r="HV253" s="23">
        <v>5050.3669724770643</v>
      </c>
      <c r="HW253" s="22">
        <v>5052.8125</v>
      </c>
    </row>
    <row r="254" spans="1:231" ht="18.75" x14ac:dyDescent="0.25">
      <c r="A254" s="236"/>
      <c r="B254" s="41">
        <f t="shared" si="5023"/>
        <v>44665</v>
      </c>
      <c r="C254" s="10"/>
      <c r="D254" s="11"/>
      <c r="E254" s="74">
        <f>E253-C254</f>
        <v>579</v>
      </c>
      <c r="F254" s="74">
        <f>F253-D254</f>
        <v>45</v>
      </c>
      <c r="G254" s="11">
        <v>192</v>
      </c>
      <c r="H254" s="12">
        <f t="shared" si="4966"/>
        <v>0.36096718480138168</v>
      </c>
      <c r="I254" s="11">
        <v>17</v>
      </c>
      <c r="J254" s="12">
        <f t="shared" si="5025"/>
        <v>8.1339712918660281E-2</v>
      </c>
      <c r="K254" s="13"/>
      <c r="L254" s="11"/>
      <c r="M254" s="39">
        <v>85</v>
      </c>
      <c r="N254" s="43">
        <v>90.909090909090907</v>
      </c>
      <c r="O254" s="10"/>
      <c r="P254" s="11"/>
      <c r="Q254" s="74">
        <f t="shared" si="5026"/>
        <v>589</v>
      </c>
      <c r="R254" s="74">
        <f t="shared" si="5026"/>
        <v>46</v>
      </c>
      <c r="S254" s="11">
        <v>180</v>
      </c>
      <c r="T254" s="12">
        <f t="shared" si="4968"/>
        <v>0.35144312393887944</v>
      </c>
      <c r="U254" s="11">
        <v>27</v>
      </c>
      <c r="V254" s="12">
        <f t="shared" si="4969"/>
        <v>0.13043478260869565</v>
      </c>
      <c r="W254" s="13"/>
      <c r="X254" s="11"/>
      <c r="Y254" s="39">
        <v>67.441860465116278</v>
      </c>
      <c r="Z254" s="43">
        <v>100</v>
      </c>
      <c r="AA254" s="10"/>
      <c r="AB254" s="11"/>
      <c r="AC254" s="74">
        <f t="shared" si="5027"/>
        <v>107</v>
      </c>
      <c r="AD254" s="74">
        <f t="shared" si="5027"/>
        <v>9</v>
      </c>
      <c r="AE254" s="11">
        <v>37</v>
      </c>
      <c r="AF254" s="12">
        <f t="shared" si="4971"/>
        <v>0.35514018691588783</v>
      </c>
      <c r="AG254" s="11">
        <v>1</v>
      </c>
      <c r="AH254" s="12">
        <f t="shared" si="4972"/>
        <v>2.6315789473684209E-2</v>
      </c>
      <c r="AI254" s="13"/>
      <c r="AJ254" s="11"/>
      <c r="AK254" s="39">
        <v>75</v>
      </c>
      <c r="AL254" s="43">
        <v>100</v>
      </c>
      <c r="AM254" s="10"/>
      <c r="AN254" s="11"/>
      <c r="AO254" s="74">
        <f t="shared" si="5028"/>
        <v>571</v>
      </c>
      <c r="AP254" s="74">
        <f t="shared" si="5028"/>
        <v>43</v>
      </c>
      <c r="AQ254" s="11">
        <v>223</v>
      </c>
      <c r="AR254" s="12">
        <f t="shared" si="4974"/>
        <v>0.44133099824868649</v>
      </c>
      <c r="AS254" s="11">
        <v>29</v>
      </c>
      <c r="AT254" s="12">
        <f t="shared" si="4975"/>
        <v>0.11507936507936507</v>
      </c>
      <c r="AU254" s="13"/>
      <c r="AV254" s="11"/>
      <c r="AW254" s="39">
        <v>95</v>
      </c>
      <c r="AX254" s="43">
        <v>83.333333333333329</v>
      </c>
      <c r="AY254" s="10"/>
      <c r="AZ254" s="11"/>
      <c r="BA254" s="74">
        <f t="shared" si="5029"/>
        <v>571</v>
      </c>
      <c r="BB254" s="74">
        <f t="shared" si="5029"/>
        <v>43</v>
      </c>
      <c r="BC254" s="11">
        <v>178</v>
      </c>
      <c r="BD254" s="12">
        <f t="shared" si="4977"/>
        <v>0.35026269702276708</v>
      </c>
      <c r="BE254" s="11">
        <v>22</v>
      </c>
      <c r="BF254" s="12">
        <f t="shared" si="4978"/>
        <v>0.11</v>
      </c>
      <c r="BG254" s="13"/>
      <c r="BH254" s="11"/>
      <c r="BI254" s="39">
        <v>86.36363636363636</v>
      </c>
      <c r="BJ254" s="43">
        <v>75</v>
      </c>
      <c r="BK254" s="10">
        <v>1</v>
      </c>
      <c r="BL254" s="11"/>
      <c r="BM254" s="74">
        <f t="shared" si="5030"/>
        <v>577</v>
      </c>
      <c r="BN254" s="74">
        <f t="shared" si="5030"/>
        <v>45</v>
      </c>
      <c r="BO254" s="11">
        <v>140</v>
      </c>
      <c r="BP254" s="12">
        <f t="shared" si="4980"/>
        <v>0.27556325823223571</v>
      </c>
      <c r="BQ254" s="11">
        <v>19</v>
      </c>
      <c r="BR254" s="12">
        <f t="shared" si="4981"/>
        <v>0.11949685534591195</v>
      </c>
      <c r="BS254" s="13"/>
      <c r="BT254" s="11"/>
      <c r="BU254" s="39">
        <v>84.615384615384613</v>
      </c>
      <c r="BV254" s="43">
        <v>83.333333333333329</v>
      </c>
      <c r="BW254" s="10"/>
      <c r="BX254" s="11"/>
      <c r="BY254" s="74">
        <f t="shared" si="5031"/>
        <v>0</v>
      </c>
      <c r="BZ254" s="74">
        <f t="shared" si="5031"/>
        <v>0</v>
      </c>
      <c r="CA254" s="11"/>
      <c r="CB254" s="12" t="e">
        <f t="shared" si="4983"/>
        <v>#DIV/0!</v>
      </c>
      <c r="CC254" s="11"/>
      <c r="CD254" s="12" t="e">
        <f t="shared" si="4984"/>
        <v>#DIV/0!</v>
      </c>
      <c r="CE254" s="13"/>
      <c r="CF254" s="11"/>
      <c r="CG254" s="39"/>
      <c r="CH254" s="43"/>
      <c r="CI254" s="10"/>
      <c r="CJ254" s="11"/>
      <c r="CK254" s="74">
        <f t="shared" si="5032"/>
        <v>0</v>
      </c>
      <c r="CL254" s="74">
        <f t="shared" si="5032"/>
        <v>0</v>
      </c>
      <c r="CM254" s="11"/>
      <c r="CN254" s="12" t="e">
        <f t="shared" si="4986"/>
        <v>#DIV/0!</v>
      </c>
      <c r="CO254" s="11"/>
      <c r="CP254" s="12" t="e">
        <f t="shared" si="4987"/>
        <v>#DIV/0!</v>
      </c>
      <c r="CQ254" s="13"/>
      <c r="CR254" s="11"/>
      <c r="CS254" s="39"/>
      <c r="CT254" s="43"/>
      <c r="CU254" s="10"/>
      <c r="CV254" s="11"/>
      <c r="CW254" s="74">
        <f t="shared" si="5033"/>
        <v>0</v>
      </c>
      <c r="CX254" s="74">
        <f t="shared" si="5033"/>
        <v>0</v>
      </c>
      <c r="CY254" s="11"/>
      <c r="CZ254" s="12" t="e">
        <f t="shared" si="4989"/>
        <v>#DIV/0!</v>
      </c>
      <c r="DA254" s="11"/>
      <c r="DB254" s="12" t="e">
        <f t="shared" si="4990"/>
        <v>#DIV/0!</v>
      </c>
      <c r="DC254" s="13"/>
      <c r="DD254" s="11"/>
      <c r="DE254" s="39"/>
      <c r="DF254" s="43"/>
      <c r="DG254" s="10"/>
      <c r="DH254" s="11"/>
      <c r="DI254" s="74">
        <f t="shared" si="5034"/>
        <v>0</v>
      </c>
      <c r="DJ254" s="74">
        <f t="shared" si="5034"/>
        <v>0</v>
      </c>
      <c r="DK254" s="11"/>
      <c r="DL254" s="12" t="e">
        <f t="shared" si="4992"/>
        <v>#DIV/0!</v>
      </c>
      <c r="DM254" s="11"/>
      <c r="DN254" s="12" t="e">
        <f t="shared" si="4993"/>
        <v>#DIV/0!</v>
      </c>
      <c r="DO254" s="13"/>
      <c r="DP254" s="11"/>
      <c r="DQ254" s="39"/>
      <c r="DR254" s="43"/>
      <c r="DS254" s="10"/>
      <c r="DT254" s="11"/>
      <c r="DU254" s="74">
        <f t="shared" si="5035"/>
        <v>0</v>
      </c>
      <c r="DV254" s="74">
        <f t="shared" si="5035"/>
        <v>0</v>
      </c>
      <c r="DW254" s="11"/>
      <c r="DX254" s="12" t="e">
        <f t="shared" si="4995"/>
        <v>#DIV/0!</v>
      </c>
      <c r="DY254" s="11"/>
      <c r="DZ254" s="12" t="e">
        <f t="shared" si="4996"/>
        <v>#DIV/0!</v>
      </c>
      <c r="EA254" s="13"/>
      <c r="EB254" s="11"/>
      <c r="EC254" s="39"/>
      <c r="ED254" s="43"/>
      <c r="EE254" s="10"/>
      <c r="EF254" s="11"/>
      <c r="EG254" s="74">
        <f t="shared" si="5036"/>
        <v>0</v>
      </c>
      <c r="EH254" s="74">
        <f t="shared" si="5036"/>
        <v>0</v>
      </c>
      <c r="EI254" s="11"/>
      <c r="EJ254" s="12" t="e">
        <f t="shared" si="4998"/>
        <v>#DIV/0!</v>
      </c>
      <c r="EK254" s="11"/>
      <c r="EL254" s="12" t="e">
        <f t="shared" si="4999"/>
        <v>#DIV/0!</v>
      </c>
      <c r="EM254" s="13"/>
      <c r="EN254" s="11"/>
      <c r="EO254" s="39"/>
      <c r="EP254" s="43"/>
      <c r="EQ254" s="10"/>
      <c r="ER254" s="11"/>
      <c r="ES254" s="74">
        <f t="shared" si="5037"/>
        <v>0</v>
      </c>
      <c r="ET254" s="74">
        <f t="shared" si="5037"/>
        <v>0</v>
      </c>
      <c r="EU254" s="11"/>
      <c r="EV254" s="12" t="e">
        <f t="shared" si="5001"/>
        <v>#DIV/0!</v>
      </c>
      <c r="EW254" s="11"/>
      <c r="EX254" s="12" t="e">
        <f t="shared" si="5002"/>
        <v>#DIV/0!</v>
      </c>
      <c r="EY254" s="13"/>
      <c r="EZ254" s="11"/>
      <c r="FA254" s="39"/>
      <c r="FB254" s="43"/>
      <c r="FC254" s="10"/>
      <c r="FD254" s="11"/>
      <c r="FE254" s="74">
        <f t="shared" si="5038"/>
        <v>0</v>
      </c>
      <c r="FF254" s="74">
        <f t="shared" si="5038"/>
        <v>0</v>
      </c>
      <c r="FG254" s="11"/>
      <c r="FH254" s="12" t="e">
        <f t="shared" si="5004"/>
        <v>#DIV/0!</v>
      </c>
      <c r="FI254" s="11"/>
      <c r="FJ254" s="12" t="e">
        <f t="shared" si="5005"/>
        <v>#DIV/0!</v>
      </c>
      <c r="FK254" s="13"/>
      <c r="FL254" s="11"/>
      <c r="FM254" s="39"/>
      <c r="FN254" s="43"/>
      <c r="FO254" s="10"/>
      <c r="FP254" s="11"/>
      <c r="FQ254" s="74">
        <f t="shared" si="5039"/>
        <v>0</v>
      </c>
      <c r="FR254" s="74">
        <f t="shared" si="5039"/>
        <v>0</v>
      </c>
      <c r="FS254" s="11"/>
      <c r="FT254" s="12" t="e">
        <f t="shared" si="5007"/>
        <v>#DIV/0!</v>
      </c>
      <c r="FU254" s="11"/>
      <c r="FV254" s="12" t="e">
        <f t="shared" si="5008"/>
        <v>#DIV/0!</v>
      </c>
      <c r="FW254" s="13"/>
      <c r="FX254" s="11"/>
      <c r="FY254" s="39"/>
      <c r="FZ254" s="43"/>
      <c r="GA254" s="10"/>
      <c r="GB254" s="11"/>
      <c r="GC254" s="74">
        <f t="shared" si="5040"/>
        <v>0</v>
      </c>
      <c r="GD254" s="74">
        <f t="shared" si="5040"/>
        <v>0</v>
      </c>
      <c r="GE254" s="11"/>
      <c r="GF254" s="12" t="e">
        <f t="shared" si="5010"/>
        <v>#DIV/0!</v>
      </c>
      <c r="GG254" s="11"/>
      <c r="GH254" s="12" t="e">
        <f t="shared" si="5011"/>
        <v>#DIV/0!</v>
      </c>
      <c r="GI254" s="13"/>
      <c r="GJ254" s="11"/>
      <c r="GK254" s="39"/>
      <c r="GL254" s="43"/>
      <c r="GM254" s="10"/>
      <c r="GN254" s="11"/>
      <c r="GO254" s="74">
        <f t="shared" si="5041"/>
        <v>0</v>
      </c>
      <c r="GP254" s="74">
        <f t="shared" si="5041"/>
        <v>0</v>
      </c>
      <c r="GQ254" s="11"/>
      <c r="GR254" s="12" t="e">
        <f t="shared" si="5013"/>
        <v>#DIV/0!</v>
      </c>
      <c r="GS254" s="11"/>
      <c r="GT254" s="12" t="e">
        <f t="shared" si="5014"/>
        <v>#DIV/0!</v>
      </c>
      <c r="GU254" s="13"/>
      <c r="GV254" s="11"/>
      <c r="GW254" s="39"/>
      <c r="GX254" s="43"/>
      <c r="GY254" s="10"/>
      <c r="GZ254" s="11"/>
      <c r="HA254" s="74">
        <f t="shared" si="5042"/>
        <v>0</v>
      </c>
      <c r="HB254" s="74">
        <f t="shared" si="5042"/>
        <v>0</v>
      </c>
      <c r="HC254" s="11"/>
      <c r="HD254" s="12" t="e">
        <f t="shared" si="5016"/>
        <v>#DIV/0!</v>
      </c>
      <c r="HE254" s="11"/>
      <c r="HF254" s="12" t="e">
        <f t="shared" si="5017"/>
        <v>#DIV/0!</v>
      </c>
      <c r="HG254" s="13"/>
      <c r="HH254" s="11"/>
      <c r="HI254" s="39"/>
      <c r="HJ254" s="43"/>
      <c r="HK254" s="10">
        <f t="shared" si="5018"/>
        <v>1</v>
      </c>
      <c r="HL254" s="11">
        <f t="shared" si="5018"/>
        <v>0</v>
      </c>
      <c r="HM254" s="11">
        <f t="shared" si="5018"/>
        <v>2994</v>
      </c>
      <c r="HN254" s="11">
        <f t="shared" si="5018"/>
        <v>231</v>
      </c>
      <c r="HO254" s="11">
        <f t="shared" si="5019"/>
        <v>1065</v>
      </c>
      <c r="HP254" s="228">
        <f t="shared" si="5044"/>
        <v>0.35571142284569141</v>
      </c>
      <c r="HQ254" s="15">
        <f t="shared" si="5021"/>
        <v>115</v>
      </c>
      <c r="HR254" s="12">
        <f t="shared" si="5043"/>
        <v>0.107981220657277</v>
      </c>
      <c r="HS254" s="16">
        <v>73.8</v>
      </c>
      <c r="HT254" s="17">
        <v>919</v>
      </c>
      <c r="HU254" s="16">
        <f t="shared" si="5022"/>
        <v>86.291079812206576</v>
      </c>
      <c r="HV254" s="23">
        <v>62.38532110091743</v>
      </c>
      <c r="HW254" s="22">
        <v>76.5625</v>
      </c>
    </row>
    <row r="255" spans="1:231" ht="19.5" thickBot="1" x14ac:dyDescent="0.3">
      <c r="A255" s="236"/>
      <c r="B255" s="42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1491</v>
      </c>
      <c r="H255" s="28">
        <f>((G255+I255)/7)/E254</f>
        <v>0.39082161361954104</v>
      </c>
      <c r="I255" s="27">
        <f>SUM(I248:I254)</f>
        <v>93</v>
      </c>
      <c r="J255" s="28">
        <f>(I255/(I255+G255))</f>
        <v>5.8712121212121215E-2</v>
      </c>
      <c r="K255" s="27"/>
      <c r="L255" s="27"/>
      <c r="M255" s="29">
        <f>M253/M252*100-100</f>
        <v>9.0243902439024453</v>
      </c>
      <c r="N255" s="72">
        <f>N253/N252*100-100</f>
        <v>9.6711798839479002E-2</v>
      </c>
      <c r="O255" s="26">
        <f t="shared" ref="O255:P255" si="5045">SUM(O248:O254)</f>
        <v>3</v>
      </c>
      <c r="P255" s="27">
        <f t="shared" si="5045"/>
        <v>0</v>
      </c>
      <c r="Q255" s="27"/>
      <c r="R255" s="27"/>
      <c r="S255" s="27">
        <f t="shared" ref="S255" si="5046">SUM(S248:S254)</f>
        <v>1156</v>
      </c>
      <c r="T255" s="28">
        <f t="shared" ref="T255" si="5047">((S255+U255)/7)/Q254</f>
        <v>0.3089983022071307</v>
      </c>
      <c r="U255" s="27">
        <f t="shared" ref="U255" si="5048">SUM(U248:U254)</f>
        <v>118</v>
      </c>
      <c r="V255" s="28">
        <f t="shared" ref="V255" si="5049">(U255/(U255+S255))</f>
        <v>9.2621664050235475E-2</v>
      </c>
      <c r="W255" s="27"/>
      <c r="X255" s="27"/>
      <c r="Y255" s="29">
        <f t="shared" ref="Y255:Z255" si="5050">Y253/Y252*100-100</f>
        <v>23.22610269292062</v>
      </c>
      <c r="Z255" s="72">
        <f t="shared" si="5050"/>
        <v>4.061895551257237</v>
      </c>
      <c r="AA255" s="26">
        <f t="shared" ref="AA255:AB255" si="5051">SUM(AA248:AA254)</f>
        <v>1</v>
      </c>
      <c r="AB255" s="27">
        <f t="shared" si="5051"/>
        <v>1</v>
      </c>
      <c r="AC255" s="27"/>
      <c r="AD255" s="27"/>
      <c r="AE255" s="27">
        <f t="shared" ref="AE255" si="5052">SUM(AE248:AE254)</f>
        <v>284</v>
      </c>
      <c r="AF255" s="28">
        <f t="shared" ref="AF255" si="5053">((AE255+AG255)/7)/AC254</f>
        <v>0.39652870493991993</v>
      </c>
      <c r="AG255" s="27">
        <f t="shared" ref="AG255" si="5054">SUM(AG248:AG254)</f>
        <v>13</v>
      </c>
      <c r="AH255" s="28">
        <f t="shared" ref="AH255" si="5055">(AG255/(AG255+AE255))</f>
        <v>4.3771043771043773E-2</v>
      </c>
      <c r="AI255" s="27"/>
      <c r="AJ255" s="27"/>
      <c r="AK255" s="29">
        <f t="shared" ref="AK255:AL255" si="5056">AK253/AK252*100-100</f>
        <v>10.104529616724747</v>
      </c>
      <c r="AL255" s="72">
        <f t="shared" si="5056"/>
        <v>5.3546099290780091</v>
      </c>
      <c r="AM255" s="26">
        <f t="shared" ref="AM255:AN255" si="5057">SUM(AM248:AM254)</f>
        <v>0</v>
      </c>
      <c r="AN255" s="27">
        <f t="shared" si="5057"/>
        <v>1</v>
      </c>
      <c r="AO255" s="27"/>
      <c r="AP255" s="27"/>
      <c r="AQ255" s="27">
        <f t="shared" ref="AQ255" si="5058">SUM(AQ248:AQ254)</f>
        <v>1519</v>
      </c>
      <c r="AR255" s="28">
        <f t="shared" ref="AR255" si="5059">((AQ255+AS255)/7)/AO254</f>
        <v>0.41330998248686512</v>
      </c>
      <c r="AS255" s="27">
        <f t="shared" ref="AS255" si="5060">SUM(AS248:AS254)</f>
        <v>133</v>
      </c>
      <c r="AT255" s="28">
        <f t="shared" ref="AT255" si="5061">(AS255/(AS255+AQ255))</f>
        <v>8.050847457627118E-2</v>
      </c>
      <c r="AU255" s="27"/>
      <c r="AV255" s="27"/>
      <c r="AW255" s="29">
        <f t="shared" ref="AW255:AX255" si="5062">AW253/AW252*100-100</f>
        <v>8.1707317073170742</v>
      </c>
      <c r="AX255" s="72">
        <f t="shared" si="5062"/>
        <v>7.5</v>
      </c>
      <c r="AY255" s="26">
        <f t="shared" ref="AY255:AZ255" si="5063">SUM(AY248:AY254)</f>
        <v>3</v>
      </c>
      <c r="AZ255" s="27">
        <f t="shared" si="5063"/>
        <v>0</v>
      </c>
      <c r="BA255" s="27"/>
      <c r="BB255" s="27"/>
      <c r="BC255" s="27">
        <f t="shared" ref="BC255" si="5064">SUM(BC248:BC254)</f>
        <v>1340</v>
      </c>
      <c r="BD255" s="28">
        <f t="shared" ref="BD255" si="5065">((BC255+BE255)/7)/BA254</f>
        <v>0.36427320490367776</v>
      </c>
      <c r="BE255" s="27">
        <f t="shared" ref="BE255" si="5066">SUM(BE248:BE254)</f>
        <v>116</v>
      </c>
      <c r="BF255" s="28">
        <f t="shared" ref="BF255" si="5067">(BE255/(BE255+BC255))</f>
        <v>7.9670329670329665E-2</v>
      </c>
      <c r="BG255" s="27"/>
      <c r="BH255" s="27"/>
      <c r="BI255" s="29">
        <f t="shared" ref="BI255:BJ255" si="5068">BI253/BI252*100-100</f>
        <v>17.215711118150139</v>
      </c>
      <c r="BJ255" s="72">
        <f t="shared" si="5068"/>
        <v>10.602836879432616</v>
      </c>
      <c r="BK255" s="26">
        <f t="shared" ref="BK255:BL255" si="5069">SUM(BK248:BK254)</f>
        <v>6</v>
      </c>
      <c r="BL255" s="27">
        <f t="shared" si="5069"/>
        <v>1</v>
      </c>
      <c r="BM255" s="27"/>
      <c r="BN255" s="27"/>
      <c r="BO255" s="27">
        <f t="shared" ref="BO255" si="5070">SUM(BO248:BO254)</f>
        <v>971</v>
      </c>
      <c r="BP255" s="28">
        <f t="shared" ref="BP255" si="5071">((BO255+BQ255)/7)/BM254</f>
        <v>0.27036395147313691</v>
      </c>
      <c r="BQ255" s="27">
        <f t="shared" ref="BQ255" si="5072">SUM(BQ248:BQ254)</f>
        <v>121</v>
      </c>
      <c r="BR255" s="28">
        <f t="shared" ref="BR255" si="5073">(BQ255/(BQ255+BO255))</f>
        <v>0.1108058608058608</v>
      </c>
      <c r="BS255" s="27"/>
      <c r="BT255" s="27"/>
      <c r="BU255" s="29">
        <f t="shared" ref="BU255:BV255" si="5074">BU253/BU252*100-100</f>
        <v>31.004496858155392</v>
      </c>
      <c r="BV255" s="72">
        <f t="shared" si="5074"/>
        <v>15.443262411347504</v>
      </c>
      <c r="BW255" s="26">
        <f t="shared" ref="BW255:BX255" si="5075">SUM(BW248:BW254)</f>
        <v>0</v>
      </c>
      <c r="BX255" s="27">
        <f t="shared" si="5075"/>
        <v>0</v>
      </c>
      <c r="BY255" s="27"/>
      <c r="BZ255" s="27"/>
      <c r="CA255" s="27">
        <f t="shared" ref="CA255" si="5076">SUM(CA248:CA254)</f>
        <v>0</v>
      </c>
      <c r="CB255" s="28" t="e">
        <f t="shared" ref="CB255" si="5077">((CA255+CC255)/7)/BY254</f>
        <v>#DIV/0!</v>
      </c>
      <c r="CC255" s="27">
        <f t="shared" ref="CC255" si="5078">SUM(CC248:CC254)</f>
        <v>0</v>
      </c>
      <c r="CD255" s="28" t="e">
        <f t="shared" ref="CD255" si="5079">(CC255/(CC255+CA255))</f>
        <v>#DIV/0!</v>
      </c>
      <c r="CE255" s="27"/>
      <c r="CF255" s="27"/>
      <c r="CG255" s="29" t="e">
        <f t="shared" ref="CG255:CH255" si="5080">CG253/CG252*100-100</f>
        <v>#DIV/0!</v>
      </c>
      <c r="CH255" s="72" t="e">
        <f t="shared" si="5080"/>
        <v>#DIV/0!</v>
      </c>
      <c r="CI255" s="26">
        <f t="shared" ref="CI255:CJ255" si="5081">SUM(CI248:CI254)</f>
        <v>0</v>
      </c>
      <c r="CJ255" s="27">
        <f t="shared" si="5081"/>
        <v>0</v>
      </c>
      <c r="CK255" s="27"/>
      <c r="CL255" s="27"/>
      <c r="CM255" s="27">
        <f t="shared" ref="CM255" si="5082">SUM(CM248:CM254)</f>
        <v>0</v>
      </c>
      <c r="CN255" s="28" t="e">
        <f t="shared" ref="CN255" si="5083">((CM255+CO255)/7)/CK254</f>
        <v>#DIV/0!</v>
      </c>
      <c r="CO255" s="27">
        <f t="shared" ref="CO255" si="5084">SUM(CO248:CO254)</f>
        <v>0</v>
      </c>
      <c r="CP255" s="28" t="e">
        <f t="shared" ref="CP255" si="5085">(CO255/(CO255+CM255))</f>
        <v>#DIV/0!</v>
      </c>
      <c r="CQ255" s="27"/>
      <c r="CR255" s="27"/>
      <c r="CS255" s="29" t="e">
        <f t="shared" ref="CS255:CT255" si="5086">CS253/CS252*100-100</f>
        <v>#DIV/0!</v>
      </c>
      <c r="CT255" s="72" t="e">
        <f t="shared" si="5086"/>
        <v>#DIV/0!</v>
      </c>
      <c r="CU255" s="26">
        <f t="shared" ref="CU255:CV255" si="5087">SUM(CU248:CU254)</f>
        <v>0</v>
      </c>
      <c r="CV255" s="27">
        <f t="shared" si="5087"/>
        <v>0</v>
      </c>
      <c r="CW255" s="27"/>
      <c r="CX255" s="27"/>
      <c r="CY255" s="27">
        <f t="shared" ref="CY255" si="5088">SUM(CY248:CY254)</f>
        <v>0</v>
      </c>
      <c r="CZ255" s="28" t="e">
        <f t="shared" ref="CZ255" si="5089">((CY255+DA255)/7)/CW254</f>
        <v>#DIV/0!</v>
      </c>
      <c r="DA255" s="27">
        <f t="shared" ref="DA255" si="5090">SUM(DA248:DA254)</f>
        <v>0</v>
      </c>
      <c r="DB255" s="28" t="e">
        <f t="shared" ref="DB255" si="5091">(DA255/(DA255+CY255))</f>
        <v>#DIV/0!</v>
      </c>
      <c r="DC255" s="27"/>
      <c r="DD255" s="27"/>
      <c r="DE255" s="29" t="e">
        <f t="shared" ref="DE255:DF255" si="5092">DE253/DE252*100-100</f>
        <v>#DIV/0!</v>
      </c>
      <c r="DF255" s="72" t="e">
        <f t="shared" si="5092"/>
        <v>#DIV/0!</v>
      </c>
      <c r="DG255" s="26">
        <f t="shared" ref="DG255:DH255" si="5093">SUM(DG248:DG254)</f>
        <v>0</v>
      </c>
      <c r="DH255" s="27">
        <f t="shared" si="5093"/>
        <v>0</v>
      </c>
      <c r="DI255" s="27"/>
      <c r="DJ255" s="27"/>
      <c r="DK255" s="27">
        <f t="shared" ref="DK255" si="5094">SUM(DK248:DK254)</f>
        <v>0</v>
      </c>
      <c r="DL255" s="28" t="e">
        <f t="shared" ref="DL255" si="5095">((DK255+DM255)/7)/DI254</f>
        <v>#DIV/0!</v>
      </c>
      <c r="DM255" s="27">
        <f t="shared" ref="DM255" si="5096">SUM(DM248:DM254)</f>
        <v>0</v>
      </c>
      <c r="DN255" s="28" t="e">
        <f t="shared" ref="DN255" si="5097">(DM255/(DM255+DK255))</f>
        <v>#DIV/0!</v>
      </c>
      <c r="DO255" s="27"/>
      <c r="DP255" s="27"/>
      <c r="DQ255" s="29" t="e">
        <f t="shared" ref="DQ255:DR255" si="5098">DQ253/DQ252*100-100</f>
        <v>#DIV/0!</v>
      </c>
      <c r="DR255" s="72" t="e">
        <f t="shared" si="5098"/>
        <v>#DIV/0!</v>
      </c>
      <c r="DS255" s="26">
        <f t="shared" ref="DS255:DT255" si="5099">SUM(DS248:DS254)</f>
        <v>0</v>
      </c>
      <c r="DT255" s="27">
        <f t="shared" si="5099"/>
        <v>0</v>
      </c>
      <c r="DU255" s="27"/>
      <c r="DV255" s="27"/>
      <c r="DW255" s="27">
        <f t="shared" ref="DW255" si="5100">SUM(DW248:DW254)</f>
        <v>0</v>
      </c>
      <c r="DX255" s="28" t="e">
        <f t="shared" ref="DX255" si="5101">((DW255+DY255)/7)/DU254</f>
        <v>#DIV/0!</v>
      </c>
      <c r="DY255" s="27">
        <f t="shared" ref="DY255" si="5102">SUM(DY248:DY254)</f>
        <v>0</v>
      </c>
      <c r="DZ255" s="28" t="e">
        <f t="shared" ref="DZ255" si="5103">(DY255/(DY255+DW255))</f>
        <v>#DIV/0!</v>
      </c>
      <c r="EA255" s="27"/>
      <c r="EB255" s="27"/>
      <c r="EC255" s="29" t="e">
        <f t="shared" ref="EC255:ED255" si="5104">EC253/EC252*100-100</f>
        <v>#DIV/0!</v>
      </c>
      <c r="ED255" s="72" t="e">
        <f t="shared" si="5104"/>
        <v>#DIV/0!</v>
      </c>
      <c r="EE255" s="26">
        <f t="shared" ref="EE255:EF255" si="5105">SUM(EE248:EE254)</f>
        <v>0</v>
      </c>
      <c r="EF255" s="27">
        <f t="shared" si="5105"/>
        <v>0</v>
      </c>
      <c r="EG255" s="27"/>
      <c r="EH255" s="27"/>
      <c r="EI255" s="27">
        <f t="shared" ref="EI255" si="5106">SUM(EI248:EI254)</f>
        <v>0</v>
      </c>
      <c r="EJ255" s="28" t="e">
        <f t="shared" ref="EJ255" si="5107">((EI255+EK255)/7)/EG254</f>
        <v>#DIV/0!</v>
      </c>
      <c r="EK255" s="27">
        <f t="shared" ref="EK255" si="5108">SUM(EK248:EK254)</f>
        <v>0</v>
      </c>
      <c r="EL255" s="28" t="e">
        <f t="shared" ref="EL255" si="5109">(EK255/(EK255+EI255))</f>
        <v>#DIV/0!</v>
      </c>
      <c r="EM255" s="27"/>
      <c r="EN255" s="27"/>
      <c r="EO255" s="29" t="e">
        <f t="shared" ref="EO255:EP255" si="5110">EO253/EO252*100-100</f>
        <v>#DIV/0!</v>
      </c>
      <c r="EP255" s="72" t="e">
        <f t="shared" si="5110"/>
        <v>#DIV/0!</v>
      </c>
      <c r="EQ255" s="26">
        <f t="shared" ref="EQ255:ER255" si="5111">SUM(EQ248:EQ254)</f>
        <v>0</v>
      </c>
      <c r="ER255" s="27">
        <f t="shared" si="5111"/>
        <v>0</v>
      </c>
      <c r="ES255" s="27"/>
      <c r="ET255" s="27"/>
      <c r="EU255" s="27">
        <f t="shared" ref="EU255" si="5112">SUM(EU248:EU254)</f>
        <v>0</v>
      </c>
      <c r="EV255" s="28" t="e">
        <f t="shared" ref="EV255" si="5113">((EU255+EW255)/7)/ES254</f>
        <v>#DIV/0!</v>
      </c>
      <c r="EW255" s="27">
        <f t="shared" ref="EW255" si="5114">SUM(EW248:EW254)</f>
        <v>0</v>
      </c>
      <c r="EX255" s="28" t="e">
        <f t="shared" ref="EX255" si="5115">(EW255/(EW255+EU255))</f>
        <v>#DIV/0!</v>
      </c>
      <c r="EY255" s="27"/>
      <c r="EZ255" s="27"/>
      <c r="FA255" s="29" t="e">
        <f t="shared" ref="FA255:FB255" si="5116">FA253/FA252*100-100</f>
        <v>#DIV/0!</v>
      </c>
      <c r="FB255" s="72" t="e">
        <f t="shared" si="5116"/>
        <v>#DIV/0!</v>
      </c>
      <c r="FC255" s="26">
        <f t="shared" ref="FC255:FD255" si="5117">SUM(FC248:FC254)</f>
        <v>0</v>
      </c>
      <c r="FD255" s="27">
        <f t="shared" si="5117"/>
        <v>0</v>
      </c>
      <c r="FE255" s="27"/>
      <c r="FF255" s="27"/>
      <c r="FG255" s="27">
        <f t="shared" ref="FG255" si="5118">SUM(FG248:FG254)</f>
        <v>0</v>
      </c>
      <c r="FH255" s="28" t="e">
        <f t="shared" ref="FH255" si="5119">((FG255+FI255)/7)/FE254</f>
        <v>#DIV/0!</v>
      </c>
      <c r="FI255" s="27">
        <f t="shared" ref="FI255" si="5120">SUM(FI248:FI254)</f>
        <v>0</v>
      </c>
      <c r="FJ255" s="28" t="e">
        <f t="shared" ref="FJ255" si="5121">(FI255/(FI255+FG255))</f>
        <v>#DIV/0!</v>
      </c>
      <c r="FK255" s="27"/>
      <c r="FL255" s="27"/>
      <c r="FM255" s="29" t="e">
        <f t="shared" ref="FM255:FN255" si="5122">FM253/FM252*100-100</f>
        <v>#DIV/0!</v>
      </c>
      <c r="FN255" s="72" t="e">
        <f t="shared" si="5122"/>
        <v>#DIV/0!</v>
      </c>
      <c r="FO255" s="26">
        <f t="shared" ref="FO255:FP255" si="5123">SUM(FO248:FO254)</f>
        <v>0</v>
      </c>
      <c r="FP255" s="27">
        <f t="shared" si="5123"/>
        <v>0</v>
      </c>
      <c r="FQ255" s="27"/>
      <c r="FR255" s="27"/>
      <c r="FS255" s="27">
        <f t="shared" ref="FS255" si="5124">SUM(FS248:FS254)</f>
        <v>0</v>
      </c>
      <c r="FT255" s="28" t="e">
        <f t="shared" ref="FT255" si="5125">((FS255+FU255)/7)/FQ254</f>
        <v>#DIV/0!</v>
      </c>
      <c r="FU255" s="27">
        <f t="shared" ref="FU255" si="5126">SUM(FU248:FU254)</f>
        <v>0</v>
      </c>
      <c r="FV255" s="28" t="e">
        <f t="shared" ref="FV255" si="5127">(FU255/(FU255+FS255))</f>
        <v>#DIV/0!</v>
      </c>
      <c r="FW255" s="27"/>
      <c r="FX255" s="27"/>
      <c r="FY255" s="29" t="e">
        <f t="shared" ref="FY255:FZ255" si="5128">FY253/FY252*100-100</f>
        <v>#DIV/0!</v>
      </c>
      <c r="FZ255" s="72" t="e">
        <f t="shared" si="5128"/>
        <v>#DIV/0!</v>
      </c>
      <c r="GA255" s="26">
        <f t="shared" ref="GA255:GB255" si="5129">SUM(GA248:GA254)</f>
        <v>0</v>
      </c>
      <c r="GB255" s="27">
        <f t="shared" si="5129"/>
        <v>0</v>
      </c>
      <c r="GC255" s="27"/>
      <c r="GD255" s="27"/>
      <c r="GE255" s="27">
        <f t="shared" ref="GE255" si="5130">SUM(GE248:GE254)</f>
        <v>0</v>
      </c>
      <c r="GF255" s="28" t="e">
        <f t="shared" ref="GF255" si="5131">((GE255+GG255)/7)/GC254</f>
        <v>#DIV/0!</v>
      </c>
      <c r="GG255" s="27">
        <f t="shared" ref="GG255" si="5132">SUM(GG248:GG254)</f>
        <v>0</v>
      </c>
      <c r="GH255" s="28" t="e">
        <f t="shared" ref="GH255" si="5133">(GG255/(GG255+GE255))</f>
        <v>#DIV/0!</v>
      </c>
      <c r="GI255" s="27"/>
      <c r="GJ255" s="27"/>
      <c r="GK255" s="29" t="e">
        <f t="shared" ref="GK255:GL255" si="5134">GK253/GK252*100-100</f>
        <v>#DIV/0!</v>
      </c>
      <c r="GL255" s="72" t="e">
        <f t="shared" si="5134"/>
        <v>#DIV/0!</v>
      </c>
      <c r="GM255" s="26">
        <f t="shared" ref="GM255:GN255" si="5135">SUM(GM248:GM254)</f>
        <v>0</v>
      </c>
      <c r="GN255" s="27">
        <f t="shared" si="5135"/>
        <v>0</v>
      </c>
      <c r="GO255" s="27"/>
      <c r="GP255" s="27"/>
      <c r="GQ255" s="27">
        <f t="shared" ref="GQ255" si="5136">SUM(GQ248:GQ254)</f>
        <v>0</v>
      </c>
      <c r="GR255" s="28" t="e">
        <f t="shared" ref="GR255" si="5137">((GQ255+GS255)/7)/GO254</f>
        <v>#DIV/0!</v>
      </c>
      <c r="GS255" s="27">
        <f t="shared" ref="GS255" si="5138">SUM(GS248:GS254)</f>
        <v>0</v>
      </c>
      <c r="GT255" s="28" t="e">
        <f t="shared" ref="GT255" si="5139">(GS255/(GS255+GQ255))</f>
        <v>#DIV/0!</v>
      </c>
      <c r="GU255" s="27"/>
      <c r="GV255" s="27"/>
      <c r="GW255" s="29" t="e">
        <f t="shared" ref="GW255:GX255" si="5140">GW253/GW252*100-100</f>
        <v>#DIV/0!</v>
      </c>
      <c r="GX255" s="72" t="e">
        <f t="shared" si="5140"/>
        <v>#DIV/0!</v>
      </c>
      <c r="GY255" s="26">
        <f t="shared" ref="GY255:GZ255" si="5141">SUM(GY248:GY254)</f>
        <v>0</v>
      </c>
      <c r="GZ255" s="27">
        <f t="shared" si="5141"/>
        <v>0</v>
      </c>
      <c r="HA255" s="27"/>
      <c r="HB255" s="27"/>
      <c r="HC255" s="27">
        <f t="shared" ref="HC255" si="5142">SUM(HC248:HC254)</f>
        <v>0</v>
      </c>
      <c r="HD255" s="28" t="e">
        <f t="shared" ref="HD255" si="5143">((HC255+HE255)/7)/HA254</f>
        <v>#DIV/0!</v>
      </c>
      <c r="HE255" s="27">
        <f t="shared" ref="HE255" si="5144">SUM(HE248:HE254)</f>
        <v>0</v>
      </c>
      <c r="HF255" s="28" t="e">
        <f t="shared" ref="HF255" si="5145">(HE255/(HE255+HC255))</f>
        <v>#DIV/0!</v>
      </c>
      <c r="HG255" s="27"/>
      <c r="HH255" s="27"/>
      <c r="HI255" s="29" t="e">
        <f t="shared" ref="HI255:HJ255" si="5146">HI253/HI252*100-100</f>
        <v>#DIV/0!</v>
      </c>
      <c r="HJ255" s="72" t="e">
        <f t="shared" si="5146"/>
        <v>#DIV/0!</v>
      </c>
      <c r="HK255" s="26">
        <f t="shared" si="5018"/>
        <v>14</v>
      </c>
      <c r="HL255" s="27">
        <f t="shared" si="5018"/>
        <v>3</v>
      </c>
      <c r="HM255" s="27">
        <f t="shared" si="5018"/>
        <v>0</v>
      </c>
      <c r="HN255" s="27">
        <f t="shared" si="5018"/>
        <v>0</v>
      </c>
      <c r="HO255" s="27">
        <f t="shared" si="5019"/>
        <v>7355</v>
      </c>
      <c r="HP255" s="229">
        <f>+((HO255)/HM254)/7</f>
        <v>0.3509399751884722</v>
      </c>
      <c r="HQ255" s="62">
        <f t="shared" si="5021"/>
        <v>594</v>
      </c>
      <c r="HR255" s="52">
        <f t="shared" si="5043"/>
        <v>8.0761386811692731E-2</v>
      </c>
      <c r="HS255" s="53">
        <f t="shared" ref="HS255" si="5147">SUM(HS248:HS254)/7</f>
        <v>74.142857142857139</v>
      </c>
      <c r="HT255" s="54">
        <f t="shared" ref="HT255" si="5148">SUM(HT248:HT254)</f>
        <v>6534</v>
      </c>
      <c r="HU255" s="53">
        <f t="shared" ref="HU255" si="5149">AVERAGE(HU248:HU254)</f>
        <v>88.853701365734523</v>
      </c>
      <c r="HV255" s="63">
        <f>HV253/HV252*100-100</f>
        <v>17.31398310051253</v>
      </c>
      <c r="HW255" s="72">
        <f>HW253/HW252*100-100</f>
        <v>7.5066489361702082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5">
        <f t="shared" ref="HK256:HL256" si="5150">HK255/HM245</f>
        <v>4.6542553191489359E-3</v>
      </c>
      <c r="HL256" s="68">
        <f t="shared" si="5150"/>
        <v>1.282051282051282E-2</v>
      </c>
      <c r="HM256" s="45"/>
      <c r="HN256" s="45"/>
      <c r="HO256" s="45"/>
      <c r="HP256" s="231"/>
      <c r="HQ256" s="45"/>
      <c r="HR256" s="45"/>
      <c r="HS256" s="45"/>
      <c r="HT256" s="55"/>
      <c r="HU256" s="45"/>
      <c r="HV256" s="45"/>
      <c r="HW256" s="46"/>
    </row>
    <row r="257" spans="1:231" ht="18.75" x14ac:dyDescent="0.25">
      <c r="A257" s="235">
        <v>53</v>
      </c>
      <c r="B257" s="73">
        <f>B254+1</f>
        <v>44666</v>
      </c>
      <c r="C257" s="33"/>
      <c r="D257" s="34"/>
      <c r="E257" s="34">
        <f>E254-C257</f>
        <v>579</v>
      </c>
      <c r="F257" s="34">
        <f>F254-D257</f>
        <v>45</v>
      </c>
      <c r="G257" s="34">
        <v>206</v>
      </c>
      <c r="H257" s="35">
        <f t="shared" ref="H257:H263" si="5151">((G257+I257)/E257)</f>
        <v>0.38341968911917096</v>
      </c>
      <c r="I257" s="34">
        <v>16</v>
      </c>
      <c r="J257" s="35">
        <f>I257/(G257+I257)</f>
        <v>7.2072072072072071E-2</v>
      </c>
      <c r="K257" s="36"/>
      <c r="L257" s="34"/>
      <c r="M257" s="34"/>
      <c r="N257" s="37"/>
      <c r="O257" s="33">
        <v>2</v>
      </c>
      <c r="P257" s="34"/>
      <c r="Q257" s="34">
        <f t="shared" ref="Q257:R257" si="5152">Q254-O257</f>
        <v>587</v>
      </c>
      <c r="R257" s="34">
        <f t="shared" si="5152"/>
        <v>46</v>
      </c>
      <c r="S257" s="34">
        <v>171</v>
      </c>
      <c r="T257" s="35">
        <f t="shared" ref="T257:T263" si="5153">((S257+U257)/Q257)</f>
        <v>0.30323679727427599</v>
      </c>
      <c r="U257" s="34">
        <v>7</v>
      </c>
      <c r="V257" s="35">
        <f t="shared" ref="V257:V263" si="5154">U257/(S257+U257)</f>
        <v>3.9325842696629212E-2</v>
      </c>
      <c r="W257" s="36"/>
      <c r="X257" s="34"/>
      <c r="Y257" s="34"/>
      <c r="Z257" s="37"/>
      <c r="AA257" s="33"/>
      <c r="AB257" s="34"/>
      <c r="AC257" s="34">
        <f t="shared" ref="AC257:AD257" si="5155">AC254-AA257</f>
        <v>107</v>
      </c>
      <c r="AD257" s="34">
        <f t="shared" si="5155"/>
        <v>9</v>
      </c>
      <c r="AE257" s="34">
        <v>32</v>
      </c>
      <c r="AF257" s="35">
        <f t="shared" ref="AF257:AF263" si="5156">((AE257+AG257)/AC257)</f>
        <v>0.30841121495327101</v>
      </c>
      <c r="AG257" s="34">
        <v>1</v>
      </c>
      <c r="AH257" s="35">
        <f t="shared" ref="AH257:AH263" si="5157">AG257/(AE257+AG257)</f>
        <v>3.0303030303030304E-2</v>
      </c>
      <c r="AI257" s="36"/>
      <c r="AJ257" s="34"/>
      <c r="AK257" s="34"/>
      <c r="AL257" s="37"/>
      <c r="AM257" s="33"/>
      <c r="AN257" s="34"/>
      <c r="AO257" s="34">
        <f t="shared" ref="AO257:AP257" si="5158">AO254-AM257</f>
        <v>571</v>
      </c>
      <c r="AP257" s="34">
        <f t="shared" si="5158"/>
        <v>43</v>
      </c>
      <c r="AQ257" s="34">
        <v>202</v>
      </c>
      <c r="AR257" s="35">
        <f t="shared" ref="AR257:AR263" si="5159">((AQ257+AS257)/AO257)</f>
        <v>0.37302977232924694</v>
      </c>
      <c r="AS257" s="34">
        <v>11</v>
      </c>
      <c r="AT257" s="35">
        <f t="shared" ref="AT257:AT263" si="5160">AS257/(AQ257+AS257)</f>
        <v>5.1643192488262914E-2</v>
      </c>
      <c r="AU257" s="36"/>
      <c r="AV257" s="34"/>
      <c r="AW257" s="34"/>
      <c r="AX257" s="37"/>
      <c r="AY257" s="33"/>
      <c r="AZ257" s="34"/>
      <c r="BA257" s="34">
        <f t="shared" ref="BA257:BB257" si="5161">BA254-AY257</f>
        <v>571</v>
      </c>
      <c r="BB257" s="34">
        <f t="shared" si="5161"/>
        <v>43</v>
      </c>
      <c r="BC257" s="34">
        <v>183</v>
      </c>
      <c r="BD257" s="35">
        <f t="shared" ref="BD257:BD263" si="5162">((BC257+BE257)/BA257)</f>
        <v>0.34500875656742558</v>
      </c>
      <c r="BE257" s="34">
        <v>14</v>
      </c>
      <c r="BF257" s="35">
        <f t="shared" ref="BF257:BF263" si="5163">BE257/(BC257+BE257)</f>
        <v>7.1065989847715741E-2</v>
      </c>
      <c r="BG257" s="36"/>
      <c r="BH257" s="34"/>
      <c r="BI257" s="34"/>
      <c r="BJ257" s="37"/>
      <c r="BK257" s="33"/>
      <c r="BL257" s="34"/>
      <c r="BM257" s="34">
        <f t="shared" ref="BM257:BN257" si="5164">BM254-BK257</f>
        <v>577</v>
      </c>
      <c r="BN257" s="34">
        <f t="shared" si="5164"/>
        <v>45</v>
      </c>
      <c r="BO257" s="34">
        <v>138</v>
      </c>
      <c r="BP257" s="35">
        <f t="shared" ref="BP257:BP263" si="5165">((BO257+BQ257)/BM257)</f>
        <v>0.26169844020797228</v>
      </c>
      <c r="BQ257" s="34">
        <v>13</v>
      </c>
      <c r="BR257" s="35">
        <f t="shared" ref="BR257:BR263" si="5166">BQ257/(BO257+BQ257)</f>
        <v>8.6092715231788075E-2</v>
      </c>
      <c r="BS257" s="36"/>
      <c r="BT257" s="34"/>
      <c r="BU257" s="34"/>
      <c r="BV257" s="37"/>
      <c r="BW257" s="33"/>
      <c r="BX257" s="34"/>
      <c r="BY257" s="34">
        <f t="shared" ref="BY257:BZ257" si="5167">BY254-BW257</f>
        <v>0</v>
      </c>
      <c r="BZ257" s="34">
        <f t="shared" si="5167"/>
        <v>0</v>
      </c>
      <c r="CA257" s="34"/>
      <c r="CB257" s="35" t="e">
        <f t="shared" ref="CB257:CB263" si="5168">((CA257+CC257)/BY257)</f>
        <v>#DIV/0!</v>
      </c>
      <c r="CC257" s="34"/>
      <c r="CD257" s="35" t="e">
        <f t="shared" ref="CD257:CD263" si="5169">CC257/(CA257+CC257)</f>
        <v>#DIV/0!</v>
      </c>
      <c r="CE257" s="36"/>
      <c r="CF257" s="34"/>
      <c r="CG257" s="34"/>
      <c r="CH257" s="37"/>
      <c r="CI257" s="33"/>
      <c r="CJ257" s="34"/>
      <c r="CK257" s="34">
        <f t="shared" ref="CK257:CL257" si="5170">CK254-CI257</f>
        <v>0</v>
      </c>
      <c r="CL257" s="34">
        <f t="shared" si="5170"/>
        <v>0</v>
      </c>
      <c r="CM257" s="34"/>
      <c r="CN257" s="35" t="e">
        <f t="shared" ref="CN257:CN263" si="5171">((CM257+CO257)/CK257)</f>
        <v>#DIV/0!</v>
      </c>
      <c r="CO257" s="34"/>
      <c r="CP257" s="35" t="e">
        <f t="shared" ref="CP257:CP263" si="5172">CO257/(CM257+CO257)</f>
        <v>#DIV/0!</v>
      </c>
      <c r="CQ257" s="36"/>
      <c r="CR257" s="34"/>
      <c r="CS257" s="34"/>
      <c r="CT257" s="37"/>
      <c r="CU257" s="33"/>
      <c r="CV257" s="34"/>
      <c r="CW257" s="34">
        <f t="shared" ref="CW257:CX257" si="5173">CW254-CU257</f>
        <v>0</v>
      </c>
      <c r="CX257" s="34">
        <f t="shared" si="5173"/>
        <v>0</v>
      </c>
      <c r="CY257" s="34"/>
      <c r="CZ257" s="35" t="e">
        <f t="shared" ref="CZ257:CZ263" si="5174">((CY257+DA257)/CW257)</f>
        <v>#DIV/0!</v>
      </c>
      <c r="DA257" s="34"/>
      <c r="DB257" s="35" t="e">
        <f t="shared" ref="DB257:DB263" si="5175">DA257/(CY257+DA257)</f>
        <v>#DIV/0!</v>
      </c>
      <c r="DC257" s="36"/>
      <c r="DD257" s="34"/>
      <c r="DE257" s="34"/>
      <c r="DF257" s="37"/>
      <c r="DG257" s="33"/>
      <c r="DH257" s="34"/>
      <c r="DI257" s="34">
        <f t="shared" ref="DI257:DJ257" si="5176">DI254-DG257</f>
        <v>0</v>
      </c>
      <c r="DJ257" s="34">
        <f t="shared" si="5176"/>
        <v>0</v>
      </c>
      <c r="DK257" s="34"/>
      <c r="DL257" s="35" t="e">
        <f t="shared" ref="DL257:DL263" si="5177">((DK257+DM257)/DI257)</f>
        <v>#DIV/0!</v>
      </c>
      <c r="DM257" s="34"/>
      <c r="DN257" s="35" t="e">
        <f t="shared" ref="DN257:DN263" si="5178">DM257/(DK257+DM257)</f>
        <v>#DIV/0!</v>
      </c>
      <c r="DO257" s="36"/>
      <c r="DP257" s="34"/>
      <c r="DQ257" s="34"/>
      <c r="DR257" s="37"/>
      <c r="DS257" s="33"/>
      <c r="DT257" s="34"/>
      <c r="DU257" s="34">
        <f t="shared" ref="DU257:DV257" si="5179">DU254-DS257</f>
        <v>0</v>
      </c>
      <c r="DV257" s="34">
        <f t="shared" si="5179"/>
        <v>0</v>
      </c>
      <c r="DW257" s="34"/>
      <c r="DX257" s="35" t="e">
        <f t="shared" ref="DX257:DX263" si="5180">((DW257+DY257)/DU257)</f>
        <v>#DIV/0!</v>
      </c>
      <c r="DY257" s="34"/>
      <c r="DZ257" s="35" t="e">
        <f t="shared" ref="DZ257:DZ263" si="5181">DY257/(DW257+DY257)</f>
        <v>#DIV/0!</v>
      </c>
      <c r="EA257" s="36"/>
      <c r="EB257" s="34"/>
      <c r="EC257" s="34"/>
      <c r="ED257" s="37"/>
      <c r="EE257" s="33"/>
      <c r="EF257" s="34"/>
      <c r="EG257" s="34">
        <f t="shared" ref="EG257:EH257" si="5182">EG254-EE257</f>
        <v>0</v>
      </c>
      <c r="EH257" s="34">
        <f t="shared" si="5182"/>
        <v>0</v>
      </c>
      <c r="EI257" s="34"/>
      <c r="EJ257" s="35" t="e">
        <f t="shared" ref="EJ257:EJ263" si="5183">((EI257+EK257)/EG257)</f>
        <v>#DIV/0!</v>
      </c>
      <c r="EK257" s="34"/>
      <c r="EL257" s="35" t="e">
        <f t="shared" ref="EL257:EL263" si="5184">EK257/(EI257+EK257)</f>
        <v>#DIV/0!</v>
      </c>
      <c r="EM257" s="36"/>
      <c r="EN257" s="34"/>
      <c r="EO257" s="34"/>
      <c r="EP257" s="37"/>
      <c r="EQ257" s="33"/>
      <c r="ER257" s="34"/>
      <c r="ES257" s="34">
        <f t="shared" ref="ES257:ET257" si="5185">ES254-EQ257</f>
        <v>0</v>
      </c>
      <c r="ET257" s="34">
        <f t="shared" si="5185"/>
        <v>0</v>
      </c>
      <c r="EU257" s="34"/>
      <c r="EV257" s="35" t="e">
        <f t="shared" ref="EV257:EV263" si="5186">((EU257+EW257)/ES257)</f>
        <v>#DIV/0!</v>
      </c>
      <c r="EW257" s="34"/>
      <c r="EX257" s="35" t="e">
        <f t="shared" ref="EX257:EX263" si="5187">EW257/(EU257+EW257)</f>
        <v>#DIV/0!</v>
      </c>
      <c r="EY257" s="36"/>
      <c r="EZ257" s="34"/>
      <c r="FA257" s="34"/>
      <c r="FB257" s="37"/>
      <c r="FC257" s="33"/>
      <c r="FD257" s="34"/>
      <c r="FE257" s="34">
        <f t="shared" ref="FE257:FF257" si="5188">FE254-FC257</f>
        <v>0</v>
      </c>
      <c r="FF257" s="34">
        <f t="shared" si="5188"/>
        <v>0</v>
      </c>
      <c r="FG257" s="34"/>
      <c r="FH257" s="35" t="e">
        <f t="shared" ref="FH257:FH263" si="5189">((FG257+FI257)/FE257)</f>
        <v>#DIV/0!</v>
      </c>
      <c r="FI257" s="34"/>
      <c r="FJ257" s="35" t="e">
        <f t="shared" ref="FJ257:FJ263" si="5190">FI257/(FG257+FI257)</f>
        <v>#DIV/0!</v>
      </c>
      <c r="FK257" s="36"/>
      <c r="FL257" s="34"/>
      <c r="FM257" s="34"/>
      <c r="FN257" s="37"/>
      <c r="FO257" s="33"/>
      <c r="FP257" s="34"/>
      <c r="FQ257" s="34">
        <f t="shared" ref="FQ257:FR257" si="5191">FQ254-FO257</f>
        <v>0</v>
      </c>
      <c r="FR257" s="34">
        <f t="shared" si="5191"/>
        <v>0</v>
      </c>
      <c r="FS257" s="34"/>
      <c r="FT257" s="35" t="e">
        <f t="shared" ref="FT257:FT263" si="5192">((FS257+FU257)/FQ257)</f>
        <v>#DIV/0!</v>
      </c>
      <c r="FU257" s="34"/>
      <c r="FV257" s="35" t="e">
        <f t="shared" ref="FV257:FV263" si="5193">FU257/(FS257+FU257)</f>
        <v>#DIV/0!</v>
      </c>
      <c r="FW257" s="36"/>
      <c r="FX257" s="34"/>
      <c r="FY257" s="34"/>
      <c r="FZ257" s="37"/>
      <c r="GA257" s="33"/>
      <c r="GB257" s="34"/>
      <c r="GC257" s="34">
        <f t="shared" ref="GC257:GD257" si="5194">GC254-GA257</f>
        <v>0</v>
      </c>
      <c r="GD257" s="34">
        <f t="shared" si="5194"/>
        <v>0</v>
      </c>
      <c r="GE257" s="34"/>
      <c r="GF257" s="35" t="e">
        <f t="shared" ref="GF257:GF263" si="5195">((GE257+GG257)/GC257)</f>
        <v>#DIV/0!</v>
      </c>
      <c r="GG257" s="34"/>
      <c r="GH257" s="35" t="e">
        <f t="shared" ref="GH257:GH263" si="5196">GG257/(GE257+GG257)</f>
        <v>#DIV/0!</v>
      </c>
      <c r="GI257" s="36"/>
      <c r="GJ257" s="34"/>
      <c r="GK257" s="34"/>
      <c r="GL257" s="37"/>
      <c r="GM257" s="33"/>
      <c r="GN257" s="34"/>
      <c r="GO257" s="34">
        <f t="shared" ref="GO257:GP257" si="5197">GO254-GM257</f>
        <v>0</v>
      </c>
      <c r="GP257" s="34">
        <f t="shared" si="5197"/>
        <v>0</v>
      </c>
      <c r="GQ257" s="34"/>
      <c r="GR257" s="35" t="e">
        <f t="shared" ref="GR257:GR263" si="5198">((GQ257+GS257)/GO257)</f>
        <v>#DIV/0!</v>
      </c>
      <c r="GS257" s="34"/>
      <c r="GT257" s="35" t="e">
        <f t="shared" ref="GT257:GT263" si="5199">GS257/(GQ257+GS257)</f>
        <v>#DIV/0!</v>
      </c>
      <c r="GU257" s="36"/>
      <c r="GV257" s="34"/>
      <c r="GW257" s="34"/>
      <c r="GX257" s="37"/>
      <c r="GY257" s="33"/>
      <c r="GZ257" s="34"/>
      <c r="HA257" s="34">
        <f t="shared" ref="HA257:HB257" si="5200">HA254-GY257</f>
        <v>0</v>
      </c>
      <c r="HB257" s="34">
        <f t="shared" si="5200"/>
        <v>0</v>
      </c>
      <c r="HC257" s="34"/>
      <c r="HD257" s="35" t="e">
        <f t="shared" ref="HD257:HD263" si="5201">((HC257+HE257)/HA257)</f>
        <v>#DIV/0!</v>
      </c>
      <c r="HE257" s="34"/>
      <c r="HF257" s="35" t="e">
        <f t="shared" ref="HF257:HF263" si="5202">HE257/(HC257+HE257)</f>
        <v>#DIV/0!</v>
      </c>
      <c r="HG257" s="36"/>
      <c r="HH257" s="34"/>
      <c r="HI257" s="34"/>
      <c r="HJ257" s="37"/>
      <c r="HK257" s="33">
        <f t="shared" ref="HK257:HN264" si="5203">+C257+O257+AA257+AM257+AY257+BK257+BW257+CI257+CU257+DG257+DS257+EE257+EQ257+FC257+FO257+GA257+GM257+GY257</f>
        <v>2</v>
      </c>
      <c r="HL257" s="34">
        <f t="shared" si="5203"/>
        <v>0</v>
      </c>
      <c r="HM257" s="34">
        <f t="shared" si="5203"/>
        <v>2992</v>
      </c>
      <c r="HN257" s="34">
        <f t="shared" si="5203"/>
        <v>231</v>
      </c>
      <c r="HO257" s="34">
        <f t="shared" ref="HO257:HO264" si="5204">+G257+S257+AE257+AQ257+BC257+BO257+CA257+CM257+CY257+DK257+DW257+EI257+EU257+FG257+FS257+GE257+GQ257+HC257+I257+U257+AG257+AS257+BE257+BQ257+CC257+CO257+DA257+DM257+DY257+EK257+EW257+FI257+FU257+GG257+GS257+HE257</f>
        <v>994</v>
      </c>
      <c r="HP257" s="227">
        <f t="shared" ref="HP257:HP258" si="5205">+(HO257)/HM257</f>
        <v>0.33221925133689839</v>
      </c>
      <c r="HQ257" s="48">
        <f t="shared" ref="HQ257:HQ264" si="5206">+I257+U257+AG257+AS257+BE257+BQ257+CC257+CO257+DA257+DM257+DY257+EK257+EW257+FI257+FU257+GG257+GS257+HE257</f>
        <v>62</v>
      </c>
      <c r="HR257" s="35">
        <f>+(HQ257/(HO257))</f>
        <v>6.2374245472837021E-2</v>
      </c>
      <c r="HS257" s="49">
        <v>73.7</v>
      </c>
      <c r="HT257" s="50">
        <v>906</v>
      </c>
      <c r="HU257" s="49">
        <f t="shared" ref="HU257:HU263" si="5207">+HT257/HO257*100</f>
        <v>91.146881287726359</v>
      </c>
      <c r="HV257" s="48"/>
      <c r="HW257" s="37"/>
    </row>
    <row r="258" spans="1:231" ht="18.75" x14ac:dyDescent="0.25">
      <c r="A258" s="236"/>
      <c r="B258" s="41">
        <f t="shared" ref="B258:B263" si="5208">+B257+1</f>
        <v>44667</v>
      </c>
      <c r="C258" s="10"/>
      <c r="D258" s="11"/>
      <c r="E258" s="74">
        <f t="shared" ref="E258:F262" si="5209">E257-C258</f>
        <v>579</v>
      </c>
      <c r="F258" s="74">
        <f t="shared" si="5209"/>
        <v>45</v>
      </c>
      <c r="G258" s="11">
        <v>211</v>
      </c>
      <c r="H258" s="12">
        <f t="shared" si="5151"/>
        <v>0.38514680483592401</v>
      </c>
      <c r="I258" s="11">
        <v>12</v>
      </c>
      <c r="J258" s="12">
        <f t="shared" ref="J258:J263" si="5210">I258/(G258+I258)</f>
        <v>5.3811659192825115E-2</v>
      </c>
      <c r="K258" s="13"/>
      <c r="L258" s="11"/>
      <c r="M258" s="11"/>
      <c r="N258" s="14"/>
      <c r="O258" s="10"/>
      <c r="P258" s="11"/>
      <c r="Q258" s="74">
        <f t="shared" ref="Q258:R263" si="5211">Q257-O258</f>
        <v>587</v>
      </c>
      <c r="R258" s="74">
        <f t="shared" si="5211"/>
        <v>46</v>
      </c>
      <c r="S258" s="11">
        <v>149</v>
      </c>
      <c r="T258" s="12">
        <f t="shared" si="5153"/>
        <v>0.27427597955706984</v>
      </c>
      <c r="U258" s="11">
        <v>12</v>
      </c>
      <c r="V258" s="12">
        <f t="shared" si="5154"/>
        <v>7.4534161490683232E-2</v>
      </c>
      <c r="W258" s="13"/>
      <c r="X258" s="11"/>
      <c r="Y258" s="11"/>
      <c r="Z258" s="14"/>
      <c r="AA258" s="10"/>
      <c r="AB258" s="11"/>
      <c r="AC258" s="74">
        <f t="shared" ref="AC258:AD263" si="5212">AC257-AA258</f>
        <v>107</v>
      </c>
      <c r="AD258" s="74">
        <f t="shared" si="5212"/>
        <v>9</v>
      </c>
      <c r="AE258" s="11">
        <v>42</v>
      </c>
      <c r="AF258" s="12">
        <f t="shared" si="5156"/>
        <v>0.42056074766355139</v>
      </c>
      <c r="AG258" s="11">
        <v>3</v>
      </c>
      <c r="AH258" s="12">
        <f t="shared" si="5157"/>
        <v>6.6666666666666666E-2</v>
      </c>
      <c r="AI258" s="13"/>
      <c r="AJ258" s="11"/>
      <c r="AK258" s="11"/>
      <c r="AL258" s="14"/>
      <c r="AM258" s="10"/>
      <c r="AN258" s="11">
        <v>1</v>
      </c>
      <c r="AO258" s="74">
        <f t="shared" ref="AO258:AP263" si="5213">AO257-AM258</f>
        <v>571</v>
      </c>
      <c r="AP258" s="74">
        <f t="shared" si="5213"/>
        <v>42</v>
      </c>
      <c r="AQ258" s="11">
        <v>246</v>
      </c>
      <c r="AR258" s="12">
        <f t="shared" si="5159"/>
        <v>0.45534150612959717</v>
      </c>
      <c r="AS258" s="11">
        <v>14</v>
      </c>
      <c r="AT258" s="12">
        <f t="shared" si="5160"/>
        <v>5.3846153846153849E-2</v>
      </c>
      <c r="AU258" s="13"/>
      <c r="AV258" s="11"/>
      <c r="AW258" s="11"/>
      <c r="AX258" s="14"/>
      <c r="AY258" s="10">
        <v>1</v>
      </c>
      <c r="AZ258" s="11"/>
      <c r="BA258" s="74">
        <f t="shared" ref="BA258:BB263" si="5214">BA257-AY258</f>
        <v>570</v>
      </c>
      <c r="BB258" s="74">
        <f t="shared" si="5214"/>
        <v>43</v>
      </c>
      <c r="BC258" s="11">
        <v>168</v>
      </c>
      <c r="BD258" s="12">
        <f t="shared" si="5162"/>
        <v>0.33684210526315789</v>
      </c>
      <c r="BE258" s="11">
        <v>24</v>
      </c>
      <c r="BF258" s="12">
        <f t="shared" si="5163"/>
        <v>0.125</v>
      </c>
      <c r="BG258" s="13"/>
      <c r="BH258" s="11"/>
      <c r="BI258" s="11"/>
      <c r="BJ258" s="14"/>
      <c r="BK258" s="10">
        <v>1</v>
      </c>
      <c r="BL258" s="11"/>
      <c r="BM258" s="74">
        <f t="shared" ref="BM258:BN263" si="5215">BM257-BK258</f>
        <v>576</v>
      </c>
      <c r="BN258" s="74">
        <f t="shared" si="5215"/>
        <v>45</v>
      </c>
      <c r="BO258" s="11">
        <v>131</v>
      </c>
      <c r="BP258" s="12">
        <f t="shared" si="5165"/>
        <v>0.26215277777777779</v>
      </c>
      <c r="BQ258" s="11">
        <v>20</v>
      </c>
      <c r="BR258" s="12">
        <f t="shared" si="5166"/>
        <v>0.13245033112582782</v>
      </c>
      <c r="BS258" s="13"/>
      <c r="BT258" s="11"/>
      <c r="BU258" s="11"/>
      <c r="BV258" s="14"/>
      <c r="BW258" s="10"/>
      <c r="BX258" s="11"/>
      <c r="BY258" s="74">
        <f t="shared" ref="BY258:BZ263" si="5216">BY257-BW258</f>
        <v>0</v>
      </c>
      <c r="BZ258" s="74">
        <f t="shared" si="5216"/>
        <v>0</v>
      </c>
      <c r="CA258" s="11"/>
      <c r="CB258" s="12" t="e">
        <f t="shared" si="5168"/>
        <v>#DIV/0!</v>
      </c>
      <c r="CC258" s="11"/>
      <c r="CD258" s="12" t="e">
        <f t="shared" si="5169"/>
        <v>#DIV/0!</v>
      </c>
      <c r="CE258" s="13"/>
      <c r="CF258" s="11"/>
      <c r="CG258" s="11"/>
      <c r="CH258" s="14"/>
      <c r="CI258" s="10"/>
      <c r="CJ258" s="11"/>
      <c r="CK258" s="74">
        <f t="shared" ref="CK258:CL263" si="5217">CK257-CI258</f>
        <v>0</v>
      </c>
      <c r="CL258" s="74">
        <f t="shared" si="5217"/>
        <v>0</v>
      </c>
      <c r="CM258" s="11"/>
      <c r="CN258" s="12" t="e">
        <f t="shared" si="5171"/>
        <v>#DIV/0!</v>
      </c>
      <c r="CO258" s="11"/>
      <c r="CP258" s="12" t="e">
        <f t="shared" si="5172"/>
        <v>#DIV/0!</v>
      </c>
      <c r="CQ258" s="13"/>
      <c r="CR258" s="11"/>
      <c r="CS258" s="11"/>
      <c r="CT258" s="14"/>
      <c r="CU258" s="10"/>
      <c r="CV258" s="11"/>
      <c r="CW258" s="74">
        <f t="shared" ref="CW258:CX263" si="5218">CW257-CU258</f>
        <v>0</v>
      </c>
      <c r="CX258" s="74">
        <f t="shared" si="5218"/>
        <v>0</v>
      </c>
      <c r="CY258" s="11"/>
      <c r="CZ258" s="12" t="e">
        <f t="shared" si="5174"/>
        <v>#DIV/0!</v>
      </c>
      <c r="DA258" s="11"/>
      <c r="DB258" s="12" t="e">
        <f t="shared" si="5175"/>
        <v>#DIV/0!</v>
      </c>
      <c r="DC258" s="13"/>
      <c r="DD258" s="11"/>
      <c r="DE258" s="11"/>
      <c r="DF258" s="14"/>
      <c r="DG258" s="10"/>
      <c r="DH258" s="11"/>
      <c r="DI258" s="74">
        <f t="shared" ref="DI258:DJ263" si="5219">DI257-DG258</f>
        <v>0</v>
      </c>
      <c r="DJ258" s="74">
        <f t="shared" si="5219"/>
        <v>0</v>
      </c>
      <c r="DK258" s="11"/>
      <c r="DL258" s="12" t="e">
        <f t="shared" si="5177"/>
        <v>#DIV/0!</v>
      </c>
      <c r="DM258" s="11"/>
      <c r="DN258" s="12" t="e">
        <f t="shared" si="5178"/>
        <v>#DIV/0!</v>
      </c>
      <c r="DO258" s="13"/>
      <c r="DP258" s="11"/>
      <c r="DQ258" s="11"/>
      <c r="DR258" s="14"/>
      <c r="DS258" s="10"/>
      <c r="DT258" s="11"/>
      <c r="DU258" s="74">
        <f t="shared" ref="DU258:DV263" si="5220">DU257-DS258</f>
        <v>0</v>
      </c>
      <c r="DV258" s="74">
        <f t="shared" si="5220"/>
        <v>0</v>
      </c>
      <c r="DW258" s="11"/>
      <c r="DX258" s="12" t="e">
        <f t="shared" si="5180"/>
        <v>#DIV/0!</v>
      </c>
      <c r="DY258" s="11"/>
      <c r="DZ258" s="12" t="e">
        <f t="shared" si="5181"/>
        <v>#DIV/0!</v>
      </c>
      <c r="EA258" s="13"/>
      <c r="EB258" s="11"/>
      <c r="EC258" s="11"/>
      <c r="ED258" s="14"/>
      <c r="EE258" s="10"/>
      <c r="EF258" s="11"/>
      <c r="EG258" s="74">
        <f t="shared" ref="EG258:EH263" si="5221">EG257-EE258</f>
        <v>0</v>
      </c>
      <c r="EH258" s="74">
        <f t="shared" si="5221"/>
        <v>0</v>
      </c>
      <c r="EI258" s="11"/>
      <c r="EJ258" s="12" t="e">
        <f t="shared" si="5183"/>
        <v>#DIV/0!</v>
      </c>
      <c r="EK258" s="11"/>
      <c r="EL258" s="12" t="e">
        <f t="shared" si="5184"/>
        <v>#DIV/0!</v>
      </c>
      <c r="EM258" s="13"/>
      <c r="EN258" s="11"/>
      <c r="EO258" s="11"/>
      <c r="EP258" s="14"/>
      <c r="EQ258" s="10"/>
      <c r="ER258" s="11"/>
      <c r="ES258" s="74">
        <f t="shared" ref="ES258:ET263" si="5222">ES257-EQ258</f>
        <v>0</v>
      </c>
      <c r="ET258" s="74">
        <f t="shared" si="5222"/>
        <v>0</v>
      </c>
      <c r="EU258" s="11"/>
      <c r="EV258" s="12" t="e">
        <f t="shared" si="5186"/>
        <v>#DIV/0!</v>
      </c>
      <c r="EW258" s="11"/>
      <c r="EX258" s="12" t="e">
        <f t="shared" si="5187"/>
        <v>#DIV/0!</v>
      </c>
      <c r="EY258" s="13"/>
      <c r="EZ258" s="11"/>
      <c r="FA258" s="11"/>
      <c r="FB258" s="14"/>
      <c r="FC258" s="10"/>
      <c r="FD258" s="11"/>
      <c r="FE258" s="74">
        <f t="shared" ref="FE258:FF263" si="5223">FE257-FC258</f>
        <v>0</v>
      </c>
      <c r="FF258" s="74">
        <f t="shared" si="5223"/>
        <v>0</v>
      </c>
      <c r="FG258" s="11"/>
      <c r="FH258" s="12" t="e">
        <f t="shared" si="5189"/>
        <v>#DIV/0!</v>
      </c>
      <c r="FI258" s="11"/>
      <c r="FJ258" s="12" t="e">
        <f t="shared" si="5190"/>
        <v>#DIV/0!</v>
      </c>
      <c r="FK258" s="13"/>
      <c r="FL258" s="11"/>
      <c r="FM258" s="11"/>
      <c r="FN258" s="14"/>
      <c r="FO258" s="10"/>
      <c r="FP258" s="11"/>
      <c r="FQ258" s="74">
        <f t="shared" ref="FQ258:FR263" si="5224">FQ257-FO258</f>
        <v>0</v>
      </c>
      <c r="FR258" s="74">
        <f t="shared" si="5224"/>
        <v>0</v>
      </c>
      <c r="FS258" s="11"/>
      <c r="FT258" s="12" t="e">
        <f t="shared" si="5192"/>
        <v>#DIV/0!</v>
      </c>
      <c r="FU258" s="11"/>
      <c r="FV258" s="12" t="e">
        <f t="shared" si="5193"/>
        <v>#DIV/0!</v>
      </c>
      <c r="FW258" s="13"/>
      <c r="FX258" s="11"/>
      <c r="FY258" s="11"/>
      <c r="FZ258" s="14"/>
      <c r="GA258" s="10"/>
      <c r="GB258" s="11"/>
      <c r="GC258" s="74">
        <f t="shared" ref="GC258:GD263" si="5225">GC257-GA258</f>
        <v>0</v>
      </c>
      <c r="GD258" s="74">
        <f t="shared" si="5225"/>
        <v>0</v>
      </c>
      <c r="GE258" s="11"/>
      <c r="GF258" s="12" t="e">
        <f t="shared" si="5195"/>
        <v>#DIV/0!</v>
      </c>
      <c r="GG258" s="11"/>
      <c r="GH258" s="12" t="e">
        <f t="shared" si="5196"/>
        <v>#DIV/0!</v>
      </c>
      <c r="GI258" s="13"/>
      <c r="GJ258" s="11"/>
      <c r="GK258" s="11"/>
      <c r="GL258" s="14"/>
      <c r="GM258" s="10"/>
      <c r="GN258" s="11"/>
      <c r="GO258" s="74">
        <f t="shared" ref="GO258:GP263" si="5226">GO257-GM258</f>
        <v>0</v>
      </c>
      <c r="GP258" s="74">
        <f t="shared" si="5226"/>
        <v>0</v>
      </c>
      <c r="GQ258" s="11"/>
      <c r="GR258" s="12" t="e">
        <f t="shared" si="5198"/>
        <v>#DIV/0!</v>
      </c>
      <c r="GS258" s="11"/>
      <c r="GT258" s="12" t="e">
        <f t="shared" si="5199"/>
        <v>#DIV/0!</v>
      </c>
      <c r="GU258" s="13"/>
      <c r="GV258" s="11"/>
      <c r="GW258" s="11"/>
      <c r="GX258" s="14"/>
      <c r="GY258" s="10"/>
      <c r="GZ258" s="11"/>
      <c r="HA258" s="74">
        <f t="shared" ref="HA258:HB263" si="5227">HA257-GY258</f>
        <v>0</v>
      </c>
      <c r="HB258" s="74">
        <f t="shared" si="5227"/>
        <v>0</v>
      </c>
      <c r="HC258" s="11"/>
      <c r="HD258" s="12" t="e">
        <f t="shared" si="5201"/>
        <v>#DIV/0!</v>
      </c>
      <c r="HE258" s="11"/>
      <c r="HF258" s="12" t="e">
        <f t="shared" si="5202"/>
        <v>#DIV/0!</v>
      </c>
      <c r="HG258" s="13"/>
      <c r="HH258" s="11"/>
      <c r="HI258" s="11"/>
      <c r="HJ258" s="14"/>
      <c r="HK258" s="10">
        <f t="shared" si="5203"/>
        <v>2</v>
      </c>
      <c r="HL258" s="11">
        <f t="shared" si="5203"/>
        <v>1</v>
      </c>
      <c r="HM258" s="11">
        <f t="shared" si="5203"/>
        <v>2990</v>
      </c>
      <c r="HN258" s="11">
        <f t="shared" si="5203"/>
        <v>230</v>
      </c>
      <c r="HO258" s="11">
        <f t="shared" si="5204"/>
        <v>1032</v>
      </c>
      <c r="HP258" s="228">
        <f t="shared" si="5205"/>
        <v>0.34515050167224082</v>
      </c>
      <c r="HQ258" s="15">
        <f t="shared" si="5206"/>
        <v>85</v>
      </c>
      <c r="HR258" s="12">
        <f t="shared" ref="HR258:HR264" si="5228">+(HQ258/(HO258))</f>
        <v>8.2364341085271311E-2</v>
      </c>
      <c r="HS258" s="16">
        <v>74.099999999999994</v>
      </c>
      <c r="HT258" s="17">
        <v>913</v>
      </c>
      <c r="HU258" s="16">
        <f t="shared" si="5207"/>
        <v>88.468992248062023</v>
      </c>
      <c r="HV258" s="15"/>
      <c r="HW258" s="14"/>
    </row>
    <row r="259" spans="1:231" ht="18.75" x14ac:dyDescent="0.25">
      <c r="A259" s="236"/>
      <c r="B259" s="41">
        <f t="shared" si="5208"/>
        <v>44668</v>
      </c>
      <c r="C259" s="10"/>
      <c r="D259" s="11"/>
      <c r="E259" s="74">
        <f t="shared" si="5209"/>
        <v>579</v>
      </c>
      <c r="F259" s="74">
        <f t="shared" si="5209"/>
        <v>45</v>
      </c>
      <c r="G259" s="11">
        <v>197</v>
      </c>
      <c r="H259" s="12">
        <f t="shared" si="5151"/>
        <v>0.36614853195164077</v>
      </c>
      <c r="I259" s="11">
        <v>15</v>
      </c>
      <c r="J259" s="12">
        <f t="shared" si="5210"/>
        <v>7.0754716981132074E-2</v>
      </c>
      <c r="K259" s="13"/>
      <c r="L259" s="11"/>
      <c r="M259" s="11"/>
      <c r="N259" s="14"/>
      <c r="O259" s="10">
        <v>1</v>
      </c>
      <c r="P259" s="11"/>
      <c r="Q259" s="74">
        <f t="shared" si="5211"/>
        <v>586</v>
      </c>
      <c r="R259" s="74">
        <f t="shared" si="5211"/>
        <v>46</v>
      </c>
      <c r="S259" s="11">
        <v>141</v>
      </c>
      <c r="T259" s="12">
        <f t="shared" si="5153"/>
        <v>0.26621160409556316</v>
      </c>
      <c r="U259" s="11">
        <v>15</v>
      </c>
      <c r="V259" s="12">
        <f t="shared" si="5154"/>
        <v>9.6153846153846159E-2</v>
      </c>
      <c r="W259" s="13"/>
      <c r="X259" s="11"/>
      <c r="Y259" s="11"/>
      <c r="Z259" s="14"/>
      <c r="AA259" s="10"/>
      <c r="AB259" s="11"/>
      <c r="AC259" s="74">
        <f t="shared" si="5212"/>
        <v>107</v>
      </c>
      <c r="AD259" s="74">
        <f t="shared" si="5212"/>
        <v>9</v>
      </c>
      <c r="AE259" s="11">
        <v>40</v>
      </c>
      <c r="AF259" s="12">
        <f t="shared" si="5156"/>
        <v>0.38317757009345793</v>
      </c>
      <c r="AG259" s="11">
        <v>1</v>
      </c>
      <c r="AH259" s="12">
        <f t="shared" si="5157"/>
        <v>2.4390243902439025E-2</v>
      </c>
      <c r="AI259" s="13"/>
      <c r="AJ259" s="11"/>
      <c r="AK259" s="11"/>
      <c r="AL259" s="14"/>
      <c r="AM259" s="10"/>
      <c r="AN259" s="11"/>
      <c r="AO259" s="74">
        <f t="shared" si="5213"/>
        <v>571</v>
      </c>
      <c r="AP259" s="74">
        <f t="shared" si="5213"/>
        <v>42</v>
      </c>
      <c r="AQ259" s="11">
        <v>197</v>
      </c>
      <c r="AR259" s="12">
        <f t="shared" si="5159"/>
        <v>0.38178633975481613</v>
      </c>
      <c r="AS259" s="11">
        <v>21</v>
      </c>
      <c r="AT259" s="12">
        <f t="shared" si="5160"/>
        <v>9.6330275229357804E-2</v>
      </c>
      <c r="AU259" s="13"/>
      <c r="AV259" s="11"/>
      <c r="AW259" s="11"/>
      <c r="AX259" s="14"/>
      <c r="AY259" s="10"/>
      <c r="AZ259" s="11"/>
      <c r="BA259" s="74">
        <f t="shared" si="5214"/>
        <v>570</v>
      </c>
      <c r="BB259" s="74">
        <f t="shared" si="5214"/>
        <v>43</v>
      </c>
      <c r="BC259" s="11">
        <v>166</v>
      </c>
      <c r="BD259" s="12">
        <f t="shared" si="5162"/>
        <v>0.32456140350877194</v>
      </c>
      <c r="BE259" s="11">
        <v>19</v>
      </c>
      <c r="BF259" s="12">
        <f t="shared" si="5163"/>
        <v>0.10270270270270271</v>
      </c>
      <c r="BG259" s="13"/>
      <c r="BH259" s="11"/>
      <c r="BI259" s="11"/>
      <c r="BJ259" s="14"/>
      <c r="BK259" s="10"/>
      <c r="BL259" s="11"/>
      <c r="BM259" s="74">
        <f t="shared" si="5215"/>
        <v>576</v>
      </c>
      <c r="BN259" s="74">
        <f t="shared" si="5215"/>
        <v>45</v>
      </c>
      <c r="BO259" s="11">
        <v>119</v>
      </c>
      <c r="BP259" s="12">
        <f t="shared" si="5165"/>
        <v>0.23090277777777779</v>
      </c>
      <c r="BQ259" s="11">
        <v>14</v>
      </c>
      <c r="BR259" s="12">
        <f t="shared" si="5166"/>
        <v>0.10526315789473684</v>
      </c>
      <c r="BS259" s="13"/>
      <c r="BT259" s="11"/>
      <c r="BU259" s="11"/>
      <c r="BV259" s="14"/>
      <c r="BW259" s="10"/>
      <c r="BX259" s="11"/>
      <c r="BY259" s="74">
        <f t="shared" si="5216"/>
        <v>0</v>
      </c>
      <c r="BZ259" s="74">
        <f t="shared" si="5216"/>
        <v>0</v>
      </c>
      <c r="CA259" s="11"/>
      <c r="CB259" s="12" t="e">
        <f t="shared" si="5168"/>
        <v>#DIV/0!</v>
      </c>
      <c r="CC259" s="11"/>
      <c r="CD259" s="12" t="e">
        <f t="shared" si="5169"/>
        <v>#DIV/0!</v>
      </c>
      <c r="CE259" s="13"/>
      <c r="CF259" s="11"/>
      <c r="CG259" s="11"/>
      <c r="CH259" s="14"/>
      <c r="CI259" s="10"/>
      <c r="CJ259" s="11"/>
      <c r="CK259" s="74">
        <f t="shared" si="5217"/>
        <v>0</v>
      </c>
      <c r="CL259" s="74">
        <f t="shared" si="5217"/>
        <v>0</v>
      </c>
      <c r="CM259" s="11"/>
      <c r="CN259" s="12" t="e">
        <f t="shared" si="5171"/>
        <v>#DIV/0!</v>
      </c>
      <c r="CO259" s="11"/>
      <c r="CP259" s="12" t="e">
        <f t="shared" si="5172"/>
        <v>#DIV/0!</v>
      </c>
      <c r="CQ259" s="13"/>
      <c r="CR259" s="11"/>
      <c r="CS259" s="11"/>
      <c r="CT259" s="14"/>
      <c r="CU259" s="10"/>
      <c r="CV259" s="11"/>
      <c r="CW259" s="74">
        <f t="shared" si="5218"/>
        <v>0</v>
      </c>
      <c r="CX259" s="74">
        <f t="shared" si="5218"/>
        <v>0</v>
      </c>
      <c r="CY259" s="11"/>
      <c r="CZ259" s="12" t="e">
        <f t="shared" si="5174"/>
        <v>#DIV/0!</v>
      </c>
      <c r="DA259" s="11"/>
      <c r="DB259" s="12" t="e">
        <f t="shared" si="5175"/>
        <v>#DIV/0!</v>
      </c>
      <c r="DC259" s="13"/>
      <c r="DD259" s="11"/>
      <c r="DE259" s="11"/>
      <c r="DF259" s="14"/>
      <c r="DG259" s="10"/>
      <c r="DH259" s="11"/>
      <c r="DI259" s="74">
        <f t="shared" si="5219"/>
        <v>0</v>
      </c>
      <c r="DJ259" s="74">
        <f t="shared" si="5219"/>
        <v>0</v>
      </c>
      <c r="DK259" s="11"/>
      <c r="DL259" s="12" t="e">
        <f t="shared" si="5177"/>
        <v>#DIV/0!</v>
      </c>
      <c r="DM259" s="11"/>
      <c r="DN259" s="12" t="e">
        <f t="shared" si="5178"/>
        <v>#DIV/0!</v>
      </c>
      <c r="DO259" s="13"/>
      <c r="DP259" s="11"/>
      <c r="DQ259" s="11"/>
      <c r="DR259" s="14"/>
      <c r="DS259" s="10"/>
      <c r="DT259" s="11"/>
      <c r="DU259" s="74">
        <f t="shared" si="5220"/>
        <v>0</v>
      </c>
      <c r="DV259" s="74">
        <f t="shared" si="5220"/>
        <v>0</v>
      </c>
      <c r="DW259" s="11"/>
      <c r="DX259" s="12" t="e">
        <f t="shared" si="5180"/>
        <v>#DIV/0!</v>
      </c>
      <c r="DY259" s="11"/>
      <c r="DZ259" s="12" t="e">
        <f t="shared" si="5181"/>
        <v>#DIV/0!</v>
      </c>
      <c r="EA259" s="13"/>
      <c r="EB259" s="11"/>
      <c r="EC259" s="11"/>
      <c r="ED259" s="14"/>
      <c r="EE259" s="10"/>
      <c r="EF259" s="11"/>
      <c r="EG259" s="74">
        <f t="shared" si="5221"/>
        <v>0</v>
      </c>
      <c r="EH259" s="74">
        <f t="shared" si="5221"/>
        <v>0</v>
      </c>
      <c r="EI259" s="11"/>
      <c r="EJ259" s="12" t="e">
        <f t="shared" si="5183"/>
        <v>#DIV/0!</v>
      </c>
      <c r="EK259" s="11"/>
      <c r="EL259" s="12" t="e">
        <f t="shared" si="5184"/>
        <v>#DIV/0!</v>
      </c>
      <c r="EM259" s="13"/>
      <c r="EN259" s="11"/>
      <c r="EO259" s="11"/>
      <c r="EP259" s="14"/>
      <c r="EQ259" s="10"/>
      <c r="ER259" s="11"/>
      <c r="ES259" s="74">
        <f t="shared" si="5222"/>
        <v>0</v>
      </c>
      <c r="ET259" s="74">
        <f t="shared" si="5222"/>
        <v>0</v>
      </c>
      <c r="EU259" s="11"/>
      <c r="EV259" s="12" t="e">
        <f t="shared" si="5186"/>
        <v>#DIV/0!</v>
      </c>
      <c r="EW259" s="11"/>
      <c r="EX259" s="12" t="e">
        <f t="shared" si="5187"/>
        <v>#DIV/0!</v>
      </c>
      <c r="EY259" s="13"/>
      <c r="EZ259" s="11"/>
      <c r="FA259" s="11"/>
      <c r="FB259" s="14"/>
      <c r="FC259" s="10"/>
      <c r="FD259" s="11"/>
      <c r="FE259" s="74">
        <f t="shared" si="5223"/>
        <v>0</v>
      </c>
      <c r="FF259" s="74">
        <f t="shared" si="5223"/>
        <v>0</v>
      </c>
      <c r="FG259" s="11"/>
      <c r="FH259" s="12" t="e">
        <f t="shared" si="5189"/>
        <v>#DIV/0!</v>
      </c>
      <c r="FI259" s="11"/>
      <c r="FJ259" s="12" t="e">
        <f t="shared" si="5190"/>
        <v>#DIV/0!</v>
      </c>
      <c r="FK259" s="13"/>
      <c r="FL259" s="11"/>
      <c r="FM259" s="11"/>
      <c r="FN259" s="14"/>
      <c r="FO259" s="10"/>
      <c r="FP259" s="11"/>
      <c r="FQ259" s="74">
        <f t="shared" si="5224"/>
        <v>0</v>
      </c>
      <c r="FR259" s="74">
        <f t="shared" si="5224"/>
        <v>0</v>
      </c>
      <c r="FS259" s="11"/>
      <c r="FT259" s="12" t="e">
        <f t="shared" si="5192"/>
        <v>#DIV/0!</v>
      </c>
      <c r="FU259" s="11"/>
      <c r="FV259" s="12" t="e">
        <f t="shared" si="5193"/>
        <v>#DIV/0!</v>
      </c>
      <c r="FW259" s="13"/>
      <c r="FX259" s="11"/>
      <c r="FY259" s="11"/>
      <c r="FZ259" s="14"/>
      <c r="GA259" s="10"/>
      <c r="GB259" s="11"/>
      <c r="GC259" s="74">
        <f t="shared" si="5225"/>
        <v>0</v>
      </c>
      <c r="GD259" s="74">
        <f t="shared" si="5225"/>
        <v>0</v>
      </c>
      <c r="GE259" s="11"/>
      <c r="GF259" s="12" t="e">
        <f t="shared" si="5195"/>
        <v>#DIV/0!</v>
      </c>
      <c r="GG259" s="11"/>
      <c r="GH259" s="12" t="e">
        <f t="shared" si="5196"/>
        <v>#DIV/0!</v>
      </c>
      <c r="GI259" s="13"/>
      <c r="GJ259" s="11"/>
      <c r="GK259" s="11"/>
      <c r="GL259" s="14"/>
      <c r="GM259" s="10"/>
      <c r="GN259" s="11"/>
      <c r="GO259" s="74">
        <f t="shared" si="5226"/>
        <v>0</v>
      </c>
      <c r="GP259" s="74">
        <f t="shared" si="5226"/>
        <v>0</v>
      </c>
      <c r="GQ259" s="11"/>
      <c r="GR259" s="12" t="e">
        <f t="shared" si="5198"/>
        <v>#DIV/0!</v>
      </c>
      <c r="GS259" s="11"/>
      <c r="GT259" s="12" t="e">
        <f t="shared" si="5199"/>
        <v>#DIV/0!</v>
      </c>
      <c r="GU259" s="13"/>
      <c r="GV259" s="11"/>
      <c r="GW259" s="11"/>
      <c r="GX259" s="14"/>
      <c r="GY259" s="10"/>
      <c r="GZ259" s="11"/>
      <c r="HA259" s="74">
        <f t="shared" si="5227"/>
        <v>0</v>
      </c>
      <c r="HB259" s="74">
        <f t="shared" si="5227"/>
        <v>0</v>
      </c>
      <c r="HC259" s="11"/>
      <c r="HD259" s="12" t="e">
        <f t="shared" si="5201"/>
        <v>#DIV/0!</v>
      </c>
      <c r="HE259" s="11"/>
      <c r="HF259" s="12" t="e">
        <f t="shared" si="5202"/>
        <v>#DIV/0!</v>
      </c>
      <c r="HG259" s="13"/>
      <c r="HH259" s="11"/>
      <c r="HI259" s="11"/>
      <c r="HJ259" s="14"/>
      <c r="HK259" s="10">
        <f t="shared" si="5203"/>
        <v>1</v>
      </c>
      <c r="HL259" s="11">
        <f t="shared" si="5203"/>
        <v>0</v>
      </c>
      <c r="HM259" s="11">
        <f t="shared" si="5203"/>
        <v>2989</v>
      </c>
      <c r="HN259" s="11">
        <f t="shared" si="5203"/>
        <v>230</v>
      </c>
      <c r="HO259" s="11">
        <f t="shared" si="5204"/>
        <v>945</v>
      </c>
      <c r="HP259" s="228">
        <f>+(HO259)/HM259</f>
        <v>0.31615925058548011</v>
      </c>
      <c r="HQ259" s="15">
        <f t="shared" si="5206"/>
        <v>85</v>
      </c>
      <c r="HR259" s="12">
        <f t="shared" si="5228"/>
        <v>8.9947089947089942E-2</v>
      </c>
      <c r="HS259" s="16">
        <v>74.400000000000006</v>
      </c>
      <c r="HT259" s="17">
        <v>833</v>
      </c>
      <c r="HU259" s="16">
        <f t="shared" si="5207"/>
        <v>88.148148148148152</v>
      </c>
      <c r="HV259" s="15"/>
      <c r="HW259" s="14"/>
    </row>
    <row r="260" spans="1:231" ht="18.75" x14ac:dyDescent="0.25">
      <c r="A260" s="236"/>
      <c r="B260" s="41">
        <f t="shared" si="5208"/>
        <v>44669</v>
      </c>
      <c r="C260" s="10"/>
      <c r="D260" s="11"/>
      <c r="E260" s="74">
        <f t="shared" si="5209"/>
        <v>579</v>
      </c>
      <c r="F260" s="74">
        <f t="shared" si="5209"/>
        <v>45</v>
      </c>
      <c r="G260" s="11">
        <v>195</v>
      </c>
      <c r="H260" s="12">
        <f t="shared" si="5151"/>
        <v>0.37132987910189985</v>
      </c>
      <c r="I260" s="11">
        <v>20</v>
      </c>
      <c r="J260" s="12">
        <f t="shared" si="5210"/>
        <v>9.3023255813953487E-2</v>
      </c>
      <c r="K260" s="11"/>
      <c r="L260" s="11"/>
      <c r="M260" s="18"/>
      <c r="N260" s="20"/>
      <c r="O260" s="10"/>
      <c r="P260" s="11"/>
      <c r="Q260" s="74">
        <f t="shared" si="5211"/>
        <v>586</v>
      </c>
      <c r="R260" s="74">
        <f t="shared" si="5211"/>
        <v>46</v>
      </c>
      <c r="S260" s="11">
        <v>159</v>
      </c>
      <c r="T260" s="12">
        <f t="shared" si="5153"/>
        <v>0.29010238907849828</v>
      </c>
      <c r="U260" s="11">
        <v>11</v>
      </c>
      <c r="V260" s="12">
        <f t="shared" si="5154"/>
        <v>6.4705882352941183E-2</v>
      </c>
      <c r="W260" s="11"/>
      <c r="X260" s="11"/>
      <c r="Y260" s="18"/>
      <c r="Z260" s="20"/>
      <c r="AA260" s="10"/>
      <c r="AB260" s="11"/>
      <c r="AC260" s="74">
        <f t="shared" si="5212"/>
        <v>107</v>
      </c>
      <c r="AD260" s="74">
        <f t="shared" si="5212"/>
        <v>9</v>
      </c>
      <c r="AE260" s="11">
        <v>40</v>
      </c>
      <c r="AF260" s="12">
        <f t="shared" si="5156"/>
        <v>0.3925233644859813</v>
      </c>
      <c r="AG260" s="11">
        <v>2</v>
      </c>
      <c r="AH260" s="12">
        <f t="shared" si="5157"/>
        <v>4.7619047619047616E-2</v>
      </c>
      <c r="AI260" s="11"/>
      <c r="AJ260" s="11"/>
      <c r="AK260" s="18"/>
      <c r="AL260" s="20"/>
      <c r="AM260" s="10">
        <v>1</v>
      </c>
      <c r="AN260" s="11"/>
      <c r="AO260" s="74">
        <f t="shared" si="5213"/>
        <v>570</v>
      </c>
      <c r="AP260" s="74">
        <f t="shared" si="5213"/>
        <v>42</v>
      </c>
      <c r="AQ260" s="11">
        <v>181</v>
      </c>
      <c r="AR260" s="12">
        <f t="shared" si="5159"/>
        <v>0.34210526315789475</v>
      </c>
      <c r="AS260" s="11">
        <v>14</v>
      </c>
      <c r="AT260" s="12">
        <f t="shared" si="5160"/>
        <v>7.179487179487179E-2</v>
      </c>
      <c r="AU260" s="11"/>
      <c r="AV260" s="11"/>
      <c r="AW260" s="18"/>
      <c r="AX260" s="20"/>
      <c r="AY260" s="10">
        <v>2</v>
      </c>
      <c r="AZ260" s="11"/>
      <c r="BA260" s="74">
        <f t="shared" si="5214"/>
        <v>568</v>
      </c>
      <c r="BB260" s="74">
        <f t="shared" si="5214"/>
        <v>43</v>
      </c>
      <c r="BC260" s="11">
        <v>181</v>
      </c>
      <c r="BD260" s="12">
        <f t="shared" si="5162"/>
        <v>0.35563380281690143</v>
      </c>
      <c r="BE260" s="11">
        <v>21</v>
      </c>
      <c r="BF260" s="12">
        <f t="shared" si="5163"/>
        <v>0.10396039603960396</v>
      </c>
      <c r="BG260" s="11"/>
      <c r="BH260" s="11"/>
      <c r="BI260" s="18"/>
      <c r="BJ260" s="20"/>
      <c r="BK260" s="10">
        <v>3</v>
      </c>
      <c r="BL260" s="11"/>
      <c r="BM260" s="74">
        <f t="shared" si="5215"/>
        <v>573</v>
      </c>
      <c r="BN260" s="74">
        <f t="shared" si="5215"/>
        <v>45</v>
      </c>
      <c r="BO260" s="11">
        <v>140</v>
      </c>
      <c r="BP260" s="12">
        <f t="shared" si="5165"/>
        <v>0.28446771378708552</v>
      </c>
      <c r="BQ260" s="11">
        <v>23</v>
      </c>
      <c r="BR260" s="12">
        <f t="shared" si="5166"/>
        <v>0.1411042944785276</v>
      </c>
      <c r="BS260" s="11"/>
      <c r="BT260" s="11"/>
      <c r="BU260" s="18"/>
      <c r="BV260" s="20"/>
      <c r="BW260" s="10"/>
      <c r="BX260" s="11"/>
      <c r="BY260" s="74">
        <f t="shared" si="5216"/>
        <v>0</v>
      </c>
      <c r="BZ260" s="74">
        <f t="shared" si="5216"/>
        <v>0</v>
      </c>
      <c r="CA260" s="11"/>
      <c r="CB260" s="12" t="e">
        <f t="shared" si="5168"/>
        <v>#DIV/0!</v>
      </c>
      <c r="CC260" s="11"/>
      <c r="CD260" s="12" t="e">
        <f t="shared" si="5169"/>
        <v>#DIV/0!</v>
      </c>
      <c r="CE260" s="11"/>
      <c r="CF260" s="11"/>
      <c r="CG260" s="18"/>
      <c r="CH260" s="20"/>
      <c r="CI260" s="10"/>
      <c r="CJ260" s="11"/>
      <c r="CK260" s="74">
        <f t="shared" si="5217"/>
        <v>0</v>
      </c>
      <c r="CL260" s="74">
        <f t="shared" si="5217"/>
        <v>0</v>
      </c>
      <c r="CM260" s="11"/>
      <c r="CN260" s="12" t="e">
        <f t="shared" si="5171"/>
        <v>#DIV/0!</v>
      </c>
      <c r="CO260" s="11"/>
      <c r="CP260" s="12" t="e">
        <f t="shared" si="5172"/>
        <v>#DIV/0!</v>
      </c>
      <c r="CQ260" s="11"/>
      <c r="CR260" s="11"/>
      <c r="CS260" s="18"/>
      <c r="CT260" s="20"/>
      <c r="CU260" s="10"/>
      <c r="CV260" s="11"/>
      <c r="CW260" s="74">
        <f t="shared" si="5218"/>
        <v>0</v>
      </c>
      <c r="CX260" s="74">
        <f t="shared" si="5218"/>
        <v>0</v>
      </c>
      <c r="CY260" s="11"/>
      <c r="CZ260" s="12" t="e">
        <f t="shared" si="5174"/>
        <v>#DIV/0!</v>
      </c>
      <c r="DA260" s="11"/>
      <c r="DB260" s="12" t="e">
        <f t="shared" si="5175"/>
        <v>#DIV/0!</v>
      </c>
      <c r="DC260" s="11"/>
      <c r="DD260" s="11"/>
      <c r="DE260" s="18"/>
      <c r="DF260" s="20"/>
      <c r="DG260" s="10"/>
      <c r="DH260" s="11"/>
      <c r="DI260" s="74">
        <f t="shared" si="5219"/>
        <v>0</v>
      </c>
      <c r="DJ260" s="74">
        <f t="shared" si="5219"/>
        <v>0</v>
      </c>
      <c r="DK260" s="11"/>
      <c r="DL260" s="12" t="e">
        <f t="shared" si="5177"/>
        <v>#DIV/0!</v>
      </c>
      <c r="DM260" s="11"/>
      <c r="DN260" s="12" t="e">
        <f t="shared" si="5178"/>
        <v>#DIV/0!</v>
      </c>
      <c r="DO260" s="11"/>
      <c r="DP260" s="11"/>
      <c r="DQ260" s="18"/>
      <c r="DR260" s="20"/>
      <c r="DS260" s="10"/>
      <c r="DT260" s="11"/>
      <c r="DU260" s="74">
        <f t="shared" si="5220"/>
        <v>0</v>
      </c>
      <c r="DV260" s="74">
        <f t="shared" si="5220"/>
        <v>0</v>
      </c>
      <c r="DW260" s="11"/>
      <c r="DX260" s="12" t="e">
        <f t="shared" si="5180"/>
        <v>#DIV/0!</v>
      </c>
      <c r="DY260" s="11"/>
      <c r="DZ260" s="12" t="e">
        <f t="shared" si="5181"/>
        <v>#DIV/0!</v>
      </c>
      <c r="EA260" s="11"/>
      <c r="EB260" s="11"/>
      <c r="EC260" s="18"/>
      <c r="ED260" s="20"/>
      <c r="EE260" s="10"/>
      <c r="EF260" s="11"/>
      <c r="EG260" s="74">
        <f t="shared" si="5221"/>
        <v>0</v>
      </c>
      <c r="EH260" s="74">
        <f t="shared" si="5221"/>
        <v>0</v>
      </c>
      <c r="EI260" s="11"/>
      <c r="EJ260" s="12" t="e">
        <f t="shared" si="5183"/>
        <v>#DIV/0!</v>
      </c>
      <c r="EK260" s="11"/>
      <c r="EL260" s="12" t="e">
        <f t="shared" si="5184"/>
        <v>#DIV/0!</v>
      </c>
      <c r="EM260" s="11"/>
      <c r="EN260" s="11"/>
      <c r="EO260" s="18"/>
      <c r="EP260" s="20"/>
      <c r="EQ260" s="10"/>
      <c r="ER260" s="11"/>
      <c r="ES260" s="74">
        <f t="shared" si="5222"/>
        <v>0</v>
      </c>
      <c r="ET260" s="74">
        <f t="shared" si="5222"/>
        <v>0</v>
      </c>
      <c r="EU260" s="11"/>
      <c r="EV260" s="12" t="e">
        <f t="shared" si="5186"/>
        <v>#DIV/0!</v>
      </c>
      <c r="EW260" s="11"/>
      <c r="EX260" s="12" t="e">
        <f t="shared" si="5187"/>
        <v>#DIV/0!</v>
      </c>
      <c r="EY260" s="11"/>
      <c r="EZ260" s="11"/>
      <c r="FA260" s="18"/>
      <c r="FB260" s="20"/>
      <c r="FC260" s="10"/>
      <c r="FD260" s="11"/>
      <c r="FE260" s="74">
        <f t="shared" si="5223"/>
        <v>0</v>
      </c>
      <c r="FF260" s="74">
        <f t="shared" si="5223"/>
        <v>0</v>
      </c>
      <c r="FG260" s="11"/>
      <c r="FH260" s="12" t="e">
        <f t="shared" si="5189"/>
        <v>#DIV/0!</v>
      </c>
      <c r="FI260" s="11"/>
      <c r="FJ260" s="12" t="e">
        <f t="shared" si="5190"/>
        <v>#DIV/0!</v>
      </c>
      <c r="FK260" s="11"/>
      <c r="FL260" s="11"/>
      <c r="FM260" s="18"/>
      <c r="FN260" s="20"/>
      <c r="FO260" s="10"/>
      <c r="FP260" s="11"/>
      <c r="FQ260" s="74">
        <f t="shared" si="5224"/>
        <v>0</v>
      </c>
      <c r="FR260" s="74">
        <f t="shared" si="5224"/>
        <v>0</v>
      </c>
      <c r="FS260" s="11"/>
      <c r="FT260" s="12" t="e">
        <f t="shared" si="5192"/>
        <v>#DIV/0!</v>
      </c>
      <c r="FU260" s="11"/>
      <c r="FV260" s="12" t="e">
        <f t="shared" si="5193"/>
        <v>#DIV/0!</v>
      </c>
      <c r="FW260" s="11"/>
      <c r="FX260" s="11"/>
      <c r="FY260" s="18"/>
      <c r="FZ260" s="20"/>
      <c r="GA260" s="10"/>
      <c r="GB260" s="11"/>
      <c r="GC260" s="74">
        <f t="shared" si="5225"/>
        <v>0</v>
      </c>
      <c r="GD260" s="74">
        <f t="shared" si="5225"/>
        <v>0</v>
      </c>
      <c r="GE260" s="11"/>
      <c r="GF260" s="12" t="e">
        <f t="shared" si="5195"/>
        <v>#DIV/0!</v>
      </c>
      <c r="GG260" s="11"/>
      <c r="GH260" s="12" t="e">
        <f t="shared" si="5196"/>
        <v>#DIV/0!</v>
      </c>
      <c r="GI260" s="11"/>
      <c r="GJ260" s="11"/>
      <c r="GK260" s="18"/>
      <c r="GL260" s="20"/>
      <c r="GM260" s="10"/>
      <c r="GN260" s="11"/>
      <c r="GO260" s="74">
        <f t="shared" si="5226"/>
        <v>0</v>
      </c>
      <c r="GP260" s="74">
        <f t="shared" si="5226"/>
        <v>0</v>
      </c>
      <c r="GQ260" s="11"/>
      <c r="GR260" s="12" t="e">
        <f t="shared" si="5198"/>
        <v>#DIV/0!</v>
      </c>
      <c r="GS260" s="11"/>
      <c r="GT260" s="12" t="e">
        <f t="shared" si="5199"/>
        <v>#DIV/0!</v>
      </c>
      <c r="GU260" s="11"/>
      <c r="GV260" s="11"/>
      <c r="GW260" s="18"/>
      <c r="GX260" s="20"/>
      <c r="GY260" s="10"/>
      <c r="GZ260" s="11"/>
      <c r="HA260" s="74">
        <f t="shared" si="5227"/>
        <v>0</v>
      </c>
      <c r="HB260" s="74">
        <f t="shared" si="5227"/>
        <v>0</v>
      </c>
      <c r="HC260" s="11"/>
      <c r="HD260" s="12" t="e">
        <f t="shared" si="5201"/>
        <v>#DIV/0!</v>
      </c>
      <c r="HE260" s="11"/>
      <c r="HF260" s="12" t="e">
        <f t="shared" si="5202"/>
        <v>#DIV/0!</v>
      </c>
      <c r="HG260" s="11"/>
      <c r="HH260" s="11"/>
      <c r="HI260" s="18"/>
      <c r="HJ260" s="20"/>
      <c r="HK260" s="10">
        <f t="shared" si="5203"/>
        <v>6</v>
      </c>
      <c r="HL260" s="11">
        <f t="shared" si="5203"/>
        <v>0</v>
      </c>
      <c r="HM260" s="11">
        <f t="shared" si="5203"/>
        <v>2983</v>
      </c>
      <c r="HN260" s="11">
        <f t="shared" si="5203"/>
        <v>230</v>
      </c>
      <c r="HO260" s="11">
        <f t="shared" si="5204"/>
        <v>987</v>
      </c>
      <c r="HP260" s="228">
        <f t="shared" ref="HP260:HP263" si="5229">+(HO260)/HM260</f>
        <v>0.33087495809587664</v>
      </c>
      <c r="HQ260" s="15">
        <f t="shared" si="5206"/>
        <v>91</v>
      </c>
      <c r="HR260" s="12">
        <f t="shared" si="5228"/>
        <v>9.2198581560283682E-2</v>
      </c>
      <c r="HS260" s="16">
        <v>73.8</v>
      </c>
      <c r="HT260" s="17">
        <v>868</v>
      </c>
      <c r="HU260" s="16">
        <f t="shared" si="5207"/>
        <v>87.943262411347519</v>
      </c>
      <c r="HV260" s="18"/>
      <c r="HW260" s="20"/>
    </row>
    <row r="261" spans="1:231" ht="18.75" x14ac:dyDescent="0.25">
      <c r="A261" s="236"/>
      <c r="B261" s="41">
        <f>+B260+1</f>
        <v>44670</v>
      </c>
      <c r="C261" s="10">
        <v>2</v>
      </c>
      <c r="D261" s="11"/>
      <c r="E261" s="74">
        <f t="shared" si="5209"/>
        <v>577</v>
      </c>
      <c r="F261" s="74">
        <f t="shared" si="5209"/>
        <v>45</v>
      </c>
      <c r="G261" s="11">
        <v>195</v>
      </c>
      <c r="H261" s="12">
        <f t="shared" si="5151"/>
        <v>0.36568457538994803</v>
      </c>
      <c r="I261" s="11">
        <v>16</v>
      </c>
      <c r="J261" s="12">
        <f t="shared" si="5210"/>
        <v>7.582938388625593E-2</v>
      </c>
      <c r="K261" s="13"/>
      <c r="L261" s="13"/>
      <c r="M261" s="25"/>
      <c r="N261" s="38">
        <v>4720</v>
      </c>
      <c r="O261" s="10">
        <v>1</v>
      </c>
      <c r="P261" s="11"/>
      <c r="Q261" s="74">
        <f t="shared" si="5211"/>
        <v>585</v>
      </c>
      <c r="R261" s="74">
        <f t="shared" si="5211"/>
        <v>46</v>
      </c>
      <c r="S261" s="11">
        <v>147</v>
      </c>
      <c r="T261" s="12">
        <f t="shared" si="5153"/>
        <v>0.28717948717948716</v>
      </c>
      <c r="U261" s="11">
        <v>21</v>
      </c>
      <c r="V261" s="12">
        <f t="shared" si="5154"/>
        <v>0.125</v>
      </c>
      <c r="W261" s="13"/>
      <c r="X261" s="13"/>
      <c r="Y261" s="25"/>
      <c r="Z261" s="38">
        <v>4720</v>
      </c>
      <c r="AA261" s="10"/>
      <c r="AB261" s="11"/>
      <c r="AC261" s="74">
        <f t="shared" si="5212"/>
        <v>107</v>
      </c>
      <c r="AD261" s="74">
        <f t="shared" si="5212"/>
        <v>9</v>
      </c>
      <c r="AE261" s="11">
        <v>35</v>
      </c>
      <c r="AF261" s="12">
        <f t="shared" si="5156"/>
        <v>0.32710280373831774</v>
      </c>
      <c r="AG261" s="11">
        <v>0</v>
      </c>
      <c r="AH261" s="12">
        <f t="shared" si="5157"/>
        <v>0</v>
      </c>
      <c r="AI261" s="13"/>
      <c r="AJ261" s="13"/>
      <c r="AK261" s="25"/>
      <c r="AL261" s="38">
        <v>4720</v>
      </c>
      <c r="AM261" s="10"/>
      <c r="AN261" s="11"/>
      <c r="AO261" s="74">
        <f t="shared" si="5213"/>
        <v>570</v>
      </c>
      <c r="AP261" s="74">
        <f t="shared" si="5213"/>
        <v>42</v>
      </c>
      <c r="AQ261" s="11">
        <v>193</v>
      </c>
      <c r="AR261" s="12">
        <f t="shared" si="5159"/>
        <v>0.36315789473684212</v>
      </c>
      <c r="AS261" s="11">
        <v>14</v>
      </c>
      <c r="AT261" s="12">
        <f t="shared" si="5160"/>
        <v>6.7632850241545889E-2</v>
      </c>
      <c r="AU261" s="13"/>
      <c r="AV261" s="13"/>
      <c r="AW261" s="25"/>
      <c r="AX261" s="38">
        <v>4720</v>
      </c>
      <c r="AY261" s="10">
        <v>1</v>
      </c>
      <c r="AZ261" s="11"/>
      <c r="BA261" s="74">
        <f t="shared" si="5214"/>
        <v>567</v>
      </c>
      <c r="BB261" s="74">
        <f t="shared" si="5214"/>
        <v>43</v>
      </c>
      <c r="BC261" s="11">
        <v>148</v>
      </c>
      <c r="BD261" s="12">
        <f t="shared" si="5162"/>
        <v>0.2874779541446208</v>
      </c>
      <c r="BE261" s="11">
        <v>15</v>
      </c>
      <c r="BF261" s="12">
        <f t="shared" si="5163"/>
        <v>9.202453987730061E-2</v>
      </c>
      <c r="BG261" s="13"/>
      <c r="BH261" s="13"/>
      <c r="BI261" s="25"/>
      <c r="BJ261" s="38">
        <v>4720</v>
      </c>
      <c r="BK261" s="10"/>
      <c r="BL261" s="11"/>
      <c r="BM261" s="74">
        <f t="shared" si="5215"/>
        <v>573</v>
      </c>
      <c r="BN261" s="74">
        <f t="shared" si="5215"/>
        <v>45</v>
      </c>
      <c r="BO261" s="11">
        <v>110</v>
      </c>
      <c r="BP261" s="12">
        <f t="shared" si="5165"/>
        <v>0.23734729493891799</v>
      </c>
      <c r="BQ261" s="11">
        <v>26</v>
      </c>
      <c r="BR261" s="12">
        <f t="shared" si="5166"/>
        <v>0.19117647058823528</v>
      </c>
      <c r="BS261" s="13"/>
      <c r="BT261" s="13"/>
      <c r="BU261" s="25"/>
      <c r="BV261" s="38">
        <v>4720</v>
      </c>
      <c r="BW261" s="10"/>
      <c r="BX261" s="11"/>
      <c r="BY261" s="74">
        <f t="shared" si="5216"/>
        <v>0</v>
      </c>
      <c r="BZ261" s="74">
        <f t="shared" si="5216"/>
        <v>0</v>
      </c>
      <c r="CA261" s="11"/>
      <c r="CB261" s="12" t="e">
        <f t="shared" si="5168"/>
        <v>#DIV/0!</v>
      </c>
      <c r="CC261" s="11"/>
      <c r="CD261" s="12" t="e">
        <f t="shared" si="5169"/>
        <v>#DIV/0!</v>
      </c>
      <c r="CE261" s="13"/>
      <c r="CF261" s="13"/>
      <c r="CG261" s="25"/>
      <c r="CH261" s="38"/>
      <c r="CI261" s="10"/>
      <c r="CJ261" s="11"/>
      <c r="CK261" s="74">
        <f t="shared" si="5217"/>
        <v>0</v>
      </c>
      <c r="CL261" s="74">
        <f t="shared" si="5217"/>
        <v>0</v>
      </c>
      <c r="CM261" s="11"/>
      <c r="CN261" s="12" t="e">
        <f t="shared" si="5171"/>
        <v>#DIV/0!</v>
      </c>
      <c r="CO261" s="11"/>
      <c r="CP261" s="12" t="e">
        <f t="shared" si="5172"/>
        <v>#DIV/0!</v>
      </c>
      <c r="CQ261" s="13"/>
      <c r="CR261" s="13"/>
      <c r="CS261" s="25"/>
      <c r="CT261" s="38"/>
      <c r="CU261" s="10"/>
      <c r="CV261" s="11"/>
      <c r="CW261" s="74">
        <f t="shared" si="5218"/>
        <v>0</v>
      </c>
      <c r="CX261" s="74">
        <f t="shared" si="5218"/>
        <v>0</v>
      </c>
      <c r="CY261" s="11"/>
      <c r="CZ261" s="12" t="e">
        <f t="shared" si="5174"/>
        <v>#DIV/0!</v>
      </c>
      <c r="DA261" s="11"/>
      <c r="DB261" s="12" t="e">
        <f t="shared" si="5175"/>
        <v>#DIV/0!</v>
      </c>
      <c r="DC261" s="13"/>
      <c r="DD261" s="13"/>
      <c r="DE261" s="25"/>
      <c r="DF261" s="38"/>
      <c r="DG261" s="10"/>
      <c r="DH261" s="11"/>
      <c r="DI261" s="74">
        <f t="shared" si="5219"/>
        <v>0</v>
      </c>
      <c r="DJ261" s="74">
        <f t="shared" si="5219"/>
        <v>0</v>
      </c>
      <c r="DK261" s="11"/>
      <c r="DL261" s="12" t="e">
        <f t="shared" si="5177"/>
        <v>#DIV/0!</v>
      </c>
      <c r="DM261" s="11"/>
      <c r="DN261" s="12" t="e">
        <f t="shared" si="5178"/>
        <v>#DIV/0!</v>
      </c>
      <c r="DO261" s="13"/>
      <c r="DP261" s="13"/>
      <c r="DQ261" s="25"/>
      <c r="DR261" s="38"/>
      <c r="DS261" s="10"/>
      <c r="DT261" s="11"/>
      <c r="DU261" s="74">
        <f t="shared" si="5220"/>
        <v>0</v>
      </c>
      <c r="DV261" s="74">
        <f t="shared" si="5220"/>
        <v>0</v>
      </c>
      <c r="DW261" s="11"/>
      <c r="DX261" s="12" t="e">
        <f t="shared" si="5180"/>
        <v>#DIV/0!</v>
      </c>
      <c r="DY261" s="11"/>
      <c r="DZ261" s="12" t="e">
        <f t="shared" si="5181"/>
        <v>#DIV/0!</v>
      </c>
      <c r="EA261" s="13"/>
      <c r="EB261" s="13"/>
      <c r="EC261" s="25"/>
      <c r="ED261" s="38"/>
      <c r="EE261" s="10"/>
      <c r="EF261" s="11"/>
      <c r="EG261" s="74">
        <f t="shared" si="5221"/>
        <v>0</v>
      </c>
      <c r="EH261" s="74">
        <f t="shared" si="5221"/>
        <v>0</v>
      </c>
      <c r="EI261" s="11"/>
      <c r="EJ261" s="12" t="e">
        <f t="shared" si="5183"/>
        <v>#DIV/0!</v>
      </c>
      <c r="EK261" s="11"/>
      <c r="EL261" s="12" t="e">
        <f t="shared" si="5184"/>
        <v>#DIV/0!</v>
      </c>
      <c r="EM261" s="13"/>
      <c r="EN261" s="13"/>
      <c r="EO261" s="25"/>
      <c r="EP261" s="38"/>
      <c r="EQ261" s="10"/>
      <c r="ER261" s="11"/>
      <c r="ES261" s="74">
        <f t="shared" si="5222"/>
        <v>0</v>
      </c>
      <c r="ET261" s="74">
        <f t="shared" si="5222"/>
        <v>0</v>
      </c>
      <c r="EU261" s="11"/>
      <c r="EV261" s="12" t="e">
        <f t="shared" si="5186"/>
        <v>#DIV/0!</v>
      </c>
      <c r="EW261" s="11"/>
      <c r="EX261" s="12" t="e">
        <f t="shared" si="5187"/>
        <v>#DIV/0!</v>
      </c>
      <c r="EY261" s="13"/>
      <c r="EZ261" s="13"/>
      <c r="FA261" s="25"/>
      <c r="FB261" s="38"/>
      <c r="FC261" s="10"/>
      <c r="FD261" s="11"/>
      <c r="FE261" s="74">
        <f t="shared" si="5223"/>
        <v>0</v>
      </c>
      <c r="FF261" s="74">
        <f t="shared" si="5223"/>
        <v>0</v>
      </c>
      <c r="FG261" s="11"/>
      <c r="FH261" s="12" t="e">
        <f t="shared" si="5189"/>
        <v>#DIV/0!</v>
      </c>
      <c r="FI261" s="11"/>
      <c r="FJ261" s="12" t="e">
        <f t="shared" si="5190"/>
        <v>#DIV/0!</v>
      </c>
      <c r="FK261" s="13"/>
      <c r="FL261" s="13"/>
      <c r="FM261" s="25"/>
      <c r="FN261" s="38"/>
      <c r="FO261" s="10"/>
      <c r="FP261" s="11"/>
      <c r="FQ261" s="74">
        <f t="shared" si="5224"/>
        <v>0</v>
      </c>
      <c r="FR261" s="74">
        <f t="shared" si="5224"/>
        <v>0</v>
      </c>
      <c r="FS261" s="11"/>
      <c r="FT261" s="12" t="e">
        <f t="shared" si="5192"/>
        <v>#DIV/0!</v>
      </c>
      <c r="FU261" s="11"/>
      <c r="FV261" s="12" t="e">
        <f t="shared" si="5193"/>
        <v>#DIV/0!</v>
      </c>
      <c r="FW261" s="13"/>
      <c r="FX261" s="13"/>
      <c r="FY261" s="25"/>
      <c r="FZ261" s="38"/>
      <c r="GA261" s="10"/>
      <c r="GB261" s="11"/>
      <c r="GC261" s="74">
        <f t="shared" si="5225"/>
        <v>0</v>
      </c>
      <c r="GD261" s="74">
        <f t="shared" si="5225"/>
        <v>0</v>
      </c>
      <c r="GE261" s="11"/>
      <c r="GF261" s="12" t="e">
        <f t="shared" si="5195"/>
        <v>#DIV/0!</v>
      </c>
      <c r="GG261" s="11"/>
      <c r="GH261" s="12" t="e">
        <f t="shared" si="5196"/>
        <v>#DIV/0!</v>
      </c>
      <c r="GI261" s="13"/>
      <c r="GJ261" s="13"/>
      <c r="GK261" s="25"/>
      <c r="GL261" s="38"/>
      <c r="GM261" s="10"/>
      <c r="GN261" s="11"/>
      <c r="GO261" s="74">
        <f t="shared" si="5226"/>
        <v>0</v>
      </c>
      <c r="GP261" s="74">
        <f t="shared" si="5226"/>
        <v>0</v>
      </c>
      <c r="GQ261" s="11"/>
      <c r="GR261" s="12" t="e">
        <f t="shared" si="5198"/>
        <v>#DIV/0!</v>
      </c>
      <c r="GS261" s="11"/>
      <c r="GT261" s="12" t="e">
        <f t="shared" si="5199"/>
        <v>#DIV/0!</v>
      </c>
      <c r="GU261" s="13"/>
      <c r="GV261" s="13"/>
      <c r="GW261" s="25"/>
      <c r="GX261" s="38"/>
      <c r="GY261" s="10"/>
      <c r="GZ261" s="11"/>
      <c r="HA261" s="74">
        <f t="shared" si="5227"/>
        <v>0</v>
      </c>
      <c r="HB261" s="74">
        <f t="shared" si="5227"/>
        <v>0</v>
      </c>
      <c r="HC261" s="11"/>
      <c r="HD261" s="12" t="e">
        <f t="shared" si="5201"/>
        <v>#DIV/0!</v>
      </c>
      <c r="HE261" s="11"/>
      <c r="HF261" s="12" t="e">
        <f t="shared" si="5202"/>
        <v>#DIV/0!</v>
      </c>
      <c r="HG261" s="13"/>
      <c r="HH261" s="13"/>
      <c r="HI261" s="25"/>
      <c r="HJ261" s="38"/>
      <c r="HK261" s="10">
        <f t="shared" si="5203"/>
        <v>4</v>
      </c>
      <c r="HL261" s="11">
        <f t="shared" si="5203"/>
        <v>0</v>
      </c>
      <c r="HM261" s="11">
        <f t="shared" si="5203"/>
        <v>2979</v>
      </c>
      <c r="HN261" s="11">
        <f t="shared" si="5203"/>
        <v>230</v>
      </c>
      <c r="HO261" s="11">
        <f t="shared" si="5204"/>
        <v>920</v>
      </c>
      <c r="HP261" s="228">
        <f t="shared" si="5229"/>
        <v>0.30882846592816382</v>
      </c>
      <c r="HQ261" s="15">
        <f t="shared" si="5206"/>
        <v>92</v>
      </c>
      <c r="HR261" s="12">
        <f t="shared" si="5228"/>
        <v>0.1</v>
      </c>
      <c r="HS261" s="16">
        <v>74.3</v>
      </c>
      <c r="HT261" s="17">
        <v>802</v>
      </c>
      <c r="HU261" s="16">
        <f t="shared" si="5207"/>
        <v>87.173913043478251</v>
      </c>
      <c r="HV261" s="23"/>
      <c r="HW261" s="22">
        <v>4720</v>
      </c>
    </row>
    <row r="262" spans="1:231" ht="18.75" x14ac:dyDescent="0.25">
      <c r="A262" s="236"/>
      <c r="B262" s="41">
        <f t="shared" si="5208"/>
        <v>44671</v>
      </c>
      <c r="C262" s="10"/>
      <c r="D262" s="11"/>
      <c r="E262" s="74">
        <f t="shared" si="5209"/>
        <v>577</v>
      </c>
      <c r="F262" s="74">
        <f t="shared" si="5209"/>
        <v>45</v>
      </c>
      <c r="G262" s="11">
        <v>197</v>
      </c>
      <c r="H262" s="12">
        <f t="shared" si="5151"/>
        <v>0.36568457538994803</v>
      </c>
      <c r="I262" s="11">
        <v>14</v>
      </c>
      <c r="J262" s="12">
        <f t="shared" si="5210"/>
        <v>6.6350710900473939E-2</v>
      </c>
      <c r="K262" s="13"/>
      <c r="L262" s="11"/>
      <c r="M262" s="25"/>
      <c r="N262" s="38">
        <v>4798.4615384615381</v>
      </c>
      <c r="O262" s="10">
        <v>2</v>
      </c>
      <c r="P262" s="11"/>
      <c r="Q262" s="74">
        <f t="shared" si="5211"/>
        <v>583</v>
      </c>
      <c r="R262" s="74">
        <f t="shared" si="5211"/>
        <v>46</v>
      </c>
      <c r="S262" s="11">
        <v>140</v>
      </c>
      <c r="T262" s="12">
        <f t="shared" si="5153"/>
        <v>0.26415094339622641</v>
      </c>
      <c r="U262" s="11">
        <v>14</v>
      </c>
      <c r="V262" s="12">
        <f t="shared" si="5154"/>
        <v>9.0909090909090912E-2</v>
      </c>
      <c r="W262" s="13"/>
      <c r="X262" s="11"/>
      <c r="Y262" s="25"/>
      <c r="Z262" s="38">
        <v>4713.5714285714284</v>
      </c>
      <c r="AA262" s="10"/>
      <c r="AB262" s="11"/>
      <c r="AC262" s="74">
        <f t="shared" si="5212"/>
        <v>107</v>
      </c>
      <c r="AD262" s="74">
        <f t="shared" si="5212"/>
        <v>9</v>
      </c>
      <c r="AE262" s="11">
        <v>38</v>
      </c>
      <c r="AF262" s="12">
        <f t="shared" si="5156"/>
        <v>0.38317757009345793</v>
      </c>
      <c r="AG262" s="11">
        <v>3</v>
      </c>
      <c r="AH262" s="12">
        <f t="shared" si="5157"/>
        <v>7.3170731707317069E-2</v>
      </c>
      <c r="AI262" s="13"/>
      <c r="AJ262" s="11"/>
      <c r="AK262" s="25"/>
      <c r="AL262" s="38">
        <v>4842</v>
      </c>
      <c r="AM262" s="10">
        <v>1</v>
      </c>
      <c r="AN262" s="11"/>
      <c r="AO262" s="74">
        <f t="shared" si="5213"/>
        <v>569</v>
      </c>
      <c r="AP262" s="74">
        <f t="shared" si="5213"/>
        <v>42</v>
      </c>
      <c r="AQ262" s="11">
        <v>203</v>
      </c>
      <c r="AR262" s="12">
        <f t="shared" si="5159"/>
        <v>0.40421792618629176</v>
      </c>
      <c r="AS262" s="11">
        <v>27</v>
      </c>
      <c r="AT262" s="12">
        <f t="shared" si="5160"/>
        <v>0.11739130434782609</v>
      </c>
      <c r="AU262" s="13"/>
      <c r="AV262" s="11"/>
      <c r="AW262" s="25"/>
      <c r="AX262" s="38">
        <v>4986</v>
      </c>
      <c r="AY262" s="10"/>
      <c r="AZ262" s="11"/>
      <c r="BA262" s="74">
        <f t="shared" si="5214"/>
        <v>567</v>
      </c>
      <c r="BB262" s="74">
        <f t="shared" si="5214"/>
        <v>43</v>
      </c>
      <c r="BC262" s="11">
        <v>176</v>
      </c>
      <c r="BD262" s="12">
        <f t="shared" si="5162"/>
        <v>0.34567901234567899</v>
      </c>
      <c r="BE262" s="11">
        <v>20</v>
      </c>
      <c r="BF262" s="12">
        <f t="shared" si="5163"/>
        <v>0.10204081632653061</v>
      </c>
      <c r="BG262" s="13"/>
      <c r="BH262" s="11"/>
      <c r="BI262" s="25"/>
      <c r="BJ262" s="38">
        <v>4923.5714285714284</v>
      </c>
      <c r="BK262" s="10"/>
      <c r="BL262" s="11"/>
      <c r="BM262" s="74">
        <f t="shared" si="5215"/>
        <v>573</v>
      </c>
      <c r="BN262" s="74">
        <f t="shared" si="5215"/>
        <v>45</v>
      </c>
      <c r="BO262" s="11">
        <v>115</v>
      </c>
      <c r="BP262" s="12">
        <f t="shared" si="5165"/>
        <v>0.25305410122164052</v>
      </c>
      <c r="BQ262" s="11">
        <v>30</v>
      </c>
      <c r="BR262" s="12">
        <f t="shared" si="5166"/>
        <v>0.20689655172413793</v>
      </c>
      <c r="BS262" s="13"/>
      <c r="BT262" s="11"/>
      <c r="BU262" s="25"/>
      <c r="BV262" s="38">
        <v>5348.5714285714284</v>
      </c>
      <c r="BW262" s="10"/>
      <c r="BX262" s="11"/>
      <c r="BY262" s="74">
        <f t="shared" si="5216"/>
        <v>0</v>
      </c>
      <c r="BZ262" s="74">
        <f t="shared" si="5216"/>
        <v>0</v>
      </c>
      <c r="CA262" s="11"/>
      <c r="CB262" s="12" t="e">
        <f t="shared" si="5168"/>
        <v>#DIV/0!</v>
      </c>
      <c r="CC262" s="11"/>
      <c r="CD262" s="12" t="e">
        <f t="shared" si="5169"/>
        <v>#DIV/0!</v>
      </c>
      <c r="CE262" s="13"/>
      <c r="CF262" s="11"/>
      <c r="CG262" s="25"/>
      <c r="CH262" s="38"/>
      <c r="CI262" s="10"/>
      <c r="CJ262" s="11"/>
      <c r="CK262" s="74">
        <f t="shared" si="5217"/>
        <v>0</v>
      </c>
      <c r="CL262" s="74">
        <f t="shared" si="5217"/>
        <v>0</v>
      </c>
      <c r="CM262" s="11"/>
      <c r="CN262" s="12" t="e">
        <f t="shared" si="5171"/>
        <v>#DIV/0!</v>
      </c>
      <c r="CO262" s="11"/>
      <c r="CP262" s="12" t="e">
        <f t="shared" si="5172"/>
        <v>#DIV/0!</v>
      </c>
      <c r="CQ262" s="13"/>
      <c r="CR262" s="11"/>
      <c r="CS262" s="25"/>
      <c r="CT262" s="38"/>
      <c r="CU262" s="10"/>
      <c r="CV262" s="11"/>
      <c r="CW262" s="74">
        <f t="shared" si="5218"/>
        <v>0</v>
      </c>
      <c r="CX262" s="74">
        <f t="shared" si="5218"/>
        <v>0</v>
      </c>
      <c r="CY262" s="11"/>
      <c r="CZ262" s="12" t="e">
        <f t="shared" si="5174"/>
        <v>#DIV/0!</v>
      </c>
      <c r="DA262" s="11"/>
      <c r="DB262" s="12" t="e">
        <f t="shared" si="5175"/>
        <v>#DIV/0!</v>
      </c>
      <c r="DC262" s="13"/>
      <c r="DD262" s="11"/>
      <c r="DE262" s="25"/>
      <c r="DF262" s="38"/>
      <c r="DG262" s="10"/>
      <c r="DH262" s="11"/>
      <c r="DI262" s="74">
        <f t="shared" si="5219"/>
        <v>0</v>
      </c>
      <c r="DJ262" s="74">
        <f t="shared" si="5219"/>
        <v>0</v>
      </c>
      <c r="DK262" s="11"/>
      <c r="DL262" s="12" t="e">
        <f t="shared" si="5177"/>
        <v>#DIV/0!</v>
      </c>
      <c r="DM262" s="11"/>
      <c r="DN262" s="12" t="e">
        <f t="shared" si="5178"/>
        <v>#DIV/0!</v>
      </c>
      <c r="DO262" s="13"/>
      <c r="DP262" s="11"/>
      <c r="DQ262" s="25"/>
      <c r="DR262" s="38"/>
      <c r="DS262" s="10"/>
      <c r="DT262" s="11"/>
      <c r="DU262" s="74">
        <f t="shared" si="5220"/>
        <v>0</v>
      </c>
      <c r="DV262" s="74">
        <f t="shared" si="5220"/>
        <v>0</v>
      </c>
      <c r="DW262" s="11"/>
      <c r="DX262" s="12" t="e">
        <f t="shared" si="5180"/>
        <v>#DIV/0!</v>
      </c>
      <c r="DY262" s="11"/>
      <c r="DZ262" s="12" t="e">
        <f t="shared" si="5181"/>
        <v>#DIV/0!</v>
      </c>
      <c r="EA262" s="13"/>
      <c r="EB262" s="11"/>
      <c r="EC262" s="25"/>
      <c r="ED262" s="38"/>
      <c r="EE262" s="10"/>
      <c r="EF262" s="11"/>
      <c r="EG262" s="74">
        <f t="shared" si="5221"/>
        <v>0</v>
      </c>
      <c r="EH262" s="74">
        <f t="shared" si="5221"/>
        <v>0</v>
      </c>
      <c r="EI262" s="11"/>
      <c r="EJ262" s="12" t="e">
        <f t="shared" si="5183"/>
        <v>#DIV/0!</v>
      </c>
      <c r="EK262" s="11"/>
      <c r="EL262" s="12" t="e">
        <f t="shared" si="5184"/>
        <v>#DIV/0!</v>
      </c>
      <c r="EM262" s="13"/>
      <c r="EN262" s="11"/>
      <c r="EO262" s="25"/>
      <c r="EP262" s="38"/>
      <c r="EQ262" s="10"/>
      <c r="ER262" s="11"/>
      <c r="ES262" s="74">
        <f t="shared" si="5222"/>
        <v>0</v>
      </c>
      <c r="ET262" s="74">
        <f t="shared" si="5222"/>
        <v>0</v>
      </c>
      <c r="EU262" s="11"/>
      <c r="EV262" s="12" t="e">
        <f t="shared" si="5186"/>
        <v>#DIV/0!</v>
      </c>
      <c r="EW262" s="11"/>
      <c r="EX262" s="12" t="e">
        <f t="shared" si="5187"/>
        <v>#DIV/0!</v>
      </c>
      <c r="EY262" s="13"/>
      <c r="EZ262" s="11"/>
      <c r="FA262" s="25"/>
      <c r="FB262" s="38"/>
      <c r="FC262" s="10"/>
      <c r="FD262" s="11"/>
      <c r="FE262" s="74">
        <f t="shared" si="5223"/>
        <v>0</v>
      </c>
      <c r="FF262" s="74">
        <f t="shared" si="5223"/>
        <v>0</v>
      </c>
      <c r="FG262" s="11"/>
      <c r="FH262" s="12" t="e">
        <f t="shared" si="5189"/>
        <v>#DIV/0!</v>
      </c>
      <c r="FI262" s="11"/>
      <c r="FJ262" s="12" t="e">
        <f t="shared" si="5190"/>
        <v>#DIV/0!</v>
      </c>
      <c r="FK262" s="13"/>
      <c r="FL262" s="11"/>
      <c r="FM262" s="25"/>
      <c r="FN262" s="38"/>
      <c r="FO262" s="10"/>
      <c r="FP262" s="11"/>
      <c r="FQ262" s="74">
        <f t="shared" si="5224"/>
        <v>0</v>
      </c>
      <c r="FR262" s="74">
        <f t="shared" si="5224"/>
        <v>0</v>
      </c>
      <c r="FS262" s="11"/>
      <c r="FT262" s="12" t="e">
        <f t="shared" si="5192"/>
        <v>#DIV/0!</v>
      </c>
      <c r="FU262" s="11"/>
      <c r="FV262" s="12" t="e">
        <f t="shared" si="5193"/>
        <v>#DIV/0!</v>
      </c>
      <c r="FW262" s="13"/>
      <c r="FX262" s="11"/>
      <c r="FY262" s="25"/>
      <c r="FZ262" s="38"/>
      <c r="GA262" s="10"/>
      <c r="GB262" s="11"/>
      <c r="GC262" s="74">
        <f t="shared" si="5225"/>
        <v>0</v>
      </c>
      <c r="GD262" s="74">
        <f t="shared" si="5225"/>
        <v>0</v>
      </c>
      <c r="GE262" s="11"/>
      <c r="GF262" s="12" t="e">
        <f t="shared" si="5195"/>
        <v>#DIV/0!</v>
      </c>
      <c r="GG262" s="11"/>
      <c r="GH262" s="12" t="e">
        <f t="shared" si="5196"/>
        <v>#DIV/0!</v>
      </c>
      <c r="GI262" s="13"/>
      <c r="GJ262" s="11"/>
      <c r="GK262" s="25"/>
      <c r="GL262" s="38"/>
      <c r="GM262" s="10"/>
      <c r="GN262" s="11"/>
      <c r="GO262" s="74">
        <f t="shared" si="5226"/>
        <v>0</v>
      </c>
      <c r="GP262" s="74">
        <f t="shared" si="5226"/>
        <v>0</v>
      </c>
      <c r="GQ262" s="11"/>
      <c r="GR262" s="12" t="e">
        <f t="shared" si="5198"/>
        <v>#DIV/0!</v>
      </c>
      <c r="GS262" s="11"/>
      <c r="GT262" s="12" t="e">
        <f t="shared" si="5199"/>
        <v>#DIV/0!</v>
      </c>
      <c r="GU262" s="13"/>
      <c r="GV262" s="11"/>
      <c r="GW262" s="25"/>
      <c r="GX262" s="38"/>
      <c r="GY262" s="10"/>
      <c r="GZ262" s="11"/>
      <c r="HA262" s="74">
        <f t="shared" si="5227"/>
        <v>0</v>
      </c>
      <c r="HB262" s="74">
        <f t="shared" si="5227"/>
        <v>0</v>
      </c>
      <c r="HC262" s="11"/>
      <c r="HD262" s="12" t="e">
        <f t="shared" si="5201"/>
        <v>#DIV/0!</v>
      </c>
      <c r="HE262" s="11"/>
      <c r="HF262" s="12" t="e">
        <f t="shared" si="5202"/>
        <v>#DIV/0!</v>
      </c>
      <c r="HG262" s="13"/>
      <c r="HH262" s="11"/>
      <c r="HI262" s="25"/>
      <c r="HJ262" s="38"/>
      <c r="HK262" s="10">
        <f t="shared" si="5203"/>
        <v>3</v>
      </c>
      <c r="HL262" s="11">
        <f t="shared" si="5203"/>
        <v>0</v>
      </c>
      <c r="HM262" s="11">
        <f t="shared" si="5203"/>
        <v>2976</v>
      </c>
      <c r="HN262" s="11">
        <f t="shared" si="5203"/>
        <v>230</v>
      </c>
      <c r="HO262" s="11">
        <f t="shared" si="5204"/>
        <v>977</v>
      </c>
      <c r="HP262" s="228">
        <f t="shared" si="5229"/>
        <v>0.32829301075268819</v>
      </c>
      <c r="HQ262" s="15">
        <f t="shared" si="5206"/>
        <v>108</v>
      </c>
      <c r="HR262" s="12">
        <f t="shared" si="5228"/>
        <v>0.1105424769703173</v>
      </c>
      <c r="HS262" s="16">
        <v>74.3</v>
      </c>
      <c r="HT262" s="17">
        <v>834</v>
      </c>
      <c r="HU262" s="16">
        <f t="shared" si="5207"/>
        <v>85.363357215967255</v>
      </c>
      <c r="HV262" s="23"/>
      <c r="HW262" s="22">
        <v>4946.4285714285716</v>
      </c>
    </row>
    <row r="263" spans="1:231" ht="18.75" x14ac:dyDescent="0.25">
      <c r="A263" s="236"/>
      <c r="B263" s="41">
        <f t="shared" si="5208"/>
        <v>44672</v>
      </c>
      <c r="C263" s="10">
        <v>1</v>
      </c>
      <c r="D263" s="11"/>
      <c r="E263" s="74">
        <f>E262-C263</f>
        <v>576</v>
      </c>
      <c r="F263" s="74">
        <f>F262-D263</f>
        <v>45</v>
      </c>
      <c r="G263" s="11">
        <v>199</v>
      </c>
      <c r="H263" s="12">
        <f t="shared" si="5151"/>
        <v>0.38541666666666669</v>
      </c>
      <c r="I263" s="11">
        <v>23</v>
      </c>
      <c r="J263" s="12">
        <f t="shared" si="5210"/>
        <v>0.1036036036036036</v>
      </c>
      <c r="K263" s="13"/>
      <c r="L263" s="11"/>
      <c r="M263" s="39"/>
      <c r="N263" s="43">
        <v>84.615384615384613</v>
      </c>
      <c r="O263" s="10"/>
      <c r="P263" s="11"/>
      <c r="Q263" s="74">
        <f t="shared" si="5211"/>
        <v>583</v>
      </c>
      <c r="R263" s="74">
        <f t="shared" si="5211"/>
        <v>46</v>
      </c>
      <c r="S263" s="11">
        <v>167</v>
      </c>
      <c r="T263" s="12">
        <f t="shared" si="5153"/>
        <v>0.307032590051458</v>
      </c>
      <c r="U263" s="11">
        <v>12</v>
      </c>
      <c r="V263" s="12">
        <f t="shared" si="5154"/>
        <v>6.7039106145251395E-2</v>
      </c>
      <c r="W263" s="13"/>
      <c r="X263" s="11"/>
      <c r="Y263" s="39"/>
      <c r="Z263" s="43">
        <v>92.857142857142861</v>
      </c>
      <c r="AA263" s="10"/>
      <c r="AB263" s="11"/>
      <c r="AC263" s="74">
        <f t="shared" si="5212"/>
        <v>107</v>
      </c>
      <c r="AD263" s="74">
        <f t="shared" si="5212"/>
        <v>9</v>
      </c>
      <c r="AE263" s="11">
        <v>36</v>
      </c>
      <c r="AF263" s="12">
        <f t="shared" si="5156"/>
        <v>0.35514018691588783</v>
      </c>
      <c r="AG263" s="11">
        <v>2</v>
      </c>
      <c r="AH263" s="12">
        <f t="shared" si="5157"/>
        <v>5.2631578947368418E-2</v>
      </c>
      <c r="AI263" s="13"/>
      <c r="AJ263" s="11"/>
      <c r="AK263" s="39"/>
      <c r="AL263" s="43">
        <v>100</v>
      </c>
      <c r="AM263" s="10">
        <v>1</v>
      </c>
      <c r="AN263" s="11"/>
      <c r="AO263" s="74">
        <f t="shared" si="5213"/>
        <v>568</v>
      </c>
      <c r="AP263" s="74">
        <f t="shared" si="5213"/>
        <v>42</v>
      </c>
      <c r="AQ263" s="11">
        <v>201</v>
      </c>
      <c r="AR263" s="12">
        <f t="shared" si="5159"/>
        <v>0.38732394366197181</v>
      </c>
      <c r="AS263" s="11">
        <v>19</v>
      </c>
      <c r="AT263" s="12">
        <f t="shared" si="5160"/>
        <v>8.6363636363636365E-2</v>
      </c>
      <c r="AU263" s="13"/>
      <c r="AV263" s="11"/>
      <c r="AW263" s="39"/>
      <c r="AX263" s="43">
        <v>90</v>
      </c>
      <c r="AY263" s="10"/>
      <c r="AZ263" s="11"/>
      <c r="BA263" s="74">
        <f t="shared" si="5214"/>
        <v>567</v>
      </c>
      <c r="BB263" s="74">
        <f t="shared" si="5214"/>
        <v>43</v>
      </c>
      <c r="BC263" s="11">
        <v>171</v>
      </c>
      <c r="BD263" s="12">
        <f t="shared" si="5162"/>
        <v>0.33156966490299822</v>
      </c>
      <c r="BE263" s="11">
        <v>17</v>
      </c>
      <c r="BF263" s="12">
        <f t="shared" si="5163"/>
        <v>9.0425531914893623E-2</v>
      </c>
      <c r="BG263" s="13"/>
      <c r="BH263" s="11"/>
      <c r="BI263" s="39"/>
      <c r="BJ263" s="43">
        <v>92.857142857142861</v>
      </c>
      <c r="BK263" s="10"/>
      <c r="BL263" s="11"/>
      <c r="BM263" s="74">
        <f t="shared" si="5215"/>
        <v>573</v>
      </c>
      <c r="BN263" s="74">
        <f t="shared" si="5215"/>
        <v>45</v>
      </c>
      <c r="BO263" s="11">
        <v>141</v>
      </c>
      <c r="BP263" s="12">
        <f t="shared" si="5165"/>
        <v>0.26876090750436299</v>
      </c>
      <c r="BQ263" s="11">
        <v>13</v>
      </c>
      <c r="BR263" s="12">
        <f t="shared" si="5166"/>
        <v>8.4415584415584416E-2</v>
      </c>
      <c r="BS263" s="13"/>
      <c r="BT263" s="11"/>
      <c r="BU263" s="39"/>
      <c r="BV263" s="43">
        <v>92.857142857142861</v>
      </c>
      <c r="BW263" s="10"/>
      <c r="BX263" s="11"/>
      <c r="BY263" s="74">
        <f t="shared" si="5216"/>
        <v>0</v>
      </c>
      <c r="BZ263" s="74">
        <f t="shared" si="5216"/>
        <v>0</v>
      </c>
      <c r="CA263" s="11"/>
      <c r="CB263" s="12" t="e">
        <f t="shared" si="5168"/>
        <v>#DIV/0!</v>
      </c>
      <c r="CC263" s="11"/>
      <c r="CD263" s="12" t="e">
        <f t="shared" si="5169"/>
        <v>#DIV/0!</v>
      </c>
      <c r="CE263" s="13"/>
      <c r="CF263" s="11"/>
      <c r="CG263" s="39"/>
      <c r="CH263" s="43"/>
      <c r="CI263" s="10"/>
      <c r="CJ263" s="11"/>
      <c r="CK263" s="74">
        <f t="shared" si="5217"/>
        <v>0</v>
      </c>
      <c r="CL263" s="74">
        <f t="shared" si="5217"/>
        <v>0</v>
      </c>
      <c r="CM263" s="11"/>
      <c r="CN263" s="12" t="e">
        <f t="shared" si="5171"/>
        <v>#DIV/0!</v>
      </c>
      <c r="CO263" s="11"/>
      <c r="CP263" s="12" t="e">
        <f t="shared" si="5172"/>
        <v>#DIV/0!</v>
      </c>
      <c r="CQ263" s="13"/>
      <c r="CR263" s="11"/>
      <c r="CS263" s="39"/>
      <c r="CT263" s="43"/>
      <c r="CU263" s="10"/>
      <c r="CV263" s="11"/>
      <c r="CW263" s="74">
        <f t="shared" si="5218"/>
        <v>0</v>
      </c>
      <c r="CX263" s="74">
        <f t="shared" si="5218"/>
        <v>0</v>
      </c>
      <c r="CY263" s="11"/>
      <c r="CZ263" s="12" t="e">
        <f t="shared" si="5174"/>
        <v>#DIV/0!</v>
      </c>
      <c r="DA263" s="11"/>
      <c r="DB263" s="12" t="e">
        <f t="shared" si="5175"/>
        <v>#DIV/0!</v>
      </c>
      <c r="DC263" s="13"/>
      <c r="DD263" s="11"/>
      <c r="DE263" s="39"/>
      <c r="DF263" s="43"/>
      <c r="DG263" s="10"/>
      <c r="DH263" s="11"/>
      <c r="DI263" s="74">
        <f t="shared" si="5219"/>
        <v>0</v>
      </c>
      <c r="DJ263" s="74">
        <f t="shared" si="5219"/>
        <v>0</v>
      </c>
      <c r="DK263" s="11"/>
      <c r="DL263" s="12" t="e">
        <f t="shared" si="5177"/>
        <v>#DIV/0!</v>
      </c>
      <c r="DM263" s="11"/>
      <c r="DN263" s="12" t="e">
        <f t="shared" si="5178"/>
        <v>#DIV/0!</v>
      </c>
      <c r="DO263" s="13"/>
      <c r="DP263" s="11"/>
      <c r="DQ263" s="39"/>
      <c r="DR263" s="43"/>
      <c r="DS263" s="10"/>
      <c r="DT263" s="11"/>
      <c r="DU263" s="74">
        <f t="shared" si="5220"/>
        <v>0</v>
      </c>
      <c r="DV263" s="74">
        <f t="shared" si="5220"/>
        <v>0</v>
      </c>
      <c r="DW263" s="11"/>
      <c r="DX263" s="12" t="e">
        <f t="shared" si="5180"/>
        <v>#DIV/0!</v>
      </c>
      <c r="DY263" s="11"/>
      <c r="DZ263" s="12" t="e">
        <f t="shared" si="5181"/>
        <v>#DIV/0!</v>
      </c>
      <c r="EA263" s="13"/>
      <c r="EB263" s="11"/>
      <c r="EC263" s="39"/>
      <c r="ED263" s="43"/>
      <c r="EE263" s="10"/>
      <c r="EF263" s="11"/>
      <c r="EG263" s="74">
        <f t="shared" si="5221"/>
        <v>0</v>
      </c>
      <c r="EH263" s="74">
        <f t="shared" si="5221"/>
        <v>0</v>
      </c>
      <c r="EI263" s="11"/>
      <c r="EJ263" s="12" t="e">
        <f t="shared" si="5183"/>
        <v>#DIV/0!</v>
      </c>
      <c r="EK263" s="11"/>
      <c r="EL263" s="12" t="e">
        <f t="shared" si="5184"/>
        <v>#DIV/0!</v>
      </c>
      <c r="EM263" s="13"/>
      <c r="EN263" s="11"/>
      <c r="EO263" s="39"/>
      <c r="EP263" s="43"/>
      <c r="EQ263" s="10"/>
      <c r="ER263" s="11"/>
      <c r="ES263" s="74">
        <f t="shared" si="5222"/>
        <v>0</v>
      </c>
      <c r="ET263" s="74">
        <f t="shared" si="5222"/>
        <v>0</v>
      </c>
      <c r="EU263" s="11"/>
      <c r="EV263" s="12" t="e">
        <f t="shared" si="5186"/>
        <v>#DIV/0!</v>
      </c>
      <c r="EW263" s="11"/>
      <c r="EX263" s="12" t="e">
        <f t="shared" si="5187"/>
        <v>#DIV/0!</v>
      </c>
      <c r="EY263" s="13"/>
      <c r="EZ263" s="11"/>
      <c r="FA263" s="39"/>
      <c r="FB263" s="43"/>
      <c r="FC263" s="10"/>
      <c r="FD263" s="11"/>
      <c r="FE263" s="74">
        <f t="shared" si="5223"/>
        <v>0</v>
      </c>
      <c r="FF263" s="74">
        <f t="shared" si="5223"/>
        <v>0</v>
      </c>
      <c r="FG263" s="11"/>
      <c r="FH263" s="12" t="e">
        <f t="shared" si="5189"/>
        <v>#DIV/0!</v>
      </c>
      <c r="FI263" s="11"/>
      <c r="FJ263" s="12" t="e">
        <f t="shared" si="5190"/>
        <v>#DIV/0!</v>
      </c>
      <c r="FK263" s="13"/>
      <c r="FL263" s="11"/>
      <c r="FM263" s="39"/>
      <c r="FN263" s="43"/>
      <c r="FO263" s="10"/>
      <c r="FP263" s="11"/>
      <c r="FQ263" s="74">
        <f t="shared" si="5224"/>
        <v>0</v>
      </c>
      <c r="FR263" s="74">
        <f t="shared" si="5224"/>
        <v>0</v>
      </c>
      <c r="FS263" s="11"/>
      <c r="FT263" s="12" t="e">
        <f t="shared" si="5192"/>
        <v>#DIV/0!</v>
      </c>
      <c r="FU263" s="11"/>
      <c r="FV263" s="12" t="e">
        <f t="shared" si="5193"/>
        <v>#DIV/0!</v>
      </c>
      <c r="FW263" s="13"/>
      <c r="FX263" s="11"/>
      <c r="FY263" s="39"/>
      <c r="FZ263" s="43"/>
      <c r="GA263" s="10"/>
      <c r="GB263" s="11"/>
      <c r="GC263" s="74">
        <f t="shared" si="5225"/>
        <v>0</v>
      </c>
      <c r="GD263" s="74">
        <f t="shared" si="5225"/>
        <v>0</v>
      </c>
      <c r="GE263" s="11"/>
      <c r="GF263" s="12" t="e">
        <f t="shared" si="5195"/>
        <v>#DIV/0!</v>
      </c>
      <c r="GG263" s="11"/>
      <c r="GH263" s="12" t="e">
        <f t="shared" si="5196"/>
        <v>#DIV/0!</v>
      </c>
      <c r="GI263" s="13"/>
      <c r="GJ263" s="11"/>
      <c r="GK263" s="39"/>
      <c r="GL263" s="43"/>
      <c r="GM263" s="10"/>
      <c r="GN263" s="11"/>
      <c r="GO263" s="74">
        <f t="shared" si="5226"/>
        <v>0</v>
      </c>
      <c r="GP263" s="74">
        <f t="shared" si="5226"/>
        <v>0</v>
      </c>
      <c r="GQ263" s="11"/>
      <c r="GR263" s="12" t="e">
        <f t="shared" si="5198"/>
        <v>#DIV/0!</v>
      </c>
      <c r="GS263" s="11"/>
      <c r="GT263" s="12" t="e">
        <f t="shared" si="5199"/>
        <v>#DIV/0!</v>
      </c>
      <c r="GU263" s="13"/>
      <c r="GV263" s="11"/>
      <c r="GW263" s="39"/>
      <c r="GX263" s="43"/>
      <c r="GY263" s="10"/>
      <c r="GZ263" s="11"/>
      <c r="HA263" s="74">
        <f t="shared" si="5227"/>
        <v>0</v>
      </c>
      <c r="HB263" s="74">
        <f t="shared" si="5227"/>
        <v>0</v>
      </c>
      <c r="HC263" s="11"/>
      <c r="HD263" s="12" t="e">
        <f t="shared" si="5201"/>
        <v>#DIV/0!</v>
      </c>
      <c r="HE263" s="11"/>
      <c r="HF263" s="12" t="e">
        <f t="shared" si="5202"/>
        <v>#DIV/0!</v>
      </c>
      <c r="HG263" s="13"/>
      <c r="HH263" s="11"/>
      <c r="HI263" s="39"/>
      <c r="HJ263" s="43"/>
      <c r="HK263" s="10">
        <f t="shared" si="5203"/>
        <v>2</v>
      </c>
      <c r="HL263" s="11">
        <f t="shared" si="5203"/>
        <v>0</v>
      </c>
      <c r="HM263" s="11">
        <f t="shared" si="5203"/>
        <v>2974</v>
      </c>
      <c r="HN263" s="11">
        <f t="shared" si="5203"/>
        <v>230</v>
      </c>
      <c r="HO263" s="11">
        <f t="shared" si="5204"/>
        <v>1001</v>
      </c>
      <c r="HP263" s="228">
        <f t="shared" si="5229"/>
        <v>0.33658372562205785</v>
      </c>
      <c r="HQ263" s="15">
        <f t="shared" si="5206"/>
        <v>86</v>
      </c>
      <c r="HR263" s="12">
        <f t="shared" si="5228"/>
        <v>8.5914085914085919E-2</v>
      </c>
      <c r="HS263" s="16">
        <v>74.3</v>
      </c>
      <c r="HT263" s="17">
        <v>881</v>
      </c>
      <c r="HU263" s="16">
        <f t="shared" si="5207"/>
        <v>88.011988011988009</v>
      </c>
      <c r="HV263" s="23"/>
      <c r="HW263" s="22">
        <v>77.142857142857139</v>
      </c>
    </row>
    <row r="264" spans="1:231" ht="19.5" thickBot="1" x14ac:dyDescent="0.3">
      <c r="A264" s="236"/>
      <c r="B264" s="42"/>
      <c r="C264" s="26">
        <f>SUM(C257:C263)</f>
        <v>3</v>
      </c>
      <c r="D264" s="27">
        <f>SUM(D257:D263)</f>
        <v>0</v>
      </c>
      <c r="E264" s="27"/>
      <c r="F264" s="27"/>
      <c r="G264" s="27">
        <f>SUM(G257:G263)</f>
        <v>1400</v>
      </c>
      <c r="H264" s="28">
        <f>((G264+I264)/7)/E263</f>
        <v>0.37599206349206349</v>
      </c>
      <c r="I264" s="27">
        <f>SUM(I257:I263)</f>
        <v>116</v>
      </c>
      <c r="J264" s="28">
        <f>(I264/(I264+G264))</f>
        <v>7.6517150395778361E-2</v>
      </c>
      <c r="K264" s="27"/>
      <c r="L264" s="27"/>
      <c r="M264" s="29" t="e">
        <f>M262/M261*100-100</f>
        <v>#DIV/0!</v>
      </c>
      <c r="N264" s="72">
        <f>N262/N261*100-100</f>
        <v>1.6623207301173437</v>
      </c>
      <c r="O264" s="26">
        <f t="shared" ref="O264:P264" si="5230">SUM(O257:O263)</f>
        <v>6</v>
      </c>
      <c r="P264" s="27">
        <f t="shared" si="5230"/>
        <v>0</v>
      </c>
      <c r="Q264" s="27"/>
      <c r="R264" s="27"/>
      <c r="S264" s="27">
        <f t="shared" ref="S264" si="5231">SUM(S257:S263)</f>
        <v>1074</v>
      </c>
      <c r="T264" s="28">
        <f t="shared" ref="T264" si="5232">((S264+U264)/7)/Q263</f>
        <v>0.28571428571428575</v>
      </c>
      <c r="U264" s="27">
        <f t="shared" ref="U264" si="5233">SUM(U257:U263)</f>
        <v>92</v>
      </c>
      <c r="V264" s="28">
        <f t="shared" ref="V264" si="5234">(U264/(U264+S264))</f>
        <v>7.8902229845626073E-2</v>
      </c>
      <c r="W264" s="27"/>
      <c r="X264" s="27"/>
      <c r="Y264" s="29" t="e">
        <f t="shared" ref="Y264:Z264" si="5235">Y262/Y261*100-100</f>
        <v>#DIV/0!</v>
      </c>
      <c r="Z264" s="72">
        <f t="shared" si="5235"/>
        <v>-0.13619854721549984</v>
      </c>
      <c r="AA264" s="26">
        <f t="shared" ref="AA264:AB264" si="5236">SUM(AA257:AA263)</f>
        <v>0</v>
      </c>
      <c r="AB264" s="27">
        <f t="shared" si="5236"/>
        <v>0</v>
      </c>
      <c r="AC264" s="27"/>
      <c r="AD264" s="27"/>
      <c r="AE264" s="27">
        <f t="shared" ref="AE264" si="5237">SUM(AE257:AE263)</f>
        <v>263</v>
      </c>
      <c r="AF264" s="28">
        <f t="shared" ref="AF264" si="5238">((AE264+AG264)/7)/AC263</f>
        <v>0.36715620827770362</v>
      </c>
      <c r="AG264" s="27">
        <f t="shared" ref="AG264" si="5239">SUM(AG257:AG263)</f>
        <v>12</v>
      </c>
      <c r="AH264" s="28">
        <f t="shared" ref="AH264" si="5240">(AG264/(AG264+AE264))</f>
        <v>4.363636363636364E-2</v>
      </c>
      <c r="AI264" s="27"/>
      <c r="AJ264" s="27"/>
      <c r="AK264" s="29" t="e">
        <f t="shared" ref="AK264:AL264" si="5241">AK262/AK261*100-100</f>
        <v>#DIV/0!</v>
      </c>
      <c r="AL264" s="72">
        <f t="shared" si="5241"/>
        <v>2.5847457627118615</v>
      </c>
      <c r="AM264" s="26">
        <f t="shared" ref="AM264:AN264" si="5242">SUM(AM257:AM263)</f>
        <v>3</v>
      </c>
      <c r="AN264" s="27">
        <f t="shared" si="5242"/>
        <v>1</v>
      </c>
      <c r="AO264" s="27"/>
      <c r="AP264" s="27"/>
      <c r="AQ264" s="27">
        <f t="shared" ref="AQ264" si="5243">SUM(AQ257:AQ263)</f>
        <v>1423</v>
      </c>
      <c r="AR264" s="28">
        <f t="shared" ref="AR264" si="5244">((AQ264+AS264)/7)/AO263</f>
        <v>0.38807847082494967</v>
      </c>
      <c r="AS264" s="27">
        <f t="shared" ref="AS264" si="5245">SUM(AS257:AS263)</f>
        <v>120</v>
      </c>
      <c r="AT264" s="28">
        <f t="shared" ref="AT264" si="5246">(AS264/(AS264+AQ264))</f>
        <v>7.7770576798444582E-2</v>
      </c>
      <c r="AU264" s="27"/>
      <c r="AV264" s="27"/>
      <c r="AW264" s="29" t="e">
        <f t="shared" ref="AW264:AX264" si="5247">AW262/AW261*100-100</f>
        <v>#DIV/0!</v>
      </c>
      <c r="AX264" s="72">
        <f t="shared" si="5247"/>
        <v>5.6355932203389756</v>
      </c>
      <c r="AY264" s="26">
        <f t="shared" ref="AY264:AZ264" si="5248">SUM(AY257:AY263)</f>
        <v>4</v>
      </c>
      <c r="AZ264" s="27">
        <f t="shared" si="5248"/>
        <v>0</v>
      </c>
      <c r="BA264" s="27"/>
      <c r="BB264" s="27"/>
      <c r="BC264" s="27">
        <f t="shared" ref="BC264" si="5249">SUM(BC257:BC263)</f>
        <v>1193</v>
      </c>
      <c r="BD264" s="28">
        <f t="shared" ref="BD264" si="5250">((BC264+BE264)/7)/BA263</f>
        <v>0.33333333333333331</v>
      </c>
      <c r="BE264" s="27">
        <f t="shared" ref="BE264" si="5251">SUM(BE257:BE263)</f>
        <v>130</v>
      </c>
      <c r="BF264" s="28">
        <f t="shared" ref="BF264" si="5252">(BE264/(BE264+BC264))</f>
        <v>9.8261526832955401E-2</v>
      </c>
      <c r="BG264" s="27"/>
      <c r="BH264" s="27"/>
      <c r="BI264" s="29" t="e">
        <f t="shared" ref="BI264:BJ264" si="5253">BI262/BI261*100-100</f>
        <v>#DIV/0!</v>
      </c>
      <c r="BJ264" s="72">
        <f t="shared" si="5253"/>
        <v>4.3129539951573861</v>
      </c>
      <c r="BK264" s="26">
        <f t="shared" ref="BK264:BL264" si="5254">SUM(BK257:BK263)</f>
        <v>4</v>
      </c>
      <c r="BL264" s="27">
        <f t="shared" si="5254"/>
        <v>0</v>
      </c>
      <c r="BM264" s="27"/>
      <c r="BN264" s="27"/>
      <c r="BO264" s="27">
        <f t="shared" ref="BO264" si="5255">SUM(BO257:BO263)</f>
        <v>894</v>
      </c>
      <c r="BP264" s="28">
        <f t="shared" ref="BP264" si="5256">((BO264+BQ264)/7)/BM263</f>
        <v>0.25754176015956121</v>
      </c>
      <c r="BQ264" s="27">
        <f t="shared" ref="BQ264" si="5257">SUM(BQ257:BQ263)</f>
        <v>139</v>
      </c>
      <c r="BR264" s="28">
        <f t="shared" ref="BR264" si="5258">(BQ264/(BQ264+BO264))</f>
        <v>0.13455953533397871</v>
      </c>
      <c r="BS264" s="27"/>
      <c r="BT264" s="27"/>
      <c r="BU264" s="29" t="e">
        <f t="shared" ref="BU264:BV264" si="5259">BU262/BU261*100-100</f>
        <v>#DIV/0!</v>
      </c>
      <c r="BV264" s="72">
        <f t="shared" si="5259"/>
        <v>13.317191283292985</v>
      </c>
      <c r="BW264" s="26">
        <f t="shared" ref="BW264:BX264" si="5260">SUM(BW257:BW263)</f>
        <v>0</v>
      </c>
      <c r="BX264" s="27">
        <f t="shared" si="5260"/>
        <v>0</v>
      </c>
      <c r="BY264" s="27"/>
      <c r="BZ264" s="27"/>
      <c r="CA264" s="27">
        <f t="shared" ref="CA264" si="5261">SUM(CA257:CA263)</f>
        <v>0</v>
      </c>
      <c r="CB264" s="28" t="e">
        <f t="shared" ref="CB264" si="5262">((CA264+CC264)/7)/BY263</f>
        <v>#DIV/0!</v>
      </c>
      <c r="CC264" s="27">
        <f t="shared" ref="CC264" si="5263">SUM(CC257:CC263)</f>
        <v>0</v>
      </c>
      <c r="CD264" s="28" t="e">
        <f t="shared" ref="CD264" si="5264">(CC264/(CC264+CA264))</f>
        <v>#DIV/0!</v>
      </c>
      <c r="CE264" s="27"/>
      <c r="CF264" s="27"/>
      <c r="CG264" s="29" t="e">
        <f t="shared" ref="CG264:CH264" si="5265">CG262/CG261*100-100</f>
        <v>#DIV/0!</v>
      </c>
      <c r="CH264" s="72" t="e">
        <f t="shared" si="5265"/>
        <v>#DIV/0!</v>
      </c>
      <c r="CI264" s="26">
        <f t="shared" ref="CI264:CJ264" si="5266">SUM(CI257:CI263)</f>
        <v>0</v>
      </c>
      <c r="CJ264" s="27">
        <f t="shared" si="5266"/>
        <v>0</v>
      </c>
      <c r="CK264" s="27"/>
      <c r="CL264" s="27"/>
      <c r="CM264" s="27">
        <f t="shared" ref="CM264" si="5267">SUM(CM257:CM263)</f>
        <v>0</v>
      </c>
      <c r="CN264" s="28" t="e">
        <f t="shared" ref="CN264" si="5268">((CM264+CO264)/7)/CK263</f>
        <v>#DIV/0!</v>
      </c>
      <c r="CO264" s="27">
        <f t="shared" ref="CO264" si="5269">SUM(CO257:CO263)</f>
        <v>0</v>
      </c>
      <c r="CP264" s="28" t="e">
        <f t="shared" ref="CP264" si="5270">(CO264/(CO264+CM264))</f>
        <v>#DIV/0!</v>
      </c>
      <c r="CQ264" s="27"/>
      <c r="CR264" s="27"/>
      <c r="CS264" s="29" t="e">
        <f t="shared" ref="CS264:CT264" si="5271">CS262/CS261*100-100</f>
        <v>#DIV/0!</v>
      </c>
      <c r="CT264" s="72" t="e">
        <f t="shared" si="5271"/>
        <v>#DIV/0!</v>
      </c>
      <c r="CU264" s="26">
        <f t="shared" ref="CU264:CV264" si="5272">SUM(CU257:CU263)</f>
        <v>0</v>
      </c>
      <c r="CV264" s="27">
        <f t="shared" si="5272"/>
        <v>0</v>
      </c>
      <c r="CW264" s="27"/>
      <c r="CX264" s="27"/>
      <c r="CY264" s="27">
        <f t="shared" ref="CY264" si="5273">SUM(CY257:CY263)</f>
        <v>0</v>
      </c>
      <c r="CZ264" s="28" t="e">
        <f t="shared" ref="CZ264" si="5274">((CY264+DA264)/7)/CW263</f>
        <v>#DIV/0!</v>
      </c>
      <c r="DA264" s="27">
        <f t="shared" ref="DA264" si="5275">SUM(DA257:DA263)</f>
        <v>0</v>
      </c>
      <c r="DB264" s="28" t="e">
        <f t="shared" ref="DB264" si="5276">(DA264/(DA264+CY264))</f>
        <v>#DIV/0!</v>
      </c>
      <c r="DC264" s="27"/>
      <c r="DD264" s="27"/>
      <c r="DE264" s="29" t="e">
        <f t="shared" ref="DE264:DF264" si="5277">DE262/DE261*100-100</f>
        <v>#DIV/0!</v>
      </c>
      <c r="DF264" s="72" t="e">
        <f t="shared" si="5277"/>
        <v>#DIV/0!</v>
      </c>
      <c r="DG264" s="26">
        <f t="shared" ref="DG264:DH264" si="5278">SUM(DG257:DG263)</f>
        <v>0</v>
      </c>
      <c r="DH264" s="27">
        <f t="shared" si="5278"/>
        <v>0</v>
      </c>
      <c r="DI264" s="27"/>
      <c r="DJ264" s="27"/>
      <c r="DK264" s="27">
        <f t="shared" ref="DK264" si="5279">SUM(DK257:DK263)</f>
        <v>0</v>
      </c>
      <c r="DL264" s="28" t="e">
        <f t="shared" ref="DL264" si="5280">((DK264+DM264)/7)/DI263</f>
        <v>#DIV/0!</v>
      </c>
      <c r="DM264" s="27">
        <f t="shared" ref="DM264" si="5281">SUM(DM257:DM263)</f>
        <v>0</v>
      </c>
      <c r="DN264" s="28" t="e">
        <f t="shared" ref="DN264" si="5282">(DM264/(DM264+DK264))</f>
        <v>#DIV/0!</v>
      </c>
      <c r="DO264" s="27"/>
      <c r="DP264" s="27"/>
      <c r="DQ264" s="29" t="e">
        <f t="shared" ref="DQ264:DR264" si="5283">DQ262/DQ261*100-100</f>
        <v>#DIV/0!</v>
      </c>
      <c r="DR264" s="72" t="e">
        <f t="shared" si="5283"/>
        <v>#DIV/0!</v>
      </c>
      <c r="DS264" s="26">
        <f t="shared" ref="DS264:DT264" si="5284">SUM(DS257:DS263)</f>
        <v>0</v>
      </c>
      <c r="DT264" s="27">
        <f t="shared" si="5284"/>
        <v>0</v>
      </c>
      <c r="DU264" s="27"/>
      <c r="DV264" s="27"/>
      <c r="DW264" s="27">
        <f t="shared" ref="DW264" si="5285">SUM(DW257:DW263)</f>
        <v>0</v>
      </c>
      <c r="DX264" s="28" t="e">
        <f t="shared" ref="DX264" si="5286">((DW264+DY264)/7)/DU263</f>
        <v>#DIV/0!</v>
      </c>
      <c r="DY264" s="27">
        <f t="shared" ref="DY264" si="5287">SUM(DY257:DY263)</f>
        <v>0</v>
      </c>
      <c r="DZ264" s="28" t="e">
        <f t="shared" ref="DZ264" si="5288">(DY264/(DY264+DW264))</f>
        <v>#DIV/0!</v>
      </c>
      <c r="EA264" s="27"/>
      <c r="EB264" s="27"/>
      <c r="EC264" s="29" t="e">
        <f t="shared" ref="EC264:ED264" si="5289">EC262/EC261*100-100</f>
        <v>#DIV/0!</v>
      </c>
      <c r="ED264" s="72" t="e">
        <f t="shared" si="5289"/>
        <v>#DIV/0!</v>
      </c>
      <c r="EE264" s="26">
        <f t="shared" ref="EE264:EF264" si="5290">SUM(EE257:EE263)</f>
        <v>0</v>
      </c>
      <c r="EF264" s="27">
        <f t="shared" si="5290"/>
        <v>0</v>
      </c>
      <c r="EG264" s="27"/>
      <c r="EH264" s="27"/>
      <c r="EI264" s="27">
        <f t="shared" ref="EI264" si="5291">SUM(EI257:EI263)</f>
        <v>0</v>
      </c>
      <c r="EJ264" s="28" t="e">
        <f t="shared" ref="EJ264" si="5292">((EI264+EK264)/7)/EG263</f>
        <v>#DIV/0!</v>
      </c>
      <c r="EK264" s="27">
        <f t="shared" ref="EK264" si="5293">SUM(EK257:EK263)</f>
        <v>0</v>
      </c>
      <c r="EL264" s="28" t="e">
        <f t="shared" ref="EL264" si="5294">(EK264/(EK264+EI264))</f>
        <v>#DIV/0!</v>
      </c>
      <c r="EM264" s="27"/>
      <c r="EN264" s="27"/>
      <c r="EO264" s="29" t="e">
        <f t="shared" ref="EO264:EP264" si="5295">EO262/EO261*100-100</f>
        <v>#DIV/0!</v>
      </c>
      <c r="EP264" s="72" t="e">
        <f t="shared" si="5295"/>
        <v>#DIV/0!</v>
      </c>
      <c r="EQ264" s="26">
        <f t="shared" ref="EQ264:ER264" si="5296">SUM(EQ257:EQ263)</f>
        <v>0</v>
      </c>
      <c r="ER264" s="27">
        <f t="shared" si="5296"/>
        <v>0</v>
      </c>
      <c r="ES264" s="27"/>
      <c r="ET264" s="27"/>
      <c r="EU264" s="27">
        <f t="shared" ref="EU264" si="5297">SUM(EU257:EU263)</f>
        <v>0</v>
      </c>
      <c r="EV264" s="28" t="e">
        <f t="shared" ref="EV264" si="5298">((EU264+EW264)/7)/ES263</f>
        <v>#DIV/0!</v>
      </c>
      <c r="EW264" s="27">
        <f t="shared" ref="EW264" si="5299">SUM(EW257:EW263)</f>
        <v>0</v>
      </c>
      <c r="EX264" s="28" t="e">
        <f t="shared" ref="EX264" si="5300">(EW264/(EW264+EU264))</f>
        <v>#DIV/0!</v>
      </c>
      <c r="EY264" s="27"/>
      <c r="EZ264" s="27"/>
      <c r="FA264" s="29" t="e">
        <f t="shared" ref="FA264:FB264" si="5301">FA262/FA261*100-100</f>
        <v>#DIV/0!</v>
      </c>
      <c r="FB264" s="72" t="e">
        <f t="shared" si="5301"/>
        <v>#DIV/0!</v>
      </c>
      <c r="FC264" s="26">
        <f t="shared" ref="FC264:FD264" si="5302">SUM(FC257:FC263)</f>
        <v>0</v>
      </c>
      <c r="FD264" s="27">
        <f t="shared" si="5302"/>
        <v>0</v>
      </c>
      <c r="FE264" s="27"/>
      <c r="FF264" s="27"/>
      <c r="FG264" s="27">
        <f t="shared" ref="FG264" si="5303">SUM(FG257:FG263)</f>
        <v>0</v>
      </c>
      <c r="FH264" s="28" t="e">
        <f t="shared" ref="FH264" si="5304">((FG264+FI264)/7)/FE263</f>
        <v>#DIV/0!</v>
      </c>
      <c r="FI264" s="27">
        <f t="shared" ref="FI264" si="5305">SUM(FI257:FI263)</f>
        <v>0</v>
      </c>
      <c r="FJ264" s="28" t="e">
        <f t="shared" ref="FJ264" si="5306">(FI264/(FI264+FG264))</f>
        <v>#DIV/0!</v>
      </c>
      <c r="FK264" s="27"/>
      <c r="FL264" s="27"/>
      <c r="FM264" s="29" t="e">
        <f t="shared" ref="FM264:FN264" si="5307">FM262/FM261*100-100</f>
        <v>#DIV/0!</v>
      </c>
      <c r="FN264" s="72" t="e">
        <f t="shared" si="5307"/>
        <v>#DIV/0!</v>
      </c>
      <c r="FO264" s="26">
        <f t="shared" ref="FO264:FP264" si="5308">SUM(FO257:FO263)</f>
        <v>0</v>
      </c>
      <c r="FP264" s="27">
        <f t="shared" si="5308"/>
        <v>0</v>
      </c>
      <c r="FQ264" s="27"/>
      <c r="FR264" s="27"/>
      <c r="FS264" s="27">
        <f t="shared" ref="FS264" si="5309">SUM(FS257:FS263)</f>
        <v>0</v>
      </c>
      <c r="FT264" s="28" t="e">
        <f t="shared" ref="FT264" si="5310">((FS264+FU264)/7)/FQ263</f>
        <v>#DIV/0!</v>
      </c>
      <c r="FU264" s="27">
        <f t="shared" ref="FU264" si="5311">SUM(FU257:FU263)</f>
        <v>0</v>
      </c>
      <c r="FV264" s="28" t="e">
        <f t="shared" ref="FV264" si="5312">(FU264/(FU264+FS264))</f>
        <v>#DIV/0!</v>
      </c>
      <c r="FW264" s="27"/>
      <c r="FX264" s="27"/>
      <c r="FY264" s="29" t="e">
        <f t="shared" ref="FY264:FZ264" si="5313">FY262/FY261*100-100</f>
        <v>#DIV/0!</v>
      </c>
      <c r="FZ264" s="72" t="e">
        <f t="shared" si="5313"/>
        <v>#DIV/0!</v>
      </c>
      <c r="GA264" s="26">
        <f t="shared" ref="GA264:GB264" si="5314">SUM(GA257:GA263)</f>
        <v>0</v>
      </c>
      <c r="GB264" s="27">
        <f t="shared" si="5314"/>
        <v>0</v>
      </c>
      <c r="GC264" s="27"/>
      <c r="GD264" s="27"/>
      <c r="GE264" s="27">
        <f t="shared" ref="GE264" si="5315">SUM(GE257:GE263)</f>
        <v>0</v>
      </c>
      <c r="GF264" s="28" t="e">
        <f t="shared" ref="GF264" si="5316">((GE264+GG264)/7)/GC263</f>
        <v>#DIV/0!</v>
      </c>
      <c r="GG264" s="27">
        <f t="shared" ref="GG264" si="5317">SUM(GG257:GG263)</f>
        <v>0</v>
      </c>
      <c r="GH264" s="28" t="e">
        <f t="shared" ref="GH264" si="5318">(GG264/(GG264+GE264))</f>
        <v>#DIV/0!</v>
      </c>
      <c r="GI264" s="27"/>
      <c r="GJ264" s="27"/>
      <c r="GK264" s="29" t="e">
        <f t="shared" ref="GK264:GL264" si="5319">GK262/GK261*100-100</f>
        <v>#DIV/0!</v>
      </c>
      <c r="GL264" s="72" t="e">
        <f t="shared" si="5319"/>
        <v>#DIV/0!</v>
      </c>
      <c r="GM264" s="26">
        <f t="shared" ref="GM264:GN264" si="5320">SUM(GM257:GM263)</f>
        <v>0</v>
      </c>
      <c r="GN264" s="27">
        <f t="shared" si="5320"/>
        <v>0</v>
      </c>
      <c r="GO264" s="27"/>
      <c r="GP264" s="27"/>
      <c r="GQ264" s="27">
        <f t="shared" ref="GQ264" si="5321">SUM(GQ257:GQ263)</f>
        <v>0</v>
      </c>
      <c r="GR264" s="28" t="e">
        <f t="shared" ref="GR264" si="5322">((GQ264+GS264)/7)/GO263</f>
        <v>#DIV/0!</v>
      </c>
      <c r="GS264" s="27">
        <f t="shared" ref="GS264" si="5323">SUM(GS257:GS263)</f>
        <v>0</v>
      </c>
      <c r="GT264" s="28" t="e">
        <f t="shared" ref="GT264" si="5324">(GS264/(GS264+GQ264))</f>
        <v>#DIV/0!</v>
      </c>
      <c r="GU264" s="27"/>
      <c r="GV264" s="27"/>
      <c r="GW264" s="29" t="e">
        <f t="shared" ref="GW264:GX264" si="5325">GW262/GW261*100-100</f>
        <v>#DIV/0!</v>
      </c>
      <c r="GX264" s="72" t="e">
        <f t="shared" si="5325"/>
        <v>#DIV/0!</v>
      </c>
      <c r="GY264" s="26">
        <f t="shared" ref="GY264:GZ264" si="5326">SUM(GY257:GY263)</f>
        <v>0</v>
      </c>
      <c r="GZ264" s="27">
        <f t="shared" si="5326"/>
        <v>0</v>
      </c>
      <c r="HA264" s="27"/>
      <c r="HB264" s="27"/>
      <c r="HC264" s="27">
        <f t="shared" ref="HC264" si="5327">SUM(HC257:HC263)</f>
        <v>0</v>
      </c>
      <c r="HD264" s="28" t="e">
        <f t="shared" ref="HD264" si="5328">((HC264+HE264)/7)/HA263</f>
        <v>#DIV/0!</v>
      </c>
      <c r="HE264" s="27">
        <f t="shared" ref="HE264" si="5329">SUM(HE257:HE263)</f>
        <v>0</v>
      </c>
      <c r="HF264" s="28" t="e">
        <f t="shared" ref="HF264" si="5330">(HE264/(HE264+HC264))</f>
        <v>#DIV/0!</v>
      </c>
      <c r="HG264" s="27"/>
      <c r="HH264" s="27"/>
      <c r="HI264" s="29" t="e">
        <f t="shared" ref="HI264:HJ264" si="5331">HI262/HI261*100-100</f>
        <v>#DIV/0!</v>
      </c>
      <c r="HJ264" s="72" t="e">
        <f t="shared" si="5331"/>
        <v>#DIV/0!</v>
      </c>
      <c r="HK264" s="26">
        <f t="shared" si="5203"/>
        <v>20</v>
      </c>
      <c r="HL264" s="27">
        <f t="shared" si="5203"/>
        <v>1</v>
      </c>
      <c r="HM264" s="27">
        <f t="shared" si="5203"/>
        <v>0</v>
      </c>
      <c r="HN264" s="27">
        <f t="shared" si="5203"/>
        <v>0</v>
      </c>
      <c r="HO264" s="27">
        <f t="shared" si="5204"/>
        <v>6856</v>
      </c>
      <c r="HP264" s="229">
        <f>+((HO264)/HM263)/7</f>
        <v>0.32933038716495344</v>
      </c>
      <c r="HQ264" s="62">
        <f t="shared" si="5206"/>
        <v>609</v>
      </c>
      <c r="HR264" s="52">
        <f t="shared" si="5228"/>
        <v>8.8827304550758462E-2</v>
      </c>
      <c r="HS264" s="53">
        <f t="shared" ref="HS264" si="5332">SUM(HS257:HS263)/7</f>
        <v>74.128571428571419</v>
      </c>
      <c r="HT264" s="54">
        <f t="shared" ref="HT264" si="5333">SUM(HT257:HT263)</f>
        <v>6037</v>
      </c>
      <c r="HU264" s="53">
        <f t="shared" ref="HU264" si="5334">AVERAGE(HU257:HU263)</f>
        <v>88.036648909531095</v>
      </c>
      <c r="HV264" s="63" t="e">
        <f>HV262/HV261*100-100</f>
        <v>#DIV/0!</v>
      </c>
      <c r="HW264" s="72">
        <f>HW262/HW261*100-100</f>
        <v>4.7972154963680396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5">
        <f t="shared" ref="HK265:HL265" si="5335">HK264/HM254</f>
        <v>6.6800267201068807E-3</v>
      </c>
      <c r="HL265" s="68">
        <f t="shared" si="5335"/>
        <v>4.329004329004329E-3</v>
      </c>
      <c r="HM265" s="45"/>
      <c r="HN265" s="45"/>
      <c r="HO265" s="45"/>
      <c r="HP265" s="231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235">
        <v>54</v>
      </c>
      <c r="B266" s="73">
        <f>B263+1</f>
        <v>44673</v>
      </c>
      <c r="C266" s="33">
        <v>1</v>
      </c>
      <c r="D266" s="34"/>
      <c r="E266" s="34">
        <f>E263-C266</f>
        <v>575</v>
      </c>
      <c r="F266" s="34">
        <f>F263-D266</f>
        <v>45</v>
      </c>
      <c r="G266" s="34">
        <v>199</v>
      </c>
      <c r="H266" s="35">
        <f t="shared" ref="H266:H272" si="5336">((G266+I266)/E266)</f>
        <v>0.37391304347826088</v>
      </c>
      <c r="I266" s="34">
        <v>16</v>
      </c>
      <c r="J266" s="35">
        <f>I266/(G266+I266)</f>
        <v>7.441860465116279E-2</v>
      </c>
      <c r="K266" s="36"/>
      <c r="L266" s="34"/>
      <c r="M266" s="34"/>
      <c r="N266" s="37"/>
      <c r="O266" s="33"/>
      <c r="P266" s="34"/>
      <c r="Q266" s="34">
        <f t="shared" ref="Q266:R266" si="5337">Q263-O266</f>
        <v>583</v>
      </c>
      <c r="R266" s="34">
        <f t="shared" si="5337"/>
        <v>46</v>
      </c>
      <c r="S266" s="34">
        <v>152</v>
      </c>
      <c r="T266" s="35">
        <f t="shared" ref="T266:T272" si="5338">((S266+U266)/Q266)</f>
        <v>0.29502572898799312</v>
      </c>
      <c r="U266" s="34">
        <v>20</v>
      </c>
      <c r="V266" s="35">
        <f t="shared" ref="V266:V272" si="5339">U266/(S266+U266)</f>
        <v>0.11627906976744186</v>
      </c>
      <c r="W266" s="36"/>
      <c r="X266" s="34"/>
      <c r="Y266" s="34"/>
      <c r="Z266" s="37"/>
      <c r="AA266" s="33">
        <v>1</v>
      </c>
      <c r="AB266" s="34"/>
      <c r="AC266" s="34">
        <f t="shared" ref="AC266:AD266" si="5340">AC263-AA266</f>
        <v>106</v>
      </c>
      <c r="AD266" s="34">
        <f t="shared" si="5340"/>
        <v>9</v>
      </c>
      <c r="AE266" s="34">
        <v>43</v>
      </c>
      <c r="AF266" s="35">
        <f t="shared" ref="AF266:AF272" si="5341">((AE266+AG266)/AC266)</f>
        <v>0.42452830188679247</v>
      </c>
      <c r="AG266" s="34">
        <v>2</v>
      </c>
      <c r="AH266" s="35">
        <f t="shared" ref="AH266:AH272" si="5342">AG266/(AE266+AG266)</f>
        <v>4.4444444444444446E-2</v>
      </c>
      <c r="AI266" s="36"/>
      <c r="AJ266" s="34"/>
      <c r="AK266" s="34"/>
      <c r="AL266" s="37"/>
      <c r="AM266" s="33"/>
      <c r="AN266" s="34"/>
      <c r="AO266" s="34">
        <f t="shared" ref="AO266:AP266" si="5343">AO263-AM266</f>
        <v>568</v>
      </c>
      <c r="AP266" s="34">
        <f t="shared" si="5343"/>
        <v>42</v>
      </c>
      <c r="AQ266" s="34">
        <v>208</v>
      </c>
      <c r="AR266" s="35">
        <f t="shared" ref="AR266:AR272" si="5344">((AQ266+AS266)/AO266)</f>
        <v>0.40492957746478875</v>
      </c>
      <c r="AS266" s="34">
        <v>22</v>
      </c>
      <c r="AT266" s="35">
        <f t="shared" ref="AT266:AT272" si="5345">AS266/(AQ266+AS266)</f>
        <v>9.5652173913043481E-2</v>
      </c>
      <c r="AU266" s="36"/>
      <c r="AV266" s="34"/>
      <c r="AW266" s="34"/>
      <c r="AX266" s="37"/>
      <c r="AY266" s="33"/>
      <c r="AZ266" s="34"/>
      <c r="BA266" s="34">
        <f t="shared" ref="BA266:BB266" si="5346">BA263-AY266</f>
        <v>567</v>
      </c>
      <c r="BB266" s="34">
        <f t="shared" si="5346"/>
        <v>43</v>
      </c>
      <c r="BC266" s="34">
        <v>161</v>
      </c>
      <c r="BD266" s="35">
        <f t="shared" ref="BD266:BD272" si="5347">((BC266+BE266)/BA266)</f>
        <v>0.32804232804232802</v>
      </c>
      <c r="BE266" s="34">
        <v>25</v>
      </c>
      <c r="BF266" s="35">
        <f t="shared" ref="BF266:BF272" si="5348">BE266/(BC266+BE266)</f>
        <v>0.13440860215053763</v>
      </c>
      <c r="BG266" s="36"/>
      <c r="BH266" s="34"/>
      <c r="BI266" s="34"/>
      <c r="BJ266" s="37"/>
      <c r="BK266" s="33">
        <v>1</v>
      </c>
      <c r="BL266" s="34"/>
      <c r="BM266" s="34">
        <f t="shared" ref="BM266:BN266" si="5349">BM263-BK266</f>
        <v>572</v>
      </c>
      <c r="BN266" s="34">
        <f t="shared" si="5349"/>
        <v>45</v>
      </c>
      <c r="BO266" s="34">
        <v>135</v>
      </c>
      <c r="BP266" s="35">
        <f t="shared" ref="BP266:BP272" si="5350">((BO266+BQ266)/BM266)</f>
        <v>0.26923076923076922</v>
      </c>
      <c r="BQ266" s="34">
        <v>19</v>
      </c>
      <c r="BR266" s="35">
        <f t="shared" ref="BR266:BR272" si="5351">BQ266/(BO266+BQ266)</f>
        <v>0.12337662337662338</v>
      </c>
      <c r="BS266" s="36"/>
      <c r="BT266" s="34"/>
      <c r="BU266" s="34"/>
      <c r="BV266" s="37"/>
      <c r="BW266" s="33"/>
      <c r="BX266" s="34"/>
      <c r="BY266" s="34">
        <f t="shared" ref="BY266:BZ266" si="5352">BY263-BW266</f>
        <v>0</v>
      </c>
      <c r="BZ266" s="34">
        <f t="shared" si="5352"/>
        <v>0</v>
      </c>
      <c r="CA266" s="34"/>
      <c r="CB266" s="35" t="e">
        <f t="shared" ref="CB266:CB272" si="5353">((CA266+CC266)/BY266)</f>
        <v>#DIV/0!</v>
      </c>
      <c r="CC266" s="34"/>
      <c r="CD266" s="35" t="e">
        <f t="shared" ref="CD266:CD272" si="5354">CC266/(CA266+CC266)</f>
        <v>#DIV/0!</v>
      </c>
      <c r="CE266" s="36"/>
      <c r="CF266" s="34"/>
      <c r="CG266" s="34"/>
      <c r="CH266" s="37"/>
      <c r="CI266" s="33"/>
      <c r="CJ266" s="34"/>
      <c r="CK266" s="34">
        <f t="shared" ref="CK266:CL266" si="5355">CK263-CI266</f>
        <v>0</v>
      </c>
      <c r="CL266" s="34">
        <f t="shared" si="5355"/>
        <v>0</v>
      </c>
      <c r="CM266" s="34"/>
      <c r="CN266" s="35" t="e">
        <f t="shared" ref="CN266:CN272" si="5356">((CM266+CO266)/CK266)</f>
        <v>#DIV/0!</v>
      </c>
      <c r="CO266" s="34"/>
      <c r="CP266" s="35" t="e">
        <f t="shared" ref="CP266:CP272" si="5357">CO266/(CM266+CO266)</f>
        <v>#DIV/0!</v>
      </c>
      <c r="CQ266" s="36"/>
      <c r="CR266" s="34"/>
      <c r="CS266" s="34"/>
      <c r="CT266" s="37"/>
      <c r="CU266" s="33"/>
      <c r="CV266" s="34"/>
      <c r="CW266" s="34">
        <f t="shared" ref="CW266:CX266" si="5358">CW263-CU266</f>
        <v>0</v>
      </c>
      <c r="CX266" s="34">
        <f t="shared" si="5358"/>
        <v>0</v>
      </c>
      <c r="CY266" s="34"/>
      <c r="CZ266" s="35" t="e">
        <f t="shared" ref="CZ266:CZ272" si="5359">((CY266+DA266)/CW266)</f>
        <v>#DIV/0!</v>
      </c>
      <c r="DA266" s="34"/>
      <c r="DB266" s="35" t="e">
        <f t="shared" ref="DB266:DB272" si="5360">DA266/(CY266+DA266)</f>
        <v>#DIV/0!</v>
      </c>
      <c r="DC266" s="36"/>
      <c r="DD266" s="34"/>
      <c r="DE266" s="34"/>
      <c r="DF266" s="37"/>
      <c r="DG266" s="33"/>
      <c r="DH266" s="34"/>
      <c r="DI266" s="34">
        <f t="shared" ref="DI266:DJ266" si="5361">DI263-DG266</f>
        <v>0</v>
      </c>
      <c r="DJ266" s="34">
        <f t="shared" si="5361"/>
        <v>0</v>
      </c>
      <c r="DK266" s="34"/>
      <c r="DL266" s="35" t="e">
        <f t="shared" ref="DL266:DL272" si="5362">((DK266+DM266)/DI266)</f>
        <v>#DIV/0!</v>
      </c>
      <c r="DM266" s="34"/>
      <c r="DN266" s="35" t="e">
        <f t="shared" ref="DN266:DN272" si="5363">DM266/(DK266+DM266)</f>
        <v>#DIV/0!</v>
      </c>
      <c r="DO266" s="36"/>
      <c r="DP266" s="34"/>
      <c r="DQ266" s="34"/>
      <c r="DR266" s="37"/>
      <c r="DS266" s="33"/>
      <c r="DT266" s="34"/>
      <c r="DU266" s="34">
        <f t="shared" ref="DU266:DV266" si="5364">DU263-DS266</f>
        <v>0</v>
      </c>
      <c r="DV266" s="34">
        <f t="shared" si="5364"/>
        <v>0</v>
      </c>
      <c r="DW266" s="34"/>
      <c r="DX266" s="35" t="e">
        <f t="shared" ref="DX266:DX272" si="5365">((DW266+DY266)/DU266)</f>
        <v>#DIV/0!</v>
      </c>
      <c r="DY266" s="34"/>
      <c r="DZ266" s="35" t="e">
        <f t="shared" ref="DZ266:DZ272" si="5366">DY266/(DW266+DY266)</f>
        <v>#DIV/0!</v>
      </c>
      <c r="EA266" s="36"/>
      <c r="EB266" s="34"/>
      <c r="EC266" s="34"/>
      <c r="ED266" s="37"/>
      <c r="EE266" s="33"/>
      <c r="EF266" s="34"/>
      <c r="EG266" s="34">
        <f t="shared" ref="EG266:EH266" si="5367">EG263-EE266</f>
        <v>0</v>
      </c>
      <c r="EH266" s="34">
        <f t="shared" si="5367"/>
        <v>0</v>
      </c>
      <c r="EI266" s="34"/>
      <c r="EJ266" s="35" t="e">
        <f t="shared" ref="EJ266:EJ272" si="5368">((EI266+EK266)/EG266)</f>
        <v>#DIV/0!</v>
      </c>
      <c r="EK266" s="34"/>
      <c r="EL266" s="35" t="e">
        <f t="shared" ref="EL266:EL272" si="5369">EK266/(EI266+EK266)</f>
        <v>#DIV/0!</v>
      </c>
      <c r="EM266" s="36"/>
      <c r="EN266" s="34"/>
      <c r="EO266" s="34"/>
      <c r="EP266" s="37"/>
      <c r="EQ266" s="33"/>
      <c r="ER266" s="34"/>
      <c r="ES266" s="34">
        <f t="shared" ref="ES266:ET266" si="5370">ES263-EQ266</f>
        <v>0</v>
      </c>
      <c r="ET266" s="34">
        <f t="shared" si="5370"/>
        <v>0</v>
      </c>
      <c r="EU266" s="34"/>
      <c r="EV266" s="35" t="e">
        <f t="shared" ref="EV266:EV272" si="5371">((EU266+EW266)/ES266)</f>
        <v>#DIV/0!</v>
      </c>
      <c r="EW266" s="34"/>
      <c r="EX266" s="35" t="e">
        <f t="shared" ref="EX266:EX272" si="5372">EW266/(EU266+EW266)</f>
        <v>#DIV/0!</v>
      </c>
      <c r="EY266" s="36"/>
      <c r="EZ266" s="34"/>
      <c r="FA266" s="34"/>
      <c r="FB266" s="37"/>
      <c r="FC266" s="33"/>
      <c r="FD266" s="34"/>
      <c r="FE266" s="34">
        <f t="shared" ref="FE266:FF266" si="5373">FE263-FC266</f>
        <v>0</v>
      </c>
      <c r="FF266" s="34">
        <f t="shared" si="5373"/>
        <v>0</v>
      </c>
      <c r="FG266" s="34"/>
      <c r="FH266" s="35" t="e">
        <f t="shared" ref="FH266:FH272" si="5374">((FG266+FI266)/FE266)</f>
        <v>#DIV/0!</v>
      </c>
      <c r="FI266" s="34"/>
      <c r="FJ266" s="35" t="e">
        <f t="shared" ref="FJ266:FJ272" si="5375">FI266/(FG266+FI266)</f>
        <v>#DIV/0!</v>
      </c>
      <c r="FK266" s="36"/>
      <c r="FL266" s="34"/>
      <c r="FM266" s="34"/>
      <c r="FN266" s="37"/>
      <c r="FO266" s="33"/>
      <c r="FP266" s="34"/>
      <c r="FQ266" s="34">
        <f t="shared" ref="FQ266:FR266" si="5376">FQ263-FO266</f>
        <v>0</v>
      </c>
      <c r="FR266" s="34">
        <f t="shared" si="5376"/>
        <v>0</v>
      </c>
      <c r="FS266" s="34"/>
      <c r="FT266" s="35" t="e">
        <f t="shared" ref="FT266:FT272" si="5377">((FS266+FU266)/FQ266)</f>
        <v>#DIV/0!</v>
      </c>
      <c r="FU266" s="34"/>
      <c r="FV266" s="35" t="e">
        <f t="shared" ref="FV266:FV272" si="5378">FU266/(FS266+FU266)</f>
        <v>#DIV/0!</v>
      </c>
      <c r="FW266" s="36"/>
      <c r="FX266" s="34"/>
      <c r="FY266" s="34"/>
      <c r="FZ266" s="37"/>
      <c r="GA266" s="33"/>
      <c r="GB266" s="34"/>
      <c r="GC266" s="34">
        <f t="shared" ref="GC266:GD266" si="5379">GC263-GA266</f>
        <v>0</v>
      </c>
      <c r="GD266" s="34">
        <f t="shared" si="5379"/>
        <v>0</v>
      </c>
      <c r="GE266" s="34"/>
      <c r="GF266" s="35" t="e">
        <f t="shared" ref="GF266:GF272" si="5380">((GE266+GG266)/GC266)</f>
        <v>#DIV/0!</v>
      </c>
      <c r="GG266" s="34"/>
      <c r="GH266" s="35" t="e">
        <f t="shared" ref="GH266:GH272" si="5381">GG266/(GE266+GG266)</f>
        <v>#DIV/0!</v>
      </c>
      <c r="GI266" s="36"/>
      <c r="GJ266" s="34"/>
      <c r="GK266" s="34"/>
      <c r="GL266" s="37"/>
      <c r="GM266" s="33"/>
      <c r="GN266" s="34"/>
      <c r="GO266" s="34">
        <f t="shared" ref="GO266:GP266" si="5382">GO263-GM266</f>
        <v>0</v>
      </c>
      <c r="GP266" s="34">
        <f t="shared" si="5382"/>
        <v>0</v>
      </c>
      <c r="GQ266" s="34"/>
      <c r="GR266" s="35" t="e">
        <f t="shared" ref="GR266:GR272" si="5383">((GQ266+GS266)/GO266)</f>
        <v>#DIV/0!</v>
      </c>
      <c r="GS266" s="34"/>
      <c r="GT266" s="35" t="e">
        <f t="shared" ref="GT266:GT272" si="5384">GS266/(GQ266+GS266)</f>
        <v>#DIV/0!</v>
      </c>
      <c r="GU266" s="36"/>
      <c r="GV266" s="34"/>
      <c r="GW266" s="34"/>
      <c r="GX266" s="37"/>
      <c r="GY266" s="33"/>
      <c r="GZ266" s="34"/>
      <c r="HA266" s="34">
        <f t="shared" ref="HA266:HB266" si="5385">HA263-GY266</f>
        <v>0</v>
      </c>
      <c r="HB266" s="34">
        <f t="shared" si="5385"/>
        <v>0</v>
      </c>
      <c r="HC266" s="34"/>
      <c r="HD266" s="35" t="e">
        <f t="shared" ref="HD266:HD272" si="5386">((HC266+HE266)/HA266)</f>
        <v>#DIV/0!</v>
      </c>
      <c r="HE266" s="34"/>
      <c r="HF266" s="35" t="e">
        <f t="shared" ref="HF266:HF272" si="5387">HE266/(HC266+HE266)</f>
        <v>#DIV/0!</v>
      </c>
      <c r="HG266" s="36"/>
      <c r="HH266" s="34"/>
      <c r="HI266" s="34"/>
      <c r="HJ266" s="37"/>
      <c r="HK266" s="33">
        <f t="shared" ref="HK266:HN273" si="5388">+C266+O266+AA266+AM266+AY266+BK266+BW266+CI266+CU266+DG266+DS266+EE266+EQ266+FC266+FO266+GA266+GM266+GY266</f>
        <v>3</v>
      </c>
      <c r="HL266" s="34">
        <f t="shared" si="5388"/>
        <v>0</v>
      </c>
      <c r="HM266" s="34">
        <f t="shared" si="5388"/>
        <v>2971</v>
      </c>
      <c r="HN266" s="34">
        <f t="shared" si="5388"/>
        <v>230</v>
      </c>
      <c r="HO266" s="34">
        <f t="shared" ref="HO266:HO273" si="5389">+G266+S266+AE266+AQ266+BC266+BO266+CA266+CM266+CY266+DK266+DW266+EI266+EU266+FG266+FS266+GE266+GQ266+HC266+I266+U266+AG266+AS266+BE266+BQ266+CC266+CO266+DA266+DM266+DY266+EK266+EW266+FI266+FU266+GG266+GS266+HE266</f>
        <v>1002</v>
      </c>
      <c r="HP266" s="227">
        <f t="shared" ref="HP266:HP267" si="5390">+(HO266)/HM266</f>
        <v>0.33726018175698419</v>
      </c>
      <c r="HQ266" s="48">
        <f t="shared" ref="HQ266:HQ273" si="5391">+I266+U266+AG266+AS266+BE266+BQ266+CC266+CO266+DA266+DM266+DY266+EK266+EW266+FI266+FU266+GG266+GS266+HE266</f>
        <v>104</v>
      </c>
      <c r="HR266" s="35">
        <f>+(HQ266/(HO266))</f>
        <v>0.10379241516966067</v>
      </c>
      <c r="HS266" s="49">
        <v>74.3</v>
      </c>
      <c r="HT266" s="50">
        <v>871</v>
      </c>
      <c r="HU266" s="49">
        <f t="shared" ref="HU266:HU272" si="5392">+HT266/HO266*100</f>
        <v>86.926147704590818</v>
      </c>
      <c r="HV266" s="48"/>
      <c r="HW266" s="37"/>
    </row>
    <row r="267" spans="1:231" ht="18.75" x14ac:dyDescent="0.25">
      <c r="A267" s="236"/>
      <c r="B267" s="41">
        <f t="shared" ref="B267:B272" si="5393">+B266+1</f>
        <v>44674</v>
      </c>
      <c r="C267" s="10">
        <v>1</v>
      </c>
      <c r="D267" s="11"/>
      <c r="E267" s="74">
        <f t="shared" ref="E267:F271" si="5394">E266-C267</f>
        <v>574</v>
      </c>
      <c r="F267" s="74">
        <f t="shared" si="5394"/>
        <v>45</v>
      </c>
      <c r="G267" s="11">
        <v>190</v>
      </c>
      <c r="H267" s="12">
        <f t="shared" si="5336"/>
        <v>0.35540069686411152</v>
      </c>
      <c r="I267" s="11">
        <v>14</v>
      </c>
      <c r="J267" s="12">
        <f t="shared" ref="J267:J272" si="5395">I267/(G267+I267)</f>
        <v>6.8627450980392163E-2</v>
      </c>
      <c r="K267" s="13"/>
      <c r="L267" s="11"/>
      <c r="M267" s="11"/>
      <c r="N267" s="14"/>
      <c r="O267" s="10"/>
      <c r="P267" s="11"/>
      <c r="Q267" s="74">
        <f t="shared" ref="Q267:R272" si="5396">Q266-O267</f>
        <v>583</v>
      </c>
      <c r="R267" s="74">
        <f t="shared" si="5396"/>
        <v>46</v>
      </c>
      <c r="S267" s="11">
        <v>162</v>
      </c>
      <c r="T267" s="12">
        <f t="shared" si="5338"/>
        <v>0.29502572898799312</v>
      </c>
      <c r="U267" s="11">
        <v>10</v>
      </c>
      <c r="V267" s="12">
        <f t="shared" si="5339"/>
        <v>5.8139534883720929E-2</v>
      </c>
      <c r="W267" s="13"/>
      <c r="X267" s="11"/>
      <c r="Y267" s="11"/>
      <c r="Z267" s="14"/>
      <c r="AA267" s="10"/>
      <c r="AB267" s="11"/>
      <c r="AC267" s="74">
        <f t="shared" ref="AC267:AD272" si="5397">AC266-AA267</f>
        <v>106</v>
      </c>
      <c r="AD267" s="74">
        <f t="shared" si="5397"/>
        <v>9</v>
      </c>
      <c r="AE267" s="11">
        <v>38</v>
      </c>
      <c r="AF267" s="12">
        <f t="shared" si="5341"/>
        <v>0.37735849056603776</v>
      </c>
      <c r="AG267" s="11">
        <v>2</v>
      </c>
      <c r="AH267" s="12">
        <f t="shared" si="5342"/>
        <v>0.05</v>
      </c>
      <c r="AI267" s="13"/>
      <c r="AJ267" s="11"/>
      <c r="AK267" s="11"/>
      <c r="AL267" s="14"/>
      <c r="AM267" s="10"/>
      <c r="AN267" s="11"/>
      <c r="AO267" s="74">
        <f t="shared" ref="AO267:AP272" si="5398">AO266-AM267</f>
        <v>568</v>
      </c>
      <c r="AP267" s="74">
        <f t="shared" si="5398"/>
        <v>42</v>
      </c>
      <c r="AQ267" s="11">
        <v>180</v>
      </c>
      <c r="AR267" s="12">
        <f t="shared" si="5344"/>
        <v>0.34330985915492956</v>
      </c>
      <c r="AS267" s="11">
        <v>15</v>
      </c>
      <c r="AT267" s="12">
        <f t="shared" si="5345"/>
        <v>7.6923076923076927E-2</v>
      </c>
      <c r="AU267" s="13"/>
      <c r="AV267" s="11"/>
      <c r="AW267" s="11"/>
      <c r="AX267" s="14"/>
      <c r="AY267" s="10">
        <v>1</v>
      </c>
      <c r="AZ267" s="11"/>
      <c r="BA267" s="74">
        <f t="shared" ref="BA267:BB272" si="5399">BA266-AY267</f>
        <v>566</v>
      </c>
      <c r="BB267" s="74">
        <f t="shared" si="5399"/>
        <v>43</v>
      </c>
      <c r="BC267" s="11">
        <v>164</v>
      </c>
      <c r="BD267" s="12">
        <f t="shared" si="5347"/>
        <v>0.32862190812720848</v>
      </c>
      <c r="BE267" s="11">
        <v>22</v>
      </c>
      <c r="BF267" s="12">
        <f t="shared" si="5348"/>
        <v>0.11827956989247312</v>
      </c>
      <c r="BG267" s="13"/>
      <c r="BH267" s="11"/>
      <c r="BI267" s="11"/>
      <c r="BJ267" s="14"/>
      <c r="BK267" s="10"/>
      <c r="BL267" s="11"/>
      <c r="BM267" s="74">
        <f t="shared" ref="BM267:BN272" si="5400">BM266-BK267</f>
        <v>572</v>
      </c>
      <c r="BN267" s="74">
        <f t="shared" si="5400"/>
        <v>45</v>
      </c>
      <c r="BO267" s="11">
        <v>120</v>
      </c>
      <c r="BP267" s="12">
        <f t="shared" si="5350"/>
        <v>0.23251748251748253</v>
      </c>
      <c r="BQ267" s="11">
        <v>13</v>
      </c>
      <c r="BR267" s="12">
        <f t="shared" si="5351"/>
        <v>9.7744360902255634E-2</v>
      </c>
      <c r="BS267" s="13"/>
      <c r="BT267" s="11"/>
      <c r="BU267" s="11"/>
      <c r="BV267" s="14"/>
      <c r="BW267" s="10"/>
      <c r="BX267" s="11"/>
      <c r="BY267" s="74">
        <f t="shared" ref="BY267:BZ272" si="5401">BY266-BW267</f>
        <v>0</v>
      </c>
      <c r="BZ267" s="74">
        <f t="shared" si="5401"/>
        <v>0</v>
      </c>
      <c r="CA267" s="11"/>
      <c r="CB267" s="12" t="e">
        <f t="shared" si="5353"/>
        <v>#DIV/0!</v>
      </c>
      <c r="CC267" s="11"/>
      <c r="CD267" s="12" t="e">
        <f t="shared" si="5354"/>
        <v>#DIV/0!</v>
      </c>
      <c r="CE267" s="13"/>
      <c r="CF267" s="11"/>
      <c r="CG267" s="11"/>
      <c r="CH267" s="14"/>
      <c r="CI267" s="10"/>
      <c r="CJ267" s="11"/>
      <c r="CK267" s="74">
        <f t="shared" ref="CK267:CL272" si="5402">CK266-CI267</f>
        <v>0</v>
      </c>
      <c r="CL267" s="74">
        <f t="shared" si="5402"/>
        <v>0</v>
      </c>
      <c r="CM267" s="11"/>
      <c r="CN267" s="12" t="e">
        <f t="shared" si="5356"/>
        <v>#DIV/0!</v>
      </c>
      <c r="CO267" s="11"/>
      <c r="CP267" s="12" t="e">
        <f t="shared" si="5357"/>
        <v>#DIV/0!</v>
      </c>
      <c r="CQ267" s="13"/>
      <c r="CR267" s="11"/>
      <c r="CS267" s="11"/>
      <c r="CT267" s="14"/>
      <c r="CU267" s="10"/>
      <c r="CV267" s="11"/>
      <c r="CW267" s="74">
        <f t="shared" ref="CW267:CX272" si="5403">CW266-CU267</f>
        <v>0</v>
      </c>
      <c r="CX267" s="74">
        <f t="shared" si="5403"/>
        <v>0</v>
      </c>
      <c r="CY267" s="11"/>
      <c r="CZ267" s="12" t="e">
        <f t="shared" si="5359"/>
        <v>#DIV/0!</v>
      </c>
      <c r="DA267" s="11"/>
      <c r="DB267" s="12" t="e">
        <f t="shared" si="5360"/>
        <v>#DIV/0!</v>
      </c>
      <c r="DC267" s="13"/>
      <c r="DD267" s="11"/>
      <c r="DE267" s="11"/>
      <c r="DF267" s="14"/>
      <c r="DG267" s="10"/>
      <c r="DH267" s="11"/>
      <c r="DI267" s="74">
        <f t="shared" ref="DI267:DJ272" si="5404">DI266-DG267</f>
        <v>0</v>
      </c>
      <c r="DJ267" s="74">
        <f t="shared" si="5404"/>
        <v>0</v>
      </c>
      <c r="DK267" s="11"/>
      <c r="DL267" s="12" t="e">
        <f t="shared" si="5362"/>
        <v>#DIV/0!</v>
      </c>
      <c r="DM267" s="11"/>
      <c r="DN267" s="12" t="e">
        <f t="shared" si="5363"/>
        <v>#DIV/0!</v>
      </c>
      <c r="DO267" s="13"/>
      <c r="DP267" s="11"/>
      <c r="DQ267" s="11"/>
      <c r="DR267" s="14"/>
      <c r="DS267" s="10"/>
      <c r="DT267" s="11"/>
      <c r="DU267" s="74">
        <f t="shared" ref="DU267:DV272" si="5405">DU266-DS267</f>
        <v>0</v>
      </c>
      <c r="DV267" s="74">
        <f t="shared" si="5405"/>
        <v>0</v>
      </c>
      <c r="DW267" s="11"/>
      <c r="DX267" s="12" t="e">
        <f t="shared" si="5365"/>
        <v>#DIV/0!</v>
      </c>
      <c r="DY267" s="11"/>
      <c r="DZ267" s="12" t="e">
        <f t="shared" si="5366"/>
        <v>#DIV/0!</v>
      </c>
      <c r="EA267" s="13"/>
      <c r="EB267" s="11"/>
      <c r="EC267" s="11"/>
      <c r="ED267" s="14"/>
      <c r="EE267" s="10"/>
      <c r="EF267" s="11"/>
      <c r="EG267" s="74">
        <f t="shared" ref="EG267:EH272" si="5406">EG266-EE267</f>
        <v>0</v>
      </c>
      <c r="EH267" s="74">
        <f t="shared" si="5406"/>
        <v>0</v>
      </c>
      <c r="EI267" s="11"/>
      <c r="EJ267" s="12" t="e">
        <f t="shared" si="5368"/>
        <v>#DIV/0!</v>
      </c>
      <c r="EK267" s="11"/>
      <c r="EL267" s="12" t="e">
        <f t="shared" si="5369"/>
        <v>#DIV/0!</v>
      </c>
      <c r="EM267" s="13"/>
      <c r="EN267" s="11"/>
      <c r="EO267" s="11"/>
      <c r="EP267" s="14"/>
      <c r="EQ267" s="10"/>
      <c r="ER267" s="11"/>
      <c r="ES267" s="74">
        <f t="shared" ref="ES267:ET272" si="5407">ES266-EQ267</f>
        <v>0</v>
      </c>
      <c r="ET267" s="74">
        <f t="shared" si="5407"/>
        <v>0</v>
      </c>
      <c r="EU267" s="11"/>
      <c r="EV267" s="12" t="e">
        <f t="shared" si="5371"/>
        <v>#DIV/0!</v>
      </c>
      <c r="EW267" s="11"/>
      <c r="EX267" s="12" t="e">
        <f t="shared" si="5372"/>
        <v>#DIV/0!</v>
      </c>
      <c r="EY267" s="13"/>
      <c r="EZ267" s="11"/>
      <c r="FA267" s="11"/>
      <c r="FB267" s="14"/>
      <c r="FC267" s="10"/>
      <c r="FD267" s="11"/>
      <c r="FE267" s="74">
        <f t="shared" ref="FE267:FF272" si="5408">FE266-FC267</f>
        <v>0</v>
      </c>
      <c r="FF267" s="74">
        <f t="shared" si="5408"/>
        <v>0</v>
      </c>
      <c r="FG267" s="11"/>
      <c r="FH267" s="12" t="e">
        <f t="shared" si="5374"/>
        <v>#DIV/0!</v>
      </c>
      <c r="FI267" s="11"/>
      <c r="FJ267" s="12" t="e">
        <f t="shared" si="5375"/>
        <v>#DIV/0!</v>
      </c>
      <c r="FK267" s="13"/>
      <c r="FL267" s="11"/>
      <c r="FM267" s="11"/>
      <c r="FN267" s="14"/>
      <c r="FO267" s="10"/>
      <c r="FP267" s="11"/>
      <c r="FQ267" s="74">
        <f t="shared" ref="FQ267:FR272" si="5409">FQ266-FO267</f>
        <v>0</v>
      </c>
      <c r="FR267" s="74">
        <f t="shared" si="5409"/>
        <v>0</v>
      </c>
      <c r="FS267" s="11"/>
      <c r="FT267" s="12" t="e">
        <f t="shared" si="5377"/>
        <v>#DIV/0!</v>
      </c>
      <c r="FU267" s="11"/>
      <c r="FV267" s="12" t="e">
        <f t="shared" si="5378"/>
        <v>#DIV/0!</v>
      </c>
      <c r="FW267" s="13"/>
      <c r="FX267" s="11"/>
      <c r="FY267" s="11"/>
      <c r="FZ267" s="14"/>
      <c r="GA267" s="10"/>
      <c r="GB267" s="11"/>
      <c r="GC267" s="74">
        <f t="shared" ref="GC267:GD272" si="5410">GC266-GA267</f>
        <v>0</v>
      </c>
      <c r="GD267" s="74">
        <f t="shared" si="5410"/>
        <v>0</v>
      </c>
      <c r="GE267" s="11"/>
      <c r="GF267" s="12" t="e">
        <f t="shared" si="5380"/>
        <v>#DIV/0!</v>
      </c>
      <c r="GG267" s="11"/>
      <c r="GH267" s="12" t="e">
        <f t="shared" si="5381"/>
        <v>#DIV/0!</v>
      </c>
      <c r="GI267" s="13"/>
      <c r="GJ267" s="11"/>
      <c r="GK267" s="11"/>
      <c r="GL267" s="14"/>
      <c r="GM267" s="10"/>
      <c r="GN267" s="11"/>
      <c r="GO267" s="74">
        <f t="shared" ref="GO267:GP272" si="5411">GO266-GM267</f>
        <v>0</v>
      </c>
      <c r="GP267" s="74">
        <f t="shared" si="5411"/>
        <v>0</v>
      </c>
      <c r="GQ267" s="11"/>
      <c r="GR267" s="12" t="e">
        <f t="shared" si="5383"/>
        <v>#DIV/0!</v>
      </c>
      <c r="GS267" s="11"/>
      <c r="GT267" s="12" t="e">
        <f t="shared" si="5384"/>
        <v>#DIV/0!</v>
      </c>
      <c r="GU267" s="13"/>
      <c r="GV267" s="11"/>
      <c r="GW267" s="11"/>
      <c r="GX267" s="14"/>
      <c r="GY267" s="10"/>
      <c r="GZ267" s="11"/>
      <c r="HA267" s="74">
        <f t="shared" ref="HA267:HB272" si="5412">HA266-GY267</f>
        <v>0</v>
      </c>
      <c r="HB267" s="74">
        <f t="shared" si="5412"/>
        <v>0</v>
      </c>
      <c r="HC267" s="11"/>
      <c r="HD267" s="12" t="e">
        <f t="shared" si="5386"/>
        <v>#DIV/0!</v>
      </c>
      <c r="HE267" s="11"/>
      <c r="HF267" s="12" t="e">
        <f t="shared" si="5387"/>
        <v>#DIV/0!</v>
      </c>
      <c r="HG267" s="13"/>
      <c r="HH267" s="11"/>
      <c r="HI267" s="11"/>
      <c r="HJ267" s="14"/>
      <c r="HK267" s="10">
        <f t="shared" si="5388"/>
        <v>2</v>
      </c>
      <c r="HL267" s="11">
        <f t="shared" si="5388"/>
        <v>0</v>
      </c>
      <c r="HM267" s="11">
        <f t="shared" si="5388"/>
        <v>2969</v>
      </c>
      <c r="HN267" s="11">
        <f t="shared" si="5388"/>
        <v>230</v>
      </c>
      <c r="HO267" s="11">
        <f t="shared" si="5389"/>
        <v>930</v>
      </c>
      <c r="HP267" s="228">
        <f t="shared" si="5390"/>
        <v>0.3132367800606265</v>
      </c>
      <c r="HQ267" s="15">
        <f t="shared" si="5391"/>
        <v>76</v>
      </c>
      <c r="HR267" s="12">
        <f t="shared" ref="HR267:HR273" si="5413">+(HQ267/(HO267))</f>
        <v>8.1720430107526887E-2</v>
      </c>
      <c r="HS267" s="16">
        <v>75</v>
      </c>
      <c r="HT267" s="17">
        <v>825</v>
      </c>
      <c r="HU267" s="16">
        <f t="shared" si="5392"/>
        <v>88.709677419354833</v>
      </c>
      <c r="HV267" s="15"/>
      <c r="HW267" s="14"/>
    </row>
    <row r="268" spans="1:231" ht="18.75" x14ac:dyDescent="0.25">
      <c r="A268" s="236"/>
      <c r="B268" s="41">
        <f t="shared" si="5393"/>
        <v>44675</v>
      </c>
      <c r="C268" s="10"/>
      <c r="D268" s="11"/>
      <c r="E268" s="74">
        <f t="shared" si="5394"/>
        <v>574</v>
      </c>
      <c r="F268" s="74">
        <f t="shared" si="5394"/>
        <v>45</v>
      </c>
      <c r="G268" s="11">
        <v>207</v>
      </c>
      <c r="H268" s="12">
        <f t="shared" si="5336"/>
        <v>0.38153310104529614</v>
      </c>
      <c r="I268" s="11">
        <v>12</v>
      </c>
      <c r="J268" s="12">
        <f t="shared" si="5395"/>
        <v>5.4794520547945202E-2</v>
      </c>
      <c r="K268" s="13"/>
      <c r="L268" s="11"/>
      <c r="M268" s="11"/>
      <c r="N268" s="14"/>
      <c r="O268" s="10"/>
      <c r="P268" s="11"/>
      <c r="Q268" s="74">
        <f t="shared" si="5396"/>
        <v>583</v>
      </c>
      <c r="R268" s="74">
        <f t="shared" si="5396"/>
        <v>46</v>
      </c>
      <c r="S268" s="11">
        <v>157</v>
      </c>
      <c r="T268" s="12">
        <f t="shared" si="5338"/>
        <v>0.274442538593482</v>
      </c>
      <c r="U268" s="11">
        <v>3</v>
      </c>
      <c r="V268" s="12">
        <f t="shared" si="5339"/>
        <v>1.8749999999999999E-2</v>
      </c>
      <c r="W268" s="13"/>
      <c r="X268" s="11"/>
      <c r="Y268" s="11"/>
      <c r="Z268" s="14"/>
      <c r="AA268" s="10">
        <v>1</v>
      </c>
      <c r="AB268" s="11"/>
      <c r="AC268" s="74">
        <f t="shared" si="5397"/>
        <v>105</v>
      </c>
      <c r="AD268" s="74">
        <f t="shared" si="5397"/>
        <v>9</v>
      </c>
      <c r="AE268" s="11">
        <v>34</v>
      </c>
      <c r="AF268" s="12">
        <f t="shared" si="5341"/>
        <v>0.32380952380952382</v>
      </c>
      <c r="AG268" s="11">
        <v>0</v>
      </c>
      <c r="AH268" s="12">
        <f t="shared" si="5342"/>
        <v>0</v>
      </c>
      <c r="AI268" s="13"/>
      <c r="AJ268" s="11"/>
      <c r="AK268" s="11"/>
      <c r="AL268" s="14"/>
      <c r="AM268" s="10"/>
      <c r="AN268" s="11"/>
      <c r="AO268" s="74">
        <f t="shared" si="5398"/>
        <v>568</v>
      </c>
      <c r="AP268" s="74">
        <f t="shared" si="5398"/>
        <v>42</v>
      </c>
      <c r="AQ268" s="11">
        <v>194</v>
      </c>
      <c r="AR268" s="12">
        <f t="shared" si="5344"/>
        <v>0.37147887323943662</v>
      </c>
      <c r="AS268" s="11">
        <v>17</v>
      </c>
      <c r="AT268" s="12">
        <f t="shared" si="5345"/>
        <v>8.0568720379146919E-2</v>
      </c>
      <c r="AU268" s="13"/>
      <c r="AV268" s="11"/>
      <c r="AW268" s="11"/>
      <c r="AX268" s="14"/>
      <c r="AY268" s="10">
        <v>1</v>
      </c>
      <c r="AZ268" s="11"/>
      <c r="BA268" s="74">
        <f t="shared" si="5399"/>
        <v>565</v>
      </c>
      <c r="BB268" s="74">
        <f t="shared" si="5399"/>
        <v>43</v>
      </c>
      <c r="BC268" s="11">
        <v>173</v>
      </c>
      <c r="BD268" s="12">
        <f t="shared" si="5347"/>
        <v>0.32920353982300887</v>
      </c>
      <c r="BE268" s="11">
        <v>13</v>
      </c>
      <c r="BF268" s="12">
        <f t="shared" si="5348"/>
        <v>6.9892473118279563E-2</v>
      </c>
      <c r="BG268" s="13"/>
      <c r="BH268" s="11"/>
      <c r="BI268" s="11"/>
      <c r="BJ268" s="14"/>
      <c r="BK268" s="10">
        <v>1</v>
      </c>
      <c r="BL268" s="11"/>
      <c r="BM268" s="74">
        <f t="shared" si="5400"/>
        <v>571</v>
      </c>
      <c r="BN268" s="74">
        <f t="shared" si="5400"/>
        <v>45</v>
      </c>
      <c r="BO268" s="11">
        <v>131</v>
      </c>
      <c r="BP268" s="12">
        <f t="shared" si="5350"/>
        <v>0.2574430823117338</v>
      </c>
      <c r="BQ268" s="11">
        <v>16</v>
      </c>
      <c r="BR268" s="12">
        <f t="shared" si="5351"/>
        <v>0.10884353741496598</v>
      </c>
      <c r="BS268" s="13"/>
      <c r="BT268" s="11"/>
      <c r="BU268" s="11"/>
      <c r="BV268" s="14"/>
      <c r="BW268" s="10"/>
      <c r="BX268" s="11"/>
      <c r="BY268" s="74">
        <f t="shared" si="5401"/>
        <v>0</v>
      </c>
      <c r="BZ268" s="74">
        <f t="shared" si="5401"/>
        <v>0</v>
      </c>
      <c r="CA268" s="11"/>
      <c r="CB268" s="12" t="e">
        <f t="shared" si="5353"/>
        <v>#DIV/0!</v>
      </c>
      <c r="CC268" s="11"/>
      <c r="CD268" s="12" t="e">
        <f t="shared" si="5354"/>
        <v>#DIV/0!</v>
      </c>
      <c r="CE268" s="13"/>
      <c r="CF268" s="11"/>
      <c r="CG268" s="11"/>
      <c r="CH268" s="14"/>
      <c r="CI268" s="10"/>
      <c r="CJ268" s="11"/>
      <c r="CK268" s="74">
        <f t="shared" si="5402"/>
        <v>0</v>
      </c>
      <c r="CL268" s="74">
        <f t="shared" si="5402"/>
        <v>0</v>
      </c>
      <c r="CM268" s="11"/>
      <c r="CN268" s="12" t="e">
        <f t="shared" si="5356"/>
        <v>#DIV/0!</v>
      </c>
      <c r="CO268" s="11"/>
      <c r="CP268" s="12" t="e">
        <f t="shared" si="5357"/>
        <v>#DIV/0!</v>
      </c>
      <c r="CQ268" s="13"/>
      <c r="CR268" s="11"/>
      <c r="CS268" s="11"/>
      <c r="CT268" s="14"/>
      <c r="CU268" s="10"/>
      <c r="CV268" s="11"/>
      <c r="CW268" s="74">
        <f t="shared" si="5403"/>
        <v>0</v>
      </c>
      <c r="CX268" s="74">
        <f t="shared" si="5403"/>
        <v>0</v>
      </c>
      <c r="CY268" s="11"/>
      <c r="CZ268" s="12" t="e">
        <f t="shared" si="5359"/>
        <v>#DIV/0!</v>
      </c>
      <c r="DA268" s="11"/>
      <c r="DB268" s="12" t="e">
        <f t="shared" si="5360"/>
        <v>#DIV/0!</v>
      </c>
      <c r="DC268" s="13"/>
      <c r="DD268" s="11"/>
      <c r="DE268" s="11"/>
      <c r="DF268" s="14"/>
      <c r="DG268" s="10"/>
      <c r="DH268" s="11"/>
      <c r="DI268" s="74">
        <f t="shared" si="5404"/>
        <v>0</v>
      </c>
      <c r="DJ268" s="74">
        <f t="shared" si="5404"/>
        <v>0</v>
      </c>
      <c r="DK268" s="11"/>
      <c r="DL268" s="12" t="e">
        <f t="shared" si="5362"/>
        <v>#DIV/0!</v>
      </c>
      <c r="DM268" s="11"/>
      <c r="DN268" s="12" t="e">
        <f t="shared" si="5363"/>
        <v>#DIV/0!</v>
      </c>
      <c r="DO268" s="13"/>
      <c r="DP268" s="11"/>
      <c r="DQ268" s="11"/>
      <c r="DR268" s="14"/>
      <c r="DS268" s="10"/>
      <c r="DT268" s="11"/>
      <c r="DU268" s="74">
        <f t="shared" si="5405"/>
        <v>0</v>
      </c>
      <c r="DV268" s="74">
        <f t="shared" si="5405"/>
        <v>0</v>
      </c>
      <c r="DW268" s="11"/>
      <c r="DX268" s="12" t="e">
        <f t="shared" si="5365"/>
        <v>#DIV/0!</v>
      </c>
      <c r="DY268" s="11"/>
      <c r="DZ268" s="12" t="e">
        <f t="shared" si="5366"/>
        <v>#DIV/0!</v>
      </c>
      <c r="EA268" s="13"/>
      <c r="EB268" s="11"/>
      <c r="EC268" s="11"/>
      <c r="ED268" s="14"/>
      <c r="EE268" s="10"/>
      <c r="EF268" s="11"/>
      <c r="EG268" s="74">
        <f t="shared" si="5406"/>
        <v>0</v>
      </c>
      <c r="EH268" s="74">
        <f t="shared" si="5406"/>
        <v>0</v>
      </c>
      <c r="EI268" s="11"/>
      <c r="EJ268" s="12" t="e">
        <f t="shared" si="5368"/>
        <v>#DIV/0!</v>
      </c>
      <c r="EK268" s="11"/>
      <c r="EL268" s="12" t="e">
        <f t="shared" si="5369"/>
        <v>#DIV/0!</v>
      </c>
      <c r="EM268" s="13"/>
      <c r="EN268" s="11"/>
      <c r="EO268" s="11"/>
      <c r="EP268" s="14"/>
      <c r="EQ268" s="10"/>
      <c r="ER268" s="11"/>
      <c r="ES268" s="74">
        <f t="shared" si="5407"/>
        <v>0</v>
      </c>
      <c r="ET268" s="74">
        <f t="shared" si="5407"/>
        <v>0</v>
      </c>
      <c r="EU268" s="11"/>
      <c r="EV268" s="12" t="e">
        <f t="shared" si="5371"/>
        <v>#DIV/0!</v>
      </c>
      <c r="EW268" s="11"/>
      <c r="EX268" s="12" t="e">
        <f t="shared" si="5372"/>
        <v>#DIV/0!</v>
      </c>
      <c r="EY268" s="13"/>
      <c r="EZ268" s="11"/>
      <c r="FA268" s="11"/>
      <c r="FB268" s="14"/>
      <c r="FC268" s="10"/>
      <c r="FD268" s="11"/>
      <c r="FE268" s="74">
        <f t="shared" si="5408"/>
        <v>0</v>
      </c>
      <c r="FF268" s="74">
        <f t="shared" si="5408"/>
        <v>0</v>
      </c>
      <c r="FG268" s="11"/>
      <c r="FH268" s="12" t="e">
        <f t="shared" si="5374"/>
        <v>#DIV/0!</v>
      </c>
      <c r="FI268" s="11"/>
      <c r="FJ268" s="12" t="e">
        <f t="shared" si="5375"/>
        <v>#DIV/0!</v>
      </c>
      <c r="FK268" s="13"/>
      <c r="FL268" s="11"/>
      <c r="FM268" s="11"/>
      <c r="FN268" s="14"/>
      <c r="FO268" s="10"/>
      <c r="FP268" s="11"/>
      <c r="FQ268" s="74">
        <f t="shared" si="5409"/>
        <v>0</v>
      </c>
      <c r="FR268" s="74">
        <f t="shared" si="5409"/>
        <v>0</v>
      </c>
      <c r="FS268" s="11"/>
      <c r="FT268" s="12" t="e">
        <f t="shared" si="5377"/>
        <v>#DIV/0!</v>
      </c>
      <c r="FU268" s="11"/>
      <c r="FV268" s="12" t="e">
        <f t="shared" si="5378"/>
        <v>#DIV/0!</v>
      </c>
      <c r="FW268" s="13"/>
      <c r="FX268" s="11"/>
      <c r="FY268" s="11"/>
      <c r="FZ268" s="14"/>
      <c r="GA268" s="10"/>
      <c r="GB268" s="11"/>
      <c r="GC268" s="74">
        <f t="shared" si="5410"/>
        <v>0</v>
      </c>
      <c r="GD268" s="74">
        <f t="shared" si="5410"/>
        <v>0</v>
      </c>
      <c r="GE268" s="11"/>
      <c r="GF268" s="12" t="e">
        <f t="shared" si="5380"/>
        <v>#DIV/0!</v>
      </c>
      <c r="GG268" s="11"/>
      <c r="GH268" s="12" t="e">
        <f t="shared" si="5381"/>
        <v>#DIV/0!</v>
      </c>
      <c r="GI268" s="13"/>
      <c r="GJ268" s="11"/>
      <c r="GK268" s="11"/>
      <c r="GL268" s="14"/>
      <c r="GM268" s="10"/>
      <c r="GN268" s="11"/>
      <c r="GO268" s="74">
        <f t="shared" si="5411"/>
        <v>0</v>
      </c>
      <c r="GP268" s="74">
        <f t="shared" si="5411"/>
        <v>0</v>
      </c>
      <c r="GQ268" s="11"/>
      <c r="GR268" s="12" t="e">
        <f t="shared" si="5383"/>
        <v>#DIV/0!</v>
      </c>
      <c r="GS268" s="11"/>
      <c r="GT268" s="12" t="e">
        <f t="shared" si="5384"/>
        <v>#DIV/0!</v>
      </c>
      <c r="GU268" s="13"/>
      <c r="GV268" s="11"/>
      <c r="GW268" s="11"/>
      <c r="GX268" s="14"/>
      <c r="GY268" s="10"/>
      <c r="GZ268" s="11"/>
      <c r="HA268" s="74">
        <f t="shared" si="5412"/>
        <v>0</v>
      </c>
      <c r="HB268" s="74">
        <f t="shared" si="5412"/>
        <v>0</v>
      </c>
      <c r="HC268" s="11"/>
      <c r="HD268" s="12" t="e">
        <f t="shared" si="5386"/>
        <v>#DIV/0!</v>
      </c>
      <c r="HE268" s="11"/>
      <c r="HF268" s="12" t="e">
        <f t="shared" si="5387"/>
        <v>#DIV/0!</v>
      </c>
      <c r="HG268" s="13"/>
      <c r="HH268" s="11"/>
      <c r="HI268" s="11"/>
      <c r="HJ268" s="14"/>
      <c r="HK268" s="10">
        <f t="shared" si="5388"/>
        <v>3</v>
      </c>
      <c r="HL268" s="11">
        <f t="shared" si="5388"/>
        <v>0</v>
      </c>
      <c r="HM268" s="11">
        <f t="shared" si="5388"/>
        <v>2966</v>
      </c>
      <c r="HN268" s="11">
        <f t="shared" si="5388"/>
        <v>230</v>
      </c>
      <c r="HO268" s="11">
        <f t="shared" si="5389"/>
        <v>957</v>
      </c>
      <c r="HP268" s="228">
        <f>+(HO268)/HM268</f>
        <v>0.32265677680377614</v>
      </c>
      <c r="HQ268" s="15">
        <f t="shared" si="5391"/>
        <v>61</v>
      </c>
      <c r="HR268" s="12">
        <f t="shared" si="5413"/>
        <v>6.3740856844305124E-2</v>
      </c>
      <c r="HS268" s="16">
        <v>74</v>
      </c>
      <c r="HT268" s="17">
        <v>867</v>
      </c>
      <c r="HU268" s="16">
        <f t="shared" si="5392"/>
        <v>90.595611285266457</v>
      </c>
      <c r="HV268" s="15"/>
      <c r="HW268" s="14"/>
    </row>
    <row r="269" spans="1:231" ht="18.75" x14ac:dyDescent="0.25">
      <c r="A269" s="236"/>
      <c r="B269" s="202">
        <f t="shared" si="5393"/>
        <v>44676</v>
      </c>
      <c r="C269" s="10"/>
      <c r="D269" s="11">
        <v>1</v>
      </c>
      <c r="E269" s="74">
        <f t="shared" si="5394"/>
        <v>574</v>
      </c>
      <c r="F269" s="74">
        <v>44</v>
      </c>
      <c r="G269" s="11">
        <v>172</v>
      </c>
      <c r="H269" s="12">
        <f t="shared" si="5336"/>
        <v>0.33449477351916379</v>
      </c>
      <c r="I269" s="11">
        <v>20</v>
      </c>
      <c r="J269" s="12">
        <f t="shared" si="5395"/>
        <v>0.10416666666666667</v>
      </c>
      <c r="K269" s="11"/>
      <c r="L269" s="11"/>
      <c r="M269" s="18"/>
      <c r="N269" s="20"/>
      <c r="O269" s="10"/>
      <c r="P269" s="11"/>
      <c r="Q269" s="74">
        <f t="shared" si="5396"/>
        <v>583</v>
      </c>
      <c r="R269" s="74">
        <v>44</v>
      </c>
      <c r="S269" s="11">
        <v>145</v>
      </c>
      <c r="T269" s="12">
        <f t="shared" si="5338"/>
        <v>0.26072041166380788</v>
      </c>
      <c r="U269" s="11">
        <v>7</v>
      </c>
      <c r="V269" s="12">
        <f t="shared" si="5339"/>
        <v>4.6052631578947366E-2</v>
      </c>
      <c r="W269" s="11"/>
      <c r="X269" s="11"/>
      <c r="Y269" s="18"/>
      <c r="Z269" s="20"/>
      <c r="AA269" s="10">
        <v>1</v>
      </c>
      <c r="AB269" s="11"/>
      <c r="AC269" s="74">
        <f t="shared" si="5397"/>
        <v>104</v>
      </c>
      <c r="AD269" s="74">
        <v>11</v>
      </c>
      <c r="AE269" s="11">
        <v>33</v>
      </c>
      <c r="AF269" s="12">
        <f t="shared" si="5341"/>
        <v>0.33653846153846156</v>
      </c>
      <c r="AG269" s="11">
        <v>2</v>
      </c>
      <c r="AH269" s="12">
        <f t="shared" si="5342"/>
        <v>5.7142857142857141E-2</v>
      </c>
      <c r="AI269" s="11"/>
      <c r="AJ269" s="11"/>
      <c r="AK269" s="18"/>
      <c r="AL269" s="20"/>
      <c r="AM269" s="10">
        <v>1</v>
      </c>
      <c r="AN269" s="11"/>
      <c r="AO269" s="74">
        <f t="shared" si="5398"/>
        <v>567</v>
      </c>
      <c r="AP269" s="74">
        <v>43</v>
      </c>
      <c r="AQ269" s="11">
        <v>191</v>
      </c>
      <c r="AR269" s="12">
        <f t="shared" si="5344"/>
        <v>0.34920634920634919</v>
      </c>
      <c r="AS269" s="11">
        <v>7</v>
      </c>
      <c r="AT269" s="12">
        <f t="shared" si="5345"/>
        <v>3.5353535353535352E-2</v>
      </c>
      <c r="AU269" s="11"/>
      <c r="AV269" s="11"/>
      <c r="AW269" s="18"/>
      <c r="AX269" s="20"/>
      <c r="AY269" s="10"/>
      <c r="AZ269" s="11"/>
      <c r="BA269" s="74">
        <f t="shared" si="5399"/>
        <v>565</v>
      </c>
      <c r="BB269" s="74">
        <v>43</v>
      </c>
      <c r="BC269" s="11">
        <v>152</v>
      </c>
      <c r="BD269" s="12">
        <f t="shared" si="5347"/>
        <v>0.28141592920353981</v>
      </c>
      <c r="BE269" s="11">
        <v>7</v>
      </c>
      <c r="BF269" s="12">
        <f t="shared" si="5348"/>
        <v>4.40251572327044E-2</v>
      </c>
      <c r="BG269" s="11"/>
      <c r="BH269" s="11"/>
      <c r="BI269" s="18"/>
      <c r="BJ269" s="20"/>
      <c r="BK269" s="10"/>
      <c r="BL269" s="11"/>
      <c r="BM269" s="74">
        <f t="shared" si="5400"/>
        <v>571</v>
      </c>
      <c r="BN269" s="74">
        <v>44</v>
      </c>
      <c r="BO269" s="11">
        <v>104</v>
      </c>
      <c r="BP269" s="12">
        <f t="shared" si="5350"/>
        <v>0.19264448336252188</v>
      </c>
      <c r="BQ269" s="11">
        <v>6</v>
      </c>
      <c r="BR269" s="12">
        <f t="shared" si="5351"/>
        <v>5.4545454545454543E-2</v>
      </c>
      <c r="BS269" s="11"/>
      <c r="BT269" s="11"/>
      <c r="BU269" s="18"/>
      <c r="BV269" s="20"/>
      <c r="BW269" s="10"/>
      <c r="BX269" s="11"/>
      <c r="BY269" s="74">
        <f t="shared" si="5401"/>
        <v>0</v>
      </c>
      <c r="BZ269" s="74">
        <f t="shared" si="5401"/>
        <v>0</v>
      </c>
      <c r="CA269" s="11"/>
      <c r="CB269" s="12" t="e">
        <f t="shared" si="5353"/>
        <v>#DIV/0!</v>
      </c>
      <c r="CC269" s="11"/>
      <c r="CD269" s="12" t="e">
        <f t="shared" si="5354"/>
        <v>#DIV/0!</v>
      </c>
      <c r="CE269" s="11"/>
      <c r="CF269" s="11"/>
      <c r="CG269" s="18"/>
      <c r="CH269" s="20"/>
      <c r="CI269" s="10"/>
      <c r="CJ269" s="11"/>
      <c r="CK269" s="74">
        <f t="shared" si="5402"/>
        <v>0</v>
      </c>
      <c r="CL269" s="74">
        <f t="shared" si="5402"/>
        <v>0</v>
      </c>
      <c r="CM269" s="11"/>
      <c r="CN269" s="12" t="e">
        <f t="shared" si="5356"/>
        <v>#DIV/0!</v>
      </c>
      <c r="CO269" s="11"/>
      <c r="CP269" s="12" t="e">
        <f t="shared" si="5357"/>
        <v>#DIV/0!</v>
      </c>
      <c r="CQ269" s="11"/>
      <c r="CR269" s="11"/>
      <c r="CS269" s="18"/>
      <c r="CT269" s="20"/>
      <c r="CU269" s="10"/>
      <c r="CV269" s="11"/>
      <c r="CW269" s="74">
        <f t="shared" si="5403"/>
        <v>0</v>
      </c>
      <c r="CX269" s="74">
        <f t="shared" si="5403"/>
        <v>0</v>
      </c>
      <c r="CY269" s="11"/>
      <c r="CZ269" s="12" t="e">
        <f t="shared" si="5359"/>
        <v>#DIV/0!</v>
      </c>
      <c r="DA269" s="11"/>
      <c r="DB269" s="12" t="e">
        <f t="shared" si="5360"/>
        <v>#DIV/0!</v>
      </c>
      <c r="DC269" s="11"/>
      <c r="DD269" s="11"/>
      <c r="DE269" s="18"/>
      <c r="DF269" s="20"/>
      <c r="DG269" s="10"/>
      <c r="DH269" s="11"/>
      <c r="DI269" s="74">
        <f t="shared" si="5404"/>
        <v>0</v>
      </c>
      <c r="DJ269" s="74">
        <f t="shared" si="5404"/>
        <v>0</v>
      </c>
      <c r="DK269" s="11"/>
      <c r="DL269" s="12" t="e">
        <f t="shared" si="5362"/>
        <v>#DIV/0!</v>
      </c>
      <c r="DM269" s="11"/>
      <c r="DN269" s="12" t="e">
        <f t="shared" si="5363"/>
        <v>#DIV/0!</v>
      </c>
      <c r="DO269" s="11"/>
      <c r="DP269" s="11"/>
      <c r="DQ269" s="18"/>
      <c r="DR269" s="20"/>
      <c r="DS269" s="10"/>
      <c r="DT269" s="11"/>
      <c r="DU269" s="74">
        <f t="shared" si="5405"/>
        <v>0</v>
      </c>
      <c r="DV269" s="74">
        <f t="shared" si="5405"/>
        <v>0</v>
      </c>
      <c r="DW269" s="11"/>
      <c r="DX269" s="12" t="e">
        <f t="shared" si="5365"/>
        <v>#DIV/0!</v>
      </c>
      <c r="DY269" s="11"/>
      <c r="DZ269" s="12" t="e">
        <f t="shared" si="5366"/>
        <v>#DIV/0!</v>
      </c>
      <c r="EA269" s="11"/>
      <c r="EB269" s="11"/>
      <c r="EC269" s="18"/>
      <c r="ED269" s="20"/>
      <c r="EE269" s="10"/>
      <c r="EF269" s="11"/>
      <c r="EG269" s="74">
        <f t="shared" si="5406"/>
        <v>0</v>
      </c>
      <c r="EH269" s="74">
        <f t="shared" si="5406"/>
        <v>0</v>
      </c>
      <c r="EI269" s="11"/>
      <c r="EJ269" s="12" t="e">
        <f t="shared" si="5368"/>
        <v>#DIV/0!</v>
      </c>
      <c r="EK269" s="11"/>
      <c r="EL269" s="12" t="e">
        <f t="shared" si="5369"/>
        <v>#DIV/0!</v>
      </c>
      <c r="EM269" s="11"/>
      <c r="EN269" s="11"/>
      <c r="EO269" s="18"/>
      <c r="EP269" s="20"/>
      <c r="EQ269" s="10"/>
      <c r="ER269" s="11"/>
      <c r="ES269" s="74">
        <f t="shared" si="5407"/>
        <v>0</v>
      </c>
      <c r="ET269" s="74">
        <f t="shared" si="5407"/>
        <v>0</v>
      </c>
      <c r="EU269" s="11"/>
      <c r="EV269" s="12" t="e">
        <f t="shared" si="5371"/>
        <v>#DIV/0!</v>
      </c>
      <c r="EW269" s="11"/>
      <c r="EX269" s="12" t="e">
        <f t="shared" si="5372"/>
        <v>#DIV/0!</v>
      </c>
      <c r="EY269" s="11"/>
      <c r="EZ269" s="11"/>
      <c r="FA269" s="18"/>
      <c r="FB269" s="20"/>
      <c r="FC269" s="10"/>
      <c r="FD269" s="11"/>
      <c r="FE269" s="74">
        <f t="shared" si="5408"/>
        <v>0</v>
      </c>
      <c r="FF269" s="74">
        <f t="shared" si="5408"/>
        <v>0</v>
      </c>
      <c r="FG269" s="11"/>
      <c r="FH269" s="12" t="e">
        <f t="shared" si="5374"/>
        <v>#DIV/0!</v>
      </c>
      <c r="FI269" s="11"/>
      <c r="FJ269" s="12" t="e">
        <f t="shared" si="5375"/>
        <v>#DIV/0!</v>
      </c>
      <c r="FK269" s="11"/>
      <c r="FL269" s="11"/>
      <c r="FM269" s="18"/>
      <c r="FN269" s="20"/>
      <c r="FO269" s="10"/>
      <c r="FP269" s="11"/>
      <c r="FQ269" s="74">
        <f t="shared" si="5409"/>
        <v>0</v>
      </c>
      <c r="FR269" s="74">
        <f t="shared" si="5409"/>
        <v>0</v>
      </c>
      <c r="FS269" s="11"/>
      <c r="FT269" s="12" t="e">
        <f t="shared" si="5377"/>
        <v>#DIV/0!</v>
      </c>
      <c r="FU269" s="11"/>
      <c r="FV269" s="12" t="e">
        <f t="shared" si="5378"/>
        <v>#DIV/0!</v>
      </c>
      <c r="FW269" s="11"/>
      <c r="FX269" s="11"/>
      <c r="FY269" s="18"/>
      <c r="FZ269" s="20"/>
      <c r="GA269" s="10"/>
      <c r="GB269" s="11"/>
      <c r="GC269" s="74">
        <f t="shared" si="5410"/>
        <v>0</v>
      </c>
      <c r="GD269" s="74">
        <f t="shared" si="5410"/>
        <v>0</v>
      </c>
      <c r="GE269" s="11"/>
      <c r="GF269" s="12" t="e">
        <f t="shared" si="5380"/>
        <v>#DIV/0!</v>
      </c>
      <c r="GG269" s="11"/>
      <c r="GH269" s="12" t="e">
        <f t="shared" si="5381"/>
        <v>#DIV/0!</v>
      </c>
      <c r="GI269" s="11"/>
      <c r="GJ269" s="11"/>
      <c r="GK269" s="18"/>
      <c r="GL269" s="20"/>
      <c r="GM269" s="10"/>
      <c r="GN269" s="11"/>
      <c r="GO269" s="74">
        <f t="shared" si="5411"/>
        <v>0</v>
      </c>
      <c r="GP269" s="74">
        <f t="shared" si="5411"/>
        <v>0</v>
      </c>
      <c r="GQ269" s="11"/>
      <c r="GR269" s="12" t="e">
        <f t="shared" si="5383"/>
        <v>#DIV/0!</v>
      </c>
      <c r="GS269" s="11"/>
      <c r="GT269" s="12" t="e">
        <f t="shared" si="5384"/>
        <v>#DIV/0!</v>
      </c>
      <c r="GU269" s="11"/>
      <c r="GV269" s="11"/>
      <c r="GW269" s="18"/>
      <c r="GX269" s="20"/>
      <c r="GY269" s="10"/>
      <c r="GZ269" s="11"/>
      <c r="HA269" s="74">
        <f t="shared" si="5412"/>
        <v>0</v>
      </c>
      <c r="HB269" s="74">
        <f t="shared" si="5412"/>
        <v>0</v>
      </c>
      <c r="HC269" s="11"/>
      <c r="HD269" s="12" t="e">
        <f t="shared" si="5386"/>
        <v>#DIV/0!</v>
      </c>
      <c r="HE269" s="11"/>
      <c r="HF269" s="12" t="e">
        <f t="shared" si="5387"/>
        <v>#DIV/0!</v>
      </c>
      <c r="HG269" s="11"/>
      <c r="HH269" s="11"/>
      <c r="HI269" s="18"/>
      <c r="HJ269" s="20"/>
      <c r="HK269" s="10">
        <f t="shared" si="5388"/>
        <v>2</v>
      </c>
      <c r="HL269" s="11">
        <f t="shared" si="5388"/>
        <v>1</v>
      </c>
      <c r="HM269" s="11">
        <f t="shared" si="5388"/>
        <v>2964</v>
      </c>
      <c r="HN269" s="11">
        <f t="shared" si="5388"/>
        <v>229</v>
      </c>
      <c r="HO269" s="11">
        <f t="shared" si="5389"/>
        <v>846</v>
      </c>
      <c r="HP269" s="228">
        <f t="shared" ref="HP269:HP272" si="5414">+(HO269)/HM269</f>
        <v>0.28542510121457487</v>
      </c>
      <c r="HQ269" s="15">
        <f t="shared" si="5391"/>
        <v>49</v>
      </c>
      <c r="HR269" s="12">
        <f t="shared" si="5413"/>
        <v>5.7919621749408984E-2</v>
      </c>
      <c r="HS269" s="16">
        <v>74.599999999999994</v>
      </c>
      <c r="HT269" s="17">
        <v>771</v>
      </c>
      <c r="HU269" s="16">
        <f t="shared" si="5392"/>
        <v>91.134751773049643</v>
      </c>
      <c r="HV269" s="18"/>
      <c r="HW269" s="20"/>
    </row>
    <row r="270" spans="1:231" ht="18.75" x14ac:dyDescent="0.25">
      <c r="A270" s="236"/>
      <c r="B270" s="41">
        <f>+B269+1</f>
        <v>44677</v>
      </c>
      <c r="C270" s="10">
        <v>1</v>
      </c>
      <c r="D270" s="11"/>
      <c r="E270" s="74">
        <f t="shared" si="5394"/>
        <v>573</v>
      </c>
      <c r="F270" s="74">
        <f t="shared" si="5394"/>
        <v>44</v>
      </c>
      <c r="G270" s="11">
        <v>189</v>
      </c>
      <c r="H270" s="12">
        <f t="shared" si="5336"/>
        <v>0.36474694589877837</v>
      </c>
      <c r="I270" s="11">
        <v>20</v>
      </c>
      <c r="J270" s="12">
        <f t="shared" si="5395"/>
        <v>9.569377990430622E-2</v>
      </c>
      <c r="K270" s="13"/>
      <c r="L270" s="13"/>
      <c r="M270" s="25">
        <v>4345</v>
      </c>
      <c r="N270" s="38">
        <v>4740</v>
      </c>
      <c r="O270" s="10"/>
      <c r="P270" s="11"/>
      <c r="Q270" s="74">
        <f t="shared" si="5396"/>
        <v>583</v>
      </c>
      <c r="R270" s="74">
        <f t="shared" si="5396"/>
        <v>44</v>
      </c>
      <c r="S270" s="11">
        <v>144</v>
      </c>
      <c r="T270" s="12">
        <f t="shared" si="5338"/>
        <v>0.2658662092624357</v>
      </c>
      <c r="U270" s="11">
        <v>11</v>
      </c>
      <c r="V270" s="12">
        <f t="shared" si="5339"/>
        <v>7.0967741935483872E-2</v>
      </c>
      <c r="W270" s="13"/>
      <c r="X270" s="13"/>
      <c r="Y270" s="25">
        <v>4345</v>
      </c>
      <c r="Z270" s="38">
        <v>4740</v>
      </c>
      <c r="AA270" s="10"/>
      <c r="AB270" s="11"/>
      <c r="AC270" s="74">
        <f t="shared" si="5397"/>
        <v>104</v>
      </c>
      <c r="AD270" s="74">
        <f t="shared" si="5397"/>
        <v>11</v>
      </c>
      <c r="AE270" s="11">
        <v>35</v>
      </c>
      <c r="AF270" s="12">
        <f t="shared" si="5341"/>
        <v>0.35576923076923078</v>
      </c>
      <c r="AG270" s="11">
        <v>2</v>
      </c>
      <c r="AH270" s="12">
        <f t="shared" si="5342"/>
        <v>5.4054054054054057E-2</v>
      </c>
      <c r="AI270" s="13"/>
      <c r="AJ270" s="13"/>
      <c r="AK270" s="25">
        <v>4345</v>
      </c>
      <c r="AL270" s="38">
        <v>4740</v>
      </c>
      <c r="AM270" s="10"/>
      <c r="AN270" s="11"/>
      <c r="AO270" s="74">
        <f t="shared" si="5398"/>
        <v>567</v>
      </c>
      <c r="AP270" s="74">
        <f t="shared" si="5398"/>
        <v>43</v>
      </c>
      <c r="AQ270" s="11">
        <v>220</v>
      </c>
      <c r="AR270" s="12">
        <f t="shared" si="5344"/>
        <v>0.42857142857142855</v>
      </c>
      <c r="AS270" s="11">
        <v>23</v>
      </c>
      <c r="AT270" s="12">
        <f t="shared" si="5345"/>
        <v>9.4650205761316872E-2</v>
      </c>
      <c r="AU270" s="13"/>
      <c r="AV270" s="13"/>
      <c r="AW270" s="25">
        <v>4345</v>
      </c>
      <c r="AX270" s="38">
        <v>4740</v>
      </c>
      <c r="AY270" s="10"/>
      <c r="AZ270" s="11"/>
      <c r="BA270" s="74">
        <f t="shared" si="5399"/>
        <v>565</v>
      </c>
      <c r="BB270" s="74">
        <f t="shared" si="5399"/>
        <v>43</v>
      </c>
      <c r="BC270" s="11">
        <v>162</v>
      </c>
      <c r="BD270" s="12">
        <f t="shared" si="5347"/>
        <v>0.33982300884955752</v>
      </c>
      <c r="BE270" s="11">
        <v>30</v>
      </c>
      <c r="BF270" s="12">
        <f t="shared" si="5348"/>
        <v>0.15625</v>
      </c>
      <c r="BG270" s="13"/>
      <c r="BH270" s="13"/>
      <c r="BI270" s="25">
        <v>4345</v>
      </c>
      <c r="BJ270" s="38">
        <v>4740</v>
      </c>
      <c r="BK270" s="10"/>
      <c r="BL270" s="11"/>
      <c r="BM270" s="74">
        <f t="shared" si="5400"/>
        <v>571</v>
      </c>
      <c r="BN270" s="74">
        <f t="shared" si="5400"/>
        <v>44</v>
      </c>
      <c r="BO270" s="11">
        <v>126</v>
      </c>
      <c r="BP270" s="12">
        <f t="shared" si="5350"/>
        <v>0.25919439579684761</v>
      </c>
      <c r="BQ270" s="11">
        <v>22</v>
      </c>
      <c r="BR270" s="12">
        <f t="shared" si="5351"/>
        <v>0.14864864864864866</v>
      </c>
      <c r="BS270" s="13"/>
      <c r="BT270" s="13"/>
      <c r="BU270" s="25">
        <v>4345</v>
      </c>
      <c r="BV270" s="38">
        <v>4740</v>
      </c>
      <c r="BW270" s="10"/>
      <c r="BX270" s="11"/>
      <c r="BY270" s="74">
        <f t="shared" si="5401"/>
        <v>0</v>
      </c>
      <c r="BZ270" s="74">
        <f t="shared" si="5401"/>
        <v>0</v>
      </c>
      <c r="CA270" s="11"/>
      <c r="CB270" s="12" t="e">
        <f t="shared" si="5353"/>
        <v>#DIV/0!</v>
      </c>
      <c r="CC270" s="11"/>
      <c r="CD270" s="12" t="e">
        <f t="shared" si="5354"/>
        <v>#DIV/0!</v>
      </c>
      <c r="CE270" s="13"/>
      <c r="CF270" s="13"/>
      <c r="CG270" s="25"/>
      <c r="CH270" s="38"/>
      <c r="CI270" s="10"/>
      <c r="CJ270" s="11"/>
      <c r="CK270" s="74">
        <f t="shared" si="5402"/>
        <v>0</v>
      </c>
      <c r="CL270" s="74">
        <f t="shared" si="5402"/>
        <v>0</v>
      </c>
      <c r="CM270" s="11"/>
      <c r="CN270" s="12" t="e">
        <f t="shared" si="5356"/>
        <v>#DIV/0!</v>
      </c>
      <c r="CO270" s="11"/>
      <c r="CP270" s="12" t="e">
        <f t="shared" si="5357"/>
        <v>#DIV/0!</v>
      </c>
      <c r="CQ270" s="13"/>
      <c r="CR270" s="13"/>
      <c r="CS270" s="25"/>
      <c r="CT270" s="38"/>
      <c r="CU270" s="10"/>
      <c r="CV270" s="11"/>
      <c r="CW270" s="74">
        <f t="shared" si="5403"/>
        <v>0</v>
      </c>
      <c r="CX270" s="74">
        <f t="shared" si="5403"/>
        <v>0</v>
      </c>
      <c r="CY270" s="11"/>
      <c r="CZ270" s="12" t="e">
        <f t="shared" si="5359"/>
        <v>#DIV/0!</v>
      </c>
      <c r="DA270" s="11"/>
      <c r="DB270" s="12" t="e">
        <f t="shared" si="5360"/>
        <v>#DIV/0!</v>
      </c>
      <c r="DC270" s="13"/>
      <c r="DD270" s="13"/>
      <c r="DE270" s="25"/>
      <c r="DF270" s="38"/>
      <c r="DG270" s="10"/>
      <c r="DH270" s="11"/>
      <c r="DI270" s="74">
        <f t="shared" si="5404"/>
        <v>0</v>
      </c>
      <c r="DJ270" s="74">
        <f t="shared" si="5404"/>
        <v>0</v>
      </c>
      <c r="DK270" s="11"/>
      <c r="DL270" s="12" t="e">
        <f t="shared" si="5362"/>
        <v>#DIV/0!</v>
      </c>
      <c r="DM270" s="11"/>
      <c r="DN270" s="12" t="e">
        <f t="shared" si="5363"/>
        <v>#DIV/0!</v>
      </c>
      <c r="DO270" s="13"/>
      <c r="DP270" s="13"/>
      <c r="DQ270" s="25"/>
      <c r="DR270" s="38"/>
      <c r="DS270" s="10"/>
      <c r="DT270" s="11"/>
      <c r="DU270" s="74">
        <f t="shared" si="5405"/>
        <v>0</v>
      </c>
      <c r="DV270" s="74">
        <f t="shared" si="5405"/>
        <v>0</v>
      </c>
      <c r="DW270" s="11"/>
      <c r="DX270" s="12" t="e">
        <f t="shared" si="5365"/>
        <v>#DIV/0!</v>
      </c>
      <c r="DY270" s="11"/>
      <c r="DZ270" s="12" t="e">
        <f t="shared" si="5366"/>
        <v>#DIV/0!</v>
      </c>
      <c r="EA270" s="13"/>
      <c r="EB270" s="13"/>
      <c r="EC270" s="25"/>
      <c r="ED270" s="38"/>
      <c r="EE270" s="10"/>
      <c r="EF270" s="11"/>
      <c r="EG270" s="74">
        <f t="shared" si="5406"/>
        <v>0</v>
      </c>
      <c r="EH270" s="74">
        <f t="shared" si="5406"/>
        <v>0</v>
      </c>
      <c r="EI270" s="11"/>
      <c r="EJ270" s="12" t="e">
        <f t="shared" si="5368"/>
        <v>#DIV/0!</v>
      </c>
      <c r="EK270" s="11"/>
      <c r="EL270" s="12" t="e">
        <f t="shared" si="5369"/>
        <v>#DIV/0!</v>
      </c>
      <c r="EM270" s="13"/>
      <c r="EN270" s="13"/>
      <c r="EO270" s="25"/>
      <c r="EP270" s="38"/>
      <c r="EQ270" s="10"/>
      <c r="ER270" s="11"/>
      <c r="ES270" s="74">
        <f t="shared" si="5407"/>
        <v>0</v>
      </c>
      <c r="ET270" s="74">
        <f t="shared" si="5407"/>
        <v>0</v>
      </c>
      <c r="EU270" s="11"/>
      <c r="EV270" s="12" t="e">
        <f t="shared" si="5371"/>
        <v>#DIV/0!</v>
      </c>
      <c r="EW270" s="11"/>
      <c r="EX270" s="12" t="e">
        <f t="shared" si="5372"/>
        <v>#DIV/0!</v>
      </c>
      <c r="EY270" s="13"/>
      <c r="EZ270" s="13"/>
      <c r="FA270" s="25"/>
      <c r="FB270" s="38"/>
      <c r="FC270" s="10"/>
      <c r="FD270" s="11"/>
      <c r="FE270" s="74">
        <f t="shared" si="5408"/>
        <v>0</v>
      </c>
      <c r="FF270" s="74">
        <f t="shared" si="5408"/>
        <v>0</v>
      </c>
      <c r="FG270" s="11"/>
      <c r="FH270" s="12" t="e">
        <f t="shared" si="5374"/>
        <v>#DIV/0!</v>
      </c>
      <c r="FI270" s="11"/>
      <c r="FJ270" s="12" t="e">
        <f t="shared" si="5375"/>
        <v>#DIV/0!</v>
      </c>
      <c r="FK270" s="13"/>
      <c r="FL270" s="13"/>
      <c r="FM270" s="25"/>
      <c r="FN270" s="38"/>
      <c r="FO270" s="10"/>
      <c r="FP270" s="11"/>
      <c r="FQ270" s="74">
        <f t="shared" si="5409"/>
        <v>0</v>
      </c>
      <c r="FR270" s="74">
        <f t="shared" si="5409"/>
        <v>0</v>
      </c>
      <c r="FS270" s="11"/>
      <c r="FT270" s="12" t="e">
        <f t="shared" si="5377"/>
        <v>#DIV/0!</v>
      </c>
      <c r="FU270" s="11"/>
      <c r="FV270" s="12" t="e">
        <f t="shared" si="5378"/>
        <v>#DIV/0!</v>
      </c>
      <c r="FW270" s="13"/>
      <c r="FX270" s="13"/>
      <c r="FY270" s="25"/>
      <c r="FZ270" s="38"/>
      <c r="GA270" s="10"/>
      <c r="GB270" s="11"/>
      <c r="GC270" s="74">
        <f t="shared" si="5410"/>
        <v>0</v>
      </c>
      <c r="GD270" s="74">
        <f t="shared" si="5410"/>
        <v>0</v>
      </c>
      <c r="GE270" s="11"/>
      <c r="GF270" s="12" t="e">
        <f t="shared" si="5380"/>
        <v>#DIV/0!</v>
      </c>
      <c r="GG270" s="11"/>
      <c r="GH270" s="12" t="e">
        <f t="shared" si="5381"/>
        <v>#DIV/0!</v>
      </c>
      <c r="GI270" s="13"/>
      <c r="GJ270" s="13"/>
      <c r="GK270" s="25"/>
      <c r="GL270" s="38"/>
      <c r="GM270" s="10"/>
      <c r="GN270" s="11"/>
      <c r="GO270" s="74">
        <f t="shared" si="5411"/>
        <v>0</v>
      </c>
      <c r="GP270" s="74">
        <f t="shared" si="5411"/>
        <v>0</v>
      </c>
      <c r="GQ270" s="11"/>
      <c r="GR270" s="12" t="e">
        <f t="shared" si="5383"/>
        <v>#DIV/0!</v>
      </c>
      <c r="GS270" s="11"/>
      <c r="GT270" s="12" t="e">
        <f t="shared" si="5384"/>
        <v>#DIV/0!</v>
      </c>
      <c r="GU270" s="13"/>
      <c r="GV270" s="13"/>
      <c r="GW270" s="25"/>
      <c r="GX270" s="38"/>
      <c r="GY270" s="10"/>
      <c r="GZ270" s="11"/>
      <c r="HA270" s="74">
        <f t="shared" si="5412"/>
        <v>0</v>
      </c>
      <c r="HB270" s="74">
        <f t="shared" si="5412"/>
        <v>0</v>
      </c>
      <c r="HC270" s="11"/>
      <c r="HD270" s="12" t="e">
        <f t="shared" si="5386"/>
        <v>#DIV/0!</v>
      </c>
      <c r="HE270" s="11"/>
      <c r="HF270" s="12" t="e">
        <f t="shared" si="5387"/>
        <v>#DIV/0!</v>
      </c>
      <c r="HG270" s="13"/>
      <c r="HH270" s="13"/>
      <c r="HI270" s="25"/>
      <c r="HJ270" s="38"/>
      <c r="HK270" s="10">
        <f t="shared" si="5388"/>
        <v>1</v>
      </c>
      <c r="HL270" s="11">
        <f t="shared" si="5388"/>
        <v>0</v>
      </c>
      <c r="HM270" s="11">
        <f t="shared" si="5388"/>
        <v>2963</v>
      </c>
      <c r="HN270" s="11">
        <f t="shared" si="5388"/>
        <v>229</v>
      </c>
      <c r="HO270" s="11">
        <f t="shared" si="5389"/>
        <v>984</v>
      </c>
      <c r="HP270" s="228">
        <f t="shared" si="5414"/>
        <v>0.33209584880188997</v>
      </c>
      <c r="HQ270" s="15">
        <f t="shared" si="5391"/>
        <v>108</v>
      </c>
      <c r="HR270" s="12">
        <f t="shared" si="5413"/>
        <v>0.10975609756097561</v>
      </c>
      <c r="HS270" s="16">
        <v>74.5</v>
      </c>
      <c r="HT270" s="17">
        <v>846</v>
      </c>
      <c r="HU270" s="16">
        <f t="shared" si="5392"/>
        <v>85.975609756097555</v>
      </c>
      <c r="HV270" s="23">
        <v>4345</v>
      </c>
      <c r="HW270" s="22">
        <v>4740</v>
      </c>
    </row>
    <row r="271" spans="1:231" ht="18.75" x14ac:dyDescent="0.25">
      <c r="A271" s="236"/>
      <c r="B271" s="41">
        <f t="shared" si="5393"/>
        <v>44678</v>
      </c>
      <c r="C271" s="10"/>
      <c r="D271" s="11"/>
      <c r="E271" s="74">
        <f t="shared" si="5394"/>
        <v>573</v>
      </c>
      <c r="F271" s="74">
        <f t="shared" si="5394"/>
        <v>44</v>
      </c>
      <c r="G271" s="11">
        <v>183</v>
      </c>
      <c r="H271" s="12">
        <f t="shared" si="5336"/>
        <v>0.343804537521815</v>
      </c>
      <c r="I271" s="11">
        <v>14</v>
      </c>
      <c r="J271" s="12">
        <f t="shared" si="5395"/>
        <v>7.1065989847715741E-2</v>
      </c>
      <c r="K271" s="13"/>
      <c r="L271" s="11"/>
      <c r="M271" s="25">
        <v>4790.8108108108108</v>
      </c>
      <c r="N271" s="38">
        <v>4671.4285714285716</v>
      </c>
      <c r="O271" s="10"/>
      <c r="P271" s="11"/>
      <c r="Q271" s="74">
        <f t="shared" si="5396"/>
        <v>583</v>
      </c>
      <c r="R271" s="74">
        <f t="shared" si="5396"/>
        <v>44</v>
      </c>
      <c r="S271" s="11">
        <v>166</v>
      </c>
      <c r="T271" s="12">
        <f t="shared" si="5338"/>
        <v>0.29331046312178388</v>
      </c>
      <c r="U271" s="11">
        <v>5</v>
      </c>
      <c r="V271" s="12">
        <f t="shared" si="5339"/>
        <v>2.9239766081871343E-2</v>
      </c>
      <c r="W271" s="13"/>
      <c r="X271" s="11"/>
      <c r="Y271" s="25">
        <v>5137.8378378378375</v>
      </c>
      <c r="Z271" s="38">
        <v>4676.875</v>
      </c>
      <c r="AA271" s="10">
        <v>1</v>
      </c>
      <c r="AB271" s="11"/>
      <c r="AC271" s="74">
        <f t="shared" si="5397"/>
        <v>103</v>
      </c>
      <c r="AD271" s="74">
        <f t="shared" si="5397"/>
        <v>11</v>
      </c>
      <c r="AE271" s="11">
        <v>33</v>
      </c>
      <c r="AF271" s="12">
        <f t="shared" si="5341"/>
        <v>0.3300970873786408</v>
      </c>
      <c r="AG271" s="11">
        <v>1</v>
      </c>
      <c r="AH271" s="12">
        <f t="shared" si="5342"/>
        <v>2.9411764705882353E-2</v>
      </c>
      <c r="AI271" s="13"/>
      <c r="AJ271" s="11"/>
      <c r="AK271" s="25">
        <v>4884.166666666667</v>
      </c>
      <c r="AL271" s="38">
        <v>4415.7142857142853</v>
      </c>
      <c r="AM271" s="10"/>
      <c r="AN271" s="11"/>
      <c r="AO271" s="74">
        <f t="shared" si="5398"/>
        <v>567</v>
      </c>
      <c r="AP271" s="74">
        <f t="shared" si="5398"/>
        <v>43</v>
      </c>
      <c r="AQ271" s="11">
        <v>180</v>
      </c>
      <c r="AR271" s="12">
        <f t="shared" si="5344"/>
        <v>0.33862433862433861</v>
      </c>
      <c r="AS271" s="11">
        <v>12</v>
      </c>
      <c r="AT271" s="12">
        <f t="shared" si="5345"/>
        <v>6.25E-2</v>
      </c>
      <c r="AU271" s="13"/>
      <c r="AV271" s="11"/>
      <c r="AW271" s="25">
        <v>4756.3157894736842</v>
      </c>
      <c r="AX271" s="38">
        <v>4920</v>
      </c>
      <c r="AY271" s="10"/>
      <c r="AZ271" s="11">
        <v>1</v>
      </c>
      <c r="BA271" s="74">
        <f t="shared" si="5399"/>
        <v>565</v>
      </c>
      <c r="BB271" s="74">
        <f t="shared" si="5399"/>
        <v>42</v>
      </c>
      <c r="BC271" s="11">
        <v>167</v>
      </c>
      <c r="BD271" s="12">
        <f t="shared" si="5347"/>
        <v>0.33097345132743361</v>
      </c>
      <c r="BE271" s="11">
        <v>20</v>
      </c>
      <c r="BF271" s="12">
        <f t="shared" si="5348"/>
        <v>0.10695187165775401</v>
      </c>
      <c r="BG271" s="13"/>
      <c r="BH271" s="11"/>
      <c r="BI271" s="25">
        <v>5033.8888888888887</v>
      </c>
      <c r="BJ271" s="38">
        <v>5116.666666666667</v>
      </c>
      <c r="BK271" s="10"/>
      <c r="BL271" s="11"/>
      <c r="BM271" s="74">
        <f t="shared" si="5400"/>
        <v>571</v>
      </c>
      <c r="BN271" s="74">
        <f t="shared" si="5400"/>
        <v>44</v>
      </c>
      <c r="BO271" s="11">
        <v>119</v>
      </c>
      <c r="BP271" s="12">
        <f t="shared" si="5350"/>
        <v>0.24168126094570927</v>
      </c>
      <c r="BQ271" s="11">
        <v>19</v>
      </c>
      <c r="BR271" s="12">
        <f t="shared" si="5351"/>
        <v>0.13768115942028986</v>
      </c>
      <c r="BS271" s="13"/>
      <c r="BT271" s="11"/>
      <c r="BU271" s="25">
        <v>5450.5</v>
      </c>
      <c r="BV271" s="38">
        <v>5546</v>
      </c>
      <c r="BW271" s="10"/>
      <c r="BX271" s="11"/>
      <c r="BY271" s="74">
        <f t="shared" si="5401"/>
        <v>0</v>
      </c>
      <c r="BZ271" s="74">
        <f t="shared" si="5401"/>
        <v>0</v>
      </c>
      <c r="CA271" s="11"/>
      <c r="CB271" s="12" t="e">
        <f t="shared" si="5353"/>
        <v>#DIV/0!</v>
      </c>
      <c r="CC271" s="11"/>
      <c r="CD271" s="12" t="e">
        <f t="shared" si="5354"/>
        <v>#DIV/0!</v>
      </c>
      <c r="CE271" s="13"/>
      <c r="CF271" s="11"/>
      <c r="CG271" s="25"/>
      <c r="CH271" s="38"/>
      <c r="CI271" s="10"/>
      <c r="CJ271" s="11"/>
      <c r="CK271" s="74">
        <f t="shared" si="5402"/>
        <v>0</v>
      </c>
      <c r="CL271" s="74">
        <f t="shared" si="5402"/>
        <v>0</v>
      </c>
      <c r="CM271" s="11"/>
      <c r="CN271" s="12" t="e">
        <f t="shared" si="5356"/>
        <v>#DIV/0!</v>
      </c>
      <c r="CO271" s="11"/>
      <c r="CP271" s="12" t="e">
        <f t="shared" si="5357"/>
        <v>#DIV/0!</v>
      </c>
      <c r="CQ271" s="13"/>
      <c r="CR271" s="11"/>
      <c r="CS271" s="25"/>
      <c r="CT271" s="38"/>
      <c r="CU271" s="10"/>
      <c r="CV271" s="11"/>
      <c r="CW271" s="74">
        <f t="shared" si="5403"/>
        <v>0</v>
      </c>
      <c r="CX271" s="74">
        <f t="shared" si="5403"/>
        <v>0</v>
      </c>
      <c r="CY271" s="11"/>
      <c r="CZ271" s="12" t="e">
        <f t="shared" si="5359"/>
        <v>#DIV/0!</v>
      </c>
      <c r="DA271" s="11"/>
      <c r="DB271" s="12" t="e">
        <f t="shared" si="5360"/>
        <v>#DIV/0!</v>
      </c>
      <c r="DC271" s="13"/>
      <c r="DD271" s="11"/>
      <c r="DE271" s="25"/>
      <c r="DF271" s="38"/>
      <c r="DG271" s="10"/>
      <c r="DH271" s="11"/>
      <c r="DI271" s="74">
        <f t="shared" si="5404"/>
        <v>0</v>
      </c>
      <c r="DJ271" s="74">
        <f t="shared" si="5404"/>
        <v>0</v>
      </c>
      <c r="DK271" s="11"/>
      <c r="DL271" s="12" t="e">
        <f t="shared" si="5362"/>
        <v>#DIV/0!</v>
      </c>
      <c r="DM271" s="11"/>
      <c r="DN271" s="12" t="e">
        <f t="shared" si="5363"/>
        <v>#DIV/0!</v>
      </c>
      <c r="DO271" s="13"/>
      <c r="DP271" s="11"/>
      <c r="DQ271" s="25"/>
      <c r="DR271" s="38"/>
      <c r="DS271" s="10"/>
      <c r="DT271" s="11"/>
      <c r="DU271" s="74">
        <f t="shared" si="5405"/>
        <v>0</v>
      </c>
      <c r="DV271" s="74">
        <f t="shared" si="5405"/>
        <v>0</v>
      </c>
      <c r="DW271" s="11"/>
      <c r="DX271" s="12" t="e">
        <f t="shared" si="5365"/>
        <v>#DIV/0!</v>
      </c>
      <c r="DY271" s="11"/>
      <c r="DZ271" s="12" t="e">
        <f t="shared" si="5366"/>
        <v>#DIV/0!</v>
      </c>
      <c r="EA271" s="13"/>
      <c r="EB271" s="11"/>
      <c r="EC271" s="25"/>
      <c r="ED271" s="38"/>
      <c r="EE271" s="10"/>
      <c r="EF271" s="11"/>
      <c r="EG271" s="74">
        <f t="shared" si="5406"/>
        <v>0</v>
      </c>
      <c r="EH271" s="74">
        <f t="shared" si="5406"/>
        <v>0</v>
      </c>
      <c r="EI271" s="11"/>
      <c r="EJ271" s="12" t="e">
        <f t="shared" si="5368"/>
        <v>#DIV/0!</v>
      </c>
      <c r="EK271" s="11"/>
      <c r="EL271" s="12" t="e">
        <f t="shared" si="5369"/>
        <v>#DIV/0!</v>
      </c>
      <c r="EM271" s="13"/>
      <c r="EN271" s="11"/>
      <c r="EO271" s="25"/>
      <c r="EP271" s="38"/>
      <c r="EQ271" s="10"/>
      <c r="ER271" s="11"/>
      <c r="ES271" s="74">
        <f t="shared" si="5407"/>
        <v>0</v>
      </c>
      <c r="ET271" s="74">
        <f t="shared" si="5407"/>
        <v>0</v>
      </c>
      <c r="EU271" s="11"/>
      <c r="EV271" s="12" t="e">
        <f t="shared" si="5371"/>
        <v>#DIV/0!</v>
      </c>
      <c r="EW271" s="11"/>
      <c r="EX271" s="12" t="e">
        <f t="shared" si="5372"/>
        <v>#DIV/0!</v>
      </c>
      <c r="EY271" s="13"/>
      <c r="EZ271" s="11"/>
      <c r="FA271" s="25"/>
      <c r="FB271" s="38"/>
      <c r="FC271" s="10"/>
      <c r="FD271" s="11"/>
      <c r="FE271" s="74">
        <f t="shared" si="5408"/>
        <v>0</v>
      </c>
      <c r="FF271" s="74">
        <f t="shared" si="5408"/>
        <v>0</v>
      </c>
      <c r="FG271" s="11"/>
      <c r="FH271" s="12" t="e">
        <f t="shared" si="5374"/>
        <v>#DIV/0!</v>
      </c>
      <c r="FI271" s="11"/>
      <c r="FJ271" s="12" t="e">
        <f t="shared" si="5375"/>
        <v>#DIV/0!</v>
      </c>
      <c r="FK271" s="13"/>
      <c r="FL271" s="11"/>
      <c r="FM271" s="25"/>
      <c r="FN271" s="38"/>
      <c r="FO271" s="10"/>
      <c r="FP271" s="11"/>
      <c r="FQ271" s="74">
        <f t="shared" si="5409"/>
        <v>0</v>
      </c>
      <c r="FR271" s="74">
        <f t="shared" si="5409"/>
        <v>0</v>
      </c>
      <c r="FS271" s="11"/>
      <c r="FT271" s="12" t="e">
        <f t="shared" si="5377"/>
        <v>#DIV/0!</v>
      </c>
      <c r="FU271" s="11"/>
      <c r="FV271" s="12" t="e">
        <f t="shared" si="5378"/>
        <v>#DIV/0!</v>
      </c>
      <c r="FW271" s="13"/>
      <c r="FX271" s="11"/>
      <c r="FY271" s="25"/>
      <c r="FZ271" s="38"/>
      <c r="GA271" s="10"/>
      <c r="GB271" s="11"/>
      <c r="GC271" s="74">
        <f t="shared" si="5410"/>
        <v>0</v>
      </c>
      <c r="GD271" s="74">
        <f t="shared" si="5410"/>
        <v>0</v>
      </c>
      <c r="GE271" s="11"/>
      <c r="GF271" s="12" t="e">
        <f t="shared" si="5380"/>
        <v>#DIV/0!</v>
      </c>
      <c r="GG271" s="11"/>
      <c r="GH271" s="12" t="e">
        <f t="shared" si="5381"/>
        <v>#DIV/0!</v>
      </c>
      <c r="GI271" s="13"/>
      <c r="GJ271" s="11"/>
      <c r="GK271" s="25"/>
      <c r="GL271" s="38"/>
      <c r="GM271" s="10"/>
      <c r="GN271" s="11"/>
      <c r="GO271" s="74">
        <f t="shared" si="5411"/>
        <v>0</v>
      </c>
      <c r="GP271" s="74">
        <f t="shared" si="5411"/>
        <v>0</v>
      </c>
      <c r="GQ271" s="11"/>
      <c r="GR271" s="12" t="e">
        <f t="shared" si="5383"/>
        <v>#DIV/0!</v>
      </c>
      <c r="GS271" s="11"/>
      <c r="GT271" s="12" t="e">
        <f t="shared" si="5384"/>
        <v>#DIV/0!</v>
      </c>
      <c r="GU271" s="13"/>
      <c r="GV271" s="11"/>
      <c r="GW271" s="25"/>
      <c r="GX271" s="38"/>
      <c r="GY271" s="10"/>
      <c r="GZ271" s="11"/>
      <c r="HA271" s="74">
        <f t="shared" si="5412"/>
        <v>0</v>
      </c>
      <c r="HB271" s="74">
        <f t="shared" si="5412"/>
        <v>0</v>
      </c>
      <c r="HC271" s="11"/>
      <c r="HD271" s="12" t="e">
        <f t="shared" si="5386"/>
        <v>#DIV/0!</v>
      </c>
      <c r="HE271" s="11"/>
      <c r="HF271" s="12" t="e">
        <f t="shared" si="5387"/>
        <v>#DIV/0!</v>
      </c>
      <c r="HG271" s="13"/>
      <c r="HH271" s="11"/>
      <c r="HI271" s="25"/>
      <c r="HJ271" s="38"/>
      <c r="HK271" s="10">
        <f t="shared" si="5388"/>
        <v>1</v>
      </c>
      <c r="HL271" s="11">
        <f t="shared" si="5388"/>
        <v>1</v>
      </c>
      <c r="HM271" s="11">
        <f t="shared" si="5388"/>
        <v>2962</v>
      </c>
      <c r="HN271" s="11">
        <f t="shared" si="5388"/>
        <v>228</v>
      </c>
      <c r="HO271" s="11">
        <f t="shared" si="5389"/>
        <v>919</v>
      </c>
      <c r="HP271" s="228">
        <f t="shared" si="5414"/>
        <v>0.31026333558406483</v>
      </c>
      <c r="HQ271" s="15">
        <f t="shared" si="5391"/>
        <v>71</v>
      </c>
      <c r="HR271" s="12">
        <f t="shared" si="5413"/>
        <v>7.725788900979326E-2</v>
      </c>
      <c r="HS271" s="16">
        <v>73.7</v>
      </c>
      <c r="HT271" s="17">
        <v>833</v>
      </c>
      <c r="HU271" s="16">
        <f t="shared" si="5392"/>
        <v>90.642002176278567</v>
      </c>
      <c r="HV271" s="23">
        <v>5029.75</v>
      </c>
      <c r="HW271" s="22">
        <v>4897.1621621621625</v>
      </c>
    </row>
    <row r="272" spans="1:231" ht="18.75" x14ac:dyDescent="0.25">
      <c r="A272" s="236"/>
      <c r="B272" s="41">
        <f t="shared" si="5393"/>
        <v>44679</v>
      </c>
      <c r="C272" s="10"/>
      <c r="D272" s="11"/>
      <c r="E272" s="74">
        <f>E271-C272</f>
        <v>573</v>
      </c>
      <c r="F272" s="74">
        <f>F271-D272</f>
        <v>44</v>
      </c>
      <c r="G272" s="11">
        <v>191</v>
      </c>
      <c r="H272" s="12">
        <f t="shared" si="5336"/>
        <v>0.36300174520069806</v>
      </c>
      <c r="I272" s="11">
        <v>17</v>
      </c>
      <c r="J272" s="12">
        <f t="shared" si="5395"/>
        <v>8.1730769230769232E-2</v>
      </c>
      <c r="K272" s="13"/>
      <c r="L272" s="11"/>
      <c r="M272" s="39">
        <v>100</v>
      </c>
      <c r="N272" s="43">
        <v>100</v>
      </c>
      <c r="O272" s="10"/>
      <c r="P272" s="11"/>
      <c r="Q272" s="74">
        <f t="shared" si="5396"/>
        <v>583</v>
      </c>
      <c r="R272" s="74">
        <f t="shared" si="5396"/>
        <v>44</v>
      </c>
      <c r="S272" s="11">
        <v>148</v>
      </c>
      <c r="T272" s="12">
        <f t="shared" si="5338"/>
        <v>0.2658662092624357</v>
      </c>
      <c r="U272" s="11">
        <v>7</v>
      </c>
      <c r="V272" s="12">
        <f t="shared" si="5339"/>
        <v>4.5161290322580643E-2</v>
      </c>
      <c r="W272" s="13"/>
      <c r="X272" s="11"/>
      <c r="Y272" s="39">
        <v>78.378378378378372</v>
      </c>
      <c r="Z272" s="43">
        <v>100</v>
      </c>
      <c r="AA272" s="10"/>
      <c r="AB272" s="11"/>
      <c r="AC272" s="74">
        <f t="shared" si="5397"/>
        <v>103</v>
      </c>
      <c r="AD272" s="74">
        <f t="shared" si="5397"/>
        <v>11</v>
      </c>
      <c r="AE272" s="11">
        <v>33</v>
      </c>
      <c r="AF272" s="12">
        <f t="shared" si="5341"/>
        <v>0.34951456310679613</v>
      </c>
      <c r="AG272" s="11">
        <v>3</v>
      </c>
      <c r="AH272" s="12">
        <f t="shared" si="5342"/>
        <v>8.3333333333333329E-2</v>
      </c>
      <c r="AI272" s="13"/>
      <c r="AJ272" s="11"/>
      <c r="AK272" s="39">
        <v>66.666666666666671</v>
      </c>
      <c r="AL272" s="43">
        <v>100</v>
      </c>
      <c r="AM272" s="10">
        <v>1</v>
      </c>
      <c r="AN272" s="11"/>
      <c r="AO272" s="74">
        <f t="shared" si="5398"/>
        <v>566</v>
      </c>
      <c r="AP272" s="74">
        <f t="shared" si="5398"/>
        <v>43</v>
      </c>
      <c r="AQ272" s="11">
        <v>186</v>
      </c>
      <c r="AR272" s="12">
        <f t="shared" si="5344"/>
        <v>0.35865724381625441</v>
      </c>
      <c r="AS272" s="11">
        <v>17</v>
      </c>
      <c r="AT272" s="12">
        <f t="shared" si="5345"/>
        <v>8.3743842364532015E-2</v>
      </c>
      <c r="AU272" s="13"/>
      <c r="AV272" s="11"/>
      <c r="AW272" s="39">
        <v>81.578947368421055</v>
      </c>
      <c r="AX272" s="43">
        <v>100</v>
      </c>
      <c r="AY272" s="10">
        <v>1</v>
      </c>
      <c r="AZ272" s="11"/>
      <c r="BA272" s="74">
        <f t="shared" si="5399"/>
        <v>564</v>
      </c>
      <c r="BB272" s="74">
        <f t="shared" si="5399"/>
        <v>42</v>
      </c>
      <c r="BC272" s="11">
        <v>159</v>
      </c>
      <c r="BD272" s="12">
        <f t="shared" si="5347"/>
        <v>0.3067375886524823</v>
      </c>
      <c r="BE272" s="11">
        <v>14</v>
      </c>
      <c r="BF272" s="12">
        <f t="shared" si="5348"/>
        <v>8.0924855491329481E-2</v>
      </c>
      <c r="BG272" s="13"/>
      <c r="BH272" s="11"/>
      <c r="BI272" s="39">
        <v>83.333333333333329</v>
      </c>
      <c r="BJ272" s="43">
        <v>93.333333333333329</v>
      </c>
      <c r="BK272" s="10"/>
      <c r="BL272" s="11"/>
      <c r="BM272" s="74">
        <f t="shared" si="5400"/>
        <v>571</v>
      </c>
      <c r="BN272" s="74">
        <f t="shared" si="5400"/>
        <v>44</v>
      </c>
      <c r="BO272" s="11">
        <v>114</v>
      </c>
      <c r="BP272" s="12">
        <f t="shared" si="5350"/>
        <v>0.23817863397548161</v>
      </c>
      <c r="BQ272" s="11">
        <v>22</v>
      </c>
      <c r="BR272" s="12">
        <f t="shared" si="5351"/>
        <v>0.16176470588235295</v>
      </c>
      <c r="BS272" s="13"/>
      <c r="BT272" s="11"/>
      <c r="BU272" s="39">
        <v>85</v>
      </c>
      <c r="BV272" s="43">
        <v>100</v>
      </c>
      <c r="BW272" s="10"/>
      <c r="BX272" s="11"/>
      <c r="BY272" s="74">
        <f t="shared" si="5401"/>
        <v>0</v>
      </c>
      <c r="BZ272" s="74">
        <f t="shared" si="5401"/>
        <v>0</v>
      </c>
      <c r="CA272" s="11"/>
      <c r="CB272" s="12" t="e">
        <f t="shared" si="5353"/>
        <v>#DIV/0!</v>
      </c>
      <c r="CC272" s="11"/>
      <c r="CD272" s="12" t="e">
        <f t="shared" si="5354"/>
        <v>#DIV/0!</v>
      </c>
      <c r="CE272" s="13"/>
      <c r="CF272" s="11"/>
      <c r="CG272" s="39"/>
      <c r="CH272" s="43"/>
      <c r="CI272" s="10"/>
      <c r="CJ272" s="11"/>
      <c r="CK272" s="74">
        <f t="shared" si="5402"/>
        <v>0</v>
      </c>
      <c r="CL272" s="74">
        <f t="shared" si="5402"/>
        <v>0</v>
      </c>
      <c r="CM272" s="11"/>
      <c r="CN272" s="12" t="e">
        <f t="shared" si="5356"/>
        <v>#DIV/0!</v>
      </c>
      <c r="CO272" s="11"/>
      <c r="CP272" s="12" t="e">
        <f t="shared" si="5357"/>
        <v>#DIV/0!</v>
      </c>
      <c r="CQ272" s="13"/>
      <c r="CR272" s="11"/>
      <c r="CS272" s="39"/>
      <c r="CT272" s="43"/>
      <c r="CU272" s="10"/>
      <c r="CV272" s="11"/>
      <c r="CW272" s="74">
        <f t="shared" si="5403"/>
        <v>0</v>
      </c>
      <c r="CX272" s="74">
        <f t="shared" si="5403"/>
        <v>0</v>
      </c>
      <c r="CY272" s="11"/>
      <c r="CZ272" s="12" t="e">
        <f t="shared" si="5359"/>
        <v>#DIV/0!</v>
      </c>
      <c r="DA272" s="11"/>
      <c r="DB272" s="12" t="e">
        <f t="shared" si="5360"/>
        <v>#DIV/0!</v>
      </c>
      <c r="DC272" s="13"/>
      <c r="DD272" s="11"/>
      <c r="DE272" s="39"/>
      <c r="DF272" s="43"/>
      <c r="DG272" s="10"/>
      <c r="DH272" s="11"/>
      <c r="DI272" s="74">
        <f t="shared" si="5404"/>
        <v>0</v>
      </c>
      <c r="DJ272" s="74">
        <f t="shared" si="5404"/>
        <v>0</v>
      </c>
      <c r="DK272" s="11"/>
      <c r="DL272" s="12" t="e">
        <f t="shared" si="5362"/>
        <v>#DIV/0!</v>
      </c>
      <c r="DM272" s="11"/>
      <c r="DN272" s="12" t="e">
        <f t="shared" si="5363"/>
        <v>#DIV/0!</v>
      </c>
      <c r="DO272" s="13"/>
      <c r="DP272" s="11"/>
      <c r="DQ272" s="39"/>
      <c r="DR272" s="43"/>
      <c r="DS272" s="10"/>
      <c r="DT272" s="11"/>
      <c r="DU272" s="74">
        <f t="shared" si="5405"/>
        <v>0</v>
      </c>
      <c r="DV272" s="74">
        <f t="shared" si="5405"/>
        <v>0</v>
      </c>
      <c r="DW272" s="11"/>
      <c r="DX272" s="12" t="e">
        <f t="shared" si="5365"/>
        <v>#DIV/0!</v>
      </c>
      <c r="DY272" s="11"/>
      <c r="DZ272" s="12" t="e">
        <f t="shared" si="5366"/>
        <v>#DIV/0!</v>
      </c>
      <c r="EA272" s="13"/>
      <c r="EB272" s="11"/>
      <c r="EC272" s="39"/>
      <c r="ED272" s="43"/>
      <c r="EE272" s="10"/>
      <c r="EF272" s="11"/>
      <c r="EG272" s="74">
        <f t="shared" si="5406"/>
        <v>0</v>
      </c>
      <c r="EH272" s="74">
        <f t="shared" si="5406"/>
        <v>0</v>
      </c>
      <c r="EI272" s="11"/>
      <c r="EJ272" s="12" t="e">
        <f t="shared" si="5368"/>
        <v>#DIV/0!</v>
      </c>
      <c r="EK272" s="11"/>
      <c r="EL272" s="12" t="e">
        <f t="shared" si="5369"/>
        <v>#DIV/0!</v>
      </c>
      <c r="EM272" s="13"/>
      <c r="EN272" s="11"/>
      <c r="EO272" s="39"/>
      <c r="EP272" s="43"/>
      <c r="EQ272" s="10"/>
      <c r="ER272" s="11"/>
      <c r="ES272" s="74">
        <f t="shared" si="5407"/>
        <v>0</v>
      </c>
      <c r="ET272" s="74">
        <f t="shared" si="5407"/>
        <v>0</v>
      </c>
      <c r="EU272" s="11"/>
      <c r="EV272" s="12" t="e">
        <f t="shared" si="5371"/>
        <v>#DIV/0!</v>
      </c>
      <c r="EW272" s="11"/>
      <c r="EX272" s="12" t="e">
        <f t="shared" si="5372"/>
        <v>#DIV/0!</v>
      </c>
      <c r="EY272" s="13"/>
      <c r="EZ272" s="11"/>
      <c r="FA272" s="39"/>
      <c r="FB272" s="43"/>
      <c r="FC272" s="10"/>
      <c r="FD272" s="11"/>
      <c r="FE272" s="74">
        <f t="shared" si="5408"/>
        <v>0</v>
      </c>
      <c r="FF272" s="74">
        <f t="shared" si="5408"/>
        <v>0</v>
      </c>
      <c r="FG272" s="11"/>
      <c r="FH272" s="12" t="e">
        <f t="shared" si="5374"/>
        <v>#DIV/0!</v>
      </c>
      <c r="FI272" s="11"/>
      <c r="FJ272" s="12" t="e">
        <f t="shared" si="5375"/>
        <v>#DIV/0!</v>
      </c>
      <c r="FK272" s="13"/>
      <c r="FL272" s="11"/>
      <c r="FM272" s="39"/>
      <c r="FN272" s="43"/>
      <c r="FO272" s="10"/>
      <c r="FP272" s="11"/>
      <c r="FQ272" s="74">
        <f t="shared" si="5409"/>
        <v>0</v>
      </c>
      <c r="FR272" s="74">
        <f t="shared" si="5409"/>
        <v>0</v>
      </c>
      <c r="FS272" s="11"/>
      <c r="FT272" s="12" t="e">
        <f t="shared" si="5377"/>
        <v>#DIV/0!</v>
      </c>
      <c r="FU272" s="11"/>
      <c r="FV272" s="12" t="e">
        <f t="shared" si="5378"/>
        <v>#DIV/0!</v>
      </c>
      <c r="FW272" s="13"/>
      <c r="FX272" s="11"/>
      <c r="FY272" s="39"/>
      <c r="FZ272" s="43"/>
      <c r="GA272" s="10"/>
      <c r="GB272" s="11"/>
      <c r="GC272" s="74">
        <f t="shared" si="5410"/>
        <v>0</v>
      </c>
      <c r="GD272" s="74">
        <f t="shared" si="5410"/>
        <v>0</v>
      </c>
      <c r="GE272" s="11"/>
      <c r="GF272" s="12" t="e">
        <f t="shared" si="5380"/>
        <v>#DIV/0!</v>
      </c>
      <c r="GG272" s="11"/>
      <c r="GH272" s="12" t="e">
        <f t="shared" si="5381"/>
        <v>#DIV/0!</v>
      </c>
      <c r="GI272" s="13"/>
      <c r="GJ272" s="11"/>
      <c r="GK272" s="39"/>
      <c r="GL272" s="43"/>
      <c r="GM272" s="10"/>
      <c r="GN272" s="11"/>
      <c r="GO272" s="74">
        <f t="shared" si="5411"/>
        <v>0</v>
      </c>
      <c r="GP272" s="74">
        <f t="shared" si="5411"/>
        <v>0</v>
      </c>
      <c r="GQ272" s="11"/>
      <c r="GR272" s="12" t="e">
        <f t="shared" si="5383"/>
        <v>#DIV/0!</v>
      </c>
      <c r="GS272" s="11"/>
      <c r="GT272" s="12" t="e">
        <f t="shared" si="5384"/>
        <v>#DIV/0!</v>
      </c>
      <c r="GU272" s="13"/>
      <c r="GV272" s="11"/>
      <c r="GW272" s="39"/>
      <c r="GX272" s="43"/>
      <c r="GY272" s="10"/>
      <c r="GZ272" s="11"/>
      <c r="HA272" s="74">
        <f t="shared" si="5412"/>
        <v>0</v>
      </c>
      <c r="HB272" s="74">
        <f t="shared" si="5412"/>
        <v>0</v>
      </c>
      <c r="HC272" s="11"/>
      <c r="HD272" s="12" t="e">
        <f t="shared" si="5386"/>
        <v>#DIV/0!</v>
      </c>
      <c r="HE272" s="11"/>
      <c r="HF272" s="12" t="e">
        <f t="shared" si="5387"/>
        <v>#DIV/0!</v>
      </c>
      <c r="HG272" s="13"/>
      <c r="HH272" s="11"/>
      <c r="HI272" s="39"/>
      <c r="HJ272" s="43"/>
      <c r="HK272" s="10">
        <f t="shared" si="5388"/>
        <v>2</v>
      </c>
      <c r="HL272" s="11">
        <f t="shared" si="5388"/>
        <v>0</v>
      </c>
      <c r="HM272" s="11">
        <f t="shared" si="5388"/>
        <v>2960</v>
      </c>
      <c r="HN272" s="11">
        <f t="shared" si="5388"/>
        <v>228</v>
      </c>
      <c r="HO272" s="11">
        <f t="shared" si="5389"/>
        <v>911</v>
      </c>
      <c r="HP272" s="228">
        <f t="shared" si="5414"/>
        <v>0.30777027027027026</v>
      </c>
      <c r="HQ272" s="15">
        <f t="shared" si="5391"/>
        <v>80</v>
      </c>
      <c r="HR272" s="12">
        <f t="shared" si="5413"/>
        <v>8.7815587266739853E-2</v>
      </c>
      <c r="HS272" s="16">
        <v>75</v>
      </c>
      <c r="HT272" s="17">
        <v>808</v>
      </c>
      <c r="HU272" s="16">
        <f t="shared" si="5392"/>
        <v>88.693743139407246</v>
      </c>
      <c r="HV272" s="23">
        <v>70.5</v>
      </c>
      <c r="HW272" s="22">
        <v>79.729729729729726</v>
      </c>
    </row>
    <row r="273" spans="1:231" ht="19.5" thickBot="1" x14ac:dyDescent="0.3">
      <c r="A273" s="236"/>
      <c r="B273" s="42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1331</v>
      </c>
      <c r="H273" s="28">
        <f>((G273+I273)/7)/E272</f>
        <v>0.36000997257541761</v>
      </c>
      <c r="I273" s="27">
        <f>SUM(I266:I272)</f>
        <v>113</v>
      </c>
      <c r="J273" s="28">
        <f>(I273/(I273+G273))</f>
        <v>7.8254847645429365E-2</v>
      </c>
      <c r="K273" s="27"/>
      <c r="L273" s="27"/>
      <c r="M273" s="29">
        <f>M271/M270*100-100</f>
        <v>10.26031785525457</v>
      </c>
      <c r="N273" s="72">
        <f>N271/N270*100-100</f>
        <v>-1.4466546112115708</v>
      </c>
      <c r="O273" s="26">
        <f t="shared" ref="O273:P273" si="5415">SUM(O266:O272)</f>
        <v>0</v>
      </c>
      <c r="P273" s="27">
        <f t="shared" si="5415"/>
        <v>0</v>
      </c>
      <c r="Q273" s="27"/>
      <c r="R273" s="27"/>
      <c r="S273" s="27">
        <f t="shared" ref="S273" si="5416">SUM(S266:S272)</f>
        <v>1074</v>
      </c>
      <c r="T273" s="28">
        <f t="shared" ref="T273" si="5417">((S273+U273)/7)/Q272</f>
        <v>0.2786081842685616</v>
      </c>
      <c r="U273" s="27">
        <f t="shared" ref="U273" si="5418">SUM(U266:U272)</f>
        <v>63</v>
      </c>
      <c r="V273" s="28">
        <f t="shared" ref="V273" si="5419">(U273/(U273+S273))</f>
        <v>5.5408970976253295E-2</v>
      </c>
      <c r="W273" s="27"/>
      <c r="X273" s="27"/>
      <c r="Y273" s="29">
        <f t="shared" ref="Y273:Z273" si="5420">Y271/Y270*100-100</f>
        <v>18.247130905358745</v>
      </c>
      <c r="Z273" s="72">
        <f t="shared" si="5420"/>
        <v>-1.331751054852333</v>
      </c>
      <c r="AA273" s="26">
        <f t="shared" ref="AA273:AB273" si="5421">SUM(AA266:AA272)</f>
        <v>4</v>
      </c>
      <c r="AB273" s="27">
        <f t="shared" si="5421"/>
        <v>0</v>
      </c>
      <c r="AC273" s="27"/>
      <c r="AD273" s="27"/>
      <c r="AE273" s="27">
        <f t="shared" ref="AE273" si="5422">SUM(AE266:AE272)</f>
        <v>249</v>
      </c>
      <c r="AF273" s="28">
        <f t="shared" ref="AF273" si="5423">((AE273+AG273)/7)/AC272</f>
        <v>0.36199722607489598</v>
      </c>
      <c r="AG273" s="27">
        <f t="shared" ref="AG273" si="5424">SUM(AG266:AG272)</f>
        <v>12</v>
      </c>
      <c r="AH273" s="28">
        <f t="shared" ref="AH273" si="5425">(AG273/(AG273+AE273))</f>
        <v>4.5977011494252873E-2</v>
      </c>
      <c r="AI273" s="27"/>
      <c r="AJ273" s="27"/>
      <c r="AK273" s="29">
        <f t="shared" ref="AK273:AL273" si="5426">AK271/AK270*100-100</f>
        <v>12.408899117759887</v>
      </c>
      <c r="AL273" s="72">
        <f t="shared" si="5426"/>
        <v>-6.8414707655214073</v>
      </c>
      <c r="AM273" s="26">
        <f t="shared" ref="AM273:AN273" si="5427">SUM(AM266:AM272)</f>
        <v>2</v>
      </c>
      <c r="AN273" s="27">
        <f t="shared" si="5427"/>
        <v>0</v>
      </c>
      <c r="AO273" s="27"/>
      <c r="AP273" s="27"/>
      <c r="AQ273" s="27">
        <f t="shared" ref="AQ273" si="5428">SUM(AQ266:AQ272)</f>
        <v>1359</v>
      </c>
      <c r="AR273" s="28">
        <f t="shared" ref="AR273" si="5429">((AQ273+AS273)/7)/AO272</f>
        <v>0.37152953054013121</v>
      </c>
      <c r="AS273" s="27">
        <f t="shared" ref="AS273" si="5430">SUM(AS266:AS272)</f>
        <v>113</v>
      </c>
      <c r="AT273" s="28">
        <f t="shared" ref="AT273" si="5431">(AS273/(AS273+AQ273))</f>
        <v>7.6766304347826081E-2</v>
      </c>
      <c r="AU273" s="27"/>
      <c r="AV273" s="27"/>
      <c r="AW273" s="29">
        <f t="shared" ref="AW273:AX273" si="5432">AW271/AW270*100-100</f>
        <v>9.4664163285082594</v>
      </c>
      <c r="AX273" s="72">
        <f t="shared" si="5432"/>
        <v>3.7974683544303787</v>
      </c>
      <c r="AY273" s="26">
        <f t="shared" ref="AY273:AZ273" si="5433">SUM(AY266:AY272)</f>
        <v>3</v>
      </c>
      <c r="AZ273" s="27">
        <f t="shared" si="5433"/>
        <v>1</v>
      </c>
      <c r="BA273" s="27"/>
      <c r="BB273" s="27"/>
      <c r="BC273" s="27">
        <f t="shared" ref="BC273" si="5434">SUM(BC266:BC272)</f>
        <v>1138</v>
      </c>
      <c r="BD273" s="28">
        <f t="shared" ref="BD273" si="5435">((BC273+BE273)/7)/BA272</f>
        <v>0.3214285714285714</v>
      </c>
      <c r="BE273" s="27">
        <f t="shared" ref="BE273" si="5436">SUM(BE266:BE272)</f>
        <v>131</v>
      </c>
      <c r="BF273" s="28">
        <f t="shared" ref="BF273" si="5437">(BE273/(BE273+BC273))</f>
        <v>0.10323089046493301</v>
      </c>
      <c r="BG273" s="27"/>
      <c r="BH273" s="27"/>
      <c r="BI273" s="29">
        <f t="shared" ref="BI273:BJ273" si="5438">BI271/BI270*100-100</f>
        <v>15.85475003196521</v>
      </c>
      <c r="BJ273" s="72">
        <f t="shared" si="5438"/>
        <v>7.9465541490857987</v>
      </c>
      <c r="BK273" s="26">
        <f t="shared" ref="BK273:BL273" si="5439">SUM(BK266:BK272)</f>
        <v>2</v>
      </c>
      <c r="BL273" s="27">
        <f t="shared" si="5439"/>
        <v>0</v>
      </c>
      <c r="BM273" s="27"/>
      <c r="BN273" s="27"/>
      <c r="BO273" s="27">
        <f t="shared" ref="BO273" si="5440">SUM(BO266:BO272)</f>
        <v>849</v>
      </c>
      <c r="BP273" s="28">
        <f t="shared" ref="BP273" si="5441">((BO273+BQ273)/7)/BM272</f>
        <v>0.24168126094570927</v>
      </c>
      <c r="BQ273" s="27">
        <f t="shared" ref="BQ273" si="5442">SUM(BQ266:BQ272)</f>
        <v>117</v>
      </c>
      <c r="BR273" s="28">
        <f t="shared" ref="BR273" si="5443">(BQ273/(BQ273+BO273))</f>
        <v>0.12111801242236025</v>
      </c>
      <c r="BS273" s="27"/>
      <c r="BT273" s="27"/>
      <c r="BU273" s="29">
        <f t="shared" ref="BU273:BV273" si="5444">BU271/BU270*100-100</f>
        <v>25.443037974683548</v>
      </c>
      <c r="BV273" s="72">
        <f t="shared" si="5444"/>
        <v>17.004219409282697</v>
      </c>
      <c r="BW273" s="26">
        <f t="shared" ref="BW273:BX273" si="5445">SUM(BW266:BW272)</f>
        <v>0</v>
      </c>
      <c r="BX273" s="27">
        <f t="shared" si="5445"/>
        <v>0</v>
      </c>
      <c r="BY273" s="27"/>
      <c r="BZ273" s="27"/>
      <c r="CA273" s="27">
        <f t="shared" ref="CA273" si="5446">SUM(CA266:CA272)</f>
        <v>0</v>
      </c>
      <c r="CB273" s="28" t="e">
        <f t="shared" ref="CB273" si="5447">((CA273+CC273)/7)/BY272</f>
        <v>#DIV/0!</v>
      </c>
      <c r="CC273" s="27">
        <f t="shared" ref="CC273" si="5448">SUM(CC266:CC272)</f>
        <v>0</v>
      </c>
      <c r="CD273" s="28" t="e">
        <f t="shared" ref="CD273" si="5449">(CC273/(CC273+CA273))</f>
        <v>#DIV/0!</v>
      </c>
      <c r="CE273" s="27"/>
      <c r="CF273" s="27"/>
      <c r="CG273" s="29" t="e">
        <f t="shared" ref="CG273:CH273" si="5450">CG271/CG270*100-100</f>
        <v>#DIV/0!</v>
      </c>
      <c r="CH273" s="72" t="e">
        <f t="shared" si="5450"/>
        <v>#DIV/0!</v>
      </c>
      <c r="CI273" s="26">
        <f t="shared" ref="CI273:CJ273" si="5451">SUM(CI266:CI272)</f>
        <v>0</v>
      </c>
      <c r="CJ273" s="27">
        <f t="shared" si="5451"/>
        <v>0</v>
      </c>
      <c r="CK273" s="27"/>
      <c r="CL273" s="27"/>
      <c r="CM273" s="27">
        <f t="shared" ref="CM273" si="5452">SUM(CM266:CM272)</f>
        <v>0</v>
      </c>
      <c r="CN273" s="28" t="e">
        <f t="shared" ref="CN273" si="5453">((CM273+CO273)/7)/CK272</f>
        <v>#DIV/0!</v>
      </c>
      <c r="CO273" s="27">
        <f t="shared" ref="CO273" si="5454">SUM(CO266:CO272)</f>
        <v>0</v>
      </c>
      <c r="CP273" s="28" t="e">
        <f t="shared" ref="CP273" si="5455">(CO273/(CO273+CM273))</f>
        <v>#DIV/0!</v>
      </c>
      <c r="CQ273" s="27"/>
      <c r="CR273" s="27"/>
      <c r="CS273" s="29" t="e">
        <f t="shared" ref="CS273:CT273" si="5456">CS271/CS270*100-100</f>
        <v>#DIV/0!</v>
      </c>
      <c r="CT273" s="72" t="e">
        <f t="shared" si="5456"/>
        <v>#DIV/0!</v>
      </c>
      <c r="CU273" s="26">
        <f t="shared" ref="CU273:CV273" si="5457">SUM(CU266:CU272)</f>
        <v>0</v>
      </c>
      <c r="CV273" s="27">
        <f t="shared" si="5457"/>
        <v>0</v>
      </c>
      <c r="CW273" s="27"/>
      <c r="CX273" s="27"/>
      <c r="CY273" s="27">
        <f t="shared" ref="CY273" si="5458">SUM(CY266:CY272)</f>
        <v>0</v>
      </c>
      <c r="CZ273" s="28" t="e">
        <f t="shared" ref="CZ273" si="5459">((CY273+DA273)/7)/CW272</f>
        <v>#DIV/0!</v>
      </c>
      <c r="DA273" s="27">
        <f t="shared" ref="DA273" si="5460">SUM(DA266:DA272)</f>
        <v>0</v>
      </c>
      <c r="DB273" s="28" t="e">
        <f t="shared" ref="DB273" si="5461">(DA273/(DA273+CY273))</f>
        <v>#DIV/0!</v>
      </c>
      <c r="DC273" s="27"/>
      <c r="DD273" s="27"/>
      <c r="DE273" s="29" t="e">
        <f t="shared" ref="DE273:DF273" si="5462">DE271/DE270*100-100</f>
        <v>#DIV/0!</v>
      </c>
      <c r="DF273" s="72" t="e">
        <f t="shared" si="5462"/>
        <v>#DIV/0!</v>
      </c>
      <c r="DG273" s="26">
        <f t="shared" ref="DG273:DH273" si="5463">SUM(DG266:DG272)</f>
        <v>0</v>
      </c>
      <c r="DH273" s="27">
        <f t="shared" si="5463"/>
        <v>0</v>
      </c>
      <c r="DI273" s="27"/>
      <c r="DJ273" s="27"/>
      <c r="DK273" s="27">
        <f t="shared" ref="DK273" si="5464">SUM(DK266:DK272)</f>
        <v>0</v>
      </c>
      <c r="DL273" s="28" t="e">
        <f t="shared" ref="DL273" si="5465">((DK273+DM273)/7)/DI272</f>
        <v>#DIV/0!</v>
      </c>
      <c r="DM273" s="27">
        <f t="shared" ref="DM273" si="5466">SUM(DM266:DM272)</f>
        <v>0</v>
      </c>
      <c r="DN273" s="28" t="e">
        <f t="shared" ref="DN273" si="5467">(DM273/(DM273+DK273))</f>
        <v>#DIV/0!</v>
      </c>
      <c r="DO273" s="27"/>
      <c r="DP273" s="27"/>
      <c r="DQ273" s="29" t="e">
        <f t="shared" ref="DQ273:DR273" si="5468">DQ271/DQ270*100-100</f>
        <v>#DIV/0!</v>
      </c>
      <c r="DR273" s="72" t="e">
        <f t="shared" si="5468"/>
        <v>#DIV/0!</v>
      </c>
      <c r="DS273" s="26">
        <f t="shared" ref="DS273:DT273" si="5469">SUM(DS266:DS272)</f>
        <v>0</v>
      </c>
      <c r="DT273" s="27">
        <f t="shared" si="5469"/>
        <v>0</v>
      </c>
      <c r="DU273" s="27"/>
      <c r="DV273" s="27"/>
      <c r="DW273" s="27">
        <f t="shared" ref="DW273" si="5470">SUM(DW266:DW272)</f>
        <v>0</v>
      </c>
      <c r="DX273" s="28" t="e">
        <f t="shared" ref="DX273" si="5471">((DW273+DY273)/7)/DU272</f>
        <v>#DIV/0!</v>
      </c>
      <c r="DY273" s="27">
        <f t="shared" ref="DY273" si="5472">SUM(DY266:DY272)</f>
        <v>0</v>
      </c>
      <c r="DZ273" s="28" t="e">
        <f t="shared" ref="DZ273" si="5473">(DY273/(DY273+DW273))</f>
        <v>#DIV/0!</v>
      </c>
      <c r="EA273" s="27"/>
      <c r="EB273" s="27"/>
      <c r="EC273" s="29" t="e">
        <f t="shared" ref="EC273:ED273" si="5474">EC271/EC270*100-100</f>
        <v>#DIV/0!</v>
      </c>
      <c r="ED273" s="72" t="e">
        <f t="shared" si="5474"/>
        <v>#DIV/0!</v>
      </c>
      <c r="EE273" s="26">
        <f t="shared" ref="EE273:EF273" si="5475">SUM(EE266:EE272)</f>
        <v>0</v>
      </c>
      <c r="EF273" s="27">
        <f t="shared" si="5475"/>
        <v>0</v>
      </c>
      <c r="EG273" s="27"/>
      <c r="EH273" s="27"/>
      <c r="EI273" s="27">
        <f t="shared" ref="EI273" si="5476">SUM(EI266:EI272)</f>
        <v>0</v>
      </c>
      <c r="EJ273" s="28" t="e">
        <f t="shared" ref="EJ273" si="5477">((EI273+EK273)/7)/EG272</f>
        <v>#DIV/0!</v>
      </c>
      <c r="EK273" s="27">
        <f t="shared" ref="EK273" si="5478">SUM(EK266:EK272)</f>
        <v>0</v>
      </c>
      <c r="EL273" s="28" t="e">
        <f t="shared" ref="EL273" si="5479">(EK273/(EK273+EI273))</f>
        <v>#DIV/0!</v>
      </c>
      <c r="EM273" s="27"/>
      <c r="EN273" s="27"/>
      <c r="EO273" s="29" t="e">
        <f t="shared" ref="EO273:EP273" si="5480">EO271/EO270*100-100</f>
        <v>#DIV/0!</v>
      </c>
      <c r="EP273" s="72" t="e">
        <f t="shared" si="5480"/>
        <v>#DIV/0!</v>
      </c>
      <c r="EQ273" s="26">
        <f t="shared" ref="EQ273:ER273" si="5481">SUM(EQ266:EQ272)</f>
        <v>0</v>
      </c>
      <c r="ER273" s="27">
        <f t="shared" si="5481"/>
        <v>0</v>
      </c>
      <c r="ES273" s="27"/>
      <c r="ET273" s="27"/>
      <c r="EU273" s="27">
        <f t="shared" ref="EU273" si="5482">SUM(EU266:EU272)</f>
        <v>0</v>
      </c>
      <c r="EV273" s="28" t="e">
        <f t="shared" ref="EV273" si="5483">((EU273+EW273)/7)/ES272</f>
        <v>#DIV/0!</v>
      </c>
      <c r="EW273" s="27">
        <f t="shared" ref="EW273" si="5484">SUM(EW266:EW272)</f>
        <v>0</v>
      </c>
      <c r="EX273" s="28" t="e">
        <f t="shared" ref="EX273" si="5485">(EW273/(EW273+EU273))</f>
        <v>#DIV/0!</v>
      </c>
      <c r="EY273" s="27"/>
      <c r="EZ273" s="27"/>
      <c r="FA273" s="29" t="e">
        <f t="shared" ref="FA273:FB273" si="5486">FA271/FA270*100-100</f>
        <v>#DIV/0!</v>
      </c>
      <c r="FB273" s="72" t="e">
        <f t="shared" si="5486"/>
        <v>#DIV/0!</v>
      </c>
      <c r="FC273" s="26">
        <f t="shared" ref="FC273:FD273" si="5487">SUM(FC266:FC272)</f>
        <v>0</v>
      </c>
      <c r="FD273" s="27">
        <f t="shared" si="5487"/>
        <v>0</v>
      </c>
      <c r="FE273" s="27"/>
      <c r="FF273" s="27"/>
      <c r="FG273" s="27">
        <f t="shared" ref="FG273" si="5488">SUM(FG266:FG272)</f>
        <v>0</v>
      </c>
      <c r="FH273" s="28" t="e">
        <f t="shared" ref="FH273" si="5489">((FG273+FI273)/7)/FE272</f>
        <v>#DIV/0!</v>
      </c>
      <c r="FI273" s="27">
        <f t="shared" ref="FI273" si="5490">SUM(FI266:FI272)</f>
        <v>0</v>
      </c>
      <c r="FJ273" s="28" t="e">
        <f t="shared" ref="FJ273" si="5491">(FI273/(FI273+FG273))</f>
        <v>#DIV/0!</v>
      </c>
      <c r="FK273" s="27"/>
      <c r="FL273" s="27"/>
      <c r="FM273" s="29" t="e">
        <f t="shared" ref="FM273:FN273" si="5492">FM271/FM270*100-100</f>
        <v>#DIV/0!</v>
      </c>
      <c r="FN273" s="72" t="e">
        <f t="shared" si="5492"/>
        <v>#DIV/0!</v>
      </c>
      <c r="FO273" s="26">
        <f t="shared" ref="FO273:FP273" si="5493">SUM(FO266:FO272)</f>
        <v>0</v>
      </c>
      <c r="FP273" s="27">
        <f t="shared" si="5493"/>
        <v>0</v>
      </c>
      <c r="FQ273" s="27"/>
      <c r="FR273" s="27"/>
      <c r="FS273" s="27">
        <f t="shared" ref="FS273" si="5494">SUM(FS266:FS272)</f>
        <v>0</v>
      </c>
      <c r="FT273" s="28" t="e">
        <f t="shared" ref="FT273" si="5495">((FS273+FU273)/7)/FQ272</f>
        <v>#DIV/0!</v>
      </c>
      <c r="FU273" s="27">
        <f t="shared" ref="FU273" si="5496">SUM(FU266:FU272)</f>
        <v>0</v>
      </c>
      <c r="FV273" s="28" t="e">
        <f t="shared" ref="FV273" si="5497">(FU273/(FU273+FS273))</f>
        <v>#DIV/0!</v>
      </c>
      <c r="FW273" s="27"/>
      <c r="FX273" s="27"/>
      <c r="FY273" s="29" t="e">
        <f t="shared" ref="FY273:FZ273" si="5498">FY271/FY270*100-100</f>
        <v>#DIV/0!</v>
      </c>
      <c r="FZ273" s="72" t="e">
        <f t="shared" si="5498"/>
        <v>#DIV/0!</v>
      </c>
      <c r="GA273" s="26">
        <f t="shared" ref="GA273:GB273" si="5499">SUM(GA266:GA272)</f>
        <v>0</v>
      </c>
      <c r="GB273" s="27">
        <f t="shared" si="5499"/>
        <v>0</v>
      </c>
      <c r="GC273" s="27"/>
      <c r="GD273" s="27"/>
      <c r="GE273" s="27">
        <f t="shared" ref="GE273" si="5500">SUM(GE266:GE272)</f>
        <v>0</v>
      </c>
      <c r="GF273" s="28" t="e">
        <f t="shared" ref="GF273" si="5501">((GE273+GG273)/7)/GC272</f>
        <v>#DIV/0!</v>
      </c>
      <c r="GG273" s="27">
        <f t="shared" ref="GG273" si="5502">SUM(GG266:GG272)</f>
        <v>0</v>
      </c>
      <c r="GH273" s="28" t="e">
        <f t="shared" ref="GH273" si="5503">(GG273/(GG273+GE273))</f>
        <v>#DIV/0!</v>
      </c>
      <c r="GI273" s="27"/>
      <c r="GJ273" s="27"/>
      <c r="GK273" s="29" t="e">
        <f t="shared" ref="GK273:GL273" si="5504">GK271/GK270*100-100</f>
        <v>#DIV/0!</v>
      </c>
      <c r="GL273" s="72" t="e">
        <f t="shared" si="5504"/>
        <v>#DIV/0!</v>
      </c>
      <c r="GM273" s="26">
        <f t="shared" ref="GM273:GN273" si="5505">SUM(GM266:GM272)</f>
        <v>0</v>
      </c>
      <c r="GN273" s="27">
        <f t="shared" si="5505"/>
        <v>0</v>
      </c>
      <c r="GO273" s="27"/>
      <c r="GP273" s="27"/>
      <c r="GQ273" s="27">
        <f t="shared" ref="GQ273" si="5506">SUM(GQ266:GQ272)</f>
        <v>0</v>
      </c>
      <c r="GR273" s="28" t="e">
        <f t="shared" ref="GR273" si="5507">((GQ273+GS273)/7)/GO272</f>
        <v>#DIV/0!</v>
      </c>
      <c r="GS273" s="27">
        <f t="shared" ref="GS273" si="5508">SUM(GS266:GS272)</f>
        <v>0</v>
      </c>
      <c r="GT273" s="28" t="e">
        <f t="shared" ref="GT273" si="5509">(GS273/(GS273+GQ273))</f>
        <v>#DIV/0!</v>
      </c>
      <c r="GU273" s="27"/>
      <c r="GV273" s="27"/>
      <c r="GW273" s="29" t="e">
        <f t="shared" ref="GW273:GX273" si="5510">GW271/GW270*100-100</f>
        <v>#DIV/0!</v>
      </c>
      <c r="GX273" s="72" t="e">
        <f t="shared" si="5510"/>
        <v>#DIV/0!</v>
      </c>
      <c r="GY273" s="26">
        <f t="shared" ref="GY273:GZ273" si="5511">SUM(GY266:GY272)</f>
        <v>0</v>
      </c>
      <c r="GZ273" s="27">
        <f t="shared" si="5511"/>
        <v>0</v>
      </c>
      <c r="HA273" s="27"/>
      <c r="HB273" s="27"/>
      <c r="HC273" s="27">
        <f t="shared" ref="HC273" si="5512">SUM(HC266:HC272)</f>
        <v>0</v>
      </c>
      <c r="HD273" s="28" t="e">
        <f t="shared" ref="HD273" si="5513">((HC273+HE273)/7)/HA272</f>
        <v>#DIV/0!</v>
      </c>
      <c r="HE273" s="27">
        <f t="shared" ref="HE273" si="5514">SUM(HE266:HE272)</f>
        <v>0</v>
      </c>
      <c r="HF273" s="28" t="e">
        <f t="shared" ref="HF273" si="5515">(HE273/(HE273+HC273))</f>
        <v>#DIV/0!</v>
      </c>
      <c r="HG273" s="27"/>
      <c r="HH273" s="27"/>
      <c r="HI273" s="29" t="e">
        <f t="shared" ref="HI273:HJ273" si="5516">HI271/HI270*100-100</f>
        <v>#DIV/0!</v>
      </c>
      <c r="HJ273" s="72" t="e">
        <f t="shared" si="5516"/>
        <v>#DIV/0!</v>
      </c>
      <c r="HK273" s="26">
        <f t="shared" si="5388"/>
        <v>14</v>
      </c>
      <c r="HL273" s="27">
        <f t="shared" si="5388"/>
        <v>2</v>
      </c>
      <c r="HM273" s="27">
        <f t="shared" si="5388"/>
        <v>0</v>
      </c>
      <c r="HN273" s="27">
        <f t="shared" si="5388"/>
        <v>0</v>
      </c>
      <c r="HO273" s="27">
        <f t="shared" si="5389"/>
        <v>6549</v>
      </c>
      <c r="HP273" s="229">
        <f>+((HO273)/HM272)/7</f>
        <v>0.31607142857142856</v>
      </c>
      <c r="HQ273" s="62">
        <f t="shared" si="5391"/>
        <v>549</v>
      </c>
      <c r="HR273" s="52">
        <f t="shared" si="5413"/>
        <v>8.3829592304168574E-2</v>
      </c>
      <c r="HS273" s="53">
        <f t="shared" ref="HS273" si="5517">SUM(HS266:HS272)/7</f>
        <v>74.442857142857136</v>
      </c>
      <c r="HT273" s="54">
        <f t="shared" ref="HT273" si="5518">SUM(HT266:HT272)</f>
        <v>5821</v>
      </c>
      <c r="HU273" s="53">
        <f t="shared" ref="HU273" si="5519">AVERAGE(HU266:HU272)</f>
        <v>88.953934750577872</v>
      </c>
      <c r="HV273" s="63">
        <f>HV271/HV270*100-100</f>
        <v>15.759493670886073</v>
      </c>
      <c r="HW273" s="72">
        <f>HW271/HW270*100-100</f>
        <v>3.315657429581492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5">
        <f t="shared" ref="HK274:HL274" si="5520">HK273/HM263</f>
        <v>4.707464694014795E-3</v>
      </c>
      <c r="HL274" s="68">
        <f t="shared" si="5520"/>
        <v>8.6956521739130436E-3</v>
      </c>
      <c r="HM274" s="45"/>
      <c r="HN274" s="45"/>
      <c r="HO274" s="45"/>
      <c r="HP274" s="231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235">
        <v>55</v>
      </c>
      <c r="B275" s="73">
        <f>B272+1</f>
        <v>44680</v>
      </c>
      <c r="C275" s="33"/>
      <c r="D275" s="34"/>
      <c r="E275" s="34">
        <f>E272-C275</f>
        <v>573</v>
      </c>
      <c r="F275" s="34">
        <f>F272-D275</f>
        <v>44</v>
      </c>
      <c r="G275" s="34">
        <v>213</v>
      </c>
      <c r="H275" s="35">
        <f t="shared" ref="H275:H281" si="5521">((G275+I275)/E275)</f>
        <v>0.41012216404886565</v>
      </c>
      <c r="I275" s="34">
        <v>22</v>
      </c>
      <c r="J275" s="35">
        <f>I275/(G275+I275)</f>
        <v>9.3617021276595741E-2</v>
      </c>
      <c r="K275" s="36"/>
      <c r="L275" s="34"/>
      <c r="M275" s="34"/>
      <c r="N275" s="37"/>
      <c r="O275" s="33"/>
      <c r="P275" s="34"/>
      <c r="Q275" s="34">
        <f t="shared" ref="Q275:R275" si="5522">Q272-O275</f>
        <v>583</v>
      </c>
      <c r="R275" s="34">
        <f t="shared" si="5522"/>
        <v>44</v>
      </c>
      <c r="S275" s="34">
        <v>142</v>
      </c>
      <c r="T275" s="35">
        <f t="shared" ref="T275:T281" si="5523">((S275+U275)/Q275)</f>
        <v>0.25900514579759865</v>
      </c>
      <c r="U275" s="34">
        <v>9</v>
      </c>
      <c r="V275" s="35">
        <f t="shared" ref="V275:V281" si="5524">U275/(S275+U275)</f>
        <v>5.9602649006622516E-2</v>
      </c>
      <c r="W275" s="36"/>
      <c r="X275" s="34"/>
      <c r="Y275" s="34"/>
      <c r="Z275" s="37"/>
      <c r="AA275" s="33"/>
      <c r="AB275" s="34"/>
      <c r="AC275" s="34">
        <f t="shared" ref="AC275:AD275" si="5525">AC272-AA275</f>
        <v>103</v>
      </c>
      <c r="AD275" s="34">
        <f t="shared" si="5525"/>
        <v>11</v>
      </c>
      <c r="AE275" s="34">
        <v>30</v>
      </c>
      <c r="AF275" s="35">
        <f t="shared" ref="AF275:AF281" si="5526">((AE275+AG275)/AC275)</f>
        <v>0.3300970873786408</v>
      </c>
      <c r="AG275" s="34">
        <v>4</v>
      </c>
      <c r="AH275" s="35">
        <f t="shared" ref="AH275:AH281" si="5527">AG275/(AE275+AG275)</f>
        <v>0.11764705882352941</v>
      </c>
      <c r="AI275" s="36"/>
      <c r="AJ275" s="34"/>
      <c r="AK275" s="34"/>
      <c r="AL275" s="37"/>
      <c r="AM275" s="33"/>
      <c r="AN275" s="34"/>
      <c r="AO275" s="34">
        <f t="shared" ref="AO275:AP275" si="5528">AO272-AM275</f>
        <v>566</v>
      </c>
      <c r="AP275" s="34">
        <f t="shared" si="5528"/>
        <v>43</v>
      </c>
      <c r="AQ275" s="34">
        <v>209</v>
      </c>
      <c r="AR275" s="35">
        <f t="shared" ref="AR275:AR281" si="5529">((AQ275+AS275)/AO275)</f>
        <v>0.39575971731448761</v>
      </c>
      <c r="AS275" s="34">
        <v>15</v>
      </c>
      <c r="AT275" s="35">
        <f t="shared" ref="AT275:AT281" si="5530">AS275/(AQ275+AS275)</f>
        <v>6.6964285714285712E-2</v>
      </c>
      <c r="AU275" s="36"/>
      <c r="AV275" s="34"/>
      <c r="AW275" s="34"/>
      <c r="AX275" s="37"/>
      <c r="AY275" s="33"/>
      <c r="AZ275" s="34"/>
      <c r="BA275" s="34">
        <f t="shared" ref="BA275:BB275" si="5531">BA272-AY275</f>
        <v>564</v>
      </c>
      <c r="BB275" s="34">
        <f t="shared" si="5531"/>
        <v>42</v>
      </c>
      <c r="BC275" s="34">
        <v>147</v>
      </c>
      <c r="BD275" s="35">
        <f t="shared" ref="BD275:BD281" si="5532">((BC275+BE275)/BA275)</f>
        <v>0.27659574468085107</v>
      </c>
      <c r="BE275" s="34">
        <v>9</v>
      </c>
      <c r="BF275" s="35">
        <f t="shared" ref="BF275:BF281" si="5533">BE275/(BC275+BE275)</f>
        <v>5.7692307692307696E-2</v>
      </c>
      <c r="BG275" s="36"/>
      <c r="BH275" s="34"/>
      <c r="BI275" s="34"/>
      <c r="BJ275" s="37"/>
      <c r="BK275" s="33">
        <v>1</v>
      </c>
      <c r="BL275" s="34"/>
      <c r="BM275" s="34">
        <f t="shared" ref="BM275:BN275" si="5534">BM272-BK275</f>
        <v>570</v>
      </c>
      <c r="BN275" s="34">
        <f t="shared" si="5534"/>
        <v>44</v>
      </c>
      <c r="BO275" s="34">
        <v>131</v>
      </c>
      <c r="BP275" s="35">
        <f t="shared" ref="BP275:BP281" si="5535">((BO275+BQ275)/BM275)</f>
        <v>0.24561403508771928</v>
      </c>
      <c r="BQ275" s="34">
        <v>9</v>
      </c>
      <c r="BR275" s="35">
        <f t="shared" ref="BR275:BR281" si="5536">BQ275/(BO275+BQ275)</f>
        <v>6.4285714285714279E-2</v>
      </c>
      <c r="BS275" s="36"/>
      <c r="BT275" s="34"/>
      <c r="BU275" s="34"/>
      <c r="BV275" s="37"/>
      <c r="BW275" s="33"/>
      <c r="BX275" s="34"/>
      <c r="BY275" s="34">
        <f t="shared" ref="BY275:BZ275" si="5537">BY272-BW275</f>
        <v>0</v>
      </c>
      <c r="BZ275" s="34">
        <f t="shared" si="5537"/>
        <v>0</v>
      </c>
      <c r="CA275" s="34"/>
      <c r="CB275" s="35" t="e">
        <f t="shared" ref="CB275:CB281" si="5538">((CA275+CC275)/BY275)</f>
        <v>#DIV/0!</v>
      </c>
      <c r="CC275" s="34"/>
      <c r="CD275" s="35" t="e">
        <f t="shared" ref="CD275:CD281" si="5539">CC275/(CA275+CC275)</f>
        <v>#DIV/0!</v>
      </c>
      <c r="CE275" s="36"/>
      <c r="CF275" s="34"/>
      <c r="CG275" s="34"/>
      <c r="CH275" s="37"/>
      <c r="CI275" s="33"/>
      <c r="CJ275" s="34"/>
      <c r="CK275" s="34">
        <f t="shared" ref="CK275:CL275" si="5540">CK272-CI275</f>
        <v>0</v>
      </c>
      <c r="CL275" s="34">
        <f t="shared" si="5540"/>
        <v>0</v>
      </c>
      <c r="CM275" s="34"/>
      <c r="CN275" s="35" t="e">
        <f t="shared" ref="CN275:CN281" si="5541">((CM275+CO275)/CK275)</f>
        <v>#DIV/0!</v>
      </c>
      <c r="CO275" s="34"/>
      <c r="CP275" s="35" t="e">
        <f t="shared" ref="CP275:CP281" si="5542">CO275/(CM275+CO275)</f>
        <v>#DIV/0!</v>
      </c>
      <c r="CQ275" s="36"/>
      <c r="CR275" s="34"/>
      <c r="CS275" s="34"/>
      <c r="CT275" s="37"/>
      <c r="CU275" s="33"/>
      <c r="CV275" s="34"/>
      <c r="CW275" s="34">
        <f t="shared" ref="CW275:CX275" si="5543">CW272-CU275</f>
        <v>0</v>
      </c>
      <c r="CX275" s="34">
        <f t="shared" si="5543"/>
        <v>0</v>
      </c>
      <c r="CY275" s="34"/>
      <c r="CZ275" s="35" t="e">
        <f t="shared" ref="CZ275:CZ281" si="5544">((CY275+DA275)/CW275)</f>
        <v>#DIV/0!</v>
      </c>
      <c r="DA275" s="34"/>
      <c r="DB275" s="35" t="e">
        <f t="shared" ref="DB275:DB281" si="5545">DA275/(CY275+DA275)</f>
        <v>#DIV/0!</v>
      </c>
      <c r="DC275" s="36"/>
      <c r="DD275" s="34"/>
      <c r="DE275" s="34"/>
      <c r="DF275" s="37"/>
      <c r="DG275" s="33"/>
      <c r="DH275" s="34"/>
      <c r="DI275" s="34">
        <f t="shared" ref="DI275:DJ275" si="5546">DI272-DG275</f>
        <v>0</v>
      </c>
      <c r="DJ275" s="34">
        <f t="shared" si="5546"/>
        <v>0</v>
      </c>
      <c r="DK275" s="34"/>
      <c r="DL275" s="35" t="e">
        <f t="shared" ref="DL275:DL281" si="5547">((DK275+DM275)/DI275)</f>
        <v>#DIV/0!</v>
      </c>
      <c r="DM275" s="34"/>
      <c r="DN275" s="35" t="e">
        <f t="shared" ref="DN275:DN281" si="5548">DM275/(DK275+DM275)</f>
        <v>#DIV/0!</v>
      </c>
      <c r="DO275" s="36"/>
      <c r="DP275" s="34"/>
      <c r="DQ275" s="34"/>
      <c r="DR275" s="37"/>
      <c r="DS275" s="33"/>
      <c r="DT275" s="34"/>
      <c r="DU275" s="34">
        <f t="shared" ref="DU275:DV275" si="5549">DU272-DS275</f>
        <v>0</v>
      </c>
      <c r="DV275" s="34">
        <f t="shared" si="5549"/>
        <v>0</v>
      </c>
      <c r="DW275" s="34"/>
      <c r="DX275" s="35" t="e">
        <f t="shared" ref="DX275:DX281" si="5550">((DW275+DY275)/DU275)</f>
        <v>#DIV/0!</v>
      </c>
      <c r="DY275" s="34"/>
      <c r="DZ275" s="35" t="e">
        <f t="shared" ref="DZ275:DZ281" si="5551">DY275/(DW275+DY275)</f>
        <v>#DIV/0!</v>
      </c>
      <c r="EA275" s="36"/>
      <c r="EB275" s="34"/>
      <c r="EC275" s="34"/>
      <c r="ED275" s="37"/>
      <c r="EE275" s="33"/>
      <c r="EF275" s="34"/>
      <c r="EG275" s="34">
        <f t="shared" ref="EG275:EH275" si="5552">EG272-EE275</f>
        <v>0</v>
      </c>
      <c r="EH275" s="34">
        <f t="shared" si="5552"/>
        <v>0</v>
      </c>
      <c r="EI275" s="34"/>
      <c r="EJ275" s="35" t="e">
        <f t="shared" ref="EJ275:EJ281" si="5553">((EI275+EK275)/EG275)</f>
        <v>#DIV/0!</v>
      </c>
      <c r="EK275" s="34"/>
      <c r="EL275" s="35" t="e">
        <f t="shared" ref="EL275:EL281" si="5554">EK275/(EI275+EK275)</f>
        <v>#DIV/0!</v>
      </c>
      <c r="EM275" s="36"/>
      <c r="EN275" s="34"/>
      <c r="EO275" s="34"/>
      <c r="EP275" s="37"/>
      <c r="EQ275" s="33"/>
      <c r="ER275" s="34"/>
      <c r="ES275" s="34">
        <f t="shared" ref="ES275:ET275" si="5555">ES272-EQ275</f>
        <v>0</v>
      </c>
      <c r="ET275" s="34">
        <f t="shared" si="5555"/>
        <v>0</v>
      </c>
      <c r="EU275" s="34"/>
      <c r="EV275" s="35" t="e">
        <f t="shared" ref="EV275:EV281" si="5556">((EU275+EW275)/ES275)</f>
        <v>#DIV/0!</v>
      </c>
      <c r="EW275" s="34"/>
      <c r="EX275" s="35" t="e">
        <f t="shared" ref="EX275:EX281" si="5557">EW275/(EU275+EW275)</f>
        <v>#DIV/0!</v>
      </c>
      <c r="EY275" s="36"/>
      <c r="EZ275" s="34"/>
      <c r="FA275" s="34"/>
      <c r="FB275" s="37"/>
      <c r="FC275" s="33"/>
      <c r="FD275" s="34"/>
      <c r="FE275" s="34">
        <f t="shared" ref="FE275:FF275" si="5558">FE272-FC275</f>
        <v>0</v>
      </c>
      <c r="FF275" s="34">
        <f t="shared" si="5558"/>
        <v>0</v>
      </c>
      <c r="FG275" s="34"/>
      <c r="FH275" s="35" t="e">
        <f t="shared" ref="FH275:FH281" si="5559">((FG275+FI275)/FE275)</f>
        <v>#DIV/0!</v>
      </c>
      <c r="FI275" s="34"/>
      <c r="FJ275" s="35" t="e">
        <f t="shared" ref="FJ275:FJ281" si="5560">FI275/(FG275+FI275)</f>
        <v>#DIV/0!</v>
      </c>
      <c r="FK275" s="36"/>
      <c r="FL275" s="34"/>
      <c r="FM275" s="34"/>
      <c r="FN275" s="37"/>
      <c r="FO275" s="33"/>
      <c r="FP275" s="34"/>
      <c r="FQ275" s="34">
        <f t="shared" ref="FQ275:FR275" si="5561">FQ272-FO275</f>
        <v>0</v>
      </c>
      <c r="FR275" s="34">
        <f t="shared" si="5561"/>
        <v>0</v>
      </c>
      <c r="FS275" s="34"/>
      <c r="FT275" s="35" t="e">
        <f t="shared" ref="FT275:FT281" si="5562">((FS275+FU275)/FQ275)</f>
        <v>#DIV/0!</v>
      </c>
      <c r="FU275" s="34"/>
      <c r="FV275" s="35" t="e">
        <f t="shared" ref="FV275:FV281" si="5563">FU275/(FS275+FU275)</f>
        <v>#DIV/0!</v>
      </c>
      <c r="FW275" s="36"/>
      <c r="FX275" s="34"/>
      <c r="FY275" s="34"/>
      <c r="FZ275" s="37"/>
      <c r="GA275" s="33"/>
      <c r="GB275" s="34"/>
      <c r="GC275" s="34">
        <f t="shared" ref="GC275:GD275" si="5564">GC272-GA275</f>
        <v>0</v>
      </c>
      <c r="GD275" s="34">
        <f t="shared" si="5564"/>
        <v>0</v>
      </c>
      <c r="GE275" s="34"/>
      <c r="GF275" s="35" t="e">
        <f t="shared" ref="GF275:GF281" si="5565">((GE275+GG275)/GC275)</f>
        <v>#DIV/0!</v>
      </c>
      <c r="GG275" s="34"/>
      <c r="GH275" s="35" t="e">
        <f t="shared" ref="GH275:GH281" si="5566">GG275/(GE275+GG275)</f>
        <v>#DIV/0!</v>
      </c>
      <c r="GI275" s="36"/>
      <c r="GJ275" s="34"/>
      <c r="GK275" s="34"/>
      <c r="GL275" s="37"/>
      <c r="GM275" s="33"/>
      <c r="GN275" s="34"/>
      <c r="GO275" s="34">
        <f t="shared" ref="GO275:GP275" si="5567">GO272-GM275</f>
        <v>0</v>
      </c>
      <c r="GP275" s="34">
        <f t="shared" si="5567"/>
        <v>0</v>
      </c>
      <c r="GQ275" s="34"/>
      <c r="GR275" s="35" t="e">
        <f t="shared" ref="GR275:GR281" si="5568">((GQ275+GS275)/GO275)</f>
        <v>#DIV/0!</v>
      </c>
      <c r="GS275" s="34"/>
      <c r="GT275" s="35" t="e">
        <f t="shared" ref="GT275:GT281" si="5569">GS275/(GQ275+GS275)</f>
        <v>#DIV/0!</v>
      </c>
      <c r="GU275" s="36"/>
      <c r="GV275" s="34"/>
      <c r="GW275" s="34"/>
      <c r="GX275" s="37"/>
      <c r="GY275" s="33"/>
      <c r="GZ275" s="34"/>
      <c r="HA275" s="34">
        <f t="shared" ref="HA275:HB275" si="5570">HA272-GY275</f>
        <v>0</v>
      </c>
      <c r="HB275" s="34">
        <f t="shared" si="5570"/>
        <v>0</v>
      </c>
      <c r="HC275" s="34"/>
      <c r="HD275" s="35" t="e">
        <f t="shared" ref="HD275:HD281" si="5571">((HC275+HE275)/HA275)</f>
        <v>#DIV/0!</v>
      </c>
      <c r="HE275" s="34"/>
      <c r="HF275" s="35" t="e">
        <f t="shared" ref="HF275:HF281" si="5572">HE275/(HC275+HE275)</f>
        <v>#DIV/0!</v>
      </c>
      <c r="HG275" s="36"/>
      <c r="HH275" s="34"/>
      <c r="HI275" s="34"/>
      <c r="HJ275" s="37"/>
      <c r="HK275" s="33">
        <f t="shared" ref="HK275:HN282" si="5573">+C275+O275+AA275+AM275+AY275+BK275+BW275+CI275+CU275+DG275+DS275+EE275+EQ275+FC275+FO275+GA275+GM275+GY275</f>
        <v>1</v>
      </c>
      <c r="HL275" s="34">
        <f t="shared" si="5573"/>
        <v>0</v>
      </c>
      <c r="HM275" s="34">
        <f t="shared" si="5573"/>
        <v>2959</v>
      </c>
      <c r="HN275" s="34">
        <f t="shared" si="5573"/>
        <v>228</v>
      </c>
      <c r="HO275" s="34">
        <f t="shared" ref="HO275:HO282" si="5574">+G275+S275+AE275+AQ275+BC275+BO275+CA275+CM275+CY275+DK275+DW275+EI275+EU275+FG275+FS275+GE275+GQ275+HC275+I275+U275+AG275+AS275+BE275+BQ275+CC275+CO275+DA275+DM275+DY275+EK275+EW275+FI275+FU275+GG275+GS275+HE275</f>
        <v>940</v>
      </c>
      <c r="HP275" s="227">
        <f t="shared" ref="HP275:HP276" si="5575">+(HO275)/HM275</f>
        <v>0.31767489016559647</v>
      </c>
      <c r="HQ275" s="48">
        <f t="shared" ref="HQ275:HQ282" si="5576">+I275+U275+AG275+AS275+BE275+BQ275+CC275+CO275+DA275+DM275+DY275+EK275+EW275+FI275+FU275+GG275+GS275+HE275</f>
        <v>68</v>
      </c>
      <c r="HR275" s="35">
        <f>+(HQ275/(HO275))</f>
        <v>7.2340425531914887E-2</v>
      </c>
      <c r="HS275" s="49">
        <v>74</v>
      </c>
      <c r="HT275" s="50">
        <v>853</v>
      </c>
      <c r="HU275" s="49">
        <f t="shared" ref="HU275:HU281" si="5577">+HT275/HO275*100</f>
        <v>90.744680851063833</v>
      </c>
      <c r="HV275" s="48"/>
      <c r="HW275" s="37"/>
    </row>
    <row r="276" spans="1:231" ht="18.75" x14ac:dyDescent="0.25">
      <c r="A276" s="236"/>
      <c r="B276" s="41">
        <f t="shared" ref="B276:B281" si="5578">+B275+1</f>
        <v>44681</v>
      </c>
      <c r="C276" s="10"/>
      <c r="D276" s="11"/>
      <c r="E276" s="74">
        <f t="shared" ref="E276:F280" si="5579">E275-C276</f>
        <v>573</v>
      </c>
      <c r="F276" s="74">
        <f t="shared" si="5579"/>
        <v>44</v>
      </c>
      <c r="G276" s="11">
        <v>167</v>
      </c>
      <c r="H276" s="12">
        <f t="shared" si="5521"/>
        <v>0.32111692844677137</v>
      </c>
      <c r="I276" s="11">
        <v>17</v>
      </c>
      <c r="J276" s="12">
        <f t="shared" ref="J276:J281" si="5580">I276/(G276+I276)</f>
        <v>9.2391304347826081E-2</v>
      </c>
      <c r="K276" s="13"/>
      <c r="L276" s="11"/>
      <c r="M276" s="11"/>
      <c r="N276" s="14"/>
      <c r="O276" s="10"/>
      <c r="P276" s="11"/>
      <c r="Q276" s="74">
        <f t="shared" ref="Q276:R281" si="5581">Q275-O276</f>
        <v>583</v>
      </c>
      <c r="R276" s="74">
        <f t="shared" si="5581"/>
        <v>44</v>
      </c>
      <c r="S276" s="11">
        <v>140</v>
      </c>
      <c r="T276" s="12">
        <f t="shared" si="5523"/>
        <v>0.26072041166380788</v>
      </c>
      <c r="U276" s="11">
        <v>12</v>
      </c>
      <c r="V276" s="12">
        <f t="shared" si="5524"/>
        <v>7.8947368421052627E-2</v>
      </c>
      <c r="W276" s="13"/>
      <c r="X276" s="11"/>
      <c r="Y276" s="11"/>
      <c r="Z276" s="14"/>
      <c r="AA276" s="10"/>
      <c r="AB276" s="11"/>
      <c r="AC276" s="74">
        <f t="shared" ref="AC276:AD281" si="5582">AC275-AA276</f>
        <v>103</v>
      </c>
      <c r="AD276" s="74">
        <f t="shared" si="5582"/>
        <v>11</v>
      </c>
      <c r="AE276" s="11">
        <v>30</v>
      </c>
      <c r="AF276" s="12">
        <f t="shared" si="5526"/>
        <v>0.29126213592233008</v>
      </c>
      <c r="AG276" s="11">
        <v>0</v>
      </c>
      <c r="AH276" s="12">
        <f t="shared" si="5527"/>
        <v>0</v>
      </c>
      <c r="AI276" s="13"/>
      <c r="AJ276" s="11"/>
      <c r="AK276" s="11"/>
      <c r="AL276" s="14"/>
      <c r="AM276" s="10"/>
      <c r="AN276" s="11"/>
      <c r="AO276" s="74">
        <f t="shared" ref="AO276:AP281" si="5583">AO275-AM276</f>
        <v>566</v>
      </c>
      <c r="AP276" s="74">
        <f t="shared" si="5583"/>
        <v>43</v>
      </c>
      <c r="AQ276" s="11">
        <v>186</v>
      </c>
      <c r="AR276" s="12">
        <f t="shared" si="5529"/>
        <v>0.35335689045936397</v>
      </c>
      <c r="AS276" s="11">
        <v>14</v>
      </c>
      <c r="AT276" s="12">
        <f t="shared" si="5530"/>
        <v>7.0000000000000007E-2</v>
      </c>
      <c r="AU276" s="13"/>
      <c r="AV276" s="11"/>
      <c r="AW276" s="11"/>
      <c r="AX276" s="14"/>
      <c r="AY276" s="10"/>
      <c r="AZ276" s="11"/>
      <c r="BA276" s="74">
        <f t="shared" ref="BA276:BB281" si="5584">BA275-AY276</f>
        <v>564</v>
      </c>
      <c r="BB276" s="74">
        <f t="shared" si="5584"/>
        <v>42</v>
      </c>
      <c r="BC276" s="11">
        <v>160</v>
      </c>
      <c r="BD276" s="12">
        <f t="shared" si="5532"/>
        <v>0.31914893617021278</v>
      </c>
      <c r="BE276" s="11">
        <v>20</v>
      </c>
      <c r="BF276" s="12">
        <f t="shared" si="5533"/>
        <v>0.1111111111111111</v>
      </c>
      <c r="BG276" s="13"/>
      <c r="BH276" s="11"/>
      <c r="BI276" s="11"/>
      <c r="BJ276" s="14"/>
      <c r="BK276" s="10"/>
      <c r="BL276" s="11"/>
      <c r="BM276" s="74">
        <f t="shared" ref="BM276:BN281" si="5585">BM275-BK276</f>
        <v>570</v>
      </c>
      <c r="BN276" s="74">
        <f t="shared" si="5585"/>
        <v>44</v>
      </c>
      <c r="BO276" s="11">
        <v>114</v>
      </c>
      <c r="BP276" s="12">
        <f t="shared" si="5535"/>
        <v>0.22280701754385965</v>
      </c>
      <c r="BQ276" s="11">
        <v>13</v>
      </c>
      <c r="BR276" s="12">
        <f t="shared" si="5536"/>
        <v>0.10236220472440945</v>
      </c>
      <c r="BS276" s="13"/>
      <c r="BT276" s="11"/>
      <c r="BU276" s="11"/>
      <c r="BV276" s="14"/>
      <c r="BW276" s="10"/>
      <c r="BX276" s="11"/>
      <c r="BY276" s="74">
        <f t="shared" ref="BY276:BZ281" si="5586">BY275-BW276</f>
        <v>0</v>
      </c>
      <c r="BZ276" s="74">
        <f t="shared" si="5586"/>
        <v>0</v>
      </c>
      <c r="CA276" s="11"/>
      <c r="CB276" s="12" t="e">
        <f t="shared" si="5538"/>
        <v>#DIV/0!</v>
      </c>
      <c r="CC276" s="11"/>
      <c r="CD276" s="12" t="e">
        <f t="shared" si="5539"/>
        <v>#DIV/0!</v>
      </c>
      <c r="CE276" s="13"/>
      <c r="CF276" s="11"/>
      <c r="CG276" s="11"/>
      <c r="CH276" s="14"/>
      <c r="CI276" s="10"/>
      <c r="CJ276" s="11"/>
      <c r="CK276" s="74">
        <f t="shared" ref="CK276:CL281" si="5587">CK275-CI276</f>
        <v>0</v>
      </c>
      <c r="CL276" s="74">
        <f t="shared" si="5587"/>
        <v>0</v>
      </c>
      <c r="CM276" s="11"/>
      <c r="CN276" s="12" t="e">
        <f t="shared" si="5541"/>
        <v>#DIV/0!</v>
      </c>
      <c r="CO276" s="11"/>
      <c r="CP276" s="12" t="e">
        <f t="shared" si="5542"/>
        <v>#DIV/0!</v>
      </c>
      <c r="CQ276" s="13"/>
      <c r="CR276" s="11"/>
      <c r="CS276" s="11"/>
      <c r="CT276" s="14"/>
      <c r="CU276" s="10"/>
      <c r="CV276" s="11"/>
      <c r="CW276" s="74">
        <f t="shared" ref="CW276:CX281" si="5588">CW275-CU276</f>
        <v>0</v>
      </c>
      <c r="CX276" s="74">
        <f t="shared" si="5588"/>
        <v>0</v>
      </c>
      <c r="CY276" s="11"/>
      <c r="CZ276" s="12" t="e">
        <f t="shared" si="5544"/>
        <v>#DIV/0!</v>
      </c>
      <c r="DA276" s="11"/>
      <c r="DB276" s="12" t="e">
        <f t="shared" si="5545"/>
        <v>#DIV/0!</v>
      </c>
      <c r="DC276" s="13"/>
      <c r="DD276" s="11"/>
      <c r="DE276" s="11"/>
      <c r="DF276" s="14"/>
      <c r="DG276" s="10"/>
      <c r="DH276" s="11"/>
      <c r="DI276" s="74">
        <f t="shared" ref="DI276:DJ281" si="5589">DI275-DG276</f>
        <v>0</v>
      </c>
      <c r="DJ276" s="74">
        <f t="shared" si="5589"/>
        <v>0</v>
      </c>
      <c r="DK276" s="11"/>
      <c r="DL276" s="12" t="e">
        <f t="shared" si="5547"/>
        <v>#DIV/0!</v>
      </c>
      <c r="DM276" s="11"/>
      <c r="DN276" s="12" t="e">
        <f t="shared" si="5548"/>
        <v>#DIV/0!</v>
      </c>
      <c r="DO276" s="13"/>
      <c r="DP276" s="11"/>
      <c r="DQ276" s="11"/>
      <c r="DR276" s="14"/>
      <c r="DS276" s="10"/>
      <c r="DT276" s="11"/>
      <c r="DU276" s="74">
        <f t="shared" ref="DU276:DV281" si="5590">DU275-DS276</f>
        <v>0</v>
      </c>
      <c r="DV276" s="74">
        <f t="shared" si="5590"/>
        <v>0</v>
      </c>
      <c r="DW276" s="11"/>
      <c r="DX276" s="12" t="e">
        <f t="shared" si="5550"/>
        <v>#DIV/0!</v>
      </c>
      <c r="DY276" s="11"/>
      <c r="DZ276" s="12" t="e">
        <f t="shared" si="5551"/>
        <v>#DIV/0!</v>
      </c>
      <c r="EA276" s="13"/>
      <c r="EB276" s="11"/>
      <c r="EC276" s="11"/>
      <c r="ED276" s="14"/>
      <c r="EE276" s="10"/>
      <c r="EF276" s="11"/>
      <c r="EG276" s="74">
        <f t="shared" ref="EG276:EH281" si="5591">EG275-EE276</f>
        <v>0</v>
      </c>
      <c r="EH276" s="74">
        <f t="shared" si="5591"/>
        <v>0</v>
      </c>
      <c r="EI276" s="11"/>
      <c r="EJ276" s="12" t="e">
        <f t="shared" si="5553"/>
        <v>#DIV/0!</v>
      </c>
      <c r="EK276" s="11"/>
      <c r="EL276" s="12" t="e">
        <f t="shared" si="5554"/>
        <v>#DIV/0!</v>
      </c>
      <c r="EM276" s="13"/>
      <c r="EN276" s="11"/>
      <c r="EO276" s="11"/>
      <c r="EP276" s="14"/>
      <c r="EQ276" s="10"/>
      <c r="ER276" s="11"/>
      <c r="ES276" s="74">
        <f t="shared" ref="ES276:ET281" si="5592">ES275-EQ276</f>
        <v>0</v>
      </c>
      <c r="ET276" s="74">
        <f t="shared" si="5592"/>
        <v>0</v>
      </c>
      <c r="EU276" s="11"/>
      <c r="EV276" s="12" t="e">
        <f t="shared" si="5556"/>
        <v>#DIV/0!</v>
      </c>
      <c r="EW276" s="11"/>
      <c r="EX276" s="12" t="e">
        <f t="shared" si="5557"/>
        <v>#DIV/0!</v>
      </c>
      <c r="EY276" s="13"/>
      <c r="EZ276" s="11"/>
      <c r="FA276" s="11"/>
      <c r="FB276" s="14"/>
      <c r="FC276" s="10"/>
      <c r="FD276" s="11"/>
      <c r="FE276" s="74">
        <f t="shared" ref="FE276:FF281" si="5593">FE275-FC276</f>
        <v>0</v>
      </c>
      <c r="FF276" s="74">
        <f t="shared" si="5593"/>
        <v>0</v>
      </c>
      <c r="FG276" s="11"/>
      <c r="FH276" s="12" t="e">
        <f t="shared" si="5559"/>
        <v>#DIV/0!</v>
      </c>
      <c r="FI276" s="11"/>
      <c r="FJ276" s="12" t="e">
        <f t="shared" si="5560"/>
        <v>#DIV/0!</v>
      </c>
      <c r="FK276" s="13"/>
      <c r="FL276" s="11"/>
      <c r="FM276" s="11"/>
      <c r="FN276" s="14"/>
      <c r="FO276" s="10"/>
      <c r="FP276" s="11"/>
      <c r="FQ276" s="74">
        <f t="shared" ref="FQ276:FR281" si="5594">FQ275-FO276</f>
        <v>0</v>
      </c>
      <c r="FR276" s="74">
        <f t="shared" si="5594"/>
        <v>0</v>
      </c>
      <c r="FS276" s="11"/>
      <c r="FT276" s="12" t="e">
        <f t="shared" si="5562"/>
        <v>#DIV/0!</v>
      </c>
      <c r="FU276" s="11"/>
      <c r="FV276" s="12" t="e">
        <f t="shared" si="5563"/>
        <v>#DIV/0!</v>
      </c>
      <c r="FW276" s="13"/>
      <c r="FX276" s="11"/>
      <c r="FY276" s="11"/>
      <c r="FZ276" s="14"/>
      <c r="GA276" s="10"/>
      <c r="GB276" s="11"/>
      <c r="GC276" s="74">
        <f t="shared" ref="GC276:GD281" si="5595">GC275-GA276</f>
        <v>0</v>
      </c>
      <c r="GD276" s="74">
        <f t="shared" si="5595"/>
        <v>0</v>
      </c>
      <c r="GE276" s="11"/>
      <c r="GF276" s="12" t="e">
        <f t="shared" si="5565"/>
        <v>#DIV/0!</v>
      </c>
      <c r="GG276" s="11"/>
      <c r="GH276" s="12" t="e">
        <f t="shared" si="5566"/>
        <v>#DIV/0!</v>
      </c>
      <c r="GI276" s="13"/>
      <c r="GJ276" s="11"/>
      <c r="GK276" s="11"/>
      <c r="GL276" s="14"/>
      <c r="GM276" s="10"/>
      <c r="GN276" s="11"/>
      <c r="GO276" s="74">
        <f t="shared" ref="GO276:GP281" si="5596">GO275-GM276</f>
        <v>0</v>
      </c>
      <c r="GP276" s="74">
        <f t="shared" si="5596"/>
        <v>0</v>
      </c>
      <c r="GQ276" s="11"/>
      <c r="GR276" s="12" t="e">
        <f t="shared" si="5568"/>
        <v>#DIV/0!</v>
      </c>
      <c r="GS276" s="11"/>
      <c r="GT276" s="12" t="e">
        <f t="shared" si="5569"/>
        <v>#DIV/0!</v>
      </c>
      <c r="GU276" s="13"/>
      <c r="GV276" s="11"/>
      <c r="GW276" s="11"/>
      <c r="GX276" s="14"/>
      <c r="GY276" s="10"/>
      <c r="GZ276" s="11"/>
      <c r="HA276" s="74">
        <f t="shared" ref="HA276:HB281" si="5597">HA275-GY276</f>
        <v>0</v>
      </c>
      <c r="HB276" s="74">
        <f t="shared" si="5597"/>
        <v>0</v>
      </c>
      <c r="HC276" s="11"/>
      <c r="HD276" s="12" t="e">
        <f t="shared" si="5571"/>
        <v>#DIV/0!</v>
      </c>
      <c r="HE276" s="11"/>
      <c r="HF276" s="12" t="e">
        <f t="shared" si="5572"/>
        <v>#DIV/0!</v>
      </c>
      <c r="HG276" s="13"/>
      <c r="HH276" s="11"/>
      <c r="HI276" s="11"/>
      <c r="HJ276" s="14"/>
      <c r="HK276" s="10">
        <f t="shared" si="5573"/>
        <v>0</v>
      </c>
      <c r="HL276" s="11">
        <f t="shared" si="5573"/>
        <v>0</v>
      </c>
      <c r="HM276" s="11">
        <f t="shared" si="5573"/>
        <v>2959</v>
      </c>
      <c r="HN276" s="11">
        <f t="shared" si="5573"/>
        <v>228</v>
      </c>
      <c r="HO276" s="11">
        <f t="shared" si="5574"/>
        <v>873</v>
      </c>
      <c r="HP276" s="228">
        <f t="shared" si="5575"/>
        <v>0.29503210544102737</v>
      </c>
      <c r="HQ276" s="15">
        <f t="shared" si="5576"/>
        <v>76</v>
      </c>
      <c r="HR276" s="12">
        <f t="shared" ref="HR276:HR282" si="5598">+(HQ276/(HO276))</f>
        <v>8.7056128293241691E-2</v>
      </c>
      <c r="HS276" s="16">
        <v>74.400000000000006</v>
      </c>
      <c r="HT276" s="17">
        <v>785</v>
      </c>
      <c r="HU276" s="16">
        <f t="shared" si="5577"/>
        <v>89.919816723940443</v>
      </c>
      <c r="HV276" s="15"/>
      <c r="HW276" s="14"/>
    </row>
    <row r="277" spans="1:231" ht="18.75" x14ac:dyDescent="0.25">
      <c r="A277" s="236"/>
      <c r="B277" s="41">
        <f t="shared" si="5578"/>
        <v>44682</v>
      </c>
      <c r="C277" s="10"/>
      <c r="D277" s="11"/>
      <c r="E277" s="74">
        <f t="shared" si="5579"/>
        <v>573</v>
      </c>
      <c r="F277" s="74">
        <f t="shared" si="5579"/>
        <v>44</v>
      </c>
      <c r="G277" s="11">
        <v>193</v>
      </c>
      <c r="H277" s="12">
        <f t="shared" si="5521"/>
        <v>0.34904013961605584</v>
      </c>
      <c r="I277" s="11">
        <v>7</v>
      </c>
      <c r="J277" s="12">
        <f t="shared" si="5580"/>
        <v>3.5000000000000003E-2</v>
      </c>
      <c r="K277" s="13"/>
      <c r="L277" s="11"/>
      <c r="M277" s="11"/>
      <c r="N277" s="14"/>
      <c r="O277" s="10"/>
      <c r="P277" s="11"/>
      <c r="Q277" s="74">
        <f t="shared" si="5581"/>
        <v>583</v>
      </c>
      <c r="R277" s="74">
        <f t="shared" si="5581"/>
        <v>44</v>
      </c>
      <c r="S277" s="11">
        <v>154</v>
      </c>
      <c r="T277" s="12">
        <f t="shared" si="5523"/>
        <v>0.27787307032590053</v>
      </c>
      <c r="U277" s="11">
        <v>8</v>
      </c>
      <c r="V277" s="12">
        <f t="shared" si="5524"/>
        <v>4.9382716049382713E-2</v>
      </c>
      <c r="W277" s="13"/>
      <c r="X277" s="11"/>
      <c r="Y277" s="11"/>
      <c r="Z277" s="14"/>
      <c r="AA277" s="10"/>
      <c r="AB277" s="11"/>
      <c r="AC277" s="74">
        <f t="shared" si="5582"/>
        <v>103</v>
      </c>
      <c r="AD277" s="74">
        <f t="shared" si="5582"/>
        <v>11</v>
      </c>
      <c r="AE277" s="11">
        <v>22</v>
      </c>
      <c r="AF277" s="12">
        <f t="shared" si="5526"/>
        <v>0.21359223300970873</v>
      </c>
      <c r="AG277" s="11">
        <v>0</v>
      </c>
      <c r="AH277" s="12">
        <f t="shared" si="5527"/>
        <v>0</v>
      </c>
      <c r="AI277" s="13"/>
      <c r="AJ277" s="11"/>
      <c r="AK277" s="11"/>
      <c r="AL277" s="14"/>
      <c r="AM277" s="10"/>
      <c r="AN277" s="11"/>
      <c r="AO277" s="74">
        <f t="shared" si="5583"/>
        <v>566</v>
      </c>
      <c r="AP277" s="74">
        <f t="shared" si="5583"/>
        <v>43</v>
      </c>
      <c r="AQ277" s="11">
        <v>200</v>
      </c>
      <c r="AR277" s="12">
        <f t="shared" si="5529"/>
        <v>0.39045936395759717</v>
      </c>
      <c r="AS277" s="11">
        <v>21</v>
      </c>
      <c r="AT277" s="12">
        <f t="shared" si="5530"/>
        <v>9.5022624434389136E-2</v>
      </c>
      <c r="AU277" s="13"/>
      <c r="AV277" s="11"/>
      <c r="AW277" s="11"/>
      <c r="AX277" s="14"/>
      <c r="AY277" s="10"/>
      <c r="AZ277" s="11"/>
      <c r="BA277" s="74">
        <f t="shared" si="5584"/>
        <v>564</v>
      </c>
      <c r="BB277" s="74">
        <f t="shared" si="5584"/>
        <v>42</v>
      </c>
      <c r="BC277" s="11">
        <v>156</v>
      </c>
      <c r="BD277" s="12">
        <f t="shared" si="5532"/>
        <v>0.2978723404255319</v>
      </c>
      <c r="BE277" s="11">
        <v>12</v>
      </c>
      <c r="BF277" s="12">
        <f t="shared" si="5533"/>
        <v>7.1428571428571425E-2</v>
      </c>
      <c r="BG277" s="13"/>
      <c r="BH277" s="11"/>
      <c r="BI277" s="11"/>
      <c r="BJ277" s="14"/>
      <c r="BK277" s="10"/>
      <c r="BL277" s="11"/>
      <c r="BM277" s="74">
        <f t="shared" si="5585"/>
        <v>570</v>
      </c>
      <c r="BN277" s="74">
        <f t="shared" si="5585"/>
        <v>44</v>
      </c>
      <c r="BO277" s="11">
        <v>104</v>
      </c>
      <c r="BP277" s="12">
        <f t="shared" si="5535"/>
        <v>0.2</v>
      </c>
      <c r="BQ277" s="11">
        <v>10</v>
      </c>
      <c r="BR277" s="12">
        <f t="shared" si="5536"/>
        <v>8.771929824561403E-2</v>
      </c>
      <c r="BS277" s="13"/>
      <c r="BT277" s="11"/>
      <c r="BU277" s="11"/>
      <c r="BV277" s="14"/>
      <c r="BW277" s="10"/>
      <c r="BX277" s="11"/>
      <c r="BY277" s="74">
        <f t="shared" si="5586"/>
        <v>0</v>
      </c>
      <c r="BZ277" s="74">
        <f t="shared" si="5586"/>
        <v>0</v>
      </c>
      <c r="CA277" s="11"/>
      <c r="CB277" s="12" t="e">
        <f t="shared" si="5538"/>
        <v>#DIV/0!</v>
      </c>
      <c r="CC277" s="11"/>
      <c r="CD277" s="12" t="e">
        <f t="shared" si="5539"/>
        <v>#DIV/0!</v>
      </c>
      <c r="CE277" s="13"/>
      <c r="CF277" s="11"/>
      <c r="CG277" s="11"/>
      <c r="CH277" s="14"/>
      <c r="CI277" s="10"/>
      <c r="CJ277" s="11"/>
      <c r="CK277" s="74">
        <f t="shared" si="5587"/>
        <v>0</v>
      </c>
      <c r="CL277" s="74">
        <f t="shared" si="5587"/>
        <v>0</v>
      </c>
      <c r="CM277" s="11"/>
      <c r="CN277" s="12" t="e">
        <f t="shared" si="5541"/>
        <v>#DIV/0!</v>
      </c>
      <c r="CO277" s="11"/>
      <c r="CP277" s="12" t="e">
        <f t="shared" si="5542"/>
        <v>#DIV/0!</v>
      </c>
      <c r="CQ277" s="13"/>
      <c r="CR277" s="11"/>
      <c r="CS277" s="11"/>
      <c r="CT277" s="14"/>
      <c r="CU277" s="10"/>
      <c r="CV277" s="11"/>
      <c r="CW277" s="74">
        <f t="shared" si="5588"/>
        <v>0</v>
      </c>
      <c r="CX277" s="74">
        <f t="shared" si="5588"/>
        <v>0</v>
      </c>
      <c r="CY277" s="11"/>
      <c r="CZ277" s="12" t="e">
        <f t="shared" si="5544"/>
        <v>#DIV/0!</v>
      </c>
      <c r="DA277" s="11"/>
      <c r="DB277" s="12" t="e">
        <f t="shared" si="5545"/>
        <v>#DIV/0!</v>
      </c>
      <c r="DC277" s="13"/>
      <c r="DD277" s="11"/>
      <c r="DE277" s="11"/>
      <c r="DF277" s="14"/>
      <c r="DG277" s="10"/>
      <c r="DH277" s="11"/>
      <c r="DI277" s="74">
        <f t="shared" si="5589"/>
        <v>0</v>
      </c>
      <c r="DJ277" s="74">
        <f t="shared" si="5589"/>
        <v>0</v>
      </c>
      <c r="DK277" s="11"/>
      <c r="DL277" s="12" t="e">
        <f t="shared" si="5547"/>
        <v>#DIV/0!</v>
      </c>
      <c r="DM277" s="11"/>
      <c r="DN277" s="12" t="e">
        <f t="shared" si="5548"/>
        <v>#DIV/0!</v>
      </c>
      <c r="DO277" s="13"/>
      <c r="DP277" s="11"/>
      <c r="DQ277" s="11"/>
      <c r="DR277" s="14"/>
      <c r="DS277" s="10"/>
      <c r="DT277" s="11"/>
      <c r="DU277" s="74">
        <f t="shared" si="5590"/>
        <v>0</v>
      </c>
      <c r="DV277" s="74">
        <f t="shared" si="5590"/>
        <v>0</v>
      </c>
      <c r="DW277" s="11"/>
      <c r="DX277" s="12" t="e">
        <f t="shared" si="5550"/>
        <v>#DIV/0!</v>
      </c>
      <c r="DY277" s="11"/>
      <c r="DZ277" s="12" t="e">
        <f t="shared" si="5551"/>
        <v>#DIV/0!</v>
      </c>
      <c r="EA277" s="13"/>
      <c r="EB277" s="11"/>
      <c r="EC277" s="11"/>
      <c r="ED277" s="14"/>
      <c r="EE277" s="10"/>
      <c r="EF277" s="11"/>
      <c r="EG277" s="74">
        <f t="shared" si="5591"/>
        <v>0</v>
      </c>
      <c r="EH277" s="74">
        <f t="shared" si="5591"/>
        <v>0</v>
      </c>
      <c r="EI277" s="11"/>
      <c r="EJ277" s="12" t="e">
        <f t="shared" si="5553"/>
        <v>#DIV/0!</v>
      </c>
      <c r="EK277" s="11"/>
      <c r="EL277" s="12" t="e">
        <f t="shared" si="5554"/>
        <v>#DIV/0!</v>
      </c>
      <c r="EM277" s="13"/>
      <c r="EN277" s="11"/>
      <c r="EO277" s="11"/>
      <c r="EP277" s="14"/>
      <c r="EQ277" s="10"/>
      <c r="ER277" s="11"/>
      <c r="ES277" s="74">
        <f t="shared" si="5592"/>
        <v>0</v>
      </c>
      <c r="ET277" s="74">
        <f t="shared" si="5592"/>
        <v>0</v>
      </c>
      <c r="EU277" s="11"/>
      <c r="EV277" s="12" t="e">
        <f t="shared" si="5556"/>
        <v>#DIV/0!</v>
      </c>
      <c r="EW277" s="11"/>
      <c r="EX277" s="12" t="e">
        <f t="shared" si="5557"/>
        <v>#DIV/0!</v>
      </c>
      <c r="EY277" s="13"/>
      <c r="EZ277" s="11"/>
      <c r="FA277" s="11"/>
      <c r="FB277" s="14"/>
      <c r="FC277" s="10"/>
      <c r="FD277" s="11"/>
      <c r="FE277" s="74">
        <f t="shared" si="5593"/>
        <v>0</v>
      </c>
      <c r="FF277" s="74">
        <f t="shared" si="5593"/>
        <v>0</v>
      </c>
      <c r="FG277" s="11"/>
      <c r="FH277" s="12" t="e">
        <f t="shared" si="5559"/>
        <v>#DIV/0!</v>
      </c>
      <c r="FI277" s="11"/>
      <c r="FJ277" s="12" t="e">
        <f t="shared" si="5560"/>
        <v>#DIV/0!</v>
      </c>
      <c r="FK277" s="13"/>
      <c r="FL277" s="11"/>
      <c r="FM277" s="11"/>
      <c r="FN277" s="14"/>
      <c r="FO277" s="10"/>
      <c r="FP277" s="11"/>
      <c r="FQ277" s="74">
        <f t="shared" si="5594"/>
        <v>0</v>
      </c>
      <c r="FR277" s="74">
        <f t="shared" si="5594"/>
        <v>0</v>
      </c>
      <c r="FS277" s="11"/>
      <c r="FT277" s="12" t="e">
        <f t="shared" si="5562"/>
        <v>#DIV/0!</v>
      </c>
      <c r="FU277" s="11"/>
      <c r="FV277" s="12" t="e">
        <f t="shared" si="5563"/>
        <v>#DIV/0!</v>
      </c>
      <c r="FW277" s="13"/>
      <c r="FX277" s="11"/>
      <c r="FY277" s="11"/>
      <c r="FZ277" s="14"/>
      <c r="GA277" s="10"/>
      <c r="GB277" s="11"/>
      <c r="GC277" s="74">
        <f t="shared" si="5595"/>
        <v>0</v>
      </c>
      <c r="GD277" s="74">
        <f t="shared" si="5595"/>
        <v>0</v>
      </c>
      <c r="GE277" s="11"/>
      <c r="GF277" s="12" t="e">
        <f t="shared" si="5565"/>
        <v>#DIV/0!</v>
      </c>
      <c r="GG277" s="11"/>
      <c r="GH277" s="12" t="e">
        <f t="shared" si="5566"/>
        <v>#DIV/0!</v>
      </c>
      <c r="GI277" s="13"/>
      <c r="GJ277" s="11"/>
      <c r="GK277" s="11"/>
      <c r="GL277" s="14"/>
      <c r="GM277" s="10"/>
      <c r="GN277" s="11"/>
      <c r="GO277" s="74">
        <f t="shared" si="5596"/>
        <v>0</v>
      </c>
      <c r="GP277" s="74">
        <f t="shared" si="5596"/>
        <v>0</v>
      </c>
      <c r="GQ277" s="11"/>
      <c r="GR277" s="12" t="e">
        <f t="shared" si="5568"/>
        <v>#DIV/0!</v>
      </c>
      <c r="GS277" s="11"/>
      <c r="GT277" s="12" t="e">
        <f t="shared" si="5569"/>
        <v>#DIV/0!</v>
      </c>
      <c r="GU277" s="13"/>
      <c r="GV277" s="11"/>
      <c r="GW277" s="11"/>
      <c r="GX277" s="14"/>
      <c r="GY277" s="10"/>
      <c r="GZ277" s="11"/>
      <c r="HA277" s="74">
        <f t="shared" si="5597"/>
        <v>0</v>
      </c>
      <c r="HB277" s="74">
        <f t="shared" si="5597"/>
        <v>0</v>
      </c>
      <c r="HC277" s="11"/>
      <c r="HD277" s="12" t="e">
        <f t="shared" si="5571"/>
        <v>#DIV/0!</v>
      </c>
      <c r="HE277" s="11"/>
      <c r="HF277" s="12" t="e">
        <f t="shared" si="5572"/>
        <v>#DIV/0!</v>
      </c>
      <c r="HG277" s="13"/>
      <c r="HH277" s="11"/>
      <c r="HI277" s="11"/>
      <c r="HJ277" s="14"/>
      <c r="HK277" s="10">
        <f t="shared" si="5573"/>
        <v>0</v>
      </c>
      <c r="HL277" s="11">
        <f t="shared" si="5573"/>
        <v>0</v>
      </c>
      <c r="HM277" s="11">
        <f t="shared" si="5573"/>
        <v>2959</v>
      </c>
      <c r="HN277" s="11">
        <f t="shared" si="5573"/>
        <v>228</v>
      </c>
      <c r="HO277" s="11">
        <f t="shared" si="5574"/>
        <v>887</v>
      </c>
      <c r="HP277" s="228">
        <f>+(HO277)/HM277</f>
        <v>0.29976343359242985</v>
      </c>
      <c r="HQ277" s="15">
        <f t="shared" si="5576"/>
        <v>58</v>
      </c>
      <c r="HR277" s="12">
        <f t="shared" si="5598"/>
        <v>6.538895152198422E-2</v>
      </c>
      <c r="HS277" s="16">
        <v>74</v>
      </c>
      <c r="HT277" s="17">
        <v>805</v>
      </c>
      <c r="HU277" s="16">
        <f t="shared" si="5577"/>
        <v>90.755355129650511</v>
      </c>
      <c r="HV277" s="15"/>
      <c r="HW277" s="14"/>
    </row>
    <row r="278" spans="1:231" ht="18.75" x14ac:dyDescent="0.25">
      <c r="A278" s="236"/>
      <c r="B278" s="41">
        <f t="shared" si="5578"/>
        <v>44683</v>
      </c>
      <c r="C278" s="10"/>
      <c r="D278" s="11"/>
      <c r="E278" s="74">
        <f t="shared" si="5579"/>
        <v>573</v>
      </c>
      <c r="F278" s="74">
        <f t="shared" si="5579"/>
        <v>44</v>
      </c>
      <c r="G278" s="11">
        <v>196</v>
      </c>
      <c r="H278" s="12">
        <f t="shared" si="5521"/>
        <v>0.37347294938917974</v>
      </c>
      <c r="I278" s="11">
        <v>18</v>
      </c>
      <c r="J278" s="12">
        <f t="shared" si="5580"/>
        <v>8.4112149532710276E-2</v>
      </c>
      <c r="K278" s="11"/>
      <c r="L278" s="11"/>
      <c r="M278" s="18"/>
      <c r="N278" s="20"/>
      <c r="O278" s="10"/>
      <c r="P278" s="11"/>
      <c r="Q278" s="74">
        <f t="shared" si="5581"/>
        <v>583</v>
      </c>
      <c r="R278" s="74">
        <f t="shared" si="5581"/>
        <v>44</v>
      </c>
      <c r="S278" s="11">
        <v>150</v>
      </c>
      <c r="T278" s="12">
        <f t="shared" si="5523"/>
        <v>0.26243567753001718</v>
      </c>
      <c r="U278" s="11">
        <v>3</v>
      </c>
      <c r="V278" s="12">
        <f t="shared" si="5524"/>
        <v>1.9607843137254902E-2</v>
      </c>
      <c r="W278" s="11"/>
      <c r="X278" s="11"/>
      <c r="Y278" s="18"/>
      <c r="Z278" s="20"/>
      <c r="AA278" s="10">
        <v>1</v>
      </c>
      <c r="AB278" s="11"/>
      <c r="AC278" s="74">
        <f t="shared" si="5582"/>
        <v>102</v>
      </c>
      <c r="AD278" s="74">
        <f t="shared" si="5582"/>
        <v>11</v>
      </c>
      <c r="AE278" s="11">
        <v>33</v>
      </c>
      <c r="AF278" s="12">
        <f t="shared" si="5526"/>
        <v>0.34313725490196079</v>
      </c>
      <c r="AG278" s="11">
        <v>2</v>
      </c>
      <c r="AH278" s="12">
        <f t="shared" si="5527"/>
        <v>5.7142857142857141E-2</v>
      </c>
      <c r="AI278" s="11"/>
      <c r="AJ278" s="11"/>
      <c r="AK278" s="18"/>
      <c r="AL278" s="20"/>
      <c r="AM278" s="10"/>
      <c r="AN278" s="11"/>
      <c r="AO278" s="74">
        <f t="shared" si="5583"/>
        <v>566</v>
      </c>
      <c r="AP278" s="74">
        <f t="shared" si="5583"/>
        <v>43</v>
      </c>
      <c r="AQ278" s="11">
        <v>199</v>
      </c>
      <c r="AR278" s="12">
        <f t="shared" si="5529"/>
        <v>0.37455830388692579</v>
      </c>
      <c r="AS278" s="11">
        <v>13</v>
      </c>
      <c r="AT278" s="12">
        <f t="shared" si="5530"/>
        <v>6.1320754716981132E-2</v>
      </c>
      <c r="AU278" s="11"/>
      <c r="AV278" s="11"/>
      <c r="AW278" s="18"/>
      <c r="AX278" s="20"/>
      <c r="AY278" s="10"/>
      <c r="AZ278" s="11"/>
      <c r="BA278" s="74">
        <f t="shared" si="5584"/>
        <v>564</v>
      </c>
      <c r="BB278" s="74">
        <f t="shared" si="5584"/>
        <v>42</v>
      </c>
      <c r="BC278" s="11">
        <v>164</v>
      </c>
      <c r="BD278" s="12">
        <f t="shared" si="5532"/>
        <v>0.3067375886524823</v>
      </c>
      <c r="BE278" s="11">
        <v>9</v>
      </c>
      <c r="BF278" s="12">
        <f t="shared" si="5533"/>
        <v>5.2023121387283239E-2</v>
      </c>
      <c r="BG278" s="11"/>
      <c r="BH278" s="11"/>
      <c r="BI278" s="18"/>
      <c r="BJ278" s="20"/>
      <c r="BK278" s="10">
        <v>2</v>
      </c>
      <c r="BL278" s="11"/>
      <c r="BM278" s="74">
        <f t="shared" si="5585"/>
        <v>568</v>
      </c>
      <c r="BN278" s="74">
        <f t="shared" si="5585"/>
        <v>44</v>
      </c>
      <c r="BO278" s="11">
        <v>109</v>
      </c>
      <c r="BP278" s="12">
        <f t="shared" si="5535"/>
        <v>0.22535211267605634</v>
      </c>
      <c r="BQ278" s="11">
        <v>19</v>
      </c>
      <c r="BR278" s="12">
        <f t="shared" si="5536"/>
        <v>0.1484375</v>
      </c>
      <c r="BS278" s="11"/>
      <c r="BT278" s="11"/>
      <c r="BU278" s="18"/>
      <c r="BV278" s="20"/>
      <c r="BW278" s="10"/>
      <c r="BX278" s="11"/>
      <c r="BY278" s="74">
        <f t="shared" si="5586"/>
        <v>0</v>
      </c>
      <c r="BZ278" s="74">
        <f t="shared" si="5586"/>
        <v>0</v>
      </c>
      <c r="CA278" s="11"/>
      <c r="CB278" s="12" t="e">
        <f t="shared" si="5538"/>
        <v>#DIV/0!</v>
      </c>
      <c r="CC278" s="11"/>
      <c r="CD278" s="12" t="e">
        <f t="shared" si="5539"/>
        <v>#DIV/0!</v>
      </c>
      <c r="CE278" s="11"/>
      <c r="CF278" s="11"/>
      <c r="CG278" s="18"/>
      <c r="CH278" s="20"/>
      <c r="CI278" s="10"/>
      <c r="CJ278" s="11"/>
      <c r="CK278" s="74">
        <f t="shared" si="5587"/>
        <v>0</v>
      </c>
      <c r="CL278" s="74">
        <f t="shared" si="5587"/>
        <v>0</v>
      </c>
      <c r="CM278" s="11"/>
      <c r="CN278" s="12" t="e">
        <f t="shared" si="5541"/>
        <v>#DIV/0!</v>
      </c>
      <c r="CO278" s="11"/>
      <c r="CP278" s="12" t="e">
        <f t="shared" si="5542"/>
        <v>#DIV/0!</v>
      </c>
      <c r="CQ278" s="11"/>
      <c r="CR278" s="11"/>
      <c r="CS278" s="18"/>
      <c r="CT278" s="20"/>
      <c r="CU278" s="10"/>
      <c r="CV278" s="11"/>
      <c r="CW278" s="74">
        <f t="shared" si="5588"/>
        <v>0</v>
      </c>
      <c r="CX278" s="74">
        <f t="shared" si="5588"/>
        <v>0</v>
      </c>
      <c r="CY278" s="11"/>
      <c r="CZ278" s="12" t="e">
        <f t="shared" si="5544"/>
        <v>#DIV/0!</v>
      </c>
      <c r="DA278" s="11"/>
      <c r="DB278" s="12" t="e">
        <f t="shared" si="5545"/>
        <v>#DIV/0!</v>
      </c>
      <c r="DC278" s="11"/>
      <c r="DD278" s="11"/>
      <c r="DE278" s="18"/>
      <c r="DF278" s="20"/>
      <c r="DG278" s="10"/>
      <c r="DH278" s="11"/>
      <c r="DI278" s="74">
        <f t="shared" si="5589"/>
        <v>0</v>
      </c>
      <c r="DJ278" s="74">
        <f t="shared" si="5589"/>
        <v>0</v>
      </c>
      <c r="DK278" s="11"/>
      <c r="DL278" s="12" t="e">
        <f t="shared" si="5547"/>
        <v>#DIV/0!</v>
      </c>
      <c r="DM278" s="11"/>
      <c r="DN278" s="12" t="e">
        <f t="shared" si="5548"/>
        <v>#DIV/0!</v>
      </c>
      <c r="DO278" s="11"/>
      <c r="DP278" s="11"/>
      <c r="DQ278" s="18"/>
      <c r="DR278" s="20"/>
      <c r="DS278" s="10"/>
      <c r="DT278" s="11"/>
      <c r="DU278" s="74">
        <f t="shared" si="5590"/>
        <v>0</v>
      </c>
      <c r="DV278" s="74">
        <f t="shared" si="5590"/>
        <v>0</v>
      </c>
      <c r="DW278" s="11"/>
      <c r="DX278" s="12" t="e">
        <f t="shared" si="5550"/>
        <v>#DIV/0!</v>
      </c>
      <c r="DY278" s="11"/>
      <c r="DZ278" s="12" t="e">
        <f t="shared" si="5551"/>
        <v>#DIV/0!</v>
      </c>
      <c r="EA278" s="11"/>
      <c r="EB278" s="11"/>
      <c r="EC278" s="18"/>
      <c r="ED278" s="20"/>
      <c r="EE278" s="10"/>
      <c r="EF278" s="11"/>
      <c r="EG278" s="74">
        <f t="shared" si="5591"/>
        <v>0</v>
      </c>
      <c r="EH278" s="74">
        <f t="shared" si="5591"/>
        <v>0</v>
      </c>
      <c r="EI278" s="11"/>
      <c r="EJ278" s="12" t="e">
        <f t="shared" si="5553"/>
        <v>#DIV/0!</v>
      </c>
      <c r="EK278" s="11"/>
      <c r="EL278" s="12" t="e">
        <f t="shared" si="5554"/>
        <v>#DIV/0!</v>
      </c>
      <c r="EM278" s="11"/>
      <c r="EN278" s="11"/>
      <c r="EO278" s="18"/>
      <c r="EP278" s="20"/>
      <c r="EQ278" s="10"/>
      <c r="ER278" s="11"/>
      <c r="ES278" s="74">
        <f t="shared" si="5592"/>
        <v>0</v>
      </c>
      <c r="ET278" s="74">
        <f t="shared" si="5592"/>
        <v>0</v>
      </c>
      <c r="EU278" s="11"/>
      <c r="EV278" s="12" t="e">
        <f t="shared" si="5556"/>
        <v>#DIV/0!</v>
      </c>
      <c r="EW278" s="11"/>
      <c r="EX278" s="12" t="e">
        <f t="shared" si="5557"/>
        <v>#DIV/0!</v>
      </c>
      <c r="EY278" s="11"/>
      <c r="EZ278" s="11"/>
      <c r="FA278" s="18"/>
      <c r="FB278" s="20"/>
      <c r="FC278" s="10"/>
      <c r="FD278" s="11"/>
      <c r="FE278" s="74">
        <f t="shared" si="5593"/>
        <v>0</v>
      </c>
      <c r="FF278" s="74">
        <f t="shared" si="5593"/>
        <v>0</v>
      </c>
      <c r="FG278" s="11"/>
      <c r="FH278" s="12" t="e">
        <f t="shared" si="5559"/>
        <v>#DIV/0!</v>
      </c>
      <c r="FI278" s="11"/>
      <c r="FJ278" s="12" t="e">
        <f t="shared" si="5560"/>
        <v>#DIV/0!</v>
      </c>
      <c r="FK278" s="11"/>
      <c r="FL278" s="11"/>
      <c r="FM278" s="18"/>
      <c r="FN278" s="20"/>
      <c r="FO278" s="10"/>
      <c r="FP278" s="11"/>
      <c r="FQ278" s="74">
        <f t="shared" si="5594"/>
        <v>0</v>
      </c>
      <c r="FR278" s="74">
        <f t="shared" si="5594"/>
        <v>0</v>
      </c>
      <c r="FS278" s="11"/>
      <c r="FT278" s="12" t="e">
        <f t="shared" si="5562"/>
        <v>#DIV/0!</v>
      </c>
      <c r="FU278" s="11"/>
      <c r="FV278" s="12" t="e">
        <f t="shared" si="5563"/>
        <v>#DIV/0!</v>
      </c>
      <c r="FW278" s="11"/>
      <c r="FX278" s="11"/>
      <c r="FY278" s="18"/>
      <c r="FZ278" s="20"/>
      <c r="GA278" s="10"/>
      <c r="GB278" s="11"/>
      <c r="GC278" s="74">
        <f t="shared" si="5595"/>
        <v>0</v>
      </c>
      <c r="GD278" s="74">
        <f t="shared" si="5595"/>
        <v>0</v>
      </c>
      <c r="GE278" s="11"/>
      <c r="GF278" s="12" t="e">
        <f t="shared" si="5565"/>
        <v>#DIV/0!</v>
      </c>
      <c r="GG278" s="11"/>
      <c r="GH278" s="12" t="e">
        <f t="shared" si="5566"/>
        <v>#DIV/0!</v>
      </c>
      <c r="GI278" s="11"/>
      <c r="GJ278" s="11"/>
      <c r="GK278" s="18"/>
      <c r="GL278" s="20"/>
      <c r="GM278" s="10"/>
      <c r="GN278" s="11"/>
      <c r="GO278" s="74">
        <f t="shared" si="5596"/>
        <v>0</v>
      </c>
      <c r="GP278" s="74">
        <f t="shared" si="5596"/>
        <v>0</v>
      </c>
      <c r="GQ278" s="11"/>
      <c r="GR278" s="12" t="e">
        <f t="shared" si="5568"/>
        <v>#DIV/0!</v>
      </c>
      <c r="GS278" s="11"/>
      <c r="GT278" s="12" t="e">
        <f t="shared" si="5569"/>
        <v>#DIV/0!</v>
      </c>
      <c r="GU278" s="11"/>
      <c r="GV278" s="11"/>
      <c r="GW278" s="18"/>
      <c r="GX278" s="20"/>
      <c r="GY278" s="10"/>
      <c r="GZ278" s="11"/>
      <c r="HA278" s="74">
        <f t="shared" si="5597"/>
        <v>0</v>
      </c>
      <c r="HB278" s="74">
        <f t="shared" si="5597"/>
        <v>0</v>
      </c>
      <c r="HC278" s="11"/>
      <c r="HD278" s="12" t="e">
        <f t="shared" si="5571"/>
        <v>#DIV/0!</v>
      </c>
      <c r="HE278" s="11"/>
      <c r="HF278" s="12" t="e">
        <f t="shared" si="5572"/>
        <v>#DIV/0!</v>
      </c>
      <c r="HG278" s="11"/>
      <c r="HH278" s="11"/>
      <c r="HI278" s="18"/>
      <c r="HJ278" s="20"/>
      <c r="HK278" s="10">
        <f t="shared" si="5573"/>
        <v>3</v>
      </c>
      <c r="HL278" s="11">
        <f t="shared" si="5573"/>
        <v>0</v>
      </c>
      <c r="HM278" s="11">
        <f t="shared" si="5573"/>
        <v>2956</v>
      </c>
      <c r="HN278" s="11">
        <f t="shared" si="5573"/>
        <v>228</v>
      </c>
      <c r="HO278" s="11">
        <f t="shared" si="5574"/>
        <v>915</v>
      </c>
      <c r="HP278" s="228">
        <f t="shared" ref="HP278:HP281" si="5599">+(HO278)/HM278</f>
        <v>0.30953991880920162</v>
      </c>
      <c r="HQ278" s="15">
        <f t="shared" si="5576"/>
        <v>64</v>
      </c>
      <c r="HR278" s="12">
        <f t="shared" si="5598"/>
        <v>6.9945355191256831E-2</v>
      </c>
      <c r="HS278" s="16">
        <v>74.2</v>
      </c>
      <c r="HT278" s="17">
        <v>834</v>
      </c>
      <c r="HU278" s="16">
        <f t="shared" si="5577"/>
        <v>91.147540983606561</v>
      </c>
      <c r="HV278" s="18"/>
      <c r="HW278" s="20"/>
    </row>
    <row r="279" spans="1:231" ht="18.75" x14ac:dyDescent="0.25">
      <c r="A279" s="236"/>
      <c r="B279" s="41">
        <f>+B278+1</f>
        <v>44684</v>
      </c>
      <c r="C279" s="10"/>
      <c r="D279" s="11"/>
      <c r="E279" s="74">
        <f t="shared" si="5579"/>
        <v>573</v>
      </c>
      <c r="F279" s="74">
        <f t="shared" si="5579"/>
        <v>44</v>
      </c>
      <c r="G279" s="11">
        <v>177</v>
      </c>
      <c r="H279" s="12">
        <f t="shared" si="5521"/>
        <v>0.33856893542757416</v>
      </c>
      <c r="I279" s="11">
        <v>17</v>
      </c>
      <c r="J279" s="12">
        <f t="shared" si="5580"/>
        <v>8.7628865979381437E-2</v>
      </c>
      <c r="K279" s="13"/>
      <c r="L279" s="13"/>
      <c r="M279" s="25"/>
      <c r="N279" s="38">
        <v>4760</v>
      </c>
      <c r="O279" s="10">
        <v>1</v>
      </c>
      <c r="P279" s="11"/>
      <c r="Q279" s="74">
        <f t="shared" si="5581"/>
        <v>582</v>
      </c>
      <c r="R279" s="74">
        <f t="shared" si="5581"/>
        <v>44</v>
      </c>
      <c r="S279" s="11">
        <v>126</v>
      </c>
      <c r="T279" s="12">
        <f t="shared" si="5523"/>
        <v>0.23539518900343642</v>
      </c>
      <c r="U279" s="11">
        <v>11</v>
      </c>
      <c r="V279" s="12">
        <f t="shared" si="5524"/>
        <v>8.0291970802919707E-2</v>
      </c>
      <c r="W279" s="13"/>
      <c r="X279" s="13"/>
      <c r="Y279" s="25"/>
      <c r="Z279" s="38">
        <v>4760</v>
      </c>
      <c r="AA279" s="10"/>
      <c r="AB279" s="11"/>
      <c r="AC279" s="74">
        <f t="shared" si="5582"/>
        <v>102</v>
      </c>
      <c r="AD279" s="74">
        <f t="shared" si="5582"/>
        <v>11</v>
      </c>
      <c r="AE279" s="11">
        <v>23</v>
      </c>
      <c r="AF279" s="12">
        <f t="shared" si="5526"/>
        <v>0.23529411764705882</v>
      </c>
      <c r="AG279" s="11">
        <v>1</v>
      </c>
      <c r="AH279" s="12">
        <f t="shared" si="5527"/>
        <v>4.1666666666666664E-2</v>
      </c>
      <c r="AI279" s="13"/>
      <c r="AJ279" s="13"/>
      <c r="AK279" s="25"/>
      <c r="AL279" s="38">
        <v>4760</v>
      </c>
      <c r="AM279" s="10">
        <v>1</v>
      </c>
      <c r="AN279" s="11"/>
      <c r="AO279" s="74">
        <f t="shared" si="5583"/>
        <v>565</v>
      </c>
      <c r="AP279" s="74">
        <f t="shared" si="5583"/>
        <v>43</v>
      </c>
      <c r="AQ279" s="11">
        <v>198</v>
      </c>
      <c r="AR279" s="12">
        <f t="shared" si="5529"/>
        <v>0.38053097345132741</v>
      </c>
      <c r="AS279" s="11">
        <v>17</v>
      </c>
      <c r="AT279" s="12">
        <f t="shared" si="5530"/>
        <v>7.9069767441860464E-2</v>
      </c>
      <c r="AU279" s="13"/>
      <c r="AV279" s="13"/>
      <c r="AW279" s="25"/>
      <c r="AX279" s="38">
        <v>4760</v>
      </c>
      <c r="AY279" s="10"/>
      <c r="AZ279" s="11"/>
      <c r="BA279" s="74">
        <f t="shared" si="5584"/>
        <v>564</v>
      </c>
      <c r="BB279" s="74">
        <f t="shared" si="5584"/>
        <v>42</v>
      </c>
      <c r="BC279" s="11">
        <v>158</v>
      </c>
      <c r="BD279" s="12">
        <f t="shared" si="5532"/>
        <v>0.31028368794326239</v>
      </c>
      <c r="BE279" s="11">
        <v>17</v>
      </c>
      <c r="BF279" s="12">
        <f t="shared" si="5533"/>
        <v>9.7142857142857142E-2</v>
      </c>
      <c r="BG279" s="13"/>
      <c r="BH279" s="13"/>
      <c r="BI279" s="25"/>
      <c r="BJ279" s="38">
        <v>4760</v>
      </c>
      <c r="BK279" s="10"/>
      <c r="BL279" s="11"/>
      <c r="BM279" s="74">
        <f t="shared" si="5585"/>
        <v>568</v>
      </c>
      <c r="BN279" s="74">
        <f t="shared" si="5585"/>
        <v>44</v>
      </c>
      <c r="BO279" s="11">
        <v>105</v>
      </c>
      <c r="BP279" s="12">
        <f t="shared" si="5535"/>
        <v>0.20950704225352113</v>
      </c>
      <c r="BQ279" s="11">
        <v>14</v>
      </c>
      <c r="BR279" s="12">
        <f t="shared" si="5536"/>
        <v>0.11764705882352941</v>
      </c>
      <c r="BS279" s="13"/>
      <c r="BT279" s="13"/>
      <c r="BU279" s="25"/>
      <c r="BV279" s="38">
        <v>4760</v>
      </c>
      <c r="BW279" s="10"/>
      <c r="BX279" s="11"/>
      <c r="BY279" s="74">
        <f t="shared" si="5586"/>
        <v>0</v>
      </c>
      <c r="BZ279" s="74">
        <f t="shared" si="5586"/>
        <v>0</v>
      </c>
      <c r="CA279" s="11"/>
      <c r="CB279" s="12" t="e">
        <f t="shared" si="5538"/>
        <v>#DIV/0!</v>
      </c>
      <c r="CC279" s="11"/>
      <c r="CD279" s="12" t="e">
        <f t="shared" si="5539"/>
        <v>#DIV/0!</v>
      </c>
      <c r="CE279" s="13"/>
      <c r="CF279" s="13"/>
      <c r="CG279" s="25"/>
      <c r="CH279" s="38"/>
      <c r="CI279" s="10"/>
      <c r="CJ279" s="11"/>
      <c r="CK279" s="74">
        <f t="shared" si="5587"/>
        <v>0</v>
      </c>
      <c r="CL279" s="74">
        <f t="shared" si="5587"/>
        <v>0</v>
      </c>
      <c r="CM279" s="11"/>
      <c r="CN279" s="12" t="e">
        <f t="shared" si="5541"/>
        <v>#DIV/0!</v>
      </c>
      <c r="CO279" s="11"/>
      <c r="CP279" s="12" t="e">
        <f t="shared" si="5542"/>
        <v>#DIV/0!</v>
      </c>
      <c r="CQ279" s="13"/>
      <c r="CR279" s="13"/>
      <c r="CS279" s="25"/>
      <c r="CT279" s="38"/>
      <c r="CU279" s="10"/>
      <c r="CV279" s="11"/>
      <c r="CW279" s="74">
        <f t="shared" si="5588"/>
        <v>0</v>
      </c>
      <c r="CX279" s="74">
        <f t="shared" si="5588"/>
        <v>0</v>
      </c>
      <c r="CY279" s="11"/>
      <c r="CZ279" s="12" t="e">
        <f t="shared" si="5544"/>
        <v>#DIV/0!</v>
      </c>
      <c r="DA279" s="11"/>
      <c r="DB279" s="12" t="e">
        <f t="shared" si="5545"/>
        <v>#DIV/0!</v>
      </c>
      <c r="DC279" s="13"/>
      <c r="DD279" s="13"/>
      <c r="DE279" s="25"/>
      <c r="DF279" s="38"/>
      <c r="DG279" s="10"/>
      <c r="DH279" s="11"/>
      <c r="DI279" s="74">
        <f t="shared" si="5589"/>
        <v>0</v>
      </c>
      <c r="DJ279" s="74">
        <f t="shared" si="5589"/>
        <v>0</v>
      </c>
      <c r="DK279" s="11"/>
      <c r="DL279" s="12" t="e">
        <f t="shared" si="5547"/>
        <v>#DIV/0!</v>
      </c>
      <c r="DM279" s="11"/>
      <c r="DN279" s="12" t="e">
        <f t="shared" si="5548"/>
        <v>#DIV/0!</v>
      </c>
      <c r="DO279" s="13"/>
      <c r="DP279" s="13"/>
      <c r="DQ279" s="25"/>
      <c r="DR279" s="38"/>
      <c r="DS279" s="10"/>
      <c r="DT279" s="11"/>
      <c r="DU279" s="74">
        <f t="shared" si="5590"/>
        <v>0</v>
      </c>
      <c r="DV279" s="74">
        <f t="shared" si="5590"/>
        <v>0</v>
      </c>
      <c r="DW279" s="11"/>
      <c r="DX279" s="12" t="e">
        <f t="shared" si="5550"/>
        <v>#DIV/0!</v>
      </c>
      <c r="DY279" s="11"/>
      <c r="DZ279" s="12" t="e">
        <f t="shared" si="5551"/>
        <v>#DIV/0!</v>
      </c>
      <c r="EA279" s="13"/>
      <c r="EB279" s="13"/>
      <c r="EC279" s="25"/>
      <c r="ED279" s="38"/>
      <c r="EE279" s="10"/>
      <c r="EF279" s="11"/>
      <c r="EG279" s="74">
        <f t="shared" si="5591"/>
        <v>0</v>
      </c>
      <c r="EH279" s="74">
        <f t="shared" si="5591"/>
        <v>0</v>
      </c>
      <c r="EI279" s="11"/>
      <c r="EJ279" s="12" t="e">
        <f t="shared" si="5553"/>
        <v>#DIV/0!</v>
      </c>
      <c r="EK279" s="11"/>
      <c r="EL279" s="12" t="e">
        <f t="shared" si="5554"/>
        <v>#DIV/0!</v>
      </c>
      <c r="EM279" s="13"/>
      <c r="EN279" s="13"/>
      <c r="EO279" s="25"/>
      <c r="EP279" s="38"/>
      <c r="EQ279" s="10"/>
      <c r="ER279" s="11"/>
      <c r="ES279" s="74">
        <f t="shared" si="5592"/>
        <v>0</v>
      </c>
      <c r="ET279" s="74">
        <f t="shared" si="5592"/>
        <v>0</v>
      </c>
      <c r="EU279" s="11"/>
      <c r="EV279" s="12" t="e">
        <f t="shared" si="5556"/>
        <v>#DIV/0!</v>
      </c>
      <c r="EW279" s="11"/>
      <c r="EX279" s="12" t="e">
        <f t="shared" si="5557"/>
        <v>#DIV/0!</v>
      </c>
      <c r="EY279" s="13"/>
      <c r="EZ279" s="13"/>
      <c r="FA279" s="25"/>
      <c r="FB279" s="38"/>
      <c r="FC279" s="10"/>
      <c r="FD279" s="11"/>
      <c r="FE279" s="74">
        <f t="shared" si="5593"/>
        <v>0</v>
      </c>
      <c r="FF279" s="74">
        <f t="shared" si="5593"/>
        <v>0</v>
      </c>
      <c r="FG279" s="11"/>
      <c r="FH279" s="12" t="e">
        <f t="shared" si="5559"/>
        <v>#DIV/0!</v>
      </c>
      <c r="FI279" s="11"/>
      <c r="FJ279" s="12" t="e">
        <f t="shared" si="5560"/>
        <v>#DIV/0!</v>
      </c>
      <c r="FK279" s="13"/>
      <c r="FL279" s="13"/>
      <c r="FM279" s="25"/>
      <c r="FN279" s="38"/>
      <c r="FO279" s="10"/>
      <c r="FP279" s="11"/>
      <c r="FQ279" s="74">
        <f t="shared" si="5594"/>
        <v>0</v>
      </c>
      <c r="FR279" s="74">
        <f t="shared" si="5594"/>
        <v>0</v>
      </c>
      <c r="FS279" s="11"/>
      <c r="FT279" s="12" t="e">
        <f t="shared" si="5562"/>
        <v>#DIV/0!</v>
      </c>
      <c r="FU279" s="11"/>
      <c r="FV279" s="12" t="e">
        <f t="shared" si="5563"/>
        <v>#DIV/0!</v>
      </c>
      <c r="FW279" s="13"/>
      <c r="FX279" s="13"/>
      <c r="FY279" s="25"/>
      <c r="FZ279" s="38"/>
      <c r="GA279" s="10"/>
      <c r="GB279" s="11"/>
      <c r="GC279" s="74">
        <f t="shared" si="5595"/>
        <v>0</v>
      </c>
      <c r="GD279" s="74">
        <f t="shared" si="5595"/>
        <v>0</v>
      </c>
      <c r="GE279" s="11"/>
      <c r="GF279" s="12" t="e">
        <f t="shared" si="5565"/>
        <v>#DIV/0!</v>
      </c>
      <c r="GG279" s="11"/>
      <c r="GH279" s="12" t="e">
        <f t="shared" si="5566"/>
        <v>#DIV/0!</v>
      </c>
      <c r="GI279" s="13"/>
      <c r="GJ279" s="13"/>
      <c r="GK279" s="25"/>
      <c r="GL279" s="38"/>
      <c r="GM279" s="10"/>
      <c r="GN279" s="11"/>
      <c r="GO279" s="74">
        <f t="shared" si="5596"/>
        <v>0</v>
      </c>
      <c r="GP279" s="74">
        <f t="shared" si="5596"/>
        <v>0</v>
      </c>
      <c r="GQ279" s="11"/>
      <c r="GR279" s="12" t="e">
        <f t="shared" si="5568"/>
        <v>#DIV/0!</v>
      </c>
      <c r="GS279" s="11"/>
      <c r="GT279" s="12" t="e">
        <f t="shared" si="5569"/>
        <v>#DIV/0!</v>
      </c>
      <c r="GU279" s="13"/>
      <c r="GV279" s="13"/>
      <c r="GW279" s="25"/>
      <c r="GX279" s="38"/>
      <c r="GY279" s="10"/>
      <c r="GZ279" s="11"/>
      <c r="HA279" s="74">
        <f t="shared" si="5597"/>
        <v>0</v>
      </c>
      <c r="HB279" s="74">
        <f t="shared" si="5597"/>
        <v>0</v>
      </c>
      <c r="HC279" s="11"/>
      <c r="HD279" s="12" t="e">
        <f t="shared" si="5571"/>
        <v>#DIV/0!</v>
      </c>
      <c r="HE279" s="11"/>
      <c r="HF279" s="12" t="e">
        <f t="shared" si="5572"/>
        <v>#DIV/0!</v>
      </c>
      <c r="HG279" s="13"/>
      <c r="HH279" s="13"/>
      <c r="HI279" s="25"/>
      <c r="HJ279" s="38"/>
      <c r="HK279" s="10">
        <f t="shared" si="5573"/>
        <v>2</v>
      </c>
      <c r="HL279" s="11">
        <f t="shared" si="5573"/>
        <v>0</v>
      </c>
      <c r="HM279" s="11">
        <f t="shared" si="5573"/>
        <v>2954</v>
      </c>
      <c r="HN279" s="11">
        <f t="shared" si="5573"/>
        <v>228</v>
      </c>
      <c r="HO279" s="11">
        <f t="shared" si="5574"/>
        <v>864</v>
      </c>
      <c r="HP279" s="228">
        <f t="shared" si="5599"/>
        <v>0.2924847664184157</v>
      </c>
      <c r="HQ279" s="15">
        <f t="shared" si="5576"/>
        <v>77</v>
      </c>
      <c r="HR279" s="12">
        <f t="shared" si="5598"/>
        <v>8.9120370370370364E-2</v>
      </c>
      <c r="HS279" s="16">
        <v>74.5</v>
      </c>
      <c r="HT279" s="17">
        <v>757</v>
      </c>
      <c r="HU279" s="16">
        <f t="shared" si="5577"/>
        <v>87.615740740740748</v>
      </c>
      <c r="HV279" s="23"/>
      <c r="HW279" s="22">
        <v>4760</v>
      </c>
    </row>
    <row r="280" spans="1:231" ht="18.75" x14ac:dyDescent="0.25">
      <c r="A280" s="236"/>
      <c r="B280" s="41">
        <f t="shared" si="5578"/>
        <v>44685</v>
      </c>
      <c r="C280" s="10"/>
      <c r="D280" s="11"/>
      <c r="E280" s="74">
        <f t="shared" si="5579"/>
        <v>573</v>
      </c>
      <c r="F280" s="74">
        <f t="shared" si="5579"/>
        <v>44</v>
      </c>
      <c r="G280" s="11">
        <v>180</v>
      </c>
      <c r="H280" s="12">
        <f t="shared" si="5521"/>
        <v>0.343804537521815</v>
      </c>
      <c r="I280" s="11">
        <v>17</v>
      </c>
      <c r="J280" s="12">
        <f t="shared" si="5580"/>
        <v>8.6294416243654817E-2</v>
      </c>
      <c r="K280" s="13"/>
      <c r="L280" s="11"/>
      <c r="M280" s="25"/>
      <c r="N280" s="38">
        <v>4926.666666666667</v>
      </c>
      <c r="O280" s="10"/>
      <c r="P280" s="11"/>
      <c r="Q280" s="74">
        <f t="shared" si="5581"/>
        <v>582</v>
      </c>
      <c r="R280" s="74">
        <f t="shared" si="5581"/>
        <v>44</v>
      </c>
      <c r="S280" s="11">
        <v>128</v>
      </c>
      <c r="T280" s="12">
        <f t="shared" si="5523"/>
        <v>0.23883161512027493</v>
      </c>
      <c r="U280" s="11">
        <v>11</v>
      </c>
      <c r="V280" s="12">
        <f t="shared" si="5524"/>
        <v>7.9136690647482008E-2</v>
      </c>
      <c r="W280" s="13"/>
      <c r="X280" s="11"/>
      <c r="Y280" s="25"/>
      <c r="Z280" s="38">
        <v>4875.833333333333</v>
      </c>
      <c r="AA280" s="10">
        <v>1</v>
      </c>
      <c r="AB280" s="11"/>
      <c r="AC280" s="74">
        <f t="shared" si="5582"/>
        <v>101</v>
      </c>
      <c r="AD280" s="74">
        <f t="shared" si="5582"/>
        <v>11</v>
      </c>
      <c r="AE280" s="11">
        <v>36</v>
      </c>
      <c r="AF280" s="12">
        <f t="shared" si="5526"/>
        <v>0.39603960396039606</v>
      </c>
      <c r="AG280" s="11">
        <v>4</v>
      </c>
      <c r="AH280" s="12">
        <f t="shared" si="5527"/>
        <v>0.1</v>
      </c>
      <c r="AI280" s="13"/>
      <c r="AJ280" s="11"/>
      <c r="AK280" s="25"/>
      <c r="AL280" s="38">
        <v>4401.666666666667</v>
      </c>
      <c r="AM280" s="10"/>
      <c r="AN280" s="11"/>
      <c r="AO280" s="74">
        <f t="shared" si="5583"/>
        <v>565</v>
      </c>
      <c r="AP280" s="74">
        <f t="shared" si="5583"/>
        <v>43</v>
      </c>
      <c r="AQ280" s="11">
        <v>158</v>
      </c>
      <c r="AR280" s="12">
        <f t="shared" si="5529"/>
        <v>0.30973451327433627</v>
      </c>
      <c r="AS280" s="11">
        <v>17</v>
      </c>
      <c r="AT280" s="12">
        <f t="shared" si="5530"/>
        <v>9.7142857142857142E-2</v>
      </c>
      <c r="AU280" s="13"/>
      <c r="AV280" s="11"/>
      <c r="AW280" s="25"/>
      <c r="AX280" s="38">
        <v>4925.833333333333</v>
      </c>
      <c r="AY280" s="10"/>
      <c r="AZ280" s="11"/>
      <c r="BA280" s="74">
        <f t="shared" si="5584"/>
        <v>564</v>
      </c>
      <c r="BB280" s="74">
        <f t="shared" si="5584"/>
        <v>42</v>
      </c>
      <c r="BC280" s="11">
        <v>138</v>
      </c>
      <c r="BD280" s="12">
        <f t="shared" si="5532"/>
        <v>0.26241134751773049</v>
      </c>
      <c r="BE280" s="11">
        <v>10</v>
      </c>
      <c r="BF280" s="12">
        <f t="shared" si="5533"/>
        <v>6.7567567567567571E-2</v>
      </c>
      <c r="BG280" s="13"/>
      <c r="BH280" s="11"/>
      <c r="BI280" s="25"/>
      <c r="BJ280" s="38">
        <v>5231.666666666667</v>
      </c>
      <c r="BK280" s="10"/>
      <c r="BL280" s="11"/>
      <c r="BM280" s="74">
        <f t="shared" si="5585"/>
        <v>568</v>
      </c>
      <c r="BN280" s="74">
        <f t="shared" si="5585"/>
        <v>44</v>
      </c>
      <c r="BO280" s="11">
        <v>118</v>
      </c>
      <c r="BP280" s="12">
        <f t="shared" si="5535"/>
        <v>0.22007042253521128</v>
      </c>
      <c r="BQ280" s="11">
        <v>7</v>
      </c>
      <c r="BR280" s="12">
        <f t="shared" si="5536"/>
        <v>5.6000000000000001E-2</v>
      </c>
      <c r="BS280" s="13"/>
      <c r="BT280" s="11"/>
      <c r="BU280" s="25"/>
      <c r="BV280" s="38">
        <v>5535.833333333333</v>
      </c>
      <c r="BW280" s="10"/>
      <c r="BX280" s="11"/>
      <c r="BY280" s="74">
        <f t="shared" si="5586"/>
        <v>0</v>
      </c>
      <c r="BZ280" s="74">
        <f t="shared" si="5586"/>
        <v>0</v>
      </c>
      <c r="CA280" s="11"/>
      <c r="CB280" s="12" t="e">
        <f t="shared" si="5538"/>
        <v>#DIV/0!</v>
      </c>
      <c r="CC280" s="11"/>
      <c r="CD280" s="12" t="e">
        <f t="shared" si="5539"/>
        <v>#DIV/0!</v>
      </c>
      <c r="CE280" s="13"/>
      <c r="CF280" s="11"/>
      <c r="CG280" s="25"/>
      <c r="CH280" s="38"/>
      <c r="CI280" s="10"/>
      <c r="CJ280" s="11"/>
      <c r="CK280" s="74">
        <f t="shared" si="5587"/>
        <v>0</v>
      </c>
      <c r="CL280" s="74">
        <f t="shared" si="5587"/>
        <v>0</v>
      </c>
      <c r="CM280" s="11"/>
      <c r="CN280" s="12" t="e">
        <f t="shared" si="5541"/>
        <v>#DIV/0!</v>
      </c>
      <c r="CO280" s="11"/>
      <c r="CP280" s="12" t="e">
        <f t="shared" si="5542"/>
        <v>#DIV/0!</v>
      </c>
      <c r="CQ280" s="13"/>
      <c r="CR280" s="11"/>
      <c r="CS280" s="25"/>
      <c r="CT280" s="38"/>
      <c r="CU280" s="10"/>
      <c r="CV280" s="11"/>
      <c r="CW280" s="74">
        <f t="shared" si="5588"/>
        <v>0</v>
      </c>
      <c r="CX280" s="74">
        <f t="shared" si="5588"/>
        <v>0</v>
      </c>
      <c r="CY280" s="11"/>
      <c r="CZ280" s="12" t="e">
        <f t="shared" si="5544"/>
        <v>#DIV/0!</v>
      </c>
      <c r="DA280" s="11"/>
      <c r="DB280" s="12" t="e">
        <f t="shared" si="5545"/>
        <v>#DIV/0!</v>
      </c>
      <c r="DC280" s="13"/>
      <c r="DD280" s="11"/>
      <c r="DE280" s="25"/>
      <c r="DF280" s="38"/>
      <c r="DG280" s="10"/>
      <c r="DH280" s="11"/>
      <c r="DI280" s="74">
        <f t="shared" si="5589"/>
        <v>0</v>
      </c>
      <c r="DJ280" s="74">
        <f t="shared" si="5589"/>
        <v>0</v>
      </c>
      <c r="DK280" s="11"/>
      <c r="DL280" s="12" t="e">
        <f t="shared" si="5547"/>
        <v>#DIV/0!</v>
      </c>
      <c r="DM280" s="11"/>
      <c r="DN280" s="12" t="e">
        <f t="shared" si="5548"/>
        <v>#DIV/0!</v>
      </c>
      <c r="DO280" s="13"/>
      <c r="DP280" s="11"/>
      <c r="DQ280" s="25"/>
      <c r="DR280" s="38"/>
      <c r="DS280" s="10"/>
      <c r="DT280" s="11"/>
      <c r="DU280" s="74">
        <f t="shared" si="5590"/>
        <v>0</v>
      </c>
      <c r="DV280" s="74">
        <f t="shared" si="5590"/>
        <v>0</v>
      </c>
      <c r="DW280" s="11"/>
      <c r="DX280" s="12" t="e">
        <f t="shared" si="5550"/>
        <v>#DIV/0!</v>
      </c>
      <c r="DY280" s="11"/>
      <c r="DZ280" s="12" t="e">
        <f t="shared" si="5551"/>
        <v>#DIV/0!</v>
      </c>
      <c r="EA280" s="13"/>
      <c r="EB280" s="11"/>
      <c r="EC280" s="25"/>
      <c r="ED280" s="38"/>
      <c r="EE280" s="10"/>
      <c r="EF280" s="11"/>
      <c r="EG280" s="74">
        <f t="shared" si="5591"/>
        <v>0</v>
      </c>
      <c r="EH280" s="74">
        <f t="shared" si="5591"/>
        <v>0</v>
      </c>
      <c r="EI280" s="11"/>
      <c r="EJ280" s="12" t="e">
        <f t="shared" si="5553"/>
        <v>#DIV/0!</v>
      </c>
      <c r="EK280" s="11"/>
      <c r="EL280" s="12" t="e">
        <f t="shared" si="5554"/>
        <v>#DIV/0!</v>
      </c>
      <c r="EM280" s="13"/>
      <c r="EN280" s="11"/>
      <c r="EO280" s="25"/>
      <c r="EP280" s="38"/>
      <c r="EQ280" s="10"/>
      <c r="ER280" s="11"/>
      <c r="ES280" s="74">
        <f t="shared" si="5592"/>
        <v>0</v>
      </c>
      <c r="ET280" s="74">
        <f t="shared" si="5592"/>
        <v>0</v>
      </c>
      <c r="EU280" s="11"/>
      <c r="EV280" s="12" t="e">
        <f t="shared" si="5556"/>
        <v>#DIV/0!</v>
      </c>
      <c r="EW280" s="11"/>
      <c r="EX280" s="12" t="e">
        <f t="shared" si="5557"/>
        <v>#DIV/0!</v>
      </c>
      <c r="EY280" s="13"/>
      <c r="EZ280" s="11"/>
      <c r="FA280" s="25"/>
      <c r="FB280" s="38"/>
      <c r="FC280" s="10"/>
      <c r="FD280" s="11"/>
      <c r="FE280" s="74">
        <f t="shared" si="5593"/>
        <v>0</v>
      </c>
      <c r="FF280" s="74">
        <f t="shared" si="5593"/>
        <v>0</v>
      </c>
      <c r="FG280" s="11"/>
      <c r="FH280" s="12" t="e">
        <f t="shared" si="5559"/>
        <v>#DIV/0!</v>
      </c>
      <c r="FI280" s="11"/>
      <c r="FJ280" s="12" t="e">
        <f t="shared" si="5560"/>
        <v>#DIV/0!</v>
      </c>
      <c r="FK280" s="13"/>
      <c r="FL280" s="11"/>
      <c r="FM280" s="25"/>
      <c r="FN280" s="38"/>
      <c r="FO280" s="10"/>
      <c r="FP280" s="11"/>
      <c r="FQ280" s="74">
        <f t="shared" si="5594"/>
        <v>0</v>
      </c>
      <c r="FR280" s="74">
        <f t="shared" si="5594"/>
        <v>0</v>
      </c>
      <c r="FS280" s="11"/>
      <c r="FT280" s="12" t="e">
        <f t="shared" si="5562"/>
        <v>#DIV/0!</v>
      </c>
      <c r="FU280" s="11"/>
      <c r="FV280" s="12" t="e">
        <f t="shared" si="5563"/>
        <v>#DIV/0!</v>
      </c>
      <c r="FW280" s="13"/>
      <c r="FX280" s="11"/>
      <c r="FY280" s="25"/>
      <c r="FZ280" s="38"/>
      <c r="GA280" s="10"/>
      <c r="GB280" s="11"/>
      <c r="GC280" s="74">
        <f t="shared" si="5595"/>
        <v>0</v>
      </c>
      <c r="GD280" s="74">
        <f t="shared" si="5595"/>
        <v>0</v>
      </c>
      <c r="GE280" s="11"/>
      <c r="GF280" s="12" t="e">
        <f t="shared" si="5565"/>
        <v>#DIV/0!</v>
      </c>
      <c r="GG280" s="11"/>
      <c r="GH280" s="12" t="e">
        <f t="shared" si="5566"/>
        <v>#DIV/0!</v>
      </c>
      <c r="GI280" s="13"/>
      <c r="GJ280" s="11"/>
      <c r="GK280" s="25"/>
      <c r="GL280" s="38"/>
      <c r="GM280" s="10"/>
      <c r="GN280" s="11"/>
      <c r="GO280" s="74">
        <f t="shared" si="5596"/>
        <v>0</v>
      </c>
      <c r="GP280" s="74">
        <f t="shared" si="5596"/>
        <v>0</v>
      </c>
      <c r="GQ280" s="11"/>
      <c r="GR280" s="12" t="e">
        <f t="shared" si="5568"/>
        <v>#DIV/0!</v>
      </c>
      <c r="GS280" s="11"/>
      <c r="GT280" s="12" t="e">
        <f t="shared" si="5569"/>
        <v>#DIV/0!</v>
      </c>
      <c r="GU280" s="13"/>
      <c r="GV280" s="11"/>
      <c r="GW280" s="25"/>
      <c r="GX280" s="38"/>
      <c r="GY280" s="10"/>
      <c r="GZ280" s="11"/>
      <c r="HA280" s="74">
        <f t="shared" si="5597"/>
        <v>0</v>
      </c>
      <c r="HB280" s="74">
        <f t="shared" si="5597"/>
        <v>0</v>
      </c>
      <c r="HC280" s="11"/>
      <c r="HD280" s="12" t="e">
        <f t="shared" si="5571"/>
        <v>#DIV/0!</v>
      </c>
      <c r="HE280" s="11"/>
      <c r="HF280" s="12" t="e">
        <f t="shared" si="5572"/>
        <v>#DIV/0!</v>
      </c>
      <c r="HG280" s="13"/>
      <c r="HH280" s="11"/>
      <c r="HI280" s="25"/>
      <c r="HJ280" s="38"/>
      <c r="HK280" s="10">
        <f t="shared" si="5573"/>
        <v>1</v>
      </c>
      <c r="HL280" s="11">
        <f t="shared" si="5573"/>
        <v>0</v>
      </c>
      <c r="HM280" s="11">
        <f t="shared" si="5573"/>
        <v>2953</v>
      </c>
      <c r="HN280" s="11">
        <f t="shared" si="5573"/>
        <v>228</v>
      </c>
      <c r="HO280" s="11">
        <f t="shared" si="5574"/>
        <v>824</v>
      </c>
      <c r="HP280" s="228">
        <f t="shared" si="5599"/>
        <v>0.27903826616999661</v>
      </c>
      <c r="HQ280" s="15">
        <f t="shared" si="5576"/>
        <v>66</v>
      </c>
      <c r="HR280" s="12">
        <f t="shared" si="5598"/>
        <v>8.0097087378640783E-2</v>
      </c>
      <c r="HS280" s="16">
        <v>74.8</v>
      </c>
      <c r="HT280" s="17">
        <v>704</v>
      </c>
      <c r="HU280" s="16">
        <f t="shared" si="5577"/>
        <v>85.436893203883486</v>
      </c>
      <c r="HV280" s="23"/>
      <c r="HW280" s="22">
        <v>5035.757575757576</v>
      </c>
    </row>
    <row r="281" spans="1:231" ht="18.75" x14ac:dyDescent="0.25">
      <c r="A281" s="236"/>
      <c r="B281" s="41">
        <f t="shared" si="5578"/>
        <v>44686</v>
      </c>
      <c r="C281" s="10"/>
      <c r="D281" s="11"/>
      <c r="E281" s="74">
        <f>E280-C281</f>
        <v>573</v>
      </c>
      <c r="F281" s="74">
        <f>F280-D281</f>
        <v>44</v>
      </c>
      <c r="G281" s="11">
        <v>171</v>
      </c>
      <c r="H281" s="12">
        <f t="shared" si="5521"/>
        <v>0.32635253054101221</v>
      </c>
      <c r="I281" s="11">
        <v>16</v>
      </c>
      <c r="J281" s="12">
        <f t="shared" si="5580"/>
        <v>8.5561497326203204E-2</v>
      </c>
      <c r="K281" s="13"/>
      <c r="L281" s="11"/>
      <c r="M281" s="39"/>
      <c r="N281" s="43">
        <v>100</v>
      </c>
      <c r="O281" s="10"/>
      <c r="P281" s="11"/>
      <c r="Q281" s="74">
        <f t="shared" si="5581"/>
        <v>582</v>
      </c>
      <c r="R281" s="74">
        <f t="shared" si="5581"/>
        <v>44</v>
      </c>
      <c r="S281" s="11">
        <v>131</v>
      </c>
      <c r="T281" s="12">
        <f t="shared" si="5523"/>
        <v>0.24398625429553264</v>
      </c>
      <c r="U281" s="11">
        <v>11</v>
      </c>
      <c r="V281" s="12">
        <f t="shared" si="5524"/>
        <v>7.746478873239436E-2</v>
      </c>
      <c r="W281" s="13"/>
      <c r="X281" s="11"/>
      <c r="Y281" s="39"/>
      <c r="Z281" s="43">
        <v>100</v>
      </c>
      <c r="AA281" s="10"/>
      <c r="AB281" s="11"/>
      <c r="AC281" s="74">
        <f t="shared" si="5582"/>
        <v>101</v>
      </c>
      <c r="AD281" s="74">
        <f t="shared" si="5582"/>
        <v>11</v>
      </c>
      <c r="AE281" s="11">
        <v>24</v>
      </c>
      <c r="AF281" s="12">
        <f t="shared" si="5526"/>
        <v>0.27722772277227725</v>
      </c>
      <c r="AG281" s="11">
        <v>4</v>
      </c>
      <c r="AH281" s="12">
        <f t="shared" si="5527"/>
        <v>0.14285714285714285</v>
      </c>
      <c r="AI281" s="13"/>
      <c r="AJ281" s="11"/>
      <c r="AK281" s="39"/>
      <c r="AL281" s="43">
        <v>100</v>
      </c>
      <c r="AM281" s="10"/>
      <c r="AN281" s="11"/>
      <c r="AO281" s="74">
        <f t="shared" si="5583"/>
        <v>565</v>
      </c>
      <c r="AP281" s="74">
        <f t="shared" si="5583"/>
        <v>43</v>
      </c>
      <c r="AQ281" s="11">
        <v>181</v>
      </c>
      <c r="AR281" s="12">
        <f t="shared" si="5529"/>
        <v>0.35221238938053095</v>
      </c>
      <c r="AS281" s="11">
        <v>18</v>
      </c>
      <c r="AT281" s="12">
        <f t="shared" si="5530"/>
        <v>9.0452261306532666E-2</v>
      </c>
      <c r="AU281" s="13"/>
      <c r="AV281" s="11"/>
      <c r="AW281" s="39"/>
      <c r="AX281" s="43">
        <v>91.666666666666671</v>
      </c>
      <c r="AY281" s="10">
        <v>1</v>
      </c>
      <c r="AZ281" s="11"/>
      <c r="BA281" s="74">
        <f t="shared" si="5584"/>
        <v>563</v>
      </c>
      <c r="BB281" s="74">
        <f t="shared" si="5584"/>
        <v>42</v>
      </c>
      <c r="BC281" s="11">
        <v>146</v>
      </c>
      <c r="BD281" s="12">
        <f t="shared" si="5532"/>
        <v>0.29129662522202487</v>
      </c>
      <c r="BE281" s="11">
        <v>18</v>
      </c>
      <c r="BF281" s="12">
        <f t="shared" si="5533"/>
        <v>0.10975609756097561</v>
      </c>
      <c r="BG281" s="13"/>
      <c r="BH281" s="11"/>
      <c r="BI281" s="39"/>
      <c r="BJ281" s="43">
        <v>100</v>
      </c>
      <c r="BK281" s="10">
        <v>1</v>
      </c>
      <c r="BL281" s="11"/>
      <c r="BM281" s="74">
        <f t="shared" si="5585"/>
        <v>567</v>
      </c>
      <c r="BN281" s="74">
        <f t="shared" si="5585"/>
        <v>44</v>
      </c>
      <c r="BO281" s="11">
        <v>93</v>
      </c>
      <c r="BP281" s="12">
        <f t="shared" si="5535"/>
        <v>0.18694885361552027</v>
      </c>
      <c r="BQ281" s="11">
        <v>13</v>
      </c>
      <c r="BR281" s="12">
        <f t="shared" si="5536"/>
        <v>0.12264150943396226</v>
      </c>
      <c r="BS281" s="13"/>
      <c r="BT281" s="11"/>
      <c r="BU281" s="39"/>
      <c r="BV281" s="43">
        <v>100</v>
      </c>
      <c r="BW281" s="10"/>
      <c r="BX281" s="11"/>
      <c r="BY281" s="74">
        <f t="shared" si="5586"/>
        <v>0</v>
      </c>
      <c r="BZ281" s="74">
        <f t="shared" si="5586"/>
        <v>0</v>
      </c>
      <c r="CA281" s="11"/>
      <c r="CB281" s="12" t="e">
        <f t="shared" si="5538"/>
        <v>#DIV/0!</v>
      </c>
      <c r="CC281" s="11"/>
      <c r="CD281" s="12" t="e">
        <f t="shared" si="5539"/>
        <v>#DIV/0!</v>
      </c>
      <c r="CE281" s="13"/>
      <c r="CF281" s="11"/>
      <c r="CG281" s="39"/>
      <c r="CH281" s="43"/>
      <c r="CI281" s="10"/>
      <c r="CJ281" s="11"/>
      <c r="CK281" s="74">
        <f t="shared" si="5587"/>
        <v>0</v>
      </c>
      <c r="CL281" s="74">
        <f t="shared" si="5587"/>
        <v>0</v>
      </c>
      <c r="CM281" s="11"/>
      <c r="CN281" s="12" t="e">
        <f t="shared" si="5541"/>
        <v>#DIV/0!</v>
      </c>
      <c r="CO281" s="11"/>
      <c r="CP281" s="12" t="e">
        <f t="shared" si="5542"/>
        <v>#DIV/0!</v>
      </c>
      <c r="CQ281" s="13"/>
      <c r="CR281" s="11"/>
      <c r="CS281" s="39"/>
      <c r="CT281" s="43"/>
      <c r="CU281" s="10"/>
      <c r="CV281" s="11"/>
      <c r="CW281" s="74">
        <f t="shared" si="5588"/>
        <v>0</v>
      </c>
      <c r="CX281" s="74">
        <f t="shared" si="5588"/>
        <v>0</v>
      </c>
      <c r="CY281" s="11"/>
      <c r="CZ281" s="12" t="e">
        <f t="shared" si="5544"/>
        <v>#DIV/0!</v>
      </c>
      <c r="DA281" s="11"/>
      <c r="DB281" s="12" t="e">
        <f t="shared" si="5545"/>
        <v>#DIV/0!</v>
      </c>
      <c r="DC281" s="13"/>
      <c r="DD281" s="11"/>
      <c r="DE281" s="39"/>
      <c r="DF281" s="43"/>
      <c r="DG281" s="10"/>
      <c r="DH281" s="11"/>
      <c r="DI281" s="74">
        <f t="shared" si="5589"/>
        <v>0</v>
      </c>
      <c r="DJ281" s="74">
        <f t="shared" si="5589"/>
        <v>0</v>
      </c>
      <c r="DK281" s="11"/>
      <c r="DL281" s="12" t="e">
        <f t="shared" si="5547"/>
        <v>#DIV/0!</v>
      </c>
      <c r="DM281" s="11"/>
      <c r="DN281" s="12" t="e">
        <f t="shared" si="5548"/>
        <v>#DIV/0!</v>
      </c>
      <c r="DO281" s="13"/>
      <c r="DP281" s="11"/>
      <c r="DQ281" s="39"/>
      <c r="DR281" s="43"/>
      <c r="DS281" s="10"/>
      <c r="DT281" s="11"/>
      <c r="DU281" s="74">
        <f t="shared" si="5590"/>
        <v>0</v>
      </c>
      <c r="DV281" s="74">
        <f t="shared" si="5590"/>
        <v>0</v>
      </c>
      <c r="DW281" s="11"/>
      <c r="DX281" s="12" t="e">
        <f t="shared" si="5550"/>
        <v>#DIV/0!</v>
      </c>
      <c r="DY281" s="11"/>
      <c r="DZ281" s="12" t="e">
        <f t="shared" si="5551"/>
        <v>#DIV/0!</v>
      </c>
      <c r="EA281" s="13"/>
      <c r="EB281" s="11"/>
      <c r="EC281" s="39"/>
      <c r="ED281" s="43"/>
      <c r="EE281" s="10"/>
      <c r="EF281" s="11"/>
      <c r="EG281" s="74">
        <f t="shared" si="5591"/>
        <v>0</v>
      </c>
      <c r="EH281" s="74">
        <f t="shared" si="5591"/>
        <v>0</v>
      </c>
      <c r="EI281" s="11"/>
      <c r="EJ281" s="12" t="e">
        <f t="shared" si="5553"/>
        <v>#DIV/0!</v>
      </c>
      <c r="EK281" s="11"/>
      <c r="EL281" s="12" t="e">
        <f t="shared" si="5554"/>
        <v>#DIV/0!</v>
      </c>
      <c r="EM281" s="13"/>
      <c r="EN281" s="11"/>
      <c r="EO281" s="39"/>
      <c r="EP281" s="43"/>
      <c r="EQ281" s="10"/>
      <c r="ER281" s="11"/>
      <c r="ES281" s="74">
        <f t="shared" si="5592"/>
        <v>0</v>
      </c>
      <c r="ET281" s="74">
        <f t="shared" si="5592"/>
        <v>0</v>
      </c>
      <c r="EU281" s="11"/>
      <c r="EV281" s="12" t="e">
        <f t="shared" si="5556"/>
        <v>#DIV/0!</v>
      </c>
      <c r="EW281" s="11"/>
      <c r="EX281" s="12" t="e">
        <f t="shared" si="5557"/>
        <v>#DIV/0!</v>
      </c>
      <c r="EY281" s="13"/>
      <c r="EZ281" s="11"/>
      <c r="FA281" s="39"/>
      <c r="FB281" s="43"/>
      <c r="FC281" s="10"/>
      <c r="FD281" s="11"/>
      <c r="FE281" s="74">
        <f t="shared" si="5593"/>
        <v>0</v>
      </c>
      <c r="FF281" s="74">
        <f t="shared" si="5593"/>
        <v>0</v>
      </c>
      <c r="FG281" s="11"/>
      <c r="FH281" s="12" t="e">
        <f t="shared" si="5559"/>
        <v>#DIV/0!</v>
      </c>
      <c r="FI281" s="11"/>
      <c r="FJ281" s="12" t="e">
        <f t="shared" si="5560"/>
        <v>#DIV/0!</v>
      </c>
      <c r="FK281" s="13"/>
      <c r="FL281" s="11"/>
      <c r="FM281" s="39"/>
      <c r="FN281" s="43"/>
      <c r="FO281" s="10"/>
      <c r="FP281" s="11"/>
      <c r="FQ281" s="74">
        <f t="shared" si="5594"/>
        <v>0</v>
      </c>
      <c r="FR281" s="74">
        <f t="shared" si="5594"/>
        <v>0</v>
      </c>
      <c r="FS281" s="11"/>
      <c r="FT281" s="12" t="e">
        <f t="shared" si="5562"/>
        <v>#DIV/0!</v>
      </c>
      <c r="FU281" s="11"/>
      <c r="FV281" s="12" t="e">
        <f t="shared" si="5563"/>
        <v>#DIV/0!</v>
      </c>
      <c r="FW281" s="13"/>
      <c r="FX281" s="11"/>
      <c r="FY281" s="39"/>
      <c r="FZ281" s="43"/>
      <c r="GA281" s="10"/>
      <c r="GB281" s="11"/>
      <c r="GC281" s="74">
        <f t="shared" si="5595"/>
        <v>0</v>
      </c>
      <c r="GD281" s="74">
        <f t="shared" si="5595"/>
        <v>0</v>
      </c>
      <c r="GE281" s="11"/>
      <c r="GF281" s="12" t="e">
        <f t="shared" si="5565"/>
        <v>#DIV/0!</v>
      </c>
      <c r="GG281" s="11"/>
      <c r="GH281" s="12" t="e">
        <f t="shared" si="5566"/>
        <v>#DIV/0!</v>
      </c>
      <c r="GI281" s="13"/>
      <c r="GJ281" s="11"/>
      <c r="GK281" s="39"/>
      <c r="GL281" s="43"/>
      <c r="GM281" s="10"/>
      <c r="GN281" s="11"/>
      <c r="GO281" s="74">
        <f t="shared" si="5596"/>
        <v>0</v>
      </c>
      <c r="GP281" s="74">
        <f t="shared" si="5596"/>
        <v>0</v>
      </c>
      <c r="GQ281" s="11"/>
      <c r="GR281" s="12" t="e">
        <f t="shared" si="5568"/>
        <v>#DIV/0!</v>
      </c>
      <c r="GS281" s="11"/>
      <c r="GT281" s="12" t="e">
        <f t="shared" si="5569"/>
        <v>#DIV/0!</v>
      </c>
      <c r="GU281" s="13"/>
      <c r="GV281" s="11"/>
      <c r="GW281" s="39"/>
      <c r="GX281" s="43"/>
      <c r="GY281" s="10"/>
      <c r="GZ281" s="11"/>
      <c r="HA281" s="74">
        <f t="shared" si="5597"/>
        <v>0</v>
      </c>
      <c r="HB281" s="74">
        <f t="shared" si="5597"/>
        <v>0</v>
      </c>
      <c r="HC281" s="11"/>
      <c r="HD281" s="12" t="e">
        <f t="shared" si="5571"/>
        <v>#DIV/0!</v>
      </c>
      <c r="HE281" s="11"/>
      <c r="HF281" s="12" t="e">
        <f t="shared" si="5572"/>
        <v>#DIV/0!</v>
      </c>
      <c r="HG281" s="13"/>
      <c r="HH281" s="11"/>
      <c r="HI281" s="39"/>
      <c r="HJ281" s="43"/>
      <c r="HK281" s="10">
        <f t="shared" si="5573"/>
        <v>2</v>
      </c>
      <c r="HL281" s="11">
        <f t="shared" si="5573"/>
        <v>0</v>
      </c>
      <c r="HM281" s="11">
        <f t="shared" si="5573"/>
        <v>2951</v>
      </c>
      <c r="HN281" s="11">
        <f t="shared" si="5573"/>
        <v>228</v>
      </c>
      <c r="HO281" s="11">
        <f t="shared" si="5574"/>
        <v>826</v>
      </c>
      <c r="HP281" s="228">
        <f t="shared" si="5599"/>
        <v>0.27990511690952219</v>
      </c>
      <c r="HQ281" s="15">
        <f t="shared" si="5576"/>
        <v>80</v>
      </c>
      <c r="HR281" s="12">
        <f t="shared" si="5598"/>
        <v>9.6852300242130748E-2</v>
      </c>
      <c r="HS281" s="16">
        <v>75.3</v>
      </c>
      <c r="HT281" s="17">
        <v>725</v>
      </c>
      <c r="HU281" s="16">
        <f t="shared" si="5577"/>
        <v>87.772397094430985</v>
      </c>
      <c r="HV281" s="23"/>
      <c r="HW281" s="22">
        <v>77.272727272727266</v>
      </c>
    </row>
    <row r="282" spans="1:231" ht="19.5" thickBot="1" x14ac:dyDescent="0.3">
      <c r="A282" s="236"/>
      <c r="B282" s="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1297</v>
      </c>
      <c r="H282" s="28">
        <f>((G282+I282)/7)/E281</f>
        <v>0.35178259785589633</v>
      </c>
      <c r="I282" s="27">
        <f>SUM(I275:I281)</f>
        <v>114</v>
      </c>
      <c r="J282" s="28">
        <f>(I282/(I282+G282))</f>
        <v>8.0793763288447909E-2</v>
      </c>
      <c r="K282" s="27"/>
      <c r="L282" s="27"/>
      <c r="M282" s="29" t="e">
        <f>M280/M279*100-100</f>
        <v>#DIV/0!</v>
      </c>
      <c r="N282" s="72">
        <f>N280/N279*100-100</f>
        <v>3.5014005602240985</v>
      </c>
      <c r="O282" s="26">
        <f t="shared" ref="O282:P282" si="5600">SUM(O275:O281)</f>
        <v>1</v>
      </c>
      <c r="P282" s="27">
        <f t="shared" si="5600"/>
        <v>0</v>
      </c>
      <c r="Q282" s="27"/>
      <c r="R282" s="27"/>
      <c r="S282" s="27">
        <f t="shared" ref="S282" si="5601">SUM(S275:S281)</f>
        <v>971</v>
      </c>
      <c r="T282" s="28">
        <f t="shared" ref="T282" si="5602">((S282+U282)/7)/Q281</f>
        <v>0.25429553264604809</v>
      </c>
      <c r="U282" s="27">
        <f t="shared" ref="U282" si="5603">SUM(U275:U281)</f>
        <v>65</v>
      </c>
      <c r="V282" s="28">
        <f t="shared" ref="V282" si="5604">(U282/(U282+S282))</f>
        <v>6.2741312741312741E-2</v>
      </c>
      <c r="W282" s="27"/>
      <c r="X282" s="27"/>
      <c r="Y282" s="29" t="e">
        <f t="shared" ref="Y282:Z282" si="5605">Y280/Y279*100-100</f>
        <v>#DIV/0!</v>
      </c>
      <c r="Z282" s="72">
        <f t="shared" si="5605"/>
        <v>2.4334733893557399</v>
      </c>
      <c r="AA282" s="26">
        <f t="shared" ref="AA282:AB282" si="5606">SUM(AA275:AA281)</f>
        <v>2</v>
      </c>
      <c r="AB282" s="27">
        <f t="shared" si="5606"/>
        <v>0</v>
      </c>
      <c r="AC282" s="27"/>
      <c r="AD282" s="27"/>
      <c r="AE282" s="27">
        <f t="shared" ref="AE282" si="5607">SUM(AE275:AE281)</f>
        <v>198</v>
      </c>
      <c r="AF282" s="28">
        <f t="shared" ref="AF282" si="5608">((AE282+AG282)/7)/AC281</f>
        <v>0.30127298444130124</v>
      </c>
      <c r="AG282" s="27">
        <f t="shared" ref="AG282" si="5609">SUM(AG275:AG281)</f>
        <v>15</v>
      </c>
      <c r="AH282" s="28">
        <f t="shared" ref="AH282" si="5610">(AG282/(AG282+AE282))</f>
        <v>7.0422535211267609E-2</v>
      </c>
      <c r="AI282" s="27"/>
      <c r="AJ282" s="27"/>
      <c r="AK282" s="29" t="e">
        <f t="shared" ref="AK282:AL282" si="5611">AK280/AK279*100-100</f>
        <v>#DIV/0!</v>
      </c>
      <c r="AL282" s="72">
        <f t="shared" si="5611"/>
        <v>-7.5280112044817855</v>
      </c>
      <c r="AM282" s="26">
        <f t="shared" ref="AM282:AN282" si="5612">SUM(AM275:AM281)</f>
        <v>1</v>
      </c>
      <c r="AN282" s="27">
        <f t="shared" si="5612"/>
        <v>0</v>
      </c>
      <c r="AO282" s="27"/>
      <c r="AP282" s="27"/>
      <c r="AQ282" s="27">
        <f t="shared" ref="AQ282" si="5613">SUM(AQ275:AQ281)</f>
        <v>1331</v>
      </c>
      <c r="AR282" s="28">
        <f t="shared" ref="AR282" si="5614">((AQ282+AS282)/7)/AO281</f>
        <v>0.36561314791403288</v>
      </c>
      <c r="AS282" s="27">
        <f t="shared" ref="AS282" si="5615">SUM(AS275:AS281)</f>
        <v>115</v>
      </c>
      <c r="AT282" s="28">
        <f t="shared" ref="AT282" si="5616">(AS282/(AS282+AQ282))</f>
        <v>7.9529737206085749E-2</v>
      </c>
      <c r="AU282" s="27"/>
      <c r="AV282" s="27"/>
      <c r="AW282" s="29" t="e">
        <f t="shared" ref="AW282:AX282" si="5617">AW280/AW279*100-100</f>
        <v>#DIV/0!</v>
      </c>
      <c r="AX282" s="72">
        <f t="shared" si="5617"/>
        <v>3.4838935574229595</v>
      </c>
      <c r="AY282" s="26">
        <f t="shared" ref="AY282:AZ282" si="5618">SUM(AY275:AY281)</f>
        <v>1</v>
      </c>
      <c r="AZ282" s="27">
        <f t="shared" si="5618"/>
        <v>0</v>
      </c>
      <c r="BA282" s="27"/>
      <c r="BB282" s="27"/>
      <c r="BC282" s="27">
        <f t="shared" ref="BC282" si="5619">SUM(BC275:BC281)</f>
        <v>1069</v>
      </c>
      <c r="BD282" s="28">
        <f t="shared" ref="BD282" si="5620">((BC282+BE282)/7)/BA281</f>
        <v>0.29535650850038059</v>
      </c>
      <c r="BE282" s="27">
        <f t="shared" ref="BE282" si="5621">SUM(BE275:BE281)</f>
        <v>95</v>
      </c>
      <c r="BF282" s="28">
        <f t="shared" ref="BF282" si="5622">(BE282/(BE282+BC282))</f>
        <v>8.1615120274914091E-2</v>
      </c>
      <c r="BG282" s="27"/>
      <c r="BH282" s="27"/>
      <c r="BI282" s="29" t="e">
        <f t="shared" ref="BI282:BJ282" si="5623">BI280/BI279*100-100</f>
        <v>#DIV/0!</v>
      </c>
      <c r="BJ282" s="72">
        <f t="shared" si="5623"/>
        <v>9.9089635854341793</v>
      </c>
      <c r="BK282" s="26">
        <f t="shared" ref="BK282:BL282" si="5624">SUM(BK275:BK281)</f>
        <v>4</v>
      </c>
      <c r="BL282" s="27">
        <f t="shared" si="5624"/>
        <v>0</v>
      </c>
      <c r="BM282" s="27"/>
      <c r="BN282" s="27"/>
      <c r="BO282" s="27">
        <f t="shared" ref="BO282" si="5625">SUM(BO275:BO281)</f>
        <v>774</v>
      </c>
      <c r="BP282" s="28">
        <f t="shared" ref="BP282" si="5626">((BO282+BQ282)/7)/BM281</f>
        <v>0.21642731166540688</v>
      </c>
      <c r="BQ282" s="27">
        <f t="shared" ref="BQ282" si="5627">SUM(BQ275:BQ281)</f>
        <v>85</v>
      </c>
      <c r="BR282" s="28">
        <f t="shared" ref="BR282" si="5628">(BQ282/(BQ282+BO282))</f>
        <v>9.8952270081490101E-2</v>
      </c>
      <c r="BS282" s="27"/>
      <c r="BT282" s="27"/>
      <c r="BU282" s="29" t="e">
        <f t="shared" ref="BU282:BV282" si="5629">BU280/BU279*100-100</f>
        <v>#DIV/0!</v>
      </c>
      <c r="BV282" s="72">
        <f t="shared" si="5629"/>
        <v>16.299019607843121</v>
      </c>
      <c r="BW282" s="26">
        <f t="shared" ref="BW282:BX282" si="5630">SUM(BW275:BW281)</f>
        <v>0</v>
      </c>
      <c r="BX282" s="27">
        <f t="shared" si="5630"/>
        <v>0</v>
      </c>
      <c r="BY282" s="27"/>
      <c r="BZ282" s="27"/>
      <c r="CA282" s="27">
        <f t="shared" ref="CA282" si="5631">SUM(CA275:CA281)</f>
        <v>0</v>
      </c>
      <c r="CB282" s="28" t="e">
        <f t="shared" ref="CB282" si="5632">((CA282+CC282)/7)/BY281</f>
        <v>#DIV/0!</v>
      </c>
      <c r="CC282" s="27">
        <f t="shared" ref="CC282" si="5633">SUM(CC275:CC281)</f>
        <v>0</v>
      </c>
      <c r="CD282" s="28" t="e">
        <f t="shared" ref="CD282" si="5634">(CC282/(CC282+CA282))</f>
        <v>#DIV/0!</v>
      </c>
      <c r="CE282" s="27"/>
      <c r="CF282" s="27"/>
      <c r="CG282" s="29" t="e">
        <f t="shared" ref="CG282:CH282" si="5635">CG280/CG279*100-100</f>
        <v>#DIV/0!</v>
      </c>
      <c r="CH282" s="72" t="e">
        <f t="shared" si="5635"/>
        <v>#DIV/0!</v>
      </c>
      <c r="CI282" s="26">
        <f t="shared" ref="CI282:CJ282" si="5636">SUM(CI275:CI281)</f>
        <v>0</v>
      </c>
      <c r="CJ282" s="27">
        <f t="shared" si="5636"/>
        <v>0</v>
      </c>
      <c r="CK282" s="27"/>
      <c r="CL282" s="27"/>
      <c r="CM282" s="27">
        <f t="shared" ref="CM282" si="5637">SUM(CM275:CM281)</f>
        <v>0</v>
      </c>
      <c r="CN282" s="28" t="e">
        <f t="shared" ref="CN282" si="5638">((CM282+CO282)/7)/CK281</f>
        <v>#DIV/0!</v>
      </c>
      <c r="CO282" s="27">
        <f t="shared" ref="CO282" si="5639">SUM(CO275:CO281)</f>
        <v>0</v>
      </c>
      <c r="CP282" s="28" t="e">
        <f t="shared" ref="CP282" si="5640">(CO282/(CO282+CM282))</f>
        <v>#DIV/0!</v>
      </c>
      <c r="CQ282" s="27"/>
      <c r="CR282" s="27"/>
      <c r="CS282" s="29" t="e">
        <f t="shared" ref="CS282:CT282" si="5641">CS280/CS279*100-100</f>
        <v>#DIV/0!</v>
      </c>
      <c r="CT282" s="72" t="e">
        <f t="shared" si="5641"/>
        <v>#DIV/0!</v>
      </c>
      <c r="CU282" s="26">
        <f t="shared" ref="CU282:CV282" si="5642">SUM(CU275:CU281)</f>
        <v>0</v>
      </c>
      <c r="CV282" s="27">
        <f t="shared" si="5642"/>
        <v>0</v>
      </c>
      <c r="CW282" s="27"/>
      <c r="CX282" s="27"/>
      <c r="CY282" s="27">
        <f t="shared" ref="CY282" si="5643">SUM(CY275:CY281)</f>
        <v>0</v>
      </c>
      <c r="CZ282" s="28" t="e">
        <f t="shared" ref="CZ282" si="5644">((CY282+DA282)/7)/CW281</f>
        <v>#DIV/0!</v>
      </c>
      <c r="DA282" s="27">
        <f t="shared" ref="DA282" si="5645">SUM(DA275:DA281)</f>
        <v>0</v>
      </c>
      <c r="DB282" s="28" t="e">
        <f t="shared" ref="DB282" si="5646">(DA282/(DA282+CY282))</f>
        <v>#DIV/0!</v>
      </c>
      <c r="DC282" s="27"/>
      <c r="DD282" s="27"/>
      <c r="DE282" s="29" t="e">
        <f t="shared" ref="DE282:DF282" si="5647">DE280/DE279*100-100</f>
        <v>#DIV/0!</v>
      </c>
      <c r="DF282" s="72" t="e">
        <f t="shared" si="5647"/>
        <v>#DIV/0!</v>
      </c>
      <c r="DG282" s="26">
        <f t="shared" ref="DG282:DH282" si="5648">SUM(DG275:DG281)</f>
        <v>0</v>
      </c>
      <c r="DH282" s="27">
        <f t="shared" si="5648"/>
        <v>0</v>
      </c>
      <c r="DI282" s="27"/>
      <c r="DJ282" s="27"/>
      <c r="DK282" s="27">
        <f t="shared" ref="DK282" si="5649">SUM(DK275:DK281)</f>
        <v>0</v>
      </c>
      <c r="DL282" s="28" t="e">
        <f t="shared" ref="DL282" si="5650">((DK282+DM282)/7)/DI281</f>
        <v>#DIV/0!</v>
      </c>
      <c r="DM282" s="27">
        <f t="shared" ref="DM282" si="5651">SUM(DM275:DM281)</f>
        <v>0</v>
      </c>
      <c r="DN282" s="28" t="e">
        <f t="shared" ref="DN282" si="5652">(DM282/(DM282+DK282))</f>
        <v>#DIV/0!</v>
      </c>
      <c r="DO282" s="27"/>
      <c r="DP282" s="27"/>
      <c r="DQ282" s="29" t="e">
        <f t="shared" ref="DQ282:DR282" si="5653">DQ280/DQ279*100-100</f>
        <v>#DIV/0!</v>
      </c>
      <c r="DR282" s="72" t="e">
        <f t="shared" si="5653"/>
        <v>#DIV/0!</v>
      </c>
      <c r="DS282" s="26">
        <f t="shared" ref="DS282:DT282" si="5654">SUM(DS275:DS281)</f>
        <v>0</v>
      </c>
      <c r="DT282" s="27">
        <f t="shared" si="5654"/>
        <v>0</v>
      </c>
      <c r="DU282" s="27"/>
      <c r="DV282" s="27"/>
      <c r="DW282" s="27">
        <f t="shared" ref="DW282" si="5655">SUM(DW275:DW281)</f>
        <v>0</v>
      </c>
      <c r="DX282" s="28" t="e">
        <f t="shared" ref="DX282" si="5656">((DW282+DY282)/7)/DU281</f>
        <v>#DIV/0!</v>
      </c>
      <c r="DY282" s="27">
        <f t="shared" ref="DY282" si="5657">SUM(DY275:DY281)</f>
        <v>0</v>
      </c>
      <c r="DZ282" s="28" t="e">
        <f t="shared" ref="DZ282" si="5658">(DY282/(DY282+DW282))</f>
        <v>#DIV/0!</v>
      </c>
      <c r="EA282" s="27"/>
      <c r="EB282" s="27"/>
      <c r="EC282" s="29" t="e">
        <f t="shared" ref="EC282:ED282" si="5659">EC280/EC279*100-100</f>
        <v>#DIV/0!</v>
      </c>
      <c r="ED282" s="72" t="e">
        <f t="shared" si="5659"/>
        <v>#DIV/0!</v>
      </c>
      <c r="EE282" s="26">
        <f t="shared" ref="EE282:EF282" si="5660">SUM(EE275:EE281)</f>
        <v>0</v>
      </c>
      <c r="EF282" s="27">
        <f t="shared" si="5660"/>
        <v>0</v>
      </c>
      <c r="EG282" s="27"/>
      <c r="EH282" s="27"/>
      <c r="EI282" s="27">
        <f t="shared" ref="EI282" si="5661">SUM(EI275:EI281)</f>
        <v>0</v>
      </c>
      <c r="EJ282" s="28" t="e">
        <f t="shared" ref="EJ282" si="5662">((EI282+EK282)/7)/EG281</f>
        <v>#DIV/0!</v>
      </c>
      <c r="EK282" s="27">
        <f t="shared" ref="EK282" si="5663">SUM(EK275:EK281)</f>
        <v>0</v>
      </c>
      <c r="EL282" s="28" t="e">
        <f t="shared" ref="EL282" si="5664">(EK282/(EK282+EI282))</f>
        <v>#DIV/0!</v>
      </c>
      <c r="EM282" s="27"/>
      <c r="EN282" s="27"/>
      <c r="EO282" s="29" t="e">
        <f t="shared" ref="EO282:EP282" si="5665">EO280/EO279*100-100</f>
        <v>#DIV/0!</v>
      </c>
      <c r="EP282" s="72" t="e">
        <f t="shared" si="5665"/>
        <v>#DIV/0!</v>
      </c>
      <c r="EQ282" s="26">
        <f t="shared" ref="EQ282:ER282" si="5666">SUM(EQ275:EQ281)</f>
        <v>0</v>
      </c>
      <c r="ER282" s="27">
        <f t="shared" si="5666"/>
        <v>0</v>
      </c>
      <c r="ES282" s="27"/>
      <c r="ET282" s="27"/>
      <c r="EU282" s="27">
        <f t="shared" ref="EU282" si="5667">SUM(EU275:EU281)</f>
        <v>0</v>
      </c>
      <c r="EV282" s="28" t="e">
        <f t="shared" ref="EV282" si="5668">((EU282+EW282)/7)/ES281</f>
        <v>#DIV/0!</v>
      </c>
      <c r="EW282" s="27">
        <f t="shared" ref="EW282" si="5669">SUM(EW275:EW281)</f>
        <v>0</v>
      </c>
      <c r="EX282" s="28" t="e">
        <f t="shared" ref="EX282" si="5670">(EW282/(EW282+EU282))</f>
        <v>#DIV/0!</v>
      </c>
      <c r="EY282" s="27"/>
      <c r="EZ282" s="27"/>
      <c r="FA282" s="29" t="e">
        <f t="shared" ref="FA282:FB282" si="5671">FA280/FA279*100-100</f>
        <v>#DIV/0!</v>
      </c>
      <c r="FB282" s="72" t="e">
        <f t="shared" si="5671"/>
        <v>#DIV/0!</v>
      </c>
      <c r="FC282" s="26">
        <f t="shared" ref="FC282:FD282" si="5672">SUM(FC275:FC281)</f>
        <v>0</v>
      </c>
      <c r="FD282" s="27">
        <f t="shared" si="5672"/>
        <v>0</v>
      </c>
      <c r="FE282" s="27"/>
      <c r="FF282" s="27"/>
      <c r="FG282" s="27">
        <f t="shared" ref="FG282" si="5673">SUM(FG275:FG281)</f>
        <v>0</v>
      </c>
      <c r="FH282" s="28" t="e">
        <f t="shared" ref="FH282" si="5674">((FG282+FI282)/7)/FE281</f>
        <v>#DIV/0!</v>
      </c>
      <c r="FI282" s="27">
        <f t="shared" ref="FI282" si="5675">SUM(FI275:FI281)</f>
        <v>0</v>
      </c>
      <c r="FJ282" s="28" t="e">
        <f t="shared" ref="FJ282" si="5676">(FI282/(FI282+FG282))</f>
        <v>#DIV/0!</v>
      </c>
      <c r="FK282" s="27"/>
      <c r="FL282" s="27"/>
      <c r="FM282" s="29" t="e">
        <f t="shared" ref="FM282:FN282" si="5677">FM280/FM279*100-100</f>
        <v>#DIV/0!</v>
      </c>
      <c r="FN282" s="72" t="e">
        <f t="shared" si="5677"/>
        <v>#DIV/0!</v>
      </c>
      <c r="FO282" s="26">
        <f t="shared" ref="FO282:FP282" si="5678">SUM(FO275:FO281)</f>
        <v>0</v>
      </c>
      <c r="FP282" s="27">
        <f t="shared" si="5678"/>
        <v>0</v>
      </c>
      <c r="FQ282" s="27"/>
      <c r="FR282" s="27"/>
      <c r="FS282" s="27">
        <f t="shared" ref="FS282" si="5679">SUM(FS275:FS281)</f>
        <v>0</v>
      </c>
      <c r="FT282" s="28" t="e">
        <f t="shared" ref="FT282" si="5680">((FS282+FU282)/7)/FQ281</f>
        <v>#DIV/0!</v>
      </c>
      <c r="FU282" s="27">
        <f t="shared" ref="FU282" si="5681">SUM(FU275:FU281)</f>
        <v>0</v>
      </c>
      <c r="FV282" s="28" t="e">
        <f t="shared" ref="FV282" si="5682">(FU282/(FU282+FS282))</f>
        <v>#DIV/0!</v>
      </c>
      <c r="FW282" s="27"/>
      <c r="FX282" s="27"/>
      <c r="FY282" s="29" t="e">
        <f t="shared" ref="FY282:FZ282" si="5683">FY280/FY279*100-100</f>
        <v>#DIV/0!</v>
      </c>
      <c r="FZ282" s="72" t="e">
        <f t="shared" si="5683"/>
        <v>#DIV/0!</v>
      </c>
      <c r="GA282" s="26">
        <f t="shared" ref="GA282:GB282" si="5684">SUM(GA275:GA281)</f>
        <v>0</v>
      </c>
      <c r="GB282" s="27">
        <f t="shared" si="5684"/>
        <v>0</v>
      </c>
      <c r="GC282" s="27"/>
      <c r="GD282" s="27"/>
      <c r="GE282" s="27">
        <f t="shared" ref="GE282" si="5685">SUM(GE275:GE281)</f>
        <v>0</v>
      </c>
      <c r="GF282" s="28" t="e">
        <f t="shared" ref="GF282" si="5686">((GE282+GG282)/7)/GC281</f>
        <v>#DIV/0!</v>
      </c>
      <c r="GG282" s="27">
        <f t="shared" ref="GG282" si="5687">SUM(GG275:GG281)</f>
        <v>0</v>
      </c>
      <c r="GH282" s="28" t="e">
        <f t="shared" ref="GH282" si="5688">(GG282/(GG282+GE282))</f>
        <v>#DIV/0!</v>
      </c>
      <c r="GI282" s="27"/>
      <c r="GJ282" s="27"/>
      <c r="GK282" s="29" t="e">
        <f t="shared" ref="GK282:GL282" si="5689">GK280/GK279*100-100</f>
        <v>#DIV/0!</v>
      </c>
      <c r="GL282" s="72" t="e">
        <f t="shared" si="5689"/>
        <v>#DIV/0!</v>
      </c>
      <c r="GM282" s="26">
        <f t="shared" ref="GM282:GN282" si="5690">SUM(GM275:GM281)</f>
        <v>0</v>
      </c>
      <c r="GN282" s="27">
        <f t="shared" si="5690"/>
        <v>0</v>
      </c>
      <c r="GO282" s="27"/>
      <c r="GP282" s="27"/>
      <c r="GQ282" s="27">
        <f t="shared" ref="GQ282" si="5691">SUM(GQ275:GQ281)</f>
        <v>0</v>
      </c>
      <c r="GR282" s="28" t="e">
        <f t="shared" ref="GR282" si="5692">((GQ282+GS282)/7)/GO281</f>
        <v>#DIV/0!</v>
      </c>
      <c r="GS282" s="27">
        <f t="shared" ref="GS282" si="5693">SUM(GS275:GS281)</f>
        <v>0</v>
      </c>
      <c r="GT282" s="28" t="e">
        <f t="shared" ref="GT282" si="5694">(GS282/(GS282+GQ282))</f>
        <v>#DIV/0!</v>
      </c>
      <c r="GU282" s="27"/>
      <c r="GV282" s="27"/>
      <c r="GW282" s="29" t="e">
        <f t="shared" ref="GW282:GX282" si="5695">GW280/GW279*100-100</f>
        <v>#DIV/0!</v>
      </c>
      <c r="GX282" s="72" t="e">
        <f t="shared" si="5695"/>
        <v>#DIV/0!</v>
      </c>
      <c r="GY282" s="26">
        <f t="shared" ref="GY282:GZ282" si="5696">SUM(GY275:GY281)</f>
        <v>0</v>
      </c>
      <c r="GZ282" s="27">
        <f t="shared" si="5696"/>
        <v>0</v>
      </c>
      <c r="HA282" s="27"/>
      <c r="HB282" s="27"/>
      <c r="HC282" s="27">
        <f t="shared" ref="HC282" si="5697">SUM(HC275:HC281)</f>
        <v>0</v>
      </c>
      <c r="HD282" s="28" t="e">
        <f t="shared" ref="HD282" si="5698">((HC282+HE282)/7)/HA281</f>
        <v>#DIV/0!</v>
      </c>
      <c r="HE282" s="27">
        <f t="shared" ref="HE282" si="5699">SUM(HE275:HE281)</f>
        <v>0</v>
      </c>
      <c r="HF282" s="28" t="e">
        <f t="shared" ref="HF282" si="5700">(HE282/(HE282+HC282))</f>
        <v>#DIV/0!</v>
      </c>
      <c r="HG282" s="27"/>
      <c r="HH282" s="27"/>
      <c r="HI282" s="29" t="e">
        <f t="shared" ref="HI282:HJ282" si="5701">HI280/HI279*100-100</f>
        <v>#DIV/0!</v>
      </c>
      <c r="HJ282" s="72" t="e">
        <f t="shared" si="5701"/>
        <v>#DIV/0!</v>
      </c>
      <c r="HK282" s="26">
        <f t="shared" si="5573"/>
        <v>9</v>
      </c>
      <c r="HL282" s="27">
        <f t="shared" si="5573"/>
        <v>0</v>
      </c>
      <c r="HM282" s="27">
        <f t="shared" si="5573"/>
        <v>0</v>
      </c>
      <c r="HN282" s="27">
        <f t="shared" si="5573"/>
        <v>0</v>
      </c>
      <c r="HO282" s="27">
        <f t="shared" si="5574"/>
        <v>6129</v>
      </c>
      <c r="HP282" s="229">
        <f>+((HO282)/HM281)/7</f>
        <v>0.2967032967032967</v>
      </c>
      <c r="HQ282" s="62">
        <f t="shared" si="5576"/>
        <v>489</v>
      </c>
      <c r="HR282" s="52">
        <f t="shared" si="5598"/>
        <v>7.9784630445423402E-2</v>
      </c>
      <c r="HS282" s="53">
        <f t="shared" ref="HS282" si="5702">SUM(HS275:HS281)/7</f>
        <v>74.45714285714287</v>
      </c>
      <c r="HT282" s="54">
        <f t="shared" ref="HT282" si="5703">SUM(HT275:HT281)</f>
        <v>5463</v>
      </c>
      <c r="HU282" s="53">
        <f t="shared" ref="HU282" si="5704">AVERAGE(HU275:HU281)</f>
        <v>89.05606067533094</v>
      </c>
      <c r="HV282" s="63" t="e">
        <f>HV280/HV279*100-100</f>
        <v>#DIV/0!</v>
      </c>
      <c r="HW282" s="72">
        <f>HW280/HW279*100-100</f>
        <v>5.7932263814616647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5">
        <f t="shared" ref="HK283:HL283" si="5705">HK282/HM272</f>
        <v>3.0405405405405407E-3</v>
      </c>
      <c r="HL283" s="68">
        <f t="shared" si="5705"/>
        <v>0</v>
      </c>
      <c r="HM283" s="45"/>
      <c r="HN283" s="45"/>
      <c r="HO283" s="45"/>
      <c r="HP283" s="231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235">
        <v>56</v>
      </c>
      <c r="B284" s="73">
        <f>B281+1</f>
        <v>44687</v>
      </c>
      <c r="C284" s="33"/>
      <c r="D284" s="34"/>
      <c r="E284" s="34">
        <f>E281-C284</f>
        <v>573</v>
      </c>
      <c r="F284" s="34">
        <f>F281-D284</f>
        <v>44</v>
      </c>
      <c r="G284" s="34">
        <v>180</v>
      </c>
      <c r="H284" s="35">
        <f t="shared" ref="H284:H290" si="5706">((G284+I284)/E284)</f>
        <v>0.32809773123909247</v>
      </c>
      <c r="I284" s="34">
        <v>8</v>
      </c>
      <c r="J284" s="35">
        <f>I284/(G284+I284)</f>
        <v>4.2553191489361701E-2</v>
      </c>
      <c r="K284" s="36"/>
      <c r="L284" s="34"/>
      <c r="M284" s="34"/>
      <c r="N284" s="37"/>
      <c r="O284" s="33">
        <v>1</v>
      </c>
      <c r="P284" s="34"/>
      <c r="Q284" s="34">
        <f t="shared" ref="Q284:R284" si="5707">Q281-O284</f>
        <v>581</v>
      </c>
      <c r="R284" s="34">
        <f t="shared" si="5707"/>
        <v>44</v>
      </c>
      <c r="S284" s="34">
        <v>124</v>
      </c>
      <c r="T284" s="35">
        <f t="shared" ref="T284:T290" si="5708">((S284+U284)/Q284)</f>
        <v>0.22719449225473323</v>
      </c>
      <c r="U284" s="34">
        <v>8</v>
      </c>
      <c r="V284" s="35">
        <f t="shared" ref="V284:V290" si="5709">U284/(S284+U284)</f>
        <v>6.0606060606060608E-2</v>
      </c>
      <c r="W284" s="36"/>
      <c r="X284" s="34"/>
      <c r="Y284" s="34"/>
      <c r="Z284" s="37"/>
      <c r="AA284" s="33"/>
      <c r="AB284" s="34"/>
      <c r="AC284" s="34">
        <f t="shared" ref="AC284:AD284" si="5710">AC281-AA284</f>
        <v>101</v>
      </c>
      <c r="AD284" s="34">
        <f t="shared" si="5710"/>
        <v>11</v>
      </c>
      <c r="AE284" s="34">
        <v>39</v>
      </c>
      <c r="AF284" s="35">
        <f t="shared" ref="AF284:AF290" si="5711">((AE284+AG284)/AC284)</f>
        <v>0.39603960396039606</v>
      </c>
      <c r="AG284" s="34">
        <v>1</v>
      </c>
      <c r="AH284" s="35">
        <f t="shared" ref="AH284:AH290" si="5712">AG284/(AE284+AG284)</f>
        <v>2.5000000000000001E-2</v>
      </c>
      <c r="AI284" s="36"/>
      <c r="AJ284" s="34"/>
      <c r="AK284" s="34"/>
      <c r="AL284" s="37"/>
      <c r="AM284" s="33"/>
      <c r="AN284" s="34"/>
      <c r="AO284" s="34">
        <f t="shared" ref="AO284:AP284" si="5713">AO281-AM284</f>
        <v>565</v>
      </c>
      <c r="AP284" s="34">
        <f t="shared" si="5713"/>
        <v>43</v>
      </c>
      <c r="AQ284" s="34">
        <v>183</v>
      </c>
      <c r="AR284" s="35">
        <f t="shared" ref="AR284:AR290" si="5714">((AQ284+AS284)/AO284)</f>
        <v>0.33982300884955752</v>
      </c>
      <c r="AS284" s="34">
        <v>9</v>
      </c>
      <c r="AT284" s="35">
        <f t="shared" ref="AT284:AT290" si="5715">AS284/(AQ284+AS284)</f>
        <v>4.6875E-2</v>
      </c>
      <c r="AU284" s="36"/>
      <c r="AV284" s="34"/>
      <c r="AW284" s="34"/>
      <c r="AX284" s="37"/>
      <c r="AY284" s="33">
        <v>1</v>
      </c>
      <c r="AZ284" s="34"/>
      <c r="BA284" s="34">
        <f t="shared" ref="BA284:BB284" si="5716">BA281-AY284</f>
        <v>562</v>
      </c>
      <c r="BB284" s="34">
        <f t="shared" si="5716"/>
        <v>42</v>
      </c>
      <c r="BC284" s="34">
        <v>156</v>
      </c>
      <c r="BD284" s="35">
        <f t="shared" ref="BD284:BD290" si="5717">((BC284+BE284)/BA284)</f>
        <v>0.30071174377224197</v>
      </c>
      <c r="BE284" s="34">
        <v>13</v>
      </c>
      <c r="BF284" s="35">
        <f t="shared" ref="BF284:BF290" si="5718">BE284/(BC284+BE284)</f>
        <v>7.6923076923076927E-2</v>
      </c>
      <c r="BG284" s="36"/>
      <c r="BH284" s="34"/>
      <c r="BI284" s="34"/>
      <c r="BJ284" s="37"/>
      <c r="BK284" s="33"/>
      <c r="BL284" s="34"/>
      <c r="BM284" s="34">
        <f t="shared" ref="BM284:BN284" si="5719">BM281-BK284</f>
        <v>567</v>
      </c>
      <c r="BN284" s="34">
        <f t="shared" si="5719"/>
        <v>44</v>
      </c>
      <c r="BO284" s="34">
        <v>115</v>
      </c>
      <c r="BP284" s="35">
        <f t="shared" ref="BP284:BP290" si="5720">((BO284+BQ284)/BM284)</f>
        <v>0.2275132275132275</v>
      </c>
      <c r="BQ284" s="34">
        <v>14</v>
      </c>
      <c r="BR284" s="35">
        <f t="shared" ref="BR284:BR290" si="5721">BQ284/(BO284+BQ284)</f>
        <v>0.10852713178294573</v>
      </c>
      <c r="BS284" s="36"/>
      <c r="BT284" s="34"/>
      <c r="BU284" s="34"/>
      <c r="BV284" s="37"/>
      <c r="BW284" s="33"/>
      <c r="BX284" s="34"/>
      <c r="BY284" s="34">
        <f t="shared" ref="BY284:BZ284" si="5722">BY281-BW284</f>
        <v>0</v>
      </c>
      <c r="BZ284" s="34">
        <f t="shared" si="5722"/>
        <v>0</v>
      </c>
      <c r="CA284" s="34"/>
      <c r="CB284" s="35" t="e">
        <f t="shared" ref="CB284:CB290" si="5723">((CA284+CC284)/BY284)</f>
        <v>#DIV/0!</v>
      </c>
      <c r="CC284" s="34"/>
      <c r="CD284" s="35" t="e">
        <f t="shared" ref="CD284:CD290" si="5724">CC284/(CA284+CC284)</f>
        <v>#DIV/0!</v>
      </c>
      <c r="CE284" s="36"/>
      <c r="CF284" s="34"/>
      <c r="CG284" s="34"/>
      <c r="CH284" s="37"/>
      <c r="CI284" s="33"/>
      <c r="CJ284" s="34"/>
      <c r="CK284" s="34">
        <f t="shared" ref="CK284:CL284" si="5725">CK281-CI284</f>
        <v>0</v>
      </c>
      <c r="CL284" s="34">
        <f t="shared" si="5725"/>
        <v>0</v>
      </c>
      <c r="CM284" s="34"/>
      <c r="CN284" s="35" t="e">
        <f t="shared" ref="CN284:CN290" si="5726">((CM284+CO284)/CK284)</f>
        <v>#DIV/0!</v>
      </c>
      <c r="CO284" s="34"/>
      <c r="CP284" s="35" t="e">
        <f t="shared" ref="CP284:CP290" si="5727">CO284/(CM284+CO284)</f>
        <v>#DIV/0!</v>
      </c>
      <c r="CQ284" s="36"/>
      <c r="CR284" s="34"/>
      <c r="CS284" s="34"/>
      <c r="CT284" s="37"/>
      <c r="CU284" s="33"/>
      <c r="CV284" s="34"/>
      <c r="CW284" s="34">
        <f t="shared" ref="CW284:CX284" si="5728">CW281-CU284</f>
        <v>0</v>
      </c>
      <c r="CX284" s="34">
        <f t="shared" si="5728"/>
        <v>0</v>
      </c>
      <c r="CY284" s="34"/>
      <c r="CZ284" s="35" t="e">
        <f t="shared" ref="CZ284:CZ290" si="5729">((CY284+DA284)/CW284)</f>
        <v>#DIV/0!</v>
      </c>
      <c r="DA284" s="34"/>
      <c r="DB284" s="35" t="e">
        <f t="shared" ref="DB284:DB290" si="5730">DA284/(CY284+DA284)</f>
        <v>#DIV/0!</v>
      </c>
      <c r="DC284" s="36"/>
      <c r="DD284" s="34"/>
      <c r="DE284" s="34"/>
      <c r="DF284" s="37"/>
      <c r="DG284" s="33"/>
      <c r="DH284" s="34"/>
      <c r="DI284" s="34">
        <f t="shared" ref="DI284:DJ284" si="5731">DI281-DG284</f>
        <v>0</v>
      </c>
      <c r="DJ284" s="34">
        <f t="shared" si="5731"/>
        <v>0</v>
      </c>
      <c r="DK284" s="34"/>
      <c r="DL284" s="35" t="e">
        <f t="shared" ref="DL284:DL290" si="5732">((DK284+DM284)/DI284)</f>
        <v>#DIV/0!</v>
      </c>
      <c r="DM284" s="34"/>
      <c r="DN284" s="35" t="e">
        <f t="shared" ref="DN284:DN290" si="5733">DM284/(DK284+DM284)</f>
        <v>#DIV/0!</v>
      </c>
      <c r="DO284" s="36"/>
      <c r="DP284" s="34"/>
      <c r="DQ284" s="34"/>
      <c r="DR284" s="37"/>
      <c r="DS284" s="33"/>
      <c r="DT284" s="34"/>
      <c r="DU284" s="34">
        <f t="shared" ref="DU284:DV284" si="5734">DU281-DS284</f>
        <v>0</v>
      </c>
      <c r="DV284" s="34">
        <f t="shared" si="5734"/>
        <v>0</v>
      </c>
      <c r="DW284" s="34"/>
      <c r="DX284" s="35" t="e">
        <f t="shared" ref="DX284:DX290" si="5735">((DW284+DY284)/DU284)</f>
        <v>#DIV/0!</v>
      </c>
      <c r="DY284" s="34"/>
      <c r="DZ284" s="35" t="e">
        <f t="shared" ref="DZ284:DZ290" si="5736">DY284/(DW284+DY284)</f>
        <v>#DIV/0!</v>
      </c>
      <c r="EA284" s="36"/>
      <c r="EB284" s="34"/>
      <c r="EC284" s="34"/>
      <c r="ED284" s="37"/>
      <c r="EE284" s="33"/>
      <c r="EF284" s="34"/>
      <c r="EG284" s="34">
        <f t="shared" ref="EG284:EH284" si="5737">EG281-EE284</f>
        <v>0</v>
      </c>
      <c r="EH284" s="34">
        <f t="shared" si="5737"/>
        <v>0</v>
      </c>
      <c r="EI284" s="34"/>
      <c r="EJ284" s="35" t="e">
        <f t="shared" ref="EJ284:EJ290" si="5738">((EI284+EK284)/EG284)</f>
        <v>#DIV/0!</v>
      </c>
      <c r="EK284" s="34"/>
      <c r="EL284" s="35" t="e">
        <f t="shared" ref="EL284:EL290" si="5739">EK284/(EI284+EK284)</f>
        <v>#DIV/0!</v>
      </c>
      <c r="EM284" s="36"/>
      <c r="EN284" s="34"/>
      <c r="EO284" s="34"/>
      <c r="EP284" s="37"/>
      <c r="EQ284" s="33"/>
      <c r="ER284" s="34"/>
      <c r="ES284" s="34">
        <f t="shared" ref="ES284:ET284" si="5740">ES281-EQ284</f>
        <v>0</v>
      </c>
      <c r="ET284" s="34">
        <f t="shared" si="5740"/>
        <v>0</v>
      </c>
      <c r="EU284" s="34"/>
      <c r="EV284" s="35" t="e">
        <f t="shared" ref="EV284:EV290" si="5741">((EU284+EW284)/ES284)</f>
        <v>#DIV/0!</v>
      </c>
      <c r="EW284" s="34"/>
      <c r="EX284" s="35" t="e">
        <f t="shared" ref="EX284:EX290" si="5742">EW284/(EU284+EW284)</f>
        <v>#DIV/0!</v>
      </c>
      <c r="EY284" s="36"/>
      <c r="EZ284" s="34"/>
      <c r="FA284" s="34"/>
      <c r="FB284" s="37"/>
      <c r="FC284" s="33"/>
      <c r="FD284" s="34"/>
      <c r="FE284" s="34">
        <f t="shared" ref="FE284:FF284" si="5743">FE281-FC284</f>
        <v>0</v>
      </c>
      <c r="FF284" s="34">
        <f t="shared" si="5743"/>
        <v>0</v>
      </c>
      <c r="FG284" s="34"/>
      <c r="FH284" s="35" t="e">
        <f t="shared" ref="FH284:FH290" si="5744">((FG284+FI284)/FE284)</f>
        <v>#DIV/0!</v>
      </c>
      <c r="FI284" s="34"/>
      <c r="FJ284" s="35" t="e">
        <f t="shared" ref="FJ284:FJ290" si="5745">FI284/(FG284+FI284)</f>
        <v>#DIV/0!</v>
      </c>
      <c r="FK284" s="36"/>
      <c r="FL284" s="34"/>
      <c r="FM284" s="34"/>
      <c r="FN284" s="37"/>
      <c r="FO284" s="33"/>
      <c r="FP284" s="34"/>
      <c r="FQ284" s="34">
        <f t="shared" ref="FQ284:FR284" si="5746">FQ281-FO284</f>
        <v>0</v>
      </c>
      <c r="FR284" s="34">
        <f t="shared" si="5746"/>
        <v>0</v>
      </c>
      <c r="FS284" s="34"/>
      <c r="FT284" s="35" t="e">
        <f t="shared" ref="FT284:FT290" si="5747">((FS284+FU284)/FQ284)</f>
        <v>#DIV/0!</v>
      </c>
      <c r="FU284" s="34"/>
      <c r="FV284" s="35" t="e">
        <f t="shared" ref="FV284:FV290" si="5748">FU284/(FS284+FU284)</f>
        <v>#DIV/0!</v>
      </c>
      <c r="FW284" s="36"/>
      <c r="FX284" s="34"/>
      <c r="FY284" s="34"/>
      <c r="FZ284" s="37"/>
      <c r="GA284" s="33"/>
      <c r="GB284" s="34"/>
      <c r="GC284" s="34">
        <f t="shared" ref="GC284:GD284" si="5749">GC281-GA284</f>
        <v>0</v>
      </c>
      <c r="GD284" s="34">
        <f t="shared" si="5749"/>
        <v>0</v>
      </c>
      <c r="GE284" s="34"/>
      <c r="GF284" s="35" t="e">
        <f t="shared" ref="GF284:GF290" si="5750">((GE284+GG284)/GC284)</f>
        <v>#DIV/0!</v>
      </c>
      <c r="GG284" s="34"/>
      <c r="GH284" s="35" t="e">
        <f t="shared" ref="GH284:GH290" si="5751">GG284/(GE284+GG284)</f>
        <v>#DIV/0!</v>
      </c>
      <c r="GI284" s="36"/>
      <c r="GJ284" s="34"/>
      <c r="GK284" s="34"/>
      <c r="GL284" s="37"/>
      <c r="GM284" s="33"/>
      <c r="GN284" s="34"/>
      <c r="GO284" s="34">
        <f t="shared" ref="GO284:GP284" si="5752">GO281-GM284</f>
        <v>0</v>
      </c>
      <c r="GP284" s="34">
        <f t="shared" si="5752"/>
        <v>0</v>
      </c>
      <c r="GQ284" s="34"/>
      <c r="GR284" s="35" t="e">
        <f t="shared" ref="GR284:GR290" si="5753">((GQ284+GS284)/GO284)</f>
        <v>#DIV/0!</v>
      </c>
      <c r="GS284" s="34"/>
      <c r="GT284" s="35" t="e">
        <f t="shared" ref="GT284:GT290" si="5754">GS284/(GQ284+GS284)</f>
        <v>#DIV/0!</v>
      </c>
      <c r="GU284" s="36"/>
      <c r="GV284" s="34"/>
      <c r="GW284" s="34"/>
      <c r="GX284" s="37"/>
      <c r="GY284" s="33"/>
      <c r="GZ284" s="34"/>
      <c r="HA284" s="34">
        <f t="shared" ref="HA284:HB284" si="5755">HA281-GY284</f>
        <v>0</v>
      </c>
      <c r="HB284" s="34">
        <f t="shared" si="5755"/>
        <v>0</v>
      </c>
      <c r="HC284" s="34"/>
      <c r="HD284" s="35" t="e">
        <f t="shared" ref="HD284:HD290" si="5756">((HC284+HE284)/HA284)</f>
        <v>#DIV/0!</v>
      </c>
      <c r="HE284" s="34"/>
      <c r="HF284" s="35" t="e">
        <f t="shared" ref="HF284:HF290" si="5757">HE284/(HC284+HE284)</f>
        <v>#DIV/0!</v>
      </c>
      <c r="HG284" s="36"/>
      <c r="HH284" s="34"/>
      <c r="HI284" s="34"/>
      <c r="HJ284" s="37"/>
      <c r="HK284" s="33">
        <f t="shared" ref="HK284:HN291" si="5758">+C284+O284+AA284+AM284+AY284+BK284+BW284+CI284+CU284+DG284+DS284+EE284+EQ284+FC284+FO284+GA284+GM284+GY284</f>
        <v>2</v>
      </c>
      <c r="HL284" s="34">
        <f t="shared" si="5758"/>
        <v>0</v>
      </c>
      <c r="HM284" s="34">
        <f t="shared" si="5758"/>
        <v>2949</v>
      </c>
      <c r="HN284" s="34">
        <f t="shared" si="5758"/>
        <v>228</v>
      </c>
      <c r="HO284" s="34">
        <f t="shared" ref="HO284:HO291" si="5759">+G284+S284+AE284+AQ284+BC284+BO284+CA284+CM284+CY284+DK284+DW284+EI284+EU284+FG284+FS284+GE284+GQ284+HC284+I284+U284+AG284+AS284+BE284+BQ284+CC284+CO284+DA284+DM284+DY284+EK284+EW284+FI284+FU284+GG284+GS284+HE284</f>
        <v>850</v>
      </c>
      <c r="HP284" s="227">
        <f t="shared" ref="HP284:HP285" si="5760">+(HO284)/HM284</f>
        <v>0.28823329942353337</v>
      </c>
      <c r="HQ284" s="48">
        <f t="shared" ref="HQ284:HQ291" si="5761">+I284+U284+AG284+AS284+BE284+BQ284+CC284+CO284+DA284+DM284+DY284+EK284+EW284+FI284+FU284+GG284+GS284+HE284</f>
        <v>53</v>
      </c>
      <c r="HR284" s="35">
        <f>+(HQ284/(HO284))</f>
        <v>6.235294117647059E-2</v>
      </c>
      <c r="HS284" s="49">
        <v>75</v>
      </c>
      <c r="HT284" s="50">
        <v>774</v>
      </c>
      <c r="HU284" s="49">
        <f t="shared" ref="HU284:HU290" si="5762">+HT284/HO284*100</f>
        <v>91.058823529411768</v>
      </c>
      <c r="HV284" s="48"/>
      <c r="HW284" s="37"/>
    </row>
    <row r="285" spans="1:231" ht="18.75" x14ac:dyDescent="0.25">
      <c r="A285" s="236"/>
      <c r="B285" s="41">
        <f t="shared" ref="B285:B290" si="5763">+B284+1</f>
        <v>44688</v>
      </c>
      <c r="C285" s="10"/>
      <c r="D285" s="11"/>
      <c r="E285" s="74">
        <f t="shared" ref="E285:F289" si="5764">E284-C285</f>
        <v>573</v>
      </c>
      <c r="F285" s="74">
        <f t="shared" si="5764"/>
        <v>44</v>
      </c>
      <c r="G285" s="11">
        <v>170</v>
      </c>
      <c r="H285" s="12">
        <f t="shared" si="5706"/>
        <v>0.32111692844677137</v>
      </c>
      <c r="I285" s="11">
        <v>14</v>
      </c>
      <c r="J285" s="12">
        <f t="shared" ref="J285:J290" si="5765">I285/(G285+I285)</f>
        <v>7.6086956521739135E-2</v>
      </c>
      <c r="K285" s="13"/>
      <c r="L285" s="11"/>
      <c r="M285" s="11"/>
      <c r="N285" s="14"/>
      <c r="O285" s="10">
        <v>1</v>
      </c>
      <c r="P285" s="11"/>
      <c r="Q285" s="74">
        <f t="shared" ref="Q285:R290" si="5766">Q284-O285</f>
        <v>580</v>
      </c>
      <c r="R285" s="74">
        <f t="shared" si="5766"/>
        <v>44</v>
      </c>
      <c r="S285" s="11">
        <v>141</v>
      </c>
      <c r="T285" s="12">
        <f t="shared" si="5708"/>
        <v>0.25172413793103449</v>
      </c>
      <c r="U285" s="11">
        <v>5</v>
      </c>
      <c r="V285" s="12">
        <f t="shared" si="5709"/>
        <v>3.4246575342465752E-2</v>
      </c>
      <c r="W285" s="13"/>
      <c r="X285" s="11"/>
      <c r="Y285" s="11"/>
      <c r="Z285" s="14"/>
      <c r="AA285" s="10"/>
      <c r="AB285" s="11"/>
      <c r="AC285" s="74">
        <f t="shared" ref="AC285:AD290" si="5767">AC284-AA285</f>
        <v>101</v>
      </c>
      <c r="AD285" s="74">
        <f t="shared" si="5767"/>
        <v>11</v>
      </c>
      <c r="AE285" s="11">
        <v>30</v>
      </c>
      <c r="AF285" s="12">
        <f t="shared" si="5711"/>
        <v>0.31683168316831684</v>
      </c>
      <c r="AG285" s="11">
        <v>2</v>
      </c>
      <c r="AH285" s="12">
        <f t="shared" si="5712"/>
        <v>6.25E-2</v>
      </c>
      <c r="AI285" s="13"/>
      <c r="AJ285" s="11"/>
      <c r="AK285" s="11"/>
      <c r="AL285" s="14"/>
      <c r="AM285" s="10"/>
      <c r="AN285" s="11"/>
      <c r="AO285" s="74">
        <f t="shared" ref="AO285:AP290" si="5768">AO284-AM285</f>
        <v>565</v>
      </c>
      <c r="AP285" s="74">
        <f t="shared" si="5768"/>
        <v>43</v>
      </c>
      <c r="AQ285" s="11">
        <v>203</v>
      </c>
      <c r="AR285" s="12">
        <f t="shared" si="5714"/>
        <v>0.39469026548672564</v>
      </c>
      <c r="AS285" s="11">
        <v>20</v>
      </c>
      <c r="AT285" s="12">
        <f t="shared" si="5715"/>
        <v>8.9686098654708515E-2</v>
      </c>
      <c r="AU285" s="13"/>
      <c r="AV285" s="11"/>
      <c r="AW285" s="11"/>
      <c r="AX285" s="14"/>
      <c r="AY285" s="10">
        <v>1</v>
      </c>
      <c r="AZ285" s="11"/>
      <c r="BA285" s="74">
        <f t="shared" ref="BA285:BB290" si="5769">BA284-AY285</f>
        <v>561</v>
      </c>
      <c r="BB285" s="74">
        <f t="shared" si="5769"/>
        <v>42</v>
      </c>
      <c r="BC285" s="11">
        <v>158</v>
      </c>
      <c r="BD285" s="12">
        <f t="shared" si="5717"/>
        <v>0.32263814616755793</v>
      </c>
      <c r="BE285" s="11">
        <v>23</v>
      </c>
      <c r="BF285" s="12">
        <f t="shared" si="5718"/>
        <v>0.1270718232044199</v>
      </c>
      <c r="BG285" s="13"/>
      <c r="BH285" s="11"/>
      <c r="BI285" s="11"/>
      <c r="BJ285" s="14"/>
      <c r="BK285" s="10"/>
      <c r="BL285" s="11"/>
      <c r="BM285" s="74">
        <f t="shared" ref="BM285:BN290" si="5770">BM284-BK285</f>
        <v>567</v>
      </c>
      <c r="BN285" s="74">
        <f t="shared" si="5770"/>
        <v>44</v>
      </c>
      <c r="BO285" s="11">
        <v>107</v>
      </c>
      <c r="BP285" s="12">
        <f t="shared" si="5720"/>
        <v>0.21869488536155202</v>
      </c>
      <c r="BQ285" s="11">
        <v>17</v>
      </c>
      <c r="BR285" s="12">
        <f t="shared" si="5721"/>
        <v>0.13709677419354838</v>
      </c>
      <c r="BS285" s="13"/>
      <c r="BT285" s="11"/>
      <c r="BU285" s="11"/>
      <c r="BV285" s="14"/>
      <c r="BW285" s="10"/>
      <c r="BX285" s="11"/>
      <c r="BY285" s="74">
        <f t="shared" ref="BY285:BZ290" si="5771">BY284-BW285</f>
        <v>0</v>
      </c>
      <c r="BZ285" s="74">
        <f t="shared" si="5771"/>
        <v>0</v>
      </c>
      <c r="CA285" s="11"/>
      <c r="CB285" s="12" t="e">
        <f t="shared" si="5723"/>
        <v>#DIV/0!</v>
      </c>
      <c r="CC285" s="11"/>
      <c r="CD285" s="12" t="e">
        <f t="shared" si="5724"/>
        <v>#DIV/0!</v>
      </c>
      <c r="CE285" s="13"/>
      <c r="CF285" s="11"/>
      <c r="CG285" s="11"/>
      <c r="CH285" s="14"/>
      <c r="CI285" s="10"/>
      <c r="CJ285" s="11"/>
      <c r="CK285" s="74">
        <f t="shared" ref="CK285:CL290" si="5772">CK284-CI285</f>
        <v>0</v>
      </c>
      <c r="CL285" s="74">
        <f t="shared" si="5772"/>
        <v>0</v>
      </c>
      <c r="CM285" s="11"/>
      <c r="CN285" s="12" t="e">
        <f t="shared" si="5726"/>
        <v>#DIV/0!</v>
      </c>
      <c r="CO285" s="11"/>
      <c r="CP285" s="12" t="e">
        <f t="shared" si="5727"/>
        <v>#DIV/0!</v>
      </c>
      <c r="CQ285" s="13"/>
      <c r="CR285" s="11"/>
      <c r="CS285" s="11"/>
      <c r="CT285" s="14"/>
      <c r="CU285" s="10"/>
      <c r="CV285" s="11"/>
      <c r="CW285" s="74">
        <f t="shared" ref="CW285:CX290" si="5773">CW284-CU285</f>
        <v>0</v>
      </c>
      <c r="CX285" s="74">
        <f t="shared" si="5773"/>
        <v>0</v>
      </c>
      <c r="CY285" s="11"/>
      <c r="CZ285" s="12" t="e">
        <f t="shared" si="5729"/>
        <v>#DIV/0!</v>
      </c>
      <c r="DA285" s="11"/>
      <c r="DB285" s="12" t="e">
        <f t="shared" si="5730"/>
        <v>#DIV/0!</v>
      </c>
      <c r="DC285" s="13"/>
      <c r="DD285" s="11"/>
      <c r="DE285" s="11"/>
      <c r="DF285" s="14"/>
      <c r="DG285" s="10"/>
      <c r="DH285" s="11"/>
      <c r="DI285" s="74">
        <f t="shared" ref="DI285:DJ290" si="5774">DI284-DG285</f>
        <v>0</v>
      </c>
      <c r="DJ285" s="74">
        <f t="shared" si="5774"/>
        <v>0</v>
      </c>
      <c r="DK285" s="11"/>
      <c r="DL285" s="12" t="e">
        <f t="shared" si="5732"/>
        <v>#DIV/0!</v>
      </c>
      <c r="DM285" s="11"/>
      <c r="DN285" s="12" t="e">
        <f t="shared" si="5733"/>
        <v>#DIV/0!</v>
      </c>
      <c r="DO285" s="13"/>
      <c r="DP285" s="11"/>
      <c r="DQ285" s="11"/>
      <c r="DR285" s="14"/>
      <c r="DS285" s="10"/>
      <c r="DT285" s="11"/>
      <c r="DU285" s="74">
        <f t="shared" ref="DU285:DV290" si="5775">DU284-DS285</f>
        <v>0</v>
      </c>
      <c r="DV285" s="74">
        <f t="shared" si="5775"/>
        <v>0</v>
      </c>
      <c r="DW285" s="11"/>
      <c r="DX285" s="12" t="e">
        <f t="shared" si="5735"/>
        <v>#DIV/0!</v>
      </c>
      <c r="DY285" s="11"/>
      <c r="DZ285" s="12" t="e">
        <f t="shared" si="5736"/>
        <v>#DIV/0!</v>
      </c>
      <c r="EA285" s="13"/>
      <c r="EB285" s="11"/>
      <c r="EC285" s="11"/>
      <c r="ED285" s="14"/>
      <c r="EE285" s="10"/>
      <c r="EF285" s="11"/>
      <c r="EG285" s="74">
        <f t="shared" ref="EG285:EH290" si="5776">EG284-EE285</f>
        <v>0</v>
      </c>
      <c r="EH285" s="74">
        <f t="shared" si="5776"/>
        <v>0</v>
      </c>
      <c r="EI285" s="11"/>
      <c r="EJ285" s="12" t="e">
        <f t="shared" si="5738"/>
        <v>#DIV/0!</v>
      </c>
      <c r="EK285" s="11"/>
      <c r="EL285" s="12" t="e">
        <f t="shared" si="5739"/>
        <v>#DIV/0!</v>
      </c>
      <c r="EM285" s="13"/>
      <c r="EN285" s="11"/>
      <c r="EO285" s="11"/>
      <c r="EP285" s="14"/>
      <c r="EQ285" s="10"/>
      <c r="ER285" s="11"/>
      <c r="ES285" s="74">
        <f t="shared" ref="ES285:ET290" si="5777">ES284-EQ285</f>
        <v>0</v>
      </c>
      <c r="ET285" s="74">
        <f t="shared" si="5777"/>
        <v>0</v>
      </c>
      <c r="EU285" s="11"/>
      <c r="EV285" s="12" t="e">
        <f t="shared" si="5741"/>
        <v>#DIV/0!</v>
      </c>
      <c r="EW285" s="11"/>
      <c r="EX285" s="12" t="e">
        <f t="shared" si="5742"/>
        <v>#DIV/0!</v>
      </c>
      <c r="EY285" s="13"/>
      <c r="EZ285" s="11"/>
      <c r="FA285" s="11"/>
      <c r="FB285" s="14"/>
      <c r="FC285" s="10"/>
      <c r="FD285" s="11"/>
      <c r="FE285" s="74">
        <f t="shared" ref="FE285:FF290" si="5778">FE284-FC285</f>
        <v>0</v>
      </c>
      <c r="FF285" s="74">
        <f t="shared" si="5778"/>
        <v>0</v>
      </c>
      <c r="FG285" s="11"/>
      <c r="FH285" s="12" t="e">
        <f t="shared" si="5744"/>
        <v>#DIV/0!</v>
      </c>
      <c r="FI285" s="11"/>
      <c r="FJ285" s="12" t="e">
        <f t="shared" si="5745"/>
        <v>#DIV/0!</v>
      </c>
      <c r="FK285" s="13"/>
      <c r="FL285" s="11"/>
      <c r="FM285" s="11"/>
      <c r="FN285" s="14"/>
      <c r="FO285" s="10"/>
      <c r="FP285" s="11"/>
      <c r="FQ285" s="74">
        <f t="shared" ref="FQ285:FR290" si="5779">FQ284-FO285</f>
        <v>0</v>
      </c>
      <c r="FR285" s="74">
        <f t="shared" si="5779"/>
        <v>0</v>
      </c>
      <c r="FS285" s="11"/>
      <c r="FT285" s="12" t="e">
        <f t="shared" si="5747"/>
        <v>#DIV/0!</v>
      </c>
      <c r="FU285" s="11"/>
      <c r="FV285" s="12" t="e">
        <f t="shared" si="5748"/>
        <v>#DIV/0!</v>
      </c>
      <c r="FW285" s="13"/>
      <c r="FX285" s="11"/>
      <c r="FY285" s="11"/>
      <c r="FZ285" s="14"/>
      <c r="GA285" s="10"/>
      <c r="GB285" s="11"/>
      <c r="GC285" s="74">
        <f t="shared" ref="GC285:GD290" si="5780">GC284-GA285</f>
        <v>0</v>
      </c>
      <c r="GD285" s="74">
        <f t="shared" si="5780"/>
        <v>0</v>
      </c>
      <c r="GE285" s="11"/>
      <c r="GF285" s="12" t="e">
        <f t="shared" si="5750"/>
        <v>#DIV/0!</v>
      </c>
      <c r="GG285" s="11"/>
      <c r="GH285" s="12" t="e">
        <f t="shared" si="5751"/>
        <v>#DIV/0!</v>
      </c>
      <c r="GI285" s="13"/>
      <c r="GJ285" s="11"/>
      <c r="GK285" s="11"/>
      <c r="GL285" s="14"/>
      <c r="GM285" s="10"/>
      <c r="GN285" s="11"/>
      <c r="GO285" s="74">
        <f t="shared" ref="GO285:GP290" si="5781">GO284-GM285</f>
        <v>0</v>
      </c>
      <c r="GP285" s="74">
        <f t="shared" si="5781"/>
        <v>0</v>
      </c>
      <c r="GQ285" s="11"/>
      <c r="GR285" s="12" t="e">
        <f t="shared" si="5753"/>
        <v>#DIV/0!</v>
      </c>
      <c r="GS285" s="11"/>
      <c r="GT285" s="12" t="e">
        <f t="shared" si="5754"/>
        <v>#DIV/0!</v>
      </c>
      <c r="GU285" s="13"/>
      <c r="GV285" s="11"/>
      <c r="GW285" s="11"/>
      <c r="GX285" s="14"/>
      <c r="GY285" s="10"/>
      <c r="GZ285" s="11"/>
      <c r="HA285" s="74">
        <f t="shared" ref="HA285:HB290" si="5782">HA284-GY285</f>
        <v>0</v>
      </c>
      <c r="HB285" s="74">
        <f t="shared" si="5782"/>
        <v>0</v>
      </c>
      <c r="HC285" s="11"/>
      <c r="HD285" s="12" t="e">
        <f t="shared" si="5756"/>
        <v>#DIV/0!</v>
      </c>
      <c r="HE285" s="11"/>
      <c r="HF285" s="12" t="e">
        <f t="shared" si="5757"/>
        <v>#DIV/0!</v>
      </c>
      <c r="HG285" s="13"/>
      <c r="HH285" s="11"/>
      <c r="HI285" s="11"/>
      <c r="HJ285" s="14"/>
      <c r="HK285" s="10">
        <f t="shared" si="5758"/>
        <v>2</v>
      </c>
      <c r="HL285" s="11">
        <f t="shared" si="5758"/>
        <v>0</v>
      </c>
      <c r="HM285" s="11">
        <f t="shared" si="5758"/>
        <v>2947</v>
      </c>
      <c r="HN285" s="11">
        <f t="shared" si="5758"/>
        <v>228</v>
      </c>
      <c r="HO285" s="11">
        <f t="shared" si="5759"/>
        <v>890</v>
      </c>
      <c r="HP285" s="228">
        <f t="shared" si="5760"/>
        <v>0.30200203596878183</v>
      </c>
      <c r="HQ285" s="15">
        <f t="shared" si="5761"/>
        <v>81</v>
      </c>
      <c r="HR285" s="12">
        <f t="shared" ref="HR285:HR291" si="5783">+(HQ285/(HO285))</f>
        <v>9.1011235955056183E-2</v>
      </c>
      <c r="HS285" s="16">
        <v>75.099999999999994</v>
      </c>
      <c r="HT285" s="17">
        <v>787</v>
      </c>
      <c r="HU285" s="16">
        <f t="shared" si="5762"/>
        <v>88.426966292134836</v>
      </c>
      <c r="HV285" s="15"/>
      <c r="HW285" s="14"/>
    </row>
    <row r="286" spans="1:231" ht="18.75" x14ac:dyDescent="0.25">
      <c r="A286" s="236"/>
      <c r="B286" s="41">
        <f t="shared" si="5763"/>
        <v>44689</v>
      </c>
      <c r="C286" s="10"/>
      <c r="D286" s="11"/>
      <c r="E286" s="74">
        <f t="shared" si="5764"/>
        <v>573</v>
      </c>
      <c r="F286" s="74">
        <f t="shared" si="5764"/>
        <v>44</v>
      </c>
      <c r="G286" s="11">
        <v>164</v>
      </c>
      <c r="H286" s="12">
        <f t="shared" si="5706"/>
        <v>0.29668411867364747</v>
      </c>
      <c r="I286" s="11">
        <v>6</v>
      </c>
      <c r="J286" s="12">
        <f t="shared" si="5765"/>
        <v>3.5294117647058823E-2</v>
      </c>
      <c r="K286" s="13"/>
      <c r="L286" s="11"/>
      <c r="M286" s="11"/>
      <c r="N286" s="14"/>
      <c r="O286" s="10"/>
      <c r="P286" s="11"/>
      <c r="Q286" s="74">
        <f t="shared" si="5766"/>
        <v>580</v>
      </c>
      <c r="R286" s="74">
        <f t="shared" si="5766"/>
        <v>44</v>
      </c>
      <c r="S286" s="11">
        <v>127</v>
      </c>
      <c r="T286" s="12">
        <f t="shared" si="5708"/>
        <v>0.23275862068965517</v>
      </c>
      <c r="U286" s="11">
        <v>8</v>
      </c>
      <c r="V286" s="12">
        <f t="shared" si="5709"/>
        <v>5.9259259259259262E-2</v>
      </c>
      <c r="W286" s="13"/>
      <c r="X286" s="11"/>
      <c r="Y286" s="11"/>
      <c r="Z286" s="14"/>
      <c r="AA286" s="10"/>
      <c r="AB286" s="11"/>
      <c r="AC286" s="74">
        <f t="shared" si="5767"/>
        <v>101</v>
      </c>
      <c r="AD286" s="74">
        <f t="shared" si="5767"/>
        <v>11</v>
      </c>
      <c r="AE286" s="11">
        <v>40</v>
      </c>
      <c r="AF286" s="12">
        <f t="shared" si="5711"/>
        <v>0.40594059405940597</v>
      </c>
      <c r="AG286" s="11">
        <v>1</v>
      </c>
      <c r="AH286" s="12">
        <f t="shared" si="5712"/>
        <v>2.4390243902439025E-2</v>
      </c>
      <c r="AI286" s="13"/>
      <c r="AJ286" s="11"/>
      <c r="AK286" s="11"/>
      <c r="AL286" s="14"/>
      <c r="AM286" s="10">
        <v>1</v>
      </c>
      <c r="AN286" s="11"/>
      <c r="AO286" s="74">
        <f t="shared" si="5768"/>
        <v>564</v>
      </c>
      <c r="AP286" s="74">
        <f t="shared" si="5768"/>
        <v>43</v>
      </c>
      <c r="AQ286" s="11">
        <v>167</v>
      </c>
      <c r="AR286" s="12">
        <f t="shared" si="5714"/>
        <v>0.32446808510638298</v>
      </c>
      <c r="AS286" s="11">
        <v>16</v>
      </c>
      <c r="AT286" s="12">
        <f t="shared" si="5715"/>
        <v>8.7431693989071038E-2</v>
      </c>
      <c r="AU286" s="13"/>
      <c r="AV286" s="11"/>
      <c r="AW286" s="11"/>
      <c r="AX286" s="14"/>
      <c r="AY286" s="10"/>
      <c r="AZ286" s="11"/>
      <c r="BA286" s="74">
        <f t="shared" si="5769"/>
        <v>561</v>
      </c>
      <c r="BB286" s="74">
        <f t="shared" si="5769"/>
        <v>42</v>
      </c>
      <c r="BC286" s="11">
        <v>140</v>
      </c>
      <c r="BD286" s="12">
        <f t="shared" si="5717"/>
        <v>0.27629233511586454</v>
      </c>
      <c r="BE286" s="11">
        <v>15</v>
      </c>
      <c r="BF286" s="12">
        <f t="shared" si="5718"/>
        <v>9.6774193548387094E-2</v>
      </c>
      <c r="BG286" s="13"/>
      <c r="BH286" s="11"/>
      <c r="BI286" s="11"/>
      <c r="BJ286" s="14"/>
      <c r="BK286" s="10"/>
      <c r="BL286" s="11"/>
      <c r="BM286" s="74">
        <f t="shared" si="5770"/>
        <v>567</v>
      </c>
      <c r="BN286" s="74">
        <f t="shared" si="5770"/>
        <v>44</v>
      </c>
      <c r="BO286" s="11">
        <v>88</v>
      </c>
      <c r="BP286" s="12">
        <f t="shared" si="5720"/>
        <v>0.18165784832451498</v>
      </c>
      <c r="BQ286" s="11">
        <v>15</v>
      </c>
      <c r="BR286" s="12">
        <f t="shared" si="5721"/>
        <v>0.14563106796116504</v>
      </c>
      <c r="BS286" s="13"/>
      <c r="BT286" s="11"/>
      <c r="BU286" s="11"/>
      <c r="BV286" s="14"/>
      <c r="BW286" s="10"/>
      <c r="BX286" s="11"/>
      <c r="BY286" s="74">
        <f t="shared" si="5771"/>
        <v>0</v>
      </c>
      <c r="BZ286" s="74">
        <f t="shared" si="5771"/>
        <v>0</v>
      </c>
      <c r="CA286" s="11"/>
      <c r="CB286" s="12" t="e">
        <f t="shared" si="5723"/>
        <v>#DIV/0!</v>
      </c>
      <c r="CC286" s="11"/>
      <c r="CD286" s="12" t="e">
        <f t="shared" si="5724"/>
        <v>#DIV/0!</v>
      </c>
      <c r="CE286" s="13"/>
      <c r="CF286" s="11"/>
      <c r="CG286" s="11"/>
      <c r="CH286" s="14"/>
      <c r="CI286" s="10"/>
      <c r="CJ286" s="11"/>
      <c r="CK286" s="74">
        <f t="shared" si="5772"/>
        <v>0</v>
      </c>
      <c r="CL286" s="74">
        <f t="shared" si="5772"/>
        <v>0</v>
      </c>
      <c r="CM286" s="11"/>
      <c r="CN286" s="12" t="e">
        <f t="shared" si="5726"/>
        <v>#DIV/0!</v>
      </c>
      <c r="CO286" s="11"/>
      <c r="CP286" s="12" t="e">
        <f t="shared" si="5727"/>
        <v>#DIV/0!</v>
      </c>
      <c r="CQ286" s="13"/>
      <c r="CR286" s="11"/>
      <c r="CS286" s="11"/>
      <c r="CT286" s="14"/>
      <c r="CU286" s="10"/>
      <c r="CV286" s="11"/>
      <c r="CW286" s="74">
        <f t="shared" si="5773"/>
        <v>0</v>
      </c>
      <c r="CX286" s="74">
        <f t="shared" si="5773"/>
        <v>0</v>
      </c>
      <c r="CY286" s="11"/>
      <c r="CZ286" s="12" t="e">
        <f t="shared" si="5729"/>
        <v>#DIV/0!</v>
      </c>
      <c r="DA286" s="11"/>
      <c r="DB286" s="12" t="e">
        <f t="shared" si="5730"/>
        <v>#DIV/0!</v>
      </c>
      <c r="DC286" s="13"/>
      <c r="DD286" s="11"/>
      <c r="DE286" s="11"/>
      <c r="DF286" s="14"/>
      <c r="DG286" s="10"/>
      <c r="DH286" s="11"/>
      <c r="DI286" s="74">
        <f t="shared" si="5774"/>
        <v>0</v>
      </c>
      <c r="DJ286" s="74">
        <f t="shared" si="5774"/>
        <v>0</v>
      </c>
      <c r="DK286" s="11"/>
      <c r="DL286" s="12" t="e">
        <f t="shared" si="5732"/>
        <v>#DIV/0!</v>
      </c>
      <c r="DM286" s="11"/>
      <c r="DN286" s="12" t="e">
        <f t="shared" si="5733"/>
        <v>#DIV/0!</v>
      </c>
      <c r="DO286" s="13"/>
      <c r="DP286" s="11"/>
      <c r="DQ286" s="11"/>
      <c r="DR286" s="14"/>
      <c r="DS286" s="10"/>
      <c r="DT286" s="11"/>
      <c r="DU286" s="74">
        <f t="shared" si="5775"/>
        <v>0</v>
      </c>
      <c r="DV286" s="74">
        <f t="shared" si="5775"/>
        <v>0</v>
      </c>
      <c r="DW286" s="11"/>
      <c r="DX286" s="12" t="e">
        <f t="shared" si="5735"/>
        <v>#DIV/0!</v>
      </c>
      <c r="DY286" s="11"/>
      <c r="DZ286" s="12" t="e">
        <f t="shared" si="5736"/>
        <v>#DIV/0!</v>
      </c>
      <c r="EA286" s="13"/>
      <c r="EB286" s="11"/>
      <c r="EC286" s="11"/>
      <c r="ED286" s="14"/>
      <c r="EE286" s="10"/>
      <c r="EF286" s="11"/>
      <c r="EG286" s="74">
        <f t="shared" si="5776"/>
        <v>0</v>
      </c>
      <c r="EH286" s="74">
        <f t="shared" si="5776"/>
        <v>0</v>
      </c>
      <c r="EI286" s="11"/>
      <c r="EJ286" s="12" t="e">
        <f t="shared" si="5738"/>
        <v>#DIV/0!</v>
      </c>
      <c r="EK286" s="11"/>
      <c r="EL286" s="12" t="e">
        <f t="shared" si="5739"/>
        <v>#DIV/0!</v>
      </c>
      <c r="EM286" s="13"/>
      <c r="EN286" s="11"/>
      <c r="EO286" s="11"/>
      <c r="EP286" s="14"/>
      <c r="EQ286" s="10"/>
      <c r="ER286" s="11"/>
      <c r="ES286" s="74">
        <f t="shared" si="5777"/>
        <v>0</v>
      </c>
      <c r="ET286" s="74">
        <f t="shared" si="5777"/>
        <v>0</v>
      </c>
      <c r="EU286" s="11"/>
      <c r="EV286" s="12" t="e">
        <f t="shared" si="5741"/>
        <v>#DIV/0!</v>
      </c>
      <c r="EW286" s="11"/>
      <c r="EX286" s="12" t="e">
        <f t="shared" si="5742"/>
        <v>#DIV/0!</v>
      </c>
      <c r="EY286" s="13"/>
      <c r="EZ286" s="11"/>
      <c r="FA286" s="11"/>
      <c r="FB286" s="14"/>
      <c r="FC286" s="10"/>
      <c r="FD286" s="11"/>
      <c r="FE286" s="74">
        <f t="shared" si="5778"/>
        <v>0</v>
      </c>
      <c r="FF286" s="74">
        <f t="shared" si="5778"/>
        <v>0</v>
      </c>
      <c r="FG286" s="11"/>
      <c r="FH286" s="12" t="e">
        <f t="shared" si="5744"/>
        <v>#DIV/0!</v>
      </c>
      <c r="FI286" s="11"/>
      <c r="FJ286" s="12" t="e">
        <f t="shared" si="5745"/>
        <v>#DIV/0!</v>
      </c>
      <c r="FK286" s="13"/>
      <c r="FL286" s="11"/>
      <c r="FM286" s="11"/>
      <c r="FN286" s="14"/>
      <c r="FO286" s="10"/>
      <c r="FP286" s="11"/>
      <c r="FQ286" s="74">
        <f t="shared" si="5779"/>
        <v>0</v>
      </c>
      <c r="FR286" s="74">
        <f t="shared" si="5779"/>
        <v>0</v>
      </c>
      <c r="FS286" s="11"/>
      <c r="FT286" s="12" t="e">
        <f t="shared" si="5747"/>
        <v>#DIV/0!</v>
      </c>
      <c r="FU286" s="11"/>
      <c r="FV286" s="12" t="e">
        <f t="shared" si="5748"/>
        <v>#DIV/0!</v>
      </c>
      <c r="FW286" s="13"/>
      <c r="FX286" s="11"/>
      <c r="FY286" s="11"/>
      <c r="FZ286" s="14"/>
      <c r="GA286" s="10"/>
      <c r="GB286" s="11"/>
      <c r="GC286" s="74">
        <f t="shared" si="5780"/>
        <v>0</v>
      </c>
      <c r="GD286" s="74">
        <f t="shared" si="5780"/>
        <v>0</v>
      </c>
      <c r="GE286" s="11"/>
      <c r="GF286" s="12" t="e">
        <f t="shared" si="5750"/>
        <v>#DIV/0!</v>
      </c>
      <c r="GG286" s="11"/>
      <c r="GH286" s="12" t="e">
        <f t="shared" si="5751"/>
        <v>#DIV/0!</v>
      </c>
      <c r="GI286" s="13"/>
      <c r="GJ286" s="11"/>
      <c r="GK286" s="11"/>
      <c r="GL286" s="14"/>
      <c r="GM286" s="10"/>
      <c r="GN286" s="11"/>
      <c r="GO286" s="74">
        <f t="shared" si="5781"/>
        <v>0</v>
      </c>
      <c r="GP286" s="74">
        <f t="shared" si="5781"/>
        <v>0</v>
      </c>
      <c r="GQ286" s="11"/>
      <c r="GR286" s="12" t="e">
        <f t="shared" si="5753"/>
        <v>#DIV/0!</v>
      </c>
      <c r="GS286" s="11"/>
      <c r="GT286" s="12" t="e">
        <f t="shared" si="5754"/>
        <v>#DIV/0!</v>
      </c>
      <c r="GU286" s="13"/>
      <c r="GV286" s="11"/>
      <c r="GW286" s="11"/>
      <c r="GX286" s="14"/>
      <c r="GY286" s="10"/>
      <c r="GZ286" s="11"/>
      <c r="HA286" s="74">
        <f t="shared" si="5782"/>
        <v>0</v>
      </c>
      <c r="HB286" s="74">
        <f t="shared" si="5782"/>
        <v>0</v>
      </c>
      <c r="HC286" s="11"/>
      <c r="HD286" s="12" t="e">
        <f t="shared" si="5756"/>
        <v>#DIV/0!</v>
      </c>
      <c r="HE286" s="11"/>
      <c r="HF286" s="12" t="e">
        <f t="shared" si="5757"/>
        <v>#DIV/0!</v>
      </c>
      <c r="HG286" s="13"/>
      <c r="HH286" s="11"/>
      <c r="HI286" s="11"/>
      <c r="HJ286" s="14"/>
      <c r="HK286" s="10">
        <f t="shared" si="5758"/>
        <v>1</v>
      </c>
      <c r="HL286" s="11">
        <f t="shared" si="5758"/>
        <v>0</v>
      </c>
      <c r="HM286" s="11">
        <f t="shared" si="5758"/>
        <v>2946</v>
      </c>
      <c r="HN286" s="11">
        <f t="shared" si="5758"/>
        <v>228</v>
      </c>
      <c r="HO286" s="11">
        <f t="shared" si="5759"/>
        <v>787</v>
      </c>
      <c r="HP286" s="228">
        <f>+(HO286)/HM286</f>
        <v>0.26714188730482008</v>
      </c>
      <c r="HQ286" s="15">
        <f t="shared" si="5761"/>
        <v>61</v>
      </c>
      <c r="HR286" s="12">
        <f t="shared" si="5783"/>
        <v>7.7509529860228715E-2</v>
      </c>
      <c r="HS286" s="16">
        <v>75</v>
      </c>
      <c r="HT286" s="17">
        <v>707</v>
      </c>
      <c r="HU286" s="16">
        <f t="shared" si="5762"/>
        <v>89.834815756035582</v>
      </c>
      <c r="HV286" s="15"/>
      <c r="HW286" s="14"/>
    </row>
    <row r="287" spans="1:231" ht="18.75" x14ac:dyDescent="0.25">
      <c r="A287" s="236"/>
      <c r="B287" s="41">
        <f t="shared" si="5763"/>
        <v>44690</v>
      </c>
      <c r="C287" s="10">
        <v>2</v>
      </c>
      <c r="D287" s="11"/>
      <c r="E287" s="74">
        <f t="shared" si="5764"/>
        <v>571</v>
      </c>
      <c r="F287" s="74">
        <f t="shared" si="5764"/>
        <v>44</v>
      </c>
      <c r="G287" s="11">
        <v>157</v>
      </c>
      <c r="H287" s="12">
        <f t="shared" si="5706"/>
        <v>0.29947460595446584</v>
      </c>
      <c r="I287" s="11">
        <v>14</v>
      </c>
      <c r="J287" s="12">
        <f t="shared" si="5765"/>
        <v>8.1871345029239762E-2</v>
      </c>
      <c r="K287" s="11"/>
      <c r="L287" s="11"/>
      <c r="M287" s="18"/>
      <c r="N287" s="20"/>
      <c r="O287" s="10"/>
      <c r="P287" s="11"/>
      <c r="Q287" s="74">
        <f t="shared" si="5766"/>
        <v>580</v>
      </c>
      <c r="R287" s="74">
        <f t="shared" si="5766"/>
        <v>44</v>
      </c>
      <c r="S287" s="11">
        <v>114</v>
      </c>
      <c r="T287" s="12">
        <f t="shared" si="5708"/>
        <v>0.20689655172413793</v>
      </c>
      <c r="U287" s="11">
        <v>6</v>
      </c>
      <c r="V287" s="12">
        <f t="shared" si="5709"/>
        <v>0.05</v>
      </c>
      <c r="W287" s="11"/>
      <c r="X287" s="11"/>
      <c r="Y287" s="18"/>
      <c r="Z287" s="20"/>
      <c r="AA287" s="10"/>
      <c r="AB287" s="11"/>
      <c r="AC287" s="74">
        <f t="shared" si="5767"/>
        <v>101</v>
      </c>
      <c r="AD287" s="74">
        <f t="shared" si="5767"/>
        <v>11</v>
      </c>
      <c r="AE287" s="11">
        <v>23</v>
      </c>
      <c r="AF287" s="12">
        <f t="shared" si="5711"/>
        <v>0.23762376237623761</v>
      </c>
      <c r="AG287" s="11">
        <v>1</v>
      </c>
      <c r="AH287" s="12">
        <f t="shared" si="5712"/>
        <v>4.1666666666666664E-2</v>
      </c>
      <c r="AI287" s="11"/>
      <c r="AJ287" s="11"/>
      <c r="AK287" s="18"/>
      <c r="AL287" s="20"/>
      <c r="AM287" s="10"/>
      <c r="AN287" s="11"/>
      <c r="AO287" s="74">
        <f t="shared" si="5768"/>
        <v>564</v>
      </c>
      <c r="AP287" s="74">
        <f t="shared" si="5768"/>
        <v>43</v>
      </c>
      <c r="AQ287" s="11">
        <v>187</v>
      </c>
      <c r="AR287" s="12">
        <f t="shared" si="5714"/>
        <v>0.3528368794326241</v>
      </c>
      <c r="AS287" s="11">
        <v>12</v>
      </c>
      <c r="AT287" s="12">
        <f t="shared" si="5715"/>
        <v>6.030150753768844E-2</v>
      </c>
      <c r="AU287" s="11"/>
      <c r="AV287" s="11"/>
      <c r="AW287" s="18"/>
      <c r="AX287" s="20"/>
      <c r="AY287" s="10"/>
      <c r="AZ287" s="11"/>
      <c r="BA287" s="74">
        <f t="shared" si="5769"/>
        <v>561</v>
      </c>
      <c r="BB287" s="74">
        <f t="shared" si="5769"/>
        <v>42</v>
      </c>
      <c r="BC287" s="11">
        <v>125</v>
      </c>
      <c r="BD287" s="12">
        <f t="shared" si="5717"/>
        <v>0.24420677361853832</v>
      </c>
      <c r="BE287" s="11">
        <v>12</v>
      </c>
      <c r="BF287" s="12">
        <f t="shared" si="5718"/>
        <v>8.7591240875912413E-2</v>
      </c>
      <c r="BG287" s="11"/>
      <c r="BH287" s="11"/>
      <c r="BI287" s="18"/>
      <c r="BJ287" s="20"/>
      <c r="BK287" s="10">
        <v>2</v>
      </c>
      <c r="BL287" s="11"/>
      <c r="BM287" s="74">
        <f t="shared" si="5770"/>
        <v>565</v>
      </c>
      <c r="BN287" s="74">
        <f t="shared" si="5770"/>
        <v>44</v>
      </c>
      <c r="BO287" s="11">
        <v>77</v>
      </c>
      <c r="BP287" s="12">
        <f t="shared" si="5720"/>
        <v>0.15044247787610621</v>
      </c>
      <c r="BQ287" s="11">
        <v>8</v>
      </c>
      <c r="BR287" s="12">
        <f t="shared" si="5721"/>
        <v>9.4117647058823528E-2</v>
      </c>
      <c r="BS287" s="11"/>
      <c r="BT287" s="11"/>
      <c r="BU287" s="18"/>
      <c r="BV287" s="20"/>
      <c r="BW287" s="10"/>
      <c r="BX287" s="11"/>
      <c r="BY287" s="74">
        <f t="shared" si="5771"/>
        <v>0</v>
      </c>
      <c r="BZ287" s="74">
        <f t="shared" si="5771"/>
        <v>0</v>
      </c>
      <c r="CA287" s="11"/>
      <c r="CB287" s="12" t="e">
        <f t="shared" si="5723"/>
        <v>#DIV/0!</v>
      </c>
      <c r="CC287" s="11"/>
      <c r="CD287" s="12" t="e">
        <f t="shared" si="5724"/>
        <v>#DIV/0!</v>
      </c>
      <c r="CE287" s="11"/>
      <c r="CF287" s="11"/>
      <c r="CG287" s="18"/>
      <c r="CH287" s="20"/>
      <c r="CI287" s="10"/>
      <c r="CJ287" s="11"/>
      <c r="CK287" s="74">
        <f t="shared" si="5772"/>
        <v>0</v>
      </c>
      <c r="CL287" s="74">
        <f t="shared" si="5772"/>
        <v>0</v>
      </c>
      <c r="CM287" s="11"/>
      <c r="CN287" s="12" t="e">
        <f t="shared" si="5726"/>
        <v>#DIV/0!</v>
      </c>
      <c r="CO287" s="11"/>
      <c r="CP287" s="12" t="e">
        <f t="shared" si="5727"/>
        <v>#DIV/0!</v>
      </c>
      <c r="CQ287" s="11"/>
      <c r="CR287" s="11"/>
      <c r="CS287" s="18"/>
      <c r="CT287" s="20"/>
      <c r="CU287" s="10"/>
      <c r="CV287" s="11"/>
      <c r="CW287" s="74">
        <f t="shared" si="5773"/>
        <v>0</v>
      </c>
      <c r="CX287" s="74">
        <f t="shared" si="5773"/>
        <v>0</v>
      </c>
      <c r="CY287" s="11"/>
      <c r="CZ287" s="12" t="e">
        <f t="shared" si="5729"/>
        <v>#DIV/0!</v>
      </c>
      <c r="DA287" s="11"/>
      <c r="DB287" s="12" t="e">
        <f t="shared" si="5730"/>
        <v>#DIV/0!</v>
      </c>
      <c r="DC287" s="11"/>
      <c r="DD287" s="11"/>
      <c r="DE287" s="18"/>
      <c r="DF287" s="20"/>
      <c r="DG287" s="10"/>
      <c r="DH287" s="11"/>
      <c r="DI287" s="74">
        <f t="shared" si="5774"/>
        <v>0</v>
      </c>
      <c r="DJ287" s="74">
        <f t="shared" si="5774"/>
        <v>0</v>
      </c>
      <c r="DK287" s="11"/>
      <c r="DL287" s="12" t="e">
        <f t="shared" si="5732"/>
        <v>#DIV/0!</v>
      </c>
      <c r="DM287" s="11"/>
      <c r="DN287" s="12" t="e">
        <f t="shared" si="5733"/>
        <v>#DIV/0!</v>
      </c>
      <c r="DO287" s="11"/>
      <c r="DP287" s="11"/>
      <c r="DQ287" s="18"/>
      <c r="DR287" s="20"/>
      <c r="DS287" s="10"/>
      <c r="DT287" s="11"/>
      <c r="DU287" s="74">
        <f t="shared" si="5775"/>
        <v>0</v>
      </c>
      <c r="DV287" s="74">
        <f t="shared" si="5775"/>
        <v>0</v>
      </c>
      <c r="DW287" s="11"/>
      <c r="DX287" s="12" t="e">
        <f t="shared" si="5735"/>
        <v>#DIV/0!</v>
      </c>
      <c r="DY287" s="11"/>
      <c r="DZ287" s="12" t="e">
        <f t="shared" si="5736"/>
        <v>#DIV/0!</v>
      </c>
      <c r="EA287" s="11"/>
      <c r="EB287" s="11"/>
      <c r="EC287" s="18"/>
      <c r="ED287" s="20"/>
      <c r="EE287" s="10"/>
      <c r="EF287" s="11"/>
      <c r="EG287" s="74">
        <f t="shared" si="5776"/>
        <v>0</v>
      </c>
      <c r="EH287" s="74">
        <f t="shared" si="5776"/>
        <v>0</v>
      </c>
      <c r="EI287" s="11"/>
      <c r="EJ287" s="12" t="e">
        <f t="shared" si="5738"/>
        <v>#DIV/0!</v>
      </c>
      <c r="EK287" s="11"/>
      <c r="EL287" s="12" t="e">
        <f t="shared" si="5739"/>
        <v>#DIV/0!</v>
      </c>
      <c r="EM287" s="11"/>
      <c r="EN287" s="11"/>
      <c r="EO287" s="18"/>
      <c r="EP287" s="20"/>
      <c r="EQ287" s="10"/>
      <c r="ER287" s="11"/>
      <c r="ES287" s="74">
        <f t="shared" si="5777"/>
        <v>0</v>
      </c>
      <c r="ET287" s="74">
        <f t="shared" si="5777"/>
        <v>0</v>
      </c>
      <c r="EU287" s="11"/>
      <c r="EV287" s="12" t="e">
        <f t="shared" si="5741"/>
        <v>#DIV/0!</v>
      </c>
      <c r="EW287" s="11"/>
      <c r="EX287" s="12" t="e">
        <f t="shared" si="5742"/>
        <v>#DIV/0!</v>
      </c>
      <c r="EY287" s="11"/>
      <c r="EZ287" s="11"/>
      <c r="FA287" s="18"/>
      <c r="FB287" s="20"/>
      <c r="FC287" s="10"/>
      <c r="FD287" s="11"/>
      <c r="FE287" s="74">
        <f t="shared" si="5778"/>
        <v>0</v>
      </c>
      <c r="FF287" s="74">
        <f t="shared" si="5778"/>
        <v>0</v>
      </c>
      <c r="FG287" s="11"/>
      <c r="FH287" s="12" t="e">
        <f t="shared" si="5744"/>
        <v>#DIV/0!</v>
      </c>
      <c r="FI287" s="11"/>
      <c r="FJ287" s="12" t="e">
        <f t="shared" si="5745"/>
        <v>#DIV/0!</v>
      </c>
      <c r="FK287" s="11"/>
      <c r="FL287" s="11"/>
      <c r="FM287" s="18"/>
      <c r="FN287" s="20"/>
      <c r="FO287" s="10"/>
      <c r="FP287" s="11"/>
      <c r="FQ287" s="74">
        <f t="shared" si="5779"/>
        <v>0</v>
      </c>
      <c r="FR287" s="74">
        <f t="shared" si="5779"/>
        <v>0</v>
      </c>
      <c r="FS287" s="11"/>
      <c r="FT287" s="12" t="e">
        <f t="shared" si="5747"/>
        <v>#DIV/0!</v>
      </c>
      <c r="FU287" s="11"/>
      <c r="FV287" s="12" t="e">
        <f t="shared" si="5748"/>
        <v>#DIV/0!</v>
      </c>
      <c r="FW287" s="11"/>
      <c r="FX287" s="11"/>
      <c r="FY287" s="18"/>
      <c r="FZ287" s="20"/>
      <c r="GA287" s="10"/>
      <c r="GB287" s="11"/>
      <c r="GC287" s="74">
        <f t="shared" si="5780"/>
        <v>0</v>
      </c>
      <c r="GD287" s="74">
        <f t="shared" si="5780"/>
        <v>0</v>
      </c>
      <c r="GE287" s="11"/>
      <c r="GF287" s="12" t="e">
        <f t="shared" si="5750"/>
        <v>#DIV/0!</v>
      </c>
      <c r="GG287" s="11"/>
      <c r="GH287" s="12" t="e">
        <f t="shared" si="5751"/>
        <v>#DIV/0!</v>
      </c>
      <c r="GI287" s="11"/>
      <c r="GJ287" s="11"/>
      <c r="GK287" s="18"/>
      <c r="GL287" s="20"/>
      <c r="GM287" s="10"/>
      <c r="GN287" s="11"/>
      <c r="GO287" s="74">
        <f t="shared" si="5781"/>
        <v>0</v>
      </c>
      <c r="GP287" s="74">
        <f t="shared" si="5781"/>
        <v>0</v>
      </c>
      <c r="GQ287" s="11"/>
      <c r="GR287" s="12" t="e">
        <f t="shared" si="5753"/>
        <v>#DIV/0!</v>
      </c>
      <c r="GS287" s="11"/>
      <c r="GT287" s="12" t="e">
        <f t="shared" si="5754"/>
        <v>#DIV/0!</v>
      </c>
      <c r="GU287" s="11"/>
      <c r="GV287" s="11"/>
      <c r="GW287" s="18"/>
      <c r="GX287" s="20"/>
      <c r="GY287" s="10"/>
      <c r="GZ287" s="11"/>
      <c r="HA287" s="74">
        <f t="shared" si="5782"/>
        <v>0</v>
      </c>
      <c r="HB287" s="74">
        <f t="shared" si="5782"/>
        <v>0</v>
      </c>
      <c r="HC287" s="11"/>
      <c r="HD287" s="12" t="e">
        <f t="shared" si="5756"/>
        <v>#DIV/0!</v>
      </c>
      <c r="HE287" s="11"/>
      <c r="HF287" s="12" t="e">
        <f t="shared" si="5757"/>
        <v>#DIV/0!</v>
      </c>
      <c r="HG287" s="11"/>
      <c r="HH287" s="11"/>
      <c r="HI287" s="18"/>
      <c r="HJ287" s="20"/>
      <c r="HK287" s="10">
        <f t="shared" si="5758"/>
        <v>4</v>
      </c>
      <c r="HL287" s="11">
        <f t="shared" si="5758"/>
        <v>0</v>
      </c>
      <c r="HM287" s="11">
        <f t="shared" si="5758"/>
        <v>2942</v>
      </c>
      <c r="HN287" s="11">
        <f t="shared" si="5758"/>
        <v>228</v>
      </c>
      <c r="HO287" s="11">
        <f t="shared" si="5759"/>
        <v>736</v>
      </c>
      <c r="HP287" s="228">
        <f t="shared" ref="HP287:HP290" si="5784">+(HO287)/HM287</f>
        <v>0.25016995241332429</v>
      </c>
      <c r="HQ287" s="15">
        <f t="shared" si="5761"/>
        <v>53</v>
      </c>
      <c r="HR287" s="12">
        <f t="shared" si="5783"/>
        <v>7.2010869565217392E-2</v>
      </c>
      <c r="HS287" s="16">
        <v>74.7</v>
      </c>
      <c r="HT287" s="17">
        <v>664</v>
      </c>
      <c r="HU287" s="16">
        <f t="shared" si="5762"/>
        <v>90.217391304347828</v>
      </c>
      <c r="HV287" s="18"/>
      <c r="HW287" s="20"/>
    </row>
    <row r="288" spans="1:231" ht="18.75" x14ac:dyDescent="0.25">
      <c r="A288" s="236"/>
      <c r="B288" s="41">
        <f>+B287+1</f>
        <v>44691</v>
      </c>
      <c r="C288" s="10"/>
      <c r="D288" s="11"/>
      <c r="E288" s="74">
        <f t="shared" si="5764"/>
        <v>571</v>
      </c>
      <c r="F288" s="74">
        <f t="shared" si="5764"/>
        <v>44</v>
      </c>
      <c r="G288" s="11">
        <v>173</v>
      </c>
      <c r="H288" s="12">
        <f t="shared" si="5706"/>
        <v>0.32924693520140103</v>
      </c>
      <c r="I288" s="11">
        <v>15</v>
      </c>
      <c r="J288" s="12">
        <f t="shared" si="5765"/>
        <v>7.9787234042553196E-2</v>
      </c>
      <c r="K288" s="13"/>
      <c r="L288" s="13"/>
      <c r="M288" s="25">
        <v>4385</v>
      </c>
      <c r="N288" s="38">
        <v>4780</v>
      </c>
      <c r="O288" s="10"/>
      <c r="P288" s="11"/>
      <c r="Q288" s="74">
        <f t="shared" si="5766"/>
        <v>580</v>
      </c>
      <c r="R288" s="74">
        <f t="shared" si="5766"/>
        <v>44</v>
      </c>
      <c r="S288" s="11">
        <v>119</v>
      </c>
      <c r="T288" s="12">
        <f t="shared" si="5708"/>
        <v>0.2189655172413793</v>
      </c>
      <c r="U288" s="11">
        <v>8</v>
      </c>
      <c r="V288" s="12">
        <f t="shared" si="5709"/>
        <v>6.2992125984251968E-2</v>
      </c>
      <c r="W288" s="13"/>
      <c r="X288" s="13"/>
      <c r="Y288" s="25">
        <v>4385</v>
      </c>
      <c r="Z288" s="38">
        <v>4780</v>
      </c>
      <c r="AA288" s="10">
        <v>1</v>
      </c>
      <c r="AB288" s="11"/>
      <c r="AC288" s="74">
        <f t="shared" si="5767"/>
        <v>100</v>
      </c>
      <c r="AD288" s="74">
        <f t="shared" si="5767"/>
        <v>11</v>
      </c>
      <c r="AE288" s="11">
        <v>35</v>
      </c>
      <c r="AF288" s="12">
        <f t="shared" si="5711"/>
        <v>0.35</v>
      </c>
      <c r="AG288" s="11">
        <v>0</v>
      </c>
      <c r="AH288" s="12">
        <f t="shared" si="5712"/>
        <v>0</v>
      </c>
      <c r="AI288" s="13"/>
      <c r="AJ288" s="13"/>
      <c r="AK288" s="25">
        <v>4385</v>
      </c>
      <c r="AL288" s="38">
        <v>4780</v>
      </c>
      <c r="AM288" s="10">
        <v>1</v>
      </c>
      <c r="AN288" s="11"/>
      <c r="AO288" s="74">
        <f t="shared" si="5768"/>
        <v>563</v>
      </c>
      <c r="AP288" s="74">
        <f t="shared" si="5768"/>
        <v>43</v>
      </c>
      <c r="AQ288" s="11">
        <v>173</v>
      </c>
      <c r="AR288" s="12">
        <f t="shared" si="5714"/>
        <v>0.33747779751332146</v>
      </c>
      <c r="AS288" s="11">
        <v>17</v>
      </c>
      <c r="AT288" s="12">
        <f t="shared" si="5715"/>
        <v>8.9473684210526316E-2</v>
      </c>
      <c r="AU288" s="13"/>
      <c r="AV288" s="13"/>
      <c r="AW288" s="25">
        <v>4385</v>
      </c>
      <c r="AX288" s="38">
        <v>4780</v>
      </c>
      <c r="AY288" s="10"/>
      <c r="AZ288" s="11"/>
      <c r="BA288" s="74">
        <f t="shared" si="5769"/>
        <v>561</v>
      </c>
      <c r="BB288" s="74">
        <f t="shared" si="5769"/>
        <v>42</v>
      </c>
      <c r="BC288" s="11">
        <v>130</v>
      </c>
      <c r="BD288" s="12">
        <f t="shared" si="5717"/>
        <v>0.25846702317290554</v>
      </c>
      <c r="BE288" s="11">
        <v>15</v>
      </c>
      <c r="BF288" s="12">
        <f t="shared" si="5718"/>
        <v>0.10344827586206896</v>
      </c>
      <c r="BG288" s="13"/>
      <c r="BH288" s="13"/>
      <c r="BI288" s="25">
        <v>4385</v>
      </c>
      <c r="BJ288" s="38">
        <v>4780</v>
      </c>
      <c r="BK288" s="10">
        <v>2</v>
      </c>
      <c r="BL288" s="11"/>
      <c r="BM288" s="74">
        <f t="shared" si="5770"/>
        <v>563</v>
      </c>
      <c r="BN288" s="74">
        <f t="shared" si="5770"/>
        <v>44</v>
      </c>
      <c r="BO288" s="11">
        <v>92</v>
      </c>
      <c r="BP288" s="12">
        <f t="shared" si="5720"/>
        <v>0.19715808170515098</v>
      </c>
      <c r="BQ288" s="11">
        <v>19</v>
      </c>
      <c r="BR288" s="12">
        <f t="shared" si="5721"/>
        <v>0.17117117117117117</v>
      </c>
      <c r="BS288" s="13"/>
      <c r="BT288" s="13"/>
      <c r="BU288" s="25">
        <v>4385</v>
      </c>
      <c r="BV288" s="38">
        <v>4780</v>
      </c>
      <c r="BW288" s="10"/>
      <c r="BX288" s="11"/>
      <c r="BY288" s="74">
        <f t="shared" si="5771"/>
        <v>0</v>
      </c>
      <c r="BZ288" s="74">
        <f t="shared" si="5771"/>
        <v>0</v>
      </c>
      <c r="CA288" s="11"/>
      <c r="CB288" s="12" t="e">
        <f t="shared" si="5723"/>
        <v>#DIV/0!</v>
      </c>
      <c r="CC288" s="11"/>
      <c r="CD288" s="12" t="e">
        <f t="shared" si="5724"/>
        <v>#DIV/0!</v>
      </c>
      <c r="CE288" s="13"/>
      <c r="CF288" s="13"/>
      <c r="CG288" s="25"/>
      <c r="CH288" s="38"/>
      <c r="CI288" s="10"/>
      <c r="CJ288" s="11"/>
      <c r="CK288" s="74">
        <f t="shared" si="5772"/>
        <v>0</v>
      </c>
      <c r="CL288" s="74">
        <f t="shared" si="5772"/>
        <v>0</v>
      </c>
      <c r="CM288" s="11"/>
      <c r="CN288" s="12" t="e">
        <f t="shared" si="5726"/>
        <v>#DIV/0!</v>
      </c>
      <c r="CO288" s="11"/>
      <c r="CP288" s="12" t="e">
        <f t="shared" si="5727"/>
        <v>#DIV/0!</v>
      </c>
      <c r="CQ288" s="13"/>
      <c r="CR288" s="13"/>
      <c r="CS288" s="25"/>
      <c r="CT288" s="38"/>
      <c r="CU288" s="10"/>
      <c r="CV288" s="11"/>
      <c r="CW288" s="74">
        <f t="shared" si="5773"/>
        <v>0</v>
      </c>
      <c r="CX288" s="74">
        <f t="shared" si="5773"/>
        <v>0</v>
      </c>
      <c r="CY288" s="11"/>
      <c r="CZ288" s="12" t="e">
        <f t="shared" si="5729"/>
        <v>#DIV/0!</v>
      </c>
      <c r="DA288" s="11"/>
      <c r="DB288" s="12" t="e">
        <f t="shared" si="5730"/>
        <v>#DIV/0!</v>
      </c>
      <c r="DC288" s="13"/>
      <c r="DD288" s="13"/>
      <c r="DE288" s="25"/>
      <c r="DF288" s="38"/>
      <c r="DG288" s="10"/>
      <c r="DH288" s="11"/>
      <c r="DI288" s="74">
        <f t="shared" si="5774"/>
        <v>0</v>
      </c>
      <c r="DJ288" s="74">
        <f t="shared" si="5774"/>
        <v>0</v>
      </c>
      <c r="DK288" s="11"/>
      <c r="DL288" s="12" t="e">
        <f t="shared" si="5732"/>
        <v>#DIV/0!</v>
      </c>
      <c r="DM288" s="11"/>
      <c r="DN288" s="12" t="e">
        <f t="shared" si="5733"/>
        <v>#DIV/0!</v>
      </c>
      <c r="DO288" s="13"/>
      <c r="DP288" s="13"/>
      <c r="DQ288" s="25"/>
      <c r="DR288" s="38"/>
      <c r="DS288" s="10"/>
      <c r="DT288" s="11"/>
      <c r="DU288" s="74">
        <f t="shared" si="5775"/>
        <v>0</v>
      </c>
      <c r="DV288" s="74">
        <f t="shared" si="5775"/>
        <v>0</v>
      </c>
      <c r="DW288" s="11"/>
      <c r="DX288" s="12" t="e">
        <f t="shared" si="5735"/>
        <v>#DIV/0!</v>
      </c>
      <c r="DY288" s="11"/>
      <c r="DZ288" s="12" t="e">
        <f t="shared" si="5736"/>
        <v>#DIV/0!</v>
      </c>
      <c r="EA288" s="13"/>
      <c r="EB288" s="13"/>
      <c r="EC288" s="25"/>
      <c r="ED288" s="38"/>
      <c r="EE288" s="10"/>
      <c r="EF288" s="11"/>
      <c r="EG288" s="74">
        <f t="shared" si="5776"/>
        <v>0</v>
      </c>
      <c r="EH288" s="74">
        <f t="shared" si="5776"/>
        <v>0</v>
      </c>
      <c r="EI288" s="11"/>
      <c r="EJ288" s="12" t="e">
        <f t="shared" si="5738"/>
        <v>#DIV/0!</v>
      </c>
      <c r="EK288" s="11"/>
      <c r="EL288" s="12" t="e">
        <f t="shared" si="5739"/>
        <v>#DIV/0!</v>
      </c>
      <c r="EM288" s="13"/>
      <c r="EN288" s="13"/>
      <c r="EO288" s="25"/>
      <c r="EP288" s="38"/>
      <c r="EQ288" s="10"/>
      <c r="ER288" s="11"/>
      <c r="ES288" s="74">
        <f t="shared" si="5777"/>
        <v>0</v>
      </c>
      <c r="ET288" s="74">
        <f t="shared" si="5777"/>
        <v>0</v>
      </c>
      <c r="EU288" s="11"/>
      <c r="EV288" s="12" t="e">
        <f t="shared" si="5741"/>
        <v>#DIV/0!</v>
      </c>
      <c r="EW288" s="11"/>
      <c r="EX288" s="12" t="e">
        <f t="shared" si="5742"/>
        <v>#DIV/0!</v>
      </c>
      <c r="EY288" s="13"/>
      <c r="EZ288" s="13"/>
      <c r="FA288" s="25"/>
      <c r="FB288" s="38"/>
      <c r="FC288" s="10"/>
      <c r="FD288" s="11"/>
      <c r="FE288" s="74">
        <f t="shared" si="5778"/>
        <v>0</v>
      </c>
      <c r="FF288" s="74">
        <f t="shared" si="5778"/>
        <v>0</v>
      </c>
      <c r="FG288" s="11"/>
      <c r="FH288" s="12" t="e">
        <f t="shared" si="5744"/>
        <v>#DIV/0!</v>
      </c>
      <c r="FI288" s="11"/>
      <c r="FJ288" s="12" t="e">
        <f t="shared" si="5745"/>
        <v>#DIV/0!</v>
      </c>
      <c r="FK288" s="13"/>
      <c r="FL288" s="13"/>
      <c r="FM288" s="25"/>
      <c r="FN288" s="38"/>
      <c r="FO288" s="10"/>
      <c r="FP288" s="11"/>
      <c r="FQ288" s="74">
        <f t="shared" si="5779"/>
        <v>0</v>
      </c>
      <c r="FR288" s="74">
        <f t="shared" si="5779"/>
        <v>0</v>
      </c>
      <c r="FS288" s="11"/>
      <c r="FT288" s="12" t="e">
        <f t="shared" si="5747"/>
        <v>#DIV/0!</v>
      </c>
      <c r="FU288" s="11"/>
      <c r="FV288" s="12" t="e">
        <f t="shared" si="5748"/>
        <v>#DIV/0!</v>
      </c>
      <c r="FW288" s="13"/>
      <c r="FX288" s="13"/>
      <c r="FY288" s="25"/>
      <c r="FZ288" s="38"/>
      <c r="GA288" s="10"/>
      <c r="GB288" s="11"/>
      <c r="GC288" s="74">
        <f t="shared" si="5780"/>
        <v>0</v>
      </c>
      <c r="GD288" s="74">
        <f t="shared" si="5780"/>
        <v>0</v>
      </c>
      <c r="GE288" s="11"/>
      <c r="GF288" s="12" t="e">
        <f t="shared" si="5750"/>
        <v>#DIV/0!</v>
      </c>
      <c r="GG288" s="11"/>
      <c r="GH288" s="12" t="e">
        <f t="shared" si="5751"/>
        <v>#DIV/0!</v>
      </c>
      <c r="GI288" s="13"/>
      <c r="GJ288" s="13"/>
      <c r="GK288" s="25"/>
      <c r="GL288" s="38"/>
      <c r="GM288" s="10"/>
      <c r="GN288" s="11"/>
      <c r="GO288" s="74">
        <f t="shared" si="5781"/>
        <v>0</v>
      </c>
      <c r="GP288" s="74">
        <f t="shared" si="5781"/>
        <v>0</v>
      </c>
      <c r="GQ288" s="11"/>
      <c r="GR288" s="12" t="e">
        <f t="shared" si="5753"/>
        <v>#DIV/0!</v>
      </c>
      <c r="GS288" s="11"/>
      <c r="GT288" s="12" t="e">
        <f t="shared" si="5754"/>
        <v>#DIV/0!</v>
      </c>
      <c r="GU288" s="13"/>
      <c r="GV288" s="13"/>
      <c r="GW288" s="25"/>
      <c r="GX288" s="38"/>
      <c r="GY288" s="10"/>
      <c r="GZ288" s="11"/>
      <c r="HA288" s="74">
        <f t="shared" si="5782"/>
        <v>0</v>
      </c>
      <c r="HB288" s="74">
        <f t="shared" si="5782"/>
        <v>0</v>
      </c>
      <c r="HC288" s="11"/>
      <c r="HD288" s="12" t="e">
        <f t="shared" si="5756"/>
        <v>#DIV/0!</v>
      </c>
      <c r="HE288" s="11"/>
      <c r="HF288" s="12" t="e">
        <f t="shared" si="5757"/>
        <v>#DIV/0!</v>
      </c>
      <c r="HG288" s="13"/>
      <c r="HH288" s="13"/>
      <c r="HI288" s="25"/>
      <c r="HJ288" s="38"/>
      <c r="HK288" s="10">
        <f t="shared" si="5758"/>
        <v>4</v>
      </c>
      <c r="HL288" s="11">
        <f t="shared" si="5758"/>
        <v>0</v>
      </c>
      <c r="HM288" s="11">
        <f t="shared" si="5758"/>
        <v>2938</v>
      </c>
      <c r="HN288" s="11">
        <f t="shared" si="5758"/>
        <v>228</v>
      </c>
      <c r="HO288" s="11">
        <f t="shared" si="5759"/>
        <v>796</v>
      </c>
      <c r="HP288" s="228">
        <f t="shared" si="5784"/>
        <v>0.27093260721579304</v>
      </c>
      <c r="HQ288" s="15">
        <f t="shared" si="5761"/>
        <v>74</v>
      </c>
      <c r="HR288" s="12">
        <f t="shared" si="5783"/>
        <v>9.2964824120603015E-2</v>
      </c>
      <c r="HS288" s="16">
        <v>74.599999999999994</v>
      </c>
      <c r="HT288" s="17">
        <v>705</v>
      </c>
      <c r="HU288" s="16">
        <f t="shared" si="5762"/>
        <v>88.5678391959799</v>
      </c>
      <c r="HV288" s="23">
        <v>4385</v>
      </c>
      <c r="HW288" s="22">
        <v>4780</v>
      </c>
    </row>
    <row r="289" spans="1:231" ht="18.75" x14ac:dyDescent="0.25">
      <c r="A289" s="236"/>
      <c r="B289" s="41">
        <f t="shared" si="5763"/>
        <v>44692</v>
      </c>
      <c r="C289" s="10"/>
      <c r="D289" s="11"/>
      <c r="E289" s="74">
        <f t="shared" si="5764"/>
        <v>571</v>
      </c>
      <c r="F289" s="74">
        <f t="shared" si="5764"/>
        <v>44</v>
      </c>
      <c r="G289" s="11">
        <v>159</v>
      </c>
      <c r="H289" s="12">
        <f t="shared" si="5706"/>
        <v>0.30472854640980734</v>
      </c>
      <c r="I289" s="11">
        <v>15</v>
      </c>
      <c r="J289" s="12">
        <f t="shared" si="5765"/>
        <v>8.6206896551724144E-2</v>
      </c>
      <c r="K289" s="13"/>
      <c r="L289" s="11"/>
      <c r="M289" s="25">
        <v>4702.62</v>
      </c>
      <c r="N289" s="38">
        <v>4873.8500000000004</v>
      </c>
      <c r="O289" s="10"/>
      <c r="P289" s="11"/>
      <c r="Q289" s="74">
        <f t="shared" si="5766"/>
        <v>580</v>
      </c>
      <c r="R289" s="74">
        <f t="shared" si="5766"/>
        <v>44</v>
      </c>
      <c r="S289" s="11">
        <v>127</v>
      </c>
      <c r="T289" s="12">
        <f t="shared" si="5708"/>
        <v>0.22586206896551725</v>
      </c>
      <c r="U289" s="11">
        <v>4</v>
      </c>
      <c r="V289" s="12">
        <f t="shared" si="5709"/>
        <v>3.0534351145038167E-2</v>
      </c>
      <c r="W289" s="13"/>
      <c r="X289" s="11"/>
      <c r="Y289" s="25">
        <v>5014.5200000000004</v>
      </c>
      <c r="Z289" s="38">
        <v>4745</v>
      </c>
      <c r="AA289" s="10">
        <v>1</v>
      </c>
      <c r="AB289" s="11"/>
      <c r="AC289" s="74">
        <f t="shared" si="5767"/>
        <v>99</v>
      </c>
      <c r="AD289" s="74">
        <f t="shared" si="5767"/>
        <v>11</v>
      </c>
      <c r="AE289" s="11">
        <v>34</v>
      </c>
      <c r="AF289" s="12">
        <f t="shared" si="5711"/>
        <v>0.36363636363636365</v>
      </c>
      <c r="AG289" s="11">
        <v>2</v>
      </c>
      <c r="AH289" s="12">
        <f t="shared" si="5712"/>
        <v>5.5555555555555552E-2</v>
      </c>
      <c r="AI289" s="13"/>
      <c r="AJ289" s="11"/>
      <c r="AK289" s="25">
        <v>4707.1400000000003</v>
      </c>
      <c r="AL289" s="38">
        <v>4508.57</v>
      </c>
      <c r="AM289" s="10"/>
      <c r="AN289" s="11"/>
      <c r="AO289" s="74">
        <f t="shared" si="5768"/>
        <v>563</v>
      </c>
      <c r="AP289" s="74">
        <f t="shared" si="5768"/>
        <v>43</v>
      </c>
      <c r="AQ289" s="11">
        <v>184</v>
      </c>
      <c r="AR289" s="12">
        <f t="shared" si="5714"/>
        <v>0.35346358792184723</v>
      </c>
      <c r="AS289" s="11">
        <v>15</v>
      </c>
      <c r="AT289" s="12">
        <f t="shared" si="5715"/>
        <v>7.5376884422110546E-2</v>
      </c>
      <c r="AU289" s="13"/>
      <c r="AV289" s="11"/>
      <c r="AW289" s="25">
        <v>4807.8</v>
      </c>
      <c r="AX289" s="38">
        <v>5017.8599999999997</v>
      </c>
      <c r="AY289" s="10">
        <v>1</v>
      </c>
      <c r="AZ289" s="11"/>
      <c r="BA289" s="74">
        <f t="shared" si="5769"/>
        <v>560</v>
      </c>
      <c r="BB289" s="74">
        <f t="shared" si="5769"/>
        <v>42</v>
      </c>
      <c r="BC289" s="11">
        <v>133</v>
      </c>
      <c r="BD289" s="12">
        <f t="shared" si="5717"/>
        <v>0.27500000000000002</v>
      </c>
      <c r="BE289" s="11">
        <v>21</v>
      </c>
      <c r="BF289" s="12">
        <f t="shared" si="5718"/>
        <v>0.13636363636363635</v>
      </c>
      <c r="BG289" s="13"/>
      <c r="BH289" s="11"/>
      <c r="BI289" s="25">
        <v>5052.3100000000004</v>
      </c>
      <c r="BJ289" s="38">
        <v>5087.1400000000003</v>
      </c>
      <c r="BK289" s="10">
        <v>1</v>
      </c>
      <c r="BL289" s="11"/>
      <c r="BM289" s="74">
        <f t="shared" si="5770"/>
        <v>562</v>
      </c>
      <c r="BN289" s="74">
        <f t="shared" si="5770"/>
        <v>44</v>
      </c>
      <c r="BO289" s="11">
        <v>87</v>
      </c>
      <c r="BP289" s="12">
        <f t="shared" si="5720"/>
        <v>0.17437722419928825</v>
      </c>
      <c r="BQ289" s="11">
        <v>11</v>
      </c>
      <c r="BR289" s="12">
        <f t="shared" si="5721"/>
        <v>0.11224489795918367</v>
      </c>
      <c r="BS289" s="13"/>
      <c r="BT289" s="11"/>
      <c r="BU289" s="25">
        <v>5579.47</v>
      </c>
      <c r="BV289" s="38">
        <v>5395.38</v>
      </c>
      <c r="BW289" s="10"/>
      <c r="BX289" s="11"/>
      <c r="BY289" s="74">
        <f t="shared" si="5771"/>
        <v>0</v>
      </c>
      <c r="BZ289" s="74">
        <f t="shared" si="5771"/>
        <v>0</v>
      </c>
      <c r="CA289" s="11"/>
      <c r="CB289" s="12" t="e">
        <f t="shared" si="5723"/>
        <v>#DIV/0!</v>
      </c>
      <c r="CC289" s="11"/>
      <c r="CD289" s="12" t="e">
        <f t="shared" si="5724"/>
        <v>#DIV/0!</v>
      </c>
      <c r="CE289" s="13"/>
      <c r="CF289" s="11"/>
      <c r="CG289" s="25"/>
      <c r="CH289" s="38"/>
      <c r="CI289" s="10"/>
      <c r="CJ289" s="11"/>
      <c r="CK289" s="74">
        <f t="shared" si="5772"/>
        <v>0</v>
      </c>
      <c r="CL289" s="74">
        <f t="shared" si="5772"/>
        <v>0</v>
      </c>
      <c r="CM289" s="11"/>
      <c r="CN289" s="12" t="e">
        <f t="shared" si="5726"/>
        <v>#DIV/0!</v>
      </c>
      <c r="CO289" s="11"/>
      <c r="CP289" s="12" t="e">
        <f t="shared" si="5727"/>
        <v>#DIV/0!</v>
      </c>
      <c r="CQ289" s="13"/>
      <c r="CR289" s="11"/>
      <c r="CS289" s="25"/>
      <c r="CT289" s="38"/>
      <c r="CU289" s="10"/>
      <c r="CV289" s="11"/>
      <c r="CW289" s="74">
        <f t="shared" si="5773"/>
        <v>0</v>
      </c>
      <c r="CX289" s="74">
        <f t="shared" si="5773"/>
        <v>0</v>
      </c>
      <c r="CY289" s="11"/>
      <c r="CZ289" s="12" t="e">
        <f t="shared" si="5729"/>
        <v>#DIV/0!</v>
      </c>
      <c r="DA289" s="11"/>
      <c r="DB289" s="12" t="e">
        <f t="shared" si="5730"/>
        <v>#DIV/0!</v>
      </c>
      <c r="DC289" s="13"/>
      <c r="DD289" s="11"/>
      <c r="DE289" s="25"/>
      <c r="DF289" s="38"/>
      <c r="DG289" s="10"/>
      <c r="DH289" s="11"/>
      <c r="DI289" s="74">
        <f t="shared" si="5774"/>
        <v>0</v>
      </c>
      <c r="DJ289" s="74">
        <f t="shared" si="5774"/>
        <v>0</v>
      </c>
      <c r="DK289" s="11"/>
      <c r="DL289" s="12" t="e">
        <f t="shared" si="5732"/>
        <v>#DIV/0!</v>
      </c>
      <c r="DM289" s="11"/>
      <c r="DN289" s="12" t="e">
        <f t="shared" si="5733"/>
        <v>#DIV/0!</v>
      </c>
      <c r="DO289" s="13"/>
      <c r="DP289" s="11"/>
      <c r="DQ289" s="25"/>
      <c r="DR289" s="38"/>
      <c r="DS289" s="10"/>
      <c r="DT289" s="11"/>
      <c r="DU289" s="74">
        <f t="shared" si="5775"/>
        <v>0</v>
      </c>
      <c r="DV289" s="74">
        <f t="shared" si="5775"/>
        <v>0</v>
      </c>
      <c r="DW289" s="11"/>
      <c r="DX289" s="12" t="e">
        <f t="shared" si="5735"/>
        <v>#DIV/0!</v>
      </c>
      <c r="DY289" s="11"/>
      <c r="DZ289" s="12" t="e">
        <f t="shared" si="5736"/>
        <v>#DIV/0!</v>
      </c>
      <c r="EA289" s="13"/>
      <c r="EB289" s="11"/>
      <c r="EC289" s="25"/>
      <c r="ED289" s="38"/>
      <c r="EE289" s="10"/>
      <c r="EF289" s="11"/>
      <c r="EG289" s="74">
        <f t="shared" si="5776"/>
        <v>0</v>
      </c>
      <c r="EH289" s="74">
        <f t="shared" si="5776"/>
        <v>0</v>
      </c>
      <c r="EI289" s="11"/>
      <c r="EJ289" s="12" t="e">
        <f t="shared" si="5738"/>
        <v>#DIV/0!</v>
      </c>
      <c r="EK289" s="11"/>
      <c r="EL289" s="12" t="e">
        <f t="shared" si="5739"/>
        <v>#DIV/0!</v>
      </c>
      <c r="EM289" s="13"/>
      <c r="EN289" s="11"/>
      <c r="EO289" s="25"/>
      <c r="EP289" s="38"/>
      <c r="EQ289" s="10"/>
      <c r="ER289" s="11"/>
      <c r="ES289" s="74">
        <f t="shared" si="5777"/>
        <v>0</v>
      </c>
      <c r="ET289" s="74">
        <f t="shared" si="5777"/>
        <v>0</v>
      </c>
      <c r="EU289" s="11"/>
      <c r="EV289" s="12" t="e">
        <f t="shared" si="5741"/>
        <v>#DIV/0!</v>
      </c>
      <c r="EW289" s="11"/>
      <c r="EX289" s="12" t="e">
        <f t="shared" si="5742"/>
        <v>#DIV/0!</v>
      </c>
      <c r="EY289" s="13"/>
      <c r="EZ289" s="11"/>
      <c r="FA289" s="25"/>
      <c r="FB289" s="38"/>
      <c r="FC289" s="10"/>
      <c r="FD289" s="11"/>
      <c r="FE289" s="74">
        <f t="shared" si="5778"/>
        <v>0</v>
      </c>
      <c r="FF289" s="74">
        <f t="shared" si="5778"/>
        <v>0</v>
      </c>
      <c r="FG289" s="11"/>
      <c r="FH289" s="12" t="e">
        <f t="shared" si="5744"/>
        <v>#DIV/0!</v>
      </c>
      <c r="FI289" s="11"/>
      <c r="FJ289" s="12" t="e">
        <f t="shared" si="5745"/>
        <v>#DIV/0!</v>
      </c>
      <c r="FK289" s="13"/>
      <c r="FL289" s="11"/>
      <c r="FM289" s="25"/>
      <c r="FN289" s="38"/>
      <c r="FO289" s="10"/>
      <c r="FP289" s="11"/>
      <c r="FQ289" s="74">
        <f t="shared" si="5779"/>
        <v>0</v>
      </c>
      <c r="FR289" s="74">
        <f t="shared" si="5779"/>
        <v>0</v>
      </c>
      <c r="FS289" s="11"/>
      <c r="FT289" s="12" t="e">
        <f t="shared" si="5747"/>
        <v>#DIV/0!</v>
      </c>
      <c r="FU289" s="11"/>
      <c r="FV289" s="12" t="e">
        <f t="shared" si="5748"/>
        <v>#DIV/0!</v>
      </c>
      <c r="FW289" s="13"/>
      <c r="FX289" s="11"/>
      <c r="FY289" s="25"/>
      <c r="FZ289" s="38"/>
      <c r="GA289" s="10"/>
      <c r="GB289" s="11"/>
      <c r="GC289" s="74">
        <f t="shared" si="5780"/>
        <v>0</v>
      </c>
      <c r="GD289" s="74">
        <f t="shared" si="5780"/>
        <v>0</v>
      </c>
      <c r="GE289" s="11"/>
      <c r="GF289" s="12" t="e">
        <f t="shared" si="5750"/>
        <v>#DIV/0!</v>
      </c>
      <c r="GG289" s="11"/>
      <c r="GH289" s="12" t="e">
        <f t="shared" si="5751"/>
        <v>#DIV/0!</v>
      </c>
      <c r="GI289" s="13"/>
      <c r="GJ289" s="11"/>
      <c r="GK289" s="25"/>
      <c r="GL289" s="38"/>
      <c r="GM289" s="10"/>
      <c r="GN289" s="11"/>
      <c r="GO289" s="74">
        <f t="shared" si="5781"/>
        <v>0</v>
      </c>
      <c r="GP289" s="74">
        <f t="shared" si="5781"/>
        <v>0</v>
      </c>
      <c r="GQ289" s="11"/>
      <c r="GR289" s="12" t="e">
        <f t="shared" si="5753"/>
        <v>#DIV/0!</v>
      </c>
      <c r="GS289" s="11"/>
      <c r="GT289" s="12" t="e">
        <f t="shared" si="5754"/>
        <v>#DIV/0!</v>
      </c>
      <c r="GU289" s="13"/>
      <c r="GV289" s="11"/>
      <c r="GW289" s="25"/>
      <c r="GX289" s="38"/>
      <c r="GY289" s="10"/>
      <c r="GZ289" s="11"/>
      <c r="HA289" s="74">
        <f t="shared" si="5782"/>
        <v>0</v>
      </c>
      <c r="HB289" s="74">
        <f t="shared" si="5782"/>
        <v>0</v>
      </c>
      <c r="HC289" s="11"/>
      <c r="HD289" s="12" t="e">
        <f t="shared" si="5756"/>
        <v>#DIV/0!</v>
      </c>
      <c r="HE289" s="11"/>
      <c r="HF289" s="12" t="e">
        <f t="shared" si="5757"/>
        <v>#DIV/0!</v>
      </c>
      <c r="HG289" s="13"/>
      <c r="HH289" s="11"/>
      <c r="HI289" s="25"/>
      <c r="HJ289" s="38"/>
      <c r="HK289" s="10">
        <f t="shared" si="5758"/>
        <v>3</v>
      </c>
      <c r="HL289" s="11">
        <f t="shared" si="5758"/>
        <v>0</v>
      </c>
      <c r="HM289" s="11">
        <f t="shared" si="5758"/>
        <v>2935</v>
      </c>
      <c r="HN289" s="11">
        <f t="shared" si="5758"/>
        <v>228</v>
      </c>
      <c r="HO289" s="11">
        <f t="shared" si="5759"/>
        <v>792</v>
      </c>
      <c r="HP289" s="228">
        <f t="shared" si="5784"/>
        <v>0.2698466780238501</v>
      </c>
      <c r="HQ289" s="15">
        <f t="shared" si="5761"/>
        <v>68</v>
      </c>
      <c r="HR289" s="12">
        <f t="shared" si="5783"/>
        <v>8.5858585858585856E-2</v>
      </c>
      <c r="HS289" s="16">
        <v>74.7</v>
      </c>
      <c r="HT289" s="17">
        <v>711</v>
      </c>
      <c r="HU289" s="16">
        <f t="shared" si="5762"/>
        <v>89.772727272727266</v>
      </c>
      <c r="HV289" s="23">
        <v>5000.93</v>
      </c>
      <c r="HW289" s="22">
        <v>4992.6099999999997</v>
      </c>
    </row>
    <row r="290" spans="1:231" ht="18.75" x14ac:dyDescent="0.25">
      <c r="A290" s="236"/>
      <c r="B290" s="41">
        <f t="shared" si="5763"/>
        <v>44693</v>
      </c>
      <c r="C290" s="10"/>
      <c r="D290" s="11"/>
      <c r="E290" s="74">
        <f>E289-C290</f>
        <v>571</v>
      </c>
      <c r="F290" s="74">
        <f>F289-D290</f>
        <v>44</v>
      </c>
      <c r="G290" s="11">
        <v>147</v>
      </c>
      <c r="H290" s="12">
        <f t="shared" si="5706"/>
        <v>0.28546409807355516</v>
      </c>
      <c r="I290" s="11">
        <v>16</v>
      </c>
      <c r="J290" s="12">
        <f t="shared" si="5765"/>
        <v>9.815950920245399E-2</v>
      </c>
      <c r="K290" s="13"/>
      <c r="L290" s="11"/>
      <c r="M290" s="39">
        <v>90.5</v>
      </c>
      <c r="N290" s="43">
        <v>92.3</v>
      </c>
      <c r="O290" s="10"/>
      <c r="P290" s="11"/>
      <c r="Q290" s="74">
        <f t="shared" si="5766"/>
        <v>580</v>
      </c>
      <c r="R290" s="74">
        <f t="shared" si="5766"/>
        <v>44</v>
      </c>
      <c r="S290" s="11">
        <v>99</v>
      </c>
      <c r="T290" s="12">
        <f t="shared" si="5708"/>
        <v>0.18965517241379309</v>
      </c>
      <c r="U290" s="11">
        <v>11</v>
      </c>
      <c r="V290" s="12">
        <f t="shared" si="5709"/>
        <v>0.1</v>
      </c>
      <c r="W290" s="13"/>
      <c r="X290" s="11"/>
      <c r="Y290" s="39">
        <v>69.05</v>
      </c>
      <c r="Z290" s="43">
        <v>100</v>
      </c>
      <c r="AA290" s="10">
        <v>1</v>
      </c>
      <c r="AB290" s="11"/>
      <c r="AC290" s="74">
        <f t="shared" si="5767"/>
        <v>98</v>
      </c>
      <c r="AD290" s="74">
        <f t="shared" si="5767"/>
        <v>11</v>
      </c>
      <c r="AE290" s="11">
        <v>29</v>
      </c>
      <c r="AF290" s="12">
        <f t="shared" si="5711"/>
        <v>0.32653061224489793</v>
      </c>
      <c r="AG290" s="11">
        <v>3</v>
      </c>
      <c r="AH290" s="12">
        <f t="shared" si="5712"/>
        <v>9.375E-2</v>
      </c>
      <c r="AI290" s="13"/>
      <c r="AJ290" s="11"/>
      <c r="AK290" s="39">
        <v>100</v>
      </c>
      <c r="AL290" s="43">
        <v>57.1</v>
      </c>
      <c r="AM290" s="10"/>
      <c r="AN290" s="11"/>
      <c r="AO290" s="74">
        <f t="shared" si="5768"/>
        <v>563</v>
      </c>
      <c r="AP290" s="74">
        <f t="shared" si="5768"/>
        <v>43</v>
      </c>
      <c r="AQ290" s="11">
        <v>129</v>
      </c>
      <c r="AR290" s="12">
        <f t="shared" si="5714"/>
        <v>0.25044404973357015</v>
      </c>
      <c r="AS290" s="11">
        <v>12</v>
      </c>
      <c r="AT290" s="12">
        <f t="shared" si="5715"/>
        <v>8.5106382978723402E-2</v>
      </c>
      <c r="AU290" s="13"/>
      <c r="AV290" s="11"/>
      <c r="AW290" s="39">
        <v>87.8</v>
      </c>
      <c r="AX290" s="43">
        <v>85.7</v>
      </c>
      <c r="AY290" s="10"/>
      <c r="AZ290" s="11"/>
      <c r="BA290" s="74">
        <f t="shared" si="5769"/>
        <v>560</v>
      </c>
      <c r="BB290" s="74">
        <f t="shared" si="5769"/>
        <v>42</v>
      </c>
      <c r="BC290" s="11">
        <v>102</v>
      </c>
      <c r="BD290" s="12">
        <f t="shared" si="5717"/>
        <v>0.2</v>
      </c>
      <c r="BE290" s="11">
        <v>10</v>
      </c>
      <c r="BF290" s="12">
        <f t="shared" si="5718"/>
        <v>8.9285714285714288E-2</v>
      </c>
      <c r="BG290" s="13"/>
      <c r="BH290" s="11"/>
      <c r="BI290" s="39">
        <v>82.05</v>
      </c>
      <c r="BJ290" s="43">
        <v>85.71</v>
      </c>
      <c r="BK290" s="10">
        <v>1</v>
      </c>
      <c r="BL290" s="11"/>
      <c r="BM290" s="74">
        <f t="shared" si="5770"/>
        <v>561</v>
      </c>
      <c r="BN290" s="74">
        <f t="shared" si="5770"/>
        <v>44</v>
      </c>
      <c r="BO290" s="11">
        <v>74</v>
      </c>
      <c r="BP290" s="12">
        <f t="shared" si="5720"/>
        <v>0.16399286987522282</v>
      </c>
      <c r="BQ290" s="11">
        <v>18</v>
      </c>
      <c r="BR290" s="12">
        <f t="shared" si="5721"/>
        <v>0.19565217391304349</v>
      </c>
      <c r="BS290" s="13"/>
      <c r="BT290" s="11"/>
      <c r="BU290" s="39">
        <v>92.11</v>
      </c>
      <c r="BV290" s="43">
        <v>100</v>
      </c>
      <c r="BW290" s="10"/>
      <c r="BX290" s="11"/>
      <c r="BY290" s="74">
        <f t="shared" si="5771"/>
        <v>0</v>
      </c>
      <c r="BZ290" s="74">
        <f t="shared" si="5771"/>
        <v>0</v>
      </c>
      <c r="CA290" s="11"/>
      <c r="CB290" s="12" t="e">
        <f t="shared" si="5723"/>
        <v>#DIV/0!</v>
      </c>
      <c r="CC290" s="11"/>
      <c r="CD290" s="12" t="e">
        <f t="shared" si="5724"/>
        <v>#DIV/0!</v>
      </c>
      <c r="CE290" s="13"/>
      <c r="CF290" s="11"/>
      <c r="CG290" s="39"/>
      <c r="CH290" s="43"/>
      <c r="CI290" s="10"/>
      <c r="CJ290" s="11"/>
      <c r="CK290" s="74">
        <f t="shared" si="5772"/>
        <v>0</v>
      </c>
      <c r="CL290" s="74">
        <f t="shared" si="5772"/>
        <v>0</v>
      </c>
      <c r="CM290" s="11"/>
      <c r="CN290" s="12" t="e">
        <f t="shared" si="5726"/>
        <v>#DIV/0!</v>
      </c>
      <c r="CO290" s="11"/>
      <c r="CP290" s="12" t="e">
        <f t="shared" si="5727"/>
        <v>#DIV/0!</v>
      </c>
      <c r="CQ290" s="13"/>
      <c r="CR290" s="11"/>
      <c r="CS290" s="39"/>
      <c r="CT290" s="43"/>
      <c r="CU290" s="10"/>
      <c r="CV290" s="11"/>
      <c r="CW290" s="74">
        <f t="shared" si="5773"/>
        <v>0</v>
      </c>
      <c r="CX290" s="74">
        <f t="shared" si="5773"/>
        <v>0</v>
      </c>
      <c r="CY290" s="11"/>
      <c r="CZ290" s="12" t="e">
        <f t="shared" si="5729"/>
        <v>#DIV/0!</v>
      </c>
      <c r="DA290" s="11"/>
      <c r="DB290" s="12" t="e">
        <f t="shared" si="5730"/>
        <v>#DIV/0!</v>
      </c>
      <c r="DC290" s="13"/>
      <c r="DD290" s="11"/>
      <c r="DE290" s="39"/>
      <c r="DF290" s="43"/>
      <c r="DG290" s="10"/>
      <c r="DH290" s="11"/>
      <c r="DI290" s="74">
        <f t="shared" si="5774"/>
        <v>0</v>
      </c>
      <c r="DJ290" s="74">
        <f t="shared" si="5774"/>
        <v>0</v>
      </c>
      <c r="DK290" s="11"/>
      <c r="DL290" s="12" t="e">
        <f t="shared" si="5732"/>
        <v>#DIV/0!</v>
      </c>
      <c r="DM290" s="11"/>
      <c r="DN290" s="12" t="e">
        <f t="shared" si="5733"/>
        <v>#DIV/0!</v>
      </c>
      <c r="DO290" s="13"/>
      <c r="DP290" s="11"/>
      <c r="DQ290" s="39"/>
      <c r="DR290" s="43"/>
      <c r="DS290" s="10"/>
      <c r="DT290" s="11"/>
      <c r="DU290" s="74">
        <f t="shared" si="5775"/>
        <v>0</v>
      </c>
      <c r="DV290" s="74">
        <f t="shared" si="5775"/>
        <v>0</v>
      </c>
      <c r="DW290" s="11"/>
      <c r="DX290" s="12" t="e">
        <f t="shared" si="5735"/>
        <v>#DIV/0!</v>
      </c>
      <c r="DY290" s="11"/>
      <c r="DZ290" s="12" t="e">
        <f t="shared" si="5736"/>
        <v>#DIV/0!</v>
      </c>
      <c r="EA290" s="13"/>
      <c r="EB290" s="11"/>
      <c r="EC290" s="39"/>
      <c r="ED290" s="43"/>
      <c r="EE290" s="10"/>
      <c r="EF290" s="11"/>
      <c r="EG290" s="74">
        <f t="shared" si="5776"/>
        <v>0</v>
      </c>
      <c r="EH290" s="74">
        <f t="shared" si="5776"/>
        <v>0</v>
      </c>
      <c r="EI290" s="11"/>
      <c r="EJ290" s="12" t="e">
        <f t="shared" si="5738"/>
        <v>#DIV/0!</v>
      </c>
      <c r="EK290" s="11"/>
      <c r="EL290" s="12" t="e">
        <f t="shared" si="5739"/>
        <v>#DIV/0!</v>
      </c>
      <c r="EM290" s="13"/>
      <c r="EN290" s="11"/>
      <c r="EO290" s="39"/>
      <c r="EP290" s="43"/>
      <c r="EQ290" s="10"/>
      <c r="ER290" s="11"/>
      <c r="ES290" s="74">
        <f t="shared" si="5777"/>
        <v>0</v>
      </c>
      <c r="ET290" s="74">
        <f t="shared" si="5777"/>
        <v>0</v>
      </c>
      <c r="EU290" s="11"/>
      <c r="EV290" s="12" t="e">
        <f t="shared" si="5741"/>
        <v>#DIV/0!</v>
      </c>
      <c r="EW290" s="11"/>
      <c r="EX290" s="12" t="e">
        <f t="shared" si="5742"/>
        <v>#DIV/0!</v>
      </c>
      <c r="EY290" s="13"/>
      <c r="EZ290" s="11"/>
      <c r="FA290" s="39"/>
      <c r="FB290" s="43"/>
      <c r="FC290" s="10"/>
      <c r="FD290" s="11"/>
      <c r="FE290" s="74">
        <f t="shared" si="5778"/>
        <v>0</v>
      </c>
      <c r="FF290" s="74">
        <f t="shared" si="5778"/>
        <v>0</v>
      </c>
      <c r="FG290" s="11"/>
      <c r="FH290" s="12" t="e">
        <f t="shared" si="5744"/>
        <v>#DIV/0!</v>
      </c>
      <c r="FI290" s="11"/>
      <c r="FJ290" s="12" t="e">
        <f t="shared" si="5745"/>
        <v>#DIV/0!</v>
      </c>
      <c r="FK290" s="13"/>
      <c r="FL290" s="11"/>
      <c r="FM290" s="39"/>
      <c r="FN290" s="43"/>
      <c r="FO290" s="10"/>
      <c r="FP290" s="11"/>
      <c r="FQ290" s="74">
        <f t="shared" si="5779"/>
        <v>0</v>
      </c>
      <c r="FR290" s="74">
        <f t="shared" si="5779"/>
        <v>0</v>
      </c>
      <c r="FS290" s="11"/>
      <c r="FT290" s="12" t="e">
        <f t="shared" si="5747"/>
        <v>#DIV/0!</v>
      </c>
      <c r="FU290" s="11"/>
      <c r="FV290" s="12" t="e">
        <f t="shared" si="5748"/>
        <v>#DIV/0!</v>
      </c>
      <c r="FW290" s="13"/>
      <c r="FX290" s="11"/>
      <c r="FY290" s="39"/>
      <c r="FZ290" s="43"/>
      <c r="GA290" s="10"/>
      <c r="GB290" s="11"/>
      <c r="GC290" s="74">
        <f t="shared" si="5780"/>
        <v>0</v>
      </c>
      <c r="GD290" s="74">
        <f t="shared" si="5780"/>
        <v>0</v>
      </c>
      <c r="GE290" s="11"/>
      <c r="GF290" s="12" t="e">
        <f t="shared" si="5750"/>
        <v>#DIV/0!</v>
      </c>
      <c r="GG290" s="11"/>
      <c r="GH290" s="12" t="e">
        <f t="shared" si="5751"/>
        <v>#DIV/0!</v>
      </c>
      <c r="GI290" s="13"/>
      <c r="GJ290" s="11"/>
      <c r="GK290" s="39"/>
      <c r="GL290" s="43"/>
      <c r="GM290" s="10"/>
      <c r="GN290" s="11"/>
      <c r="GO290" s="74">
        <f t="shared" si="5781"/>
        <v>0</v>
      </c>
      <c r="GP290" s="74">
        <f t="shared" si="5781"/>
        <v>0</v>
      </c>
      <c r="GQ290" s="11"/>
      <c r="GR290" s="12" t="e">
        <f t="shared" si="5753"/>
        <v>#DIV/0!</v>
      </c>
      <c r="GS290" s="11"/>
      <c r="GT290" s="12" t="e">
        <f t="shared" si="5754"/>
        <v>#DIV/0!</v>
      </c>
      <c r="GU290" s="13"/>
      <c r="GV290" s="11"/>
      <c r="GW290" s="39"/>
      <c r="GX290" s="43"/>
      <c r="GY290" s="10"/>
      <c r="GZ290" s="11"/>
      <c r="HA290" s="74">
        <f t="shared" si="5782"/>
        <v>0</v>
      </c>
      <c r="HB290" s="74">
        <f t="shared" si="5782"/>
        <v>0</v>
      </c>
      <c r="HC290" s="11"/>
      <c r="HD290" s="12" t="e">
        <f t="shared" si="5756"/>
        <v>#DIV/0!</v>
      </c>
      <c r="HE290" s="11"/>
      <c r="HF290" s="12" t="e">
        <f t="shared" si="5757"/>
        <v>#DIV/0!</v>
      </c>
      <c r="HG290" s="13"/>
      <c r="HH290" s="11"/>
      <c r="HI290" s="39"/>
      <c r="HJ290" s="43"/>
      <c r="HK290" s="10">
        <f t="shared" si="5758"/>
        <v>2</v>
      </c>
      <c r="HL290" s="11">
        <f t="shared" si="5758"/>
        <v>0</v>
      </c>
      <c r="HM290" s="11">
        <f t="shared" si="5758"/>
        <v>2933</v>
      </c>
      <c r="HN290" s="11">
        <f t="shared" si="5758"/>
        <v>228</v>
      </c>
      <c r="HO290" s="11">
        <f t="shared" si="5759"/>
        <v>650</v>
      </c>
      <c r="HP290" s="228">
        <f t="shared" si="5784"/>
        <v>0.2216160927378111</v>
      </c>
      <c r="HQ290" s="15">
        <f t="shared" si="5761"/>
        <v>70</v>
      </c>
      <c r="HR290" s="12">
        <f t="shared" si="5783"/>
        <v>0.1076923076923077</v>
      </c>
      <c r="HS290" s="16">
        <v>74.5</v>
      </c>
      <c r="HT290" s="17">
        <v>566</v>
      </c>
      <c r="HU290" s="16">
        <f t="shared" si="5762"/>
        <v>87.07692307692308</v>
      </c>
      <c r="HV290" s="23">
        <v>67.13</v>
      </c>
      <c r="HW290" s="22">
        <v>84.06</v>
      </c>
    </row>
    <row r="291" spans="1:231" ht="19.5" thickBot="1" x14ac:dyDescent="0.3">
      <c r="A291" s="236"/>
      <c r="B291" s="42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1150</v>
      </c>
      <c r="H291" s="28">
        <f>((G291+I291)/7)/E290</f>
        <v>0.30973229922441831</v>
      </c>
      <c r="I291" s="27">
        <f>SUM(I284:I290)</f>
        <v>88</v>
      </c>
      <c r="J291" s="28">
        <f>(I291/(I291+G291))</f>
        <v>7.1082390953150248E-2</v>
      </c>
      <c r="K291" s="27"/>
      <c r="L291" s="27"/>
      <c r="M291" s="29">
        <f>M289/M288*100-100</f>
        <v>7.2433295324971567</v>
      </c>
      <c r="N291" s="72">
        <f>N289/N288*100-100</f>
        <v>1.9633891213389063</v>
      </c>
      <c r="O291" s="26">
        <f t="shared" ref="O291:P291" si="5785">SUM(O284:O290)</f>
        <v>2</v>
      </c>
      <c r="P291" s="27">
        <f t="shared" si="5785"/>
        <v>0</v>
      </c>
      <c r="Q291" s="27"/>
      <c r="R291" s="27"/>
      <c r="S291" s="27">
        <f t="shared" ref="S291" si="5786">SUM(S284:S290)</f>
        <v>851</v>
      </c>
      <c r="T291" s="28">
        <f t="shared" ref="T291" si="5787">((S291+U291)/7)/Q290</f>
        <v>0.22192118226600988</v>
      </c>
      <c r="U291" s="27">
        <f t="shared" ref="U291" si="5788">SUM(U284:U290)</f>
        <v>50</v>
      </c>
      <c r="V291" s="28">
        <f t="shared" ref="V291" si="5789">(U291/(U291+S291))</f>
        <v>5.549389567147614E-2</v>
      </c>
      <c r="W291" s="27"/>
      <c r="X291" s="27"/>
      <c r="Y291" s="29">
        <f t="shared" ref="Y291:Z291" si="5790">Y289/Y288*100-100</f>
        <v>14.356214367160788</v>
      </c>
      <c r="Z291" s="72">
        <f t="shared" si="5790"/>
        <v>-0.73221757322176018</v>
      </c>
      <c r="AA291" s="26">
        <f t="shared" ref="AA291:AB291" si="5791">SUM(AA284:AA290)</f>
        <v>3</v>
      </c>
      <c r="AB291" s="27">
        <f t="shared" si="5791"/>
        <v>0</v>
      </c>
      <c r="AC291" s="27"/>
      <c r="AD291" s="27"/>
      <c r="AE291" s="27">
        <f t="shared" ref="AE291" si="5792">SUM(AE284:AE290)</f>
        <v>230</v>
      </c>
      <c r="AF291" s="28">
        <f t="shared" ref="AF291" si="5793">((AE291+AG291)/7)/AC290</f>
        <v>0.3498542274052478</v>
      </c>
      <c r="AG291" s="27">
        <f t="shared" ref="AG291" si="5794">SUM(AG284:AG290)</f>
        <v>10</v>
      </c>
      <c r="AH291" s="28">
        <f t="shared" ref="AH291" si="5795">(AG291/(AG291+AE291))</f>
        <v>4.1666666666666664E-2</v>
      </c>
      <c r="AI291" s="27"/>
      <c r="AJ291" s="27"/>
      <c r="AK291" s="29">
        <f t="shared" ref="AK291:AL291" si="5796">AK289/AK288*100-100</f>
        <v>7.3464082098061709</v>
      </c>
      <c r="AL291" s="72">
        <f t="shared" si="5796"/>
        <v>-5.6784518828451951</v>
      </c>
      <c r="AM291" s="26">
        <f t="shared" ref="AM291:AN291" si="5797">SUM(AM284:AM290)</f>
        <v>2</v>
      </c>
      <c r="AN291" s="27">
        <f t="shared" si="5797"/>
        <v>0</v>
      </c>
      <c r="AO291" s="27"/>
      <c r="AP291" s="27"/>
      <c r="AQ291" s="27">
        <f t="shared" ref="AQ291" si="5798">SUM(AQ284:AQ290)</f>
        <v>1226</v>
      </c>
      <c r="AR291" s="28">
        <f t="shared" ref="AR291" si="5799">((AQ291+AS291)/7)/AO290</f>
        <v>0.33671656939862982</v>
      </c>
      <c r="AS291" s="27">
        <f t="shared" ref="AS291" si="5800">SUM(AS284:AS290)</f>
        <v>101</v>
      </c>
      <c r="AT291" s="28">
        <f t="shared" ref="AT291" si="5801">(AS291/(AS291+AQ291))</f>
        <v>7.6111529766390351E-2</v>
      </c>
      <c r="AU291" s="27"/>
      <c r="AV291" s="27"/>
      <c r="AW291" s="29">
        <f t="shared" ref="AW291:AX291" si="5802">AW289/AW288*100-100</f>
        <v>9.6419612314709155</v>
      </c>
      <c r="AX291" s="72">
        <f t="shared" si="5802"/>
        <v>4.9761506276150556</v>
      </c>
      <c r="AY291" s="26">
        <f t="shared" ref="AY291:AZ291" si="5803">SUM(AY284:AY290)</f>
        <v>3</v>
      </c>
      <c r="AZ291" s="27">
        <f t="shared" si="5803"/>
        <v>0</v>
      </c>
      <c r="BA291" s="27"/>
      <c r="BB291" s="27"/>
      <c r="BC291" s="27">
        <f t="shared" ref="BC291" si="5804">SUM(BC284:BC290)</f>
        <v>944</v>
      </c>
      <c r="BD291" s="28">
        <f t="shared" ref="BD291" si="5805">((BC291+BE291)/7)/BA290</f>
        <v>0.26862244897959181</v>
      </c>
      <c r="BE291" s="27">
        <f t="shared" ref="BE291" si="5806">SUM(BE284:BE290)</f>
        <v>109</v>
      </c>
      <c r="BF291" s="28">
        <f t="shared" ref="BF291" si="5807">(BE291/(BE291+BC291))</f>
        <v>0.10351377018043685</v>
      </c>
      <c r="BG291" s="27"/>
      <c r="BH291" s="27"/>
      <c r="BI291" s="29">
        <f t="shared" ref="BI291:BJ291" si="5808">BI289/BI288*100-100</f>
        <v>15.218015963511974</v>
      </c>
      <c r="BJ291" s="72">
        <f t="shared" si="5808"/>
        <v>6.4255230125523042</v>
      </c>
      <c r="BK291" s="26">
        <f t="shared" ref="BK291:BL291" si="5809">SUM(BK284:BK290)</f>
        <v>6</v>
      </c>
      <c r="BL291" s="27">
        <f t="shared" si="5809"/>
        <v>0</v>
      </c>
      <c r="BM291" s="27"/>
      <c r="BN291" s="27"/>
      <c r="BO291" s="27">
        <f t="shared" ref="BO291" si="5810">SUM(BO284:BO290)</f>
        <v>640</v>
      </c>
      <c r="BP291" s="28">
        <f t="shared" ref="BP291" si="5811">((BO291+BQ291)/7)/BM290</f>
        <v>0.18894830659536541</v>
      </c>
      <c r="BQ291" s="27">
        <f t="shared" ref="BQ291" si="5812">SUM(BQ284:BQ290)</f>
        <v>102</v>
      </c>
      <c r="BR291" s="28">
        <f t="shared" ref="BR291" si="5813">(BQ291/(BQ291+BO291))</f>
        <v>0.13746630727762804</v>
      </c>
      <c r="BS291" s="27"/>
      <c r="BT291" s="27"/>
      <c r="BU291" s="29">
        <f t="shared" ref="BU291:BV291" si="5814">BU289/BU288*100-100</f>
        <v>27.239908779931582</v>
      </c>
      <c r="BV291" s="72">
        <f t="shared" si="5814"/>
        <v>12.874058577405862</v>
      </c>
      <c r="BW291" s="26">
        <f t="shared" ref="BW291:BX291" si="5815">SUM(BW284:BW290)</f>
        <v>0</v>
      </c>
      <c r="BX291" s="27">
        <f t="shared" si="5815"/>
        <v>0</v>
      </c>
      <c r="BY291" s="27"/>
      <c r="BZ291" s="27"/>
      <c r="CA291" s="27">
        <f t="shared" ref="CA291" si="5816">SUM(CA284:CA290)</f>
        <v>0</v>
      </c>
      <c r="CB291" s="28" t="e">
        <f t="shared" ref="CB291" si="5817">((CA291+CC291)/7)/BY290</f>
        <v>#DIV/0!</v>
      </c>
      <c r="CC291" s="27">
        <f t="shared" ref="CC291" si="5818">SUM(CC284:CC290)</f>
        <v>0</v>
      </c>
      <c r="CD291" s="28" t="e">
        <f t="shared" ref="CD291" si="5819">(CC291/(CC291+CA291))</f>
        <v>#DIV/0!</v>
      </c>
      <c r="CE291" s="27"/>
      <c r="CF291" s="27"/>
      <c r="CG291" s="29" t="e">
        <f t="shared" ref="CG291:CH291" si="5820">CG289/CG288*100-100</f>
        <v>#DIV/0!</v>
      </c>
      <c r="CH291" s="72" t="e">
        <f t="shared" si="5820"/>
        <v>#DIV/0!</v>
      </c>
      <c r="CI291" s="26">
        <f t="shared" ref="CI291:CJ291" si="5821">SUM(CI284:CI290)</f>
        <v>0</v>
      </c>
      <c r="CJ291" s="27">
        <f t="shared" si="5821"/>
        <v>0</v>
      </c>
      <c r="CK291" s="27"/>
      <c r="CL291" s="27"/>
      <c r="CM291" s="27">
        <f t="shared" ref="CM291" si="5822">SUM(CM284:CM290)</f>
        <v>0</v>
      </c>
      <c r="CN291" s="28" t="e">
        <f t="shared" ref="CN291" si="5823">((CM291+CO291)/7)/CK290</f>
        <v>#DIV/0!</v>
      </c>
      <c r="CO291" s="27">
        <f t="shared" ref="CO291" si="5824">SUM(CO284:CO290)</f>
        <v>0</v>
      </c>
      <c r="CP291" s="28" t="e">
        <f t="shared" ref="CP291" si="5825">(CO291/(CO291+CM291))</f>
        <v>#DIV/0!</v>
      </c>
      <c r="CQ291" s="27"/>
      <c r="CR291" s="27"/>
      <c r="CS291" s="29" t="e">
        <f t="shared" ref="CS291:CT291" si="5826">CS289/CS288*100-100</f>
        <v>#DIV/0!</v>
      </c>
      <c r="CT291" s="72" t="e">
        <f t="shared" si="5826"/>
        <v>#DIV/0!</v>
      </c>
      <c r="CU291" s="26">
        <f t="shared" ref="CU291:CV291" si="5827">SUM(CU284:CU290)</f>
        <v>0</v>
      </c>
      <c r="CV291" s="27">
        <f t="shared" si="5827"/>
        <v>0</v>
      </c>
      <c r="CW291" s="27"/>
      <c r="CX291" s="27"/>
      <c r="CY291" s="27">
        <f t="shared" ref="CY291" si="5828">SUM(CY284:CY290)</f>
        <v>0</v>
      </c>
      <c r="CZ291" s="28" t="e">
        <f t="shared" ref="CZ291" si="5829">((CY291+DA291)/7)/CW290</f>
        <v>#DIV/0!</v>
      </c>
      <c r="DA291" s="27">
        <f t="shared" ref="DA291" si="5830">SUM(DA284:DA290)</f>
        <v>0</v>
      </c>
      <c r="DB291" s="28" t="e">
        <f t="shared" ref="DB291" si="5831">(DA291/(DA291+CY291))</f>
        <v>#DIV/0!</v>
      </c>
      <c r="DC291" s="27"/>
      <c r="DD291" s="27"/>
      <c r="DE291" s="29" t="e">
        <f t="shared" ref="DE291:DF291" si="5832">DE289/DE288*100-100</f>
        <v>#DIV/0!</v>
      </c>
      <c r="DF291" s="72" t="e">
        <f t="shared" si="5832"/>
        <v>#DIV/0!</v>
      </c>
      <c r="DG291" s="26">
        <f t="shared" ref="DG291:DH291" si="5833">SUM(DG284:DG290)</f>
        <v>0</v>
      </c>
      <c r="DH291" s="27">
        <f t="shared" si="5833"/>
        <v>0</v>
      </c>
      <c r="DI291" s="27"/>
      <c r="DJ291" s="27"/>
      <c r="DK291" s="27">
        <f t="shared" ref="DK291" si="5834">SUM(DK284:DK290)</f>
        <v>0</v>
      </c>
      <c r="DL291" s="28" t="e">
        <f t="shared" ref="DL291" si="5835">((DK291+DM291)/7)/DI290</f>
        <v>#DIV/0!</v>
      </c>
      <c r="DM291" s="27">
        <f t="shared" ref="DM291" si="5836">SUM(DM284:DM290)</f>
        <v>0</v>
      </c>
      <c r="DN291" s="28" t="e">
        <f t="shared" ref="DN291" si="5837">(DM291/(DM291+DK291))</f>
        <v>#DIV/0!</v>
      </c>
      <c r="DO291" s="27"/>
      <c r="DP291" s="27"/>
      <c r="DQ291" s="29" t="e">
        <f t="shared" ref="DQ291:DR291" si="5838">DQ289/DQ288*100-100</f>
        <v>#DIV/0!</v>
      </c>
      <c r="DR291" s="72" t="e">
        <f t="shared" si="5838"/>
        <v>#DIV/0!</v>
      </c>
      <c r="DS291" s="26">
        <f t="shared" ref="DS291:DT291" si="5839">SUM(DS284:DS290)</f>
        <v>0</v>
      </c>
      <c r="DT291" s="27">
        <f t="shared" si="5839"/>
        <v>0</v>
      </c>
      <c r="DU291" s="27"/>
      <c r="DV291" s="27"/>
      <c r="DW291" s="27">
        <f t="shared" ref="DW291" si="5840">SUM(DW284:DW290)</f>
        <v>0</v>
      </c>
      <c r="DX291" s="28" t="e">
        <f t="shared" ref="DX291" si="5841">((DW291+DY291)/7)/DU290</f>
        <v>#DIV/0!</v>
      </c>
      <c r="DY291" s="27">
        <f t="shared" ref="DY291" si="5842">SUM(DY284:DY290)</f>
        <v>0</v>
      </c>
      <c r="DZ291" s="28" t="e">
        <f t="shared" ref="DZ291" si="5843">(DY291/(DY291+DW291))</f>
        <v>#DIV/0!</v>
      </c>
      <c r="EA291" s="27"/>
      <c r="EB291" s="27"/>
      <c r="EC291" s="29" t="e">
        <f t="shared" ref="EC291:ED291" si="5844">EC289/EC288*100-100</f>
        <v>#DIV/0!</v>
      </c>
      <c r="ED291" s="72" t="e">
        <f t="shared" si="5844"/>
        <v>#DIV/0!</v>
      </c>
      <c r="EE291" s="26">
        <f t="shared" ref="EE291:EF291" si="5845">SUM(EE284:EE290)</f>
        <v>0</v>
      </c>
      <c r="EF291" s="27">
        <f t="shared" si="5845"/>
        <v>0</v>
      </c>
      <c r="EG291" s="27"/>
      <c r="EH291" s="27"/>
      <c r="EI291" s="27">
        <f t="shared" ref="EI291" si="5846">SUM(EI284:EI290)</f>
        <v>0</v>
      </c>
      <c r="EJ291" s="28" t="e">
        <f t="shared" ref="EJ291" si="5847">((EI291+EK291)/7)/EG290</f>
        <v>#DIV/0!</v>
      </c>
      <c r="EK291" s="27">
        <f t="shared" ref="EK291" si="5848">SUM(EK284:EK290)</f>
        <v>0</v>
      </c>
      <c r="EL291" s="28" t="e">
        <f t="shared" ref="EL291" si="5849">(EK291/(EK291+EI291))</f>
        <v>#DIV/0!</v>
      </c>
      <c r="EM291" s="27"/>
      <c r="EN291" s="27"/>
      <c r="EO291" s="29" t="e">
        <f t="shared" ref="EO291:EP291" si="5850">EO289/EO288*100-100</f>
        <v>#DIV/0!</v>
      </c>
      <c r="EP291" s="72" t="e">
        <f t="shared" si="5850"/>
        <v>#DIV/0!</v>
      </c>
      <c r="EQ291" s="26">
        <f t="shared" ref="EQ291:ER291" si="5851">SUM(EQ284:EQ290)</f>
        <v>0</v>
      </c>
      <c r="ER291" s="27">
        <f t="shared" si="5851"/>
        <v>0</v>
      </c>
      <c r="ES291" s="27"/>
      <c r="ET291" s="27"/>
      <c r="EU291" s="27">
        <f t="shared" ref="EU291" si="5852">SUM(EU284:EU290)</f>
        <v>0</v>
      </c>
      <c r="EV291" s="28" t="e">
        <f t="shared" ref="EV291" si="5853">((EU291+EW291)/7)/ES290</f>
        <v>#DIV/0!</v>
      </c>
      <c r="EW291" s="27">
        <f t="shared" ref="EW291" si="5854">SUM(EW284:EW290)</f>
        <v>0</v>
      </c>
      <c r="EX291" s="28" t="e">
        <f t="shared" ref="EX291" si="5855">(EW291/(EW291+EU291))</f>
        <v>#DIV/0!</v>
      </c>
      <c r="EY291" s="27"/>
      <c r="EZ291" s="27"/>
      <c r="FA291" s="29" t="e">
        <f t="shared" ref="FA291:FB291" si="5856">FA289/FA288*100-100</f>
        <v>#DIV/0!</v>
      </c>
      <c r="FB291" s="72" t="e">
        <f t="shared" si="5856"/>
        <v>#DIV/0!</v>
      </c>
      <c r="FC291" s="26">
        <f t="shared" ref="FC291:FD291" si="5857">SUM(FC284:FC290)</f>
        <v>0</v>
      </c>
      <c r="FD291" s="27">
        <f t="shared" si="5857"/>
        <v>0</v>
      </c>
      <c r="FE291" s="27"/>
      <c r="FF291" s="27"/>
      <c r="FG291" s="27">
        <f t="shared" ref="FG291" si="5858">SUM(FG284:FG290)</f>
        <v>0</v>
      </c>
      <c r="FH291" s="28" t="e">
        <f t="shared" ref="FH291" si="5859">((FG291+FI291)/7)/FE290</f>
        <v>#DIV/0!</v>
      </c>
      <c r="FI291" s="27">
        <f t="shared" ref="FI291" si="5860">SUM(FI284:FI290)</f>
        <v>0</v>
      </c>
      <c r="FJ291" s="28" t="e">
        <f t="shared" ref="FJ291" si="5861">(FI291/(FI291+FG291))</f>
        <v>#DIV/0!</v>
      </c>
      <c r="FK291" s="27"/>
      <c r="FL291" s="27"/>
      <c r="FM291" s="29" t="e">
        <f t="shared" ref="FM291:FN291" si="5862">FM289/FM288*100-100</f>
        <v>#DIV/0!</v>
      </c>
      <c r="FN291" s="72" t="e">
        <f t="shared" si="5862"/>
        <v>#DIV/0!</v>
      </c>
      <c r="FO291" s="26">
        <f t="shared" ref="FO291:FP291" si="5863">SUM(FO284:FO290)</f>
        <v>0</v>
      </c>
      <c r="FP291" s="27">
        <f t="shared" si="5863"/>
        <v>0</v>
      </c>
      <c r="FQ291" s="27"/>
      <c r="FR291" s="27"/>
      <c r="FS291" s="27">
        <f t="shared" ref="FS291" si="5864">SUM(FS284:FS290)</f>
        <v>0</v>
      </c>
      <c r="FT291" s="28" t="e">
        <f t="shared" ref="FT291" si="5865">((FS291+FU291)/7)/FQ290</f>
        <v>#DIV/0!</v>
      </c>
      <c r="FU291" s="27">
        <f t="shared" ref="FU291" si="5866">SUM(FU284:FU290)</f>
        <v>0</v>
      </c>
      <c r="FV291" s="28" t="e">
        <f t="shared" ref="FV291" si="5867">(FU291/(FU291+FS291))</f>
        <v>#DIV/0!</v>
      </c>
      <c r="FW291" s="27"/>
      <c r="FX291" s="27"/>
      <c r="FY291" s="29" t="e">
        <f t="shared" ref="FY291:FZ291" si="5868">FY289/FY288*100-100</f>
        <v>#DIV/0!</v>
      </c>
      <c r="FZ291" s="72" t="e">
        <f t="shared" si="5868"/>
        <v>#DIV/0!</v>
      </c>
      <c r="GA291" s="26">
        <f t="shared" ref="GA291:GB291" si="5869">SUM(GA284:GA290)</f>
        <v>0</v>
      </c>
      <c r="GB291" s="27">
        <f t="shared" si="5869"/>
        <v>0</v>
      </c>
      <c r="GC291" s="27"/>
      <c r="GD291" s="27"/>
      <c r="GE291" s="27">
        <f t="shared" ref="GE291" si="5870">SUM(GE284:GE290)</f>
        <v>0</v>
      </c>
      <c r="GF291" s="28" t="e">
        <f t="shared" ref="GF291" si="5871">((GE291+GG291)/7)/GC290</f>
        <v>#DIV/0!</v>
      </c>
      <c r="GG291" s="27">
        <f t="shared" ref="GG291" si="5872">SUM(GG284:GG290)</f>
        <v>0</v>
      </c>
      <c r="GH291" s="28" t="e">
        <f t="shared" ref="GH291" si="5873">(GG291/(GG291+GE291))</f>
        <v>#DIV/0!</v>
      </c>
      <c r="GI291" s="27"/>
      <c r="GJ291" s="27"/>
      <c r="GK291" s="29" t="e">
        <f t="shared" ref="GK291:GL291" si="5874">GK289/GK288*100-100</f>
        <v>#DIV/0!</v>
      </c>
      <c r="GL291" s="72" t="e">
        <f t="shared" si="5874"/>
        <v>#DIV/0!</v>
      </c>
      <c r="GM291" s="26">
        <f t="shared" ref="GM291:GN291" si="5875">SUM(GM284:GM290)</f>
        <v>0</v>
      </c>
      <c r="GN291" s="27">
        <f t="shared" si="5875"/>
        <v>0</v>
      </c>
      <c r="GO291" s="27"/>
      <c r="GP291" s="27"/>
      <c r="GQ291" s="27">
        <f t="shared" ref="GQ291" si="5876">SUM(GQ284:GQ290)</f>
        <v>0</v>
      </c>
      <c r="GR291" s="28" t="e">
        <f t="shared" ref="GR291" si="5877">((GQ291+GS291)/7)/GO290</f>
        <v>#DIV/0!</v>
      </c>
      <c r="GS291" s="27">
        <f t="shared" ref="GS291" si="5878">SUM(GS284:GS290)</f>
        <v>0</v>
      </c>
      <c r="GT291" s="28" t="e">
        <f t="shared" ref="GT291" si="5879">(GS291/(GS291+GQ291))</f>
        <v>#DIV/0!</v>
      </c>
      <c r="GU291" s="27"/>
      <c r="GV291" s="27"/>
      <c r="GW291" s="29" t="e">
        <f t="shared" ref="GW291:GX291" si="5880">GW289/GW288*100-100</f>
        <v>#DIV/0!</v>
      </c>
      <c r="GX291" s="72" t="e">
        <f t="shared" si="5880"/>
        <v>#DIV/0!</v>
      </c>
      <c r="GY291" s="26">
        <f t="shared" ref="GY291:GZ291" si="5881">SUM(GY284:GY290)</f>
        <v>0</v>
      </c>
      <c r="GZ291" s="27">
        <f t="shared" si="5881"/>
        <v>0</v>
      </c>
      <c r="HA291" s="27"/>
      <c r="HB291" s="27"/>
      <c r="HC291" s="27">
        <f t="shared" ref="HC291" si="5882">SUM(HC284:HC290)</f>
        <v>0</v>
      </c>
      <c r="HD291" s="28" t="e">
        <f t="shared" ref="HD291" si="5883">((HC291+HE291)/7)/HA290</f>
        <v>#DIV/0!</v>
      </c>
      <c r="HE291" s="27">
        <f t="shared" ref="HE291" si="5884">SUM(HE284:HE290)</f>
        <v>0</v>
      </c>
      <c r="HF291" s="28" t="e">
        <f t="shared" ref="HF291" si="5885">(HE291/(HE291+HC291))</f>
        <v>#DIV/0!</v>
      </c>
      <c r="HG291" s="27"/>
      <c r="HH291" s="27"/>
      <c r="HI291" s="29" t="e">
        <f t="shared" ref="HI291:HJ291" si="5886">HI289/HI288*100-100</f>
        <v>#DIV/0!</v>
      </c>
      <c r="HJ291" s="72" t="e">
        <f t="shared" si="5886"/>
        <v>#DIV/0!</v>
      </c>
      <c r="HK291" s="26">
        <f t="shared" si="5758"/>
        <v>18</v>
      </c>
      <c r="HL291" s="27">
        <f t="shared" si="5758"/>
        <v>0</v>
      </c>
      <c r="HM291" s="27">
        <f t="shared" si="5758"/>
        <v>0</v>
      </c>
      <c r="HN291" s="27">
        <f t="shared" si="5758"/>
        <v>0</v>
      </c>
      <c r="HO291" s="27">
        <f t="shared" si="5759"/>
        <v>5501</v>
      </c>
      <c r="HP291" s="229">
        <f>+((HO291)/HM290)/7</f>
        <v>0.26793629146169207</v>
      </c>
      <c r="HQ291" s="62">
        <f t="shared" si="5761"/>
        <v>460</v>
      </c>
      <c r="HR291" s="52">
        <f t="shared" si="5783"/>
        <v>8.3621159789129249E-2</v>
      </c>
      <c r="HS291" s="53">
        <f t="shared" ref="HS291" si="5887">SUM(HS284:HS290)/7</f>
        <v>74.799999999999983</v>
      </c>
      <c r="HT291" s="54">
        <f t="shared" ref="HT291" si="5888">SUM(HT284:HT290)</f>
        <v>4914</v>
      </c>
      <c r="HU291" s="53">
        <f t="shared" ref="HU291" si="5889">AVERAGE(HU284:HU290)</f>
        <v>89.279355203937172</v>
      </c>
      <c r="HV291" s="63">
        <f>HV289/HV288*100-100</f>
        <v>14.046294184720651</v>
      </c>
      <c r="HW291" s="72">
        <f>HW289/HW288*100-100</f>
        <v>4.4479079497908032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5">
        <f t="shared" ref="HK292:HL292" si="5890">HK291/HM281</f>
        <v>6.0996272450016941E-3</v>
      </c>
      <c r="HL292" s="68">
        <f t="shared" si="5890"/>
        <v>0</v>
      </c>
      <c r="HM292" s="45"/>
      <c r="HN292" s="45"/>
      <c r="HO292" s="45"/>
      <c r="HP292" s="231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235">
        <v>57</v>
      </c>
      <c r="B293" s="73">
        <f>B290+1</f>
        <v>44694</v>
      </c>
      <c r="C293" s="33"/>
      <c r="D293" s="34"/>
      <c r="E293" s="34">
        <f>E290-C293</f>
        <v>571</v>
      </c>
      <c r="F293" s="34">
        <f>F290-D293</f>
        <v>44</v>
      </c>
      <c r="G293" s="34">
        <v>157</v>
      </c>
      <c r="H293" s="35">
        <f t="shared" ref="H293:H299" si="5891">((G293+I293)/E293)</f>
        <v>0.29597197898423816</v>
      </c>
      <c r="I293" s="34">
        <v>12</v>
      </c>
      <c r="J293" s="35">
        <f>I293/(G293+I293)</f>
        <v>7.1005917159763315E-2</v>
      </c>
      <c r="K293" s="36"/>
      <c r="L293" s="34"/>
      <c r="M293" s="34"/>
      <c r="N293" s="37"/>
      <c r="O293" s="33">
        <v>1</v>
      </c>
      <c r="P293" s="34"/>
      <c r="Q293" s="34">
        <f t="shared" ref="Q293:R293" si="5892">Q290-O293</f>
        <v>579</v>
      </c>
      <c r="R293" s="34">
        <f t="shared" si="5892"/>
        <v>44</v>
      </c>
      <c r="S293" s="34">
        <v>121</v>
      </c>
      <c r="T293" s="35">
        <f t="shared" ref="T293:T299" si="5893">((S293+U293)/Q293)</f>
        <v>0.21588946459412781</v>
      </c>
      <c r="U293" s="34">
        <v>4</v>
      </c>
      <c r="V293" s="35">
        <f t="shared" ref="V293:V299" si="5894">U293/(S293+U293)</f>
        <v>3.2000000000000001E-2</v>
      </c>
      <c r="W293" s="36"/>
      <c r="X293" s="34"/>
      <c r="Y293" s="34"/>
      <c r="Z293" s="37"/>
      <c r="AA293" s="33"/>
      <c r="AB293" s="34"/>
      <c r="AC293" s="34">
        <f t="shared" ref="AC293:AD293" si="5895">AC290-AA293</f>
        <v>98</v>
      </c>
      <c r="AD293" s="34">
        <f t="shared" si="5895"/>
        <v>11</v>
      </c>
      <c r="AE293" s="34">
        <v>36</v>
      </c>
      <c r="AF293" s="35">
        <f t="shared" ref="AF293:AF299" si="5896">((AE293+AG293)/AC293)</f>
        <v>0.38775510204081631</v>
      </c>
      <c r="AG293" s="34">
        <v>2</v>
      </c>
      <c r="AH293" s="35">
        <f t="shared" ref="AH293:AH299" si="5897">AG293/(AE293+AG293)</f>
        <v>5.2631578947368418E-2</v>
      </c>
      <c r="AI293" s="36"/>
      <c r="AJ293" s="34"/>
      <c r="AK293" s="34"/>
      <c r="AL293" s="37"/>
      <c r="AM293" s="33"/>
      <c r="AN293" s="34"/>
      <c r="AO293" s="34">
        <f t="shared" ref="AO293:AP293" si="5898">AO290-AM293</f>
        <v>563</v>
      </c>
      <c r="AP293" s="34">
        <f t="shared" si="5898"/>
        <v>43</v>
      </c>
      <c r="AQ293" s="34">
        <v>171</v>
      </c>
      <c r="AR293" s="35">
        <f t="shared" ref="AR293:AR299" si="5899">((AQ293+AS293)/AO293)</f>
        <v>0.31793960923623443</v>
      </c>
      <c r="AS293" s="34">
        <v>8</v>
      </c>
      <c r="AT293" s="35">
        <f t="shared" ref="AT293:AT299" si="5900">AS293/(AQ293+AS293)</f>
        <v>4.4692737430167599E-2</v>
      </c>
      <c r="AU293" s="36"/>
      <c r="AV293" s="34"/>
      <c r="AW293" s="34"/>
      <c r="AX293" s="37"/>
      <c r="AY293" s="33"/>
      <c r="AZ293" s="34"/>
      <c r="BA293" s="34">
        <f t="shared" ref="BA293:BB293" si="5901">BA290-AY293</f>
        <v>560</v>
      </c>
      <c r="BB293" s="34">
        <f t="shared" si="5901"/>
        <v>42</v>
      </c>
      <c r="BC293" s="34">
        <v>130</v>
      </c>
      <c r="BD293" s="35">
        <f t="shared" ref="BD293:BD299" si="5902">((BC293+BE293)/BA293)</f>
        <v>0.25178571428571428</v>
      </c>
      <c r="BE293" s="34">
        <v>11</v>
      </c>
      <c r="BF293" s="35">
        <f t="shared" ref="BF293:BF299" si="5903">BE293/(BC293+BE293)</f>
        <v>7.8014184397163122E-2</v>
      </c>
      <c r="BG293" s="36"/>
      <c r="BH293" s="34"/>
      <c r="BI293" s="34"/>
      <c r="BJ293" s="37"/>
      <c r="BK293" s="33">
        <v>2</v>
      </c>
      <c r="BL293" s="34"/>
      <c r="BM293" s="34">
        <f t="shared" ref="BM293:BN293" si="5904">BM290-BK293</f>
        <v>559</v>
      </c>
      <c r="BN293" s="34">
        <f t="shared" si="5904"/>
        <v>44</v>
      </c>
      <c r="BO293" s="34">
        <v>90</v>
      </c>
      <c r="BP293" s="35">
        <f t="shared" ref="BP293:BP299" si="5905">((BO293+BQ293)/BM293)</f>
        <v>0.17531305903398928</v>
      </c>
      <c r="BQ293" s="34">
        <v>8</v>
      </c>
      <c r="BR293" s="35">
        <f t="shared" ref="BR293:BR299" si="5906">BQ293/(BO293+BQ293)</f>
        <v>8.1632653061224483E-2</v>
      </c>
      <c r="BS293" s="36"/>
      <c r="BT293" s="34"/>
      <c r="BU293" s="34"/>
      <c r="BV293" s="37"/>
      <c r="BW293" s="33"/>
      <c r="BX293" s="34"/>
      <c r="BY293" s="34">
        <f t="shared" ref="BY293:BZ293" si="5907">BY290-BW293</f>
        <v>0</v>
      </c>
      <c r="BZ293" s="34">
        <f t="shared" si="5907"/>
        <v>0</v>
      </c>
      <c r="CA293" s="34"/>
      <c r="CB293" s="35" t="e">
        <f t="shared" ref="CB293:CB299" si="5908">((CA293+CC293)/BY293)</f>
        <v>#DIV/0!</v>
      </c>
      <c r="CC293" s="34"/>
      <c r="CD293" s="35" t="e">
        <f t="shared" ref="CD293:CD299" si="5909">CC293/(CA293+CC293)</f>
        <v>#DIV/0!</v>
      </c>
      <c r="CE293" s="36"/>
      <c r="CF293" s="34"/>
      <c r="CG293" s="34"/>
      <c r="CH293" s="37"/>
      <c r="CI293" s="33"/>
      <c r="CJ293" s="34"/>
      <c r="CK293" s="34">
        <f t="shared" ref="CK293:CL293" si="5910">CK290-CI293</f>
        <v>0</v>
      </c>
      <c r="CL293" s="34">
        <f t="shared" si="5910"/>
        <v>0</v>
      </c>
      <c r="CM293" s="34"/>
      <c r="CN293" s="35" t="e">
        <f t="shared" ref="CN293:CN299" si="5911">((CM293+CO293)/CK293)</f>
        <v>#DIV/0!</v>
      </c>
      <c r="CO293" s="34"/>
      <c r="CP293" s="35" t="e">
        <f t="shared" ref="CP293:CP299" si="5912">CO293/(CM293+CO293)</f>
        <v>#DIV/0!</v>
      </c>
      <c r="CQ293" s="36"/>
      <c r="CR293" s="34"/>
      <c r="CS293" s="34"/>
      <c r="CT293" s="37"/>
      <c r="CU293" s="33"/>
      <c r="CV293" s="34"/>
      <c r="CW293" s="34">
        <f t="shared" ref="CW293:CX293" si="5913">CW290-CU293</f>
        <v>0</v>
      </c>
      <c r="CX293" s="34">
        <f t="shared" si="5913"/>
        <v>0</v>
      </c>
      <c r="CY293" s="34"/>
      <c r="CZ293" s="35" t="e">
        <f t="shared" ref="CZ293:CZ299" si="5914">((CY293+DA293)/CW293)</f>
        <v>#DIV/0!</v>
      </c>
      <c r="DA293" s="34"/>
      <c r="DB293" s="35" t="e">
        <f t="shared" ref="DB293:DB299" si="5915">DA293/(CY293+DA293)</f>
        <v>#DIV/0!</v>
      </c>
      <c r="DC293" s="36"/>
      <c r="DD293" s="34"/>
      <c r="DE293" s="34"/>
      <c r="DF293" s="37"/>
      <c r="DG293" s="33"/>
      <c r="DH293" s="34"/>
      <c r="DI293" s="34">
        <f t="shared" ref="DI293:DJ293" si="5916">DI290-DG293</f>
        <v>0</v>
      </c>
      <c r="DJ293" s="34">
        <f t="shared" si="5916"/>
        <v>0</v>
      </c>
      <c r="DK293" s="34"/>
      <c r="DL293" s="35" t="e">
        <f t="shared" ref="DL293:DL299" si="5917">((DK293+DM293)/DI293)</f>
        <v>#DIV/0!</v>
      </c>
      <c r="DM293" s="34"/>
      <c r="DN293" s="35" t="e">
        <f t="shared" ref="DN293:DN299" si="5918">DM293/(DK293+DM293)</f>
        <v>#DIV/0!</v>
      </c>
      <c r="DO293" s="36"/>
      <c r="DP293" s="34"/>
      <c r="DQ293" s="34"/>
      <c r="DR293" s="37"/>
      <c r="DS293" s="33"/>
      <c r="DT293" s="34"/>
      <c r="DU293" s="34">
        <f t="shared" ref="DU293:DV293" si="5919">DU290-DS293</f>
        <v>0</v>
      </c>
      <c r="DV293" s="34">
        <f t="shared" si="5919"/>
        <v>0</v>
      </c>
      <c r="DW293" s="34"/>
      <c r="DX293" s="35" t="e">
        <f t="shared" ref="DX293:DX299" si="5920">((DW293+DY293)/DU293)</f>
        <v>#DIV/0!</v>
      </c>
      <c r="DY293" s="34"/>
      <c r="DZ293" s="35" t="e">
        <f t="shared" ref="DZ293:DZ299" si="5921">DY293/(DW293+DY293)</f>
        <v>#DIV/0!</v>
      </c>
      <c r="EA293" s="36"/>
      <c r="EB293" s="34"/>
      <c r="EC293" s="34"/>
      <c r="ED293" s="37"/>
      <c r="EE293" s="33"/>
      <c r="EF293" s="34"/>
      <c r="EG293" s="34">
        <f t="shared" ref="EG293:EH293" si="5922">EG290-EE293</f>
        <v>0</v>
      </c>
      <c r="EH293" s="34">
        <f t="shared" si="5922"/>
        <v>0</v>
      </c>
      <c r="EI293" s="34"/>
      <c r="EJ293" s="35" t="e">
        <f t="shared" ref="EJ293:EJ299" si="5923">((EI293+EK293)/EG293)</f>
        <v>#DIV/0!</v>
      </c>
      <c r="EK293" s="34"/>
      <c r="EL293" s="35" t="e">
        <f t="shared" ref="EL293:EL299" si="5924">EK293/(EI293+EK293)</f>
        <v>#DIV/0!</v>
      </c>
      <c r="EM293" s="36"/>
      <c r="EN293" s="34"/>
      <c r="EO293" s="34"/>
      <c r="EP293" s="37"/>
      <c r="EQ293" s="33"/>
      <c r="ER293" s="34"/>
      <c r="ES293" s="34">
        <f t="shared" ref="ES293:ET293" si="5925">ES290-EQ293</f>
        <v>0</v>
      </c>
      <c r="ET293" s="34">
        <f t="shared" si="5925"/>
        <v>0</v>
      </c>
      <c r="EU293" s="34"/>
      <c r="EV293" s="35" t="e">
        <f t="shared" ref="EV293:EV299" si="5926">((EU293+EW293)/ES293)</f>
        <v>#DIV/0!</v>
      </c>
      <c r="EW293" s="34"/>
      <c r="EX293" s="35" t="e">
        <f t="shared" ref="EX293:EX299" si="5927">EW293/(EU293+EW293)</f>
        <v>#DIV/0!</v>
      </c>
      <c r="EY293" s="36"/>
      <c r="EZ293" s="34"/>
      <c r="FA293" s="34"/>
      <c r="FB293" s="37"/>
      <c r="FC293" s="33"/>
      <c r="FD293" s="34"/>
      <c r="FE293" s="34">
        <f t="shared" ref="FE293:FF293" si="5928">FE290-FC293</f>
        <v>0</v>
      </c>
      <c r="FF293" s="34">
        <f t="shared" si="5928"/>
        <v>0</v>
      </c>
      <c r="FG293" s="34"/>
      <c r="FH293" s="35" t="e">
        <f t="shared" ref="FH293:FH299" si="5929">((FG293+FI293)/FE293)</f>
        <v>#DIV/0!</v>
      </c>
      <c r="FI293" s="34"/>
      <c r="FJ293" s="35" t="e">
        <f t="shared" ref="FJ293:FJ299" si="5930">FI293/(FG293+FI293)</f>
        <v>#DIV/0!</v>
      </c>
      <c r="FK293" s="36"/>
      <c r="FL293" s="34"/>
      <c r="FM293" s="34"/>
      <c r="FN293" s="37"/>
      <c r="FO293" s="33"/>
      <c r="FP293" s="34"/>
      <c r="FQ293" s="34">
        <f t="shared" ref="FQ293:FR293" si="5931">FQ290-FO293</f>
        <v>0</v>
      </c>
      <c r="FR293" s="34">
        <f t="shared" si="5931"/>
        <v>0</v>
      </c>
      <c r="FS293" s="34"/>
      <c r="FT293" s="35" t="e">
        <f t="shared" ref="FT293:FT299" si="5932">((FS293+FU293)/FQ293)</f>
        <v>#DIV/0!</v>
      </c>
      <c r="FU293" s="34"/>
      <c r="FV293" s="35" t="e">
        <f t="shared" ref="FV293:FV299" si="5933">FU293/(FS293+FU293)</f>
        <v>#DIV/0!</v>
      </c>
      <c r="FW293" s="36"/>
      <c r="FX293" s="34"/>
      <c r="FY293" s="34"/>
      <c r="FZ293" s="37"/>
      <c r="GA293" s="33"/>
      <c r="GB293" s="34"/>
      <c r="GC293" s="34">
        <f t="shared" ref="GC293:GD293" si="5934">GC290-GA293</f>
        <v>0</v>
      </c>
      <c r="GD293" s="34">
        <f t="shared" si="5934"/>
        <v>0</v>
      </c>
      <c r="GE293" s="34"/>
      <c r="GF293" s="35" t="e">
        <f t="shared" ref="GF293:GF299" si="5935">((GE293+GG293)/GC293)</f>
        <v>#DIV/0!</v>
      </c>
      <c r="GG293" s="34"/>
      <c r="GH293" s="35" t="e">
        <f t="shared" ref="GH293:GH299" si="5936">GG293/(GE293+GG293)</f>
        <v>#DIV/0!</v>
      </c>
      <c r="GI293" s="36"/>
      <c r="GJ293" s="34"/>
      <c r="GK293" s="34"/>
      <c r="GL293" s="37"/>
      <c r="GM293" s="33"/>
      <c r="GN293" s="34"/>
      <c r="GO293" s="34">
        <f t="shared" ref="GO293:GP293" si="5937">GO290-GM293</f>
        <v>0</v>
      </c>
      <c r="GP293" s="34">
        <f t="shared" si="5937"/>
        <v>0</v>
      </c>
      <c r="GQ293" s="34"/>
      <c r="GR293" s="35" t="e">
        <f t="shared" ref="GR293:GR299" si="5938">((GQ293+GS293)/GO293)</f>
        <v>#DIV/0!</v>
      </c>
      <c r="GS293" s="34"/>
      <c r="GT293" s="35" t="e">
        <f t="shared" ref="GT293:GT299" si="5939">GS293/(GQ293+GS293)</f>
        <v>#DIV/0!</v>
      </c>
      <c r="GU293" s="36"/>
      <c r="GV293" s="34"/>
      <c r="GW293" s="34"/>
      <c r="GX293" s="37"/>
      <c r="GY293" s="33"/>
      <c r="GZ293" s="34"/>
      <c r="HA293" s="34">
        <f t="shared" ref="HA293:HB293" si="5940">HA290-GY293</f>
        <v>0</v>
      </c>
      <c r="HB293" s="34">
        <f t="shared" si="5940"/>
        <v>0</v>
      </c>
      <c r="HC293" s="34"/>
      <c r="HD293" s="35" t="e">
        <f t="shared" ref="HD293:HD299" si="5941">((HC293+HE293)/HA293)</f>
        <v>#DIV/0!</v>
      </c>
      <c r="HE293" s="34"/>
      <c r="HF293" s="35" t="e">
        <f t="shared" ref="HF293:HF299" si="5942">HE293/(HC293+HE293)</f>
        <v>#DIV/0!</v>
      </c>
      <c r="HG293" s="36"/>
      <c r="HH293" s="34"/>
      <c r="HI293" s="34"/>
      <c r="HJ293" s="37"/>
      <c r="HK293" s="33">
        <f t="shared" ref="HK293:HN300" si="5943">+C293+O293+AA293+AM293+AY293+BK293+BW293+CI293+CU293+DG293+DS293+EE293+EQ293+FC293+FO293+GA293+GM293+GY293</f>
        <v>3</v>
      </c>
      <c r="HL293" s="34">
        <f t="shared" si="5943"/>
        <v>0</v>
      </c>
      <c r="HM293" s="34">
        <f t="shared" si="5943"/>
        <v>2930</v>
      </c>
      <c r="HN293" s="34">
        <f t="shared" si="5943"/>
        <v>228</v>
      </c>
      <c r="HO293" s="34">
        <f t="shared" ref="HO293:HO300" si="5944">+G293+S293+AE293+AQ293+BC293+BO293+CA293+CM293+CY293+DK293+DW293+EI293+EU293+FG293+FS293+GE293+GQ293+HC293+I293+U293+AG293+AS293+BE293+BQ293+CC293+CO293+DA293+DM293+DY293+EK293+EW293+FI293+FU293+GG293+GS293+HE293</f>
        <v>750</v>
      </c>
      <c r="HP293" s="227">
        <f t="shared" ref="HP293:HP294" si="5945">+(HO293)/HM293</f>
        <v>0.25597269624573377</v>
      </c>
      <c r="HQ293" s="48">
        <f t="shared" ref="HQ293:HQ300" si="5946">+I293+U293+AG293+AS293+BE293+BQ293+CC293+CO293+DA293+DM293+DY293+EK293+EW293+FI293+FU293+GG293+GS293+HE293</f>
        <v>45</v>
      </c>
      <c r="HR293" s="35">
        <f>+(HQ293/(HO293))</f>
        <v>0.06</v>
      </c>
      <c r="HS293" s="49"/>
      <c r="HT293" s="50"/>
      <c r="HU293" s="49">
        <f t="shared" ref="HU293:HU299" si="5947">+HT293/HO293*100</f>
        <v>0</v>
      </c>
      <c r="HV293" s="48"/>
      <c r="HW293" s="37"/>
    </row>
    <row r="294" spans="1:231" ht="18.75" x14ac:dyDescent="0.25">
      <c r="A294" s="236"/>
      <c r="B294" s="41">
        <f t="shared" ref="B294:B299" si="5948">+B293+1</f>
        <v>44695</v>
      </c>
      <c r="C294" s="10"/>
      <c r="D294" s="11"/>
      <c r="E294" s="74">
        <f t="shared" ref="E294:F298" si="5949">E293-C294</f>
        <v>571</v>
      </c>
      <c r="F294" s="74">
        <f t="shared" si="5949"/>
        <v>44</v>
      </c>
      <c r="G294" s="11">
        <v>151</v>
      </c>
      <c r="H294" s="12">
        <f t="shared" si="5891"/>
        <v>0.28721541155866898</v>
      </c>
      <c r="I294" s="11">
        <v>13</v>
      </c>
      <c r="J294" s="12">
        <f t="shared" ref="J294:J299" si="5950">I294/(G294+I294)</f>
        <v>7.926829268292683E-2</v>
      </c>
      <c r="K294" s="13"/>
      <c r="L294" s="11"/>
      <c r="M294" s="11"/>
      <c r="N294" s="14"/>
      <c r="O294" s="10"/>
      <c r="P294" s="11"/>
      <c r="Q294" s="74">
        <f t="shared" ref="Q294:R299" si="5951">Q293-O294</f>
        <v>579</v>
      </c>
      <c r="R294" s="74">
        <f t="shared" si="5951"/>
        <v>44</v>
      </c>
      <c r="S294" s="11">
        <v>113</v>
      </c>
      <c r="T294" s="12">
        <f t="shared" si="5893"/>
        <v>0.2003454231433506</v>
      </c>
      <c r="U294" s="11">
        <v>3</v>
      </c>
      <c r="V294" s="12">
        <f t="shared" si="5894"/>
        <v>2.5862068965517241E-2</v>
      </c>
      <c r="W294" s="13"/>
      <c r="X294" s="11"/>
      <c r="Y294" s="11"/>
      <c r="Z294" s="14"/>
      <c r="AA294" s="10"/>
      <c r="AB294" s="11"/>
      <c r="AC294" s="74">
        <f t="shared" ref="AC294:AD299" si="5952">AC293-AA294</f>
        <v>98</v>
      </c>
      <c r="AD294" s="74">
        <f t="shared" si="5952"/>
        <v>11</v>
      </c>
      <c r="AE294" s="11">
        <v>34</v>
      </c>
      <c r="AF294" s="12">
        <f t="shared" si="5896"/>
        <v>0.36734693877551022</v>
      </c>
      <c r="AG294" s="11">
        <v>2</v>
      </c>
      <c r="AH294" s="12">
        <f t="shared" si="5897"/>
        <v>5.5555555555555552E-2</v>
      </c>
      <c r="AI294" s="13"/>
      <c r="AJ294" s="11"/>
      <c r="AK294" s="11"/>
      <c r="AL294" s="14"/>
      <c r="AM294" s="10"/>
      <c r="AN294" s="11"/>
      <c r="AO294" s="74">
        <f t="shared" ref="AO294:AP299" si="5953">AO293-AM294</f>
        <v>563</v>
      </c>
      <c r="AP294" s="74">
        <f t="shared" si="5953"/>
        <v>43</v>
      </c>
      <c r="AQ294" s="11">
        <v>154</v>
      </c>
      <c r="AR294" s="12">
        <f t="shared" si="5899"/>
        <v>0.31083481349911191</v>
      </c>
      <c r="AS294" s="11">
        <v>21</v>
      </c>
      <c r="AT294" s="12">
        <f t="shared" si="5900"/>
        <v>0.12</v>
      </c>
      <c r="AU294" s="13"/>
      <c r="AV294" s="11"/>
      <c r="AW294" s="11"/>
      <c r="AX294" s="14"/>
      <c r="AY294" s="10"/>
      <c r="AZ294" s="11"/>
      <c r="BA294" s="74">
        <f t="shared" ref="BA294:BB299" si="5954">BA293-AY294</f>
        <v>560</v>
      </c>
      <c r="BB294" s="74">
        <f t="shared" si="5954"/>
        <v>42</v>
      </c>
      <c r="BC294" s="11">
        <v>110</v>
      </c>
      <c r="BD294" s="12">
        <f t="shared" si="5902"/>
        <v>0.21785714285714286</v>
      </c>
      <c r="BE294" s="11">
        <v>12</v>
      </c>
      <c r="BF294" s="12">
        <f t="shared" si="5903"/>
        <v>9.8360655737704916E-2</v>
      </c>
      <c r="BG294" s="13"/>
      <c r="BH294" s="11"/>
      <c r="BI294" s="11"/>
      <c r="BJ294" s="14"/>
      <c r="BK294" s="10"/>
      <c r="BL294" s="11"/>
      <c r="BM294" s="74">
        <f t="shared" ref="BM294:BN299" si="5955">BM293-BK294</f>
        <v>559</v>
      </c>
      <c r="BN294" s="74">
        <f t="shared" si="5955"/>
        <v>44</v>
      </c>
      <c r="BO294" s="11">
        <v>82</v>
      </c>
      <c r="BP294" s="12">
        <f t="shared" si="5905"/>
        <v>0.16279069767441862</v>
      </c>
      <c r="BQ294" s="11">
        <v>9</v>
      </c>
      <c r="BR294" s="12">
        <f t="shared" si="5906"/>
        <v>9.8901098901098897E-2</v>
      </c>
      <c r="BS294" s="13"/>
      <c r="BT294" s="11"/>
      <c r="BU294" s="11"/>
      <c r="BV294" s="14"/>
      <c r="BW294" s="10"/>
      <c r="BX294" s="11"/>
      <c r="BY294" s="74">
        <f t="shared" ref="BY294:BZ299" si="5956">BY293-BW294</f>
        <v>0</v>
      </c>
      <c r="BZ294" s="74">
        <f t="shared" si="5956"/>
        <v>0</v>
      </c>
      <c r="CA294" s="11"/>
      <c r="CB294" s="12" t="e">
        <f t="shared" si="5908"/>
        <v>#DIV/0!</v>
      </c>
      <c r="CC294" s="11"/>
      <c r="CD294" s="12" t="e">
        <f t="shared" si="5909"/>
        <v>#DIV/0!</v>
      </c>
      <c r="CE294" s="13"/>
      <c r="CF294" s="11"/>
      <c r="CG294" s="11"/>
      <c r="CH294" s="14"/>
      <c r="CI294" s="10"/>
      <c r="CJ294" s="11"/>
      <c r="CK294" s="74">
        <f t="shared" ref="CK294:CL299" si="5957">CK293-CI294</f>
        <v>0</v>
      </c>
      <c r="CL294" s="74">
        <f t="shared" si="5957"/>
        <v>0</v>
      </c>
      <c r="CM294" s="11"/>
      <c r="CN294" s="12" t="e">
        <f t="shared" si="5911"/>
        <v>#DIV/0!</v>
      </c>
      <c r="CO294" s="11"/>
      <c r="CP294" s="12" t="e">
        <f t="shared" si="5912"/>
        <v>#DIV/0!</v>
      </c>
      <c r="CQ294" s="13"/>
      <c r="CR294" s="11"/>
      <c r="CS294" s="11"/>
      <c r="CT294" s="14"/>
      <c r="CU294" s="10"/>
      <c r="CV294" s="11"/>
      <c r="CW294" s="74">
        <f t="shared" ref="CW294:CX299" si="5958">CW293-CU294</f>
        <v>0</v>
      </c>
      <c r="CX294" s="74">
        <f t="shared" si="5958"/>
        <v>0</v>
      </c>
      <c r="CY294" s="11"/>
      <c r="CZ294" s="12" t="e">
        <f t="shared" si="5914"/>
        <v>#DIV/0!</v>
      </c>
      <c r="DA294" s="11"/>
      <c r="DB294" s="12" t="e">
        <f t="shared" si="5915"/>
        <v>#DIV/0!</v>
      </c>
      <c r="DC294" s="13"/>
      <c r="DD294" s="11"/>
      <c r="DE294" s="11"/>
      <c r="DF294" s="14"/>
      <c r="DG294" s="10"/>
      <c r="DH294" s="11"/>
      <c r="DI294" s="74">
        <f t="shared" ref="DI294:DJ299" si="5959">DI293-DG294</f>
        <v>0</v>
      </c>
      <c r="DJ294" s="74">
        <f t="shared" si="5959"/>
        <v>0</v>
      </c>
      <c r="DK294" s="11"/>
      <c r="DL294" s="12" t="e">
        <f t="shared" si="5917"/>
        <v>#DIV/0!</v>
      </c>
      <c r="DM294" s="11"/>
      <c r="DN294" s="12" t="e">
        <f t="shared" si="5918"/>
        <v>#DIV/0!</v>
      </c>
      <c r="DO294" s="13"/>
      <c r="DP294" s="11"/>
      <c r="DQ294" s="11"/>
      <c r="DR294" s="14"/>
      <c r="DS294" s="10"/>
      <c r="DT294" s="11"/>
      <c r="DU294" s="74">
        <f t="shared" ref="DU294:DV299" si="5960">DU293-DS294</f>
        <v>0</v>
      </c>
      <c r="DV294" s="74">
        <f t="shared" si="5960"/>
        <v>0</v>
      </c>
      <c r="DW294" s="11"/>
      <c r="DX294" s="12" t="e">
        <f t="shared" si="5920"/>
        <v>#DIV/0!</v>
      </c>
      <c r="DY294" s="11"/>
      <c r="DZ294" s="12" t="e">
        <f t="shared" si="5921"/>
        <v>#DIV/0!</v>
      </c>
      <c r="EA294" s="13"/>
      <c r="EB294" s="11"/>
      <c r="EC294" s="11"/>
      <c r="ED294" s="14"/>
      <c r="EE294" s="10"/>
      <c r="EF294" s="11"/>
      <c r="EG294" s="74">
        <f t="shared" ref="EG294:EH299" si="5961">EG293-EE294</f>
        <v>0</v>
      </c>
      <c r="EH294" s="74">
        <f t="shared" si="5961"/>
        <v>0</v>
      </c>
      <c r="EI294" s="11"/>
      <c r="EJ294" s="12" t="e">
        <f t="shared" si="5923"/>
        <v>#DIV/0!</v>
      </c>
      <c r="EK294" s="11"/>
      <c r="EL294" s="12" t="e">
        <f t="shared" si="5924"/>
        <v>#DIV/0!</v>
      </c>
      <c r="EM294" s="13"/>
      <c r="EN294" s="11"/>
      <c r="EO294" s="11"/>
      <c r="EP294" s="14"/>
      <c r="EQ294" s="10"/>
      <c r="ER294" s="11"/>
      <c r="ES294" s="74">
        <f t="shared" ref="ES294:ET299" si="5962">ES293-EQ294</f>
        <v>0</v>
      </c>
      <c r="ET294" s="74">
        <f t="shared" si="5962"/>
        <v>0</v>
      </c>
      <c r="EU294" s="11"/>
      <c r="EV294" s="12" t="e">
        <f t="shared" si="5926"/>
        <v>#DIV/0!</v>
      </c>
      <c r="EW294" s="11"/>
      <c r="EX294" s="12" t="e">
        <f t="shared" si="5927"/>
        <v>#DIV/0!</v>
      </c>
      <c r="EY294" s="13"/>
      <c r="EZ294" s="11"/>
      <c r="FA294" s="11"/>
      <c r="FB294" s="14"/>
      <c r="FC294" s="10"/>
      <c r="FD294" s="11"/>
      <c r="FE294" s="74">
        <f t="shared" ref="FE294:FF299" si="5963">FE293-FC294</f>
        <v>0</v>
      </c>
      <c r="FF294" s="74">
        <f t="shared" si="5963"/>
        <v>0</v>
      </c>
      <c r="FG294" s="11"/>
      <c r="FH294" s="12" t="e">
        <f t="shared" si="5929"/>
        <v>#DIV/0!</v>
      </c>
      <c r="FI294" s="11"/>
      <c r="FJ294" s="12" t="e">
        <f t="shared" si="5930"/>
        <v>#DIV/0!</v>
      </c>
      <c r="FK294" s="13"/>
      <c r="FL294" s="11"/>
      <c r="FM294" s="11"/>
      <c r="FN294" s="14"/>
      <c r="FO294" s="10"/>
      <c r="FP294" s="11"/>
      <c r="FQ294" s="74">
        <f t="shared" ref="FQ294:FR299" si="5964">FQ293-FO294</f>
        <v>0</v>
      </c>
      <c r="FR294" s="74">
        <f t="shared" si="5964"/>
        <v>0</v>
      </c>
      <c r="FS294" s="11"/>
      <c r="FT294" s="12" t="e">
        <f t="shared" si="5932"/>
        <v>#DIV/0!</v>
      </c>
      <c r="FU294" s="11"/>
      <c r="FV294" s="12" t="e">
        <f t="shared" si="5933"/>
        <v>#DIV/0!</v>
      </c>
      <c r="FW294" s="13"/>
      <c r="FX294" s="11"/>
      <c r="FY294" s="11"/>
      <c r="FZ294" s="14"/>
      <c r="GA294" s="10"/>
      <c r="GB294" s="11"/>
      <c r="GC294" s="74">
        <f t="shared" ref="GC294:GD299" si="5965">GC293-GA294</f>
        <v>0</v>
      </c>
      <c r="GD294" s="74">
        <f t="shared" si="5965"/>
        <v>0</v>
      </c>
      <c r="GE294" s="11"/>
      <c r="GF294" s="12" t="e">
        <f t="shared" si="5935"/>
        <v>#DIV/0!</v>
      </c>
      <c r="GG294" s="11"/>
      <c r="GH294" s="12" t="e">
        <f t="shared" si="5936"/>
        <v>#DIV/0!</v>
      </c>
      <c r="GI294" s="13"/>
      <c r="GJ294" s="11"/>
      <c r="GK294" s="11"/>
      <c r="GL294" s="14"/>
      <c r="GM294" s="10"/>
      <c r="GN294" s="11"/>
      <c r="GO294" s="74">
        <f t="shared" ref="GO294:GP299" si="5966">GO293-GM294</f>
        <v>0</v>
      </c>
      <c r="GP294" s="74">
        <f t="shared" si="5966"/>
        <v>0</v>
      </c>
      <c r="GQ294" s="11"/>
      <c r="GR294" s="12" t="e">
        <f t="shared" si="5938"/>
        <v>#DIV/0!</v>
      </c>
      <c r="GS294" s="11"/>
      <c r="GT294" s="12" t="e">
        <f t="shared" si="5939"/>
        <v>#DIV/0!</v>
      </c>
      <c r="GU294" s="13"/>
      <c r="GV294" s="11"/>
      <c r="GW294" s="11"/>
      <c r="GX294" s="14"/>
      <c r="GY294" s="10"/>
      <c r="GZ294" s="11"/>
      <c r="HA294" s="74">
        <f t="shared" ref="HA294:HB299" si="5967">HA293-GY294</f>
        <v>0</v>
      </c>
      <c r="HB294" s="74">
        <f t="shared" si="5967"/>
        <v>0</v>
      </c>
      <c r="HC294" s="11"/>
      <c r="HD294" s="12" t="e">
        <f t="shared" si="5941"/>
        <v>#DIV/0!</v>
      </c>
      <c r="HE294" s="11"/>
      <c r="HF294" s="12" t="e">
        <f t="shared" si="5942"/>
        <v>#DIV/0!</v>
      </c>
      <c r="HG294" s="13"/>
      <c r="HH294" s="11"/>
      <c r="HI294" s="11"/>
      <c r="HJ294" s="14"/>
      <c r="HK294" s="10">
        <f t="shared" si="5943"/>
        <v>0</v>
      </c>
      <c r="HL294" s="11">
        <f t="shared" si="5943"/>
        <v>0</v>
      </c>
      <c r="HM294" s="11">
        <f t="shared" si="5943"/>
        <v>2930</v>
      </c>
      <c r="HN294" s="11">
        <f t="shared" si="5943"/>
        <v>228</v>
      </c>
      <c r="HO294" s="11">
        <f t="shared" si="5944"/>
        <v>704</v>
      </c>
      <c r="HP294" s="228">
        <f t="shared" si="5945"/>
        <v>0.2402730375426621</v>
      </c>
      <c r="HQ294" s="15">
        <f t="shared" si="5946"/>
        <v>60</v>
      </c>
      <c r="HR294" s="12">
        <f t="shared" ref="HR294:HR300" si="5968">+(HQ294/(HO294))</f>
        <v>8.5227272727272721E-2</v>
      </c>
      <c r="HS294" s="16">
        <v>75.099999999999994</v>
      </c>
      <c r="HT294" s="17">
        <v>622</v>
      </c>
      <c r="HU294" s="16">
        <f t="shared" si="5947"/>
        <v>88.352272727272734</v>
      </c>
      <c r="HV294" s="15"/>
      <c r="HW294" s="14"/>
    </row>
    <row r="295" spans="1:231" ht="18.75" x14ac:dyDescent="0.25">
      <c r="A295" s="236"/>
      <c r="B295" s="41">
        <f t="shared" si="5948"/>
        <v>44696</v>
      </c>
      <c r="C295" s="10"/>
      <c r="D295" s="11"/>
      <c r="E295" s="74">
        <f t="shared" si="5949"/>
        <v>571</v>
      </c>
      <c r="F295" s="74">
        <f t="shared" si="5949"/>
        <v>44</v>
      </c>
      <c r="G295" s="11">
        <v>152</v>
      </c>
      <c r="H295" s="12">
        <f t="shared" si="5891"/>
        <v>0.30647985989492121</v>
      </c>
      <c r="I295" s="11">
        <v>23</v>
      </c>
      <c r="J295" s="12">
        <f t="shared" si="5950"/>
        <v>0.13142857142857142</v>
      </c>
      <c r="K295" s="13"/>
      <c r="L295" s="11"/>
      <c r="M295" s="11"/>
      <c r="N295" s="14"/>
      <c r="O295" s="10"/>
      <c r="P295" s="11"/>
      <c r="Q295" s="74">
        <f t="shared" si="5951"/>
        <v>579</v>
      </c>
      <c r="R295" s="74">
        <f t="shared" si="5951"/>
        <v>44</v>
      </c>
      <c r="S295" s="11">
        <v>109</v>
      </c>
      <c r="T295" s="12">
        <f t="shared" si="5893"/>
        <v>0.21416234887737479</v>
      </c>
      <c r="U295" s="11">
        <v>15</v>
      </c>
      <c r="V295" s="12">
        <f t="shared" si="5894"/>
        <v>0.12096774193548387</v>
      </c>
      <c r="W295" s="13"/>
      <c r="X295" s="11"/>
      <c r="Y295" s="11"/>
      <c r="Z295" s="14"/>
      <c r="AA295" s="10"/>
      <c r="AB295" s="11"/>
      <c r="AC295" s="74">
        <f t="shared" si="5952"/>
        <v>98</v>
      </c>
      <c r="AD295" s="74">
        <f t="shared" si="5952"/>
        <v>11</v>
      </c>
      <c r="AE295" s="11">
        <v>24</v>
      </c>
      <c r="AF295" s="12">
        <f t="shared" si="5896"/>
        <v>0.27551020408163263</v>
      </c>
      <c r="AG295" s="11">
        <v>3</v>
      </c>
      <c r="AH295" s="12">
        <f t="shared" si="5897"/>
        <v>0.1111111111111111</v>
      </c>
      <c r="AI295" s="13"/>
      <c r="AJ295" s="11"/>
      <c r="AK295" s="11"/>
      <c r="AL295" s="14"/>
      <c r="AM295" s="10"/>
      <c r="AN295" s="11"/>
      <c r="AO295" s="74">
        <f t="shared" si="5953"/>
        <v>563</v>
      </c>
      <c r="AP295" s="74">
        <f t="shared" si="5953"/>
        <v>43</v>
      </c>
      <c r="AQ295" s="11">
        <v>147</v>
      </c>
      <c r="AR295" s="12">
        <f t="shared" si="5899"/>
        <v>0.28419182948490229</v>
      </c>
      <c r="AS295" s="11">
        <v>13</v>
      </c>
      <c r="AT295" s="12">
        <f t="shared" si="5900"/>
        <v>8.1250000000000003E-2</v>
      </c>
      <c r="AU295" s="13"/>
      <c r="AV295" s="11"/>
      <c r="AW295" s="11"/>
      <c r="AX295" s="14"/>
      <c r="AY295" s="10">
        <v>1</v>
      </c>
      <c r="AZ295" s="11"/>
      <c r="BA295" s="74">
        <f t="shared" si="5954"/>
        <v>559</v>
      </c>
      <c r="BB295" s="74">
        <f t="shared" si="5954"/>
        <v>42</v>
      </c>
      <c r="BC295" s="11">
        <v>128</v>
      </c>
      <c r="BD295" s="12">
        <f t="shared" si="5902"/>
        <v>0.25939177101967797</v>
      </c>
      <c r="BE295" s="11">
        <v>17</v>
      </c>
      <c r="BF295" s="12">
        <f t="shared" si="5903"/>
        <v>0.11724137931034483</v>
      </c>
      <c r="BG295" s="13"/>
      <c r="BH295" s="11"/>
      <c r="BI295" s="11"/>
      <c r="BJ295" s="14"/>
      <c r="BK295" s="10"/>
      <c r="BL295" s="11"/>
      <c r="BM295" s="74">
        <f t="shared" si="5955"/>
        <v>559</v>
      </c>
      <c r="BN295" s="74">
        <f t="shared" si="5955"/>
        <v>44</v>
      </c>
      <c r="BO295" s="11">
        <v>78</v>
      </c>
      <c r="BP295" s="12">
        <f t="shared" si="5905"/>
        <v>0.17173524150268335</v>
      </c>
      <c r="BQ295" s="11">
        <v>18</v>
      </c>
      <c r="BR295" s="12">
        <f t="shared" si="5906"/>
        <v>0.1875</v>
      </c>
      <c r="BS295" s="13"/>
      <c r="BT295" s="11"/>
      <c r="BU295" s="11"/>
      <c r="BV295" s="14"/>
      <c r="BW295" s="10"/>
      <c r="BX295" s="11"/>
      <c r="BY295" s="74">
        <f t="shared" si="5956"/>
        <v>0</v>
      </c>
      <c r="BZ295" s="74">
        <f t="shared" si="5956"/>
        <v>0</v>
      </c>
      <c r="CA295" s="11"/>
      <c r="CB295" s="12" t="e">
        <f t="shared" si="5908"/>
        <v>#DIV/0!</v>
      </c>
      <c r="CC295" s="11"/>
      <c r="CD295" s="12" t="e">
        <f t="shared" si="5909"/>
        <v>#DIV/0!</v>
      </c>
      <c r="CE295" s="13"/>
      <c r="CF295" s="11"/>
      <c r="CG295" s="11"/>
      <c r="CH295" s="14"/>
      <c r="CI295" s="10"/>
      <c r="CJ295" s="11"/>
      <c r="CK295" s="74">
        <f t="shared" si="5957"/>
        <v>0</v>
      </c>
      <c r="CL295" s="74">
        <f t="shared" si="5957"/>
        <v>0</v>
      </c>
      <c r="CM295" s="11"/>
      <c r="CN295" s="12" t="e">
        <f t="shared" si="5911"/>
        <v>#DIV/0!</v>
      </c>
      <c r="CO295" s="11"/>
      <c r="CP295" s="12" t="e">
        <f t="shared" si="5912"/>
        <v>#DIV/0!</v>
      </c>
      <c r="CQ295" s="13"/>
      <c r="CR295" s="11"/>
      <c r="CS295" s="11"/>
      <c r="CT295" s="14"/>
      <c r="CU295" s="10"/>
      <c r="CV295" s="11"/>
      <c r="CW295" s="74">
        <f t="shared" si="5958"/>
        <v>0</v>
      </c>
      <c r="CX295" s="74">
        <f t="shared" si="5958"/>
        <v>0</v>
      </c>
      <c r="CY295" s="11"/>
      <c r="CZ295" s="12" t="e">
        <f t="shared" si="5914"/>
        <v>#DIV/0!</v>
      </c>
      <c r="DA295" s="11"/>
      <c r="DB295" s="12" t="e">
        <f t="shared" si="5915"/>
        <v>#DIV/0!</v>
      </c>
      <c r="DC295" s="13"/>
      <c r="DD295" s="11"/>
      <c r="DE295" s="11"/>
      <c r="DF295" s="14"/>
      <c r="DG295" s="10"/>
      <c r="DH295" s="11"/>
      <c r="DI295" s="74">
        <f t="shared" si="5959"/>
        <v>0</v>
      </c>
      <c r="DJ295" s="74">
        <f t="shared" si="5959"/>
        <v>0</v>
      </c>
      <c r="DK295" s="11"/>
      <c r="DL295" s="12" t="e">
        <f t="shared" si="5917"/>
        <v>#DIV/0!</v>
      </c>
      <c r="DM295" s="11"/>
      <c r="DN295" s="12" t="e">
        <f t="shared" si="5918"/>
        <v>#DIV/0!</v>
      </c>
      <c r="DO295" s="13"/>
      <c r="DP295" s="11"/>
      <c r="DQ295" s="11"/>
      <c r="DR295" s="14"/>
      <c r="DS295" s="10"/>
      <c r="DT295" s="11"/>
      <c r="DU295" s="74">
        <f t="shared" si="5960"/>
        <v>0</v>
      </c>
      <c r="DV295" s="74">
        <f t="shared" si="5960"/>
        <v>0</v>
      </c>
      <c r="DW295" s="11"/>
      <c r="DX295" s="12" t="e">
        <f t="shared" si="5920"/>
        <v>#DIV/0!</v>
      </c>
      <c r="DY295" s="11"/>
      <c r="DZ295" s="12" t="e">
        <f t="shared" si="5921"/>
        <v>#DIV/0!</v>
      </c>
      <c r="EA295" s="13"/>
      <c r="EB295" s="11"/>
      <c r="EC295" s="11"/>
      <c r="ED295" s="14"/>
      <c r="EE295" s="10"/>
      <c r="EF295" s="11"/>
      <c r="EG295" s="74">
        <f t="shared" si="5961"/>
        <v>0</v>
      </c>
      <c r="EH295" s="74">
        <f t="shared" si="5961"/>
        <v>0</v>
      </c>
      <c r="EI295" s="11"/>
      <c r="EJ295" s="12" t="e">
        <f t="shared" si="5923"/>
        <v>#DIV/0!</v>
      </c>
      <c r="EK295" s="11"/>
      <c r="EL295" s="12" t="e">
        <f t="shared" si="5924"/>
        <v>#DIV/0!</v>
      </c>
      <c r="EM295" s="13"/>
      <c r="EN295" s="11"/>
      <c r="EO295" s="11"/>
      <c r="EP295" s="14"/>
      <c r="EQ295" s="10"/>
      <c r="ER295" s="11"/>
      <c r="ES295" s="74">
        <f t="shared" si="5962"/>
        <v>0</v>
      </c>
      <c r="ET295" s="74">
        <f t="shared" si="5962"/>
        <v>0</v>
      </c>
      <c r="EU295" s="11"/>
      <c r="EV295" s="12" t="e">
        <f t="shared" si="5926"/>
        <v>#DIV/0!</v>
      </c>
      <c r="EW295" s="11"/>
      <c r="EX295" s="12" t="e">
        <f t="shared" si="5927"/>
        <v>#DIV/0!</v>
      </c>
      <c r="EY295" s="13"/>
      <c r="EZ295" s="11"/>
      <c r="FA295" s="11"/>
      <c r="FB295" s="14"/>
      <c r="FC295" s="10"/>
      <c r="FD295" s="11"/>
      <c r="FE295" s="74">
        <f t="shared" si="5963"/>
        <v>0</v>
      </c>
      <c r="FF295" s="74">
        <f t="shared" si="5963"/>
        <v>0</v>
      </c>
      <c r="FG295" s="11"/>
      <c r="FH295" s="12" t="e">
        <f t="shared" si="5929"/>
        <v>#DIV/0!</v>
      </c>
      <c r="FI295" s="11"/>
      <c r="FJ295" s="12" t="e">
        <f t="shared" si="5930"/>
        <v>#DIV/0!</v>
      </c>
      <c r="FK295" s="13"/>
      <c r="FL295" s="11"/>
      <c r="FM295" s="11"/>
      <c r="FN295" s="14"/>
      <c r="FO295" s="10"/>
      <c r="FP295" s="11"/>
      <c r="FQ295" s="74">
        <f t="shared" si="5964"/>
        <v>0</v>
      </c>
      <c r="FR295" s="74">
        <f t="shared" si="5964"/>
        <v>0</v>
      </c>
      <c r="FS295" s="11"/>
      <c r="FT295" s="12" t="e">
        <f t="shared" si="5932"/>
        <v>#DIV/0!</v>
      </c>
      <c r="FU295" s="11"/>
      <c r="FV295" s="12" t="e">
        <f t="shared" si="5933"/>
        <v>#DIV/0!</v>
      </c>
      <c r="FW295" s="13"/>
      <c r="FX295" s="11"/>
      <c r="FY295" s="11"/>
      <c r="FZ295" s="14"/>
      <c r="GA295" s="10"/>
      <c r="GB295" s="11"/>
      <c r="GC295" s="74">
        <f t="shared" si="5965"/>
        <v>0</v>
      </c>
      <c r="GD295" s="74">
        <f t="shared" si="5965"/>
        <v>0</v>
      </c>
      <c r="GE295" s="11"/>
      <c r="GF295" s="12" t="e">
        <f t="shared" si="5935"/>
        <v>#DIV/0!</v>
      </c>
      <c r="GG295" s="11"/>
      <c r="GH295" s="12" t="e">
        <f t="shared" si="5936"/>
        <v>#DIV/0!</v>
      </c>
      <c r="GI295" s="13"/>
      <c r="GJ295" s="11"/>
      <c r="GK295" s="11"/>
      <c r="GL295" s="14"/>
      <c r="GM295" s="10"/>
      <c r="GN295" s="11"/>
      <c r="GO295" s="74">
        <f t="shared" si="5966"/>
        <v>0</v>
      </c>
      <c r="GP295" s="74">
        <f t="shared" si="5966"/>
        <v>0</v>
      </c>
      <c r="GQ295" s="11"/>
      <c r="GR295" s="12" t="e">
        <f t="shared" si="5938"/>
        <v>#DIV/0!</v>
      </c>
      <c r="GS295" s="11"/>
      <c r="GT295" s="12" t="e">
        <f t="shared" si="5939"/>
        <v>#DIV/0!</v>
      </c>
      <c r="GU295" s="13"/>
      <c r="GV295" s="11"/>
      <c r="GW295" s="11"/>
      <c r="GX295" s="14"/>
      <c r="GY295" s="10"/>
      <c r="GZ295" s="11"/>
      <c r="HA295" s="74">
        <f t="shared" si="5967"/>
        <v>0</v>
      </c>
      <c r="HB295" s="74">
        <f t="shared" si="5967"/>
        <v>0</v>
      </c>
      <c r="HC295" s="11"/>
      <c r="HD295" s="12" t="e">
        <f t="shared" si="5941"/>
        <v>#DIV/0!</v>
      </c>
      <c r="HE295" s="11"/>
      <c r="HF295" s="12" t="e">
        <f t="shared" si="5942"/>
        <v>#DIV/0!</v>
      </c>
      <c r="HG295" s="13"/>
      <c r="HH295" s="11"/>
      <c r="HI295" s="11"/>
      <c r="HJ295" s="14"/>
      <c r="HK295" s="10">
        <f t="shared" si="5943"/>
        <v>1</v>
      </c>
      <c r="HL295" s="11">
        <f t="shared" si="5943"/>
        <v>0</v>
      </c>
      <c r="HM295" s="11">
        <f t="shared" si="5943"/>
        <v>2929</v>
      </c>
      <c r="HN295" s="11">
        <f t="shared" si="5943"/>
        <v>228</v>
      </c>
      <c r="HO295" s="11">
        <f t="shared" si="5944"/>
        <v>727</v>
      </c>
      <c r="HP295" s="228">
        <f>+(HO295)/HM295</f>
        <v>0.24820757937862753</v>
      </c>
      <c r="HQ295" s="15">
        <f t="shared" si="5946"/>
        <v>89</v>
      </c>
      <c r="HR295" s="12">
        <f t="shared" si="5968"/>
        <v>0.12242090784044017</v>
      </c>
      <c r="HS295" s="16">
        <v>74.8</v>
      </c>
      <c r="HT295" s="17">
        <v>601</v>
      </c>
      <c r="HU295" s="16">
        <f t="shared" si="5947"/>
        <v>82.668500687757913</v>
      </c>
      <c r="HV295" s="15"/>
      <c r="HW295" s="14"/>
    </row>
    <row r="296" spans="1:231" ht="18.75" x14ac:dyDescent="0.25">
      <c r="A296" s="236"/>
      <c r="B296" s="41">
        <f t="shared" si="5948"/>
        <v>44697</v>
      </c>
      <c r="C296" s="10">
        <v>1</v>
      </c>
      <c r="D296" s="11"/>
      <c r="E296" s="74">
        <f t="shared" si="5949"/>
        <v>570</v>
      </c>
      <c r="F296" s="74">
        <f t="shared" si="5949"/>
        <v>44</v>
      </c>
      <c r="G296" s="234">
        <v>128</v>
      </c>
      <c r="H296" s="12">
        <f t="shared" si="5891"/>
        <v>0.23684210526315788</v>
      </c>
      <c r="I296" s="11">
        <v>7</v>
      </c>
      <c r="J296" s="12">
        <f t="shared" si="5950"/>
        <v>5.185185185185185E-2</v>
      </c>
      <c r="K296" s="11"/>
      <c r="L296" s="11"/>
      <c r="M296" s="18"/>
      <c r="N296" s="20"/>
      <c r="O296" s="10">
        <v>1</v>
      </c>
      <c r="P296" s="11"/>
      <c r="Q296" s="74">
        <f t="shared" si="5951"/>
        <v>578</v>
      </c>
      <c r="R296" s="74">
        <f t="shared" si="5951"/>
        <v>44</v>
      </c>
      <c r="S296" s="11">
        <v>173</v>
      </c>
      <c r="T296" s="12">
        <f t="shared" si="5893"/>
        <v>0.31141868512110726</v>
      </c>
      <c r="U296" s="11">
        <v>7</v>
      </c>
      <c r="V296" s="12">
        <f t="shared" si="5894"/>
        <v>3.888888888888889E-2</v>
      </c>
      <c r="W296" s="11"/>
      <c r="X296" s="11"/>
      <c r="Y296" s="18"/>
      <c r="Z296" s="20"/>
      <c r="AA296" s="10"/>
      <c r="AB296" s="11"/>
      <c r="AC296" s="74">
        <f t="shared" si="5952"/>
        <v>98</v>
      </c>
      <c r="AD296" s="74">
        <f t="shared" si="5952"/>
        <v>11</v>
      </c>
      <c r="AE296" s="11">
        <v>26</v>
      </c>
      <c r="AF296" s="12">
        <f t="shared" si="5896"/>
        <v>0.27551020408163263</v>
      </c>
      <c r="AG296" s="11">
        <v>1</v>
      </c>
      <c r="AH296" s="12">
        <f t="shared" si="5897"/>
        <v>3.7037037037037035E-2</v>
      </c>
      <c r="AI296" s="11"/>
      <c r="AJ296" s="11"/>
      <c r="AK296" s="18"/>
      <c r="AL296" s="20"/>
      <c r="AM296" s="10"/>
      <c r="AN296" s="11"/>
      <c r="AO296" s="74">
        <f t="shared" si="5953"/>
        <v>563</v>
      </c>
      <c r="AP296" s="74">
        <f t="shared" si="5953"/>
        <v>43</v>
      </c>
      <c r="AQ296" s="11">
        <v>132</v>
      </c>
      <c r="AR296" s="12">
        <f t="shared" si="5899"/>
        <v>0.25222024866785081</v>
      </c>
      <c r="AS296" s="11">
        <v>10</v>
      </c>
      <c r="AT296" s="12">
        <f t="shared" si="5900"/>
        <v>7.0422535211267609E-2</v>
      </c>
      <c r="AU296" s="11"/>
      <c r="AV296" s="11"/>
      <c r="AW296" s="18"/>
      <c r="AX296" s="20"/>
      <c r="AY296" s="10"/>
      <c r="AZ296" s="11"/>
      <c r="BA296" s="74">
        <f t="shared" si="5954"/>
        <v>559</v>
      </c>
      <c r="BB296" s="74">
        <f t="shared" si="5954"/>
        <v>42</v>
      </c>
      <c r="BC296" s="11">
        <v>117</v>
      </c>
      <c r="BD296" s="12">
        <f t="shared" si="5902"/>
        <v>0.23792486583184258</v>
      </c>
      <c r="BE296" s="11">
        <v>16</v>
      </c>
      <c r="BF296" s="12">
        <f t="shared" si="5903"/>
        <v>0.12030075187969924</v>
      </c>
      <c r="BG296" s="11"/>
      <c r="BH296" s="11"/>
      <c r="BI296" s="18"/>
      <c r="BJ296" s="20"/>
      <c r="BK296" s="10"/>
      <c r="BL296" s="11"/>
      <c r="BM296" s="74">
        <f t="shared" si="5955"/>
        <v>559</v>
      </c>
      <c r="BN296" s="74">
        <f t="shared" si="5955"/>
        <v>44</v>
      </c>
      <c r="BO296" s="11">
        <v>73</v>
      </c>
      <c r="BP296" s="12">
        <f t="shared" si="5905"/>
        <v>0.14490161001788909</v>
      </c>
      <c r="BQ296" s="11">
        <v>8</v>
      </c>
      <c r="BR296" s="12">
        <f t="shared" si="5906"/>
        <v>9.8765432098765427E-2</v>
      </c>
      <c r="BS296" s="11"/>
      <c r="BT296" s="11"/>
      <c r="BU296" s="18"/>
      <c r="BV296" s="20"/>
      <c r="BW296" s="10"/>
      <c r="BX296" s="11"/>
      <c r="BY296" s="74">
        <f t="shared" si="5956"/>
        <v>0</v>
      </c>
      <c r="BZ296" s="74">
        <f t="shared" si="5956"/>
        <v>0</v>
      </c>
      <c r="CA296" s="11"/>
      <c r="CB296" s="12" t="e">
        <f t="shared" si="5908"/>
        <v>#DIV/0!</v>
      </c>
      <c r="CC296" s="11"/>
      <c r="CD296" s="12" t="e">
        <f t="shared" si="5909"/>
        <v>#DIV/0!</v>
      </c>
      <c r="CE296" s="11"/>
      <c r="CF296" s="11"/>
      <c r="CG296" s="18"/>
      <c r="CH296" s="20"/>
      <c r="CI296" s="10"/>
      <c r="CJ296" s="11"/>
      <c r="CK296" s="74">
        <f t="shared" si="5957"/>
        <v>0</v>
      </c>
      <c r="CL296" s="74">
        <f t="shared" si="5957"/>
        <v>0</v>
      </c>
      <c r="CM296" s="11"/>
      <c r="CN296" s="12" t="e">
        <f t="shared" si="5911"/>
        <v>#DIV/0!</v>
      </c>
      <c r="CO296" s="11"/>
      <c r="CP296" s="12" t="e">
        <f t="shared" si="5912"/>
        <v>#DIV/0!</v>
      </c>
      <c r="CQ296" s="11"/>
      <c r="CR296" s="11"/>
      <c r="CS296" s="18"/>
      <c r="CT296" s="20"/>
      <c r="CU296" s="10"/>
      <c r="CV296" s="11"/>
      <c r="CW296" s="74">
        <f t="shared" si="5958"/>
        <v>0</v>
      </c>
      <c r="CX296" s="74">
        <f t="shared" si="5958"/>
        <v>0</v>
      </c>
      <c r="CY296" s="11"/>
      <c r="CZ296" s="12" t="e">
        <f t="shared" si="5914"/>
        <v>#DIV/0!</v>
      </c>
      <c r="DA296" s="11"/>
      <c r="DB296" s="12" t="e">
        <f t="shared" si="5915"/>
        <v>#DIV/0!</v>
      </c>
      <c r="DC296" s="11"/>
      <c r="DD296" s="11"/>
      <c r="DE296" s="18"/>
      <c r="DF296" s="20"/>
      <c r="DG296" s="10"/>
      <c r="DH296" s="11"/>
      <c r="DI296" s="74">
        <f t="shared" si="5959"/>
        <v>0</v>
      </c>
      <c r="DJ296" s="74">
        <f t="shared" si="5959"/>
        <v>0</v>
      </c>
      <c r="DK296" s="11"/>
      <c r="DL296" s="12" t="e">
        <f t="shared" si="5917"/>
        <v>#DIV/0!</v>
      </c>
      <c r="DM296" s="11"/>
      <c r="DN296" s="12" t="e">
        <f t="shared" si="5918"/>
        <v>#DIV/0!</v>
      </c>
      <c r="DO296" s="11"/>
      <c r="DP296" s="11"/>
      <c r="DQ296" s="18"/>
      <c r="DR296" s="20"/>
      <c r="DS296" s="10"/>
      <c r="DT296" s="11"/>
      <c r="DU296" s="74">
        <f t="shared" si="5960"/>
        <v>0</v>
      </c>
      <c r="DV296" s="74">
        <f t="shared" si="5960"/>
        <v>0</v>
      </c>
      <c r="DW296" s="11"/>
      <c r="DX296" s="12" t="e">
        <f t="shared" si="5920"/>
        <v>#DIV/0!</v>
      </c>
      <c r="DY296" s="11"/>
      <c r="DZ296" s="12" t="e">
        <f t="shared" si="5921"/>
        <v>#DIV/0!</v>
      </c>
      <c r="EA296" s="11"/>
      <c r="EB296" s="11"/>
      <c r="EC296" s="18"/>
      <c r="ED296" s="20"/>
      <c r="EE296" s="10"/>
      <c r="EF296" s="11"/>
      <c r="EG296" s="74">
        <f t="shared" si="5961"/>
        <v>0</v>
      </c>
      <c r="EH296" s="74">
        <f t="shared" si="5961"/>
        <v>0</v>
      </c>
      <c r="EI296" s="11"/>
      <c r="EJ296" s="12" t="e">
        <f t="shared" si="5923"/>
        <v>#DIV/0!</v>
      </c>
      <c r="EK296" s="11"/>
      <c r="EL296" s="12" t="e">
        <f t="shared" si="5924"/>
        <v>#DIV/0!</v>
      </c>
      <c r="EM296" s="11"/>
      <c r="EN296" s="11"/>
      <c r="EO296" s="18"/>
      <c r="EP296" s="20"/>
      <c r="EQ296" s="10"/>
      <c r="ER296" s="11"/>
      <c r="ES296" s="74">
        <f t="shared" si="5962"/>
        <v>0</v>
      </c>
      <c r="ET296" s="74">
        <f t="shared" si="5962"/>
        <v>0</v>
      </c>
      <c r="EU296" s="11"/>
      <c r="EV296" s="12" t="e">
        <f t="shared" si="5926"/>
        <v>#DIV/0!</v>
      </c>
      <c r="EW296" s="11"/>
      <c r="EX296" s="12" t="e">
        <f t="shared" si="5927"/>
        <v>#DIV/0!</v>
      </c>
      <c r="EY296" s="11"/>
      <c r="EZ296" s="11"/>
      <c r="FA296" s="18"/>
      <c r="FB296" s="20"/>
      <c r="FC296" s="10"/>
      <c r="FD296" s="11"/>
      <c r="FE296" s="74">
        <f t="shared" si="5963"/>
        <v>0</v>
      </c>
      <c r="FF296" s="74">
        <f t="shared" si="5963"/>
        <v>0</v>
      </c>
      <c r="FG296" s="11"/>
      <c r="FH296" s="12" t="e">
        <f t="shared" si="5929"/>
        <v>#DIV/0!</v>
      </c>
      <c r="FI296" s="11"/>
      <c r="FJ296" s="12" t="e">
        <f t="shared" si="5930"/>
        <v>#DIV/0!</v>
      </c>
      <c r="FK296" s="11"/>
      <c r="FL296" s="11"/>
      <c r="FM296" s="18"/>
      <c r="FN296" s="20"/>
      <c r="FO296" s="10"/>
      <c r="FP296" s="11"/>
      <c r="FQ296" s="74">
        <f t="shared" si="5964"/>
        <v>0</v>
      </c>
      <c r="FR296" s="74">
        <f t="shared" si="5964"/>
        <v>0</v>
      </c>
      <c r="FS296" s="11"/>
      <c r="FT296" s="12" t="e">
        <f t="shared" si="5932"/>
        <v>#DIV/0!</v>
      </c>
      <c r="FU296" s="11"/>
      <c r="FV296" s="12" t="e">
        <f t="shared" si="5933"/>
        <v>#DIV/0!</v>
      </c>
      <c r="FW296" s="11"/>
      <c r="FX296" s="11"/>
      <c r="FY296" s="18"/>
      <c r="FZ296" s="20"/>
      <c r="GA296" s="10"/>
      <c r="GB296" s="11"/>
      <c r="GC296" s="74">
        <f t="shared" si="5965"/>
        <v>0</v>
      </c>
      <c r="GD296" s="74">
        <f t="shared" si="5965"/>
        <v>0</v>
      </c>
      <c r="GE296" s="11"/>
      <c r="GF296" s="12" t="e">
        <f t="shared" si="5935"/>
        <v>#DIV/0!</v>
      </c>
      <c r="GG296" s="11"/>
      <c r="GH296" s="12" t="e">
        <f t="shared" si="5936"/>
        <v>#DIV/0!</v>
      </c>
      <c r="GI296" s="11"/>
      <c r="GJ296" s="11"/>
      <c r="GK296" s="18"/>
      <c r="GL296" s="20"/>
      <c r="GM296" s="10"/>
      <c r="GN296" s="11"/>
      <c r="GO296" s="74">
        <f t="shared" si="5966"/>
        <v>0</v>
      </c>
      <c r="GP296" s="74">
        <f t="shared" si="5966"/>
        <v>0</v>
      </c>
      <c r="GQ296" s="11"/>
      <c r="GR296" s="12" t="e">
        <f t="shared" si="5938"/>
        <v>#DIV/0!</v>
      </c>
      <c r="GS296" s="11"/>
      <c r="GT296" s="12" t="e">
        <f t="shared" si="5939"/>
        <v>#DIV/0!</v>
      </c>
      <c r="GU296" s="11"/>
      <c r="GV296" s="11"/>
      <c r="GW296" s="18"/>
      <c r="GX296" s="20"/>
      <c r="GY296" s="10"/>
      <c r="GZ296" s="11"/>
      <c r="HA296" s="74">
        <f t="shared" si="5967"/>
        <v>0</v>
      </c>
      <c r="HB296" s="74">
        <f t="shared" si="5967"/>
        <v>0</v>
      </c>
      <c r="HC296" s="11"/>
      <c r="HD296" s="12" t="e">
        <f t="shared" si="5941"/>
        <v>#DIV/0!</v>
      </c>
      <c r="HE296" s="11"/>
      <c r="HF296" s="12" t="e">
        <f t="shared" si="5942"/>
        <v>#DIV/0!</v>
      </c>
      <c r="HG296" s="11"/>
      <c r="HH296" s="11"/>
      <c r="HI296" s="18"/>
      <c r="HJ296" s="20"/>
      <c r="HK296" s="10">
        <f t="shared" si="5943"/>
        <v>2</v>
      </c>
      <c r="HL296" s="11">
        <f t="shared" si="5943"/>
        <v>0</v>
      </c>
      <c r="HM296" s="11">
        <f t="shared" si="5943"/>
        <v>2927</v>
      </c>
      <c r="HN296" s="11">
        <f t="shared" si="5943"/>
        <v>228</v>
      </c>
      <c r="HO296" s="11">
        <f t="shared" si="5944"/>
        <v>698</v>
      </c>
      <c r="HP296" s="228">
        <f t="shared" ref="HP296:HP299" si="5969">+(HO296)/HM296</f>
        <v>0.23846942261701401</v>
      </c>
      <c r="HQ296" s="15">
        <f t="shared" si="5946"/>
        <v>49</v>
      </c>
      <c r="HR296" s="12">
        <f t="shared" si="5968"/>
        <v>7.0200573065902577E-2</v>
      </c>
      <c r="HS296" s="16">
        <v>74.599999999999994</v>
      </c>
      <c r="HT296" s="17">
        <v>577</v>
      </c>
      <c r="HU296" s="16">
        <f t="shared" si="5947"/>
        <v>82.664756446991404</v>
      </c>
      <c r="HV296" s="18"/>
      <c r="HW296" s="20"/>
    </row>
    <row r="297" spans="1:231" ht="18.75" x14ac:dyDescent="0.25">
      <c r="A297" s="236"/>
      <c r="B297" s="41">
        <f>+B296+1</f>
        <v>44698</v>
      </c>
      <c r="C297" s="10"/>
      <c r="D297" s="11"/>
      <c r="E297" s="74">
        <f t="shared" si="5949"/>
        <v>570</v>
      </c>
      <c r="F297" s="74">
        <f t="shared" si="5949"/>
        <v>44</v>
      </c>
      <c r="G297" s="11">
        <v>153</v>
      </c>
      <c r="H297" s="12">
        <f t="shared" si="5891"/>
        <v>0.2929824561403509</v>
      </c>
      <c r="I297" s="11">
        <v>14</v>
      </c>
      <c r="J297" s="12">
        <f t="shared" si="5950"/>
        <v>8.3832335329341312E-2</v>
      </c>
      <c r="K297" s="13"/>
      <c r="L297" s="13"/>
      <c r="M297" s="25"/>
      <c r="N297" s="38">
        <v>4800</v>
      </c>
      <c r="O297" s="10">
        <v>1</v>
      </c>
      <c r="P297" s="11"/>
      <c r="Q297" s="74">
        <f t="shared" si="5951"/>
        <v>577</v>
      </c>
      <c r="R297" s="74">
        <f t="shared" si="5951"/>
        <v>44</v>
      </c>
      <c r="S297" s="11">
        <v>110</v>
      </c>
      <c r="T297" s="12">
        <f t="shared" si="5893"/>
        <v>0.19930675909878684</v>
      </c>
      <c r="U297" s="11">
        <v>5</v>
      </c>
      <c r="V297" s="12">
        <f t="shared" si="5894"/>
        <v>4.3478260869565216E-2</v>
      </c>
      <c r="W297" s="13"/>
      <c r="X297" s="13"/>
      <c r="Y297" s="25"/>
      <c r="Z297" s="38">
        <v>4800</v>
      </c>
      <c r="AA297" s="10">
        <v>1</v>
      </c>
      <c r="AB297" s="11"/>
      <c r="AC297" s="74">
        <f t="shared" si="5952"/>
        <v>97</v>
      </c>
      <c r="AD297" s="74">
        <f t="shared" si="5952"/>
        <v>11</v>
      </c>
      <c r="AE297" s="11">
        <v>34</v>
      </c>
      <c r="AF297" s="12">
        <f t="shared" si="5896"/>
        <v>0.36082474226804123</v>
      </c>
      <c r="AG297" s="11">
        <v>1</v>
      </c>
      <c r="AH297" s="12">
        <f t="shared" si="5897"/>
        <v>2.8571428571428571E-2</v>
      </c>
      <c r="AI297" s="13"/>
      <c r="AJ297" s="13"/>
      <c r="AK297" s="25"/>
      <c r="AL297" s="38">
        <v>4800</v>
      </c>
      <c r="AM297" s="10"/>
      <c r="AN297" s="11"/>
      <c r="AO297" s="74">
        <f t="shared" si="5953"/>
        <v>563</v>
      </c>
      <c r="AP297" s="74">
        <f t="shared" si="5953"/>
        <v>43</v>
      </c>
      <c r="AQ297" s="11">
        <v>166</v>
      </c>
      <c r="AR297" s="12">
        <f t="shared" si="5899"/>
        <v>0.32326820603907636</v>
      </c>
      <c r="AS297" s="11">
        <v>16</v>
      </c>
      <c r="AT297" s="12">
        <f t="shared" si="5900"/>
        <v>8.7912087912087919E-2</v>
      </c>
      <c r="AU297" s="13"/>
      <c r="AV297" s="13"/>
      <c r="AW297" s="25"/>
      <c r="AX297" s="38">
        <v>4800</v>
      </c>
      <c r="AY297" s="10"/>
      <c r="AZ297" s="11"/>
      <c r="BA297" s="74">
        <f t="shared" si="5954"/>
        <v>559</v>
      </c>
      <c r="BB297" s="74">
        <f t="shared" si="5954"/>
        <v>42</v>
      </c>
      <c r="BC297" s="11">
        <v>113</v>
      </c>
      <c r="BD297" s="12">
        <f t="shared" si="5902"/>
        <v>0.21645796064400716</v>
      </c>
      <c r="BE297" s="11">
        <v>8</v>
      </c>
      <c r="BF297" s="12">
        <f t="shared" si="5903"/>
        <v>6.6115702479338845E-2</v>
      </c>
      <c r="BG297" s="13"/>
      <c r="BH297" s="13"/>
      <c r="BI297" s="25"/>
      <c r="BJ297" s="38">
        <v>4800</v>
      </c>
      <c r="BK297" s="10"/>
      <c r="BL297" s="11"/>
      <c r="BM297" s="74">
        <f t="shared" si="5955"/>
        <v>559</v>
      </c>
      <c r="BN297" s="74">
        <f t="shared" si="5955"/>
        <v>44</v>
      </c>
      <c r="BO297" s="11">
        <v>71</v>
      </c>
      <c r="BP297" s="12">
        <f t="shared" si="5905"/>
        <v>0.14311270125223613</v>
      </c>
      <c r="BQ297" s="11">
        <v>9</v>
      </c>
      <c r="BR297" s="12">
        <f t="shared" si="5906"/>
        <v>0.1125</v>
      </c>
      <c r="BS297" s="13"/>
      <c r="BT297" s="13"/>
      <c r="BU297" s="25"/>
      <c r="BV297" s="38">
        <v>4800</v>
      </c>
      <c r="BW297" s="10"/>
      <c r="BX297" s="11"/>
      <c r="BY297" s="74">
        <f t="shared" si="5956"/>
        <v>0</v>
      </c>
      <c r="BZ297" s="74">
        <f t="shared" si="5956"/>
        <v>0</v>
      </c>
      <c r="CA297" s="11"/>
      <c r="CB297" s="12" t="e">
        <f t="shared" si="5908"/>
        <v>#DIV/0!</v>
      </c>
      <c r="CC297" s="11"/>
      <c r="CD297" s="12" t="e">
        <f t="shared" si="5909"/>
        <v>#DIV/0!</v>
      </c>
      <c r="CE297" s="13"/>
      <c r="CF297" s="13"/>
      <c r="CG297" s="25"/>
      <c r="CH297" s="38"/>
      <c r="CI297" s="10"/>
      <c r="CJ297" s="11"/>
      <c r="CK297" s="74">
        <f t="shared" si="5957"/>
        <v>0</v>
      </c>
      <c r="CL297" s="74">
        <f t="shared" si="5957"/>
        <v>0</v>
      </c>
      <c r="CM297" s="11"/>
      <c r="CN297" s="12" t="e">
        <f t="shared" si="5911"/>
        <v>#DIV/0!</v>
      </c>
      <c r="CO297" s="11"/>
      <c r="CP297" s="12" t="e">
        <f t="shared" si="5912"/>
        <v>#DIV/0!</v>
      </c>
      <c r="CQ297" s="13"/>
      <c r="CR297" s="13"/>
      <c r="CS297" s="25"/>
      <c r="CT297" s="38"/>
      <c r="CU297" s="10"/>
      <c r="CV297" s="11"/>
      <c r="CW297" s="74">
        <f t="shared" si="5958"/>
        <v>0</v>
      </c>
      <c r="CX297" s="74">
        <f t="shared" si="5958"/>
        <v>0</v>
      </c>
      <c r="CY297" s="11"/>
      <c r="CZ297" s="12" t="e">
        <f t="shared" si="5914"/>
        <v>#DIV/0!</v>
      </c>
      <c r="DA297" s="11"/>
      <c r="DB297" s="12" t="e">
        <f t="shared" si="5915"/>
        <v>#DIV/0!</v>
      </c>
      <c r="DC297" s="13"/>
      <c r="DD297" s="13"/>
      <c r="DE297" s="25"/>
      <c r="DF297" s="38"/>
      <c r="DG297" s="10"/>
      <c r="DH297" s="11"/>
      <c r="DI297" s="74">
        <f t="shared" si="5959"/>
        <v>0</v>
      </c>
      <c r="DJ297" s="74">
        <f t="shared" si="5959"/>
        <v>0</v>
      </c>
      <c r="DK297" s="11"/>
      <c r="DL297" s="12" t="e">
        <f t="shared" si="5917"/>
        <v>#DIV/0!</v>
      </c>
      <c r="DM297" s="11"/>
      <c r="DN297" s="12" t="e">
        <f t="shared" si="5918"/>
        <v>#DIV/0!</v>
      </c>
      <c r="DO297" s="13"/>
      <c r="DP297" s="13"/>
      <c r="DQ297" s="25"/>
      <c r="DR297" s="38"/>
      <c r="DS297" s="10"/>
      <c r="DT297" s="11"/>
      <c r="DU297" s="74">
        <f t="shared" si="5960"/>
        <v>0</v>
      </c>
      <c r="DV297" s="74">
        <f t="shared" si="5960"/>
        <v>0</v>
      </c>
      <c r="DW297" s="11"/>
      <c r="DX297" s="12" t="e">
        <f t="shared" si="5920"/>
        <v>#DIV/0!</v>
      </c>
      <c r="DY297" s="11"/>
      <c r="DZ297" s="12" t="e">
        <f t="shared" si="5921"/>
        <v>#DIV/0!</v>
      </c>
      <c r="EA297" s="13"/>
      <c r="EB297" s="13"/>
      <c r="EC297" s="25"/>
      <c r="ED297" s="38"/>
      <c r="EE297" s="10"/>
      <c r="EF297" s="11"/>
      <c r="EG297" s="74">
        <f t="shared" si="5961"/>
        <v>0</v>
      </c>
      <c r="EH297" s="74">
        <f t="shared" si="5961"/>
        <v>0</v>
      </c>
      <c r="EI297" s="11"/>
      <c r="EJ297" s="12" t="e">
        <f t="shared" si="5923"/>
        <v>#DIV/0!</v>
      </c>
      <c r="EK297" s="11"/>
      <c r="EL297" s="12" t="e">
        <f t="shared" si="5924"/>
        <v>#DIV/0!</v>
      </c>
      <c r="EM297" s="13"/>
      <c r="EN297" s="13"/>
      <c r="EO297" s="25"/>
      <c r="EP297" s="38"/>
      <c r="EQ297" s="10"/>
      <c r="ER297" s="11"/>
      <c r="ES297" s="74">
        <f t="shared" si="5962"/>
        <v>0</v>
      </c>
      <c r="ET297" s="74">
        <f t="shared" si="5962"/>
        <v>0</v>
      </c>
      <c r="EU297" s="11"/>
      <c r="EV297" s="12" t="e">
        <f t="shared" si="5926"/>
        <v>#DIV/0!</v>
      </c>
      <c r="EW297" s="11"/>
      <c r="EX297" s="12" t="e">
        <f t="shared" si="5927"/>
        <v>#DIV/0!</v>
      </c>
      <c r="EY297" s="13"/>
      <c r="EZ297" s="13"/>
      <c r="FA297" s="25"/>
      <c r="FB297" s="38"/>
      <c r="FC297" s="10"/>
      <c r="FD297" s="11"/>
      <c r="FE297" s="74">
        <f t="shared" si="5963"/>
        <v>0</v>
      </c>
      <c r="FF297" s="74">
        <f t="shared" si="5963"/>
        <v>0</v>
      </c>
      <c r="FG297" s="11"/>
      <c r="FH297" s="12" t="e">
        <f t="shared" si="5929"/>
        <v>#DIV/0!</v>
      </c>
      <c r="FI297" s="11"/>
      <c r="FJ297" s="12" t="e">
        <f t="shared" si="5930"/>
        <v>#DIV/0!</v>
      </c>
      <c r="FK297" s="13"/>
      <c r="FL297" s="13"/>
      <c r="FM297" s="25"/>
      <c r="FN297" s="38"/>
      <c r="FO297" s="10"/>
      <c r="FP297" s="11"/>
      <c r="FQ297" s="74">
        <f t="shared" si="5964"/>
        <v>0</v>
      </c>
      <c r="FR297" s="74">
        <f t="shared" si="5964"/>
        <v>0</v>
      </c>
      <c r="FS297" s="11"/>
      <c r="FT297" s="12" t="e">
        <f t="shared" si="5932"/>
        <v>#DIV/0!</v>
      </c>
      <c r="FU297" s="11"/>
      <c r="FV297" s="12" t="e">
        <f t="shared" si="5933"/>
        <v>#DIV/0!</v>
      </c>
      <c r="FW297" s="13"/>
      <c r="FX297" s="13"/>
      <c r="FY297" s="25"/>
      <c r="FZ297" s="38"/>
      <c r="GA297" s="10"/>
      <c r="GB297" s="11"/>
      <c r="GC297" s="74">
        <f t="shared" si="5965"/>
        <v>0</v>
      </c>
      <c r="GD297" s="74">
        <f t="shared" si="5965"/>
        <v>0</v>
      </c>
      <c r="GE297" s="11"/>
      <c r="GF297" s="12" t="e">
        <f t="shared" si="5935"/>
        <v>#DIV/0!</v>
      </c>
      <c r="GG297" s="11"/>
      <c r="GH297" s="12" t="e">
        <f t="shared" si="5936"/>
        <v>#DIV/0!</v>
      </c>
      <c r="GI297" s="13"/>
      <c r="GJ297" s="13"/>
      <c r="GK297" s="25"/>
      <c r="GL297" s="38"/>
      <c r="GM297" s="10"/>
      <c r="GN297" s="11"/>
      <c r="GO297" s="74">
        <f t="shared" si="5966"/>
        <v>0</v>
      </c>
      <c r="GP297" s="74">
        <f t="shared" si="5966"/>
        <v>0</v>
      </c>
      <c r="GQ297" s="11"/>
      <c r="GR297" s="12" t="e">
        <f t="shared" si="5938"/>
        <v>#DIV/0!</v>
      </c>
      <c r="GS297" s="11"/>
      <c r="GT297" s="12" t="e">
        <f t="shared" si="5939"/>
        <v>#DIV/0!</v>
      </c>
      <c r="GU297" s="13"/>
      <c r="GV297" s="13"/>
      <c r="GW297" s="25"/>
      <c r="GX297" s="38"/>
      <c r="GY297" s="10"/>
      <c r="GZ297" s="11"/>
      <c r="HA297" s="74">
        <f t="shared" si="5967"/>
        <v>0</v>
      </c>
      <c r="HB297" s="74">
        <f t="shared" si="5967"/>
        <v>0</v>
      </c>
      <c r="HC297" s="11"/>
      <c r="HD297" s="12" t="e">
        <f t="shared" si="5941"/>
        <v>#DIV/0!</v>
      </c>
      <c r="HE297" s="11"/>
      <c r="HF297" s="12" t="e">
        <f t="shared" si="5942"/>
        <v>#DIV/0!</v>
      </c>
      <c r="HG297" s="13"/>
      <c r="HH297" s="13"/>
      <c r="HI297" s="25"/>
      <c r="HJ297" s="38"/>
      <c r="HK297" s="10">
        <f t="shared" si="5943"/>
        <v>2</v>
      </c>
      <c r="HL297" s="11">
        <f t="shared" si="5943"/>
        <v>0</v>
      </c>
      <c r="HM297" s="11">
        <f t="shared" si="5943"/>
        <v>2925</v>
      </c>
      <c r="HN297" s="11">
        <f t="shared" si="5943"/>
        <v>228</v>
      </c>
      <c r="HO297" s="11">
        <f t="shared" si="5944"/>
        <v>700</v>
      </c>
      <c r="HP297" s="228">
        <f t="shared" si="5969"/>
        <v>0.23931623931623933</v>
      </c>
      <c r="HQ297" s="15">
        <f t="shared" si="5946"/>
        <v>53</v>
      </c>
      <c r="HR297" s="12">
        <f t="shared" si="5968"/>
        <v>7.571428571428572E-2</v>
      </c>
      <c r="HS297" s="16">
        <v>75.599999999999994</v>
      </c>
      <c r="HT297" s="17">
        <v>624</v>
      </c>
      <c r="HU297" s="16">
        <f t="shared" si="5947"/>
        <v>89.142857142857139</v>
      </c>
      <c r="HV297" s="23"/>
      <c r="HW297" s="22">
        <v>4800</v>
      </c>
    </row>
    <row r="298" spans="1:231" ht="18.75" x14ac:dyDescent="0.25">
      <c r="A298" s="236"/>
      <c r="B298" s="41">
        <f t="shared" si="5948"/>
        <v>44699</v>
      </c>
      <c r="C298" s="10"/>
      <c r="D298" s="11"/>
      <c r="E298" s="74">
        <f t="shared" si="5949"/>
        <v>570</v>
      </c>
      <c r="F298" s="74">
        <f t="shared" si="5949"/>
        <v>44</v>
      </c>
      <c r="G298" s="11">
        <v>149</v>
      </c>
      <c r="H298" s="12">
        <f t="shared" si="5891"/>
        <v>0.29473684210526313</v>
      </c>
      <c r="I298" s="11">
        <v>19</v>
      </c>
      <c r="J298" s="12">
        <f t="shared" si="5950"/>
        <v>0.1130952380952381</v>
      </c>
      <c r="K298" s="13"/>
      <c r="L298" s="11"/>
      <c r="M298" s="25"/>
      <c r="N298" s="38">
        <v>4942.3076923076924</v>
      </c>
      <c r="O298" s="10">
        <v>1</v>
      </c>
      <c r="P298" s="11"/>
      <c r="Q298" s="74">
        <f t="shared" si="5951"/>
        <v>576</v>
      </c>
      <c r="R298" s="74">
        <f t="shared" si="5951"/>
        <v>44</v>
      </c>
      <c r="S298" s="11">
        <v>113</v>
      </c>
      <c r="T298" s="12">
        <f t="shared" si="5893"/>
        <v>0.2170138888888889</v>
      </c>
      <c r="U298" s="11">
        <v>12</v>
      </c>
      <c r="V298" s="12">
        <f t="shared" si="5894"/>
        <v>9.6000000000000002E-2</v>
      </c>
      <c r="W298" s="13"/>
      <c r="X298" s="11"/>
      <c r="Y298" s="25"/>
      <c r="Z298" s="38">
        <v>4744</v>
      </c>
      <c r="AA298" s="10">
        <v>1</v>
      </c>
      <c r="AB298" s="11"/>
      <c r="AC298" s="74">
        <f t="shared" si="5952"/>
        <v>96</v>
      </c>
      <c r="AD298" s="74">
        <f t="shared" si="5952"/>
        <v>11</v>
      </c>
      <c r="AE298" s="11">
        <v>26</v>
      </c>
      <c r="AF298" s="12">
        <f t="shared" si="5896"/>
        <v>0.28125</v>
      </c>
      <c r="AG298" s="11">
        <v>1</v>
      </c>
      <c r="AH298" s="12">
        <f t="shared" si="5897"/>
        <v>3.7037037037037035E-2</v>
      </c>
      <c r="AI298" s="13"/>
      <c r="AJ298" s="11"/>
      <c r="AK298" s="25"/>
      <c r="AL298" s="38">
        <v>4707.5</v>
      </c>
      <c r="AM298" s="10"/>
      <c r="AN298" s="11"/>
      <c r="AO298" s="74">
        <f t="shared" si="5953"/>
        <v>563</v>
      </c>
      <c r="AP298" s="74">
        <f t="shared" si="5953"/>
        <v>43</v>
      </c>
      <c r="AQ298" s="11">
        <v>156</v>
      </c>
      <c r="AR298" s="12">
        <f t="shared" si="5899"/>
        <v>0.30728241563055064</v>
      </c>
      <c r="AS298" s="11">
        <v>17</v>
      </c>
      <c r="AT298" s="12">
        <f t="shared" si="5900"/>
        <v>9.8265895953757232E-2</v>
      </c>
      <c r="AU298" s="13"/>
      <c r="AV298" s="11"/>
      <c r="AW298" s="25"/>
      <c r="AX298" s="38">
        <v>4867.6923076923076</v>
      </c>
      <c r="AY298" s="10"/>
      <c r="AZ298" s="11"/>
      <c r="BA298" s="74">
        <f t="shared" si="5954"/>
        <v>559</v>
      </c>
      <c r="BB298" s="74">
        <f t="shared" si="5954"/>
        <v>42</v>
      </c>
      <c r="BC298" s="11">
        <v>104</v>
      </c>
      <c r="BD298" s="12">
        <f t="shared" si="5902"/>
        <v>0.20214669051878353</v>
      </c>
      <c r="BE298" s="11">
        <v>9</v>
      </c>
      <c r="BF298" s="12">
        <f t="shared" si="5903"/>
        <v>7.9646017699115043E-2</v>
      </c>
      <c r="BG298" s="13"/>
      <c r="BH298" s="11"/>
      <c r="BI298" s="25"/>
      <c r="BJ298" s="38">
        <v>4982.5</v>
      </c>
      <c r="BK298" s="10"/>
      <c r="BL298" s="11"/>
      <c r="BM298" s="74">
        <f t="shared" si="5955"/>
        <v>559</v>
      </c>
      <c r="BN298" s="74">
        <f t="shared" si="5955"/>
        <v>44</v>
      </c>
      <c r="BO298" s="11">
        <v>74</v>
      </c>
      <c r="BP298" s="12">
        <f t="shared" si="5905"/>
        <v>0.15563506261180679</v>
      </c>
      <c r="BQ298" s="11">
        <v>13</v>
      </c>
      <c r="BR298" s="12">
        <f t="shared" si="5906"/>
        <v>0.14942528735632185</v>
      </c>
      <c r="BS298" s="13"/>
      <c r="BT298" s="11"/>
      <c r="BU298" s="25"/>
      <c r="BV298" s="38">
        <v>5301.5384615384619</v>
      </c>
      <c r="BW298" s="10"/>
      <c r="BX298" s="11"/>
      <c r="BY298" s="74">
        <f t="shared" si="5956"/>
        <v>0</v>
      </c>
      <c r="BZ298" s="74">
        <f t="shared" si="5956"/>
        <v>0</v>
      </c>
      <c r="CA298" s="11"/>
      <c r="CB298" s="12" t="e">
        <f t="shared" si="5908"/>
        <v>#DIV/0!</v>
      </c>
      <c r="CC298" s="11"/>
      <c r="CD298" s="12" t="e">
        <f t="shared" si="5909"/>
        <v>#DIV/0!</v>
      </c>
      <c r="CE298" s="13"/>
      <c r="CF298" s="11"/>
      <c r="CG298" s="25"/>
      <c r="CH298" s="38"/>
      <c r="CI298" s="10"/>
      <c r="CJ298" s="11"/>
      <c r="CK298" s="74">
        <f t="shared" si="5957"/>
        <v>0</v>
      </c>
      <c r="CL298" s="74">
        <f t="shared" si="5957"/>
        <v>0</v>
      </c>
      <c r="CM298" s="11"/>
      <c r="CN298" s="12" t="e">
        <f t="shared" si="5911"/>
        <v>#DIV/0!</v>
      </c>
      <c r="CO298" s="11"/>
      <c r="CP298" s="12" t="e">
        <f t="shared" si="5912"/>
        <v>#DIV/0!</v>
      </c>
      <c r="CQ298" s="13"/>
      <c r="CR298" s="11"/>
      <c r="CS298" s="25"/>
      <c r="CT298" s="38"/>
      <c r="CU298" s="10"/>
      <c r="CV298" s="11"/>
      <c r="CW298" s="74">
        <f t="shared" si="5958"/>
        <v>0</v>
      </c>
      <c r="CX298" s="74">
        <f t="shared" si="5958"/>
        <v>0</v>
      </c>
      <c r="CY298" s="11"/>
      <c r="CZ298" s="12" t="e">
        <f t="shared" si="5914"/>
        <v>#DIV/0!</v>
      </c>
      <c r="DA298" s="11"/>
      <c r="DB298" s="12" t="e">
        <f t="shared" si="5915"/>
        <v>#DIV/0!</v>
      </c>
      <c r="DC298" s="13"/>
      <c r="DD298" s="11"/>
      <c r="DE298" s="25"/>
      <c r="DF298" s="38"/>
      <c r="DG298" s="10"/>
      <c r="DH298" s="11"/>
      <c r="DI298" s="74">
        <f t="shared" si="5959"/>
        <v>0</v>
      </c>
      <c r="DJ298" s="74">
        <f t="shared" si="5959"/>
        <v>0</v>
      </c>
      <c r="DK298" s="11"/>
      <c r="DL298" s="12" t="e">
        <f t="shared" si="5917"/>
        <v>#DIV/0!</v>
      </c>
      <c r="DM298" s="11"/>
      <c r="DN298" s="12" t="e">
        <f t="shared" si="5918"/>
        <v>#DIV/0!</v>
      </c>
      <c r="DO298" s="13"/>
      <c r="DP298" s="11"/>
      <c r="DQ298" s="25"/>
      <c r="DR298" s="38"/>
      <c r="DS298" s="10"/>
      <c r="DT298" s="11"/>
      <c r="DU298" s="74">
        <f t="shared" si="5960"/>
        <v>0</v>
      </c>
      <c r="DV298" s="74">
        <f t="shared" si="5960"/>
        <v>0</v>
      </c>
      <c r="DW298" s="11"/>
      <c r="DX298" s="12" t="e">
        <f t="shared" si="5920"/>
        <v>#DIV/0!</v>
      </c>
      <c r="DY298" s="11"/>
      <c r="DZ298" s="12" t="e">
        <f t="shared" si="5921"/>
        <v>#DIV/0!</v>
      </c>
      <c r="EA298" s="13"/>
      <c r="EB298" s="11"/>
      <c r="EC298" s="25"/>
      <c r="ED298" s="38"/>
      <c r="EE298" s="10"/>
      <c r="EF298" s="11"/>
      <c r="EG298" s="74">
        <f t="shared" si="5961"/>
        <v>0</v>
      </c>
      <c r="EH298" s="74">
        <f t="shared" si="5961"/>
        <v>0</v>
      </c>
      <c r="EI298" s="11"/>
      <c r="EJ298" s="12" t="e">
        <f t="shared" si="5923"/>
        <v>#DIV/0!</v>
      </c>
      <c r="EK298" s="11"/>
      <c r="EL298" s="12" t="e">
        <f t="shared" si="5924"/>
        <v>#DIV/0!</v>
      </c>
      <c r="EM298" s="13"/>
      <c r="EN298" s="11"/>
      <c r="EO298" s="25"/>
      <c r="EP298" s="38"/>
      <c r="EQ298" s="10"/>
      <c r="ER298" s="11"/>
      <c r="ES298" s="74">
        <f t="shared" si="5962"/>
        <v>0</v>
      </c>
      <c r="ET298" s="74">
        <f t="shared" si="5962"/>
        <v>0</v>
      </c>
      <c r="EU298" s="11"/>
      <c r="EV298" s="12" t="e">
        <f t="shared" si="5926"/>
        <v>#DIV/0!</v>
      </c>
      <c r="EW298" s="11"/>
      <c r="EX298" s="12" t="e">
        <f t="shared" si="5927"/>
        <v>#DIV/0!</v>
      </c>
      <c r="EY298" s="13"/>
      <c r="EZ298" s="11"/>
      <c r="FA298" s="25"/>
      <c r="FB298" s="38"/>
      <c r="FC298" s="10"/>
      <c r="FD298" s="11"/>
      <c r="FE298" s="74">
        <f t="shared" si="5963"/>
        <v>0</v>
      </c>
      <c r="FF298" s="74">
        <f t="shared" si="5963"/>
        <v>0</v>
      </c>
      <c r="FG298" s="11"/>
      <c r="FH298" s="12" t="e">
        <f t="shared" si="5929"/>
        <v>#DIV/0!</v>
      </c>
      <c r="FI298" s="11"/>
      <c r="FJ298" s="12" t="e">
        <f t="shared" si="5930"/>
        <v>#DIV/0!</v>
      </c>
      <c r="FK298" s="13"/>
      <c r="FL298" s="11"/>
      <c r="FM298" s="25"/>
      <c r="FN298" s="38"/>
      <c r="FO298" s="10"/>
      <c r="FP298" s="11"/>
      <c r="FQ298" s="74">
        <f t="shared" si="5964"/>
        <v>0</v>
      </c>
      <c r="FR298" s="74">
        <f t="shared" si="5964"/>
        <v>0</v>
      </c>
      <c r="FS298" s="11"/>
      <c r="FT298" s="12" t="e">
        <f t="shared" si="5932"/>
        <v>#DIV/0!</v>
      </c>
      <c r="FU298" s="11"/>
      <c r="FV298" s="12" t="e">
        <f t="shared" si="5933"/>
        <v>#DIV/0!</v>
      </c>
      <c r="FW298" s="13"/>
      <c r="FX298" s="11"/>
      <c r="FY298" s="25"/>
      <c r="FZ298" s="38"/>
      <c r="GA298" s="10"/>
      <c r="GB298" s="11"/>
      <c r="GC298" s="74">
        <f t="shared" si="5965"/>
        <v>0</v>
      </c>
      <c r="GD298" s="74">
        <f t="shared" si="5965"/>
        <v>0</v>
      </c>
      <c r="GE298" s="11"/>
      <c r="GF298" s="12" t="e">
        <f t="shared" si="5935"/>
        <v>#DIV/0!</v>
      </c>
      <c r="GG298" s="11"/>
      <c r="GH298" s="12" t="e">
        <f t="shared" si="5936"/>
        <v>#DIV/0!</v>
      </c>
      <c r="GI298" s="13"/>
      <c r="GJ298" s="11"/>
      <c r="GK298" s="25"/>
      <c r="GL298" s="38"/>
      <c r="GM298" s="10"/>
      <c r="GN298" s="11"/>
      <c r="GO298" s="74">
        <f t="shared" si="5966"/>
        <v>0</v>
      </c>
      <c r="GP298" s="74">
        <f t="shared" si="5966"/>
        <v>0</v>
      </c>
      <c r="GQ298" s="11"/>
      <c r="GR298" s="12" t="e">
        <f t="shared" si="5938"/>
        <v>#DIV/0!</v>
      </c>
      <c r="GS298" s="11"/>
      <c r="GT298" s="12" t="e">
        <f t="shared" si="5939"/>
        <v>#DIV/0!</v>
      </c>
      <c r="GU298" s="13"/>
      <c r="GV298" s="11"/>
      <c r="GW298" s="25"/>
      <c r="GX298" s="38"/>
      <c r="GY298" s="10"/>
      <c r="GZ298" s="11"/>
      <c r="HA298" s="74">
        <f t="shared" si="5967"/>
        <v>0</v>
      </c>
      <c r="HB298" s="74">
        <f t="shared" si="5967"/>
        <v>0</v>
      </c>
      <c r="HC298" s="11"/>
      <c r="HD298" s="12" t="e">
        <f t="shared" si="5941"/>
        <v>#DIV/0!</v>
      </c>
      <c r="HE298" s="11"/>
      <c r="HF298" s="12" t="e">
        <f t="shared" si="5942"/>
        <v>#DIV/0!</v>
      </c>
      <c r="HG298" s="13"/>
      <c r="HH298" s="11"/>
      <c r="HI298" s="25"/>
      <c r="HJ298" s="38"/>
      <c r="HK298" s="10">
        <f t="shared" si="5943"/>
        <v>2</v>
      </c>
      <c r="HL298" s="11">
        <f t="shared" si="5943"/>
        <v>0</v>
      </c>
      <c r="HM298" s="11">
        <f t="shared" si="5943"/>
        <v>2923</v>
      </c>
      <c r="HN298" s="11">
        <f t="shared" si="5943"/>
        <v>228</v>
      </c>
      <c r="HO298" s="11">
        <f t="shared" si="5944"/>
        <v>693</v>
      </c>
      <c r="HP298" s="228">
        <f t="shared" si="5969"/>
        <v>0.23708518645227505</v>
      </c>
      <c r="HQ298" s="15">
        <f t="shared" si="5946"/>
        <v>71</v>
      </c>
      <c r="HR298" s="12">
        <f t="shared" si="5968"/>
        <v>0.10245310245310245</v>
      </c>
      <c r="HS298" s="16">
        <v>75.5</v>
      </c>
      <c r="HT298" s="17">
        <v>599</v>
      </c>
      <c r="HU298" s="16">
        <f t="shared" si="5947"/>
        <v>86.435786435786426</v>
      </c>
      <c r="HV298" s="23"/>
      <c r="HW298" s="22">
        <v>4946.95652173913</v>
      </c>
    </row>
    <row r="299" spans="1:231" ht="18.75" x14ac:dyDescent="0.25">
      <c r="A299" s="236"/>
      <c r="B299" s="41">
        <f t="shared" si="5948"/>
        <v>44700</v>
      </c>
      <c r="C299" s="10"/>
      <c r="D299" s="11"/>
      <c r="E299" s="74">
        <f>E298-C299</f>
        <v>570</v>
      </c>
      <c r="F299" s="74">
        <f>F298-D299</f>
        <v>44</v>
      </c>
      <c r="G299" s="11">
        <v>152</v>
      </c>
      <c r="H299" s="12">
        <f t="shared" si="5891"/>
        <v>0.29649122807017542</v>
      </c>
      <c r="I299" s="11">
        <v>17</v>
      </c>
      <c r="J299" s="12">
        <f t="shared" si="5950"/>
        <v>0.10059171597633136</v>
      </c>
      <c r="K299" s="13"/>
      <c r="L299" s="11"/>
      <c r="M299" s="39"/>
      <c r="N299" s="43">
        <v>92.307692307692307</v>
      </c>
      <c r="O299" s="10"/>
      <c r="P299" s="11"/>
      <c r="Q299" s="74">
        <f t="shared" si="5951"/>
        <v>576</v>
      </c>
      <c r="R299" s="74">
        <f t="shared" si="5951"/>
        <v>44</v>
      </c>
      <c r="S299" s="11">
        <v>104</v>
      </c>
      <c r="T299" s="12">
        <f t="shared" si="5893"/>
        <v>0.1892361111111111</v>
      </c>
      <c r="U299" s="11">
        <v>5</v>
      </c>
      <c r="V299" s="12">
        <f t="shared" si="5894"/>
        <v>4.5871559633027525E-2</v>
      </c>
      <c r="W299" s="13"/>
      <c r="X299" s="11"/>
      <c r="Y299" s="39"/>
      <c r="Z299" s="43">
        <v>100</v>
      </c>
      <c r="AA299" s="10"/>
      <c r="AB299" s="11"/>
      <c r="AC299" s="74">
        <f t="shared" si="5952"/>
        <v>96</v>
      </c>
      <c r="AD299" s="74">
        <f t="shared" si="5952"/>
        <v>11</v>
      </c>
      <c r="AE299" s="11">
        <v>39</v>
      </c>
      <c r="AF299" s="12">
        <f t="shared" si="5896"/>
        <v>0.40625</v>
      </c>
      <c r="AG299" s="11">
        <v>0</v>
      </c>
      <c r="AH299" s="12">
        <f t="shared" si="5897"/>
        <v>0</v>
      </c>
      <c r="AI299" s="13"/>
      <c r="AJ299" s="11"/>
      <c r="AK299" s="39"/>
      <c r="AL299" s="43">
        <v>100</v>
      </c>
      <c r="AM299" s="10"/>
      <c r="AN299" s="11"/>
      <c r="AO299" s="74">
        <f t="shared" si="5953"/>
        <v>563</v>
      </c>
      <c r="AP299" s="74">
        <f t="shared" si="5953"/>
        <v>43</v>
      </c>
      <c r="AQ299" s="11">
        <v>142</v>
      </c>
      <c r="AR299" s="12">
        <f t="shared" si="5899"/>
        <v>0.26287744227353466</v>
      </c>
      <c r="AS299" s="11">
        <v>6</v>
      </c>
      <c r="AT299" s="12">
        <f t="shared" si="5900"/>
        <v>4.0540540540540543E-2</v>
      </c>
      <c r="AU299" s="13"/>
      <c r="AV299" s="11"/>
      <c r="AW299" s="39"/>
      <c r="AX299" s="43">
        <v>100</v>
      </c>
      <c r="AY299" s="10"/>
      <c r="AZ299" s="11"/>
      <c r="BA299" s="74">
        <f t="shared" si="5954"/>
        <v>559</v>
      </c>
      <c r="BB299" s="74">
        <f t="shared" si="5954"/>
        <v>42</v>
      </c>
      <c r="BC299" s="11">
        <v>95</v>
      </c>
      <c r="BD299" s="12">
        <f t="shared" si="5902"/>
        <v>0.17710196779964221</v>
      </c>
      <c r="BE299" s="11">
        <v>4</v>
      </c>
      <c r="BF299" s="12">
        <f t="shared" si="5903"/>
        <v>4.0404040404040407E-2</v>
      </c>
      <c r="BG299" s="13"/>
      <c r="BH299" s="11"/>
      <c r="BI299" s="39"/>
      <c r="BJ299" s="43">
        <v>100</v>
      </c>
      <c r="BK299" s="10"/>
      <c r="BL299" s="11"/>
      <c r="BM299" s="74">
        <f t="shared" si="5955"/>
        <v>559</v>
      </c>
      <c r="BN299" s="74">
        <f t="shared" si="5955"/>
        <v>44</v>
      </c>
      <c r="BO299" s="11">
        <v>82</v>
      </c>
      <c r="BP299" s="12">
        <f t="shared" si="5905"/>
        <v>0.17173524150268335</v>
      </c>
      <c r="BQ299" s="11">
        <v>14</v>
      </c>
      <c r="BR299" s="12">
        <f t="shared" si="5906"/>
        <v>0.14583333333333334</v>
      </c>
      <c r="BS299" s="13"/>
      <c r="BT299" s="11"/>
      <c r="BU299" s="39"/>
      <c r="BV299" s="43">
        <v>84.615384615384613</v>
      </c>
      <c r="BW299" s="10"/>
      <c r="BX299" s="11"/>
      <c r="BY299" s="74">
        <f t="shared" si="5956"/>
        <v>0</v>
      </c>
      <c r="BZ299" s="74">
        <f t="shared" si="5956"/>
        <v>0</v>
      </c>
      <c r="CA299" s="11"/>
      <c r="CB299" s="12" t="e">
        <f t="shared" si="5908"/>
        <v>#DIV/0!</v>
      </c>
      <c r="CC299" s="11"/>
      <c r="CD299" s="12" t="e">
        <f t="shared" si="5909"/>
        <v>#DIV/0!</v>
      </c>
      <c r="CE299" s="13"/>
      <c r="CF299" s="11"/>
      <c r="CG299" s="39"/>
      <c r="CH299" s="43"/>
      <c r="CI299" s="10"/>
      <c r="CJ299" s="11"/>
      <c r="CK299" s="74">
        <f t="shared" si="5957"/>
        <v>0</v>
      </c>
      <c r="CL299" s="74">
        <f t="shared" si="5957"/>
        <v>0</v>
      </c>
      <c r="CM299" s="11"/>
      <c r="CN299" s="12" t="e">
        <f t="shared" si="5911"/>
        <v>#DIV/0!</v>
      </c>
      <c r="CO299" s="11"/>
      <c r="CP299" s="12" t="e">
        <f t="shared" si="5912"/>
        <v>#DIV/0!</v>
      </c>
      <c r="CQ299" s="13"/>
      <c r="CR299" s="11"/>
      <c r="CS299" s="39"/>
      <c r="CT299" s="43"/>
      <c r="CU299" s="10"/>
      <c r="CV299" s="11"/>
      <c r="CW299" s="74">
        <f t="shared" si="5958"/>
        <v>0</v>
      </c>
      <c r="CX299" s="74">
        <f t="shared" si="5958"/>
        <v>0</v>
      </c>
      <c r="CY299" s="11"/>
      <c r="CZ299" s="12" t="e">
        <f t="shared" si="5914"/>
        <v>#DIV/0!</v>
      </c>
      <c r="DA299" s="11"/>
      <c r="DB299" s="12" t="e">
        <f t="shared" si="5915"/>
        <v>#DIV/0!</v>
      </c>
      <c r="DC299" s="13"/>
      <c r="DD299" s="11"/>
      <c r="DE299" s="39"/>
      <c r="DF299" s="43"/>
      <c r="DG299" s="10"/>
      <c r="DH299" s="11"/>
      <c r="DI299" s="74">
        <f t="shared" si="5959"/>
        <v>0</v>
      </c>
      <c r="DJ299" s="74">
        <f t="shared" si="5959"/>
        <v>0</v>
      </c>
      <c r="DK299" s="11"/>
      <c r="DL299" s="12" t="e">
        <f t="shared" si="5917"/>
        <v>#DIV/0!</v>
      </c>
      <c r="DM299" s="11"/>
      <c r="DN299" s="12" t="e">
        <f t="shared" si="5918"/>
        <v>#DIV/0!</v>
      </c>
      <c r="DO299" s="13"/>
      <c r="DP299" s="11"/>
      <c r="DQ299" s="39"/>
      <c r="DR299" s="43"/>
      <c r="DS299" s="10"/>
      <c r="DT299" s="11"/>
      <c r="DU299" s="74">
        <f t="shared" si="5960"/>
        <v>0</v>
      </c>
      <c r="DV299" s="74">
        <f t="shared" si="5960"/>
        <v>0</v>
      </c>
      <c r="DW299" s="11"/>
      <c r="DX299" s="12" t="e">
        <f t="shared" si="5920"/>
        <v>#DIV/0!</v>
      </c>
      <c r="DY299" s="11"/>
      <c r="DZ299" s="12" t="e">
        <f t="shared" si="5921"/>
        <v>#DIV/0!</v>
      </c>
      <c r="EA299" s="13"/>
      <c r="EB299" s="11"/>
      <c r="EC299" s="39"/>
      <c r="ED299" s="43"/>
      <c r="EE299" s="10"/>
      <c r="EF299" s="11"/>
      <c r="EG299" s="74">
        <f t="shared" si="5961"/>
        <v>0</v>
      </c>
      <c r="EH299" s="74">
        <f t="shared" si="5961"/>
        <v>0</v>
      </c>
      <c r="EI299" s="11"/>
      <c r="EJ299" s="12" t="e">
        <f t="shared" si="5923"/>
        <v>#DIV/0!</v>
      </c>
      <c r="EK299" s="11"/>
      <c r="EL299" s="12" t="e">
        <f t="shared" si="5924"/>
        <v>#DIV/0!</v>
      </c>
      <c r="EM299" s="13"/>
      <c r="EN299" s="11"/>
      <c r="EO299" s="39"/>
      <c r="EP299" s="43"/>
      <c r="EQ299" s="10"/>
      <c r="ER299" s="11"/>
      <c r="ES299" s="74">
        <f t="shared" si="5962"/>
        <v>0</v>
      </c>
      <c r="ET299" s="74">
        <f t="shared" si="5962"/>
        <v>0</v>
      </c>
      <c r="EU299" s="11"/>
      <c r="EV299" s="12" t="e">
        <f t="shared" si="5926"/>
        <v>#DIV/0!</v>
      </c>
      <c r="EW299" s="11"/>
      <c r="EX299" s="12" t="e">
        <f t="shared" si="5927"/>
        <v>#DIV/0!</v>
      </c>
      <c r="EY299" s="13"/>
      <c r="EZ299" s="11"/>
      <c r="FA299" s="39"/>
      <c r="FB299" s="43"/>
      <c r="FC299" s="10"/>
      <c r="FD299" s="11"/>
      <c r="FE299" s="74">
        <f t="shared" si="5963"/>
        <v>0</v>
      </c>
      <c r="FF299" s="74">
        <f t="shared" si="5963"/>
        <v>0</v>
      </c>
      <c r="FG299" s="11"/>
      <c r="FH299" s="12" t="e">
        <f t="shared" si="5929"/>
        <v>#DIV/0!</v>
      </c>
      <c r="FI299" s="11"/>
      <c r="FJ299" s="12" t="e">
        <f t="shared" si="5930"/>
        <v>#DIV/0!</v>
      </c>
      <c r="FK299" s="13"/>
      <c r="FL299" s="11"/>
      <c r="FM299" s="39"/>
      <c r="FN299" s="43"/>
      <c r="FO299" s="10"/>
      <c r="FP299" s="11"/>
      <c r="FQ299" s="74">
        <f t="shared" si="5964"/>
        <v>0</v>
      </c>
      <c r="FR299" s="74">
        <f t="shared" si="5964"/>
        <v>0</v>
      </c>
      <c r="FS299" s="11"/>
      <c r="FT299" s="12" t="e">
        <f t="shared" si="5932"/>
        <v>#DIV/0!</v>
      </c>
      <c r="FU299" s="11"/>
      <c r="FV299" s="12" t="e">
        <f t="shared" si="5933"/>
        <v>#DIV/0!</v>
      </c>
      <c r="FW299" s="13"/>
      <c r="FX299" s="11"/>
      <c r="FY299" s="39"/>
      <c r="FZ299" s="43"/>
      <c r="GA299" s="10"/>
      <c r="GB299" s="11"/>
      <c r="GC299" s="74">
        <f t="shared" si="5965"/>
        <v>0</v>
      </c>
      <c r="GD299" s="74">
        <f t="shared" si="5965"/>
        <v>0</v>
      </c>
      <c r="GE299" s="11"/>
      <c r="GF299" s="12" t="e">
        <f t="shared" si="5935"/>
        <v>#DIV/0!</v>
      </c>
      <c r="GG299" s="11"/>
      <c r="GH299" s="12" t="e">
        <f t="shared" si="5936"/>
        <v>#DIV/0!</v>
      </c>
      <c r="GI299" s="13"/>
      <c r="GJ299" s="11"/>
      <c r="GK299" s="39"/>
      <c r="GL299" s="43"/>
      <c r="GM299" s="10"/>
      <c r="GN299" s="11"/>
      <c r="GO299" s="74">
        <f t="shared" si="5966"/>
        <v>0</v>
      </c>
      <c r="GP299" s="74">
        <f t="shared" si="5966"/>
        <v>0</v>
      </c>
      <c r="GQ299" s="11"/>
      <c r="GR299" s="12" t="e">
        <f t="shared" si="5938"/>
        <v>#DIV/0!</v>
      </c>
      <c r="GS299" s="11"/>
      <c r="GT299" s="12" t="e">
        <f t="shared" si="5939"/>
        <v>#DIV/0!</v>
      </c>
      <c r="GU299" s="13"/>
      <c r="GV299" s="11"/>
      <c r="GW299" s="39"/>
      <c r="GX299" s="43"/>
      <c r="GY299" s="10"/>
      <c r="GZ299" s="11"/>
      <c r="HA299" s="74">
        <f t="shared" si="5967"/>
        <v>0</v>
      </c>
      <c r="HB299" s="74">
        <f t="shared" si="5967"/>
        <v>0</v>
      </c>
      <c r="HC299" s="11"/>
      <c r="HD299" s="12" t="e">
        <f t="shared" si="5941"/>
        <v>#DIV/0!</v>
      </c>
      <c r="HE299" s="11"/>
      <c r="HF299" s="12" t="e">
        <f t="shared" si="5942"/>
        <v>#DIV/0!</v>
      </c>
      <c r="HG299" s="13"/>
      <c r="HH299" s="11"/>
      <c r="HI299" s="39"/>
      <c r="HJ299" s="43"/>
      <c r="HK299" s="10">
        <f t="shared" si="5943"/>
        <v>0</v>
      </c>
      <c r="HL299" s="11">
        <f t="shared" si="5943"/>
        <v>0</v>
      </c>
      <c r="HM299" s="11">
        <f t="shared" si="5943"/>
        <v>2923</v>
      </c>
      <c r="HN299" s="11">
        <f t="shared" si="5943"/>
        <v>228</v>
      </c>
      <c r="HO299" s="11">
        <f t="shared" si="5944"/>
        <v>660</v>
      </c>
      <c r="HP299" s="228">
        <f t="shared" si="5969"/>
        <v>0.22579541566883338</v>
      </c>
      <c r="HQ299" s="15">
        <f t="shared" si="5946"/>
        <v>46</v>
      </c>
      <c r="HR299" s="12">
        <f t="shared" si="5968"/>
        <v>6.9696969696969702E-2</v>
      </c>
      <c r="HS299" s="16">
        <v>75.5</v>
      </c>
      <c r="HT299" s="17">
        <v>583</v>
      </c>
      <c r="HU299" s="16">
        <f t="shared" si="5947"/>
        <v>88.333333333333329</v>
      </c>
      <c r="HV299" s="23"/>
      <c r="HW299" s="22">
        <v>89.85507246376811</v>
      </c>
    </row>
    <row r="300" spans="1:231" ht="19.5" thickBot="1" x14ac:dyDescent="0.3">
      <c r="A300" s="236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1042</v>
      </c>
      <c r="H300" s="28">
        <f>((G300+I300)/7)/E299</f>
        <v>0.28746867167919798</v>
      </c>
      <c r="I300" s="27">
        <f>SUM(I293:I299)</f>
        <v>105</v>
      </c>
      <c r="J300" s="28">
        <f>(I300/(I300+G300))</f>
        <v>9.1543156059285091E-2</v>
      </c>
      <c r="K300" s="27"/>
      <c r="L300" s="27"/>
      <c r="M300" s="29" t="e">
        <f>M298/M297*100-100</f>
        <v>#DIV/0!</v>
      </c>
      <c r="N300" s="72">
        <f>N298/N297*100-100</f>
        <v>2.9647435897435912</v>
      </c>
      <c r="O300" s="26">
        <f t="shared" ref="O300:P300" si="5970">SUM(O293:O299)</f>
        <v>4</v>
      </c>
      <c r="P300" s="27">
        <f t="shared" si="5970"/>
        <v>0</v>
      </c>
      <c r="Q300" s="27"/>
      <c r="R300" s="27"/>
      <c r="S300" s="27">
        <f t="shared" ref="S300" si="5971">SUM(S293:S299)</f>
        <v>843</v>
      </c>
      <c r="T300" s="28">
        <f t="shared" ref="T300" si="5972">((S300+U300)/7)/Q299</f>
        <v>0.22172619047619047</v>
      </c>
      <c r="U300" s="27">
        <f t="shared" ref="U300" si="5973">SUM(U293:U299)</f>
        <v>51</v>
      </c>
      <c r="V300" s="28">
        <f t="shared" ref="V300" si="5974">(U300/(U300+S300))</f>
        <v>5.7046979865771813E-2</v>
      </c>
      <c r="W300" s="27"/>
      <c r="X300" s="27"/>
      <c r="Y300" s="29" t="e">
        <f t="shared" ref="Y300:Z300" si="5975">Y298/Y297*100-100</f>
        <v>#DIV/0!</v>
      </c>
      <c r="Z300" s="72">
        <f t="shared" si="5975"/>
        <v>-1.1666666666666714</v>
      </c>
      <c r="AA300" s="26">
        <f t="shared" ref="AA300:AB300" si="5976">SUM(AA293:AA299)</f>
        <v>2</v>
      </c>
      <c r="AB300" s="27">
        <f t="shared" si="5976"/>
        <v>0</v>
      </c>
      <c r="AC300" s="27"/>
      <c r="AD300" s="27"/>
      <c r="AE300" s="27">
        <f t="shared" ref="AE300" si="5977">SUM(AE293:AE299)</f>
        <v>219</v>
      </c>
      <c r="AF300" s="28">
        <f t="shared" ref="AF300" si="5978">((AE300+AG300)/7)/AC299</f>
        <v>0.34077380952380953</v>
      </c>
      <c r="AG300" s="27">
        <f t="shared" ref="AG300" si="5979">SUM(AG293:AG299)</f>
        <v>10</v>
      </c>
      <c r="AH300" s="28">
        <f t="shared" ref="AH300" si="5980">(AG300/(AG300+AE300))</f>
        <v>4.3668122270742356E-2</v>
      </c>
      <c r="AI300" s="27"/>
      <c r="AJ300" s="27"/>
      <c r="AK300" s="29" t="e">
        <f t="shared" ref="AK300:AL300" si="5981">AK298/AK297*100-100</f>
        <v>#DIV/0!</v>
      </c>
      <c r="AL300" s="72">
        <f t="shared" si="5981"/>
        <v>-1.9270833333333286</v>
      </c>
      <c r="AM300" s="26">
        <f t="shared" ref="AM300:AN300" si="5982">SUM(AM293:AM299)</f>
        <v>0</v>
      </c>
      <c r="AN300" s="27">
        <f t="shared" si="5982"/>
        <v>0</v>
      </c>
      <c r="AO300" s="27"/>
      <c r="AP300" s="27"/>
      <c r="AQ300" s="27">
        <f t="shared" ref="AQ300" si="5983">SUM(AQ293:AQ299)</f>
        <v>1068</v>
      </c>
      <c r="AR300" s="28">
        <f t="shared" ref="AR300" si="5984">((AQ300+AS300)/7)/AO299</f>
        <v>0.29408779497589449</v>
      </c>
      <c r="AS300" s="27">
        <f t="shared" ref="AS300" si="5985">SUM(AS293:AS299)</f>
        <v>91</v>
      </c>
      <c r="AT300" s="28">
        <f t="shared" ref="AT300" si="5986">(AS300/(AS300+AQ300))</f>
        <v>7.8515962036238132E-2</v>
      </c>
      <c r="AU300" s="27"/>
      <c r="AV300" s="27"/>
      <c r="AW300" s="29" t="e">
        <f t="shared" ref="AW300:AX300" si="5987">AW298/AW297*100-100</f>
        <v>#DIV/0!</v>
      </c>
      <c r="AX300" s="72">
        <f t="shared" si="5987"/>
        <v>1.4102564102564088</v>
      </c>
      <c r="AY300" s="26">
        <f t="shared" ref="AY300:AZ300" si="5988">SUM(AY293:AY299)</f>
        <v>1</v>
      </c>
      <c r="AZ300" s="27">
        <f t="shared" si="5988"/>
        <v>0</v>
      </c>
      <c r="BA300" s="27"/>
      <c r="BB300" s="27"/>
      <c r="BC300" s="27">
        <f t="shared" ref="BC300" si="5989">SUM(BC293:BC299)</f>
        <v>797</v>
      </c>
      <c r="BD300" s="28">
        <f t="shared" ref="BD300" si="5990">((BC300+BE300)/7)/BA299</f>
        <v>0.2233580373115257</v>
      </c>
      <c r="BE300" s="27">
        <f t="shared" ref="BE300" si="5991">SUM(BE293:BE299)</f>
        <v>77</v>
      </c>
      <c r="BF300" s="28">
        <f t="shared" ref="BF300" si="5992">(BE300/(BE300+BC300))</f>
        <v>8.8100686498855829E-2</v>
      </c>
      <c r="BG300" s="27"/>
      <c r="BH300" s="27"/>
      <c r="BI300" s="29" t="e">
        <f t="shared" ref="BI300:BJ300" si="5993">BI298/BI297*100-100</f>
        <v>#DIV/0!</v>
      </c>
      <c r="BJ300" s="72">
        <f t="shared" si="5993"/>
        <v>3.8020833333333428</v>
      </c>
      <c r="BK300" s="26">
        <f t="shared" ref="BK300:BL300" si="5994">SUM(BK293:BK299)</f>
        <v>2</v>
      </c>
      <c r="BL300" s="27">
        <f t="shared" si="5994"/>
        <v>0</v>
      </c>
      <c r="BM300" s="27"/>
      <c r="BN300" s="27"/>
      <c r="BO300" s="27">
        <f t="shared" ref="BO300" si="5995">SUM(BO293:BO299)</f>
        <v>550</v>
      </c>
      <c r="BP300" s="28">
        <f t="shared" ref="BP300" si="5996">((BO300+BQ300)/7)/BM299</f>
        <v>0.16074623051367237</v>
      </c>
      <c r="BQ300" s="27">
        <f t="shared" ref="BQ300" si="5997">SUM(BQ293:BQ299)</f>
        <v>79</v>
      </c>
      <c r="BR300" s="28">
        <f t="shared" ref="BR300" si="5998">(BQ300/(BQ300+BO300))</f>
        <v>0.12559618441971382</v>
      </c>
      <c r="BS300" s="27"/>
      <c r="BT300" s="27"/>
      <c r="BU300" s="29" t="e">
        <f t="shared" ref="BU300:BV300" si="5999">BU298/BU297*100-100</f>
        <v>#DIV/0!</v>
      </c>
      <c r="BV300" s="72">
        <f t="shared" si="5999"/>
        <v>10.448717948717956</v>
      </c>
      <c r="BW300" s="26">
        <f t="shared" ref="BW300:BX300" si="6000">SUM(BW293:BW299)</f>
        <v>0</v>
      </c>
      <c r="BX300" s="27">
        <f t="shared" si="6000"/>
        <v>0</v>
      </c>
      <c r="BY300" s="27"/>
      <c r="BZ300" s="27"/>
      <c r="CA300" s="27">
        <f t="shared" ref="CA300" si="6001">SUM(CA293:CA299)</f>
        <v>0</v>
      </c>
      <c r="CB300" s="28" t="e">
        <f t="shared" ref="CB300" si="6002">((CA300+CC300)/7)/BY299</f>
        <v>#DIV/0!</v>
      </c>
      <c r="CC300" s="27">
        <f t="shared" ref="CC300" si="6003">SUM(CC293:CC299)</f>
        <v>0</v>
      </c>
      <c r="CD300" s="28" t="e">
        <f t="shared" ref="CD300" si="6004">(CC300/(CC300+CA300))</f>
        <v>#DIV/0!</v>
      </c>
      <c r="CE300" s="27"/>
      <c r="CF300" s="27"/>
      <c r="CG300" s="29" t="e">
        <f t="shared" ref="CG300:CH300" si="6005">CG298/CG297*100-100</f>
        <v>#DIV/0!</v>
      </c>
      <c r="CH300" s="72" t="e">
        <f t="shared" si="6005"/>
        <v>#DIV/0!</v>
      </c>
      <c r="CI300" s="26">
        <f t="shared" ref="CI300:CJ300" si="6006">SUM(CI293:CI299)</f>
        <v>0</v>
      </c>
      <c r="CJ300" s="27">
        <f t="shared" si="6006"/>
        <v>0</v>
      </c>
      <c r="CK300" s="27"/>
      <c r="CL300" s="27"/>
      <c r="CM300" s="27">
        <f t="shared" ref="CM300" si="6007">SUM(CM293:CM299)</f>
        <v>0</v>
      </c>
      <c r="CN300" s="28" t="e">
        <f t="shared" ref="CN300" si="6008">((CM300+CO300)/7)/CK299</f>
        <v>#DIV/0!</v>
      </c>
      <c r="CO300" s="27">
        <f t="shared" ref="CO300" si="6009">SUM(CO293:CO299)</f>
        <v>0</v>
      </c>
      <c r="CP300" s="28" t="e">
        <f t="shared" ref="CP300" si="6010">(CO300/(CO300+CM300))</f>
        <v>#DIV/0!</v>
      </c>
      <c r="CQ300" s="27"/>
      <c r="CR300" s="27"/>
      <c r="CS300" s="29" t="e">
        <f t="shared" ref="CS300:CT300" si="6011">CS298/CS297*100-100</f>
        <v>#DIV/0!</v>
      </c>
      <c r="CT300" s="72" t="e">
        <f t="shared" si="6011"/>
        <v>#DIV/0!</v>
      </c>
      <c r="CU300" s="26">
        <f t="shared" ref="CU300:CV300" si="6012">SUM(CU293:CU299)</f>
        <v>0</v>
      </c>
      <c r="CV300" s="27">
        <f t="shared" si="6012"/>
        <v>0</v>
      </c>
      <c r="CW300" s="27"/>
      <c r="CX300" s="27"/>
      <c r="CY300" s="27">
        <f t="shared" ref="CY300" si="6013">SUM(CY293:CY299)</f>
        <v>0</v>
      </c>
      <c r="CZ300" s="28" t="e">
        <f t="shared" ref="CZ300" si="6014">((CY300+DA300)/7)/CW299</f>
        <v>#DIV/0!</v>
      </c>
      <c r="DA300" s="27">
        <f t="shared" ref="DA300" si="6015">SUM(DA293:DA299)</f>
        <v>0</v>
      </c>
      <c r="DB300" s="28" t="e">
        <f t="shared" ref="DB300" si="6016">(DA300/(DA300+CY300))</f>
        <v>#DIV/0!</v>
      </c>
      <c r="DC300" s="27"/>
      <c r="DD300" s="27"/>
      <c r="DE300" s="29" t="e">
        <f t="shared" ref="DE300:DF300" si="6017">DE298/DE297*100-100</f>
        <v>#DIV/0!</v>
      </c>
      <c r="DF300" s="72" t="e">
        <f t="shared" si="6017"/>
        <v>#DIV/0!</v>
      </c>
      <c r="DG300" s="26">
        <f t="shared" ref="DG300:DH300" si="6018">SUM(DG293:DG299)</f>
        <v>0</v>
      </c>
      <c r="DH300" s="27">
        <f t="shared" si="6018"/>
        <v>0</v>
      </c>
      <c r="DI300" s="27"/>
      <c r="DJ300" s="27"/>
      <c r="DK300" s="27">
        <f t="shared" ref="DK300" si="6019">SUM(DK293:DK299)</f>
        <v>0</v>
      </c>
      <c r="DL300" s="28" t="e">
        <f t="shared" ref="DL300" si="6020">((DK300+DM300)/7)/DI299</f>
        <v>#DIV/0!</v>
      </c>
      <c r="DM300" s="27">
        <f t="shared" ref="DM300" si="6021">SUM(DM293:DM299)</f>
        <v>0</v>
      </c>
      <c r="DN300" s="28" t="e">
        <f t="shared" ref="DN300" si="6022">(DM300/(DM300+DK300))</f>
        <v>#DIV/0!</v>
      </c>
      <c r="DO300" s="27"/>
      <c r="DP300" s="27"/>
      <c r="DQ300" s="29" t="e">
        <f t="shared" ref="DQ300:DR300" si="6023">DQ298/DQ297*100-100</f>
        <v>#DIV/0!</v>
      </c>
      <c r="DR300" s="72" t="e">
        <f t="shared" si="6023"/>
        <v>#DIV/0!</v>
      </c>
      <c r="DS300" s="26">
        <f t="shared" ref="DS300:DT300" si="6024">SUM(DS293:DS299)</f>
        <v>0</v>
      </c>
      <c r="DT300" s="27">
        <f t="shared" si="6024"/>
        <v>0</v>
      </c>
      <c r="DU300" s="27"/>
      <c r="DV300" s="27"/>
      <c r="DW300" s="27">
        <f t="shared" ref="DW300" si="6025">SUM(DW293:DW299)</f>
        <v>0</v>
      </c>
      <c r="DX300" s="28" t="e">
        <f t="shared" ref="DX300" si="6026">((DW300+DY300)/7)/DU299</f>
        <v>#DIV/0!</v>
      </c>
      <c r="DY300" s="27">
        <f t="shared" ref="DY300" si="6027">SUM(DY293:DY299)</f>
        <v>0</v>
      </c>
      <c r="DZ300" s="28" t="e">
        <f t="shared" ref="DZ300" si="6028">(DY300/(DY300+DW300))</f>
        <v>#DIV/0!</v>
      </c>
      <c r="EA300" s="27"/>
      <c r="EB300" s="27"/>
      <c r="EC300" s="29" t="e">
        <f t="shared" ref="EC300:ED300" si="6029">EC298/EC297*100-100</f>
        <v>#DIV/0!</v>
      </c>
      <c r="ED300" s="72" t="e">
        <f t="shared" si="6029"/>
        <v>#DIV/0!</v>
      </c>
      <c r="EE300" s="26">
        <f t="shared" ref="EE300:EF300" si="6030">SUM(EE293:EE299)</f>
        <v>0</v>
      </c>
      <c r="EF300" s="27">
        <f t="shared" si="6030"/>
        <v>0</v>
      </c>
      <c r="EG300" s="27"/>
      <c r="EH300" s="27"/>
      <c r="EI300" s="27">
        <f t="shared" ref="EI300" si="6031">SUM(EI293:EI299)</f>
        <v>0</v>
      </c>
      <c r="EJ300" s="28" t="e">
        <f t="shared" ref="EJ300" si="6032">((EI300+EK300)/7)/EG299</f>
        <v>#DIV/0!</v>
      </c>
      <c r="EK300" s="27">
        <f t="shared" ref="EK300" si="6033">SUM(EK293:EK299)</f>
        <v>0</v>
      </c>
      <c r="EL300" s="28" t="e">
        <f t="shared" ref="EL300" si="6034">(EK300/(EK300+EI300))</f>
        <v>#DIV/0!</v>
      </c>
      <c r="EM300" s="27"/>
      <c r="EN300" s="27"/>
      <c r="EO300" s="29" t="e">
        <f t="shared" ref="EO300:EP300" si="6035">EO298/EO297*100-100</f>
        <v>#DIV/0!</v>
      </c>
      <c r="EP300" s="72" t="e">
        <f t="shared" si="6035"/>
        <v>#DIV/0!</v>
      </c>
      <c r="EQ300" s="26">
        <f t="shared" ref="EQ300:ER300" si="6036">SUM(EQ293:EQ299)</f>
        <v>0</v>
      </c>
      <c r="ER300" s="27">
        <f t="shared" si="6036"/>
        <v>0</v>
      </c>
      <c r="ES300" s="27"/>
      <c r="ET300" s="27"/>
      <c r="EU300" s="27">
        <f t="shared" ref="EU300" si="6037">SUM(EU293:EU299)</f>
        <v>0</v>
      </c>
      <c r="EV300" s="28" t="e">
        <f t="shared" ref="EV300" si="6038">((EU300+EW300)/7)/ES299</f>
        <v>#DIV/0!</v>
      </c>
      <c r="EW300" s="27">
        <f t="shared" ref="EW300" si="6039">SUM(EW293:EW299)</f>
        <v>0</v>
      </c>
      <c r="EX300" s="28" t="e">
        <f t="shared" ref="EX300" si="6040">(EW300/(EW300+EU300))</f>
        <v>#DIV/0!</v>
      </c>
      <c r="EY300" s="27"/>
      <c r="EZ300" s="27"/>
      <c r="FA300" s="29" t="e">
        <f t="shared" ref="FA300:FB300" si="6041">FA298/FA297*100-100</f>
        <v>#DIV/0!</v>
      </c>
      <c r="FB300" s="72" t="e">
        <f t="shared" si="6041"/>
        <v>#DIV/0!</v>
      </c>
      <c r="FC300" s="26">
        <f t="shared" ref="FC300:FD300" si="6042">SUM(FC293:FC299)</f>
        <v>0</v>
      </c>
      <c r="FD300" s="27">
        <f t="shared" si="6042"/>
        <v>0</v>
      </c>
      <c r="FE300" s="27"/>
      <c r="FF300" s="27"/>
      <c r="FG300" s="27">
        <f t="shared" ref="FG300" si="6043">SUM(FG293:FG299)</f>
        <v>0</v>
      </c>
      <c r="FH300" s="28" t="e">
        <f t="shared" ref="FH300" si="6044">((FG300+FI300)/7)/FE299</f>
        <v>#DIV/0!</v>
      </c>
      <c r="FI300" s="27">
        <f t="shared" ref="FI300" si="6045">SUM(FI293:FI299)</f>
        <v>0</v>
      </c>
      <c r="FJ300" s="28" t="e">
        <f t="shared" ref="FJ300" si="6046">(FI300/(FI300+FG300))</f>
        <v>#DIV/0!</v>
      </c>
      <c r="FK300" s="27"/>
      <c r="FL300" s="27"/>
      <c r="FM300" s="29" t="e">
        <f t="shared" ref="FM300:FN300" si="6047">FM298/FM297*100-100</f>
        <v>#DIV/0!</v>
      </c>
      <c r="FN300" s="72" t="e">
        <f t="shared" si="6047"/>
        <v>#DIV/0!</v>
      </c>
      <c r="FO300" s="26">
        <f t="shared" ref="FO300:FP300" si="6048">SUM(FO293:FO299)</f>
        <v>0</v>
      </c>
      <c r="FP300" s="27">
        <f t="shared" si="6048"/>
        <v>0</v>
      </c>
      <c r="FQ300" s="27"/>
      <c r="FR300" s="27"/>
      <c r="FS300" s="27">
        <f t="shared" ref="FS300" si="6049">SUM(FS293:FS299)</f>
        <v>0</v>
      </c>
      <c r="FT300" s="28" t="e">
        <f t="shared" ref="FT300" si="6050">((FS300+FU300)/7)/FQ299</f>
        <v>#DIV/0!</v>
      </c>
      <c r="FU300" s="27">
        <f t="shared" ref="FU300" si="6051">SUM(FU293:FU299)</f>
        <v>0</v>
      </c>
      <c r="FV300" s="28" t="e">
        <f t="shared" ref="FV300" si="6052">(FU300/(FU300+FS300))</f>
        <v>#DIV/0!</v>
      </c>
      <c r="FW300" s="27"/>
      <c r="FX300" s="27"/>
      <c r="FY300" s="29" t="e">
        <f t="shared" ref="FY300:FZ300" si="6053">FY298/FY297*100-100</f>
        <v>#DIV/0!</v>
      </c>
      <c r="FZ300" s="72" t="e">
        <f t="shared" si="6053"/>
        <v>#DIV/0!</v>
      </c>
      <c r="GA300" s="26">
        <f t="shared" ref="GA300:GB300" si="6054">SUM(GA293:GA299)</f>
        <v>0</v>
      </c>
      <c r="GB300" s="27">
        <f t="shared" si="6054"/>
        <v>0</v>
      </c>
      <c r="GC300" s="27"/>
      <c r="GD300" s="27"/>
      <c r="GE300" s="27">
        <f t="shared" ref="GE300" si="6055">SUM(GE293:GE299)</f>
        <v>0</v>
      </c>
      <c r="GF300" s="28" t="e">
        <f t="shared" ref="GF300" si="6056">((GE300+GG300)/7)/GC299</f>
        <v>#DIV/0!</v>
      </c>
      <c r="GG300" s="27">
        <f t="shared" ref="GG300" si="6057">SUM(GG293:GG299)</f>
        <v>0</v>
      </c>
      <c r="GH300" s="28" t="e">
        <f t="shared" ref="GH300" si="6058">(GG300/(GG300+GE300))</f>
        <v>#DIV/0!</v>
      </c>
      <c r="GI300" s="27"/>
      <c r="GJ300" s="27"/>
      <c r="GK300" s="29" t="e">
        <f t="shared" ref="GK300:GL300" si="6059">GK298/GK297*100-100</f>
        <v>#DIV/0!</v>
      </c>
      <c r="GL300" s="72" t="e">
        <f t="shared" si="6059"/>
        <v>#DIV/0!</v>
      </c>
      <c r="GM300" s="26">
        <f t="shared" ref="GM300:GN300" si="6060">SUM(GM293:GM299)</f>
        <v>0</v>
      </c>
      <c r="GN300" s="27">
        <f t="shared" si="6060"/>
        <v>0</v>
      </c>
      <c r="GO300" s="27"/>
      <c r="GP300" s="27"/>
      <c r="GQ300" s="27">
        <f t="shared" ref="GQ300" si="6061">SUM(GQ293:GQ299)</f>
        <v>0</v>
      </c>
      <c r="GR300" s="28" t="e">
        <f t="shared" ref="GR300" si="6062">((GQ300+GS300)/7)/GO299</f>
        <v>#DIV/0!</v>
      </c>
      <c r="GS300" s="27">
        <f t="shared" ref="GS300" si="6063">SUM(GS293:GS299)</f>
        <v>0</v>
      </c>
      <c r="GT300" s="28" t="e">
        <f t="shared" ref="GT300" si="6064">(GS300/(GS300+GQ300))</f>
        <v>#DIV/0!</v>
      </c>
      <c r="GU300" s="27"/>
      <c r="GV300" s="27"/>
      <c r="GW300" s="29" t="e">
        <f t="shared" ref="GW300:GX300" si="6065">GW298/GW297*100-100</f>
        <v>#DIV/0!</v>
      </c>
      <c r="GX300" s="72" t="e">
        <f t="shared" si="6065"/>
        <v>#DIV/0!</v>
      </c>
      <c r="GY300" s="26">
        <f t="shared" ref="GY300:GZ300" si="6066">SUM(GY293:GY299)</f>
        <v>0</v>
      </c>
      <c r="GZ300" s="27">
        <f t="shared" si="6066"/>
        <v>0</v>
      </c>
      <c r="HA300" s="27"/>
      <c r="HB300" s="27"/>
      <c r="HC300" s="27">
        <f t="shared" ref="HC300" si="6067">SUM(HC293:HC299)</f>
        <v>0</v>
      </c>
      <c r="HD300" s="28" t="e">
        <f t="shared" ref="HD300" si="6068">((HC300+HE300)/7)/HA299</f>
        <v>#DIV/0!</v>
      </c>
      <c r="HE300" s="27">
        <f t="shared" ref="HE300" si="6069">SUM(HE293:HE299)</f>
        <v>0</v>
      </c>
      <c r="HF300" s="28" t="e">
        <f t="shared" ref="HF300" si="6070">(HE300/(HE300+HC300))</f>
        <v>#DIV/0!</v>
      </c>
      <c r="HG300" s="27"/>
      <c r="HH300" s="27"/>
      <c r="HI300" s="29" t="e">
        <f t="shared" ref="HI300:HJ300" si="6071">HI298/HI297*100-100</f>
        <v>#DIV/0!</v>
      </c>
      <c r="HJ300" s="72" t="e">
        <f t="shared" si="6071"/>
        <v>#DIV/0!</v>
      </c>
      <c r="HK300" s="26">
        <f t="shared" si="5943"/>
        <v>10</v>
      </c>
      <c r="HL300" s="27">
        <f t="shared" si="5943"/>
        <v>0</v>
      </c>
      <c r="HM300" s="27">
        <f t="shared" si="5943"/>
        <v>0</v>
      </c>
      <c r="HN300" s="27">
        <f t="shared" si="5943"/>
        <v>0</v>
      </c>
      <c r="HO300" s="27">
        <f t="shared" si="5944"/>
        <v>4932</v>
      </c>
      <c r="HP300" s="229">
        <f>+((HO300)/HM299)/7</f>
        <v>0.24104393724646891</v>
      </c>
      <c r="HQ300" s="62">
        <f t="shared" si="5946"/>
        <v>413</v>
      </c>
      <c r="HR300" s="52">
        <f t="shared" si="5968"/>
        <v>8.3738848337388483E-2</v>
      </c>
      <c r="HS300" s="53">
        <f t="shared" ref="HS300" si="6072">SUM(HS293:HS299)/7</f>
        <v>64.442857142857136</v>
      </c>
      <c r="HT300" s="54">
        <f t="shared" ref="HT300" si="6073">SUM(HT293:HT299)</f>
        <v>3606</v>
      </c>
      <c r="HU300" s="53">
        <f t="shared" ref="HU300" si="6074">AVERAGE(HU293:HU299)</f>
        <v>73.942500967714153</v>
      </c>
      <c r="HV300" s="63" t="e">
        <f>HV298/HV297*100-100</f>
        <v>#DIV/0!</v>
      </c>
      <c r="HW300" s="72">
        <f>HW298/HW297*100-100</f>
        <v>3.061594202898533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5">
        <f t="shared" ref="HK301:HL301" si="6075">HK300/HM290</f>
        <v>3.4094783498124785E-3</v>
      </c>
      <c r="HL301" s="68">
        <f t="shared" si="6075"/>
        <v>0</v>
      </c>
      <c r="HM301" s="45"/>
      <c r="HN301" s="45"/>
      <c r="HO301" s="45"/>
      <c r="HP301" s="231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235">
        <v>58</v>
      </c>
      <c r="B302" s="73">
        <f>B299+1</f>
        <v>44701</v>
      </c>
      <c r="C302" s="33"/>
      <c r="D302" s="34"/>
      <c r="E302" s="34">
        <f>E299-C302</f>
        <v>570</v>
      </c>
      <c r="F302" s="34">
        <f>F299-D302</f>
        <v>44</v>
      </c>
      <c r="G302" s="34">
        <v>141</v>
      </c>
      <c r="H302" s="35">
        <f t="shared" ref="H302:H308" si="6076">((G302+I302)/E302)</f>
        <v>0.26315789473684209</v>
      </c>
      <c r="I302" s="34">
        <v>9</v>
      </c>
      <c r="J302" s="35">
        <f>I302/(G302+I302)</f>
        <v>0.06</v>
      </c>
      <c r="K302" s="36"/>
      <c r="L302" s="34"/>
      <c r="M302" s="34"/>
      <c r="N302" s="37"/>
      <c r="O302" s="33"/>
      <c r="P302" s="34"/>
      <c r="Q302" s="34">
        <f t="shared" ref="Q302:R302" si="6077">Q299-O302</f>
        <v>576</v>
      </c>
      <c r="R302" s="34">
        <f t="shared" si="6077"/>
        <v>44</v>
      </c>
      <c r="S302" s="34">
        <v>126</v>
      </c>
      <c r="T302" s="35">
        <f t="shared" ref="T302:T308" si="6078">((S302+U302)/Q302)</f>
        <v>0.24305555555555555</v>
      </c>
      <c r="U302" s="34">
        <v>14</v>
      </c>
      <c r="V302" s="35">
        <f t="shared" ref="V302:V308" si="6079">U302/(S302+U302)</f>
        <v>0.1</v>
      </c>
      <c r="W302" s="36"/>
      <c r="X302" s="34"/>
      <c r="Y302" s="34"/>
      <c r="Z302" s="37"/>
      <c r="AA302" s="33"/>
      <c r="AB302" s="34"/>
      <c r="AC302" s="34">
        <f t="shared" ref="AC302:AD302" si="6080">AC299-AA302</f>
        <v>96</v>
      </c>
      <c r="AD302" s="34">
        <f t="shared" si="6080"/>
        <v>11</v>
      </c>
      <c r="AE302" s="34">
        <v>30</v>
      </c>
      <c r="AF302" s="35">
        <f t="shared" ref="AF302:AF308" si="6081">((AE302+AG302)/AC302)</f>
        <v>0.34375</v>
      </c>
      <c r="AG302" s="34">
        <v>3</v>
      </c>
      <c r="AH302" s="35">
        <f t="shared" ref="AH302:AH308" si="6082">AG302/(AE302+AG302)</f>
        <v>9.0909090909090912E-2</v>
      </c>
      <c r="AI302" s="36"/>
      <c r="AJ302" s="34"/>
      <c r="AK302" s="34"/>
      <c r="AL302" s="37"/>
      <c r="AM302" s="33"/>
      <c r="AN302" s="34"/>
      <c r="AO302" s="34">
        <f t="shared" ref="AO302:AP302" si="6083">AO299-AM302</f>
        <v>563</v>
      </c>
      <c r="AP302" s="34">
        <f t="shared" si="6083"/>
        <v>43</v>
      </c>
      <c r="AQ302" s="34">
        <v>136</v>
      </c>
      <c r="AR302" s="35">
        <f t="shared" ref="AR302:AR308" si="6084">((AQ302+AS302)/AO302)</f>
        <v>0.26642984014209592</v>
      </c>
      <c r="AS302" s="34">
        <v>14</v>
      </c>
      <c r="AT302" s="35">
        <f t="shared" ref="AT302:AT308" si="6085">AS302/(AQ302+AS302)</f>
        <v>9.3333333333333338E-2</v>
      </c>
      <c r="AU302" s="36"/>
      <c r="AV302" s="34"/>
      <c r="AW302" s="34"/>
      <c r="AX302" s="37"/>
      <c r="AY302" s="33"/>
      <c r="AZ302" s="34"/>
      <c r="BA302" s="34">
        <f t="shared" ref="BA302:BB302" si="6086">BA299-AY302</f>
        <v>559</v>
      </c>
      <c r="BB302" s="34">
        <f t="shared" si="6086"/>
        <v>42</v>
      </c>
      <c r="BC302" s="34">
        <v>75</v>
      </c>
      <c r="BD302" s="35">
        <f t="shared" ref="BD302:BD308" si="6087">((BC302+BE302)/BA302)</f>
        <v>0.14490161001788909</v>
      </c>
      <c r="BE302" s="34">
        <v>6</v>
      </c>
      <c r="BF302" s="35">
        <f t="shared" ref="BF302:BF308" si="6088">BE302/(BC302+BE302)</f>
        <v>7.407407407407407E-2</v>
      </c>
      <c r="BG302" s="36"/>
      <c r="BH302" s="34"/>
      <c r="BI302" s="34"/>
      <c r="BJ302" s="37"/>
      <c r="BK302" s="33"/>
      <c r="BL302" s="34"/>
      <c r="BM302" s="34">
        <f t="shared" ref="BM302:BN302" si="6089">BM299-BK302</f>
        <v>559</v>
      </c>
      <c r="BN302" s="34">
        <f t="shared" si="6089"/>
        <v>44</v>
      </c>
      <c r="BO302" s="34">
        <v>72</v>
      </c>
      <c r="BP302" s="35">
        <f t="shared" ref="BP302:BP308" si="6090">((BO302+BQ302)/BM302)</f>
        <v>0.13953488372093023</v>
      </c>
      <c r="BQ302" s="34">
        <v>6</v>
      </c>
      <c r="BR302" s="35">
        <f t="shared" ref="BR302:BR308" si="6091">BQ302/(BO302+BQ302)</f>
        <v>7.6923076923076927E-2</v>
      </c>
      <c r="BS302" s="36"/>
      <c r="BT302" s="34"/>
      <c r="BU302" s="34"/>
      <c r="BV302" s="37"/>
      <c r="BW302" s="33"/>
      <c r="BX302" s="34"/>
      <c r="BY302" s="34">
        <f t="shared" ref="BY302:BZ302" si="6092">BY299-BW302</f>
        <v>0</v>
      </c>
      <c r="BZ302" s="34">
        <f t="shared" si="6092"/>
        <v>0</v>
      </c>
      <c r="CA302" s="34"/>
      <c r="CB302" s="35" t="e">
        <f t="shared" ref="CB302:CB308" si="6093">((CA302+CC302)/BY302)</f>
        <v>#DIV/0!</v>
      </c>
      <c r="CC302" s="34"/>
      <c r="CD302" s="35" t="e">
        <f t="shared" ref="CD302:CD308" si="6094">CC302/(CA302+CC302)</f>
        <v>#DIV/0!</v>
      </c>
      <c r="CE302" s="36"/>
      <c r="CF302" s="34"/>
      <c r="CG302" s="34"/>
      <c r="CH302" s="37"/>
      <c r="CI302" s="33"/>
      <c r="CJ302" s="34"/>
      <c r="CK302" s="34">
        <f t="shared" ref="CK302:CL302" si="6095">CK299-CI302</f>
        <v>0</v>
      </c>
      <c r="CL302" s="34">
        <f t="shared" si="6095"/>
        <v>0</v>
      </c>
      <c r="CM302" s="34"/>
      <c r="CN302" s="35" t="e">
        <f t="shared" ref="CN302:CN308" si="6096">((CM302+CO302)/CK302)</f>
        <v>#DIV/0!</v>
      </c>
      <c r="CO302" s="34"/>
      <c r="CP302" s="35" t="e">
        <f t="shared" ref="CP302:CP308" si="6097">CO302/(CM302+CO302)</f>
        <v>#DIV/0!</v>
      </c>
      <c r="CQ302" s="36"/>
      <c r="CR302" s="34"/>
      <c r="CS302" s="34"/>
      <c r="CT302" s="37"/>
      <c r="CU302" s="33"/>
      <c r="CV302" s="34"/>
      <c r="CW302" s="34">
        <f t="shared" ref="CW302:CX302" si="6098">CW299-CU302</f>
        <v>0</v>
      </c>
      <c r="CX302" s="34">
        <f t="shared" si="6098"/>
        <v>0</v>
      </c>
      <c r="CY302" s="34"/>
      <c r="CZ302" s="35" t="e">
        <f t="shared" ref="CZ302:CZ308" si="6099">((CY302+DA302)/CW302)</f>
        <v>#DIV/0!</v>
      </c>
      <c r="DA302" s="34"/>
      <c r="DB302" s="35" t="e">
        <f t="shared" ref="DB302:DB308" si="6100">DA302/(CY302+DA302)</f>
        <v>#DIV/0!</v>
      </c>
      <c r="DC302" s="36"/>
      <c r="DD302" s="34"/>
      <c r="DE302" s="34"/>
      <c r="DF302" s="37"/>
      <c r="DG302" s="33"/>
      <c r="DH302" s="34"/>
      <c r="DI302" s="34">
        <f t="shared" ref="DI302:DJ302" si="6101">DI299-DG302</f>
        <v>0</v>
      </c>
      <c r="DJ302" s="34">
        <f t="shared" si="6101"/>
        <v>0</v>
      </c>
      <c r="DK302" s="34"/>
      <c r="DL302" s="35" t="e">
        <f t="shared" ref="DL302:DL308" si="6102">((DK302+DM302)/DI302)</f>
        <v>#DIV/0!</v>
      </c>
      <c r="DM302" s="34"/>
      <c r="DN302" s="35" t="e">
        <f t="shared" ref="DN302:DN308" si="6103">DM302/(DK302+DM302)</f>
        <v>#DIV/0!</v>
      </c>
      <c r="DO302" s="36"/>
      <c r="DP302" s="34"/>
      <c r="DQ302" s="34"/>
      <c r="DR302" s="37"/>
      <c r="DS302" s="33"/>
      <c r="DT302" s="34"/>
      <c r="DU302" s="34">
        <f t="shared" ref="DU302:DV302" si="6104">DU299-DS302</f>
        <v>0</v>
      </c>
      <c r="DV302" s="34">
        <f t="shared" si="6104"/>
        <v>0</v>
      </c>
      <c r="DW302" s="34"/>
      <c r="DX302" s="35" t="e">
        <f t="shared" ref="DX302:DX308" si="6105">((DW302+DY302)/DU302)</f>
        <v>#DIV/0!</v>
      </c>
      <c r="DY302" s="34"/>
      <c r="DZ302" s="35" t="e">
        <f t="shared" ref="DZ302:DZ308" si="6106">DY302/(DW302+DY302)</f>
        <v>#DIV/0!</v>
      </c>
      <c r="EA302" s="36"/>
      <c r="EB302" s="34"/>
      <c r="EC302" s="34"/>
      <c r="ED302" s="37"/>
      <c r="EE302" s="33"/>
      <c r="EF302" s="34"/>
      <c r="EG302" s="34">
        <f t="shared" ref="EG302:EH302" si="6107">EG299-EE302</f>
        <v>0</v>
      </c>
      <c r="EH302" s="34">
        <f t="shared" si="6107"/>
        <v>0</v>
      </c>
      <c r="EI302" s="34"/>
      <c r="EJ302" s="35" t="e">
        <f t="shared" ref="EJ302:EJ308" si="6108">((EI302+EK302)/EG302)</f>
        <v>#DIV/0!</v>
      </c>
      <c r="EK302" s="34"/>
      <c r="EL302" s="35" t="e">
        <f t="shared" ref="EL302:EL308" si="6109">EK302/(EI302+EK302)</f>
        <v>#DIV/0!</v>
      </c>
      <c r="EM302" s="36"/>
      <c r="EN302" s="34"/>
      <c r="EO302" s="34"/>
      <c r="EP302" s="37"/>
      <c r="EQ302" s="33"/>
      <c r="ER302" s="34"/>
      <c r="ES302" s="34">
        <f t="shared" ref="ES302:ET302" si="6110">ES299-EQ302</f>
        <v>0</v>
      </c>
      <c r="ET302" s="34">
        <f t="shared" si="6110"/>
        <v>0</v>
      </c>
      <c r="EU302" s="34"/>
      <c r="EV302" s="35" t="e">
        <f t="shared" ref="EV302:EV308" si="6111">((EU302+EW302)/ES302)</f>
        <v>#DIV/0!</v>
      </c>
      <c r="EW302" s="34"/>
      <c r="EX302" s="35" t="e">
        <f t="shared" ref="EX302:EX308" si="6112">EW302/(EU302+EW302)</f>
        <v>#DIV/0!</v>
      </c>
      <c r="EY302" s="36"/>
      <c r="EZ302" s="34"/>
      <c r="FA302" s="34"/>
      <c r="FB302" s="37"/>
      <c r="FC302" s="33"/>
      <c r="FD302" s="34"/>
      <c r="FE302" s="34">
        <f t="shared" ref="FE302:FF302" si="6113">FE299-FC302</f>
        <v>0</v>
      </c>
      <c r="FF302" s="34">
        <f t="shared" si="6113"/>
        <v>0</v>
      </c>
      <c r="FG302" s="34"/>
      <c r="FH302" s="35" t="e">
        <f t="shared" ref="FH302:FH308" si="6114">((FG302+FI302)/FE302)</f>
        <v>#DIV/0!</v>
      </c>
      <c r="FI302" s="34"/>
      <c r="FJ302" s="35" t="e">
        <f t="shared" ref="FJ302:FJ308" si="6115">FI302/(FG302+FI302)</f>
        <v>#DIV/0!</v>
      </c>
      <c r="FK302" s="36"/>
      <c r="FL302" s="34"/>
      <c r="FM302" s="34"/>
      <c r="FN302" s="37"/>
      <c r="FO302" s="33"/>
      <c r="FP302" s="34"/>
      <c r="FQ302" s="34">
        <f t="shared" ref="FQ302:FR302" si="6116">FQ299-FO302</f>
        <v>0</v>
      </c>
      <c r="FR302" s="34">
        <f t="shared" si="6116"/>
        <v>0</v>
      </c>
      <c r="FS302" s="34"/>
      <c r="FT302" s="35" t="e">
        <f t="shared" ref="FT302:FT308" si="6117">((FS302+FU302)/FQ302)</f>
        <v>#DIV/0!</v>
      </c>
      <c r="FU302" s="34"/>
      <c r="FV302" s="35" t="e">
        <f t="shared" ref="FV302:FV308" si="6118">FU302/(FS302+FU302)</f>
        <v>#DIV/0!</v>
      </c>
      <c r="FW302" s="36"/>
      <c r="FX302" s="34"/>
      <c r="FY302" s="34"/>
      <c r="FZ302" s="37"/>
      <c r="GA302" s="33"/>
      <c r="GB302" s="34"/>
      <c r="GC302" s="34">
        <f t="shared" ref="GC302:GD302" si="6119">GC299-GA302</f>
        <v>0</v>
      </c>
      <c r="GD302" s="34">
        <f t="shared" si="6119"/>
        <v>0</v>
      </c>
      <c r="GE302" s="34"/>
      <c r="GF302" s="35" t="e">
        <f t="shared" ref="GF302:GF308" si="6120">((GE302+GG302)/GC302)</f>
        <v>#DIV/0!</v>
      </c>
      <c r="GG302" s="34"/>
      <c r="GH302" s="35" t="e">
        <f t="shared" ref="GH302:GH308" si="6121">GG302/(GE302+GG302)</f>
        <v>#DIV/0!</v>
      </c>
      <c r="GI302" s="36"/>
      <c r="GJ302" s="34"/>
      <c r="GK302" s="34"/>
      <c r="GL302" s="37"/>
      <c r="GM302" s="33"/>
      <c r="GN302" s="34"/>
      <c r="GO302" s="34">
        <f t="shared" ref="GO302:GP302" si="6122">GO299-GM302</f>
        <v>0</v>
      </c>
      <c r="GP302" s="34">
        <f t="shared" si="6122"/>
        <v>0</v>
      </c>
      <c r="GQ302" s="34"/>
      <c r="GR302" s="35" t="e">
        <f t="shared" ref="GR302:GR308" si="6123">((GQ302+GS302)/GO302)</f>
        <v>#DIV/0!</v>
      </c>
      <c r="GS302" s="34"/>
      <c r="GT302" s="35" t="e">
        <f t="shared" ref="GT302:GT308" si="6124">GS302/(GQ302+GS302)</f>
        <v>#DIV/0!</v>
      </c>
      <c r="GU302" s="36"/>
      <c r="GV302" s="34"/>
      <c r="GW302" s="34"/>
      <c r="GX302" s="37"/>
      <c r="GY302" s="33"/>
      <c r="GZ302" s="34"/>
      <c r="HA302" s="34">
        <f t="shared" ref="HA302:HB302" si="6125">HA299-GY302</f>
        <v>0</v>
      </c>
      <c r="HB302" s="34">
        <f t="shared" si="6125"/>
        <v>0</v>
      </c>
      <c r="HC302" s="34"/>
      <c r="HD302" s="35" t="e">
        <f t="shared" ref="HD302:HD308" si="6126">((HC302+HE302)/HA302)</f>
        <v>#DIV/0!</v>
      </c>
      <c r="HE302" s="34"/>
      <c r="HF302" s="35" t="e">
        <f t="shared" ref="HF302:HF308" si="6127">HE302/(HC302+HE302)</f>
        <v>#DIV/0!</v>
      </c>
      <c r="HG302" s="36"/>
      <c r="HH302" s="34"/>
      <c r="HI302" s="34"/>
      <c r="HJ302" s="37"/>
      <c r="HK302" s="33">
        <f t="shared" ref="HK302:HN309" si="6128">+C302+O302+AA302+AM302+AY302+BK302+BW302+CI302+CU302+DG302+DS302+EE302+EQ302+FC302+FO302+GA302+GM302+GY302</f>
        <v>0</v>
      </c>
      <c r="HL302" s="34">
        <f t="shared" si="6128"/>
        <v>0</v>
      </c>
      <c r="HM302" s="34">
        <f t="shared" si="6128"/>
        <v>2923</v>
      </c>
      <c r="HN302" s="34">
        <f t="shared" si="6128"/>
        <v>228</v>
      </c>
      <c r="HO302" s="34">
        <f t="shared" ref="HO302:HO309" si="6129">+G302+S302+AE302+AQ302+BC302+BO302+CA302+CM302+CY302+DK302+DW302+EI302+EU302+FG302+FS302+GE302+GQ302+HC302+I302+U302+AG302+AS302+BE302+BQ302+CC302+CO302+DA302+DM302+DY302+EK302+EW302+FI302+FU302+GG302+GS302+HE302</f>
        <v>632</v>
      </c>
      <c r="HP302" s="227">
        <f t="shared" ref="HP302:HP303" si="6130">+(HO302)/HM302</f>
        <v>0.21621621621621623</v>
      </c>
      <c r="HQ302" s="48">
        <f t="shared" ref="HQ302:HQ309" si="6131">+I302+U302+AG302+AS302+BE302+BQ302+CC302+CO302+DA302+DM302+DY302+EK302+EW302+FI302+FU302+GG302+GS302+HE302</f>
        <v>52</v>
      </c>
      <c r="HR302" s="35">
        <f>+(HQ302/(HO302))</f>
        <v>8.2278481012658222E-2</v>
      </c>
      <c r="HS302" s="49">
        <v>75.400000000000006</v>
      </c>
      <c r="HT302" s="50">
        <v>558</v>
      </c>
      <c r="HU302" s="49">
        <f t="shared" ref="HU302:HU308" si="6132">+HT302/HO302*100</f>
        <v>88.29113924050634</v>
      </c>
      <c r="HV302" s="48"/>
      <c r="HW302" s="37"/>
    </row>
    <row r="303" spans="1:231" ht="18.75" x14ac:dyDescent="0.25">
      <c r="A303" s="236"/>
      <c r="B303" s="41">
        <f t="shared" ref="B303:B308" si="6133">+B302+1</f>
        <v>44702</v>
      </c>
      <c r="C303" s="10"/>
      <c r="D303" s="11"/>
      <c r="E303" s="74">
        <f t="shared" ref="E303:F307" si="6134">E302-C303</f>
        <v>570</v>
      </c>
      <c r="F303" s="74">
        <f t="shared" si="6134"/>
        <v>44</v>
      </c>
      <c r="G303" s="11">
        <v>144</v>
      </c>
      <c r="H303" s="12">
        <f t="shared" si="6076"/>
        <v>0.28245614035087718</v>
      </c>
      <c r="I303" s="11">
        <v>17</v>
      </c>
      <c r="J303" s="12">
        <f t="shared" ref="J303:J308" si="6135">I303/(G303+I303)</f>
        <v>0.10559006211180125</v>
      </c>
      <c r="K303" s="13"/>
      <c r="L303" s="11"/>
      <c r="M303" s="11"/>
      <c r="N303" s="14"/>
      <c r="O303" s="10"/>
      <c r="P303" s="11"/>
      <c r="Q303" s="74">
        <f t="shared" ref="Q303:R308" si="6136">Q302-O303</f>
        <v>576</v>
      </c>
      <c r="R303" s="74">
        <f t="shared" si="6136"/>
        <v>44</v>
      </c>
      <c r="S303" s="11">
        <v>97</v>
      </c>
      <c r="T303" s="12">
        <f t="shared" si="6078"/>
        <v>0.18402777777777779</v>
      </c>
      <c r="U303" s="11">
        <v>9</v>
      </c>
      <c r="V303" s="12">
        <f t="shared" si="6079"/>
        <v>8.4905660377358486E-2</v>
      </c>
      <c r="W303" s="13"/>
      <c r="X303" s="11"/>
      <c r="Y303" s="11"/>
      <c r="Z303" s="14"/>
      <c r="AA303" s="10">
        <v>1</v>
      </c>
      <c r="AB303" s="11"/>
      <c r="AC303" s="74">
        <f t="shared" ref="AC303:AD308" si="6137">AC302-AA303</f>
        <v>95</v>
      </c>
      <c r="AD303" s="74">
        <f t="shared" si="6137"/>
        <v>11</v>
      </c>
      <c r="AE303" s="11">
        <v>30</v>
      </c>
      <c r="AF303" s="12">
        <f t="shared" si="6081"/>
        <v>0.31578947368421051</v>
      </c>
      <c r="AG303" s="11">
        <v>0</v>
      </c>
      <c r="AH303" s="12">
        <f t="shared" si="6082"/>
        <v>0</v>
      </c>
      <c r="AI303" s="13"/>
      <c r="AJ303" s="11"/>
      <c r="AK303" s="11"/>
      <c r="AL303" s="14"/>
      <c r="AM303" s="10"/>
      <c r="AN303" s="11"/>
      <c r="AO303" s="74">
        <f t="shared" ref="AO303:AP308" si="6138">AO302-AM303</f>
        <v>563</v>
      </c>
      <c r="AP303" s="74">
        <f t="shared" si="6138"/>
        <v>43</v>
      </c>
      <c r="AQ303" s="11">
        <v>135</v>
      </c>
      <c r="AR303" s="12">
        <f t="shared" si="6084"/>
        <v>0.25577264653641207</v>
      </c>
      <c r="AS303" s="11">
        <v>9</v>
      </c>
      <c r="AT303" s="12">
        <f t="shared" si="6085"/>
        <v>6.25E-2</v>
      </c>
      <c r="AU303" s="13"/>
      <c r="AV303" s="11"/>
      <c r="AW303" s="11"/>
      <c r="AX303" s="14"/>
      <c r="AY303" s="10"/>
      <c r="AZ303" s="11"/>
      <c r="BA303" s="74">
        <f t="shared" ref="BA303:BB308" si="6139">BA302-AY303</f>
        <v>559</v>
      </c>
      <c r="BB303" s="74">
        <f t="shared" si="6139"/>
        <v>42</v>
      </c>
      <c r="BC303" s="11">
        <v>100</v>
      </c>
      <c r="BD303" s="12">
        <f t="shared" si="6087"/>
        <v>0.2003577817531306</v>
      </c>
      <c r="BE303" s="11">
        <v>12</v>
      </c>
      <c r="BF303" s="12">
        <f t="shared" si="6088"/>
        <v>0.10714285714285714</v>
      </c>
      <c r="BG303" s="13"/>
      <c r="BH303" s="11"/>
      <c r="BI303" s="11"/>
      <c r="BJ303" s="14"/>
      <c r="BK303" s="10">
        <v>1</v>
      </c>
      <c r="BL303" s="11"/>
      <c r="BM303" s="74">
        <f t="shared" ref="BM303:BN308" si="6140">BM302-BK303</f>
        <v>558</v>
      </c>
      <c r="BN303" s="74">
        <f t="shared" si="6140"/>
        <v>44</v>
      </c>
      <c r="BO303" s="11">
        <v>68</v>
      </c>
      <c r="BP303" s="12">
        <f t="shared" si="6090"/>
        <v>0.13620071684587814</v>
      </c>
      <c r="BQ303" s="11">
        <v>8</v>
      </c>
      <c r="BR303" s="12">
        <f t="shared" si="6091"/>
        <v>0.10526315789473684</v>
      </c>
      <c r="BS303" s="13"/>
      <c r="BT303" s="11"/>
      <c r="BU303" s="11"/>
      <c r="BV303" s="14"/>
      <c r="BW303" s="10"/>
      <c r="BX303" s="11"/>
      <c r="BY303" s="74">
        <f t="shared" ref="BY303:BZ308" si="6141">BY302-BW303</f>
        <v>0</v>
      </c>
      <c r="BZ303" s="74">
        <f t="shared" si="6141"/>
        <v>0</v>
      </c>
      <c r="CA303" s="11"/>
      <c r="CB303" s="12" t="e">
        <f t="shared" si="6093"/>
        <v>#DIV/0!</v>
      </c>
      <c r="CC303" s="11"/>
      <c r="CD303" s="12" t="e">
        <f t="shared" si="6094"/>
        <v>#DIV/0!</v>
      </c>
      <c r="CE303" s="13"/>
      <c r="CF303" s="11"/>
      <c r="CG303" s="11"/>
      <c r="CH303" s="14"/>
      <c r="CI303" s="10"/>
      <c r="CJ303" s="11"/>
      <c r="CK303" s="74">
        <f t="shared" ref="CK303:CL308" si="6142">CK302-CI303</f>
        <v>0</v>
      </c>
      <c r="CL303" s="74">
        <f t="shared" si="6142"/>
        <v>0</v>
      </c>
      <c r="CM303" s="11"/>
      <c r="CN303" s="12" t="e">
        <f t="shared" si="6096"/>
        <v>#DIV/0!</v>
      </c>
      <c r="CO303" s="11"/>
      <c r="CP303" s="12" t="e">
        <f t="shared" si="6097"/>
        <v>#DIV/0!</v>
      </c>
      <c r="CQ303" s="13"/>
      <c r="CR303" s="11"/>
      <c r="CS303" s="11"/>
      <c r="CT303" s="14"/>
      <c r="CU303" s="10"/>
      <c r="CV303" s="11"/>
      <c r="CW303" s="74">
        <f t="shared" ref="CW303:CX308" si="6143">CW302-CU303</f>
        <v>0</v>
      </c>
      <c r="CX303" s="74">
        <f t="shared" si="6143"/>
        <v>0</v>
      </c>
      <c r="CY303" s="11"/>
      <c r="CZ303" s="12" t="e">
        <f t="shared" si="6099"/>
        <v>#DIV/0!</v>
      </c>
      <c r="DA303" s="11"/>
      <c r="DB303" s="12" t="e">
        <f t="shared" si="6100"/>
        <v>#DIV/0!</v>
      </c>
      <c r="DC303" s="13"/>
      <c r="DD303" s="11"/>
      <c r="DE303" s="11"/>
      <c r="DF303" s="14"/>
      <c r="DG303" s="10"/>
      <c r="DH303" s="11"/>
      <c r="DI303" s="74">
        <f t="shared" ref="DI303:DJ308" si="6144">DI302-DG303</f>
        <v>0</v>
      </c>
      <c r="DJ303" s="74">
        <f t="shared" si="6144"/>
        <v>0</v>
      </c>
      <c r="DK303" s="11"/>
      <c r="DL303" s="12" t="e">
        <f t="shared" si="6102"/>
        <v>#DIV/0!</v>
      </c>
      <c r="DM303" s="11"/>
      <c r="DN303" s="12" t="e">
        <f t="shared" si="6103"/>
        <v>#DIV/0!</v>
      </c>
      <c r="DO303" s="13"/>
      <c r="DP303" s="11"/>
      <c r="DQ303" s="11"/>
      <c r="DR303" s="14"/>
      <c r="DS303" s="10"/>
      <c r="DT303" s="11"/>
      <c r="DU303" s="74">
        <f t="shared" ref="DU303:DV308" si="6145">DU302-DS303</f>
        <v>0</v>
      </c>
      <c r="DV303" s="74">
        <f t="shared" si="6145"/>
        <v>0</v>
      </c>
      <c r="DW303" s="11"/>
      <c r="DX303" s="12" t="e">
        <f t="shared" si="6105"/>
        <v>#DIV/0!</v>
      </c>
      <c r="DY303" s="11"/>
      <c r="DZ303" s="12" t="e">
        <f t="shared" si="6106"/>
        <v>#DIV/0!</v>
      </c>
      <c r="EA303" s="13"/>
      <c r="EB303" s="11"/>
      <c r="EC303" s="11"/>
      <c r="ED303" s="14"/>
      <c r="EE303" s="10"/>
      <c r="EF303" s="11"/>
      <c r="EG303" s="74">
        <f t="shared" ref="EG303:EH308" si="6146">EG302-EE303</f>
        <v>0</v>
      </c>
      <c r="EH303" s="74">
        <f t="shared" si="6146"/>
        <v>0</v>
      </c>
      <c r="EI303" s="11"/>
      <c r="EJ303" s="12" t="e">
        <f t="shared" si="6108"/>
        <v>#DIV/0!</v>
      </c>
      <c r="EK303" s="11"/>
      <c r="EL303" s="12" t="e">
        <f t="shared" si="6109"/>
        <v>#DIV/0!</v>
      </c>
      <c r="EM303" s="13"/>
      <c r="EN303" s="11"/>
      <c r="EO303" s="11"/>
      <c r="EP303" s="14"/>
      <c r="EQ303" s="10"/>
      <c r="ER303" s="11"/>
      <c r="ES303" s="74">
        <f t="shared" ref="ES303:ET308" si="6147">ES302-EQ303</f>
        <v>0</v>
      </c>
      <c r="ET303" s="74">
        <f t="shared" si="6147"/>
        <v>0</v>
      </c>
      <c r="EU303" s="11"/>
      <c r="EV303" s="12" t="e">
        <f t="shared" si="6111"/>
        <v>#DIV/0!</v>
      </c>
      <c r="EW303" s="11"/>
      <c r="EX303" s="12" t="e">
        <f t="shared" si="6112"/>
        <v>#DIV/0!</v>
      </c>
      <c r="EY303" s="13"/>
      <c r="EZ303" s="11"/>
      <c r="FA303" s="11"/>
      <c r="FB303" s="14"/>
      <c r="FC303" s="10"/>
      <c r="FD303" s="11"/>
      <c r="FE303" s="74">
        <f t="shared" ref="FE303:FF308" si="6148">FE302-FC303</f>
        <v>0</v>
      </c>
      <c r="FF303" s="74">
        <f t="shared" si="6148"/>
        <v>0</v>
      </c>
      <c r="FG303" s="11"/>
      <c r="FH303" s="12" t="e">
        <f t="shared" si="6114"/>
        <v>#DIV/0!</v>
      </c>
      <c r="FI303" s="11"/>
      <c r="FJ303" s="12" t="e">
        <f t="shared" si="6115"/>
        <v>#DIV/0!</v>
      </c>
      <c r="FK303" s="13"/>
      <c r="FL303" s="11"/>
      <c r="FM303" s="11"/>
      <c r="FN303" s="14"/>
      <c r="FO303" s="10"/>
      <c r="FP303" s="11"/>
      <c r="FQ303" s="74">
        <f t="shared" ref="FQ303:FR308" si="6149">FQ302-FO303</f>
        <v>0</v>
      </c>
      <c r="FR303" s="74">
        <f t="shared" si="6149"/>
        <v>0</v>
      </c>
      <c r="FS303" s="11"/>
      <c r="FT303" s="12" t="e">
        <f t="shared" si="6117"/>
        <v>#DIV/0!</v>
      </c>
      <c r="FU303" s="11"/>
      <c r="FV303" s="12" t="e">
        <f t="shared" si="6118"/>
        <v>#DIV/0!</v>
      </c>
      <c r="FW303" s="13"/>
      <c r="FX303" s="11"/>
      <c r="FY303" s="11"/>
      <c r="FZ303" s="14"/>
      <c r="GA303" s="10"/>
      <c r="GB303" s="11"/>
      <c r="GC303" s="74">
        <f t="shared" ref="GC303:GD308" si="6150">GC302-GA303</f>
        <v>0</v>
      </c>
      <c r="GD303" s="74">
        <f t="shared" si="6150"/>
        <v>0</v>
      </c>
      <c r="GE303" s="11"/>
      <c r="GF303" s="12" t="e">
        <f t="shared" si="6120"/>
        <v>#DIV/0!</v>
      </c>
      <c r="GG303" s="11"/>
      <c r="GH303" s="12" t="e">
        <f t="shared" si="6121"/>
        <v>#DIV/0!</v>
      </c>
      <c r="GI303" s="13"/>
      <c r="GJ303" s="11"/>
      <c r="GK303" s="11"/>
      <c r="GL303" s="14"/>
      <c r="GM303" s="10"/>
      <c r="GN303" s="11"/>
      <c r="GO303" s="74">
        <f t="shared" ref="GO303:GP308" si="6151">GO302-GM303</f>
        <v>0</v>
      </c>
      <c r="GP303" s="74">
        <f t="shared" si="6151"/>
        <v>0</v>
      </c>
      <c r="GQ303" s="11"/>
      <c r="GR303" s="12" t="e">
        <f t="shared" si="6123"/>
        <v>#DIV/0!</v>
      </c>
      <c r="GS303" s="11"/>
      <c r="GT303" s="12" t="e">
        <f t="shared" si="6124"/>
        <v>#DIV/0!</v>
      </c>
      <c r="GU303" s="13"/>
      <c r="GV303" s="11"/>
      <c r="GW303" s="11"/>
      <c r="GX303" s="14"/>
      <c r="GY303" s="10"/>
      <c r="GZ303" s="11"/>
      <c r="HA303" s="74">
        <f t="shared" ref="HA303:HB308" si="6152">HA302-GY303</f>
        <v>0</v>
      </c>
      <c r="HB303" s="74">
        <f t="shared" si="6152"/>
        <v>0</v>
      </c>
      <c r="HC303" s="11"/>
      <c r="HD303" s="12" t="e">
        <f t="shared" si="6126"/>
        <v>#DIV/0!</v>
      </c>
      <c r="HE303" s="11"/>
      <c r="HF303" s="12" t="e">
        <f t="shared" si="6127"/>
        <v>#DIV/0!</v>
      </c>
      <c r="HG303" s="13"/>
      <c r="HH303" s="11"/>
      <c r="HI303" s="11"/>
      <c r="HJ303" s="14"/>
      <c r="HK303" s="10">
        <f t="shared" si="6128"/>
        <v>2</v>
      </c>
      <c r="HL303" s="11">
        <f t="shared" si="6128"/>
        <v>0</v>
      </c>
      <c r="HM303" s="11">
        <f t="shared" si="6128"/>
        <v>2921</v>
      </c>
      <c r="HN303" s="11">
        <f t="shared" si="6128"/>
        <v>228</v>
      </c>
      <c r="HO303" s="11">
        <f t="shared" si="6129"/>
        <v>629</v>
      </c>
      <c r="HP303" s="228">
        <f t="shared" si="6130"/>
        <v>0.21533721328312222</v>
      </c>
      <c r="HQ303" s="15">
        <f t="shared" si="6131"/>
        <v>55</v>
      </c>
      <c r="HR303" s="12">
        <f t="shared" ref="HR303:HR309" si="6153">+(HQ303/(HO303))</f>
        <v>8.7440381558028621E-2</v>
      </c>
      <c r="HS303" s="16">
        <v>74.599999999999994</v>
      </c>
      <c r="HT303" s="17">
        <v>551</v>
      </c>
      <c r="HU303" s="16">
        <f t="shared" si="6132"/>
        <v>87.599364069952301</v>
      </c>
      <c r="HV303" s="15"/>
      <c r="HW303" s="14"/>
    </row>
    <row r="304" spans="1:231" ht="18.75" x14ac:dyDescent="0.25">
      <c r="A304" s="236"/>
      <c r="B304" s="41">
        <f t="shared" si="6133"/>
        <v>44703</v>
      </c>
      <c r="C304" s="10"/>
      <c r="D304" s="11"/>
      <c r="E304" s="74">
        <f t="shared" si="6134"/>
        <v>570</v>
      </c>
      <c r="F304" s="74">
        <f t="shared" si="6134"/>
        <v>44</v>
      </c>
      <c r="G304" s="11">
        <v>139</v>
      </c>
      <c r="H304" s="12">
        <f t="shared" si="6076"/>
        <v>0.27368421052631581</v>
      </c>
      <c r="I304" s="11">
        <v>17</v>
      </c>
      <c r="J304" s="12">
        <f t="shared" si="6135"/>
        <v>0.10897435897435898</v>
      </c>
      <c r="K304" s="13"/>
      <c r="L304" s="11"/>
      <c r="M304" s="11"/>
      <c r="N304" s="14"/>
      <c r="O304" s="10"/>
      <c r="P304" s="11"/>
      <c r="Q304" s="74">
        <f t="shared" si="6136"/>
        <v>576</v>
      </c>
      <c r="R304" s="74">
        <f t="shared" si="6136"/>
        <v>44</v>
      </c>
      <c r="S304" s="11">
        <v>103</v>
      </c>
      <c r="T304" s="12">
        <f t="shared" si="6078"/>
        <v>0.19270833333333334</v>
      </c>
      <c r="U304" s="11">
        <v>8</v>
      </c>
      <c r="V304" s="12">
        <f t="shared" si="6079"/>
        <v>7.2072072072072071E-2</v>
      </c>
      <c r="W304" s="13"/>
      <c r="X304" s="11"/>
      <c r="Y304" s="11"/>
      <c r="Z304" s="14"/>
      <c r="AA304" s="10"/>
      <c r="AB304" s="11"/>
      <c r="AC304" s="74">
        <f t="shared" si="6137"/>
        <v>95</v>
      </c>
      <c r="AD304" s="74">
        <f t="shared" si="6137"/>
        <v>11</v>
      </c>
      <c r="AE304" s="11">
        <v>27</v>
      </c>
      <c r="AF304" s="12">
        <f t="shared" si="6081"/>
        <v>0.31578947368421051</v>
      </c>
      <c r="AG304" s="11">
        <v>3</v>
      </c>
      <c r="AH304" s="12">
        <f t="shared" si="6082"/>
        <v>0.1</v>
      </c>
      <c r="AI304" s="13"/>
      <c r="AJ304" s="11"/>
      <c r="AK304" s="11"/>
      <c r="AL304" s="14"/>
      <c r="AM304" s="10"/>
      <c r="AN304" s="11"/>
      <c r="AO304" s="74">
        <f t="shared" si="6138"/>
        <v>563</v>
      </c>
      <c r="AP304" s="74">
        <f t="shared" si="6138"/>
        <v>43</v>
      </c>
      <c r="AQ304" s="11">
        <v>128</v>
      </c>
      <c r="AR304" s="12">
        <f t="shared" si="6084"/>
        <v>0.27175843694493784</v>
      </c>
      <c r="AS304" s="11">
        <v>25</v>
      </c>
      <c r="AT304" s="12">
        <f t="shared" si="6085"/>
        <v>0.16339869281045752</v>
      </c>
      <c r="AU304" s="13"/>
      <c r="AV304" s="11"/>
      <c r="AW304" s="11"/>
      <c r="AX304" s="14"/>
      <c r="AY304" s="10"/>
      <c r="AZ304" s="11"/>
      <c r="BA304" s="74">
        <f t="shared" si="6139"/>
        <v>559</v>
      </c>
      <c r="BB304" s="74">
        <f t="shared" si="6139"/>
        <v>42</v>
      </c>
      <c r="BC304" s="11">
        <v>78</v>
      </c>
      <c r="BD304" s="12">
        <f t="shared" si="6087"/>
        <v>0.16994633273703041</v>
      </c>
      <c r="BE304" s="11">
        <v>17</v>
      </c>
      <c r="BF304" s="12">
        <f t="shared" si="6088"/>
        <v>0.17894736842105263</v>
      </c>
      <c r="BG304" s="13"/>
      <c r="BH304" s="11"/>
      <c r="BI304" s="11"/>
      <c r="BJ304" s="14"/>
      <c r="BK304" s="10"/>
      <c r="BL304" s="11"/>
      <c r="BM304" s="74">
        <f t="shared" si="6140"/>
        <v>558</v>
      </c>
      <c r="BN304" s="74">
        <f t="shared" si="6140"/>
        <v>44</v>
      </c>
      <c r="BO304" s="11">
        <v>69</v>
      </c>
      <c r="BP304" s="12">
        <f t="shared" si="6090"/>
        <v>0.14516129032258066</v>
      </c>
      <c r="BQ304" s="11">
        <v>12</v>
      </c>
      <c r="BR304" s="12">
        <f t="shared" si="6091"/>
        <v>0.14814814814814814</v>
      </c>
      <c r="BS304" s="13"/>
      <c r="BT304" s="11"/>
      <c r="BU304" s="11"/>
      <c r="BV304" s="14"/>
      <c r="BW304" s="10"/>
      <c r="BX304" s="11"/>
      <c r="BY304" s="74">
        <f t="shared" si="6141"/>
        <v>0</v>
      </c>
      <c r="BZ304" s="74">
        <f t="shared" si="6141"/>
        <v>0</v>
      </c>
      <c r="CA304" s="11"/>
      <c r="CB304" s="12" t="e">
        <f t="shared" si="6093"/>
        <v>#DIV/0!</v>
      </c>
      <c r="CC304" s="11"/>
      <c r="CD304" s="12" t="e">
        <f t="shared" si="6094"/>
        <v>#DIV/0!</v>
      </c>
      <c r="CE304" s="13"/>
      <c r="CF304" s="11"/>
      <c r="CG304" s="11"/>
      <c r="CH304" s="14"/>
      <c r="CI304" s="10"/>
      <c r="CJ304" s="11"/>
      <c r="CK304" s="74">
        <f t="shared" si="6142"/>
        <v>0</v>
      </c>
      <c r="CL304" s="74">
        <f t="shared" si="6142"/>
        <v>0</v>
      </c>
      <c r="CM304" s="11"/>
      <c r="CN304" s="12" t="e">
        <f t="shared" si="6096"/>
        <v>#DIV/0!</v>
      </c>
      <c r="CO304" s="11"/>
      <c r="CP304" s="12" t="e">
        <f t="shared" si="6097"/>
        <v>#DIV/0!</v>
      </c>
      <c r="CQ304" s="13"/>
      <c r="CR304" s="11"/>
      <c r="CS304" s="11"/>
      <c r="CT304" s="14"/>
      <c r="CU304" s="10"/>
      <c r="CV304" s="11"/>
      <c r="CW304" s="74">
        <f t="shared" si="6143"/>
        <v>0</v>
      </c>
      <c r="CX304" s="74">
        <f t="shared" si="6143"/>
        <v>0</v>
      </c>
      <c r="CY304" s="11"/>
      <c r="CZ304" s="12" t="e">
        <f t="shared" si="6099"/>
        <v>#DIV/0!</v>
      </c>
      <c r="DA304" s="11"/>
      <c r="DB304" s="12" t="e">
        <f t="shared" si="6100"/>
        <v>#DIV/0!</v>
      </c>
      <c r="DC304" s="13"/>
      <c r="DD304" s="11"/>
      <c r="DE304" s="11"/>
      <c r="DF304" s="14"/>
      <c r="DG304" s="10"/>
      <c r="DH304" s="11"/>
      <c r="DI304" s="74">
        <f t="shared" si="6144"/>
        <v>0</v>
      </c>
      <c r="DJ304" s="74">
        <f t="shared" si="6144"/>
        <v>0</v>
      </c>
      <c r="DK304" s="11"/>
      <c r="DL304" s="12" t="e">
        <f t="shared" si="6102"/>
        <v>#DIV/0!</v>
      </c>
      <c r="DM304" s="11"/>
      <c r="DN304" s="12" t="e">
        <f t="shared" si="6103"/>
        <v>#DIV/0!</v>
      </c>
      <c r="DO304" s="13"/>
      <c r="DP304" s="11"/>
      <c r="DQ304" s="11"/>
      <c r="DR304" s="14"/>
      <c r="DS304" s="10"/>
      <c r="DT304" s="11"/>
      <c r="DU304" s="74">
        <f t="shared" si="6145"/>
        <v>0</v>
      </c>
      <c r="DV304" s="74">
        <f t="shared" si="6145"/>
        <v>0</v>
      </c>
      <c r="DW304" s="11"/>
      <c r="DX304" s="12" t="e">
        <f t="shared" si="6105"/>
        <v>#DIV/0!</v>
      </c>
      <c r="DY304" s="11"/>
      <c r="DZ304" s="12" t="e">
        <f t="shared" si="6106"/>
        <v>#DIV/0!</v>
      </c>
      <c r="EA304" s="13"/>
      <c r="EB304" s="11"/>
      <c r="EC304" s="11"/>
      <c r="ED304" s="14"/>
      <c r="EE304" s="10"/>
      <c r="EF304" s="11"/>
      <c r="EG304" s="74">
        <f t="shared" si="6146"/>
        <v>0</v>
      </c>
      <c r="EH304" s="74">
        <f t="shared" si="6146"/>
        <v>0</v>
      </c>
      <c r="EI304" s="11"/>
      <c r="EJ304" s="12" t="e">
        <f t="shared" si="6108"/>
        <v>#DIV/0!</v>
      </c>
      <c r="EK304" s="11"/>
      <c r="EL304" s="12" t="e">
        <f t="shared" si="6109"/>
        <v>#DIV/0!</v>
      </c>
      <c r="EM304" s="13"/>
      <c r="EN304" s="11"/>
      <c r="EO304" s="11"/>
      <c r="EP304" s="14"/>
      <c r="EQ304" s="10"/>
      <c r="ER304" s="11"/>
      <c r="ES304" s="74">
        <f t="shared" si="6147"/>
        <v>0</v>
      </c>
      <c r="ET304" s="74">
        <f t="shared" si="6147"/>
        <v>0</v>
      </c>
      <c r="EU304" s="11"/>
      <c r="EV304" s="12" t="e">
        <f t="shared" si="6111"/>
        <v>#DIV/0!</v>
      </c>
      <c r="EW304" s="11"/>
      <c r="EX304" s="12" t="e">
        <f t="shared" si="6112"/>
        <v>#DIV/0!</v>
      </c>
      <c r="EY304" s="13"/>
      <c r="EZ304" s="11"/>
      <c r="FA304" s="11"/>
      <c r="FB304" s="14"/>
      <c r="FC304" s="10"/>
      <c r="FD304" s="11"/>
      <c r="FE304" s="74">
        <f t="shared" si="6148"/>
        <v>0</v>
      </c>
      <c r="FF304" s="74">
        <f t="shared" si="6148"/>
        <v>0</v>
      </c>
      <c r="FG304" s="11"/>
      <c r="FH304" s="12" t="e">
        <f t="shared" si="6114"/>
        <v>#DIV/0!</v>
      </c>
      <c r="FI304" s="11"/>
      <c r="FJ304" s="12" t="e">
        <f t="shared" si="6115"/>
        <v>#DIV/0!</v>
      </c>
      <c r="FK304" s="13"/>
      <c r="FL304" s="11"/>
      <c r="FM304" s="11"/>
      <c r="FN304" s="14"/>
      <c r="FO304" s="10"/>
      <c r="FP304" s="11"/>
      <c r="FQ304" s="74">
        <f t="shared" si="6149"/>
        <v>0</v>
      </c>
      <c r="FR304" s="74">
        <f t="shared" si="6149"/>
        <v>0</v>
      </c>
      <c r="FS304" s="11"/>
      <c r="FT304" s="12" t="e">
        <f t="shared" si="6117"/>
        <v>#DIV/0!</v>
      </c>
      <c r="FU304" s="11"/>
      <c r="FV304" s="12" t="e">
        <f t="shared" si="6118"/>
        <v>#DIV/0!</v>
      </c>
      <c r="FW304" s="13"/>
      <c r="FX304" s="11"/>
      <c r="FY304" s="11"/>
      <c r="FZ304" s="14"/>
      <c r="GA304" s="10"/>
      <c r="GB304" s="11"/>
      <c r="GC304" s="74">
        <f t="shared" si="6150"/>
        <v>0</v>
      </c>
      <c r="GD304" s="74">
        <f t="shared" si="6150"/>
        <v>0</v>
      </c>
      <c r="GE304" s="11"/>
      <c r="GF304" s="12" t="e">
        <f t="shared" si="6120"/>
        <v>#DIV/0!</v>
      </c>
      <c r="GG304" s="11"/>
      <c r="GH304" s="12" t="e">
        <f t="shared" si="6121"/>
        <v>#DIV/0!</v>
      </c>
      <c r="GI304" s="13"/>
      <c r="GJ304" s="11"/>
      <c r="GK304" s="11"/>
      <c r="GL304" s="14"/>
      <c r="GM304" s="10"/>
      <c r="GN304" s="11"/>
      <c r="GO304" s="74">
        <f t="shared" si="6151"/>
        <v>0</v>
      </c>
      <c r="GP304" s="74">
        <f t="shared" si="6151"/>
        <v>0</v>
      </c>
      <c r="GQ304" s="11"/>
      <c r="GR304" s="12" t="e">
        <f t="shared" si="6123"/>
        <v>#DIV/0!</v>
      </c>
      <c r="GS304" s="11"/>
      <c r="GT304" s="12" t="e">
        <f t="shared" si="6124"/>
        <v>#DIV/0!</v>
      </c>
      <c r="GU304" s="13"/>
      <c r="GV304" s="11"/>
      <c r="GW304" s="11"/>
      <c r="GX304" s="14"/>
      <c r="GY304" s="10"/>
      <c r="GZ304" s="11"/>
      <c r="HA304" s="74">
        <f t="shared" si="6152"/>
        <v>0</v>
      </c>
      <c r="HB304" s="74">
        <f t="shared" si="6152"/>
        <v>0</v>
      </c>
      <c r="HC304" s="11"/>
      <c r="HD304" s="12" t="e">
        <f t="shared" si="6126"/>
        <v>#DIV/0!</v>
      </c>
      <c r="HE304" s="11"/>
      <c r="HF304" s="12" t="e">
        <f t="shared" si="6127"/>
        <v>#DIV/0!</v>
      </c>
      <c r="HG304" s="13"/>
      <c r="HH304" s="11"/>
      <c r="HI304" s="11"/>
      <c r="HJ304" s="14"/>
      <c r="HK304" s="10">
        <f t="shared" si="6128"/>
        <v>0</v>
      </c>
      <c r="HL304" s="11">
        <f t="shared" si="6128"/>
        <v>0</v>
      </c>
      <c r="HM304" s="11">
        <f t="shared" si="6128"/>
        <v>2921</v>
      </c>
      <c r="HN304" s="11">
        <f t="shared" si="6128"/>
        <v>228</v>
      </c>
      <c r="HO304" s="11">
        <f t="shared" si="6129"/>
        <v>626</v>
      </c>
      <c r="HP304" s="228">
        <f>+(HO304)/HM304</f>
        <v>0.21431016775077028</v>
      </c>
      <c r="HQ304" s="15">
        <f t="shared" si="6131"/>
        <v>82</v>
      </c>
      <c r="HR304" s="12">
        <f t="shared" si="6153"/>
        <v>0.13099041533546327</v>
      </c>
      <c r="HS304" s="16">
        <v>75.8</v>
      </c>
      <c r="HT304" s="17">
        <v>527</v>
      </c>
      <c r="HU304" s="16">
        <f t="shared" si="6132"/>
        <v>84.185303514376997</v>
      </c>
      <c r="HV304" s="15"/>
      <c r="HW304" s="14"/>
    </row>
    <row r="305" spans="1:231" ht="18.75" x14ac:dyDescent="0.25">
      <c r="A305" s="236"/>
      <c r="B305" s="41">
        <f t="shared" si="6133"/>
        <v>44704</v>
      </c>
      <c r="C305" s="10"/>
      <c r="D305" s="11"/>
      <c r="E305" s="74">
        <f t="shared" si="6134"/>
        <v>570</v>
      </c>
      <c r="F305" s="74">
        <f t="shared" si="6134"/>
        <v>44</v>
      </c>
      <c r="G305" s="11">
        <v>134</v>
      </c>
      <c r="H305" s="12">
        <f t="shared" si="6076"/>
        <v>0.26491228070175438</v>
      </c>
      <c r="I305" s="11">
        <v>17</v>
      </c>
      <c r="J305" s="12">
        <f t="shared" si="6135"/>
        <v>0.11258278145695365</v>
      </c>
      <c r="K305" s="11"/>
      <c r="L305" s="11"/>
      <c r="M305" s="18"/>
      <c r="N305" s="20"/>
      <c r="O305" s="10"/>
      <c r="P305" s="11"/>
      <c r="Q305" s="74">
        <f t="shared" si="6136"/>
        <v>576</v>
      </c>
      <c r="R305" s="74">
        <f t="shared" si="6136"/>
        <v>44</v>
      </c>
      <c r="S305" s="11">
        <v>91</v>
      </c>
      <c r="T305" s="12">
        <f t="shared" si="6078"/>
        <v>0.16493055555555555</v>
      </c>
      <c r="U305" s="11">
        <v>4</v>
      </c>
      <c r="V305" s="12">
        <f t="shared" si="6079"/>
        <v>4.2105263157894736E-2</v>
      </c>
      <c r="W305" s="11"/>
      <c r="X305" s="11"/>
      <c r="Y305" s="18"/>
      <c r="Z305" s="20"/>
      <c r="AA305" s="10"/>
      <c r="AB305" s="11"/>
      <c r="AC305" s="74">
        <f t="shared" si="6137"/>
        <v>95</v>
      </c>
      <c r="AD305" s="74">
        <f t="shared" si="6137"/>
        <v>11</v>
      </c>
      <c r="AE305" s="11">
        <v>29</v>
      </c>
      <c r="AF305" s="12">
        <f t="shared" si="6081"/>
        <v>0.31578947368421051</v>
      </c>
      <c r="AG305" s="11">
        <v>1</v>
      </c>
      <c r="AH305" s="12">
        <f t="shared" si="6082"/>
        <v>3.3333333333333333E-2</v>
      </c>
      <c r="AI305" s="11"/>
      <c r="AJ305" s="11"/>
      <c r="AK305" s="18"/>
      <c r="AL305" s="20"/>
      <c r="AM305" s="10"/>
      <c r="AN305" s="11"/>
      <c r="AO305" s="74">
        <f t="shared" si="6138"/>
        <v>563</v>
      </c>
      <c r="AP305" s="74">
        <f t="shared" si="6138"/>
        <v>43</v>
      </c>
      <c r="AQ305" s="11">
        <v>137</v>
      </c>
      <c r="AR305" s="12">
        <f t="shared" si="6084"/>
        <v>0.26287744227353466</v>
      </c>
      <c r="AS305" s="11">
        <v>11</v>
      </c>
      <c r="AT305" s="12">
        <f t="shared" si="6085"/>
        <v>7.4324324324324328E-2</v>
      </c>
      <c r="AU305" s="11"/>
      <c r="AV305" s="11"/>
      <c r="AW305" s="18"/>
      <c r="AX305" s="20"/>
      <c r="AY305" s="10"/>
      <c r="AZ305" s="11"/>
      <c r="BA305" s="74">
        <f t="shared" si="6139"/>
        <v>559</v>
      </c>
      <c r="BB305" s="74">
        <f t="shared" si="6139"/>
        <v>42</v>
      </c>
      <c r="BC305" s="11">
        <v>97</v>
      </c>
      <c r="BD305" s="12">
        <f t="shared" si="6087"/>
        <v>0.19856887298747763</v>
      </c>
      <c r="BE305" s="11">
        <v>14</v>
      </c>
      <c r="BF305" s="12">
        <f t="shared" si="6088"/>
        <v>0.12612612612612611</v>
      </c>
      <c r="BG305" s="11"/>
      <c r="BH305" s="11"/>
      <c r="BI305" s="18"/>
      <c r="BJ305" s="20"/>
      <c r="BK305" s="10">
        <v>1</v>
      </c>
      <c r="BL305" s="11"/>
      <c r="BM305" s="74">
        <f t="shared" si="6140"/>
        <v>557</v>
      </c>
      <c r="BN305" s="74">
        <f t="shared" si="6140"/>
        <v>44</v>
      </c>
      <c r="BO305" s="11">
        <v>64</v>
      </c>
      <c r="BP305" s="12">
        <f t="shared" si="6090"/>
        <v>0.14183123877917414</v>
      </c>
      <c r="BQ305" s="11">
        <v>15</v>
      </c>
      <c r="BR305" s="12">
        <f t="shared" si="6091"/>
        <v>0.189873417721519</v>
      </c>
      <c r="BS305" s="11"/>
      <c r="BT305" s="11"/>
      <c r="BU305" s="18"/>
      <c r="BV305" s="20"/>
      <c r="BW305" s="10"/>
      <c r="BX305" s="11"/>
      <c r="BY305" s="74">
        <f t="shared" si="6141"/>
        <v>0</v>
      </c>
      <c r="BZ305" s="74">
        <f t="shared" si="6141"/>
        <v>0</v>
      </c>
      <c r="CA305" s="11"/>
      <c r="CB305" s="12" t="e">
        <f t="shared" si="6093"/>
        <v>#DIV/0!</v>
      </c>
      <c r="CC305" s="11"/>
      <c r="CD305" s="12" t="e">
        <f t="shared" si="6094"/>
        <v>#DIV/0!</v>
      </c>
      <c r="CE305" s="11"/>
      <c r="CF305" s="11"/>
      <c r="CG305" s="18"/>
      <c r="CH305" s="20"/>
      <c r="CI305" s="10"/>
      <c r="CJ305" s="11"/>
      <c r="CK305" s="74">
        <f t="shared" si="6142"/>
        <v>0</v>
      </c>
      <c r="CL305" s="74">
        <f t="shared" si="6142"/>
        <v>0</v>
      </c>
      <c r="CM305" s="11"/>
      <c r="CN305" s="12" t="e">
        <f t="shared" si="6096"/>
        <v>#DIV/0!</v>
      </c>
      <c r="CO305" s="11"/>
      <c r="CP305" s="12" t="e">
        <f t="shared" si="6097"/>
        <v>#DIV/0!</v>
      </c>
      <c r="CQ305" s="11"/>
      <c r="CR305" s="11"/>
      <c r="CS305" s="18"/>
      <c r="CT305" s="20"/>
      <c r="CU305" s="10"/>
      <c r="CV305" s="11"/>
      <c r="CW305" s="74">
        <f t="shared" si="6143"/>
        <v>0</v>
      </c>
      <c r="CX305" s="74">
        <f t="shared" si="6143"/>
        <v>0</v>
      </c>
      <c r="CY305" s="11"/>
      <c r="CZ305" s="12" t="e">
        <f t="shared" si="6099"/>
        <v>#DIV/0!</v>
      </c>
      <c r="DA305" s="11"/>
      <c r="DB305" s="12" t="e">
        <f t="shared" si="6100"/>
        <v>#DIV/0!</v>
      </c>
      <c r="DC305" s="11"/>
      <c r="DD305" s="11"/>
      <c r="DE305" s="18"/>
      <c r="DF305" s="20"/>
      <c r="DG305" s="10"/>
      <c r="DH305" s="11"/>
      <c r="DI305" s="74">
        <f t="shared" si="6144"/>
        <v>0</v>
      </c>
      <c r="DJ305" s="74">
        <f t="shared" si="6144"/>
        <v>0</v>
      </c>
      <c r="DK305" s="11"/>
      <c r="DL305" s="12" t="e">
        <f t="shared" si="6102"/>
        <v>#DIV/0!</v>
      </c>
      <c r="DM305" s="11"/>
      <c r="DN305" s="12" t="e">
        <f t="shared" si="6103"/>
        <v>#DIV/0!</v>
      </c>
      <c r="DO305" s="11"/>
      <c r="DP305" s="11"/>
      <c r="DQ305" s="18"/>
      <c r="DR305" s="20"/>
      <c r="DS305" s="10"/>
      <c r="DT305" s="11"/>
      <c r="DU305" s="74">
        <f t="shared" si="6145"/>
        <v>0</v>
      </c>
      <c r="DV305" s="74">
        <f t="shared" si="6145"/>
        <v>0</v>
      </c>
      <c r="DW305" s="11"/>
      <c r="DX305" s="12" t="e">
        <f t="shared" si="6105"/>
        <v>#DIV/0!</v>
      </c>
      <c r="DY305" s="11"/>
      <c r="DZ305" s="12" t="e">
        <f t="shared" si="6106"/>
        <v>#DIV/0!</v>
      </c>
      <c r="EA305" s="11"/>
      <c r="EB305" s="11"/>
      <c r="EC305" s="18"/>
      <c r="ED305" s="20"/>
      <c r="EE305" s="10"/>
      <c r="EF305" s="11"/>
      <c r="EG305" s="74">
        <f t="shared" si="6146"/>
        <v>0</v>
      </c>
      <c r="EH305" s="74">
        <f t="shared" si="6146"/>
        <v>0</v>
      </c>
      <c r="EI305" s="11"/>
      <c r="EJ305" s="12" t="e">
        <f t="shared" si="6108"/>
        <v>#DIV/0!</v>
      </c>
      <c r="EK305" s="11"/>
      <c r="EL305" s="12" t="e">
        <f t="shared" si="6109"/>
        <v>#DIV/0!</v>
      </c>
      <c r="EM305" s="11"/>
      <c r="EN305" s="11"/>
      <c r="EO305" s="18"/>
      <c r="EP305" s="20"/>
      <c r="EQ305" s="10"/>
      <c r="ER305" s="11"/>
      <c r="ES305" s="74">
        <f t="shared" si="6147"/>
        <v>0</v>
      </c>
      <c r="ET305" s="74">
        <f t="shared" si="6147"/>
        <v>0</v>
      </c>
      <c r="EU305" s="11"/>
      <c r="EV305" s="12" t="e">
        <f t="shared" si="6111"/>
        <v>#DIV/0!</v>
      </c>
      <c r="EW305" s="11"/>
      <c r="EX305" s="12" t="e">
        <f t="shared" si="6112"/>
        <v>#DIV/0!</v>
      </c>
      <c r="EY305" s="11"/>
      <c r="EZ305" s="11"/>
      <c r="FA305" s="18"/>
      <c r="FB305" s="20"/>
      <c r="FC305" s="10"/>
      <c r="FD305" s="11"/>
      <c r="FE305" s="74">
        <f t="shared" si="6148"/>
        <v>0</v>
      </c>
      <c r="FF305" s="74">
        <f t="shared" si="6148"/>
        <v>0</v>
      </c>
      <c r="FG305" s="11"/>
      <c r="FH305" s="12" t="e">
        <f t="shared" si="6114"/>
        <v>#DIV/0!</v>
      </c>
      <c r="FI305" s="11"/>
      <c r="FJ305" s="12" t="e">
        <f t="shared" si="6115"/>
        <v>#DIV/0!</v>
      </c>
      <c r="FK305" s="11"/>
      <c r="FL305" s="11"/>
      <c r="FM305" s="18"/>
      <c r="FN305" s="20"/>
      <c r="FO305" s="10"/>
      <c r="FP305" s="11"/>
      <c r="FQ305" s="74">
        <f t="shared" si="6149"/>
        <v>0</v>
      </c>
      <c r="FR305" s="74">
        <f t="shared" si="6149"/>
        <v>0</v>
      </c>
      <c r="FS305" s="11"/>
      <c r="FT305" s="12" t="e">
        <f t="shared" si="6117"/>
        <v>#DIV/0!</v>
      </c>
      <c r="FU305" s="11"/>
      <c r="FV305" s="12" t="e">
        <f t="shared" si="6118"/>
        <v>#DIV/0!</v>
      </c>
      <c r="FW305" s="11"/>
      <c r="FX305" s="11"/>
      <c r="FY305" s="18"/>
      <c r="FZ305" s="20"/>
      <c r="GA305" s="10"/>
      <c r="GB305" s="11"/>
      <c r="GC305" s="74">
        <f t="shared" si="6150"/>
        <v>0</v>
      </c>
      <c r="GD305" s="74">
        <f t="shared" si="6150"/>
        <v>0</v>
      </c>
      <c r="GE305" s="11"/>
      <c r="GF305" s="12" t="e">
        <f t="shared" si="6120"/>
        <v>#DIV/0!</v>
      </c>
      <c r="GG305" s="11"/>
      <c r="GH305" s="12" t="e">
        <f t="shared" si="6121"/>
        <v>#DIV/0!</v>
      </c>
      <c r="GI305" s="11"/>
      <c r="GJ305" s="11"/>
      <c r="GK305" s="18"/>
      <c r="GL305" s="20"/>
      <c r="GM305" s="10"/>
      <c r="GN305" s="11"/>
      <c r="GO305" s="74">
        <f t="shared" si="6151"/>
        <v>0</v>
      </c>
      <c r="GP305" s="74">
        <f t="shared" si="6151"/>
        <v>0</v>
      </c>
      <c r="GQ305" s="11"/>
      <c r="GR305" s="12" t="e">
        <f t="shared" si="6123"/>
        <v>#DIV/0!</v>
      </c>
      <c r="GS305" s="11"/>
      <c r="GT305" s="12" t="e">
        <f t="shared" si="6124"/>
        <v>#DIV/0!</v>
      </c>
      <c r="GU305" s="11"/>
      <c r="GV305" s="11"/>
      <c r="GW305" s="18"/>
      <c r="GX305" s="20"/>
      <c r="GY305" s="10"/>
      <c r="GZ305" s="11"/>
      <c r="HA305" s="74">
        <f t="shared" si="6152"/>
        <v>0</v>
      </c>
      <c r="HB305" s="74">
        <f t="shared" si="6152"/>
        <v>0</v>
      </c>
      <c r="HC305" s="11"/>
      <c r="HD305" s="12" t="e">
        <f t="shared" si="6126"/>
        <v>#DIV/0!</v>
      </c>
      <c r="HE305" s="11"/>
      <c r="HF305" s="12" t="e">
        <f t="shared" si="6127"/>
        <v>#DIV/0!</v>
      </c>
      <c r="HG305" s="11"/>
      <c r="HH305" s="11"/>
      <c r="HI305" s="18"/>
      <c r="HJ305" s="20"/>
      <c r="HK305" s="10">
        <f t="shared" si="6128"/>
        <v>1</v>
      </c>
      <c r="HL305" s="11">
        <f t="shared" si="6128"/>
        <v>0</v>
      </c>
      <c r="HM305" s="11">
        <f t="shared" si="6128"/>
        <v>2920</v>
      </c>
      <c r="HN305" s="11">
        <f t="shared" si="6128"/>
        <v>228</v>
      </c>
      <c r="HO305" s="11">
        <f t="shared" si="6129"/>
        <v>614</v>
      </c>
      <c r="HP305" s="228">
        <f t="shared" ref="HP305:HP308" si="6154">+(HO305)/HM305</f>
        <v>0.21027397260273972</v>
      </c>
      <c r="HQ305" s="15">
        <f t="shared" si="6131"/>
        <v>62</v>
      </c>
      <c r="HR305" s="12">
        <f t="shared" si="6153"/>
        <v>0.10097719869706841</v>
      </c>
      <c r="HS305" s="16">
        <v>75.599999999999994</v>
      </c>
      <c r="HT305" s="17">
        <v>533</v>
      </c>
      <c r="HU305" s="16">
        <f t="shared" si="6132"/>
        <v>86.807817589576558</v>
      </c>
      <c r="HV305" s="18"/>
      <c r="HW305" s="20"/>
    </row>
    <row r="306" spans="1:231" ht="18.75" x14ac:dyDescent="0.25">
      <c r="A306" s="236"/>
      <c r="B306" s="41">
        <f>+B305+1</f>
        <v>44705</v>
      </c>
      <c r="C306" s="10">
        <v>1</v>
      </c>
      <c r="D306" s="11"/>
      <c r="E306" s="74">
        <f t="shared" si="6134"/>
        <v>569</v>
      </c>
      <c r="F306" s="74">
        <f t="shared" si="6134"/>
        <v>44</v>
      </c>
      <c r="G306" s="11">
        <v>127</v>
      </c>
      <c r="H306" s="12">
        <f t="shared" si="6076"/>
        <v>0.23198594024604569</v>
      </c>
      <c r="I306" s="11">
        <v>5</v>
      </c>
      <c r="J306" s="12">
        <f t="shared" si="6135"/>
        <v>3.787878787878788E-2</v>
      </c>
      <c r="K306" s="13"/>
      <c r="L306" s="13"/>
      <c r="M306" s="25">
        <v>4425</v>
      </c>
      <c r="N306" s="38">
        <v>4820</v>
      </c>
      <c r="O306" s="10"/>
      <c r="P306" s="11"/>
      <c r="Q306" s="74">
        <f t="shared" si="6136"/>
        <v>576</v>
      </c>
      <c r="R306" s="74">
        <f t="shared" si="6136"/>
        <v>44</v>
      </c>
      <c r="S306" s="11">
        <v>86</v>
      </c>
      <c r="T306" s="12">
        <f t="shared" si="6078"/>
        <v>0.15972222222222221</v>
      </c>
      <c r="U306" s="11">
        <v>6</v>
      </c>
      <c r="V306" s="12">
        <f t="shared" si="6079"/>
        <v>6.5217391304347824E-2</v>
      </c>
      <c r="W306" s="13"/>
      <c r="X306" s="13"/>
      <c r="Y306" s="25">
        <v>4425</v>
      </c>
      <c r="Z306" s="38">
        <v>4820</v>
      </c>
      <c r="AA306" s="10"/>
      <c r="AB306" s="11"/>
      <c r="AC306" s="74">
        <f t="shared" si="6137"/>
        <v>95</v>
      </c>
      <c r="AD306" s="74">
        <f t="shared" si="6137"/>
        <v>11</v>
      </c>
      <c r="AE306" s="11">
        <v>27</v>
      </c>
      <c r="AF306" s="12">
        <f t="shared" si="6081"/>
        <v>0.29473684210526313</v>
      </c>
      <c r="AG306" s="11">
        <v>1</v>
      </c>
      <c r="AH306" s="12">
        <f t="shared" si="6082"/>
        <v>3.5714285714285712E-2</v>
      </c>
      <c r="AI306" s="13"/>
      <c r="AJ306" s="13"/>
      <c r="AK306" s="25">
        <v>4425</v>
      </c>
      <c r="AL306" s="38">
        <v>4820</v>
      </c>
      <c r="AM306" s="10"/>
      <c r="AN306" s="11"/>
      <c r="AO306" s="74">
        <f t="shared" si="6138"/>
        <v>563</v>
      </c>
      <c r="AP306" s="74">
        <f t="shared" si="6138"/>
        <v>43</v>
      </c>
      <c r="AQ306" s="11">
        <v>118</v>
      </c>
      <c r="AR306" s="12">
        <f t="shared" si="6084"/>
        <v>0.22912966252220249</v>
      </c>
      <c r="AS306" s="11">
        <v>11</v>
      </c>
      <c r="AT306" s="12">
        <f t="shared" si="6085"/>
        <v>8.5271317829457363E-2</v>
      </c>
      <c r="AU306" s="13"/>
      <c r="AV306" s="13"/>
      <c r="AW306" s="25">
        <v>4425</v>
      </c>
      <c r="AX306" s="38">
        <v>4820</v>
      </c>
      <c r="AY306" s="10"/>
      <c r="AZ306" s="11"/>
      <c r="BA306" s="74">
        <f t="shared" si="6139"/>
        <v>559</v>
      </c>
      <c r="BB306" s="74">
        <f t="shared" si="6139"/>
        <v>42</v>
      </c>
      <c r="BC306" s="11">
        <v>71</v>
      </c>
      <c r="BD306" s="12">
        <f t="shared" si="6087"/>
        <v>0.13953488372093023</v>
      </c>
      <c r="BE306" s="11">
        <v>7</v>
      </c>
      <c r="BF306" s="12">
        <f t="shared" si="6088"/>
        <v>8.9743589743589744E-2</v>
      </c>
      <c r="BG306" s="13"/>
      <c r="BH306" s="13"/>
      <c r="BI306" s="25">
        <v>4425</v>
      </c>
      <c r="BJ306" s="38">
        <v>4820</v>
      </c>
      <c r="BK306" s="10"/>
      <c r="BL306" s="11"/>
      <c r="BM306" s="74">
        <f t="shared" si="6140"/>
        <v>557</v>
      </c>
      <c r="BN306" s="74">
        <f t="shared" si="6140"/>
        <v>44</v>
      </c>
      <c r="BO306" s="11">
        <v>51</v>
      </c>
      <c r="BP306" s="12">
        <f t="shared" si="6090"/>
        <v>0.11131059245960502</v>
      </c>
      <c r="BQ306" s="11">
        <v>11</v>
      </c>
      <c r="BR306" s="12">
        <f t="shared" si="6091"/>
        <v>0.17741935483870969</v>
      </c>
      <c r="BS306" s="13"/>
      <c r="BT306" s="13"/>
      <c r="BU306" s="25">
        <v>4425</v>
      </c>
      <c r="BV306" s="38">
        <v>4820</v>
      </c>
      <c r="BW306" s="10"/>
      <c r="BX306" s="11"/>
      <c r="BY306" s="74">
        <f t="shared" si="6141"/>
        <v>0</v>
      </c>
      <c r="BZ306" s="74">
        <f t="shared" si="6141"/>
        <v>0</v>
      </c>
      <c r="CA306" s="11"/>
      <c r="CB306" s="12" t="e">
        <f t="shared" si="6093"/>
        <v>#DIV/0!</v>
      </c>
      <c r="CC306" s="11"/>
      <c r="CD306" s="12" t="e">
        <f t="shared" si="6094"/>
        <v>#DIV/0!</v>
      </c>
      <c r="CE306" s="13"/>
      <c r="CF306" s="13"/>
      <c r="CG306" s="25"/>
      <c r="CH306" s="38"/>
      <c r="CI306" s="10"/>
      <c r="CJ306" s="11"/>
      <c r="CK306" s="74">
        <f t="shared" si="6142"/>
        <v>0</v>
      </c>
      <c r="CL306" s="74">
        <f t="shared" si="6142"/>
        <v>0</v>
      </c>
      <c r="CM306" s="11"/>
      <c r="CN306" s="12" t="e">
        <f t="shared" si="6096"/>
        <v>#DIV/0!</v>
      </c>
      <c r="CO306" s="11"/>
      <c r="CP306" s="12" t="e">
        <f t="shared" si="6097"/>
        <v>#DIV/0!</v>
      </c>
      <c r="CQ306" s="13"/>
      <c r="CR306" s="13"/>
      <c r="CS306" s="25"/>
      <c r="CT306" s="38"/>
      <c r="CU306" s="10"/>
      <c r="CV306" s="11"/>
      <c r="CW306" s="74">
        <f t="shared" si="6143"/>
        <v>0</v>
      </c>
      <c r="CX306" s="74">
        <f t="shared" si="6143"/>
        <v>0</v>
      </c>
      <c r="CY306" s="11"/>
      <c r="CZ306" s="12" t="e">
        <f t="shared" si="6099"/>
        <v>#DIV/0!</v>
      </c>
      <c r="DA306" s="11"/>
      <c r="DB306" s="12" t="e">
        <f t="shared" si="6100"/>
        <v>#DIV/0!</v>
      </c>
      <c r="DC306" s="13"/>
      <c r="DD306" s="13"/>
      <c r="DE306" s="25"/>
      <c r="DF306" s="38"/>
      <c r="DG306" s="10"/>
      <c r="DH306" s="11"/>
      <c r="DI306" s="74">
        <f t="shared" si="6144"/>
        <v>0</v>
      </c>
      <c r="DJ306" s="74">
        <f t="shared" si="6144"/>
        <v>0</v>
      </c>
      <c r="DK306" s="11"/>
      <c r="DL306" s="12" t="e">
        <f t="shared" si="6102"/>
        <v>#DIV/0!</v>
      </c>
      <c r="DM306" s="11"/>
      <c r="DN306" s="12" t="e">
        <f t="shared" si="6103"/>
        <v>#DIV/0!</v>
      </c>
      <c r="DO306" s="13"/>
      <c r="DP306" s="13"/>
      <c r="DQ306" s="25"/>
      <c r="DR306" s="38"/>
      <c r="DS306" s="10"/>
      <c r="DT306" s="11"/>
      <c r="DU306" s="74">
        <f t="shared" si="6145"/>
        <v>0</v>
      </c>
      <c r="DV306" s="74">
        <f t="shared" si="6145"/>
        <v>0</v>
      </c>
      <c r="DW306" s="11"/>
      <c r="DX306" s="12" t="e">
        <f t="shared" si="6105"/>
        <v>#DIV/0!</v>
      </c>
      <c r="DY306" s="11"/>
      <c r="DZ306" s="12" t="e">
        <f t="shared" si="6106"/>
        <v>#DIV/0!</v>
      </c>
      <c r="EA306" s="13"/>
      <c r="EB306" s="13"/>
      <c r="EC306" s="25"/>
      <c r="ED306" s="38"/>
      <c r="EE306" s="10"/>
      <c r="EF306" s="11"/>
      <c r="EG306" s="74">
        <f t="shared" si="6146"/>
        <v>0</v>
      </c>
      <c r="EH306" s="74">
        <f t="shared" si="6146"/>
        <v>0</v>
      </c>
      <c r="EI306" s="11"/>
      <c r="EJ306" s="12" t="e">
        <f t="shared" si="6108"/>
        <v>#DIV/0!</v>
      </c>
      <c r="EK306" s="11"/>
      <c r="EL306" s="12" t="e">
        <f t="shared" si="6109"/>
        <v>#DIV/0!</v>
      </c>
      <c r="EM306" s="13"/>
      <c r="EN306" s="13"/>
      <c r="EO306" s="25"/>
      <c r="EP306" s="38"/>
      <c r="EQ306" s="10"/>
      <c r="ER306" s="11"/>
      <c r="ES306" s="74">
        <f t="shared" si="6147"/>
        <v>0</v>
      </c>
      <c r="ET306" s="74">
        <f t="shared" si="6147"/>
        <v>0</v>
      </c>
      <c r="EU306" s="11"/>
      <c r="EV306" s="12" t="e">
        <f t="shared" si="6111"/>
        <v>#DIV/0!</v>
      </c>
      <c r="EW306" s="11"/>
      <c r="EX306" s="12" t="e">
        <f t="shared" si="6112"/>
        <v>#DIV/0!</v>
      </c>
      <c r="EY306" s="13"/>
      <c r="EZ306" s="13"/>
      <c r="FA306" s="25"/>
      <c r="FB306" s="38"/>
      <c r="FC306" s="10"/>
      <c r="FD306" s="11"/>
      <c r="FE306" s="74">
        <f t="shared" si="6148"/>
        <v>0</v>
      </c>
      <c r="FF306" s="74">
        <f t="shared" si="6148"/>
        <v>0</v>
      </c>
      <c r="FG306" s="11"/>
      <c r="FH306" s="12" t="e">
        <f t="shared" si="6114"/>
        <v>#DIV/0!</v>
      </c>
      <c r="FI306" s="11"/>
      <c r="FJ306" s="12" t="e">
        <f t="shared" si="6115"/>
        <v>#DIV/0!</v>
      </c>
      <c r="FK306" s="13"/>
      <c r="FL306" s="13"/>
      <c r="FM306" s="25"/>
      <c r="FN306" s="38"/>
      <c r="FO306" s="10"/>
      <c r="FP306" s="11"/>
      <c r="FQ306" s="74">
        <f t="shared" si="6149"/>
        <v>0</v>
      </c>
      <c r="FR306" s="74">
        <f t="shared" si="6149"/>
        <v>0</v>
      </c>
      <c r="FS306" s="11"/>
      <c r="FT306" s="12" t="e">
        <f t="shared" si="6117"/>
        <v>#DIV/0!</v>
      </c>
      <c r="FU306" s="11"/>
      <c r="FV306" s="12" t="e">
        <f t="shared" si="6118"/>
        <v>#DIV/0!</v>
      </c>
      <c r="FW306" s="13"/>
      <c r="FX306" s="13"/>
      <c r="FY306" s="25"/>
      <c r="FZ306" s="38"/>
      <c r="GA306" s="10"/>
      <c r="GB306" s="11"/>
      <c r="GC306" s="74">
        <f t="shared" si="6150"/>
        <v>0</v>
      </c>
      <c r="GD306" s="74">
        <f t="shared" si="6150"/>
        <v>0</v>
      </c>
      <c r="GE306" s="11"/>
      <c r="GF306" s="12" t="e">
        <f t="shared" si="6120"/>
        <v>#DIV/0!</v>
      </c>
      <c r="GG306" s="11"/>
      <c r="GH306" s="12" t="e">
        <f t="shared" si="6121"/>
        <v>#DIV/0!</v>
      </c>
      <c r="GI306" s="13"/>
      <c r="GJ306" s="13"/>
      <c r="GK306" s="25"/>
      <c r="GL306" s="38"/>
      <c r="GM306" s="10"/>
      <c r="GN306" s="11"/>
      <c r="GO306" s="74">
        <f t="shared" si="6151"/>
        <v>0</v>
      </c>
      <c r="GP306" s="74">
        <f t="shared" si="6151"/>
        <v>0</v>
      </c>
      <c r="GQ306" s="11"/>
      <c r="GR306" s="12" t="e">
        <f t="shared" si="6123"/>
        <v>#DIV/0!</v>
      </c>
      <c r="GS306" s="11"/>
      <c r="GT306" s="12" t="e">
        <f t="shared" si="6124"/>
        <v>#DIV/0!</v>
      </c>
      <c r="GU306" s="13"/>
      <c r="GV306" s="13"/>
      <c r="GW306" s="25"/>
      <c r="GX306" s="38"/>
      <c r="GY306" s="10"/>
      <c r="GZ306" s="11"/>
      <c r="HA306" s="74">
        <f t="shared" si="6152"/>
        <v>0</v>
      </c>
      <c r="HB306" s="74">
        <f t="shared" si="6152"/>
        <v>0</v>
      </c>
      <c r="HC306" s="11"/>
      <c r="HD306" s="12" t="e">
        <f t="shared" si="6126"/>
        <v>#DIV/0!</v>
      </c>
      <c r="HE306" s="11"/>
      <c r="HF306" s="12" t="e">
        <f t="shared" si="6127"/>
        <v>#DIV/0!</v>
      </c>
      <c r="HG306" s="13"/>
      <c r="HH306" s="13"/>
      <c r="HI306" s="25"/>
      <c r="HJ306" s="38"/>
      <c r="HK306" s="10">
        <f t="shared" si="6128"/>
        <v>1</v>
      </c>
      <c r="HL306" s="11">
        <f t="shared" si="6128"/>
        <v>0</v>
      </c>
      <c r="HM306" s="11">
        <f t="shared" si="6128"/>
        <v>2919</v>
      </c>
      <c r="HN306" s="11">
        <f t="shared" si="6128"/>
        <v>228</v>
      </c>
      <c r="HO306" s="11">
        <f t="shared" si="6129"/>
        <v>521</v>
      </c>
      <c r="HP306" s="228">
        <f t="shared" si="6154"/>
        <v>0.17848578280232957</v>
      </c>
      <c r="HQ306" s="15">
        <f t="shared" si="6131"/>
        <v>41</v>
      </c>
      <c r="HR306" s="12">
        <f t="shared" si="6153"/>
        <v>7.8694817658349334E-2</v>
      </c>
      <c r="HS306" s="16">
        <v>75.8</v>
      </c>
      <c r="HT306" s="17">
        <v>458</v>
      </c>
      <c r="HU306" s="16">
        <f t="shared" si="6132"/>
        <v>87.907869481765829</v>
      </c>
      <c r="HV306" s="23">
        <v>4425</v>
      </c>
      <c r="HW306" s="22">
        <v>4820</v>
      </c>
    </row>
    <row r="307" spans="1:231" ht="18.75" x14ac:dyDescent="0.25">
      <c r="A307" s="236"/>
      <c r="B307" s="41">
        <f t="shared" si="6133"/>
        <v>44706</v>
      </c>
      <c r="C307" s="10"/>
      <c r="D307" s="11"/>
      <c r="E307" s="74">
        <f t="shared" si="6134"/>
        <v>569</v>
      </c>
      <c r="F307" s="74">
        <f t="shared" si="6134"/>
        <v>44</v>
      </c>
      <c r="G307" s="11">
        <v>145</v>
      </c>
      <c r="H307" s="12">
        <f t="shared" si="6076"/>
        <v>0.27768014059753954</v>
      </c>
      <c r="I307" s="11">
        <v>13</v>
      </c>
      <c r="J307" s="12">
        <f t="shared" si="6135"/>
        <v>8.2278481012658222E-2</v>
      </c>
      <c r="K307" s="13"/>
      <c r="L307" s="11"/>
      <c r="M307" s="25">
        <v>4816.75</v>
      </c>
      <c r="N307" s="38">
        <v>4873</v>
      </c>
      <c r="O307" s="10"/>
      <c r="P307" s="11"/>
      <c r="Q307" s="74">
        <f t="shared" si="6136"/>
        <v>576</v>
      </c>
      <c r="R307" s="74">
        <f t="shared" si="6136"/>
        <v>44</v>
      </c>
      <c r="S307" s="11">
        <v>107</v>
      </c>
      <c r="T307" s="12">
        <f t="shared" si="6078"/>
        <v>0.19791666666666666</v>
      </c>
      <c r="U307" s="11">
        <v>7</v>
      </c>
      <c r="V307" s="12">
        <f t="shared" si="6079"/>
        <v>6.1403508771929821E-2</v>
      </c>
      <c r="W307" s="13"/>
      <c r="X307" s="11"/>
      <c r="Y307" s="25">
        <v>4919.5</v>
      </c>
      <c r="Z307" s="38">
        <v>4681.666666666667</v>
      </c>
      <c r="AA307" s="10"/>
      <c r="AB307" s="11"/>
      <c r="AC307" s="74">
        <f t="shared" si="6137"/>
        <v>95</v>
      </c>
      <c r="AD307" s="74">
        <f t="shared" si="6137"/>
        <v>11</v>
      </c>
      <c r="AE307" s="11">
        <v>26</v>
      </c>
      <c r="AF307" s="12">
        <f t="shared" si="6081"/>
        <v>0.27368421052631581</v>
      </c>
      <c r="AG307" s="11">
        <v>0</v>
      </c>
      <c r="AH307" s="12">
        <f t="shared" si="6082"/>
        <v>0</v>
      </c>
      <c r="AI307" s="13"/>
      <c r="AJ307" s="11"/>
      <c r="AK307" s="25">
        <v>4355</v>
      </c>
      <c r="AL307" s="38">
        <v>4405</v>
      </c>
      <c r="AM307" s="10"/>
      <c r="AN307" s="11"/>
      <c r="AO307" s="74">
        <f t="shared" si="6138"/>
        <v>563</v>
      </c>
      <c r="AP307" s="74">
        <f t="shared" si="6138"/>
        <v>43</v>
      </c>
      <c r="AQ307" s="11">
        <v>147</v>
      </c>
      <c r="AR307" s="12">
        <f t="shared" si="6084"/>
        <v>0.28952042628774421</v>
      </c>
      <c r="AS307" s="11">
        <v>16</v>
      </c>
      <c r="AT307" s="12">
        <f t="shared" si="6085"/>
        <v>9.815950920245399E-2</v>
      </c>
      <c r="AU307" s="13"/>
      <c r="AV307" s="11"/>
      <c r="AW307" s="25">
        <v>4791.4634146341459</v>
      </c>
      <c r="AX307" s="38">
        <v>4854.166666666667</v>
      </c>
      <c r="AY307" s="10"/>
      <c r="AZ307" s="11"/>
      <c r="BA307" s="74">
        <f t="shared" si="6139"/>
        <v>559</v>
      </c>
      <c r="BB307" s="74">
        <f t="shared" si="6139"/>
        <v>42</v>
      </c>
      <c r="BC307" s="11">
        <v>103</v>
      </c>
      <c r="BD307" s="12">
        <f t="shared" si="6087"/>
        <v>0.21466905187835419</v>
      </c>
      <c r="BE307" s="11">
        <v>17</v>
      </c>
      <c r="BF307" s="12">
        <f t="shared" si="6088"/>
        <v>0.14166666666666666</v>
      </c>
      <c r="BG307" s="13"/>
      <c r="BH307" s="11"/>
      <c r="BI307" s="25">
        <v>4991.0256410256407</v>
      </c>
      <c r="BJ307" s="38">
        <v>4932.5</v>
      </c>
      <c r="BK307" s="10">
        <v>1</v>
      </c>
      <c r="BL307" s="11"/>
      <c r="BM307" s="74">
        <f t="shared" si="6140"/>
        <v>556</v>
      </c>
      <c r="BN307" s="74">
        <f t="shared" si="6140"/>
        <v>44</v>
      </c>
      <c r="BO307" s="11">
        <v>82</v>
      </c>
      <c r="BP307" s="12">
        <f t="shared" si="6090"/>
        <v>0.16366906474820145</v>
      </c>
      <c r="BQ307" s="11">
        <v>9</v>
      </c>
      <c r="BR307" s="12">
        <f t="shared" si="6091"/>
        <v>9.8901098901098897E-2</v>
      </c>
      <c r="BS307" s="13"/>
      <c r="BT307" s="11"/>
      <c r="BU307" s="25">
        <v>5478</v>
      </c>
      <c r="BV307" s="38">
        <v>5368.333333333333</v>
      </c>
      <c r="BW307" s="10"/>
      <c r="BX307" s="11"/>
      <c r="BY307" s="74">
        <f t="shared" si="6141"/>
        <v>0</v>
      </c>
      <c r="BZ307" s="74">
        <f t="shared" si="6141"/>
        <v>0</v>
      </c>
      <c r="CA307" s="11"/>
      <c r="CB307" s="12" t="e">
        <f t="shared" si="6093"/>
        <v>#DIV/0!</v>
      </c>
      <c r="CC307" s="11"/>
      <c r="CD307" s="12" t="e">
        <f t="shared" si="6094"/>
        <v>#DIV/0!</v>
      </c>
      <c r="CE307" s="13"/>
      <c r="CF307" s="11"/>
      <c r="CG307" s="25"/>
      <c r="CH307" s="38"/>
      <c r="CI307" s="10"/>
      <c r="CJ307" s="11"/>
      <c r="CK307" s="74">
        <f t="shared" si="6142"/>
        <v>0</v>
      </c>
      <c r="CL307" s="74">
        <f t="shared" si="6142"/>
        <v>0</v>
      </c>
      <c r="CM307" s="11"/>
      <c r="CN307" s="12" t="e">
        <f t="shared" si="6096"/>
        <v>#DIV/0!</v>
      </c>
      <c r="CO307" s="11"/>
      <c r="CP307" s="12" t="e">
        <f t="shared" si="6097"/>
        <v>#DIV/0!</v>
      </c>
      <c r="CQ307" s="13"/>
      <c r="CR307" s="11"/>
      <c r="CS307" s="25"/>
      <c r="CT307" s="38"/>
      <c r="CU307" s="10"/>
      <c r="CV307" s="11"/>
      <c r="CW307" s="74">
        <f t="shared" si="6143"/>
        <v>0</v>
      </c>
      <c r="CX307" s="74">
        <f t="shared" si="6143"/>
        <v>0</v>
      </c>
      <c r="CY307" s="11"/>
      <c r="CZ307" s="12" t="e">
        <f t="shared" si="6099"/>
        <v>#DIV/0!</v>
      </c>
      <c r="DA307" s="11"/>
      <c r="DB307" s="12" t="e">
        <f t="shared" si="6100"/>
        <v>#DIV/0!</v>
      </c>
      <c r="DC307" s="13"/>
      <c r="DD307" s="11"/>
      <c r="DE307" s="25"/>
      <c r="DF307" s="38"/>
      <c r="DG307" s="10"/>
      <c r="DH307" s="11"/>
      <c r="DI307" s="74">
        <f t="shared" si="6144"/>
        <v>0</v>
      </c>
      <c r="DJ307" s="74">
        <f t="shared" si="6144"/>
        <v>0</v>
      </c>
      <c r="DK307" s="11"/>
      <c r="DL307" s="12" t="e">
        <f t="shared" si="6102"/>
        <v>#DIV/0!</v>
      </c>
      <c r="DM307" s="11"/>
      <c r="DN307" s="12" t="e">
        <f t="shared" si="6103"/>
        <v>#DIV/0!</v>
      </c>
      <c r="DO307" s="13"/>
      <c r="DP307" s="11"/>
      <c r="DQ307" s="25"/>
      <c r="DR307" s="38"/>
      <c r="DS307" s="10"/>
      <c r="DT307" s="11"/>
      <c r="DU307" s="74">
        <f t="shared" si="6145"/>
        <v>0</v>
      </c>
      <c r="DV307" s="74">
        <f t="shared" si="6145"/>
        <v>0</v>
      </c>
      <c r="DW307" s="11"/>
      <c r="DX307" s="12" t="e">
        <f t="shared" si="6105"/>
        <v>#DIV/0!</v>
      </c>
      <c r="DY307" s="11"/>
      <c r="DZ307" s="12" t="e">
        <f t="shared" si="6106"/>
        <v>#DIV/0!</v>
      </c>
      <c r="EA307" s="13"/>
      <c r="EB307" s="11"/>
      <c r="EC307" s="25"/>
      <c r="ED307" s="38"/>
      <c r="EE307" s="10"/>
      <c r="EF307" s="11"/>
      <c r="EG307" s="74">
        <f t="shared" si="6146"/>
        <v>0</v>
      </c>
      <c r="EH307" s="74">
        <f t="shared" si="6146"/>
        <v>0</v>
      </c>
      <c r="EI307" s="11"/>
      <c r="EJ307" s="12" t="e">
        <f t="shared" si="6108"/>
        <v>#DIV/0!</v>
      </c>
      <c r="EK307" s="11"/>
      <c r="EL307" s="12" t="e">
        <f t="shared" si="6109"/>
        <v>#DIV/0!</v>
      </c>
      <c r="EM307" s="13"/>
      <c r="EN307" s="11"/>
      <c r="EO307" s="25"/>
      <c r="EP307" s="38"/>
      <c r="EQ307" s="10"/>
      <c r="ER307" s="11"/>
      <c r="ES307" s="74">
        <f t="shared" si="6147"/>
        <v>0</v>
      </c>
      <c r="ET307" s="74">
        <f t="shared" si="6147"/>
        <v>0</v>
      </c>
      <c r="EU307" s="11"/>
      <c r="EV307" s="12" t="e">
        <f t="shared" si="6111"/>
        <v>#DIV/0!</v>
      </c>
      <c r="EW307" s="11"/>
      <c r="EX307" s="12" t="e">
        <f t="shared" si="6112"/>
        <v>#DIV/0!</v>
      </c>
      <c r="EY307" s="13"/>
      <c r="EZ307" s="11"/>
      <c r="FA307" s="25"/>
      <c r="FB307" s="38"/>
      <c r="FC307" s="10"/>
      <c r="FD307" s="11"/>
      <c r="FE307" s="74">
        <f t="shared" si="6148"/>
        <v>0</v>
      </c>
      <c r="FF307" s="74">
        <f t="shared" si="6148"/>
        <v>0</v>
      </c>
      <c r="FG307" s="11"/>
      <c r="FH307" s="12" t="e">
        <f t="shared" si="6114"/>
        <v>#DIV/0!</v>
      </c>
      <c r="FI307" s="11"/>
      <c r="FJ307" s="12" t="e">
        <f t="shared" si="6115"/>
        <v>#DIV/0!</v>
      </c>
      <c r="FK307" s="13"/>
      <c r="FL307" s="11"/>
      <c r="FM307" s="25"/>
      <c r="FN307" s="38"/>
      <c r="FO307" s="10"/>
      <c r="FP307" s="11"/>
      <c r="FQ307" s="74">
        <f t="shared" si="6149"/>
        <v>0</v>
      </c>
      <c r="FR307" s="74">
        <f t="shared" si="6149"/>
        <v>0</v>
      </c>
      <c r="FS307" s="11"/>
      <c r="FT307" s="12" t="e">
        <f t="shared" si="6117"/>
        <v>#DIV/0!</v>
      </c>
      <c r="FU307" s="11"/>
      <c r="FV307" s="12" t="e">
        <f t="shared" si="6118"/>
        <v>#DIV/0!</v>
      </c>
      <c r="FW307" s="13"/>
      <c r="FX307" s="11"/>
      <c r="FY307" s="25"/>
      <c r="FZ307" s="38"/>
      <c r="GA307" s="10"/>
      <c r="GB307" s="11"/>
      <c r="GC307" s="74">
        <f t="shared" si="6150"/>
        <v>0</v>
      </c>
      <c r="GD307" s="74">
        <f t="shared" si="6150"/>
        <v>0</v>
      </c>
      <c r="GE307" s="11"/>
      <c r="GF307" s="12" t="e">
        <f t="shared" si="6120"/>
        <v>#DIV/0!</v>
      </c>
      <c r="GG307" s="11"/>
      <c r="GH307" s="12" t="e">
        <f t="shared" si="6121"/>
        <v>#DIV/0!</v>
      </c>
      <c r="GI307" s="13"/>
      <c r="GJ307" s="11"/>
      <c r="GK307" s="25"/>
      <c r="GL307" s="38"/>
      <c r="GM307" s="10"/>
      <c r="GN307" s="11"/>
      <c r="GO307" s="74">
        <f t="shared" si="6151"/>
        <v>0</v>
      </c>
      <c r="GP307" s="74">
        <f t="shared" si="6151"/>
        <v>0</v>
      </c>
      <c r="GQ307" s="11"/>
      <c r="GR307" s="12" t="e">
        <f t="shared" si="6123"/>
        <v>#DIV/0!</v>
      </c>
      <c r="GS307" s="11"/>
      <c r="GT307" s="12" t="e">
        <f t="shared" si="6124"/>
        <v>#DIV/0!</v>
      </c>
      <c r="GU307" s="13"/>
      <c r="GV307" s="11"/>
      <c r="GW307" s="25"/>
      <c r="GX307" s="38"/>
      <c r="GY307" s="10"/>
      <c r="GZ307" s="11"/>
      <c r="HA307" s="74">
        <f t="shared" si="6152"/>
        <v>0</v>
      </c>
      <c r="HB307" s="74">
        <f t="shared" si="6152"/>
        <v>0</v>
      </c>
      <c r="HC307" s="11"/>
      <c r="HD307" s="12" t="e">
        <f t="shared" si="6126"/>
        <v>#DIV/0!</v>
      </c>
      <c r="HE307" s="11"/>
      <c r="HF307" s="12" t="e">
        <f t="shared" si="6127"/>
        <v>#DIV/0!</v>
      </c>
      <c r="HG307" s="13"/>
      <c r="HH307" s="11"/>
      <c r="HI307" s="25"/>
      <c r="HJ307" s="38"/>
      <c r="HK307" s="10">
        <f t="shared" si="6128"/>
        <v>1</v>
      </c>
      <c r="HL307" s="11">
        <f t="shared" si="6128"/>
        <v>0</v>
      </c>
      <c r="HM307" s="11">
        <f t="shared" si="6128"/>
        <v>2918</v>
      </c>
      <c r="HN307" s="11">
        <f t="shared" si="6128"/>
        <v>228</v>
      </c>
      <c r="HO307" s="11">
        <f t="shared" si="6129"/>
        <v>672</v>
      </c>
      <c r="HP307" s="228">
        <f t="shared" si="6154"/>
        <v>0.23029472241261137</v>
      </c>
      <c r="HQ307" s="15">
        <f t="shared" si="6131"/>
        <v>62</v>
      </c>
      <c r="HR307" s="12">
        <f t="shared" si="6153"/>
        <v>9.2261904761904767E-2</v>
      </c>
      <c r="HS307" s="16">
        <v>75.7</v>
      </c>
      <c r="HT307" s="17">
        <v>586</v>
      </c>
      <c r="HU307" s="16">
        <f t="shared" si="6132"/>
        <v>87.202380952380949</v>
      </c>
      <c r="HV307" s="23">
        <v>4961.933962264151</v>
      </c>
      <c r="HW307" s="22">
        <v>4893.75</v>
      </c>
    </row>
    <row r="308" spans="1:231" ht="18.75" x14ac:dyDescent="0.25">
      <c r="A308" s="236"/>
      <c r="B308" s="41">
        <f t="shared" si="6133"/>
        <v>44707</v>
      </c>
      <c r="C308" s="10"/>
      <c r="D308" s="11"/>
      <c r="E308" s="74">
        <f>E307-C308</f>
        <v>569</v>
      </c>
      <c r="F308" s="74">
        <f>F307-D308</f>
        <v>44</v>
      </c>
      <c r="G308" s="11">
        <v>132</v>
      </c>
      <c r="H308" s="12">
        <f t="shared" si="6076"/>
        <v>0.24956063268892795</v>
      </c>
      <c r="I308" s="11">
        <v>10</v>
      </c>
      <c r="J308" s="12">
        <f t="shared" si="6135"/>
        <v>7.0422535211267609E-2</v>
      </c>
      <c r="K308" s="13"/>
      <c r="L308" s="11"/>
      <c r="M308" s="39">
        <v>85</v>
      </c>
      <c r="N308" s="43">
        <v>90</v>
      </c>
      <c r="O308" s="10"/>
      <c r="P308" s="11"/>
      <c r="Q308" s="74">
        <f t="shared" si="6136"/>
        <v>576</v>
      </c>
      <c r="R308" s="74">
        <f t="shared" si="6136"/>
        <v>44</v>
      </c>
      <c r="S308" s="11">
        <v>95</v>
      </c>
      <c r="T308" s="12">
        <f t="shared" si="6078"/>
        <v>0.16840277777777779</v>
      </c>
      <c r="U308" s="11">
        <v>2</v>
      </c>
      <c r="V308" s="12">
        <f t="shared" si="6079"/>
        <v>2.0618556701030927E-2</v>
      </c>
      <c r="W308" s="13"/>
      <c r="X308" s="11"/>
      <c r="Y308" s="39">
        <v>62.5</v>
      </c>
      <c r="Z308" s="43">
        <v>100</v>
      </c>
      <c r="AA308" s="10"/>
      <c r="AB308" s="11"/>
      <c r="AC308" s="74">
        <f t="shared" si="6137"/>
        <v>95</v>
      </c>
      <c r="AD308" s="74">
        <f t="shared" si="6137"/>
        <v>11</v>
      </c>
      <c r="AE308" s="11">
        <v>23</v>
      </c>
      <c r="AF308" s="12">
        <f t="shared" si="6081"/>
        <v>0.26315789473684209</v>
      </c>
      <c r="AG308" s="11">
        <v>2</v>
      </c>
      <c r="AH308" s="12">
        <f t="shared" si="6082"/>
        <v>0.08</v>
      </c>
      <c r="AI308" s="13"/>
      <c r="AJ308" s="11"/>
      <c r="AK308" s="39">
        <v>100</v>
      </c>
      <c r="AL308" s="43">
        <v>100</v>
      </c>
      <c r="AM308" s="10"/>
      <c r="AN308" s="11"/>
      <c r="AO308" s="74">
        <f t="shared" si="6138"/>
        <v>563</v>
      </c>
      <c r="AP308" s="74">
        <f t="shared" si="6138"/>
        <v>43</v>
      </c>
      <c r="AQ308" s="11">
        <v>125</v>
      </c>
      <c r="AR308" s="12">
        <f t="shared" si="6084"/>
        <v>0.24689165186500889</v>
      </c>
      <c r="AS308" s="11">
        <v>14</v>
      </c>
      <c r="AT308" s="12">
        <f t="shared" si="6085"/>
        <v>0.10071942446043165</v>
      </c>
      <c r="AU308" s="13"/>
      <c r="AV308" s="11"/>
      <c r="AW308" s="39">
        <v>68.292682926829272</v>
      </c>
      <c r="AX308" s="43">
        <v>66.666666666666671</v>
      </c>
      <c r="AY308" s="10"/>
      <c r="AZ308" s="11"/>
      <c r="BA308" s="74">
        <f t="shared" si="6139"/>
        <v>559</v>
      </c>
      <c r="BB308" s="74">
        <f t="shared" si="6139"/>
        <v>42</v>
      </c>
      <c r="BC308" s="11">
        <v>68</v>
      </c>
      <c r="BD308" s="12">
        <f t="shared" si="6087"/>
        <v>0.14132379248658319</v>
      </c>
      <c r="BE308" s="11">
        <v>11</v>
      </c>
      <c r="BF308" s="12">
        <f t="shared" si="6088"/>
        <v>0.13924050632911392</v>
      </c>
      <c r="BG308" s="13"/>
      <c r="BH308" s="11"/>
      <c r="BI308" s="39">
        <v>84.615384615384613</v>
      </c>
      <c r="BJ308" s="43">
        <v>83.333333333333329</v>
      </c>
      <c r="BK308" s="10"/>
      <c r="BL308" s="11"/>
      <c r="BM308" s="74">
        <f t="shared" si="6140"/>
        <v>556</v>
      </c>
      <c r="BN308" s="74">
        <f t="shared" si="6140"/>
        <v>44</v>
      </c>
      <c r="BO308" s="11">
        <v>64</v>
      </c>
      <c r="BP308" s="12">
        <f t="shared" si="6090"/>
        <v>0.13489208633093525</v>
      </c>
      <c r="BQ308" s="11">
        <v>11</v>
      </c>
      <c r="BR308" s="12">
        <f t="shared" si="6091"/>
        <v>0.14666666666666667</v>
      </c>
      <c r="BS308" s="13"/>
      <c r="BT308" s="11"/>
      <c r="BU308" s="39">
        <v>65</v>
      </c>
      <c r="BV308" s="43">
        <v>75</v>
      </c>
      <c r="BW308" s="10"/>
      <c r="BX308" s="11"/>
      <c r="BY308" s="74">
        <f t="shared" si="6141"/>
        <v>0</v>
      </c>
      <c r="BZ308" s="74">
        <f t="shared" si="6141"/>
        <v>0</v>
      </c>
      <c r="CA308" s="11"/>
      <c r="CB308" s="12" t="e">
        <f t="shared" si="6093"/>
        <v>#DIV/0!</v>
      </c>
      <c r="CC308" s="11"/>
      <c r="CD308" s="12" t="e">
        <f t="shared" si="6094"/>
        <v>#DIV/0!</v>
      </c>
      <c r="CE308" s="13"/>
      <c r="CF308" s="11"/>
      <c r="CG308" s="39"/>
      <c r="CH308" s="43"/>
      <c r="CI308" s="10"/>
      <c r="CJ308" s="11"/>
      <c r="CK308" s="74">
        <f t="shared" si="6142"/>
        <v>0</v>
      </c>
      <c r="CL308" s="74">
        <f t="shared" si="6142"/>
        <v>0</v>
      </c>
      <c r="CM308" s="11"/>
      <c r="CN308" s="12" t="e">
        <f t="shared" si="6096"/>
        <v>#DIV/0!</v>
      </c>
      <c r="CO308" s="11"/>
      <c r="CP308" s="12" t="e">
        <f t="shared" si="6097"/>
        <v>#DIV/0!</v>
      </c>
      <c r="CQ308" s="13"/>
      <c r="CR308" s="11"/>
      <c r="CS308" s="39"/>
      <c r="CT308" s="43"/>
      <c r="CU308" s="10"/>
      <c r="CV308" s="11"/>
      <c r="CW308" s="74">
        <f t="shared" si="6143"/>
        <v>0</v>
      </c>
      <c r="CX308" s="74">
        <f t="shared" si="6143"/>
        <v>0</v>
      </c>
      <c r="CY308" s="11"/>
      <c r="CZ308" s="12" t="e">
        <f t="shared" si="6099"/>
        <v>#DIV/0!</v>
      </c>
      <c r="DA308" s="11"/>
      <c r="DB308" s="12" t="e">
        <f t="shared" si="6100"/>
        <v>#DIV/0!</v>
      </c>
      <c r="DC308" s="13"/>
      <c r="DD308" s="11"/>
      <c r="DE308" s="39"/>
      <c r="DF308" s="43"/>
      <c r="DG308" s="10"/>
      <c r="DH308" s="11"/>
      <c r="DI308" s="74">
        <f t="shared" si="6144"/>
        <v>0</v>
      </c>
      <c r="DJ308" s="74">
        <f t="shared" si="6144"/>
        <v>0</v>
      </c>
      <c r="DK308" s="11"/>
      <c r="DL308" s="12" t="e">
        <f t="shared" si="6102"/>
        <v>#DIV/0!</v>
      </c>
      <c r="DM308" s="11"/>
      <c r="DN308" s="12" t="e">
        <f t="shared" si="6103"/>
        <v>#DIV/0!</v>
      </c>
      <c r="DO308" s="13"/>
      <c r="DP308" s="11"/>
      <c r="DQ308" s="39"/>
      <c r="DR308" s="43"/>
      <c r="DS308" s="10"/>
      <c r="DT308" s="11"/>
      <c r="DU308" s="74">
        <f t="shared" si="6145"/>
        <v>0</v>
      </c>
      <c r="DV308" s="74">
        <f t="shared" si="6145"/>
        <v>0</v>
      </c>
      <c r="DW308" s="11"/>
      <c r="DX308" s="12" t="e">
        <f t="shared" si="6105"/>
        <v>#DIV/0!</v>
      </c>
      <c r="DY308" s="11"/>
      <c r="DZ308" s="12" t="e">
        <f t="shared" si="6106"/>
        <v>#DIV/0!</v>
      </c>
      <c r="EA308" s="13"/>
      <c r="EB308" s="11"/>
      <c r="EC308" s="39"/>
      <c r="ED308" s="43"/>
      <c r="EE308" s="10"/>
      <c r="EF308" s="11"/>
      <c r="EG308" s="74">
        <f t="shared" si="6146"/>
        <v>0</v>
      </c>
      <c r="EH308" s="74">
        <f t="shared" si="6146"/>
        <v>0</v>
      </c>
      <c r="EI308" s="11"/>
      <c r="EJ308" s="12" t="e">
        <f t="shared" si="6108"/>
        <v>#DIV/0!</v>
      </c>
      <c r="EK308" s="11"/>
      <c r="EL308" s="12" t="e">
        <f t="shared" si="6109"/>
        <v>#DIV/0!</v>
      </c>
      <c r="EM308" s="13"/>
      <c r="EN308" s="11"/>
      <c r="EO308" s="39"/>
      <c r="EP308" s="43"/>
      <c r="EQ308" s="10"/>
      <c r="ER308" s="11"/>
      <c r="ES308" s="74">
        <f t="shared" si="6147"/>
        <v>0</v>
      </c>
      <c r="ET308" s="74">
        <f t="shared" si="6147"/>
        <v>0</v>
      </c>
      <c r="EU308" s="11"/>
      <c r="EV308" s="12" t="e">
        <f t="shared" si="6111"/>
        <v>#DIV/0!</v>
      </c>
      <c r="EW308" s="11"/>
      <c r="EX308" s="12" t="e">
        <f t="shared" si="6112"/>
        <v>#DIV/0!</v>
      </c>
      <c r="EY308" s="13"/>
      <c r="EZ308" s="11"/>
      <c r="FA308" s="39"/>
      <c r="FB308" s="43"/>
      <c r="FC308" s="10"/>
      <c r="FD308" s="11"/>
      <c r="FE308" s="74">
        <f t="shared" si="6148"/>
        <v>0</v>
      </c>
      <c r="FF308" s="74">
        <f t="shared" si="6148"/>
        <v>0</v>
      </c>
      <c r="FG308" s="11"/>
      <c r="FH308" s="12" t="e">
        <f t="shared" si="6114"/>
        <v>#DIV/0!</v>
      </c>
      <c r="FI308" s="11"/>
      <c r="FJ308" s="12" t="e">
        <f t="shared" si="6115"/>
        <v>#DIV/0!</v>
      </c>
      <c r="FK308" s="13"/>
      <c r="FL308" s="11"/>
      <c r="FM308" s="39"/>
      <c r="FN308" s="43"/>
      <c r="FO308" s="10"/>
      <c r="FP308" s="11"/>
      <c r="FQ308" s="74">
        <f t="shared" si="6149"/>
        <v>0</v>
      </c>
      <c r="FR308" s="74">
        <f t="shared" si="6149"/>
        <v>0</v>
      </c>
      <c r="FS308" s="11"/>
      <c r="FT308" s="12" t="e">
        <f t="shared" si="6117"/>
        <v>#DIV/0!</v>
      </c>
      <c r="FU308" s="11"/>
      <c r="FV308" s="12" t="e">
        <f t="shared" si="6118"/>
        <v>#DIV/0!</v>
      </c>
      <c r="FW308" s="13"/>
      <c r="FX308" s="11"/>
      <c r="FY308" s="39"/>
      <c r="FZ308" s="43"/>
      <c r="GA308" s="10"/>
      <c r="GB308" s="11"/>
      <c r="GC308" s="74">
        <f t="shared" si="6150"/>
        <v>0</v>
      </c>
      <c r="GD308" s="74">
        <f t="shared" si="6150"/>
        <v>0</v>
      </c>
      <c r="GE308" s="11"/>
      <c r="GF308" s="12" t="e">
        <f t="shared" si="6120"/>
        <v>#DIV/0!</v>
      </c>
      <c r="GG308" s="11"/>
      <c r="GH308" s="12" t="e">
        <f t="shared" si="6121"/>
        <v>#DIV/0!</v>
      </c>
      <c r="GI308" s="13"/>
      <c r="GJ308" s="11"/>
      <c r="GK308" s="39"/>
      <c r="GL308" s="43"/>
      <c r="GM308" s="10"/>
      <c r="GN308" s="11"/>
      <c r="GO308" s="74">
        <f t="shared" si="6151"/>
        <v>0</v>
      </c>
      <c r="GP308" s="74">
        <f t="shared" si="6151"/>
        <v>0</v>
      </c>
      <c r="GQ308" s="11"/>
      <c r="GR308" s="12" t="e">
        <f t="shared" si="6123"/>
        <v>#DIV/0!</v>
      </c>
      <c r="GS308" s="11"/>
      <c r="GT308" s="12" t="e">
        <f t="shared" si="6124"/>
        <v>#DIV/0!</v>
      </c>
      <c r="GU308" s="13"/>
      <c r="GV308" s="11"/>
      <c r="GW308" s="39"/>
      <c r="GX308" s="43"/>
      <c r="GY308" s="10"/>
      <c r="GZ308" s="11"/>
      <c r="HA308" s="74">
        <f t="shared" si="6152"/>
        <v>0</v>
      </c>
      <c r="HB308" s="74">
        <f t="shared" si="6152"/>
        <v>0</v>
      </c>
      <c r="HC308" s="11"/>
      <c r="HD308" s="12" t="e">
        <f t="shared" si="6126"/>
        <v>#DIV/0!</v>
      </c>
      <c r="HE308" s="11"/>
      <c r="HF308" s="12" t="e">
        <f t="shared" si="6127"/>
        <v>#DIV/0!</v>
      </c>
      <c r="HG308" s="13"/>
      <c r="HH308" s="11"/>
      <c r="HI308" s="39"/>
      <c r="HJ308" s="43"/>
      <c r="HK308" s="10">
        <f t="shared" si="6128"/>
        <v>0</v>
      </c>
      <c r="HL308" s="11">
        <f t="shared" si="6128"/>
        <v>0</v>
      </c>
      <c r="HM308" s="11">
        <f t="shared" si="6128"/>
        <v>2918</v>
      </c>
      <c r="HN308" s="11">
        <f t="shared" si="6128"/>
        <v>228</v>
      </c>
      <c r="HO308" s="11">
        <f t="shared" si="6129"/>
        <v>557</v>
      </c>
      <c r="HP308" s="228">
        <f t="shared" si="6154"/>
        <v>0.19088416723783413</v>
      </c>
      <c r="HQ308" s="15">
        <f t="shared" si="6131"/>
        <v>50</v>
      </c>
      <c r="HR308" s="12">
        <f t="shared" si="6153"/>
        <v>8.9766606822262118E-2</v>
      </c>
      <c r="HS308" s="16">
        <v>74.599999999999994</v>
      </c>
      <c r="HT308" s="17">
        <v>480</v>
      </c>
      <c r="HU308" s="16">
        <f t="shared" si="6132"/>
        <v>86.175942549371626</v>
      </c>
      <c r="HV308" s="23">
        <v>66.981132075471692</v>
      </c>
      <c r="HW308" s="22">
        <v>73.4375</v>
      </c>
    </row>
    <row r="309" spans="1:231" ht="19.5" thickBot="1" x14ac:dyDescent="0.3">
      <c r="A309" s="236"/>
      <c r="B309" s="42"/>
      <c r="C309" s="26">
        <f>SUM(C302:C308)</f>
        <v>1</v>
      </c>
      <c r="D309" s="27">
        <f>SUM(D302:D308)</f>
        <v>0</v>
      </c>
      <c r="E309" s="27"/>
      <c r="F309" s="27"/>
      <c r="G309" s="27">
        <f>SUM(G302:G308)</f>
        <v>962</v>
      </c>
      <c r="H309" s="28">
        <f>((G309+I309)/7)/E308</f>
        <v>0.26362038664323373</v>
      </c>
      <c r="I309" s="27">
        <f>SUM(I302:I308)</f>
        <v>88</v>
      </c>
      <c r="J309" s="28">
        <f>(I309/(I309+G309))</f>
        <v>8.3809523809523806E-2</v>
      </c>
      <c r="K309" s="27"/>
      <c r="L309" s="27"/>
      <c r="M309" s="29">
        <f>M307/M306*100-100</f>
        <v>8.8531073446327611</v>
      </c>
      <c r="N309" s="72">
        <f>N307/N306*100-100</f>
        <v>1.0995850622406635</v>
      </c>
      <c r="O309" s="26">
        <f t="shared" ref="O309:P309" si="6155">SUM(O302:O308)</f>
        <v>0</v>
      </c>
      <c r="P309" s="27">
        <f t="shared" si="6155"/>
        <v>0</v>
      </c>
      <c r="Q309" s="27"/>
      <c r="R309" s="27"/>
      <c r="S309" s="27">
        <f t="shared" ref="S309" si="6156">SUM(S302:S308)</f>
        <v>705</v>
      </c>
      <c r="T309" s="28">
        <f t="shared" ref="T309" si="6157">((S309+U309)/7)/Q308</f>
        <v>0.18725198412698413</v>
      </c>
      <c r="U309" s="27">
        <f t="shared" ref="U309" si="6158">SUM(U302:U308)</f>
        <v>50</v>
      </c>
      <c r="V309" s="28">
        <f t="shared" ref="V309" si="6159">(U309/(U309+S309))</f>
        <v>6.6225165562913912E-2</v>
      </c>
      <c r="W309" s="27"/>
      <c r="X309" s="27"/>
      <c r="Y309" s="29">
        <f t="shared" ref="Y309:Z309" si="6160">Y307/Y306*100-100</f>
        <v>11.175141242937855</v>
      </c>
      <c r="Z309" s="72">
        <f t="shared" si="6160"/>
        <v>-2.8699861687413488</v>
      </c>
      <c r="AA309" s="26">
        <f t="shared" ref="AA309:AB309" si="6161">SUM(AA302:AA308)</f>
        <v>1</v>
      </c>
      <c r="AB309" s="27">
        <f t="shared" si="6161"/>
        <v>0</v>
      </c>
      <c r="AC309" s="27"/>
      <c r="AD309" s="27"/>
      <c r="AE309" s="27">
        <f t="shared" ref="AE309" si="6162">SUM(AE302:AE308)</f>
        <v>192</v>
      </c>
      <c r="AF309" s="28">
        <f t="shared" ref="AF309" si="6163">((AE309+AG309)/7)/AC308</f>
        <v>0.30375939849624062</v>
      </c>
      <c r="AG309" s="27">
        <f t="shared" ref="AG309" si="6164">SUM(AG302:AG308)</f>
        <v>10</v>
      </c>
      <c r="AH309" s="28">
        <f t="shared" ref="AH309" si="6165">(AG309/(AG309+AE309))</f>
        <v>4.9504950495049507E-2</v>
      </c>
      <c r="AI309" s="27"/>
      <c r="AJ309" s="27"/>
      <c r="AK309" s="29">
        <f t="shared" ref="AK309:AL309" si="6166">AK307/AK306*100-100</f>
        <v>-1.5819209039548099</v>
      </c>
      <c r="AL309" s="72">
        <f t="shared" si="6166"/>
        <v>-8.6099585062240749</v>
      </c>
      <c r="AM309" s="26">
        <f t="shared" ref="AM309:AN309" si="6167">SUM(AM302:AM308)</f>
        <v>0</v>
      </c>
      <c r="AN309" s="27">
        <f t="shared" si="6167"/>
        <v>0</v>
      </c>
      <c r="AO309" s="27"/>
      <c r="AP309" s="27"/>
      <c r="AQ309" s="27">
        <f t="shared" ref="AQ309" si="6168">SUM(AQ302:AQ308)</f>
        <v>926</v>
      </c>
      <c r="AR309" s="28">
        <f t="shared" ref="AR309" si="6169">((AQ309+AS309)/7)/AO308</f>
        <v>0.26034001522456229</v>
      </c>
      <c r="AS309" s="27">
        <f t="shared" ref="AS309" si="6170">SUM(AS302:AS308)</f>
        <v>100</v>
      </c>
      <c r="AT309" s="28">
        <f t="shared" ref="AT309" si="6171">(AS309/(AS309+AQ309))</f>
        <v>9.7465886939571145E-2</v>
      </c>
      <c r="AU309" s="27"/>
      <c r="AV309" s="27"/>
      <c r="AW309" s="29">
        <f t="shared" ref="AW309:AX309" si="6172">AW307/AW306*100-100</f>
        <v>8.2816590877773137</v>
      </c>
      <c r="AX309" s="72">
        <f t="shared" si="6172"/>
        <v>0.70885200553250627</v>
      </c>
      <c r="AY309" s="26">
        <f t="shared" ref="AY309:AZ309" si="6173">SUM(AY302:AY308)</f>
        <v>0</v>
      </c>
      <c r="AZ309" s="27">
        <f t="shared" si="6173"/>
        <v>0</v>
      </c>
      <c r="BA309" s="27"/>
      <c r="BB309" s="27"/>
      <c r="BC309" s="27">
        <f t="shared" ref="BC309" si="6174">SUM(BC302:BC308)</f>
        <v>592</v>
      </c>
      <c r="BD309" s="28">
        <f t="shared" ref="BD309" si="6175">((BC309+BE309)/7)/BA308</f>
        <v>0.17275747508305647</v>
      </c>
      <c r="BE309" s="27">
        <f t="shared" ref="BE309" si="6176">SUM(BE302:BE308)</f>
        <v>84</v>
      </c>
      <c r="BF309" s="28">
        <f t="shared" ref="BF309" si="6177">(BE309/(BE309+BC309))</f>
        <v>0.1242603550295858</v>
      </c>
      <c r="BG309" s="27"/>
      <c r="BH309" s="27"/>
      <c r="BI309" s="29">
        <f t="shared" ref="BI309:BJ309" si="6178">BI307/BI306*100-100</f>
        <v>12.791539910183985</v>
      </c>
      <c r="BJ309" s="72">
        <f t="shared" si="6178"/>
        <v>2.3340248962655465</v>
      </c>
      <c r="BK309" s="26">
        <f t="shared" ref="BK309:BL309" si="6179">SUM(BK302:BK308)</f>
        <v>3</v>
      </c>
      <c r="BL309" s="27">
        <f t="shared" si="6179"/>
        <v>0</v>
      </c>
      <c r="BM309" s="27"/>
      <c r="BN309" s="27"/>
      <c r="BO309" s="27">
        <f t="shared" ref="BO309" si="6180">SUM(BO302:BO308)</f>
        <v>470</v>
      </c>
      <c r="BP309" s="28">
        <f t="shared" ref="BP309" si="6181">((BO309+BQ309)/7)/BM308</f>
        <v>0.1392600205549846</v>
      </c>
      <c r="BQ309" s="27">
        <f t="shared" ref="BQ309" si="6182">SUM(BQ302:BQ308)</f>
        <v>72</v>
      </c>
      <c r="BR309" s="28">
        <f t="shared" ref="BR309" si="6183">(BQ309/(BQ309+BO309))</f>
        <v>0.13284132841328414</v>
      </c>
      <c r="BS309" s="27"/>
      <c r="BT309" s="27"/>
      <c r="BU309" s="29">
        <f t="shared" ref="BU309:BV309" si="6184">BU307/BU306*100-100</f>
        <v>23.79661016949153</v>
      </c>
      <c r="BV309" s="72">
        <f t="shared" si="6184"/>
        <v>11.376210235131396</v>
      </c>
      <c r="BW309" s="26">
        <f t="shared" ref="BW309:BX309" si="6185">SUM(BW302:BW308)</f>
        <v>0</v>
      </c>
      <c r="BX309" s="27">
        <f t="shared" si="6185"/>
        <v>0</v>
      </c>
      <c r="BY309" s="27"/>
      <c r="BZ309" s="27"/>
      <c r="CA309" s="27">
        <f t="shared" ref="CA309" si="6186">SUM(CA302:CA308)</f>
        <v>0</v>
      </c>
      <c r="CB309" s="28" t="e">
        <f t="shared" ref="CB309" si="6187">((CA309+CC309)/7)/BY308</f>
        <v>#DIV/0!</v>
      </c>
      <c r="CC309" s="27">
        <f t="shared" ref="CC309" si="6188">SUM(CC302:CC308)</f>
        <v>0</v>
      </c>
      <c r="CD309" s="28" t="e">
        <f t="shared" ref="CD309" si="6189">(CC309/(CC309+CA309))</f>
        <v>#DIV/0!</v>
      </c>
      <c r="CE309" s="27"/>
      <c r="CF309" s="27"/>
      <c r="CG309" s="29" t="e">
        <f t="shared" ref="CG309:CH309" si="6190">CG307/CG306*100-100</f>
        <v>#DIV/0!</v>
      </c>
      <c r="CH309" s="72" t="e">
        <f t="shared" si="6190"/>
        <v>#DIV/0!</v>
      </c>
      <c r="CI309" s="26">
        <f t="shared" ref="CI309:CJ309" si="6191">SUM(CI302:CI308)</f>
        <v>0</v>
      </c>
      <c r="CJ309" s="27">
        <f t="shared" si="6191"/>
        <v>0</v>
      </c>
      <c r="CK309" s="27"/>
      <c r="CL309" s="27"/>
      <c r="CM309" s="27">
        <f t="shared" ref="CM309" si="6192">SUM(CM302:CM308)</f>
        <v>0</v>
      </c>
      <c r="CN309" s="28" t="e">
        <f t="shared" ref="CN309" si="6193">((CM309+CO309)/7)/CK308</f>
        <v>#DIV/0!</v>
      </c>
      <c r="CO309" s="27">
        <f t="shared" ref="CO309" si="6194">SUM(CO302:CO308)</f>
        <v>0</v>
      </c>
      <c r="CP309" s="28" t="e">
        <f t="shared" ref="CP309" si="6195">(CO309/(CO309+CM309))</f>
        <v>#DIV/0!</v>
      </c>
      <c r="CQ309" s="27"/>
      <c r="CR309" s="27"/>
      <c r="CS309" s="29" t="e">
        <f t="shared" ref="CS309:CT309" si="6196">CS307/CS306*100-100</f>
        <v>#DIV/0!</v>
      </c>
      <c r="CT309" s="72" t="e">
        <f t="shared" si="6196"/>
        <v>#DIV/0!</v>
      </c>
      <c r="CU309" s="26">
        <f t="shared" ref="CU309:CV309" si="6197">SUM(CU302:CU308)</f>
        <v>0</v>
      </c>
      <c r="CV309" s="27">
        <f t="shared" si="6197"/>
        <v>0</v>
      </c>
      <c r="CW309" s="27"/>
      <c r="CX309" s="27"/>
      <c r="CY309" s="27">
        <f t="shared" ref="CY309" si="6198">SUM(CY302:CY308)</f>
        <v>0</v>
      </c>
      <c r="CZ309" s="28" t="e">
        <f t="shared" ref="CZ309" si="6199">((CY309+DA309)/7)/CW308</f>
        <v>#DIV/0!</v>
      </c>
      <c r="DA309" s="27">
        <f t="shared" ref="DA309" si="6200">SUM(DA302:DA308)</f>
        <v>0</v>
      </c>
      <c r="DB309" s="28" t="e">
        <f t="shared" ref="DB309" si="6201">(DA309/(DA309+CY309))</f>
        <v>#DIV/0!</v>
      </c>
      <c r="DC309" s="27"/>
      <c r="DD309" s="27"/>
      <c r="DE309" s="29" t="e">
        <f t="shared" ref="DE309:DF309" si="6202">DE307/DE306*100-100</f>
        <v>#DIV/0!</v>
      </c>
      <c r="DF309" s="72" t="e">
        <f t="shared" si="6202"/>
        <v>#DIV/0!</v>
      </c>
      <c r="DG309" s="26">
        <f t="shared" ref="DG309:DH309" si="6203">SUM(DG302:DG308)</f>
        <v>0</v>
      </c>
      <c r="DH309" s="27">
        <f t="shared" si="6203"/>
        <v>0</v>
      </c>
      <c r="DI309" s="27"/>
      <c r="DJ309" s="27"/>
      <c r="DK309" s="27">
        <f t="shared" ref="DK309" si="6204">SUM(DK302:DK308)</f>
        <v>0</v>
      </c>
      <c r="DL309" s="28" t="e">
        <f t="shared" ref="DL309" si="6205">((DK309+DM309)/7)/DI308</f>
        <v>#DIV/0!</v>
      </c>
      <c r="DM309" s="27">
        <f t="shared" ref="DM309" si="6206">SUM(DM302:DM308)</f>
        <v>0</v>
      </c>
      <c r="DN309" s="28" t="e">
        <f t="shared" ref="DN309" si="6207">(DM309/(DM309+DK309))</f>
        <v>#DIV/0!</v>
      </c>
      <c r="DO309" s="27"/>
      <c r="DP309" s="27"/>
      <c r="DQ309" s="29" t="e">
        <f t="shared" ref="DQ309:DR309" si="6208">DQ307/DQ306*100-100</f>
        <v>#DIV/0!</v>
      </c>
      <c r="DR309" s="72" t="e">
        <f t="shared" si="6208"/>
        <v>#DIV/0!</v>
      </c>
      <c r="DS309" s="26">
        <f t="shared" ref="DS309:DT309" si="6209">SUM(DS302:DS308)</f>
        <v>0</v>
      </c>
      <c r="DT309" s="27">
        <f t="shared" si="6209"/>
        <v>0</v>
      </c>
      <c r="DU309" s="27"/>
      <c r="DV309" s="27"/>
      <c r="DW309" s="27">
        <f t="shared" ref="DW309" si="6210">SUM(DW302:DW308)</f>
        <v>0</v>
      </c>
      <c r="DX309" s="28" t="e">
        <f t="shared" ref="DX309" si="6211">((DW309+DY309)/7)/DU308</f>
        <v>#DIV/0!</v>
      </c>
      <c r="DY309" s="27">
        <f t="shared" ref="DY309" si="6212">SUM(DY302:DY308)</f>
        <v>0</v>
      </c>
      <c r="DZ309" s="28" t="e">
        <f t="shared" ref="DZ309" si="6213">(DY309/(DY309+DW309))</f>
        <v>#DIV/0!</v>
      </c>
      <c r="EA309" s="27"/>
      <c r="EB309" s="27"/>
      <c r="EC309" s="29" t="e">
        <f t="shared" ref="EC309:ED309" si="6214">EC307/EC306*100-100</f>
        <v>#DIV/0!</v>
      </c>
      <c r="ED309" s="72" t="e">
        <f t="shared" si="6214"/>
        <v>#DIV/0!</v>
      </c>
      <c r="EE309" s="26">
        <f t="shared" ref="EE309:EF309" si="6215">SUM(EE302:EE308)</f>
        <v>0</v>
      </c>
      <c r="EF309" s="27">
        <f t="shared" si="6215"/>
        <v>0</v>
      </c>
      <c r="EG309" s="27"/>
      <c r="EH309" s="27"/>
      <c r="EI309" s="27">
        <f t="shared" ref="EI309" si="6216">SUM(EI302:EI308)</f>
        <v>0</v>
      </c>
      <c r="EJ309" s="28" t="e">
        <f t="shared" ref="EJ309" si="6217">((EI309+EK309)/7)/EG308</f>
        <v>#DIV/0!</v>
      </c>
      <c r="EK309" s="27">
        <f t="shared" ref="EK309" si="6218">SUM(EK302:EK308)</f>
        <v>0</v>
      </c>
      <c r="EL309" s="28" t="e">
        <f t="shared" ref="EL309" si="6219">(EK309/(EK309+EI309))</f>
        <v>#DIV/0!</v>
      </c>
      <c r="EM309" s="27"/>
      <c r="EN309" s="27"/>
      <c r="EO309" s="29" t="e">
        <f t="shared" ref="EO309:EP309" si="6220">EO307/EO306*100-100</f>
        <v>#DIV/0!</v>
      </c>
      <c r="EP309" s="72" t="e">
        <f t="shared" si="6220"/>
        <v>#DIV/0!</v>
      </c>
      <c r="EQ309" s="26">
        <f t="shared" ref="EQ309:ER309" si="6221">SUM(EQ302:EQ308)</f>
        <v>0</v>
      </c>
      <c r="ER309" s="27">
        <f t="shared" si="6221"/>
        <v>0</v>
      </c>
      <c r="ES309" s="27"/>
      <c r="ET309" s="27"/>
      <c r="EU309" s="27">
        <f t="shared" ref="EU309" si="6222">SUM(EU302:EU308)</f>
        <v>0</v>
      </c>
      <c r="EV309" s="28" t="e">
        <f t="shared" ref="EV309" si="6223">((EU309+EW309)/7)/ES308</f>
        <v>#DIV/0!</v>
      </c>
      <c r="EW309" s="27">
        <f t="shared" ref="EW309" si="6224">SUM(EW302:EW308)</f>
        <v>0</v>
      </c>
      <c r="EX309" s="28" t="e">
        <f t="shared" ref="EX309" si="6225">(EW309/(EW309+EU309))</f>
        <v>#DIV/0!</v>
      </c>
      <c r="EY309" s="27"/>
      <c r="EZ309" s="27"/>
      <c r="FA309" s="29" t="e">
        <f t="shared" ref="FA309:FB309" si="6226">FA307/FA306*100-100</f>
        <v>#DIV/0!</v>
      </c>
      <c r="FB309" s="72" t="e">
        <f t="shared" si="6226"/>
        <v>#DIV/0!</v>
      </c>
      <c r="FC309" s="26">
        <f t="shared" ref="FC309:FD309" si="6227">SUM(FC302:FC308)</f>
        <v>0</v>
      </c>
      <c r="FD309" s="27">
        <f t="shared" si="6227"/>
        <v>0</v>
      </c>
      <c r="FE309" s="27"/>
      <c r="FF309" s="27"/>
      <c r="FG309" s="27">
        <f t="shared" ref="FG309" si="6228">SUM(FG302:FG308)</f>
        <v>0</v>
      </c>
      <c r="FH309" s="28" t="e">
        <f t="shared" ref="FH309" si="6229">((FG309+FI309)/7)/FE308</f>
        <v>#DIV/0!</v>
      </c>
      <c r="FI309" s="27">
        <f t="shared" ref="FI309" si="6230">SUM(FI302:FI308)</f>
        <v>0</v>
      </c>
      <c r="FJ309" s="28" t="e">
        <f t="shared" ref="FJ309" si="6231">(FI309/(FI309+FG309))</f>
        <v>#DIV/0!</v>
      </c>
      <c r="FK309" s="27"/>
      <c r="FL309" s="27"/>
      <c r="FM309" s="29" t="e">
        <f t="shared" ref="FM309:FN309" si="6232">FM307/FM306*100-100</f>
        <v>#DIV/0!</v>
      </c>
      <c r="FN309" s="72" t="e">
        <f t="shared" si="6232"/>
        <v>#DIV/0!</v>
      </c>
      <c r="FO309" s="26">
        <f t="shared" ref="FO309:FP309" si="6233">SUM(FO302:FO308)</f>
        <v>0</v>
      </c>
      <c r="FP309" s="27">
        <f t="shared" si="6233"/>
        <v>0</v>
      </c>
      <c r="FQ309" s="27"/>
      <c r="FR309" s="27"/>
      <c r="FS309" s="27">
        <f t="shared" ref="FS309" si="6234">SUM(FS302:FS308)</f>
        <v>0</v>
      </c>
      <c r="FT309" s="28" t="e">
        <f t="shared" ref="FT309" si="6235">((FS309+FU309)/7)/FQ308</f>
        <v>#DIV/0!</v>
      </c>
      <c r="FU309" s="27">
        <f t="shared" ref="FU309" si="6236">SUM(FU302:FU308)</f>
        <v>0</v>
      </c>
      <c r="FV309" s="28" t="e">
        <f t="shared" ref="FV309" si="6237">(FU309/(FU309+FS309))</f>
        <v>#DIV/0!</v>
      </c>
      <c r="FW309" s="27"/>
      <c r="FX309" s="27"/>
      <c r="FY309" s="29" t="e">
        <f t="shared" ref="FY309:FZ309" si="6238">FY307/FY306*100-100</f>
        <v>#DIV/0!</v>
      </c>
      <c r="FZ309" s="72" t="e">
        <f t="shared" si="6238"/>
        <v>#DIV/0!</v>
      </c>
      <c r="GA309" s="26">
        <f t="shared" ref="GA309:GB309" si="6239">SUM(GA302:GA308)</f>
        <v>0</v>
      </c>
      <c r="GB309" s="27">
        <f t="shared" si="6239"/>
        <v>0</v>
      </c>
      <c r="GC309" s="27"/>
      <c r="GD309" s="27"/>
      <c r="GE309" s="27">
        <f t="shared" ref="GE309" si="6240">SUM(GE302:GE308)</f>
        <v>0</v>
      </c>
      <c r="GF309" s="28" t="e">
        <f t="shared" ref="GF309" si="6241">((GE309+GG309)/7)/GC308</f>
        <v>#DIV/0!</v>
      </c>
      <c r="GG309" s="27">
        <f t="shared" ref="GG309" si="6242">SUM(GG302:GG308)</f>
        <v>0</v>
      </c>
      <c r="GH309" s="28" t="e">
        <f t="shared" ref="GH309" si="6243">(GG309/(GG309+GE309))</f>
        <v>#DIV/0!</v>
      </c>
      <c r="GI309" s="27"/>
      <c r="GJ309" s="27"/>
      <c r="GK309" s="29" t="e">
        <f t="shared" ref="GK309:GL309" si="6244">GK307/GK306*100-100</f>
        <v>#DIV/0!</v>
      </c>
      <c r="GL309" s="72" t="e">
        <f t="shared" si="6244"/>
        <v>#DIV/0!</v>
      </c>
      <c r="GM309" s="26">
        <f t="shared" ref="GM309:GN309" si="6245">SUM(GM302:GM308)</f>
        <v>0</v>
      </c>
      <c r="GN309" s="27">
        <f t="shared" si="6245"/>
        <v>0</v>
      </c>
      <c r="GO309" s="27"/>
      <c r="GP309" s="27"/>
      <c r="GQ309" s="27">
        <f t="shared" ref="GQ309" si="6246">SUM(GQ302:GQ308)</f>
        <v>0</v>
      </c>
      <c r="GR309" s="28" t="e">
        <f t="shared" ref="GR309" si="6247">((GQ309+GS309)/7)/GO308</f>
        <v>#DIV/0!</v>
      </c>
      <c r="GS309" s="27">
        <f t="shared" ref="GS309" si="6248">SUM(GS302:GS308)</f>
        <v>0</v>
      </c>
      <c r="GT309" s="28" t="e">
        <f t="shared" ref="GT309" si="6249">(GS309/(GS309+GQ309))</f>
        <v>#DIV/0!</v>
      </c>
      <c r="GU309" s="27"/>
      <c r="GV309" s="27"/>
      <c r="GW309" s="29" t="e">
        <f t="shared" ref="GW309:GX309" si="6250">GW307/GW306*100-100</f>
        <v>#DIV/0!</v>
      </c>
      <c r="GX309" s="72" t="e">
        <f t="shared" si="6250"/>
        <v>#DIV/0!</v>
      </c>
      <c r="GY309" s="26">
        <f t="shared" ref="GY309:GZ309" si="6251">SUM(GY302:GY308)</f>
        <v>0</v>
      </c>
      <c r="GZ309" s="27">
        <f t="shared" si="6251"/>
        <v>0</v>
      </c>
      <c r="HA309" s="27"/>
      <c r="HB309" s="27"/>
      <c r="HC309" s="27">
        <f t="shared" ref="HC309" si="6252">SUM(HC302:HC308)</f>
        <v>0</v>
      </c>
      <c r="HD309" s="28" t="e">
        <f t="shared" ref="HD309" si="6253">((HC309+HE309)/7)/HA308</f>
        <v>#DIV/0!</v>
      </c>
      <c r="HE309" s="27">
        <f t="shared" ref="HE309" si="6254">SUM(HE302:HE308)</f>
        <v>0</v>
      </c>
      <c r="HF309" s="28" t="e">
        <f t="shared" ref="HF309" si="6255">(HE309/(HE309+HC309))</f>
        <v>#DIV/0!</v>
      </c>
      <c r="HG309" s="27"/>
      <c r="HH309" s="27"/>
      <c r="HI309" s="29" t="e">
        <f t="shared" ref="HI309:HJ309" si="6256">HI307/HI306*100-100</f>
        <v>#DIV/0!</v>
      </c>
      <c r="HJ309" s="72" t="e">
        <f t="shared" si="6256"/>
        <v>#DIV/0!</v>
      </c>
      <c r="HK309" s="26">
        <f t="shared" si="6128"/>
        <v>5</v>
      </c>
      <c r="HL309" s="27">
        <f t="shared" si="6128"/>
        <v>0</v>
      </c>
      <c r="HM309" s="27">
        <f t="shared" si="6128"/>
        <v>0</v>
      </c>
      <c r="HN309" s="27">
        <f t="shared" si="6128"/>
        <v>0</v>
      </c>
      <c r="HO309" s="27">
        <f t="shared" si="6129"/>
        <v>4251</v>
      </c>
      <c r="HP309" s="229">
        <f>+((HO309)/HM308)/7</f>
        <v>0.20811710564966221</v>
      </c>
      <c r="HQ309" s="62">
        <f t="shared" si="6131"/>
        <v>404</v>
      </c>
      <c r="HR309" s="52">
        <f t="shared" si="6153"/>
        <v>9.5036462008939074E-2</v>
      </c>
      <c r="HS309" s="53">
        <f t="shared" ref="HS309" si="6257">SUM(HS302:HS308)/7</f>
        <v>75.357142857142861</v>
      </c>
      <c r="HT309" s="54">
        <f t="shared" ref="HT309" si="6258">SUM(HT302:HT308)</f>
        <v>3693</v>
      </c>
      <c r="HU309" s="53">
        <f t="shared" ref="HU309" si="6259">AVERAGE(HU302:HU308)</f>
        <v>86.881402485418661</v>
      </c>
      <c r="HV309" s="63">
        <f>HV307/HV306*100-100</f>
        <v>12.134100842127708</v>
      </c>
      <c r="HW309" s="72">
        <f>HW307/HW306*100-100</f>
        <v>1.5300829875518644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5">
        <f t="shared" ref="HK310:HL310" si="6260">HK309/HM299</f>
        <v>1.7105713308244953E-3</v>
      </c>
      <c r="HL310" s="68">
        <f t="shared" si="6260"/>
        <v>0</v>
      </c>
      <c r="HM310" s="45"/>
      <c r="HN310" s="45"/>
      <c r="HO310" s="45"/>
      <c r="HP310" s="231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235">
        <v>59</v>
      </c>
      <c r="B311" s="73">
        <f>B308+1</f>
        <v>44708</v>
      </c>
      <c r="C311" s="33"/>
      <c r="D311" s="34"/>
      <c r="E311" s="34">
        <f>E308-C311</f>
        <v>569</v>
      </c>
      <c r="F311" s="34">
        <f>F308-D311</f>
        <v>44</v>
      </c>
      <c r="G311" s="34">
        <v>120</v>
      </c>
      <c r="H311" s="35">
        <f t="shared" ref="H311:H317" si="6261">((G311+I311)/E311)</f>
        <v>0.23022847100175747</v>
      </c>
      <c r="I311" s="34">
        <v>11</v>
      </c>
      <c r="J311" s="35">
        <f>I311/(G311+I311)</f>
        <v>8.3969465648854963E-2</v>
      </c>
      <c r="K311" s="36"/>
      <c r="L311" s="34"/>
      <c r="M311" s="34"/>
      <c r="N311" s="37"/>
      <c r="O311" s="33"/>
      <c r="P311" s="34"/>
      <c r="Q311" s="34">
        <f t="shared" ref="Q311:R311" si="6262">Q308-O311</f>
        <v>576</v>
      </c>
      <c r="R311" s="34">
        <f t="shared" si="6262"/>
        <v>44</v>
      </c>
      <c r="S311" s="34">
        <v>84</v>
      </c>
      <c r="T311" s="35">
        <f t="shared" ref="T311:T317" si="6263">((S311+U311)/Q311)</f>
        <v>0.1545138888888889</v>
      </c>
      <c r="U311" s="34">
        <v>5</v>
      </c>
      <c r="V311" s="35">
        <f t="shared" ref="V311:V317" si="6264">U311/(S311+U311)</f>
        <v>5.6179775280898875E-2</v>
      </c>
      <c r="W311" s="36"/>
      <c r="X311" s="34"/>
      <c r="Y311" s="34"/>
      <c r="Z311" s="37"/>
      <c r="AA311" s="33"/>
      <c r="AB311" s="34"/>
      <c r="AC311" s="34">
        <f t="shared" ref="AC311:AD311" si="6265">AC308-AA311</f>
        <v>95</v>
      </c>
      <c r="AD311" s="34">
        <f t="shared" si="6265"/>
        <v>11</v>
      </c>
      <c r="AE311" s="34">
        <v>30</v>
      </c>
      <c r="AF311" s="35">
        <f t="shared" ref="AF311:AF317" si="6266">((AE311+AG311)/AC311)</f>
        <v>0.32631578947368423</v>
      </c>
      <c r="AG311" s="34">
        <v>1</v>
      </c>
      <c r="AH311" s="35">
        <f t="shared" ref="AH311:AH317" si="6267">AG311/(AE311+AG311)</f>
        <v>3.2258064516129031E-2</v>
      </c>
      <c r="AI311" s="36"/>
      <c r="AJ311" s="34"/>
      <c r="AK311" s="34"/>
      <c r="AL311" s="37"/>
      <c r="AM311" s="33"/>
      <c r="AN311" s="34"/>
      <c r="AO311" s="34">
        <f t="shared" ref="AO311:AP311" si="6268">AO308-AM311</f>
        <v>563</v>
      </c>
      <c r="AP311" s="34">
        <f t="shared" si="6268"/>
        <v>43</v>
      </c>
      <c r="AQ311" s="34">
        <v>120</v>
      </c>
      <c r="AR311" s="35">
        <f t="shared" ref="AR311:AR317" si="6269">((AQ311+AS311)/AO311)</f>
        <v>0.22912966252220249</v>
      </c>
      <c r="AS311" s="34">
        <v>9</v>
      </c>
      <c r="AT311" s="35">
        <f t="shared" ref="AT311:AT317" si="6270">AS311/(AQ311+AS311)</f>
        <v>6.9767441860465115E-2</v>
      </c>
      <c r="AU311" s="36"/>
      <c r="AV311" s="34"/>
      <c r="AW311" s="34"/>
      <c r="AX311" s="37"/>
      <c r="AY311" s="33"/>
      <c r="AZ311" s="34"/>
      <c r="BA311" s="34">
        <f t="shared" ref="BA311:BB311" si="6271">BA308-AY311</f>
        <v>559</v>
      </c>
      <c r="BB311" s="34">
        <f t="shared" si="6271"/>
        <v>42</v>
      </c>
      <c r="BC311" s="34">
        <v>88</v>
      </c>
      <c r="BD311" s="35">
        <f t="shared" ref="BD311:BD317" si="6272">((BC311+BE311)/BA311)</f>
        <v>0.16457960644007155</v>
      </c>
      <c r="BE311" s="34">
        <v>4</v>
      </c>
      <c r="BF311" s="35">
        <f t="shared" ref="BF311:BF317" si="6273">BE311/(BC311+BE311)</f>
        <v>4.3478260869565216E-2</v>
      </c>
      <c r="BG311" s="36"/>
      <c r="BH311" s="34"/>
      <c r="BI311" s="34"/>
      <c r="BJ311" s="37"/>
      <c r="BK311" s="33">
        <v>1</v>
      </c>
      <c r="BL311" s="34"/>
      <c r="BM311" s="34">
        <f t="shared" ref="BM311:BN311" si="6274">BM308-BK311</f>
        <v>555</v>
      </c>
      <c r="BN311" s="34">
        <f t="shared" si="6274"/>
        <v>44</v>
      </c>
      <c r="BO311" s="34">
        <v>51</v>
      </c>
      <c r="BP311" s="35">
        <f t="shared" ref="BP311:BP317" si="6275">((BO311+BQ311)/BM311)</f>
        <v>0.1063063063063063</v>
      </c>
      <c r="BQ311" s="34">
        <v>8</v>
      </c>
      <c r="BR311" s="35">
        <f t="shared" ref="BR311:BR317" si="6276">BQ311/(BO311+BQ311)</f>
        <v>0.13559322033898305</v>
      </c>
      <c r="BS311" s="36"/>
      <c r="BT311" s="34"/>
      <c r="BU311" s="34"/>
      <c r="BV311" s="37"/>
      <c r="BW311" s="33"/>
      <c r="BX311" s="34"/>
      <c r="BY311" s="34">
        <f t="shared" ref="BY311:BZ311" si="6277">BY308-BW311</f>
        <v>0</v>
      </c>
      <c r="BZ311" s="34">
        <f t="shared" si="6277"/>
        <v>0</v>
      </c>
      <c r="CA311" s="34"/>
      <c r="CB311" s="35" t="e">
        <f t="shared" ref="CB311:CB317" si="6278">((CA311+CC311)/BY311)</f>
        <v>#DIV/0!</v>
      </c>
      <c r="CC311" s="34"/>
      <c r="CD311" s="35" t="e">
        <f t="shared" ref="CD311:CD317" si="6279">CC311/(CA311+CC311)</f>
        <v>#DIV/0!</v>
      </c>
      <c r="CE311" s="36"/>
      <c r="CF311" s="34"/>
      <c r="CG311" s="34"/>
      <c r="CH311" s="37"/>
      <c r="CI311" s="33"/>
      <c r="CJ311" s="34"/>
      <c r="CK311" s="34">
        <f t="shared" ref="CK311:CL311" si="6280">CK308-CI311</f>
        <v>0</v>
      </c>
      <c r="CL311" s="34">
        <f t="shared" si="6280"/>
        <v>0</v>
      </c>
      <c r="CM311" s="34"/>
      <c r="CN311" s="35" t="e">
        <f t="shared" ref="CN311:CN317" si="6281">((CM311+CO311)/CK311)</f>
        <v>#DIV/0!</v>
      </c>
      <c r="CO311" s="34"/>
      <c r="CP311" s="35" t="e">
        <f t="shared" ref="CP311:CP317" si="6282">CO311/(CM311+CO311)</f>
        <v>#DIV/0!</v>
      </c>
      <c r="CQ311" s="36"/>
      <c r="CR311" s="34"/>
      <c r="CS311" s="34"/>
      <c r="CT311" s="37"/>
      <c r="CU311" s="33"/>
      <c r="CV311" s="34"/>
      <c r="CW311" s="34">
        <f t="shared" ref="CW311:CX311" si="6283">CW308-CU311</f>
        <v>0</v>
      </c>
      <c r="CX311" s="34">
        <f t="shared" si="6283"/>
        <v>0</v>
      </c>
      <c r="CY311" s="34"/>
      <c r="CZ311" s="35" t="e">
        <f t="shared" ref="CZ311:CZ317" si="6284">((CY311+DA311)/CW311)</f>
        <v>#DIV/0!</v>
      </c>
      <c r="DA311" s="34"/>
      <c r="DB311" s="35" t="e">
        <f t="shared" ref="DB311:DB317" si="6285">DA311/(CY311+DA311)</f>
        <v>#DIV/0!</v>
      </c>
      <c r="DC311" s="36"/>
      <c r="DD311" s="34"/>
      <c r="DE311" s="34"/>
      <c r="DF311" s="37"/>
      <c r="DG311" s="33"/>
      <c r="DH311" s="34"/>
      <c r="DI311" s="34">
        <f t="shared" ref="DI311:DJ311" si="6286">DI308-DG311</f>
        <v>0</v>
      </c>
      <c r="DJ311" s="34">
        <f t="shared" si="6286"/>
        <v>0</v>
      </c>
      <c r="DK311" s="34"/>
      <c r="DL311" s="35" t="e">
        <f t="shared" ref="DL311:DL317" si="6287">((DK311+DM311)/DI311)</f>
        <v>#DIV/0!</v>
      </c>
      <c r="DM311" s="34"/>
      <c r="DN311" s="35" t="e">
        <f t="shared" ref="DN311:DN317" si="6288">DM311/(DK311+DM311)</f>
        <v>#DIV/0!</v>
      </c>
      <c r="DO311" s="36"/>
      <c r="DP311" s="34"/>
      <c r="DQ311" s="34"/>
      <c r="DR311" s="37"/>
      <c r="DS311" s="33"/>
      <c r="DT311" s="34"/>
      <c r="DU311" s="34">
        <f t="shared" ref="DU311:DV311" si="6289">DU308-DS311</f>
        <v>0</v>
      </c>
      <c r="DV311" s="34">
        <f t="shared" si="6289"/>
        <v>0</v>
      </c>
      <c r="DW311" s="34"/>
      <c r="DX311" s="35" t="e">
        <f t="shared" ref="DX311:DX317" si="6290">((DW311+DY311)/DU311)</f>
        <v>#DIV/0!</v>
      </c>
      <c r="DY311" s="34"/>
      <c r="DZ311" s="35" t="e">
        <f t="shared" ref="DZ311:DZ317" si="6291">DY311/(DW311+DY311)</f>
        <v>#DIV/0!</v>
      </c>
      <c r="EA311" s="36"/>
      <c r="EB311" s="34"/>
      <c r="EC311" s="34"/>
      <c r="ED311" s="37"/>
      <c r="EE311" s="33"/>
      <c r="EF311" s="34"/>
      <c r="EG311" s="34">
        <f t="shared" ref="EG311:EH311" si="6292">EG308-EE311</f>
        <v>0</v>
      </c>
      <c r="EH311" s="34">
        <f t="shared" si="6292"/>
        <v>0</v>
      </c>
      <c r="EI311" s="34"/>
      <c r="EJ311" s="35" t="e">
        <f t="shared" ref="EJ311:EJ317" si="6293">((EI311+EK311)/EG311)</f>
        <v>#DIV/0!</v>
      </c>
      <c r="EK311" s="34"/>
      <c r="EL311" s="35" t="e">
        <f t="shared" ref="EL311:EL317" si="6294">EK311/(EI311+EK311)</f>
        <v>#DIV/0!</v>
      </c>
      <c r="EM311" s="36"/>
      <c r="EN311" s="34"/>
      <c r="EO311" s="34"/>
      <c r="EP311" s="37"/>
      <c r="EQ311" s="33"/>
      <c r="ER311" s="34"/>
      <c r="ES311" s="34">
        <f t="shared" ref="ES311:ET311" si="6295">ES308-EQ311</f>
        <v>0</v>
      </c>
      <c r="ET311" s="34">
        <f t="shared" si="6295"/>
        <v>0</v>
      </c>
      <c r="EU311" s="34"/>
      <c r="EV311" s="35" t="e">
        <f t="shared" ref="EV311:EV317" si="6296">((EU311+EW311)/ES311)</f>
        <v>#DIV/0!</v>
      </c>
      <c r="EW311" s="34"/>
      <c r="EX311" s="35" t="e">
        <f t="shared" ref="EX311:EX317" si="6297">EW311/(EU311+EW311)</f>
        <v>#DIV/0!</v>
      </c>
      <c r="EY311" s="36"/>
      <c r="EZ311" s="34"/>
      <c r="FA311" s="34"/>
      <c r="FB311" s="37"/>
      <c r="FC311" s="33"/>
      <c r="FD311" s="34"/>
      <c r="FE311" s="34">
        <f t="shared" ref="FE311:FF311" si="6298">FE308-FC311</f>
        <v>0</v>
      </c>
      <c r="FF311" s="34">
        <f t="shared" si="6298"/>
        <v>0</v>
      </c>
      <c r="FG311" s="34"/>
      <c r="FH311" s="35" t="e">
        <f t="shared" ref="FH311:FH317" si="6299">((FG311+FI311)/FE311)</f>
        <v>#DIV/0!</v>
      </c>
      <c r="FI311" s="34"/>
      <c r="FJ311" s="35" t="e">
        <f t="shared" ref="FJ311:FJ317" si="6300">FI311/(FG311+FI311)</f>
        <v>#DIV/0!</v>
      </c>
      <c r="FK311" s="36"/>
      <c r="FL311" s="34"/>
      <c r="FM311" s="34"/>
      <c r="FN311" s="37"/>
      <c r="FO311" s="33"/>
      <c r="FP311" s="34"/>
      <c r="FQ311" s="34">
        <f t="shared" ref="FQ311:FR311" si="6301">FQ308-FO311</f>
        <v>0</v>
      </c>
      <c r="FR311" s="34">
        <f t="shared" si="6301"/>
        <v>0</v>
      </c>
      <c r="FS311" s="34"/>
      <c r="FT311" s="35" t="e">
        <f t="shared" ref="FT311:FT317" si="6302">((FS311+FU311)/FQ311)</f>
        <v>#DIV/0!</v>
      </c>
      <c r="FU311" s="34"/>
      <c r="FV311" s="35" t="e">
        <f t="shared" ref="FV311:FV317" si="6303">FU311/(FS311+FU311)</f>
        <v>#DIV/0!</v>
      </c>
      <c r="FW311" s="36"/>
      <c r="FX311" s="34"/>
      <c r="FY311" s="34"/>
      <c r="FZ311" s="37"/>
      <c r="GA311" s="33"/>
      <c r="GB311" s="34"/>
      <c r="GC311" s="34">
        <f t="shared" ref="GC311:GD311" si="6304">GC308-GA311</f>
        <v>0</v>
      </c>
      <c r="GD311" s="34">
        <f t="shared" si="6304"/>
        <v>0</v>
      </c>
      <c r="GE311" s="34"/>
      <c r="GF311" s="35" t="e">
        <f t="shared" ref="GF311:GF317" si="6305">((GE311+GG311)/GC311)</f>
        <v>#DIV/0!</v>
      </c>
      <c r="GG311" s="34"/>
      <c r="GH311" s="35" t="e">
        <f t="shared" ref="GH311:GH317" si="6306">GG311/(GE311+GG311)</f>
        <v>#DIV/0!</v>
      </c>
      <c r="GI311" s="36"/>
      <c r="GJ311" s="34"/>
      <c r="GK311" s="34"/>
      <c r="GL311" s="37"/>
      <c r="GM311" s="33"/>
      <c r="GN311" s="34"/>
      <c r="GO311" s="34">
        <f t="shared" ref="GO311:GP311" si="6307">GO308-GM311</f>
        <v>0</v>
      </c>
      <c r="GP311" s="34">
        <f t="shared" si="6307"/>
        <v>0</v>
      </c>
      <c r="GQ311" s="34"/>
      <c r="GR311" s="35" t="e">
        <f t="shared" ref="GR311:GR317" si="6308">((GQ311+GS311)/GO311)</f>
        <v>#DIV/0!</v>
      </c>
      <c r="GS311" s="34"/>
      <c r="GT311" s="35" t="e">
        <f t="shared" ref="GT311:GT317" si="6309">GS311/(GQ311+GS311)</f>
        <v>#DIV/0!</v>
      </c>
      <c r="GU311" s="36"/>
      <c r="GV311" s="34"/>
      <c r="GW311" s="34"/>
      <c r="GX311" s="37"/>
      <c r="GY311" s="33"/>
      <c r="GZ311" s="34"/>
      <c r="HA311" s="34">
        <f t="shared" ref="HA311:HB311" si="6310">HA308-GY311</f>
        <v>0</v>
      </c>
      <c r="HB311" s="34">
        <f t="shared" si="6310"/>
        <v>0</v>
      </c>
      <c r="HC311" s="34"/>
      <c r="HD311" s="35" t="e">
        <f t="shared" ref="HD311:HD317" si="6311">((HC311+HE311)/HA311)</f>
        <v>#DIV/0!</v>
      </c>
      <c r="HE311" s="34"/>
      <c r="HF311" s="35" t="e">
        <f t="shared" ref="HF311:HF317" si="6312">HE311/(HC311+HE311)</f>
        <v>#DIV/0!</v>
      </c>
      <c r="HG311" s="36"/>
      <c r="HH311" s="34"/>
      <c r="HI311" s="34"/>
      <c r="HJ311" s="37"/>
      <c r="HK311" s="33">
        <f t="shared" ref="HK311:HN318" si="6313">+C311+O311+AA311+AM311+AY311+BK311+BW311+CI311+CU311+DG311+DS311+EE311+EQ311+FC311+FO311+GA311+GM311+GY311</f>
        <v>1</v>
      </c>
      <c r="HL311" s="34">
        <f t="shared" si="6313"/>
        <v>0</v>
      </c>
      <c r="HM311" s="34">
        <f t="shared" si="6313"/>
        <v>2917</v>
      </c>
      <c r="HN311" s="34">
        <f t="shared" si="6313"/>
        <v>228</v>
      </c>
      <c r="HO311" s="34">
        <f t="shared" ref="HO311:HO318" si="6314">+G311+S311+AE311+AQ311+BC311+BO311+CA311+CM311+CY311+DK311+DW311+EI311+EU311+FG311+FS311+GE311+GQ311+HC311+I311+U311+AG311+AS311+BE311+BQ311+CC311+CO311+DA311+DM311+DY311+EK311+EW311+FI311+FU311+GG311+GS311+HE311</f>
        <v>531</v>
      </c>
      <c r="HP311" s="227">
        <f t="shared" ref="HP311:HP312" si="6315">+(HO311)/HM311</f>
        <v>0.18203633870414809</v>
      </c>
      <c r="HQ311" s="48">
        <f t="shared" ref="HQ311:HQ318" si="6316">+I311+U311+AG311+AS311+BE311+BQ311+CC311+CO311+DA311+DM311+DY311+EK311+EW311+FI311+FU311+GG311+GS311+HE311</f>
        <v>38</v>
      </c>
      <c r="HR311" s="35">
        <f>+(HQ311/(HO311))</f>
        <v>7.1563088512241052E-2</v>
      </c>
      <c r="HS311" s="49">
        <v>75.8</v>
      </c>
      <c r="HT311" s="50">
        <v>471</v>
      </c>
      <c r="HU311" s="49">
        <f t="shared" ref="HU311:HU317" si="6317">+HT311/HO311*100</f>
        <v>88.700564971751419</v>
      </c>
      <c r="HV311" s="48"/>
      <c r="HW311" s="37"/>
    </row>
    <row r="312" spans="1:231" ht="18.75" x14ac:dyDescent="0.25">
      <c r="A312" s="236"/>
      <c r="B312" s="41">
        <f t="shared" ref="B312:B317" si="6318">+B311+1</f>
        <v>44709</v>
      </c>
      <c r="C312" s="10"/>
      <c r="D312" s="11"/>
      <c r="E312" s="74">
        <f t="shared" ref="E312:F316" si="6319">E311-C312</f>
        <v>569</v>
      </c>
      <c r="F312" s="74">
        <f t="shared" si="6319"/>
        <v>44</v>
      </c>
      <c r="G312" s="11">
        <v>125</v>
      </c>
      <c r="H312" s="12">
        <f t="shared" si="6261"/>
        <v>0.24428822495606328</v>
      </c>
      <c r="I312" s="11">
        <v>14</v>
      </c>
      <c r="J312" s="12">
        <f t="shared" ref="J312:J317" si="6320">I312/(G312+I312)</f>
        <v>0.10071942446043165</v>
      </c>
      <c r="K312" s="13"/>
      <c r="L312" s="11"/>
      <c r="M312" s="11"/>
      <c r="N312" s="14"/>
      <c r="O312" s="10"/>
      <c r="P312" s="11"/>
      <c r="Q312" s="74">
        <f t="shared" ref="Q312:R317" si="6321">Q311-O312</f>
        <v>576</v>
      </c>
      <c r="R312" s="74">
        <f t="shared" si="6321"/>
        <v>44</v>
      </c>
      <c r="S312" s="11">
        <v>106</v>
      </c>
      <c r="T312" s="12">
        <f t="shared" si="6263"/>
        <v>0.19965277777777779</v>
      </c>
      <c r="U312" s="11">
        <v>9</v>
      </c>
      <c r="V312" s="12">
        <f t="shared" si="6264"/>
        <v>7.8260869565217397E-2</v>
      </c>
      <c r="W312" s="13"/>
      <c r="X312" s="11"/>
      <c r="Y312" s="11"/>
      <c r="Z312" s="14"/>
      <c r="AA312" s="10">
        <v>1</v>
      </c>
      <c r="AB312" s="11"/>
      <c r="AC312" s="74">
        <f t="shared" ref="AC312:AD317" si="6322">AC311-AA312</f>
        <v>94</v>
      </c>
      <c r="AD312" s="74">
        <f t="shared" si="6322"/>
        <v>11</v>
      </c>
      <c r="AE312" s="11">
        <v>26</v>
      </c>
      <c r="AF312" s="12">
        <f t="shared" si="6266"/>
        <v>0.27659574468085107</v>
      </c>
      <c r="AG312" s="11">
        <v>0</v>
      </c>
      <c r="AH312" s="12">
        <f t="shared" si="6267"/>
        <v>0</v>
      </c>
      <c r="AI312" s="13"/>
      <c r="AJ312" s="11"/>
      <c r="AK312" s="11"/>
      <c r="AL312" s="14"/>
      <c r="AM312" s="10"/>
      <c r="AN312" s="11"/>
      <c r="AO312" s="74">
        <f t="shared" ref="AO312:AP317" si="6323">AO311-AM312</f>
        <v>563</v>
      </c>
      <c r="AP312" s="74">
        <f t="shared" si="6323"/>
        <v>43</v>
      </c>
      <c r="AQ312" s="11">
        <v>136</v>
      </c>
      <c r="AR312" s="12">
        <f t="shared" si="6269"/>
        <v>0.261101243339254</v>
      </c>
      <c r="AS312" s="11">
        <v>11</v>
      </c>
      <c r="AT312" s="12">
        <f t="shared" si="6270"/>
        <v>7.4829931972789115E-2</v>
      </c>
      <c r="AU312" s="13"/>
      <c r="AV312" s="11"/>
      <c r="AW312" s="11"/>
      <c r="AX312" s="14"/>
      <c r="AY312" s="10"/>
      <c r="AZ312" s="11"/>
      <c r="BA312" s="74">
        <f t="shared" ref="BA312:BB317" si="6324">BA311-AY312</f>
        <v>559</v>
      </c>
      <c r="BB312" s="74">
        <f t="shared" si="6324"/>
        <v>42</v>
      </c>
      <c r="BC312" s="11">
        <v>72</v>
      </c>
      <c r="BD312" s="12">
        <f t="shared" si="6272"/>
        <v>0.15026833631484796</v>
      </c>
      <c r="BE312" s="11">
        <v>12</v>
      </c>
      <c r="BF312" s="12">
        <f t="shared" si="6273"/>
        <v>0.14285714285714285</v>
      </c>
      <c r="BG312" s="13"/>
      <c r="BH312" s="11"/>
      <c r="BI312" s="11"/>
      <c r="BJ312" s="14"/>
      <c r="BK312" s="10">
        <v>1</v>
      </c>
      <c r="BL312" s="11"/>
      <c r="BM312" s="74">
        <f t="shared" ref="BM312:BN317" si="6325">BM311-BK312</f>
        <v>554</v>
      </c>
      <c r="BN312" s="74">
        <f t="shared" si="6325"/>
        <v>44</v>
      </c>
      <c r="BO312" s="11">
        <v>77</v>
      </c>
      <c r="BP312" s="12">
        <f t="shared" si="6275"/>
        <v>0.16064981949458484</v>
      </c>
      <c r="BQ312" s="11">
        <v>12</v>
      </c>
      <c r="BR312" s="12">
        <f t="shared" si="6276"/>
        <v>0.1348314606741573</v>
      </c>
      <c r="BS312" s="13"/>
      <c r="BT312" s="11"/>
      <c r="BU312" s="11"/>
      <c r="BV312" s="14"/>
      <c r="BW312" s="10"/>
      <c r="BX312" s="11"/>
      <c r="BY312" s="74">
        <f t="shared" ref="BY312:BZ317" si="6326">BY311-BW312</f>
        <v>0</v>
      </c>
      <c r="BZ312" s="74">
        <f t="shared" si="6326"/>
        <v>0</v>
      </c>
      <c r="CA312" s="11"/>
      <c r="CB312" s="12" t="e">
        <f t="shared" si="6278"/>
        <v>#DIV/0!</v>
      </c>
      <c r="CC312" s="11"/>
      <c r="CD312" s="12" t="e">
        <f t="shared" si="6279"/>
        <v>#DIV/0!</v>
      </c>
      <c r="CE312" s="13"/>
      <c r="CF312" s="11"/>
      <c r="CG312" s="11"/>
      <c r="CH312" s="14"/>
      <c r="CI312" s="10"/>
      <c r="CJ312" s="11"/>
      <c r="CK312" s="74">
        <f t="shared" ref="CK312:CL317" si="6327">CK311-CI312</f>
        <v>0</v>
      </c>
      <c r="CL312" s="74">
        <f t="shared" si="6327"/>
        <v>0</v>
      </c>
      <c r="CM312" s="11"/>
      <c r="CN312" s="12" t="e">
        <f t="shared" si="6281"/>
        <v>#DIV/0!</v>
      </c>
      <c r="CO312" s="11"/>
      <c r="CP312" s="12" t="e">
        <f t="shared" si="6282"/>
        <v>#DIV/0!</v>
      </c>
      <c r="CQ312" s="13"/>
      <c r="CR312" s="11"/>
      <c r="CS312" s="11"/>
      <c r="CT312" s="14"/>
      <c r="CU312" s="10"/>
      <c r="CV312" s="11"/>
      <c r="CW312" s="74">
        <f t="shared" ref="CW312:CX317" si="6328">CW311-CU312</f>
        <v>0</v>
      </c>
      <c r="CX312" s="74">
        <f t="shared" si="6328"/>
        <v>0</v>
      </c>
      <c r="CY312" s="11"/>
      <c r="CZ312" s="12" t="e">
        <f t="shared" si="6284"/>
        <v>#DIV/0!</v>
      </c>
      <c r="DA312" s="11"/>
      <c r="DB312" s="12" t="e">
        <f t="shared" si="6285"/>
        <v>#DIV/0!</v>
      </c>
      <c r="DC312" s="13"/>
      <c r="DD312" s="11"/>
      <c r="DE312" s="11"/>
      <c r="DF312" s="14"/>
      <c r="DG312" s="10"/>
      <c r="DH312" s="11"/>
      <c r="DI312" s="74">
        <f t="shared" ref="DI312:DJ317" si="6329">DI311-DG312</f>
        <v>0</v>
      </c>
      <c r="DJ312" s="74">
        <f t="shared" si="6329"/>
        <v>0</v>
      </c>
      <c r="DK312" s="11"/>
      <c r="DL312" s="12" t="e">
        <f t="shared" si="6287"/>
        <v>#DIV/0!</v>
      </c>
      <c r="DM312" s="11"/>
      <c r="DN312" s="12" t="e">
        <f t="shared" si="6288"/>
        <v>#DIV/0!</v>
      </c>
      <c r="DO312" s="13"/>
      <c r="DP312" s="11"/>
      <c r="DQ312" s="11"/>
      <c r="DR312" s="14"/>
      <c r="DS312" s="10"/>
      <c r="DT312" s="11"/>
      <c r="DU312" s="74">
        <f t="shared" ref="DU312:DV317" si="6330">DU311-DS312</f>
        <v>0</v>
      </c>
      <c r="DV312" s="74">
        <f t="shared" si="6330"/>
        <v>0</v>
      </c>
      <c r="DW312" s="11"/>
      <c r="DX312" s="12" t="e">
        <f t="shared" si="6290"/>
        <v>#DIV/0!</v>
      </c>
      <c r="DY312" s="11"/>
      <c r="DZ312" s="12" t="e">
        <f t="shared" si="6291"/>
        <v>#DIV/0!</v>
      </c>
      <c r="EA312" s="13"/>
      <c r="EB312" s="11"/>
      <c r="EC312" s="11"/>
      <c r="ED312" s="14"/>
      <c r="EE312" s="10"/>
      <c r="EF312" s="11"/>
      <c r="EG312" s="74">
        <f t="shared" ref="EG312:EH317" si="6331">EG311-EE312</f>
        <v>0</v>
      </c>
      <c r="EH312" s="74">
        <f t="shared" si="6331"/>
        <v>0</v>
      </c>
      <c r="EI312" s="11"/>
      <c r="EJ312" s="12" t="e">
        <f t="shared" si="6293"/>
        <v>#DIV/0!</v>
      </c>
      <c r="EK312" s="11"/>
      <c r="EL312" s="12" t="e">
        <f t="shared" si="6294"/>
        <v>#DIV/0!</v>
      </c>
      <c r="EM312" s="13"/>
      <c r="EN312" s="11"/>
      <c r="EO312" s="11"/>
      <c r="EP312" s="14"/>
      <c r="EQ312" s="10"/>
      <c r="ER312" s="11"/>
      <c r="ES312" s="74">
        <f t="shared" ref="ES312:ET317" si="6332">ES311-EQ312</f>
        <v>0</v>
      </c>
      <c r="ET312" s="74">
        <f t="shared" si="6332"/>
        <v>0</v>
      </c>
      <c r="EU312" s="11"/>
      <c r="EV312" s="12" t="e">
        <f t="shared" si="6296"/>
        <v>#DIV/0!</v>
      </c>
      <c r="EW312" s="11"/>
      <c r="EX312" s="12" t="e">
        <f t="shared" si="6297"/>
        <v>#DIV/0!</v>
      </c>
      <c r="EY312" s="13"/>
      <c r="EZ312" s="11"/>
      <c r="FA312" s="11"/>
      <c r="FB312" s="14"/>
      <c r="FC312" s="10"/>
      <c r="FD312" s="11"/>
      <c r="FE312" s="74">
        <f t="shared" ref="FE312:FF317" si="6333">FE311-FC312</f>
        <v>0</v>
      </c>
      <c r="FF312" s="74">
        <f t="shared" si="6333"/>
        <v>0</v>
      </c>
      <c r="FG312" s="11"/>
      <c r="FH312" s="12" t="e">
        <f t="shared" si="6299"/>
        <v>#DIV/0!</v>
      </c>
      <c r="FI312" s="11"/>
      <c r="FJ312" s="12" t="e">
        <f t="shared" si="6300"/>
        <v>#DIV/0!</v>
      </c>
      <c r="FK312" s="13"/>
      <c r="FL312" s="11"/>
      <c r="FM312" s="11"/>
      <c r="FN312" s="14"/>
      <c r="FO312" s="10"/>
      <c r="FP312" s="11"/>
      <c r="FQ312" s="74">
        <f t="shared" ref="FQ312:FR317" si="6334">FQ311-FO312</f>
        <v>0</v>
      </c>
      <c r="FR312" s="74">
        <f t="shared" si="6334"/>
        <v>0</v>
      </c>
      <c r="FS312" s="11"/>
      <c r="FT312" s="12" t="e">
        <f t="shared" si="6302"/>
        <v>#DIV/0!</v>
      </c>
      <c r="FU312" s="11"/>
      <c r="FV312" s="12" t="e">
        <f t="shared" si="6303"/>
        <v>#DIV/0!</v>
      </c>
      <c r="FW312" s="13"/>
      <c r="FX312" s="11"/>
      <c r="FY312" s="11"/>
      <c r="FZ312" s="14"/>
      <c r="GA312" s="10"/>
      <c r="GB312" s="11"/>
      <c r="GC312" s="74">
        <f t="shared" ref="GC312:GD317" si="6335">GC311-GA312</f>
        <v>0</v>
      </c>
      <c r="GD312" s="74">
        <f t="shared" si="6335"/>
        <v>0</v>
      </c>
      <c r="GE312" s="11"/>
      <c r="GF312" s="12" t="e">
        <f t="shared" si="6305"/>
        <v>#DIV/0!</v>
      </c>
      <c r="GG312" s="11"/>
      <c r="GH312" s="12" t="e">
        <f t="shared" si="6306"/>
        <v>#DIV/0!</v>
      </c>
      <c r="GI312" s="13"/>
      <c r="GJ312" s="11"/>
      <c r="GK312" s="11"/>
      <c r="GL312" s="14"/>
      <c r="GM312" s="10"/>
      <c r="GN312" s="11"/>
      <c r="GO312" s="74">
        <f t="shared" ref="GO312:GP317" si="6336">GO311-GM312</f>
        <v>0</v>
      </c>
      <c r="GP312" s="74">
        <f t="shared" si="6336"/>
        <v>0</v>
      </c>
      <c r="GQ312" s="11"/>
      <c r="GR312" s="12" t="e">
        <f t="shared" si="6308"/>
        <v>#DIV/0!</v>
      </c>
      <c r="GS312" s="11"/>
      <c r="GT312" s="12" t="e">
        <f t="shared" si="6309"/>
        <v>#DIV/0!</v>
      </c>
      <c r="GU312" s="13"/>
      <c r="GV312" s="11"/>
      <c r="GW312" s="11"/>
      <c r="GX312" s="14"/>
      <c r="GY312" s="10"/>
      <c r="GZ312" s="11"/>
      <c r="HA312" s="74">
        <f t="shared" ref="HA312:HB317" si="6337">HA311-GY312</f>
        <v>0</v>
      </c>
      <c r="HB312" s="74">
        <f t="shared" si="6337"/>
        <v>0</v>
      </c>
      <c r="HC312" s="11"/>
      <c r="HD312" s="12" t="e">
        <f t="shared" si="6311"/>
        <v>#DIV/0!</v>
      </c>
      <c r="HE312" s="11"/>
      <c r="HF312" s="12" t="e">
        <f t="shared" si="6312"/>
        <v>#DIV/0!</v>
      </c>
      <c r="HG312" s="13"/>
      <c r="HH312" s="11"/>
      <c r="HI312" s="11"/>
      <c r="HJ312" s="14"/>
      <c r="HK312" s="10">
        <f t="shared" si="6313"/>
        <v>2</v>
      </c>
      <c r="HL312" s="11">
        <f t="shared" si="6313"/>
        <v>0</v>
      </c>
      <c r="HM312" s="11">
        <f t="shared" si="6313"/>
        <v>2915</v>
      </c>
      <c r="HN312" s="11">
        <f t="shared" si="6313"/>
        <v>228</v>
      </c>
      <c r="HO312" s="11">
        <f t="shared" si="6314"/>
        <v>600</v>
      </c>
      <c r="HP312" s="228">
        <f t="shared" si="6315"/>
        <v>0.2058319039451115</v>
      </c>
      <c r="HQ312" s="15">
        <f t="shared" si="6316"/>
        <v>58</v>
      </c>
      <c r="HR312" s="12">
        <f t="shared" ref="HR312:HR318" si="6338">+(HQ312/(HO312))</f>
        <v>9.6666666666666665E-2</v>
      </c>
      <c r="HS312" s="16">
        <v>74.599999999999994</v>
      </c>
      <c r="HT312" s="17">
        <v>508</v>
      </c>
      <c r="HU312" s="16">
        <f t="shared" si="6317"/>
        <v>84.666666666666671</v>
      </c>
      <c r="HV312" s="15"/>
      <c r="HW312" s="14"/>
    </row>
    <row r="313" spans="1:231" ht="18.75" x14ac:dyDescent="0.25">
      <c r="A313" s="236"/>
      <c r="B313" s="41">
        <f t="shared" si="6318"/>
        <v>44710</v>
      </c>
      <c r="C313" s="10"/>
      <c r="D313" s="11"/>
      <c r="E313" s="74">
        <f t="shared" si="6319"/>
        <v>569</v>
      </c>
      <c r="F313" s="74">
        <f t="shared" si="6319"/>
        <v>44</v>
      </c>
      <c r="G313" s="11">
        <v>112</v>
      </c>
      <c r="H313" s="12">
        <f t="shared" si="6261"/>
        <v>0.22495606326889278</v>
      </c>
      <c r="I313" s="11">
        <v>16</v>
      </c>
      <c r="J313" s="12">
        <f t="shared" si="6320"/>
        <v>0.125</v>
      </c>
      <c r="K313" s="13"/>
      <c r="L313" s="11"/>
      <c r="M313" s="11"/>
      <c r="N313" s="14"/>
      <c r="O313" s="10"/>
      <c r="P313" s="11"/>
      <c r="Q313" s="74">
        <f t="shared" si="6321"/>
        <v>576</v>
      </c>
      <c r="R313" s="74">
        <f t="shared" si="6321"/>
        <v>44</v>
      </c>
      <c r="S313" s="11">
        <v>84</v>
      </c>
      <c r="T313" s="12">
        <f t="shared" si="6263"/>
        <v>0.15625</v>
      </c>
      <c r="U313" s="11">
        <v>6</v>
      </c>
      <c r="V313" s="12">
        <f t="shared" si="6264"/>
        <v>6.6666666666666666E-2</v>
      </c>
      <c r="W313" s="13"/>
      <c r="X313" s="11"/>
      <c r="Y313" s="11"/>
      <c r="Z313" s="14"/>
      <c r="AA313" s="10"/>
      <c r="AB313" s="11"/>
      <c r="AC313" s="74">
        <f t="shared" si="6322"/>
        <v>94</v>
      </c>
      <c r="AD313" s="74">
        <f t="shared" si="6322"/>
        <v>11</v>
      </c>
      <c r="AE313" s="11">
        <v>28</v>
      </c>
      <c r="AF313" s="12">
        <f t="shared" si="6266"/>
        <v>0.31914893617021278</v>
      </c>
      <c r="AG313" s="11">
        <v>2</v>
      </c>
      <c r="AH313" s="12">
        <f t="shared" si="6267"/>
        <v>6.6666666666666666E-2</v>
      </c>
      <c r="AI313" s="13"/>
      <c r="AJ313" s="11"/>
      <c r="AK313" s="11"/>
      <c r="AL313" s="14"/>
      <c r="AM313" s="10"/>
      <c r="AN313" s="11"/>
      <c r="AO313" s="74">
        <f t="shared" si="6323"/>
        <v>563</v>
      </c>
      <c r="AP313" s="74">
        <f t="shared" si="6323"/>
        <v>43</v>
      </c>
      <c r="AQ313" s="11">
        <v>113</v>
      </c>
      <c r="AR313" s="12">
        <f t="shared" si="6269"/>
        <v>0.23268206039076378</v>
      </c>
      <c r="AS313" s="11">
        <v>18</v>
      </c>
      <c r="AT313" s="12">
        <f t="shared" si="6270"/>
        <v>0.13740458015267176</v>
      </c>
      <c r="AU313" s="13"/>
      <c r="AV313" s="11"/>
      <c r="AW313" s="11"/>
      <c r="AX313" s="14"/>
      <c r="AY313" s="10"/>
      <c r="AZ313" s="11"/>
      <c r="BA313" s="74">
        <f t="shared" si="6324"/>
        <v>559</v>
      </c>
      <c r="BB313" s="74">
        <f t="shared" si="6324"/>
        <v>42</v>
      </c>
      <c r="BC313" s="11">
        <v>91</v>
      </c>
      <c r="BD313" s="12">
        <f t="shared" si="6272"/>
        <v>0.18425760286225404</v>
      </c>
      <c r="BE313" s="11">
        <v>12</v>
      </c>
      <c r="BF313" s="12">
        <f t="shared" si="6273"/>
        <v>0.11650485436893204</v>
      </c>
      <c r="BG313" s="13"/>
      <c r="BH313" s="11"/>
      <c r="BI313" s="11"/>
      <c r="BJ313" s="14"/>
      <c r="BK313" s="10"/>
      <c r="BL313" s="11">
        <v>1</v>
      </c>
      <c r="BM313" s="74">
        <f t="shared" si="6325"/>
        <v>554</v>
      </c>
      <c r="BN313" s="74">
        <f t="shared" si="6325"/>
        <v>43</v>
      </c>
      <c r="BO313" s="11">
        <v>62</v>
      </c>
      <c r="BP313" s="12">
        <f t="shared" si="6275"/>
        <v>0.1299638989169675</v>
      </c>
      <c r="BQ313" s="11">
        <v>10</v>
      </c>
      <c r="BR313" s="12">
        <f t="shared" si="6276"/>
        <v>0.1388888888888889</v>
      </c>
      <c r="BS313" s="13"/>
      <c r="BT313" s="11"/>
      <c r="BU313" s="11"/>
      <c r="BV313" s="14"/>
      <c r="BW313" s="10"/>
      <c r="BX313" s="11"/>
      <c r="BY313" s="74">
        <f t="shared" si="6326"/>
        <v>0</v>
      </c>
      <c r="BZ313" s="74">
        <f t="shared" si="6326"/>
        <v>0</v>
      </c>
      <c r="CA313" s="11"/>
      <c r="CB313" s="12" t="e">
        <f t="shared" si="6278"/>
        <v>#DIV/0!</v>
      </c>
      <c r="CC313" s="11"/>
      <c r="CD313" s="12" t="e">
        <f t="shared" si="6279"/>
        <v>#DIV/0!</v>
      </c>
      <c r="CE313" s="13"/>
      <c r="CF313" s="11"/>
      <c r="CG313" s="11"/>
      <c r="CH313" s="14"/>
      <c r="CI313" s="10"/>
      <c r="CJ313" s="11"/>
      <c r="CK313" s="74">
        <f t="shared" si="6327"/>
        <v>0</v>
      </c>
      <c r="CL313" s="74">
        <f t="shared" si="6327"/>
        <v>0</v>
      </c>
      <c r="CM313" s="11"/>
      <c r="CN313" s="12" t="e">
        <f t="shared" si="6281"/>
        <v>#DIV/0!</v>
      </c>
      <c r="CO313" s="11"/>
      <c r="CP313" s="12" t="e">
        <f t="shared" si="6282"/>
        <v>#DIV/0!</v>
      </c>
      <c r="CQ313" s="13"/>
      <c r="CR313" s="11"/>
      <c r="CS313" s="11"/>
      <c r="CT313" s="14"/>
      <c r="CU313" s="10"/>
      <c r="CV313" s="11"/>
      <c r="CW313" s="74">
        <f t="shared" si="6328"/>
        <v>0</v>
      </c>
      <c r="CX313" s="74">
        <f t="shared" si="6328"/>
        <v>0</v>
      </c>
      <c r="CY313" s="11"/>
      <c r="CZ313" s="12" t="e">
        <f t="shared" si="6284"/>
        <v>#DIV/0!</v>
      </c>
      <c r="DA313" s="11"/>
      <c r="DB313" s="12" t="e">
        <f t="shared" si="6285"/>
        <v>#DIV/0!</v>
      </c>
      <c r="DC313" s="13"/>
      <c r="DD313" s="11"/>
      <c r="DE313" s="11"/>
      <c r="DF313" s="14"/>
      <c r="DG313" s="10"/>
      <c r="DH313" s="11"/>
      <c r="DI313" s="74">
        <f t="shared" si="6329"/>
        <v>0</v>
      </c>
      <c r="DJ313" s="74">
        <f t="shared" si="6329"/>
        <v>0</v>
      </c>
      <c r="DK313" s="11"/>
      <c r="DL313" s="12" t="e">
        <f t="shared" si="6287"/>
        <v>#DIV/0!</v>
      </c>
      <c r="DM313" s="11"/>
      <c r="DN313" s="12" t="e">
        <f t="shared" si="6288"/>
        <v>#DIV/0!</v>
      </c>
      <c r="DO313" s="13"/>
      <c r="DP313" s="11"/>
      <c r="DQ313" s="11"/>
      <c r="DR313" s="14"/>
      <c r="DS313" s="10"/>
      <c r="DT313" s="11"/>
      <c r="DU313" s="74">
        <f t="shared" si="6330"/>
        <v>0</v>
      </c>
      <c r="DV313" s="74">
        <f t="shared" si="6330"/>
        <v>0</v>
      </c>
      <c r="DW313" s="11"/>
      <c r="DX313" s="12" t="e">
        <f t="shared" si="6290"/>
        <v>#DIV/0!</v>
      </c>
      <c r="DY313" s="11"/>
      <c r="DZ313" s="12" t="e">
        <f t="shared" si="6291"/>
        <v>#DIV/0!</v>
      </c>
      <c r="EA313" s="13"/>
      <c r="EB313" s="11"/>
      <c r="EC313" s="11"/>
      <c r="ED313" s="14"/>
      <c r="EE313" s="10"/>
      <c r="EF313" s="11"/>
      <c r="EG313" s="74">
        <f t="shared" si="6331"/>
        <v>0</v>
      </c>
      <c r="EH313" s="74">
        <f t="shared" si="6331"/>
        <v>0</v>
      </c>
      <c r="EI313" s="11"/>
      <c r="EJ313" s="12" t="e">
        <f t="shared" si="6293"/>
        <v>#DIV/0!</v>
      </c>
      <c r="EK313" s="11"/>
      <c r="EL313" s="12" t="e">
        <f t="shared" si="6294"/>
        <v>#DIV/0!</v>
      </c>
      <c r="EM313" s="13"/>
      <c r="EN313" s="11"/>
      <c r="EO313" s="11"/>
      <c r="EP313" s="14"/>
      <c r="EQ313" s="10"/>
      <c r="ER313" s="11"/>
      <c r="ES313" s="74">
        <f t="shared" si="6332"/>
        <v>0</v>
      </c>
      <c r="ET313" s="74">
        <f t="shared" si="6332"/>
        <v>0</v>
      </c>
      <c r="EU313" s="11"/>
      <c r="EV313" s="12" t="e">
        <f t="shared" si="6296"/>
        <v>#DIV/0!</v>
      </c>
      <c r="EW313" s="11"/>
      <c r="EX313" s="12" t="e">
        <f t="shared" si="6297"/>
        <v>#DIV/0!</v>
      </c>
      <c r="EY313" s="13"/>
      <c r="EZ313" s="11"/>
      <c r="FA313" s="11"/>
      <c r="FB313" s="14"/>
      <c r="FC313" s="10"/>
      <c r="FD313" s="11"/>
      <c r="FE313" s="74">
        <f t="shared" si="6333"/>
        <v>0</v>
      </c>
      <c r="FF313" s="74">
        <f t="shared" si="6333"/>
        <v>0</v>
      </c>
      <c r="FG313" s="11"/>
      <c r="FH313" s="12" t="e">
        <f t="shared" si="6299"/>
        <v>#DIV/0!</v>
      </c>
      <c r="FI313" s="11"/>
      <c r="FJ313" s="12" t="e">
        <f t="shared" si="6300"/>
        <v>#DIV/0!</v>
      </c>
      <c r="FK313" s="13"/>
      <c r="FL313" s="11"/>
      <c r="FM313" s="11"/>
      <c r="FN313" s="14"/>
      <c r="FO313" s="10"/>
      <c r="FP313" s="11"/>
      <c r="FQ313" s="74">
        <f t="shared" si="6334"/>
        <v>0</v>
      </c>
      <c r="FR313" s="74">
        <f t="shared" si="6334"/>
        <v>0</v>
      </c>
      <c r="FS313" s="11"/>
      <c r="FT313" s="12" t="e">
        <f t="shared" si="6302"/>
        <v>#DIV/0!</v>
      </c>
      <c r="FU313" s="11"/>
      <c r="FV313" s="12" t="e">
        <f t="shared" si="6303"/>
        <v>#DIV/0!</v>
      </c>
      <c r="FW313" s="13"/>
      <c r="FX313" s="11"/>
      <c r="FY313" s="11"/>
      <c r="FZ313" s="14"/>
      <c r="GA313" s="10"/>
      <c r="GB313" s="11"/>
      <c r="GC313" s="74">
        <f t="shared" si="6335"/>
        <v>0</v>
      </c>
      <c r="GD313" s="74">
        <f t="shared" si="6335"/>
        <v>0</v>
      </c>
      <c r="GE313" s="11"/>
      <c r="GF313" s="12" t="e">
        <f t="shared" si="6305"/>
        <v>#DIV/0!</v>
      </c>
      <c r="GG313" s="11"/>
      <c r="GH313" s="12" t="e">
        <f t="shared" si="6306"/>
        <v>#DIV/0!</v>
      </c>
      <c r="GI313" s="13"/>
      <c r="GJ313" s="11"/>
      <c r="GK313" s="11"/>
      <c r="GL313" s="14"/>
      <c r="GM313" s="10"/>
      <c r="GN313" s="11"/>
      <c r="GO313" s="74">
        <f t="shared" si="6336"/>
        <v>0</v>
      </c>
      <c r="GP313" s="74">
        <f t="shared" si="6336"/>
        <v>0</v>
      </c>
      <c r="GQ313" s="11"/>
      <c r="GR313" s="12" t="e">
        <f t="shared" si="6308"/>
        <v>#DIV/0!</v>
      </c>
      <c r="GS313" s="11"/>
      <c r="GT313" s="12" t="e">
        <f t="shared" si="6309"/>
        <v>#DIV/0!</v>
      </c>
      <c r="GU313" s="13"/>
      <c r="GV313" s="11"/>
      <c r="GW313" s="11"/>
      <c r="GX313" s="14"/>
      <c r="GY313" s="10"/>
      <c r="GZ313" s="11"/>
      <c r="HA313" s="74">
        <f t="shared" si="6337"/>
        <v>0</v>
      </c>
      <c r="HB313" s="74">
        <f t="shared" si="6337"/>
        <v>0</v>
      </c>
      <c r="HC313" s="11"/>
      <c r="HD313" s="12" t="e">
        <f t="shared" si="6311"/>
        <v>#DIV/0!</v>
      </c>
      <c r="HE313" s="11"/>
      <c r="HF313" s="12" t="e">
        <f t="shared" si="6312"/>
        <v>#DIV/0!</v>
      </c>
      <c r="HG313" s="13"/>
      <c r="HH313" s="11"/>
      <c r="HI313" s="11"/>
      <c r="HJ313" s="14"/>
      <c r="HK313" s="10">
        <f t="shared" si="6313"/>
        <v>0</v>
      </c>
      <c r="HL313" s="11">
        <f t="shared" si="6313"/>
        <v>1</v>
      </c>
      <c r="HM313" s="11">
        <f t="shared" si="6313"/>
        <v>2915</v>
      </c>
      <c r="HN313" s="11">
        <f t="shared" si="6313"/>
        <v>227</v>
      </c>
      <c r="HO313" s="11">
        <f t="shared" si="6314"/>
        <v>554</v>
      </c>
      <c r="HP313" s="228">
        <f>+(HO313)/HM313</f>
        <v>0.19005145797598627</v>
      </c>
      <c r="HQ313" s="15">
        <f t="shared" si="6316"/>
        <v>64</v>
      </c>
      <c r="HR313" s="12">
        <f t="shared" si="6338"/>
        <v>0.11552346570397112</v>
      </c>
      <c r="HS313" s="16">
        <v>74.8</v>
      </c>
      <c r="HT313" s="17">
        <v>469</v>
      </c>
      <c r="HU313" s="16">
        <f t="shared" si="6317"/>
        <v>84.657039711191345</v>
      </c>
      <c r="HV313" s="15"/>
      <c r="HW313" s="14"/>
    </row>
    <row r="314" spans="1:231" ht="18.75" x14ac:dyDescent="0.25">
      <c r="A314" s="236"/>
      <c r="B314" s="41">
        <f t="shared" si="6318"/>
        <v>44711</v>
      </c>
      <c r="C314" s="10"/>
      <c r="D314" s="11"/>
      <c r="E314" s="74">
        <f t="shared" si="6319"/>
        <v>569</v>
      </c>
      <c r="F314" s="74">
        <f t="shared" si="6319"/>
        <v>44</v>
      </c>
      <c r="G314" s="11">
        <v>127</v>
      </c>
      <c r="H314" s="12">
        <f t="shared" si="6261"/>
        <v>0.23198594024604569</v>
      </c>
      <c r="I314" s="11">
        <v>5</v>
      </c>
      <c r="J314" s="12">
        <f t="shared" si="6320"/>
        <v>3.787878787878788E-2</v>
      </c>
      <c r="K314" s="11"/>
      <c r="L314" s="11"/>
      <c r="M314" s="18"/>
      <c r="N314" s="20"/>
      <c r="O314" s="10"/>
      <c r="P314" s="11"/>
      <c r="Q314" s="74">
        <f t="shared" si="6321"/>
        <v>576</v>
      </c>
      <c r="R314" s="74">
        <f t="shared" si="6321"/>
        <v>44</v>
      </c>
      <c r="S314" s="11">
        <v>95</v>
      </c>
      <c r="T314" s="12">
        <f t="shared" si="6263"/>
        <v>0.16666666666666666</v>
      </c>
      <c r="U314" s="11">
        <v>1</v>
      </c>
      <c r="V314" s="12">
        <f t="shared" si="6264"/>
        <v>1.0416666666666666E-2</v>
      </c>
      <c r="W314" s="11"/>
      <c r="X314" s="11"/>
      <c r="Y314" s="18"/>
      <c r="Z314" s="20"/>
      <c r="AA314" s="10"/>
      <c r="AB314" s="11"/>
      <c r="AC314" s="74">
        <f t="shared" si="6322"/>
        <v>94</v>
      </c>
      <c r="AD314" s="74">
        <f t="shared" si="6322"/>
        <v>11</v>
      </c>
      <c r="AE314" s="11">
        <v>29</v>
      </c>
      <c r="AF314" s="12">
        <f t="shared" si="6266"/>
        <v>0.30851063829787234</v>
      </c>
      <c r="AG314" s="11">
        <v>0</v>
      </c>
      <c r="AH314" s="12">
        <f t="shared" si="6267"/>
        <v>0</v>
      </c>
      <c r="AI314" s="11"/>
      <c r="AJ314" s="11"/>
      <c r="AK314" s="18"/>
      <c r="AL314" s="20"/>
      <c r="AM314" s="10">
        <v>1</v>
      </c>
      <c r="AN314" s="11"/>
      <c r="AO314" s="74">
        <f t="shared" si="6323"/>
        <v>562</v>
      </c>
      <c r="AP314" s="74">
        <f t="shared" si="6323"/>
        <v>43</v>
      </c>
      <c r="AQ314" s="11">
        <v>134</v>
      </c>
      <c r="AR314" s="12">
        <f t="shared" si="6269"/>
        <v>0.26334519572953735</v>
      </c>
      <c r="AS314" s="11">
        <v>14</v>
      </c>
      <c r="AT314" s="12">
        <f t="shared" si="6270"/>
        <v>9.45945945945946E-2</v>
      </c>
      <c r="AU314" s="11"/>
      <c r="AV314" s="11"/>
      <c r="AW314" s="18"/>
      <c r="AX314" s="20"/>
      <c r="AY314" s="10"/>
      <c r="AZ314" s="11"/>
      <c r="BA314" s="74">
        <f t="shared" si="6324"/>
        <v>559</v>
      </c>
      <c r="BB314" s="74">
        <f t="shared" si="6324"/>
        <v>42</v>
      </c>
      <c r="BC314" s="11">
        <v>82</v>
      </c>
      <c r="BD314" s="12">
        <f t="shared" si="6272"/>
        <v>0.15205724508050089</v>
      </c>
      <c r="BE314" s="11">
        <v>3</v>
      </c>
      <c r="BF314" s="12">
        <f t="shared" si="6273"/>
        <v>3.5294117647058823E-2</v>
      </c>
      <c r="BG314" s="11"/>
      <c r="BH314" s="11"/>
      <c r="BI314" s="18"/>
      <c r="BJ314" s="20"/>
      <c r="BK314" s="10"/>
      <c r="BL314" s="11"/>
      <c r="BM314" s="74">
        <f t="shared" si="6325"/>
        <v>554</v>
      </c>
      <c r="BN314" s="74">
        <f t="shared" si="6325"/>
        <v>43</v>
      </c>
      <c r="BO314" s="11">
        <v>54</v>
      </c>
      <c r="BP314" s="12">
        <f t="shared" si="6275"/>
        <v>0.11552346570397112</v>
      </c>
      <c r="BQ314" s="11">
        <v>10</v>
      </c>
      <c r="BR314" s="12">
        <f t="shared" si="6276"/>
        <v>0.15625</v>
      </c>
      <c r="BS314" s="11"/>
      <c r="BT314" s="11"/>
      <c r="BU314" s="18"/>
      <c r="BV314" s="20"/>
      <c r="BW314" s="10"/>
      <c r="BX314" s="11"/>
      <c r="BY314" s="74">
        <f t="shared" si="6326"/>
        <v>0</v>
      </c>
      <c r="BZ314" s="74">
        <f t="shared" si="6326"/>
        <v>0</v>
      </c>
      <c r="CA314" s="11"/>
      <c r="CB314" s="12" t="e">
        <f t="shared" si="6278"/>
        <v>#DIV/0!</v>
      </c>
      <c r="CC314" s="11"/>
      <c r="CD314" s="12" t="e">
        <f t="shared" si="6279"/>
        <v>#DIV/0!</v>
      </c>
      <c r="CE314" s="11"/>
      <c r="CF314" s="11"/>
      <c r="CG314" s="18"/>
      <c r="CH314" s="20"/>
      <c r="CI314" s="10"/>
      <c r="CJ314" s="11"/>
      <c r="CK314" s="74">
        <f t="shared" si="6327"/>
        <v>0</v>
      </c>
      <c r="CL314" s="74">
        <f t="shared" si="6327"/>
        <v>0</v>
      </c>
      <c r="CM314" s="11"/>
      <c r="CN314" s="12" t="e">
        <f t="shared" si="6281"/>
        <v>#DIV/0!</v>
      </c>
      <c r="CO314" s="11"/>
      <c r="CP314" s="12" t="e">
        <f t="shared" si="6282"/>
        <v>#DIV/0!</v>
      </c>
      <c r="CQ314" s="11"/>
      <c r="CR314" s="11"/>
      <c r="CS314" s="18"/>
      <c r="CT314" s="20"/>
      <c r="CU314" s="10"/>
      <c r="CV314" s="11"/>
      <c r="CW314" s="74">
        <f t="shared" si="6328"/>
        <v>0</v>
      </c>
      <c r="CX314" s="74">
        <f t="shared" si="6328"/>
        <v>0</v>
      </c>
      <c r="CY314" s="11"/>
      <c r="CZ314" s="12" t="e">
        <f t="shared" si="6284"/>
        <v>#DIV/0!</v>
      </c>
      <c r="DA314" s="11"/>
      <c r="DB314" s="12" t="e">
        <f t="shared" si="6285"/>
        <v>#DIV/0!</v>
      </c>
      <c r="DC314" s="11"/>
      <c r="DD314" s="11"/>
      <c r="DE314" s="18"/>
      <c r="DF314" s="20"/>
      <c r="DG314" s="10"/>
      <c r="DH314" s="11"/>
      <c r="DI314" s="74">
        <f t="shared" si="6329"/>
        <v>0</v>
      </c>
      <c r="DJ314" s="74">
        <f t="shared" si="6329"/>
        <v>0</v>
      </c>
      <c r="DK314" s="11"/>
      <c r="DL314" s="12" t="e">
        <f t="shared" si="6287"/>
        <v>#DIV/0!</v>
      </c>
      <c r="DM314" s="11"/>
      <c r="DN314" s="12" t="e">
        <f t="shared" si="6288"/>
        <v>#DIV/0!</v>
      </c>
      <c r="DO314" s="11"/>
      <c r="DP314" s="11"/>
      <c r="DQ314" s="18"/>
      <c r="DR314" s="20"/>
      <c r="DS314" s="10"/>
      <c r="DT314" s="11"/>
      <c r="DU314" s="74">
        <f t="shared" si="6330"/>
        <v>0</v>
      </c>
      <c r="DV314" s="74">
        <f t="shared" si="6330"/>
        <v>0</v>
      </c>
      <c r="DW314" s="11"/>
      <c r="DX314" s="12" t="e">
        <f t="shared" si="6290"/>
        <v>#DIV/0!</v>
      </c>
      <c r="DY314" s="11"/>
      <c r="DZ314" s="12" t="e">
        <f t="shared" si="6291"/>
        <v>#DIV/0!</v>
      </c>
      <c r="EA314" s="11"/>
      <c r="EB314" s="11"/>
      <c r="EC314" s="18"/>
      <c r="ED314" s="20"/>
      <c r="EE314" s="10"/>
      <c r="EF314" s="11"/>
      <c r="EG314" s="74">
        <f t="shared" si="6331"/>
        <v>0</v>
      </c>
      <c r="EH314" s="74">
        <f t="shared" si="6331"/>
        <v>0</v>
      </c>
      <c r="EI314" s="11"/>
      <c r="EJ314" s="12" t="e">
        <f t="shared" si="6293"/>
        <v>#DIV/0!</v>
      </c>
      <c r="EK314" s="11"/>
      <c r="EL314" s="12" t="e">
        <f t="shared" si="6294"/>
        <v>#DIV/0!</v>
      </c>
      <c r="EM314" s="11"/>
      <c r="EN314" s="11"/>
      <c r="EO314" s="18"/>
      <c r="EP314" s="20"/>
      <c r="EQ314" s="10"/>
      <c r="ER314" s="11"/>
      <c r="ES314" s="74">
        <f t="shared" si="6332"/>
        <v>0</v>
      </c>
      <c r="ET314" s="74">
        <f t="shared" si="6332"/>
        <v>0</v>
      </c>
      <c r="EU314" s="11"/>
      <c r="EV314" s="12" t="e">
        <f t="shared" si="6296"/>
        <v>#DIV/0!</v>
      </c>
      <c r="EW314" s="11"/>
      <c r="EX314" s="12" t="e">
        <f t="shared" si="6297"/>
        <v>#DIV/0!</v>
      </c>
      <c r="EY314" s="11"/>
      <c r="EZ314" s="11"/>
      <c r="FA314" s="18"/>
      <c r="FB314" s="20"/>
      <c r="FC314" s="10"/>
      <c r="FD314" s="11"/>
      <c r="FE314" s="74">
        <f t="shared" si="6333"/>
        <v>0</v>
      </c>
      <c r="FF314" s="74">
        <f t="shared" si="6333"/>
        <v>0</v>
      </c>
      <c r="FG314" s="11"/>
      <c r="FH314" s="12" t="e">
        <f t="shared" si="6299"/>
        <v>#DIV/0!</v>
      </c>
      <c r="FI314" s="11"/>
      <c r="FJ314" s="12" t="e">
        <f t="shared" si="6300"/>
        <v>#DIV/0!</v>
      </c>
      <c r="FK314" s="11"/>
      <c r="FL314" s="11"/>
      <c r="FM314" s="18"/>
      <c r="FN314" s="20"/>
      <c r="FO314" s="10"/>
      <c r="FP314" s="11"/>
      <c r="FQ314" s="74">
        <f t="shared" si="6334"/>
        <v>0</v>
      </c>
      <c r="FR314" s="74">
        <f t="shared" si="6334"/>
        <v>0</v>
      </c>
      <c r="FS314" s="11"/>
      <c r="FT314" s="12" t="e">
        <f t="shared" si="6302"/>
        <v>#DIV/0!</v>
      </c>
      <c r="FU314" s="11"/>
      <c r="FV314" s="12" t="e">
        <f t="shared" si="6303"/>
        <v>#DIV/0!</v>
      </c>
      <c r="FW314" s="11"/>
      <c r="FX314" s="11"/>
      <c r="FY314" s="18"/>
      <c r="FZ314" s="20"/>
      <c r="GA314" s="10"/>
      <c r="GB314" s="11"/>
      <c r="GC314" s="74">
        <f t="shared" si="6335"/>
        <v>0</v>
      </c>
      <c r="GD314" s="74">
        <f t="shared" si="6335"/>
        <v>0</v>
      </c>
      <c r="GE314" s="11"/>
      <c r="GF314" s="12" t="e">
        <f t="shared" si="6305"/>
        <v>#DIV/0!</v>
      </c>
      <c r="GG314" s="11"/>
      <c r="GH314" s="12" t="e">
        <f t="shared" si="6306"/>
        <v>#DIV/0!</v>
      </c>
      <c r="GI314" s="11"/>
      <c r="GJ314" s="11"/>
      <c r="GK314" s="18"/>
      <c r="GL314" s="20"/>
      <c r="GM314" s="10"/>
      <c r="GN314" s="11"/>
      <c r="GO314" s="74">
        <f t="shared" si="6336"/>
        <v>0</v>
      </c>
      <c r="GP314" s="74">
        <f t="shared" si="6336"/>
        <v>0</v>
      </c>
      <c r="GQ314" s="11"/>
      <c r="GR314" s="12" t="e">
        <f t="shared" si="6308"/>
        <v>#DIV/0!</v>
      </c>
      <c r="GS314" s="11"/>
      <c r="GT314" s="12" t="e">
        <f t="shared" si="6309"/>
        <v>#DIV/0!</v>
      </c>
      <c r="GU314" s="11"/>
      <c r="GV314" s="11"/>
      <c r="GW314" s="18"/>
      <c r="GX314" s="20"/>
      <c r="GY314" s="10"/>
      <c r="GZ314" s="11"/>
      <c r="HA314" s="74">
        <f t="shared" si="6337"/>
        <v>0</v>
      </c>
      <c r="HB314" s="74">
        <f t="shared" si="6337"/>
        <v>0</v>
      </c>
      <c r="HC314" s="11"/>
      <c r="HD314" s="12" t="e">
        <f t="shared" si="6311"/>
        <v>#DIV/0!</v>
      </c>
      <c r="HE314" s="11"/>
      <c r="HF314" s="12" t="e">
        <f t="shared" si="6312"/>
        <v>#DIV/0!</v>
      </c>
      <c r="HG314" s="11"/>
      <c r="HH314" s="11"/>
      <c r="HI314" s="18"/>
      <c r="HJ314" s="20"/>
      <c r="HK314" s="10">
        <f t="shared" si="6313"/>
        <v>1</v>
      </c>
      <c r="HL314" s="11">
        <f t="shared" si="6313"/>
        <v>0</v>
      </c>
      <c r="HM314" s="11">
        <f t="shared" si="6313"/>
        <v>2914</v>
      </c>
      <c r="HN314" s="11">
        <f t="shared" si="6313"/>
        <v>227</v>
      </c>
      <c r="HO314" s="11">
        <f t="shared" si="6314"/>
        <v>554</v>
      </c>
      <c r="HP314" s="228">
        <f t="shared" ref="HP314:HP317" si="6339">+(HO314)/HM314</f>
        <v>0.19011667810569663</v>
      </c>
      <c r="HQ314" s="15">
        <f t="shared" si="6316"/>
        <v>33</v>
      </c>
      <c r="HR314" s="12">
        <f t="shared" si="6338"/>
        <v>5.9566787003610108E-2</v>
      </c>
      <c r="HS314" s="16">
        <v>74.7</v>
      </c>
      <c r="HT314" s="17">
        <v>505</v>
      </c>
      <c r="HU314" s="16">
        <f t="shared" si="6317"/>
        <v>91.155234657039713</v>
      </c>
      <c r="HV314" s="18"/>
      <c r="HW314" s="20"/>
    </row>
    <row r="315" spans="1:231" ht="18.75" x14ac:dyDescent="0.25">
      <c r="A315" s="236"/>
      <c r="B315" s="41">
        <f>+B314+1</f>
        <v>44712</v>
      </c>
      <c r="C315" s="10"/>
      <c r="D315" s="11"/>
      <c r="E315" s="74">
        <f t="shared" si="6319"/>
        <v>569</v>
      </c>
      <c r="F315" s="74">
        <f t="shared" si="6319"/>
        <v>44</v>
      </c>
      <c r="G315" s="11">
        <v>115</v>
      </c>
      <c r="H315" s="12">
        <f t="shared" si="6261"/>
        <v>0.22319859402460457</v>
      </c>
      <c r="I315" s="11">
        <v>12</v>
      </c>
      <c r="J315" s="12">
        <f t="shared" si="6320"/>
        <v>9.4488188976377951E-2</v>
      </c>
      <c r="K315" s="13"/>
      <c r="L315" s="13"/>
      <c r="M315" s="25"/>
      <c r="N315" s="38">
        <v>4840</v>
      </c>
      <c r="O315" s="10"/>
      <c r="P315" s="11"/>
      <c r="Q315" s="74">
        <f t="shared" si="6321"/>
        <v>576</v>
      </c>
      <c r="R315" s="74">
        <f t="shared" si="6321"/>
        <v>44</v>
      </c>
      <c r="S315" s="11">
        <v>80</v>
      </c>
      <c r="T315" s="12">
        <f t="shared" si="6263"/>
        <v>0.14409722222222221</v>
      </c>
      <c r="U315" s="11">
        <v>3</v>
      </c>
      <c r="V315" s="12">
        <f t="shared" si="6264"/>
        <v>3.614457831325301E-2</v>
      </c>
      <c r="W315" s="13"/>
      <c r="X315" s="13"/>
      <c r="Y315" s="25"/>
      <c r="Z315" s="38">
        <v>4840</v>
      </c>
      <c r="AA315" s="10"/>
      <c r="AB315" s="11"/>
      <c r="AC315" s="74">
        <f t="shared" si="6322"/>
        <v>94</v>
      </c>
      <c r="AD315" s="74">
        <f t="shared" si="6322"/>
        <v>11</v>
      </c>
      <c r="AE315" s="11">
        <v>22</v>
      </c>
      <c r="AF315" s="12">
        <f t="shared" si="6266"/>
        <v>0.23404255319148937</v>
      </c>
      <c r="AG315" s="11">
        <v>0</v>
      </c>
      <c r="AH315" s="12">
        <f t="shared" si="6267"/>
        <v>0</v>
      </c>
      <c r="AI315" s="13"/>
      <c r="AJ315" s="13"/>
      <c r="AK315" s="25"/>
      <c r="AL315" s="38">
        <v>4840</v>
      </c>
      <c r="AM315" s="10"/>
      <c r="AN315" s="11"/>
      <c r="AO315" s="74">
        <f t="shared" si="6323"/>
        <v>562</v>
      </c>
      <c r="AP315" s="74">
        <f t="shared" si="6323"/>
        <v>43</v>
      </c>
      <c r="AQ315" s="11">
        <v>124</v>
      </c>
      <c r="AR315" s="12">
        <f t="shared" si="6269"/>
        <v>0.22953736654804271</v>
      </c>
      <c r="AS315" s="11">
        <v>5</v>
      </c>
      <c r="AT315" s="12">
        <f t="shared" si="6270"/>
        <v>3.875968992248062E-2</v>
      </c>
      <c r="AU315" s="13"/>
      <c r="AV315" s="13"/>
      <c r="AW315" s="25"/>
      <c r="AX315" s="38">
        <v>4840</v>
      </c>
      <c r="AY315" s="10"/>
      <c r="AZ315" s="11"/>
      <c r="BA315" s="74">
        <f t="shared" si="6324"/>
        <v>559</v>
      </c>
      <c r="BB315" s="74">
        <f t="shared" si="6324"/>
        <v>42</v>
      </c>
      <c r="BC315" s="11">
        <v>89</v>
      </c>
      <c r="BD315" s="12">
        <f t="shared" si="6272"/>
        <v>0.16636851520572452</v>
      </c>
      <c r="BE315" s="11">
        <v>4</v>
      </c>
      <c r="BF315" s="12">
        <f t="shared" si="6273"/>
        <v>4.3010752688172046E-2</v>
      </c>
      <c r="BG315" s="13"/>
      <c r="BH315" s="13"/>
      <c r="BI315" s="25"/>
      <c r="BJ315" s="38">
        <v>4840</v>
      </c>
      <c r="BK315" s="10"/>
      <c r="BL315" s="11"/>
      <c r="BM315" s="74">
        <f t="shared" si="6325"/>
        <v>554</v>
      </c>
      <c r="BN315" s="74">
        <f t="shared" si="6325"/>
        <v>43</v>
      </c>
      <c r="BO315" s="11">
        <v>71</v>
      </c>
      <c r="BP315" s="12">
        <f t="shared" si="6275"/>
        <v>0.1444043321299639</v>
      </c>
      <c r="BQ315" s="11">
        <v>9</v>
      </c>
      <c r="BR315" s="12">
        <f t="shared" si="6276"/>
        <v>0.1125</v>
      </c>
      <c r="BS315" s="13"/>
      <c r="BT315" s="13"/>
      <c r="BU315" s="25"/>
      <c r="BV315" s="38">
        <v>4840</v>
      </c>
      <c r="BW315" s="10"/>
      <c r="BX315" s="11"/>
      <c r="BY315" s="74">
        <f t="shared" si="6326"/>
        <v>0</v>
      </c>
      <c r="BZ315" s="74">
        <f t="shared" si="6326"/>
        <v>0</v>
      </c>
      <c r="CA315" s="11"/>
      <c r="CB315" s="12" t="e">
        <f t="shared" si="6278"/>
        <v>#DIV/0!</v>
      </c>
      <c r="CC315" s="11"/>
      <c r="CD315" s="12" t="e">
        <f t="shared" si="6279"/>
        <v>#DIV/0!</v>
      </c>
      <c r="CE315" s="13"/>
      <c r="CF315" s="13"/>
      <c r="CG315" s="25"/>
      <c r="CH315" s="38"/>
      <c r="CI315" s="10"/>
      <c r="CJ315" s="11"/>
      <c r="CK315" s="74">
        <f t="shared" si="6327"/>
        <v>0</v>
      </c>
      <c r="CL315" s="74">
        <f t="shared" si="6327"/>
        <v>0</v>
      </c>
      <c r="CM315" s="11"/>
      <c r="CN315" s="12" t="e">
        <f t="shared" si="6281"/>
        <v>#DIV/0!</v>
      </c>
      <c r="CO315" s="11"/>
      <c r="CP315" s="12" t="e">
        <f t="shared" si="6282"/>
        <v>#DIV/0!</v>
      </c>
      <c r="CQ315" s="13"/>
      <c r="CR315" s="13"/>
      <c r="CS315" s="25"/>
      <c r="CT315" s="38"/>
      <c r="CU315" s="10"/>
      <c r="CV315" s="11"/>
      <c r="CW315" s="74">
        <f t="shared" si="6328"/>
        <v>0</v>
      </c>
      <c r="CX315" s="74">
        <f t="shared" si="6328"/>
        <v>0</v>
      </c>
      <c r="CY315" s="11"/>
      <c r="CZ315" s="12" t="e">
        <f t="shared" si="6284"/>
        <v>#DIV/0!</v>
      </c>
      <c r="DA315" s="11"/>
      <c r="DB315" s="12" t="e">
        <f t="shared" si="6285"/>
        <v>#DIV/0!</v>
      </c>
      <c r="DC315" s="13"/>
      <c r="DD315" s="13"/>
      <c r="DE315" s="25"/>
      <c r="DF315" s="38"/>
      <c r="DG315" s="10"/>
      <c r="DH315" s="11"/>
      <c r="DI315" s="74">
        <f t="shared" si="6329"/>
        <v>0</v>
      </c>
      <c r="DJ315" s="74">
        <f t="shared" si="6329"/>
        <v>0</v>
      </c>
      <c r="DK315" s="11"/>
      <c r="DL315" s="12" t="e">
        <f t="shared" si="6287"/>
        <v>#DIV/0!</v>
      </c>
      <c r="DM315" s="11"/>
      <c r="DN315" s="12" t="e">
        <f t="shared" si="6288"/>
        <v>#DIV/0!</v>
      </c>
      <c r="DO315" s="13"/>
      <c r="DP315" s="13"/>
      <c r="DQ315" s="25"/>
      <c r="DR315" s="38"/>
      <c r="DS315" s="10"/>
      <c r="DT315" s="11"/>
      <c r="DU315" s="74">
        <f t="shared" si="6330"/>
        <v>0</v>
      </c>
      <c r="DV315" s="74">
        <f t="shared" si="6330"/>
        <v>0</v>
      </c>
      <c r="DW315" s="11"/>
      <c r="DX315" s="12" t="e">
        <f t="shared" si="6290"/>
        <v>#DIV/0!</v>
      </c>
      <c r="DY315" s="11"/>
      <c r="DZ315" s="12" t="e">
        <f t="shared" si="6291"/>
        <v>#DIV/0!</v>
      </c>
      <c r="EA315" s="13"/>
      <c r="EB315" s="13"/>
      <c r="EC315" s="25"/>
      <c r="ED315" s="38"/>
      <c r="EE315" s="10"/>
      <c r="EF315" s="11"/>
      <c r="EG315" s="74">
        <f t="shared" si="6331"/>
        <v>0</v>
      </c>
      <c r="EH315" s="74">
        <f t="shared" si="6331"/>
        <v>0</v>
      </c>
      <c r="EI315" s="11"/>
      <c r="EJ315" s="12" t="e">
        <f t="shared" si="6293"/>
        <v>#DIV/0!</v>
      </c>
      <c r="EK315" s="11"/>
      <c r="EL315" s="12" t="e">
        <f t="shared" si="6294"/>
        <v>#DIV/0!</v>
      </c>
      <c r="EM315" s="13"/>
      <c r="EN315" s="13"/>
      <c r="EO315" s="25"/>
      <c r="EP315" s="38"/>
      <c r="EQ315" s="10"/>
      <c r="ER315" s="11"/>
      <c r="ES315" s="74">
        <f t="shared" si="6332"/>
        <v>0</v>
      </c>
      <c r="ET315" s="74">
        <f t="shared" si="6332"/>
        <v>0</v>
      </c>
      <c r="EU315" s="11"/>
      <c r="EV315" s="12" t="e">
        <f t="shared" si="6296"/>
        <v>#DIV/0!</v>
      </c>
      <c r="EW315" s="11"/>
      <c r="EX315" s="12" t="e">
        <f t="shared" si="6297"/>
        <v>#DIV/0!</v>
      </c>
      <c r="EY315" s="13"/>
      <c r="EZ315" s="13"/>
      <c r="FA315" s="25"/>
      <c r="FB315" s="38"/>
      <c r="FC315" s="10"/>
      <c r="FD315" s="11"/>
      <c r="FE315" s="74">
        <f t="shared" si="6333"/>
        <v>0</v>
      </c>
      <c r="FF315" s="74">
        <f t="shared" si="6333"/>
        <v>0</v>
      </c>
      <c r="FG315" s="11"/>
      <c r="FH315" s="12" t="e">
        <f t="shared" si="6299"/>
        <v>#DIV/0!</v>
      </c>
      <c r="FI315" s="11"/>
      <c r="FJ315" s="12" t="e">
        <f t="shared" si="6300"/>
        <v>#DIV/0!</v>
      </c>
      <c r="FK315" s="13"/>
      <c r="FL315" s="13"/>
      <c r="FM315" s="25"/>
      <c r="FN315" s="38"/>
      <c r="FO315" s="10"/>
      <c r="FP315" s="11"/>
      <c r="FQ315" s="74">
        <f t="shared" si="6334"/>
        <v>0</v>
      </c>
      <c r="FR315" s="74">
        <f t="shared" si="6334"/>
        <v>0</v>
      </c>
      <c r="FS315" s="11"/>
      <c r="FT315" s="12" t="e">
        <f t="shared" si="6302"/>
        <v>#DIV/0!</v>
      </c>
      <c r="FU315" s="11"/>
      <c r="FV315" s="12" t="e">
        <f t="shared" si="6303"/>
        <v>#DIV/0!</v>
      </c>
      <c r="FW315" s="13"/>
      <c r="FX315" s="13"/>
      <c r="FY315" s="25"/>
      <c r="FZ315" s="38"/>
      <c r="GA315" s="10"/>
      <c r="GB315" s="11"/>
      <c r="GC315" s="74">
        <f t="shared" si="6335"/>
        <v>0</v>
      </c>
      <c r="GD315" s="74">
        <f t="shared" si="6335"/>
        <v>0</v>
      </c>
      <c r="GE315" s="11"/>
      <c r="GF315" s="12" t="e">
        <f t="shared" si="6305"/>
        <v>#DIV/0!</v>
      </c>
      <c r="GG315" s="11"/>
      <c r="GH315" s="12" t="e">
        <f t="shared" si="6306"/>
        <v>#DIV/0!</v>
      </c>
      <c r="GI315" s="13"/>
      <c r="GJ315" s="13"/>
      <c r="GK315" s="25"/>
      <c r="GL315" s="38"/>
      <c r="GM315" s="10"/>
      <c r="GN315" s="11"/>
      <c r="GO315" s="74">
        <f t="shared" si="6336"/>
        <v>0</v>
      </c>
      <c r="GP315" s="74">
        <f t="shared" si="6336"/>
        <v>0</v>
      </c>
      <c r="GQ315" s="11"/>
      <c r="GR315" s="12" t="e">
        <f t="shared" si="6308"/>
        <v>#DIV/0!</v>
      </c>
      <c r="GS315" s="11"/>
      <c r="GT315" s="12" t="e">
        <f t="shared" si="6309"/>
        <v>#DIV/0!</v>
      </c>
      <c r="GU315" s="13"/>
      <c r="GV315" s="13"/>
      <c r="GW315" s="25"/>
      <c r="GX315" s="38"/>
      <c r="GY315" s="10"/>
      <c r="GZ315" s="11"/>
      <c r="HA315" s="74">
        <f t="shared" si="6337"/>
        <v>0</v>
      </c>
      <c r="HB315" s="74">
        <f t="shared" si="6337"/>
        <v>0</v>
      </c>
      <c r="HC315" s="11"/>
      <c r="HD315" s="12" t="e">
        <f t="shared" si="6311"/>
        <v>#DIV/0!</v>
      </c>
      <c r="HE315" s="11"/>
      <c r="HF315" s="12" t="e">
        <f t="shared" si="6312"/>
        <v>#DIV/0!</v>
      </c>
      <c r="HG315" s="13"/>
      <c r="HH315" s="13"/>
      <c r="HI315" s="25"/>
      <c r="HJ315" s="38"/>
      <c r="HK315" s="10">
        <f t="shared" si="6313"/>
        <v>0</v>
      </c>
      <c r="HL315" s="11">
        <f t="shared" si="6313"/>
        <v>0</v>
      </c>
      <c r="HM315" s="11">
        <f t="shared" si="6313"/>
        <v>2914</v>
      </c>
      <c r="HN315" s="11">
        <f t="shared" si="6313"/>
        <v>227</v>
      </c>
      <c r="HO315" s="11">
        <f t="shared" si="6314"/>
        <v>534</v>
      </c>
      <c r="HP315" s="228">
        <f t="shared" si="6339"/>
        <v>0.18325326012354151</v>
      </c>
      <c r="HQ315" s="15">
        <f t="shared" si="6316"/>
        <v>33</v>
      </c>
      <c r="HR315" s="12">
        <f t="shared" si="6338"/>
        <v>6.1797752808988762E-2</v>
      </c>
      <c r="HS315" s="16">
        <v>74.099999999999994</v>
      </c>
      <c r="HT315" s="17">
        <v>494</v>
      </c>
      <c r="HU315" s="16">
        <f t="shared" si="6317"/>
        <v>92.509363295880149</v>
      </c>
      <c r="HV315" s="23"/>
      <c r="HW315" s="22">
        <v>4840</v>
      </c>
    </row>
    <row r="316" spans="1:231" ht="18.75" x14ac:dyDescent="0.25">
      <c r="A316" s="236"/>
      <c r="B316" s="41">
        <f t="shared" si="6318"/>
        <v>44713</v>
      </c>
      <c r="C316" s="10"/>
      <c r="D316" s="11"/>
      <c r="E316" s="74">
        <f t="shared" si="6319"/>
        <v>569</v>
      </c>
      <c r="F316" s="74">
        <f t="shared" si="6319"/>
        <v>44</v>
      </c>
      <c r="G316" s="11">
        <v>117</v>
      </c>
      <c r="H316" s="12">
        <f t="shared" si="6261"/>
        <v>0.22144112478031636</v>
      </c>
      <c r="I316" s="11">
        <v>9</v>
      </c>
      <c r="J316" s="12">
        <f t="shared" si="6320"/>
        <v>7.1428571428571425E-2</v>
      </c>
      <c r="K316" s="13"/>
      <c r="L316" s="11"/>
      <c r="M316" s="25"/>
      <c r="N316" s="38">
        <v>5018.333333333333</v>
      </c>
      <c r="O316" s="10"/>
      <c r="P316" s="11"/>
      <c r="Q316" s="74">
        <f t="shared" si="6321"/>
        <v>576</v>
      </c>
      <c r="R316" s="74">
        <f t="shared" si="6321"/>
        <v>44</v>
      </c>
      <c r="S316" s="11">
        <v>85</v>
      </c>
      <c r="T316" s="12">
        <f t="shared" si="6263"/>
        <v>0.1579861111111111</v>
      </c>
      <c r="U316" s="11">
        <v>6</v>
      </c>
      <c r="V316" s="12">
        <f t="shared" si="6264"/>
        <v>6.5934065934065936E-2</v>
      </c>
      <c r="W316" s="13"/>
      <c r="X316" s="11"/>
      <c r="Y316" s="25"/>
      <c r="Z316" s="38">
        <v>4775</v>
      </c>
      <c r="AA316" s="10">
        <v>1</v>
      </c>
      <c r="AB316" s="11"/>
      <c r="AC316" s="74">
        <f t="shared" si="6322"/>
        <v>93</v>
      </c>
      <c r="AD316" s="74">
        <f t="shared" si="6322"/>
        <v>11</v>
      </c>
      <c r="AE316" s="11">
        <v>31</v>
      </c>
      <c r="AF316" s="12">
        <f t="shared" si="6266"/>
        <v>0.33333333333333331</v>
      </c>
      <c r="AG316" s="11">
        <v>0</v>
      </c>
      <c r="AH316" s="12">
        <f t="shared" si="6267"/>
        <v>0</v>
      </c>
      <c r="AI316" s="13"/>
      <c r="AJ316" s="11"/>
      <c r="AK316" s="25"/>
      <c r="AL316" s="38">
        <v>4530</v>
      </c>
      <c r="AM316" s="10"/>
      <c r="AN316" s="11"/>
      <c r="AO316" s="74">
        <f t="shared" si="6323"/>
        <v>562</v>
      </c>
      <c r="AP316" s="74">
        <f t="shared" si="6323"/>
        <v>43</v>
      </c>
      <c r="AQ316" s="11">
        <v>131</v>
      </c>
      <c r="AR316" s="12">
        <f t="shared" si="6269"/>
        <v>0.24733096085409254</v>
      </c>
      <c r="AS316" s="11">
        <v>8</v>
      </c>
      <c r="AT316" s="12">
        <f t="shared" si="6270"/>
        <v>5.7553956834532377E-2</v>
      </c>
      <c r="AU316" s="13"/>
      <c r="AV316" s="11"/>
      <c r="AW316" s="25"/>
      <c r="AX316" s="38">
        <v>4839.090909090909</v>
      </c>
      <c r="AY316" s="10"/>
      <c r="AZ316" s="11"/>
      <c r="BA316" s="74">
        <f t="shared" si="6324"/>
        <v>559</v>
      </c>
      <c r="BB316" s="74">
        <f t="shared" si="6324"/>
        <v>42</v>
      </c>
      <c r="BC316" s="11">
        <v>96</v>
      </c>
      <c r="BD316" s="12">
        <f t="shared" si="6272"/>
        <v>0.18783542039355994</v>
      </c>
      <c r="BE316" s="11">
        <v>9</v>
      </c>
      <c r="BF316" s="12">
        <f t="shared" si="6273"/>
        <v>8.5714285714285715E-2</v>
      </c>
      <c r="BG316" s="13"/>
      <c r="BH316" s="11"/>
      <c r="BI316" s="25"/>
      <c r="BJ316" s="38">
        <v>5196.666666666667</v>
      </c>
      <c r="BK316" s="10"/>
      <c r="BL316" s="11"/>
      <c r="BM316" s="74">
        <f t="shared" si="6325"/>
        <v>554</v>
      </c>
      <c r="BN316" s="74">
        <f t="shared" si="6325"/>
        <v>43</v>
      </c>
      <c r="BO316" s="11">
        <v>54</v>
      </c>
      <c r="BP316" s="12">
        <f t="shared" si="6275"/>
        <v>0.11010830324909747</v>
      </c>
      <c r="BQ316" s="11">
        <v>7</v>
      </c>
      <c r="BR316" s="12">
        <f t="shared" si="6276"/>
        <v>0.11475409836065574</v>
      </c>
      <c r="BS316" s="13"/>
      <c r="BT316" s="11"/>
      <c r="BU316" s="25"/>
      <c r="BV316" s="38">
        <v>5248.333333333333</v>
      </c>
      <c r="BW316" s="10"/>
      <c r="BX316" s="11"/>
      <c r="BY316" s="74">
        <f t="shared" si="6326"/>
        <v>0</v>
      </c>
      <c r="BZ316" s="74">
        <f t="shared" si="6326"/>
        <v>0</v>
      </c>
      <c r="CA316" s="11"/>
      <c r="CB316" s="12" t="e">
        <f t="shared" si="6278"/>
        <v>#DIV/0!</v>
      </c>
      <c r="CC316" s="11"/>
      <c r="CD316" s="12" t="e">
        <f t="shared" si="6279"/>
        <v>#DIV/0!</v>
      </c>
      <c r="CE316" s="13"/>
      <c r="CF316" s="11"/>
      <c r="CG316" s="25"/>
      <c r="CH316" s="38"/>
      <c r="CI316" s="10"/>
      <c r="CJ316" s="11"/>
      <c r="CK316" s="74">
        <f t="shared" si="6327"/>
        <v>0</v>
      </c>
      <c r="CL316" s="74">
        <f t="shared" si="6327"/>
        <v>0</v>
      </c>
      <c r="CM316" s="11"/>
      <c r="CN316" s="12" t="e">
        <f t="shared" si="6281"/>
        <v>#DIV/0!</v>
      </c>
      <c r="CO316" s="11"/>
      <c r="CP316" s="12" t="e">
        <f t="shared" si="6282"/>
        <v>#DIV/0!</v>
      </c>
      <c r="CQ316" s="13"/>
      <c r="CR316" s="11"/>
      <c r="CS316" s="25"/>
      <c r="CT316" s="38"/>
      <c r="CU316" s="10"/>
      <c r="CV316" s="11"/>
      <c r="CW316" s="74">
        <f t="shared" si="6328"/>
        <v>0</v>
      </c>
      <c r="CX316" s="74">
        <f t="shared" si="6328"/>
        <v>0</v>
      </c>
      <c r="CY316" s="11"/>
      <c r="CZ316" s="12" t="e">
        <f t="shared" si="6284"/>
        <v>#DIV/0!</v>
      </c>
      <c r="DA316" s="11"/>
      <c r="DB316" s="12" t="e">
        <f t="shared" si="6285"/>
        <v>#DIV/0!</v>
      </c>
      <c r="DC316" s="13"/>
      <c r="DD316" s="11"/>
      <c r="DE316" s="25"/>
      <c r="DF316" s="38"/>
      <c r="DG316" s="10"/>
      <c r="DH316" s="11"/>
      <c r="DI316" s="74">
        <f t="shared" si="6329"/>
        <v>0</v>
      </c>
      <c r="DJ316" s="74">
        <f t="shared" si="6329"/>
        <v>0</v>
      </c>
      <c r="DK316" s="11"/>
      <c r="DL316" s="12" t="e">
        <f t="shared" si="6287"/>
        <v>#DIV/0!</v>
      </c>
      <c r="DM316" s="11"/>
      <c r="DN316" s="12" t="e">
        <f t="shared" si="6288"/>
        <v>#DIV/0!</v>
      </c>
      <c r="DO316" s="13"/>
      <c r="DP316" s="11"/>
      <c r="DQ316" s="25"/>
      <c r="DR316" s="38"/>
      <c r="DS316" s="10"/>
      <c r="DT316" s="11"/>
      <c r="DU316" s="74">
        <f t="shared" si="6330"/>
        <v>0</v>
      </c>
      <c r="DV316" s="74">
        <f t="shared" si="6330"/>
        <v>0</v>
      </c>
      <c r="DW316" s="11"/>
      <c r="DX316" s="12" t="e">
        <f t="shared" si="6290"/>
        <v>#DIV/0!</v>
      </c>
      <c r="DY316" s="11"/>
      <c r="DZ316" s="12" t="e">
        <f t="shared" si="6291"/>
        <v>#DIV/0!</v>
      </c>
      <c r="EA316" s="13"/>
      <c r="EB316" s="11"/>
      <c r="EC316" s="25"/>
      <c r="ED316" s="38"/>
      <c r="EE316" s="10"/>
      <c r="EF316" s="11"/>
      <c r="EG316" s="74">
        <f t="shared" si="6331"/>
        <v>0</v>
      </c>
      <c r="EH316" s="74">
        <f t="shared" si="6331"/>
        <v>0</v>
      </c>
      <c r="EI316" s="11"/>
      <c r="EJ316" s="12" t="e">
        <f t="shared" si="6293"/>
        <v>#DIV/0!</v>
      </c>
      <c r="EK316" s="11"/>
      <c r="EL316" s="12" t="e">
        <f t="shared" si="6294"/>
        <v>#DIV/0!</v>
      </c>
      <c r="EM316" s="13"/>
      <c r="EN316" s="11"/>
      <c r="EO316" s="25"/>
      <c r="EP316" s="38"/>
      <c r="EQ316" s="10"/>
      <c r="ER316" s="11"/>
      <c r="ES316" s="74">
        <f t="shared" si="6332"/>
        <v>0</v>
      </c>
      <c r="ET316" s="74">
        <f t="shared" si="6332"/>
        <v>0</v>
      </c>
      <c r="EU316" s="11"/>
      <c r="EV316" s="12" t="e">
        <f t="shared" si="6296"/>
        <v>#DIV/0!</v>
      </c>
      <c r="EW316" s="11"/>
      <c r="EX316" s="12" t="e">
        <f t="shared" si="6297"/>
        <v>#DIV/0!</v>
      </c>
      <c r="EY316" s="13"/>
      <c r="EZ316" s="11"/>
      <c r="FA316" s="25"/>
      <c r="FB316" s="38"/>
      <c r="FC316" s="10"/>
      <c r="FD316" s="11"/>
      <c r="FE316" s="74">
        <f t="shared" si="6333"/>
        <v>0</v>
      </c>
      <c r="FF316" s="74">
        <f t="shared" si="6333"/>
        <v>0</v>
      </c>
      <c r="FG316" s="11"/>
      <c r="FH316" s="12" t="e">
        <f t="shared" si="6299"/>
        <v>#DIV/0!</v>
      </c>
      <c r="FI316" s="11"/>
      <c r="FJ316" s="12" t="e">
        <f t="shared" si="6300"/>
        <v>#DIV/0!</v>
      </c>
      <c r="FK316" s="13"/>
      <c r="FL316" s="11"/>
      <c r="FM316" s="25"/>
      <c r="FN316" s="38"/>
      <c r="FO316" s="10"/>
      <c r="FP316" s="11"/>
      <c r="FQ316" s="74">
        <f t="shared" si="6334"/>
        <v>0</v>
      </c>
      <c r="FR316" s="74">
        <f t="shared" si="6334"/>
        <v>0</v>
      </c>
      <c r="FS316" s="11"/>
      <c r="FT316" s="12" t="e">
        <f t="shared" si="6302"/>
        <v>#DIV/0!</v>
      </c>
      <c r="FU316" s="11"/>
      <c r="FV316" s="12" t="e">
        <f t="shared" si="6303"/>
        <v>#DIV/0!</v>
      </c>
      <c r="FW316" s="13"/>
      <c r="FX316" s="11"/>
      <c r="FY316" s="25"/>
      <c r="FZ316" s="38"/>
      <c r="GA316" s="10"/>
      <c r="GB316" s="11"/>
      <c r="GC316" s="74">
        <f t="shared" si="6335"/>
        <v>0</v>
      </c>
      <c r="GD316" s="74">
        <f t="shared" si="6335"/>
        <v>0</v>
      </c>
      <c r="GE316" s="11"/>
      <c r="GF316" s="12" t="e">
        <f t="shared" si="6305"/>
        <v>#DIV/0!</v>
      </c>
      <c r="GG316" s="11"/>
      <c r="GH316" s="12" t="e">
        <f t="shared" si="6306"/>
        <v>#DIV/0!</v>
      </c>
      <c r="GI316" s="13"/>
      <c r="GJ316" s="11"/>
      <c r="GK316" s="25"/>
      <c r="GL316" s="38"/>
      <c r="GM316" s="10"/>
      <c r="GN316" s="11"/>
      <c r="GO316" s="74">
        <f t="shared" si="6336"/>
        <v>0</v>
      </c>
      <c r="GP316" s="74">
        <f t="shared" si="6336"/>
        <v>0</v>
      </c>
      <c r="GQ316" s="11"/>
      <c r="GR316" s="12" t="e">
        <f t="shared" si="6308"/>
        <v>#DIV/0!</v>
      </c>
      <c r="GS316" s="11"/>
      <c r="GT316" s="12" t="e">
        <f t="shared" si="6309"/>
        <v>#DIV/0!</v>
      </c>
      <c r="GU316" s="13"/>
      <c r="GV316" s="11"/>
      <c r="GW316" s="25"/>
      <c r="GX316" s="38"/>
      <c r="GY316" s="10"/>
      <c r="GZ316" s="11"/>
      <c r="HA316" s="74">
        <f t="shared" si="6337"/>
        <v>0</v>
      </c>
      <c r="HB316" s="74">
        <f t="shared" si="6337"/>
        <v>0</v>
      </c>
      <c r="HC316" s="11"/>
      <c r="HD316" s="12" t="e">
        <f t="shared" si="6311"/>
        <v>#DIV/0!</v>
      </c>
      <c r="HE316" s="11"/>
      <c r="HF316" s="12" t="e">
        <f t="shared" si="6312"/>
        <v>#DIV/0!</v>
      </c>
      <c r="HG316" s="13"/>
      <c r="HH316" s="11"/>
      <c r="HI316" s="25"/>
      <c r="HJ316" s="38"/>
      <c r="HK316" s="10">
        <f t="shared" si="6313"/>
        <v>1</v>
      </c>
      <c r="HL316" s="11">
        <f t="shared" si="6313"/>
        <v>0</v>
      </c>
      <c r="HM316" s="11">
        <f t="shared" si="6313"/>
        <v>2913</v>
      </c>
      <c r="HN316" s="11">
        <f t="shared" si="6313"/>
        <v>227</v>
      </c>
      <c r="HO316" s="11">
        <f t="shared" si="6314"/>
        <v>553</v>
      </c>
      <c r="HP316" s="228">
        <f t="shared" si="6339"/>
        <v>0.18983865430827326</v>
      </c>
      <c r="HQ316" s="15">
        <f t="shared" si="6316"/>
        <v>39</v>
      </c>
      <c r="HR316" s="12">
        <f t="shared" si="6338"/>
        <v>7.0524412296564198E-2</v>
      </c>
      <c r="HS316" s="16">
        <v>74.5</v>
      </c>
      <c r="HT316" s="17">
        <v>494</v>
      </c>
      <c r="HU316" s="16">
        <f t="shared" si="6317"/>
        <v>89.330922242314642</v>
      </c>
      <c r="HV316" s="23"/>
      <c r="HW316" s="22">
        <v>4994.8387096774195</v>
      </c>
    </row>
    <row r="317" spans="1:231" ht="18.75" x14ac:dyDescent="0.25">
      <c r="A317" s="236"/>
      <c r="B317" s="41">
        <f t="shared" si="6318"/>
        <v>44714</v>
      </c>
      <c r="C317" s="10"/>
      <c r="D317" s="11"/>
      <c r="E317" s="74">
        <f>E316-C317</f>
        <v>569</v>
      </c>
      <c r="F317" s="74">
        <f>F316-D317</f>
        <v>44</v>
      </c>
      <c r="G317" s="11">
        <v>120</v>
      </c>
      <c r="H317" s="12">
        <f t="shared" si="6261"/>
        <v>0.22495606326889278</v>
      </c>
      <c r="I317" s="11">
        <v>8</v>
      </c>
      <c r="J317" s="12">
        <f t="shared" si="6320"/>
        <v>6.25E-2</v>
      </c>
      <c r="K317" s="13"/>
      <c r="L317" s="11"/>
      <c r="M317" s="39"/>
      <c r="N317" s="43">
        <v>83.333333333333329</v>
      </c>
      <c r="O317" s="10"/>
      <c r="P317" s="11"/>
      <c r="Q317" s="74">
        <f t="shared" si="6321"/>
        <v>576</v>
      </c>
      <c r="R317" s="74">
        <f t="shared" si="6321"/>
        <v>44</v>
      </c>
      <c r="S317" s="11">
        <v>89</v>
      </c>
      <c r="T317" s="12">
        <f t="shared" si="6263"/>
        <v>0.16666666666666666</v>
      </c>
      <c r="U317" s="11">
        <v>7</v>
      </c>
      <c r="V317" s="12">
        <f t="shared" si="6264"/>
        <v>7.2916666666666671E-2</v>
      </c>
      <c r="W317" s="13"/>
      <c r="X317" s="11"/>
      <c r="Y317" s="39"/>
      <c r="Z317" s="43">
        <v>100</v>
      </c>
      <c r="AA317" s="10"/>
      <c r="AB317" s="11"/>
      <c r="AC317" s="74">
        <f t="shared" si="6322"/>
        <v>93</v>
      </c>
      <c r="AD317" s="74">
        <f t="shared" si="6322"/>
        <v>11</v>
      </c>
      <c r="AE317" s="11">
        <v>24</v>
      </c>
      <c r="AF317" s="12">
        <f t="shared" si="6266"/>
        <v>0.25806451612903225</v>
      </c>
      <c r="AG317" s="11">
        <v>0</v>
      </c>
      <c r="AH317" s="12">
        <f t="shared" si="6267"/>
        <v>0</v>
      </c>
      <c r="AI317" s="13"/>
      <c r="AJ317" s="11"/>
      <c r="AK317" s="39"/>
      <c r="AL317" s="43">
        <v>100</v>
      </c>
      <c r="AM317" s="10"/>
      <c r="AN317" s="11"/>
      <c r="AO317" s="74">
        <f t="shared" si="6323"/>
        <v>562</v>
      </c>
      <c r="AP317" s="74">
        <f t="shared" si="6323"/>
        <v>43</v>
      </c>
      <c r="AQ317" s="11">
        <v>115</v>
      </c>
      <c r="AR317" s="12">
        <f t="shared" si="6269"/>
        <v>0.23131672597864769</v>
      </c>
      <c r="AS317" s="11">
        <v>15</v>
      </c>
      <c r="AT317" s="12">
        <f t="shared" si="6270"/>
        <v>0.11538461538461539</v>
      </c>
      <c r="AU317" s="13"/>
      <c r="AV317" s="11"/>
      <c r="AW317" s="39"/>
      <c r="AX317" s="43">
        <v>100</v>
      </c>
      <c r="AY317" s="10">
        <v>2</v>
      </c>
      <c r="AZ317" s="11"/>
      <c r="BA317" s="74">
        <f t="shared" si="6324"/>
        <v>557</v>
      </c>
      <c r="BB317" s="74">
        <f t="shared" si="6324"/>
        <v>42</v>
      </c>
      <c r="BC317" s="11">
        <v>83</v>
      </c>
      <c r="BD317" s="12">
        <f t="shared" si="6272"/>
        <v>0.15978456014362658</v>
      </c>
      <c r="BE317" s="11">
        <v>6</v>
      </c>
      <c r="BF317" s="12">
        <f t="shared" si="6273"/>
        <v>6.741573033707865E-2</v>
      </c>
      <c r="BG317" s="13"/>
      <c r="BH317" s="11"/>
      <c r="BI317" s="39"/>
      <c r="BJ317" s="43">
        <v>91.666666666666671</v>
      </c>
      <c r="BK317" s="10"/>
      <c r="BL317" s="11"/>
      <c r="BM317" s="74">
        <f t="shared" si="6325"/>
        <v>554</v>
      </c>
      <c r="BN317" s="74">
        <f t="shared" si="6325"/>
        <v>43</v>
      </c>
      <c r="BO317" s="11">
        <v>70</v>
      </c>
      <c r="BP317" s="12">
        <f t="shared" si="6275"/>
        <v>0.14801444043321299</v>
      </c>
      <c r="BQ317" s="11">
        <v>12</v>
      </c>
      <c r="BR317" s="12">
        <f t="shared" si="6276"/>
        <v>0.14634146341463414</v>
      </c>
      <c r="BS317" s="13"/>
      <c r="BT317" s="11"/>
      <c r="BU317" s="39"/>
      <c r="BV317" s="43">
        <v>100</v>
      </c>
      <c r="BW317" s="10"/>
      <c r="BX317" s="11"/>
      <c r="BY317" s="74">
        <f t="shared" si="6326"/>
        <v>0</v>
      </c>
      <c r="BZ317" s="74">
        <f t="shared" si="6326"/>
        <v>0</v>
      </c>
      <c r="CA317" s="11"/>
      <c r="CB317" s="12" t="e">
        <f t="shared" si="6278"/>
        <v>#DIV/0!</v>
      </c>
      <c r="CC317" s="11"/>
      <c r="CD317" s="12" t="e">
        <f t="shared" si="6279"/>
        <v>#DIV/0!</v>
      </c>
      <c r="CE317" s="13"/>
      <c r="CF317" s="11"/>
      <c r="CG317" s="39"/>
      <c r="CH317" s="43"/>
      <c r="CI317" s="10"/>
      <c r="CJ317" s="11"/>
      <c r="CK317" s="74">
        <f t="shared" si="6327"/>
        <v>0</v>
      </c>
      <c r="CL317" s="74">
        <f t="shared" si="6327"/>
        <v>0</v>
      </c>
      <c r="CM317" s="11"/>
      <c r="CN317" s="12" t="e">
        <f t="shared" si="6281"/>
        <v>#DIV/0!</v>
      </c>
      <c r="CO317" s="11"/>
      <c r="CP317" s="12" t="e">
        <f t="shared" si="6282"/>
        <v>#DIV/0!</v>
      </c>
      <c r="CQ317" s="13"/>
      <c r="CR317" s="11"/>
      <c r="CS317" s="39"/>
      <c r="CT317" s="43"/>
      <c r="CU317" s="10"/>
      <c r="CV317" s="11"/>
      <c r="CW317" s="74">
        <f t="shared" si="6328"/>
        <v>0</v>
      </c>
      <c r="CX317" s="74">
        <f t="shared" si="6328"/>
        <v>0</v>
      </c>
      <c r="CY317" s="11"/>
      <c r="CZ317" s="12" t="e">
        <f t="shared" si="6284"/>
        <v>#DIV/0!</v>
      </c>
      <c r="DA317" s="11"/>
      <c r="DB317" s="12" t="e">
        <f t="shared" si="6285"/>
        <v>#DIV/0!</v>
      </c>
      <c r="DC317" s="13"/>
      <c r="DD317" s="11"/>
      <c r="DE317" s="39"/>
      <c r="DF317" s="43"/>
      <c r="DG317" s="10"/>
      <c r="DH317" s="11"/>
      <c r="DI317" s="74">
        <f t="shared" si="6329"/>
        <v>0</v>
      </c>
      <c r="DJ317" s="74">
        <f t="shared" si="6329"/>
        <v>0</v>
      </c>
      <c r="DK317" s="11"/>
      <c r="DL317" s="12" t="e">
        <f t="shared" si="6287"/>
        <v>#DIV/0!</v>
      </c>
      <c r="DM317" s="11"/>
      <c r="DN317" s="12" t="e">
        <f t="shared" si="6288"/>
        <v>#DIV/0!</v>
      </c>
      <c r="DO317" s="13"/>
      <c r="DP317" s="11"/>
      <c r="DQ317" s="39"/>
      <c r="DR317" s="43"/>
      <c r="DS317" s="10"/>
      <c r="DT317" s="11"/>
      <c r="DU317" s="74">
        <f t="shared" si="6330"/>
        <v>0</v>
      </c>
      <c r="DV317" s="74">
        <f t="shared" si="6330"/>
        <v>0</v>
      </c>
      <c r="DW317" s="11"/>
      <c r="DX317" s="12" t="e">
        <f t="shared" si="6290"/>
        <v>#DIV/0!</v>
      </c>
      <c r="DY317" s="11"/>
      <c r="DZ317" s="12" t="e">
        <f t="shared" si="6291"/>
        <v>#DIV/0!</v>
      </c>
      <c r="EA317" s="13"/>
      <c r="EB317" s="11"/>
      <c r="EC317" s="39"/>
      <c r="ED317" s="43"/>
      <c r="EE317" s="10"/>
      <c r="EF317" s="11"/>
      <c r="EG317" s="74">
        <f t="shared" si="6331"/>
        <v>0</v>
      </c>
      <c r="EH317" s="74">
        <f t="shared" si="6331"/>
        <v>0</v>
      </c>
      <c r="EI317" s="11"/>
      <c r="EJ317" s="12" t="e">
        <f t="shared" si="6293"/>
        <v>#DIV/0!</v>
      </c>
      <c r="EK317" s="11"/>
      <c r="EL317" s="12" t="e">
        <f t="shared" si="6294"/>
        <v>#DIV/0!</v>
      </c>
      <c r="EM317" s="13"/>
      <c r="EN317" s="11"/>
      <c r="EO317" s="39"/>
      <c r="EP317" s="43"/>
      <c r="EQ317" s="10"/>
      <c r="ER317" s="11"/>
      <c r="ES317" s="74">
        <f t="shared" si="6332"/>
        <v>0</v>
      </c>
      <c r="ET317" s="74">
        <f t="shared" si="6332"/>
        <v>0</v>
      </c>
      <c r="EU317" s="11"/>
      <c r="EV317" s="12" t="e">
        <f t="shared" si="6296"/>
        <v>#DIV/0!</v>
      </c>
      <c r="EW317" s="11"/>
      <c r="EX317" s="12" t="e">
        <f t="shared" si="6297"/>
        <v>#DIV/0!</v>
      </c>
      <c r="EY317" s="13"/>
      <c r="EZ317" s="11"/>
      <c r="FA317" s="39"/>
      <c r="FB317" s="43"/>
      <c r="FC317" s="10"/>
      <c r="FD317" s="11"/>
      <c r="FE317" s="74">
        <f t="shared" si="6333"/>
        <v>0</v>
      </c>
      <c r="FF317" s="74">
        <f t="shared" si="6333"/>
        <v>0</v>
      </c>
      <c r="FG317" s="11"/>
      <c r="FH317" s="12" t="e">
        <f t="shared" si="6299"/>
        <v>#DIV/0!</v>
      </c>
      <c r="FI317" s="11"/>
      <c r="FJ317" s="12" t="e">
        <f t="shared" si="6300"/>
        <v>#DIV/0!</v>
      </c>
      <c r="FK317" s="13"/>
      <c r="FL317" s="11"/>
      <c r="FM317" s="39"/>
      <c r="FN317" s="43"/>
      <c r="FO317" s="10"/>
      <c r="FP317" s="11"/>
      <c r="FQ317" s="74">
        <f t="shared" si="6334"/>
        <v>0</v>
      </c>
      <c r="FR317" s="74">
        <f t="shared" si="6334"/>
        <v>0</v>
      </c>
      <c r="FS317" s="11"/>
      <c r="FT317" s="12" t="e">
        <f t="shared" si="6302"/>
        <v>#DIV/0!</v>
      </c>
      <c r="FU317" s="11"/>
      <c r="FV317" s="12" t="e">
        <f t="shared" si="6303"/>
        <v>#DIV/0!</v>
      </c>
      <c r="FW317" s="13"/>
      <c r="FX317" s="11"/>
      <c r="FY317" s="39"/>
      <c r="FZ317" s="43"/>
      <c r="GA317" s="10"/>
      <c r="GB317" s="11"/>
      <c r="GC317" s="74">
        <f t="shared" si="6335"/>
        <v>0</v>
      </c>
      <c r="GD317" s="74">
        <f t="shared" si="6335"/>
        <v>0</v>
      </c>
      <c r="GE317" s="11"/>
      <c r="GF317" s="12" t="e">
        <f t="shared" si="6305"/>
        <v>#DIV/0!</v>
      </c>
      <c r="GG317" s="11"/>
      <c r="GH317" s="12" t="e">
        <f t="shared" si="6306"/>
        <v>#DIV/0!</v>
      </c>
      <c r="GI317" s="13"/>
      <c r="GJ317" s="11"/>
      <c r="GK317" s="39"/>
      <c r="GL317" s="43"/>
      <c r="GM317" s="10"/>
      <c r="GN317" s="11"/>
      <c r="GO317" s="74">
        <f t="shared" si="6336"/>
        <v>0</v>
      </c>
      <c r="GP317" s="74">
        <f t="shared" si="6336"/>
        <v>0</v>
      </c>
      <c r="GQ317" s="11"/>
      <c r="GR317" s="12" t="e">
        <f t="shared" si="6308"/>
        <v>#DIV/0!</v>
      </c>
      <c r="GS317" s="11"/>
      <c r="GT317" s="12" t="e">
        <f t="shared" si="6309"/>
        <v>#DIV/0!</v>
      </c>
      <c r="GU317" s="13"/>
      <c r="GV317" s="11"/>
      <c r="GW317" s="39"/>
      <c r="GX317" s="43"/>
      <c r="GY317" s="10"/>
      <c r="GZ317" s="11"/>
      <c r="HA317" s="74">
        <f t="shared" si="6337"/>
        <v>0</v>
      </c>
      <c r="HB317" s="74">
        <f t="shared" si="6337"/>
        <v>0</v>
      </c>
      <c r="HC317" s="11"/>
      <c r="HD317" s="12" t="e">
        <f t="shared" si="6311"/>
        <v>#DIV/0!</v>
      </c>
      <c r="HE317" s="11"/>
      <c r="HF317" s="12" t="e">
        <f t="shared" si="6312"/>
        <v>#DIV/0!</v>
      </c>
      <c r="HG317" s="13"/>
      <c r="HH317" s="11"/>
      <c r="HI317" s="39"/>
      <c r="HJ317" s="43"/>
      <c r="HK317" s="10">
        <f t="shared" si="6313"/>
        <v>2</v>
      </c>
      <c r="HL317" s="11">
        <f t="shared" si="6313"/>
        <v>0</v>
      </c>
      <c r="HM317" s="11">
        <f t="shared" si="6313"/>
        <v>2911</v>
      </c>
      <c r="HN317" s="11">
        <f t="shared" si="6313"/>
        <v>227</v>
      </c>
      <c r="HO317" s="11">
        <f t="shared" si="6314"/>
        <v>549</v>
      </c>
      <c r="HP317" s="228">
        <f t="shared" si="6339"/>
        <v>0.1885949845413947</v>
      </c>
      <c r="HQ317" s="15">
        <f t="shared" si="6316"/>
        <v>48</v>
      </c>
      <c r="HR317" s="12">
        <f t="shared" si="6338"/>
        <v>8.7431693989071038E-2</v>
      </c>
      <c r="HS317" s="16">
        <v>74.599999999999994</v>
      </c>
      <c r="HT317" s="17">
        <v>479</v>
      </c>
      <c r="HU317" s="16">
        <f t="shared" si="6317"/>
        <v>87.249544626593817</v>
      </c>
      <c r="HV317" s="23"/>
      <c r="HW317" s="22">
        <v>83.870967741935488</v>
      </c>
    </row>
    <row r="318" spans="1:231" ht="19.5" thickBot="1" x14ac:dyDescent="0.3">
      <c r="A318" s="236"/>
      <c r="B318" s="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836</v>
      </c>
      <c r="H318" s="28">
        <f>((G318+I318)/7)/E317</f>
        <v>0.22872206879236756</v>
      </c>
      <c r="I318" s="27">
        <f>SUM(I311:I317)</f>
        <v>75</v>
      </c>
      <c r="J318" s="28">
        <f>(I318/(I318+G318))</f>
        <v>8.232711306256861E-2</v>
      </c>
      <c r="K318" s="27"/>
      <c r="L318" s="27"/>
      <c r="M318" s="29" t="e">
        <f>M316/M315*100-100</f>
        <v>#DIV/0!</v>
      </c>
      <c r="N318" s="72">
        <f>N316/N315*100-100</f>
        <v>3.6845730027548171</v>
      </c>
      <c r="O318" s="26">
        <f t="shared" ref="O318:P318" si="6340">SUM(O311:O317)</f>
        <v>0</v>
      </c>
      <c r="P318" s="27">
        <f t="shared" si="6340"/>
        <v>0</v>
      </c>
      <c r="Q318" s="27"/>
      <c r="R318" s="27"/>
      <c r="S318" s="27">
        <f t="shared" ref="S318" si="6341">SUM(S311:S317)</f>
        <v>623</v>
      </c>
      <c r="T318" s="28">
        <f t="shared" ref="T318" si="6342">((S318+U318)/7)/Q317</f>
        <v>0.16369047619047619</v>
      </c>
      <c r="U318" s="27">
        <f t="shared" ref="U318" si="6343">SUM(U311:U317)</f>
        <v>37</v>
      </c>
      <c r="V318" s="28">
        <f t="shared" ref="V318" si="6344">(U318/(U318+S318))</f>
        <v>5.6060606060606061E-2</v>
      </c>
      <c r="W318" s="27"/>
      <c r="X318" s="27"/>
      <c r="Y318" s="29" t="e">
        <f t="shared" ref="Y318:Z318" si="6345">Y316/Y315*100-100</f>
        <v>#DIV/0!</v>
      </c>
      <c r="Z318" s="72">
        <f t="shared" si="6345"/>
        <v>-1.3429752066115697</v>
      </c>
      <c r="AA318" s="26">
        <f t="shared" ref="AA318:AB318" si="6346">SUM(AA311:AA317)</f>
        <v>2</v>
      </c>
      <c r="AB318" s="27">
        <f t="shared" si="6346"/>
        <v>0</v>
      </c>
      <c r="AC318" s="27"/>
      <c r="AD318" s="27"/>
      <c r="AE318" s="27">
        <f t="shared" ref="AE318" si="6347">SUM(AE311:AE317)</f>
        <v>190</v>
      </c>
      <c r="AF318" s="28">
        <f t="shared" ref="AF318" si="6348">((AE318+AG318)/7)/AC317</f>
        <v>0.29646697388632876</v>
      </c>
      <c r="AG318" s="27">
        <f t="shared" ref="AG318" si="6349">SUM(AG311:AG317)</f>
        <v>3</v>
      </c>
      <c r="AH318" s="28">
        <f t="shared" ref="AH318" si="6350">(AG318/(AG318+AE318))</f>
        <v>1.5544041450777202E-2</v>
      </c>
      <c r="AI318" s="27"/>
      <c r="AJ318" s="27"/>
      <c r="AK318" s="29" t="e">
        <f t="shared" ref="AK318:AL318" si="6351">AK316/AK315*100-100</f>
        <v>#DIV/0!</v>
      </c>
      <c r="AL318" s="72">
        <f t="shared" si="6351"/>
        <v>-6.40495867768594</v>
      </c>
      <c r="AM318" s="26">
        <f t="shared" ref="AM318:AN318" si="6352">SUM(AM311:AM317)</f>
        <v>1</v>
      </c>
      <c r="AN318" s="27">
        <f t="shared" si="6352"/>
        <v>0</v>
      </c>
      <c r="AO318" s="27"/>
      <c r="AP318" s="27"/>
      <c r="AQ318" s="27">
        <f t="shared" ref="AQ318" si="6353">SUM(AQ311:AQ317)</f>
        <v>873</v>
      </c>
      <c r="AR318" s="28">
        <f t="shared" ref="AR318" si="6354">((AQ318+AS318)/7)/AO317</f>
        <v>0.24224707676664972</v>
      </c>
      <c r="AS318" s="27">
        <f t="shared" ref="AS318" si="6355">SUM(AS311:AS317)</f>
        <v>80</v>
      </c>
      <c r="AT318" s="28">
        <f t="shared" ref="AT318" si="6356">(AS318/(AS318+AQ318))</f>
        <v>8.394543546694648E-2</v>
      </c>
      <c r="AU318" s="27"/>
      <c r="AV318" s="27"/>
      <c r="AW318" s="29" t="e">
        <f t="shared" ref="AW318:AX318" si="6357">AW316/AW315*100-100</f>
        <v>#DIV/0!</v>
      </c>
      <c r="AX318" s="72">
        <f t="shared" si="6357"/>
        <v>-1.8782870022533871E-2</v>
      </c>
      <c r="AY318" s="26">
        <f t="shared" ref="AY318:AZ318" si="6358">SUM(AY311:AY317)</f>
        <v>2</v>
      </c>
      <c r="AZ318" s="27">
        <f t="shared" si="6358"/>
        <v>0</v>
      </c>
      <c r="BA318" s="27"/>
      <c r="BB318" s="27"/>
      <c r="BC318" s="27">
        <f t="shared" ref="BC318" si="6359">SUM(BC311:BC317)</f>
        <v>601</v>
      </c>
      <c r="BD318" s="28">
        <f t="shared" ref="BD318" si="6360">((BC318+BE318)/7)/BA317</f>
        <v>0.16696588868940754</v>
      </c>
      <c r="BE318" s="27">
        <f t="shared" ref="BE318" si="6361">SUM(BE311:BE317)</f>
        <v>50</v>
      </c>
      <c r="BF318" s="28">
        <f t="shared" ref="BF318" si="6362">(BE318/(BE318+BC318))</f>
        <v>7.6804915514592939E-2</v>
      </c>
      <c r="BG318" s="27"/>
      <c r="BH318" s="27"/>
      <c r="BI318" s="29" t="e">
        <f t="shared" ref="BI318:BJ318" si="6363">BI316/BI315*100-100</f>
        <v>#DIV/0!</v>
      </c>
      <c r="BJ318" s="72">
        <f t="shared" si="6363"/>
        <v>7.3691460055096343</v>
      </c>
      <c r="BK318" s="26">
        <f t="shared" ref="BK318:BL318" si="6364">SUM(BK311:BK317)</f>
        <v>2</v>
      </c>
      <c r="BL318" s="27">
        <f t="shared" si="6364"/>
        <v>1</v>
      </c>
      <c r="BM318" s="27"/>
      <c r="BN318" s="27"/>
      <c r="BO318" s="27">
        <f t="shared" ref="BO318" si="6365">SUM(BO311:BO317)</f>
        <v>439</v>
      </c>
      <c r="BP318" s="28">
        <f t="shared" ref="BP318" si="6366">((BO318+BQ318)/7)/BM317</f>
        <v>0.13073749355337802</v>
      </c>
      <c r="BQ318" s="27">
        <f t="shared" ref="BQ318" si="6367">SUM(BQ311:BQ317)</f>
        <v>68</v>
      </c>
      <c r="BR318" s="28">
        <f t="shared" ref="BR318" si="6368">(BQ318/(BQ318+BO318))</f>
        <v>0.13412228796844181</v>
      </c>
      <c r="BS318" s="27"/>
      <c r="BT318" s="27"/>
      <c r="BU318" s="29" t="e">
        <f t="shared" ref="BU318:BV318" si="6369">BU316/BU315*100-100</f>
        <v>#DIV/0!</v>
      </c>
      <c r="BV318" s="72">
        <f t="shared" si="6369"/>
        <v>8.4366391184572933</v>
      </c>
      <c r="BW318" s="26">
        <f t="shared" ref="BW318:BX318" si="6370">SUM(BW311:BW317)</f>
        <v>0</v>
      </c>
      <c r="BX318" s="27">
        <f t="shared" si="6370"/>
        <v>0</v>
      </c>
      <c r="BY318" s="27"/>
      <c r="BZ318" s="27"/>
      <c r="CA318" s="27">
        <f t="shared" ref="CA318" si="6371">SUM(CA311:CA317)</f>
        <v>0</v>
      </c>
      <c r="CB318" s="28" t="e">
        <f t="shared" ref="CB318" si="6372">((CA318+CC318)/7)/BY317</f>
        <v>#DIV/0!</v>
      </c>
      <c r="CC318" s="27">
        <f t="shared" ref="CC318" si="6373">SUM(CC311:CC317)</f>
        <v>0</v>
      </c>
      <c r="CD318" s="28" t="e">
        <f t="shared" ref="CD318" si="6374">(CC318/(CC318+CA318))</f>
        <v>#DIV/0!</v>
      </c>
      <c r="CE318" s="27"/>
      <c r="CF318" s="27"/>
      <c r="CG318" s="29" t="e">
        <f t="shared" ref="CG318:CH318" si="6375">CG316/CG315*100-100</f>
        <v>#DIV/0!</v>
      </c>
      <c r="CH318" s="72" t="e">
        <f t="shared" si="6375"/>
        <v>#DIV/0!</v>
      </c>
      <c r="CI318" s="26">
        <f t="shared" ref="CI318:CJ318" si="6376">SUM(CI311:CI317)</f>
        <v>0</v>
      </c>
      <c r="CJ318" s="27">
        <f t="shared" si="6376"/>
        <v>0</v>
      </c>
      <c r="CK318" s="27"/>
      <c r="CL318" s="27"/>
      <c r="CM318" s="27">
        <f t="shared" ref="CM318" si="6377">SUM(CM311:CM317)</f>
        <v>0</v>
      </c>
      <c r="CN318" s="28" t="e">
        <f t="shared" ref="CN318" si="6378">((CM318+CO318)/7)/CK317</f>
        <v>#DIV/0!</v>
      </c>
      <c r="CO318" s="27">
        <f t="shared" ref="CO318" si="6379">SUM(CO311:CO317)</f>
        <v>0</v>
      </c>
      <c r="CP318" s="28" t="e">
        <f t="shared" ref="CP318" si="6380">(CO318/(CO318+CM318))</f>
        <v>#DIV/0!</v>
      </c>
      <c r="CQ318" s="27"/>
      <c r="CR318" s="27"/>
      <c r="CS318" s="29" t="e">
        <f t="shared" ref="CS318:CT318" si="6381">CS316/CS315*100-100</f>
        <v>#DIV/0!</v>
      </c>
      <c r="CT318" s="72" t="e">
        <f t="shared" si="6381"/>
        <v>#DIV/0!</v>
      </c>
      <c r="CU318" s="26">
        <f t="shared" ref="CU318:CV318" si="6382">SUM(CU311:CU317)</f>
        <v>0</v>
      </c>
      <c r="CV318" s="27">
        <f t="shared" si="6382"/>
        <v>0</v>
      </c>
      <c r="CW318" s="27"/>
      <c r="CX318" s="27"/>
      <c r="CY318" s="27">
        <f t="shared" ref="CY318" si="6383">SUM(CY311:CY317)</f>
        <v>0</v>
      </c>
      <c r="CZ318" s="28" t="e">
        <f t="shared" ref="CZ318" si="6384">((CY318+DA318)/7)/CW317</f>
        <v>#DIV/0!</v>
      </c>
      <c r="DA318" s="27">
        <f t="shared" ref="DA318" si="6385">SUM(DA311:DA317)</f>
        <v>0</v>
      </c>
      <c r="DB318" s="28" t="e">
        <f t="shared" ref="DB318" si="6386">(DA318/(DA318+CY318))</f>
        <v>#DIV/0!</v>
      </c>
      <c r="DC318" s="27"/>
      <c r="DD318" s="27"/>
      <c r="DE318" s="29" t="e">
        <f t="shared" ref="DE318:DF318" si="6387">DE316/DE315*100-100</f>
        <v>#DIV/0!</v>
      </c>
      <c r="DF318" s="72" t="e">
        <f t="shared" si="6387"/>
        <v>#DIV/0!</v>
      </c>
      <c r="DG318" s="26">
        <f t="shared" ref="DG318:DH318" si="6388">SUM(DG311:DG317)</f>
        <v>0</v>
      </c>
      <c r="DH318" s="27">
        <f t="shared" si="6388"/>
        <v>0</v>
      </c>
      <c r="DI318" s="27"/>
      <c r="DJ318" s="27"/>
      <c r="DK318" s="27">
        <f t="shared" ref="DK318" si="6389">SUM(DK311:DK317)</f>
        <v>0</v>
      </c>
      <c r="DL318" s="28" t="e">
        <f t="shared" ref="DL318" si="6390">((DK318+DM318)/7)/DI317</f>
        <v>#DIV/0!</v>
      </c>
      <c r="DM318" s="27">
        <f t="shared" ref="DM318" si="6391">SUM(DM311:DM317)</f>
        <v>0</v>
      </c>
      <c r="DN318" s="28" t="e">
        <f t="shared" ref="DN318" si="6392">(DM318/(DM318+DK318))</f>
        <v>#DIV/0!</v>
      </c>
      <c r="DO318" s="27"/>
      <c r="DP318" s="27"/>
      <c r="DQ318" s="29" t="e">
        <f t="shared" ref="DQ318:DR318" si="6393">DQ316/DQ315*100-100</f>
        <v>#DIV/0!</v>
      </c>
      <c r="DR318" s="72" t="e">
        <f t="shared" si="6393"/>
        <v>#DIV/0!</v>
      </c>
      <c r="DS318" s="26">
        <f t="shared" ref="DS318:DT318" si="6394">SUM(DS311:DS317)</f>
        <v>0</v>
      </c>
      <c r="DT318" s="27">
        <f t="shared" si="6394"/>
        <v>0</v>
      </c>
      <c r="DU318" s="27"/>
      <c r="DV318" s="27"/>
      <c r="DW318" s="27">
        <f t="shared" ref="DW318" si="6395">SUM(DW311:DW317)</f>
        <v>0</v>
      </c>
      <c r="DX318" s="28" t="e">
        <f t="shared" ref="DX318" si="6396">((DW318+DY318)/7)/DU317</f>
        <v>#DIV/0!</v>
      </c>
      <c r="DY318" s="27">
        <f t="shared" ref="DY318" si="6397">SUM(DY311:DY317)</f>
        <v>0</v>
      </c>
      <c r="DZ318" s="28" t="e">
        <f t="shared" ref="DZ318" si="6398">(DY318/(DY318+DW318))</f>
        <v>#DIV/0!</v>
      </c>
      <c r="EA318" s="27"/>
      <c r="EB318" s="27"/>
      <c r="EC318" s="29" t="e">
        <f t="shared" ref="EC318:ED318" si="6399">EC316/EC315*100-100</f>
        <v>#DIV/0!</v>
      </c>
      <c r="ED318" s="72" t="e">
        <f t="shared" si="6399"/>
        <v>#DIV/0!</v>
      </c>
      <c r="EE318" s="26">
        <f t="shared" ref="EE318:EF318" si="6400">SUM(EE311:EE317)</f>
        <v>0</v>
      </c>
      <c r="EF318" s="27">
        <f t="shared" si="6400"/>
        <v>0</v>
      </c>
      <c r="EG318" s="27"/>
      <c r="EH318" s="27"/>
      <c r="EI318" s="27">
        <f t="shared" ref="EI318" si="6401">SUM(EI311:EI317)</f>
        <v>0</v>
      </c>
      <c r="EJ318" s="28" t="e">
        <f t="shared" ref="EJ318" si="6402">((EI318+EK318)/7)/EG317</f>
        <v>#DIV/0!</v>
      </c>
      <c r="EK318" s="27">
        <f t="shared" ref="EK318" si="6403">SUM(EK311:EK317)</f>
        <v>0</v>
      </c>
      <c r="EL318" s="28" t="e">
        <f t="shared" ref="EL318" si="6404">(EK318/(EK318+EI318))</f>
        <v>#DIV/0!</v>
      </c>
      <c r="EM318" s="27"/>
      <c r="EN318" s="27"/>
      <c r="EO318" s="29" t="e">
        <f t="shared" ref="EO318:EP318" si="6405">EO316/EO315*100-100</f>
        <v>#DIV/0!</v>
      </c>
      <c r="EP318" s="72" t="e">
        <f t="shared" si="6405"/>
        <v>#DIV/0!</v>
      </c>
      <c r="EQ318" s="26">
        <f t="shared" ref="EQ318:ER318" si="6406">SUM(EQ311:EQ317)</f>
        <v>0</v>
      </c>
      <c r="ER318" s="27">
        <f t="shared" si="6406"/>
        <v>0</v>
      </c>
      <c r="ES318" s="27"/>
      <c r="ET318" s="27"/>
      <c r="EU318" s="27">
        <f t="shared" ref="EU318" si="6407">SUM(EU311:EU317)</f>
        <v>0</v>
      </c>
      <c r="EV318" s="28" t="e">
        <f t="shared" ref="EV318" si="6408">((EU318+EW318)/7)/ES317</f>
        <v>#DIV/0!</v>
      </c>
      <c r="EW318" s="27">
        <f t="shared" ref="EW318" si="6409">SUM(EW311:EW317)</f>
        <v>0</v>
      </c>
      <c r="EX318" s="28" t="e">
        <f t="shared" ref="EX318" si="6410">(EW318/(EW318+EU318))</f>
        <v>#DIV/0!</v>
      </c>
      <c r="EY318" s="27"/>
      <c r="EZ318" s="27"/>
      <c r="FA318" s="29" t="e">
        <f t="shared" ref="FA318:FB318" si="6411">FA316/FA315*100-100</f>
        <v>#DIV/0!</v>
      </c>
      <c r="FB318" s="72" t="e">
        <f t="shared" si="6411"/>
        <v>#DIV/0!</v>
      </c>
      <c r="FC318" s="26">
        <f t="shared" ref="FC318:FD318" si="6412">SUM(FC311:FC317)</f>
        <v>0</v>
      </c>
      <c r="FD318" s="27">
        <f t="shared" si="6412"/>
        <v>0</v>
      </c>
      <c r="FE318" s="27"/>
      <c r="FF318" s="27"/>
      <c r="FG318" s="27">
        <f t="shared" ref="FG318" si="6413">SUM(FG311:FG317)</f>
        <v>0</v>
      </c>
      <c r="FH318" s="28" t="e">
        <f t="shared" ref="FH318" si="6414">((FG318+FI318)/7)/FE317</f>
        <v>#DIV/0!</v>
      </c>
      <c r="FI318" s="27">
        <f t="shared" ref="FI318" si="6415">SUM(FI311:FI317)</f>
        <v>0</v>
      </c>
      <c r="FJ318" s="28" t="e">
        <f t="shared" ref="FJ318" si="6416">(FI318/(FI318+FG318))</f>
        <v>#DIV/0!</v>
      </c>
      <c r="FK318" s="27"/>
      <c r="FL318" s="27"/>
      <c r="FM318" s="29" t="e">
        <f t="shared" ref="FM318:FN318" si="6417">FM316/FM315*100-100</f>
        <v>#DIV/0!</v>
      </c>
      <c r="FN318" s="72" t="e">
        <f t="shared" si="6417"/>
        <v>#DIV/0!</v>
      </c>
      <c r="FO318" s="26">
        <f t="shared" ref="FO318:FP318" si="6418">SUM(FO311:FO317)</f>
        <v>0</v>
      </c>
      <c r="FP318" s="27">
        <f t="shared" si="6418"/>
        <v>0</v>
      </c>
      <c r="FQ318" s="27"/>
      <c r="FR318" s="27"/>
      <c r="FS318" s="27">
        <f t="shared" ref="FS318" si="6419">SUM(FS311:FS317)</f>
        <v>0</v>
      </c>
      <c r="FT318" s="28" t="e">
        <f t="shared" ref="FT318" si="6420">((FS318+FU318)/7)/FQ317</f>
        <v>#DIV/0!</v>
      </c>
      <c r="FU318" s="27">
        <f t="shared" ref="FU318" si="6421">SUM(FU311:FU317)</f>
        <v>0</v>
      </c>
      <c r="FV318" s="28" t="e">
        <f t="shared" ref="FV318" si="6422">(FU318/(FU318+FS318))</f>
        <v>#DIV/0!</v>
      </c>
      <c r="FW318" s="27"/>
      <c r="FX318" s="27"/>
      <c r="FY318" s="29" t="e">
        <f t="shared" ref="FY318:FZ318" si="6423">FY316/FY315*100-100</f>
        <v>#DIV/0!</v>
      </c>
      <c r="FZ318" s="72" t="e">
        <f t="shared" si="6423"/>
        <v>#DIV/0!</v>
      </c>
      <c r="GA318" s="26">
        <f t="shared" ref="GA318:GB318" si="6424">SUM(GA311:GA317)</f>
        <v>0</v>
      </c>
      <c r="GB318" s="27">
        <f t="shared" si="6424"/>
        <v>0</v>
      </c>
      <c r="GC318" s="27"/>
      <c r="GD318" s="27"/>
      <c r="GE318" s="27">
        <f t="shared" ref="GE318" si="6425">SUM(GE311:GE317)</f>
        <v>0</v>
      </c>
      <c r="GF318" s="28" t="e">
        <f t="shared" ref="GF318" si="6426">((GE318+GG318)/7)/GC317</f>
        <v>#DIV/0!</v>
      </c>
      <c r="GG318" s="27">
        <f t="shared" ref="GG318" si="6427">SUM(GG311:GG317)</f>
        <v>0</v>
      </c>
      <c r="GH318" s="28" t="e">
        <f t="shared" ref="GH318" si="6428">(GG318/(GG318+GE318))</f>
        <v>#DIV/0!</v>
      </c>
      <c r="GI318" s="27"/>
      <c r="GJ318" s="27"/>
      <c r="GK318" s="29" t="e">
        <f t="shared" ref="GK318:GL318" si="6429">GK316/GK315*100-100</f>
        <v>#DIV/0!</v>
      </c>
      <c r="GL318" s="72" t="e">
        <f t="shared" si="6429"/>
        <v>#DIV/0!</v>
      </c>
      <c r="GM318" s="26">
        <f t="shared" ref="GM318:GN318" si="6430">SUM(GM311:GM317)</f>
        <v>0</v>
      </c>
      <c r="GN318" s="27">
        <f t="shared" si="6430"/>
        <v>0</v>
      </c>
      <c r="GO318" s="27"/>
      <c r="GP318" s="27"/>
      <c r="GQ318" s="27">
        <f t="shared" ref="GQ318" si="6431">SUM(GQ311:GQ317)</f>
        <v>0</v>
      </c>
      <c r="GR318" s="28" t="e">
        <f t="shared" ref="GR318" si="6432">((GQ318+GS318)/7)/GO317</f>
        <v>#DIV/0!</v>
      </c>
      <c r="GS318" s="27">
        <f t="shared" ref="GS318" si="6433">SUM(GS311:GS317)</f>
        <v>0</v>
      </c>
      <c r="GT318" s="28" t="e">
        <f t="shared" ref="GT318" si="6434">(GS318/(GS318+GQ318))</f>
        <v>#DIV/0!</v>
      </c>
      <c r="GU318" s="27"/>
      <c r="GV318" s="27"/>
      <c r="GW318" s="29" t="e">
        <f t="shared" ref="GW318:GX318" si="6435">GW316/GW315*100-100</f>
        <v>#DIV/0!</v>
      </c>
      <c r="GX318" s="72" t="e">
        <f t="shared" si="6435"/>
        <v>#DIV/0!</v>
      </c>
      <c r="GY318" s="26">
        <f t="shared" ref="GY318:GZ318" si="6436">SUM(GY311:GY317)</f>
        <v>0</v>
      </c>
      <c r="GZ318" s="27">
        <f t="shared" si="6436"/>
        <v>0</v>
      </c>
      <c r="HA318" s="27"/>
      <c r="HB318" s="27"/>
      <c r="HC318" s="27">
        <f t="shared" ref="HC318" si="6437">SUM(HC311:HC317)</f>
        <v>0</v>
      </c>
      <c r="HD318" s="28" t="e">
        <f t="shared" ref="HD318" si="6438">((HC318+HE318)/7)/HA317</f>
        <v>#DIV/0!</v>
      </c>
      <c r="HE318" s="27">
        <f t="shared" ref="HE318" si="6439">SUM(HE311:HE317)</f>
        <v>0</v>
      </c>
      <c r="HF318" s="28" t="e">
        <f t="shared" ref="HF318" si="6440">(HE318/(HE318+HC318))</f>
        <v>#DIV/0!</v>
      </c>
      <c r="HG318" s="27"/>
      <c r="HH318" s="27"/>
      <c r="HI318" s="29" t="e">
        <f t="shared" ref="HI318:HJ318" si="6441">HI316/HI315*100-100</f>
        <v>#DIV/0!</v>
      </c>
      <c r="HJ318" s="72" t="e">
        <f t="shared" si="6441"/>
        <v>#DIV/0!</v>
      </c>
      <c r="HK318" s="26">
        <f t="shared" si="6313"/>
        <v>7</v>
      </c>
      <c r="HL318" s="27">
        <f t="shared" si="6313"/>
        <v>1</v>
      </c>
      <c r="HM318" s="27">
        <f t="shared" si="6313"/>
        <v>0</v>
      </c>
      <c r="HN318" s="27">
        <f t="shared" si="6313"/>
        <v>0</v>
      </c>
      <c r="HO318" s="27">
        <f t="shared" si="6314"/>
        <v>3875</v>
      </c>
      <c r="HP318" s="229">
        <f>+((HO318)/HM317)/7</f>
        <v>0.19016538253913726</v>
      </c>
      <c r="HQ318" s="62">
        <f t="shared" si="6316"/>
        <v>313</v>
      </c>
      <c r="HR318" s="52">
        <f t="shared" si="6338"/>
        <v>8.0774193548387094E-2</v>
      </c>
      <c r="HS318" s="53">
        <f t="shared" ref="HS318" si="6442">SUM(HS311:HS317)/7</f>
        <v>74.728571428571428</v>
      </c>
      <c r="HT318" s="54">
        <f t="shared" ref="HT318" si="6443">SUM(HT311:HT317)</f>
        <v>3420</v>
      </c>
      <c r="HU318" s="53">
        <f t="shared" ref="HU318" si="6444">AVERAGE(HU311:HU317)</f>
        <v>88.324190881633953</v>
      </c>
      <c r="HV318" s="63" t="e">
        <f>HV316/HV315*100-100</f>
        <v>#DIV/0!</v>
      </c>
      <c r="HW318" s="72">
        <f>HW316/HW315*100-100</f>
        <v>3.199146894161558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5">
        <f t="shared" ref="HK319:HL319" si="6445">HK318/HM308</f>
        <v>2.3989033584647019E-3</v>
      </c>
      <c r="HL319" s="68">
        <f t="shared" si="6445"/>
        <v>4.3859649122807015E-3</v>
      </c>
      <c r="HM319" s="45"/>
      <c r="HN319" s="45"/>
      <c r="HO319" s="45"/>
      <c r="HP319" s="231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235">
        <v>60</v>
      </c>
      <c r="B320" s="73">
        <f>B317+1</f>
        <v>44715</v>
      </c>
      <c r="C320" s="33"/>
      <c r="D320" s="34"/>
      <c r="E320" s="34">
        <f>E317-C320</f>
        <v>569</v>
      </c>
      <c r="F320" s="34">
        <f>F317-D320</f>
        <v>44</v>
      </c>
      <c r="G320" s="34">
        <v>119</v>
      </c>
      <c r="H320" s="35">
        <f t="shared" ref="H320:H326" si="6446">((G320+I320)/E320)</f>
        <v>0.23550087873462214</v>
      </c>
      <c r="I320" s="34">
        <v>15</v>
      </c>
      <c r="J320" s="35">
        <f>I320/(G320+I320)</f>
        <v>0.11194029850746269</v>
      </c>
      <c r="K320" s="36"/>
      <c r="L320" s="34"/>
      <c r="M320" s="34"/>
      <c r="N320" s="37"/>
      <c r="O320" s="33"/>
      <c r="P320" s="34"/>
      <c r="Q320" s="34">
        <f t="shared" ref="Q320:R320" si="6447">Q317-O320</f>
        <v>576</v>
      </c>
      <c r="R320" s="34">
        <f t="shared" si="6447"/>
        <v>44</v>
      </c>
      <c r="S320" s="34">
        <v>78</v>
      </c>
      <c r="T320" s="35">
        <f t="shared" ref="T320:T326" si="6448">((S320+U320)/Q320)</f>
        <v>0.14409722222222221</v>
      </c>
      <c r="U320" s="34">
        <v>5</v>
      </c>
      <c r="V320" s="35">
        <f t="shared" ref="V320:V326" si="6449">U320/(S320+U320)</f>
        <v>6.0240963855421686E-2</v>
      </c>
      <c r="W320" s="36"/>
      <c r="X320" s="34"/>
      <c r="Y320" s="34"/>
      <c r="Z320" s="37"/>
      <c r="AA320" s="33">
        <v>2</v>
      </c>
      <c r="AB320" s="34"/>
      <c r="AC320" s="34">
        <f t="shared" ref="AC320:AD320" si="6450">AC317-AA320</f>
        <v>91</v>
      </c>
      <c r="AD320" s="34">
        <f t="shared" si="6450"/>
        <v>11</v>
      </c>
      <c r="AE320" s="34">
        <v>26</v>
      </c>
      <c r="AF320" s="35">
        <f t="shared" ref="AF320:AF326" si="6451">((AE320+AG320)/AC320)</f>
        <v>0.2857142857142857</v>
      </c>
      <c r="AG320" s="34">
        <v>0</v>
      </c>
      <c r="AH320" s="35">
        <f t="shared" ref="AH320:AH326" si="6452">AG320/(AE320+AG320)</f>
        <v>0</v>
      </c>
      <c r="AI320" s="36"/>
      <c r="AJ320" s="34"/>
      <c r="AK320" s="34"/>
      <c r="AL320" s="37"/>
      <c r="AM320" s="33"/>
      <c r="AN320" s="34"/>
      <c r="AO320" s="34">
        <f t="shared" ref="AO320:AP320" si="6453">AO317-AM320</f>
        <v>562</v>
      </c>
      <c r="AP320" s="34">
        <f t="shared" si="6453"/>
        <v>43</v>
      </c>
      <c r="AQ320" s="34">
        <v>119</v>
      </c>
      <c r="AR320" s="35">
        <f t="shared" ref="AR320:AR326" si="6454">((AQ320+AS320)/AO320)</f>
        <v>0.2206405693950178</v>
      </c>
      <c r="AS320" s="34">
        <v>5</v>
      </c>
      <c r="AT320" s="35">
        <f t="shared" ref="AT320:AT326" si="6455">AS320/(AQ320+AS320)</f>
        <v>4.0322580645161289E-2</v>
      </c>
      <c r="AU320" s="36"/>
      <c r="AV320" s="34"/>
      <c r="AW320" s="34"/>
      <c r="AX320" s="37"/>
      <c r="AY320" s="33"/>
      <c r="AZ320" s="34"/>
      <c r="BA320" s="34">
        <f t="shared" ref="BA320:BB320" si="6456">BA317-AY320</f>
        <v>557</v>
      </c>
      <c r="BB320" s="34">
        <f t="shared" si="6456"/>
        <v>42</v>
      </c>
      <c r="BC320" s="34">
        <v>88</v>
      </c>
      <c r="BD320" s="35">
        <f t="shared" ref="BD320:BD326" si="6457">((BC320+BE320)/BA320)</f>
        <v>0.16696588868940754</v>
      </c>
      <c r="BE320" s="34">
        <v>5</v>
      </c>
      <c r="BF320" s="35">
        <f t="shared" ref="BF320:BF326" si="6458">BE320/(BC320+BE320)</f>
        <v>5.3763440860215055E-2</v>
      </c>
      <c r="BG320" s="36"/>
      <c r="BH320" s="34"/>
      <c r="BI320" s="34"/>
      <c r="BJ320" s="37"/>
      <c r="BK320" s="33">
        <v>1</v>
      </c>
      <c r="BL320" s="34"/>
      <c r="BM320" s="34">
        <f t="shared" ref="BM320:BN320" si="6459">BM317-BK320</f>
        <v>553</v>
      </c>
      <c r="BN320" s="34">
        <f t="shared" si="6459"/>
        <v>43</v>
      </c>
      <c r="BO320" s="34">
        <v>61</v>
      </c>
      <c r="BP320" s="35">
        <f t="shared" ref="BP320:BP326" si="6460">((BO320+BQ320)/BM320)</f>
        <v>0.12477396021699819</v>
      </c>
      <c r="BQ320" s="34">
        <v>8</v>
      </c>
      <c r="BR320" s="35">
        <f t="shared" ref="BR320:BR326" si="6461">BQ320/(BO320+BQ320)</f>
        <v>0.11594202898550725</v>
      </c>
      <c r="BS320" s="36"/>
      <c r="BT320" s="34"/>
      <c r="BU320" s="34"/>
      <c r="BV320" s="37"/>
      <c r="BW320" s="33"/>
      <c r="BX320" s="34"/>
      <c r="BY320" s="34">
        <f t="shared" ref="BY320:BZ320" si="6462">BY317-BW320</f>
        <v>0</v>
      </c>
      <c r="BZ320" s="34">
        <f t="shared" si="6462"/>
        <v>0</v>
      </c>
      <c r="CA320" s="34"/>
      <c r="CB320" s="35" t="e">
        <f t="shared" ref="CB320:CB326" si="6463">((CA320+CC320)/BY320)</f>
        <v>#DIV/0!</v>
      </c>
      <c r="CC320" s="34"/>
      <c r="CD320" s="35" t="e">
        <f t="shared" ref="CD320:CD326" si="6464">CC320/(CA320+CC320)</f>
        <v>#DIV/0!</v>
      </c>
      <c r="CE320" s="36"/>
      <c r="CF320" s="34"/>
      <c r="CG320" s="34"/>
      <c r="CH320" s="37"/>
      <c r="CI320" s="33"/>
      <c r="CJ320" s="34"/>
      <c r="CK320" s="34">
        <f t="shared" ref="CK320:CL320" si="6465">CK317-CI320</f>
        <v>0</v>
      </c>
      <c r="CL320" s="34">
        <f t="shared" si="6465"/>
        <v>0</v>
      </c>
      <c r="CM320" s="34"/>
      <c r="CN320" s="35" t="e">
        <f t="shared" ref="CN320:CN326" si="6466">((CM320+CO320)/CK320)</f>
        <v>#DIV/0!</v>
      </c>
      <c r="CO320" s="34"/>
      <c r="CP320" s="35" t="e">
        <f t="shared" ref="CP320:CP326" si="6467">CO320/(CM320+CO320)</f>
        <v>#DIV/0!</v>
      </c>
      <c r="CQ320" s="36"/>
      <c r="CR320" s="34"/>
      <c r="CS320" s="34"/>
      <c r="CT320" s="37"/>
      <c r="CU320" s="33"/>
      <c r="CV320" s="34"/>
      <c r="CW320" s="34">
        <f t="shared" ref="CW320:CX320" si="6468">CW317-CU320</f>
        <v>0</v>
      </c>
      <c r="CX320" s="34">
        <f t="shared" si="6468"/>
        <v>0</v>
      </c>
      <c r="CY320" s="34"/>
      <c r="CZ320" s="35" t="e">
        <f t="shared" ref="CZ320:CZ326" si="6469">((CY320+DA320)/CW320)</f>
        <v>#DIV/0!</v>
      </c>
      <c r="DA320" s="34"/>
      <c r="DB320" s="35" t="e">
        <f t="shared" ref="DB320:DB326" si="6470">DA320/(CY320+DA320)</f>
        <v>#DIV/0!</v>
      </c>
      <c r="DC320" s="36"/>
      <c r="DD320" s="34"/>
      <c r="DE320" s="34"/>
      <c r="DF320" s="37"/>
      <c r="DG320" s="33"/>
      <c r="DH320" s="34"/>
      <c r="DI320" s="34">
        <f t="shared" ref="DI320:DJ320" si="6471">DI317-DG320</f>
        <v>0</v>
      </c>
      <c r="DJ320" s="34">
        <f t="shared" si="6471"/>
        <v>0</v>
      </c>
      <c r="DK320" s="34"/>
      <c r="DL320" s="35" t="e">
        <f t="shared" ref="DL320:DL326" si="6472">((DK320+DM320)/DI320)</f>
        <v>#DIV/0!</v>
      </c>
      <c r="DM320" s="34"/>
      <c r="DN320" s="35" t="e">
        <f t="shared" ref="DN320:DN326" si="6473">DM320/(DK320+DM320)</f>
        <v>#DIV/0!</v>
      </c>
      <c r="DO320" s="36"/>
      <c r="DP320" s="34"/>
      <c r="DQ320" s="34"/>
      <c r="DR320" s="37"/>
      <c r="DS320" s="33"/>
      <c r="DT320" s="34"/>
      <c r="DU320" s="34">
        <f t="shared" ref="DU320:DV320" si="6474">DU317-DS320</f>
        <v>0</v>
      </c>
      <c r="DV320" s="34">
        <f t="shared" si="6474"/>
        <v>0</v>
      </c>
      <c r="DW320" s="34"/>
      <c r="DX320" s="35" t="e">
        <f t="shared" ref="DX320:DX326" si="6475">((DW320+DY320)/DU320)</f>
        <v>#DIV/0!</v>
      </c>
      <c r="DY320" s="34"/>
      <c r="DZ320" s="35" t="e">
        <f t="shared" ref="DZ320:DZ326" si="6476">DY320/(DW320+DY320)</f>
        <v>#DIV/0!</v>
      </c>
      <c r="EA320" s="36"/>
      <c r="EB320" s="34"/>
      <c r="EC320" s="34"/>
      <c r="ED320" s="37"/>
      <c r="EE320" s="33"/>
      <c r="EF320" s="34"/>
      <c r="EG320" s="34">
        <f t="shared" ref="EG320:EH320" si="6477">EG317-EE320</f>
        <v>0</v>
      </c>
      <c r="EH320" s="34">
        <f t="shared" si="6477"/>
        <v>0</v>
      </c>
      <c r="EI320" s="34"/>
      <c r="EJ320" s="35" t="e">
        <f t="shared" ref="EJ320:EJ326" si="6478">((EI320+EK320)/EG320)</f>
        <v>#DIV/0!</v>
      </c>
      <c r="EK320" s="34"/>
      <c r="EL320" s="35" t="e">
        <f t="shared" ref="EL320:EL326" si="6479">EK320/(EI320+EK320)</f>
        <v>#DIV/0!</v>
      </c>
      <c r="EM320" s="36"/>
      <c r="EN320" s="34"/>
      <c r="EO320" s="34"/>
      <c r="EP320" s="37"/>
      <c r="EQ320" s="33"/>
      <c r="ER320" s="34"/>
      <c r="ES320" s="34">
        <f t="shared" ref="ES320:ET320" si="6480">ES317-EQ320</f>
        <v>0</v>
      </c>
      <c r="ET320" s="34">
        <f t="shared" si="6480"/>
        <v>0</v>
      </c>
      <c r="EU320" s="34"/>
      <c r="EV320" s="35" t="e">
        <f t="shared" ref="EV320:EV326" si="6481">((EU320+EW320)/ES320)</f>
        <v>#DIV/0!</v>
      </c>
      <c r="EW320" s="34"/>
      <c r="EX320" s="35" t="e">
        <f t="shared" ref="EX320:EX326" si="6482">EW320/(EU320+EW320)</f>
        <v>#DIV/0!</v>
      </c>
      <c r="EY320" s="36"/>
      <c r="EZ320" s="34"/>
      <c r="FA320" s="34"/>
      <c r="FB320" s="37"/>
      <c r="FC320" s="33"/>
      <c r="FD320" s="34"/>
      <c r="FE320" s="34">
        <f t="shared" ref="FE320:FF320" si="6483">FE317-FC320</f>
        <v>0</v>
      </c>
      <c r="FF320" s="34">
        <f t="shared" si="6483"/>
        <v>0</v>
      </c>
      <c r="FG320" s="34"/>
      <c r="FH320" s="35" t="e">
        <f t="shared" ref="FH320:FH326" si="6484">((FG320+FI320)/FE320)</f>
        <v>#DIV/0!</v>
      </c>
      <c r="FI320" s="34"/>
      <c r="FJ320" s="35" t="e">
        <f t="shared" ref="FJ320:FJ326" si="6485">FI320/(FG320+FI320)</f>
        <v>#DIV/0!</v>
      </c>
      <c r="FK320" s="36"/>
      <c r="FL320" s="34"/>
      <c r="FM320" s="34"/>
      <c r="FN320" s="37"/>
      <c r="FO320" s="33"/>
      <c r="FP320" s="34"/>
      <c r="FQ320" s="34">
        <f t="shared" ref="FQ320:FR320" si="6486">FQ317-FO320</f>
        <v>0</v>
      </c>
      <c r="FR320" s="34">
        <f t="shared" si="6486"/>
        <v>0</v>
      </c>
      <c r="FS320" s="34"/>
      <c r="FT320" s="35" t="e">
        <f t="shared" ref="FT320:FT326" si="6487">((FS320+FU320)/FQ320)</f>
        <v>#DIV/0!</v>
      </c>
      <c r="FU320" s="34"/>
      <c r="FV320" s="35" t="e">
        <f t="shared" ref="FV320:FV326" si="6488">FU320/(FS320+FU320)</f>
        <v>#DIV/0!</v>
      </c>
      <c r="FW320" s="36"/>
      <c r="FX320" s="34"/>
      <c r="FY320" s="34"/>
      <c r="FZ320" s="37"/>
      <c r="GA320" s="33"/>
      <c r="GB320" s="34"/>
      <c r="GC320" s="34">
        <f t="shared" ref="GC320:GD320" si="6489">GC317-GA320</f>
        <v>0</v>
      </c>
      <c r="GD320" s="34">
        <f t="shared" si="6489"/>
        <v>0</v>
      </c>
      <c r="GE320" s="34"/>
      <c r="GF320" s="35" t="e">
        <f t="shared" ref="GF320:GF326" si="6490">((GE320+GG320)/GC320)</f>
        <v>#DIV/0!</v>
      </c>
      <c r="GG320" s="34"/>
      <c r="GH320" s="35" t="e">
        <f t="shared" ref="GH320:GH326" si="6491">GG320/(GE320+GG320)</f>
        <v>#DIV/0!</v>
      </c>
      <c r="GI320" s="36"/>
      <c r="GJ320" s="34"/>
      <c r="GK320" s="34"/>
      <c r="GL320" s="37"/>
      <c r="GM320" s="33"/>
      <c r="GN320" s="34"/>
      <c r="GO320" s="34">
        <f t="shared" ref="GO320:GP320" si="6492">GO317-GM320</f>
        <v>0</v>
      </c>
      <c r="GP320" s="34">
        <f t="shared" si="6492"/>
        <v>0</v>
      </c>
      <c r="GQ320" s="34"/>
      <c r="GR320" s="35" t="e">
        <f t="shared" ref="GR320:GR326" si="6493">((GQ320+GS320)/GO320)</f>
        <v>#DIV/0!</v>
      </c>
      <c r="GS320" s="34"/>
      <c r="GT320" s="35" t="e">
        <f t="shared" ref="GT320:GT326" si="6494">GS320/(GQ320+GS320)</f>
        <v>#DIV/0!</v>
      </c>
      <c r="GU320" s="36"/>
      <c r="GV320" s="34"/>
      <c r="GW320" s="34"/>
      <c r="GX320" s="37"/>
      <c r="GY320" s="33"/>
      <c r="GZ320" s="34"/>
      <c r="HA320" s="34">
        <f t="shared" ref="HA320:HB320" si="6495">HA317-GY320</f>
        <v>0</v>
      </c>
      <c r="HB320" s="34">
        <f t="shared" si="6495"/>
        <v>0</v>
      </c>
      <c r="HC320" s="34"/>
      <c r="HD320" s="35" t="e">
        <f t="shared" ref="HD320:HD326" si="6496">((HC320+HE320)/HA320)</f>
        <v>#DIV/0!</v>
      </c>
      <c r="HE320" s="34"/>
      <c r="HF320" s="35" t="e">
        <f t="shared" ref="HF320:HF326" si="6497">HE320/(HC320+HE320)</f>
        <v>#DIV/0!</v>
      </c>
      <c r="HG320" s="36"/>
      <c r="HH320" s="34"/>
      <c r="HI320" s="34"/>
      <c r="HJ320" s="37"/>
      <c r="HK320" s="33">
        <f t="shared" ref="HK320:HN327" si="6498">+C320+O320+AA320+AM320+AY320+BK320+BW320+CI320+CU320+DG320+DS320+EE320+EQ320+FC320+FO320+GA320+GM320+GY320</f>
        <v>3</v>
      </c>
      <c r="HL320" s="34">
        <f t="shared" si="6498"/>
        <v>0</v>
      </c>
      <c r="HM320" s="34">
        <f t="shared" si="6498"/>
        <v>2908</v>
      </c>
      <c r="HN320" s="34">
        <f t="shared" si="6498"/>
        <v>227</v>
      </c>
      <c r="HO320" s="34">
        <f t="shared" ref="HO320:HO327" si="6499">+G320+S320+AE320+AQ320+BC320+BO320+CA320+CM320+CY320+DK320+DW320+EI320+EU320+FG320+FS320+GE320+GQ320+HC320+I320+U320+AG320+AS320+BE320+BQ320+CC320+CO320+DA320+DM320+DY320+EK320+EW320+FI320+FU320+GG320+GS320+HE320</f>
        <v>529</v>
      </c>
      <c r="HP320" s="227">
        <f t="shared" ref="HP320:HP321" si="6500">+(HO320)/HM320</f>
        <v>0.18191196698762035</v>
      </c>
      <c r="HQ320" s="48">
        <f t="shared" ref="HQ320:HQ327" si="6501">+I320+U320+AG320+AS320+BE320+BQ320+CC320+CO320+DA320+DM320+DY320+EK320+EW320+FI320+FU320+GG320+GS320+HE320</f>
        <v>38</v>
      </c>
      <c r="HR320" s="35">
        <f>+(HQ320/(HO320))</f>
        <v>7.1833648393194713E-2</v>
      </c>
      <c r="HS320" s="49">
        <v>75</v>
      </c>
      <c r="HT320" s="50">
        <v>471</v>
      </c>
      <c r="HU320" s="49">
        <f t="shared" ref="HU320:HU326" si="6502">+HT320/HO320*100</f>
        <v>89.03591682419659</v>
      </c>
      <c r="HV320" s="48"/>
      <c r="HW320" s="37"/>
    </row>
    <row r="321" spans="1:231" ht="18.75" x14ac:dyDescent="0.25">
      <c r="A321" s="236"/>
      <c r="B321" s="41">
        <f t="shared" ref="B321:B326" si="6503">+B320+1</f>
        <v>44716</v>
      </c>
      <c r="C321" s="10"/>
      <c r="D321" s="11"/>
      <c r="E321" s="74">
        <f t="shared" ref="E321:F325" si="6504">E320-C321</f>
        <v>569</v>
      </c>
      <c r="F321" s="74">
        <f t="shared" si="6504"/>
        <v>44</v>
      </c>
      <c r="G321" s="11">
        <v>108</v>
      </c>
      <c r="H321" s="12">
        <f t="shared" si="6446"/>
        <v>0.20210896309314588</v>
      </c>
      <c r="I321" s="11">
        <v>7</v>
      </c>
      <c r="J321" s="12">
        <f t="shared" ref="J321:J326" si="6505">I321/(G321+I321)</f>
        <v>6.0869565217391307E-2</v>
      </c>
      <c r="K321" s="13"/>
      <c r="L321" s="11"/>
      <c r="M321" s="11"/>
      <c r="N321" s="14"/>
      <c r="O321" s="10"/>
      <c r="P321" s="11">
        <v>1</v>
      </c>
      <c r="Q321" s="74">
        <f t="shared" ref="Q321:R326" si="6506">Q320-O321</f>
        <v>576</v>
      </c>
      <c r="R321" s="74">
        <f t="shared" si="6506"/>
        <v>43</v>
      </c>
      <c r="S321" s="11">
        <v>83</v>
      </c>
      <c r="T321" s="12">
        <f t="shared" si="6448"/>
        <v>0.16840277777777779</v>
      </c>
      <c r="U321" s="11">
        <v>14</v>
      </c>
      <c r="V321" s="12">
        <f t="shared" si="6449"/>
        <v>0.14432989690721648</v>
      </c>
      <c r="W321" s="13"/>
      <c r="X321" s="11"/>
      <c r="Y321" s="11"/>
      <c r="Z321" s="14"/>
      <c r="AA321" s="10"/>
      <c r="AB321" s="11"/>
      <c r="AC321" s="74">
        <f t="shared" ref="AC321:AD326" si="6507">AC320-AA321</f>
        <v>91</v>
      </c>
      <c r="AD321" s="74">
        <f t="shared" si="6507"/>
        <v>11</v>
      </c>
      <c r="AE321" s="11">
        <v>26</v>
      </c>
      <c r="AF321" s="12">
        <f t="shared" si="6451"/>
        <v>0.2967032967032967</v>
      </c>
      <c r="AG321" s="11">
        <v>1</v>
      </c>
      <c r="AH321" s="12">
        <f t="shared" si="6452"/>
        <v>3.7037037037037035E-2</v>
      </c>
      <c r="AI321" s="13"/>
      <c r="AJ321" s="11"/>
      <c r="AK321" s="11"/>
      <c r="AL321" s="14"/>
      <c r="AM321" s="10"/>
      <c r="AN321" s="11"/>
      <c r="AO321" s="74">
        <f t="shared" ref="AO321:AP326" si="6508">AO320-AM321</f>
        <v>562</v>
      </c>
      <c r="AP321" s="74">
        <f t="shared" si="6508"/>
        <v>43</v>
      </c>
      <c r="AQ321" s="11">
        <v>109</v>
      </c>
      <c r="AR321" s="12">
        <f t="shared" si="6454"/>
        <v>0.20996441281138789</v>
      </c>
      <c r="AS321" s="11">
        <v>9</v>
      </c>
      <c r="AT321" s="12">
        <f t="shared" si="6455"/>
        <v>7.6271186440677971E-2</v>
      </c>
      <c r="AU321" s="13"/>
      <c r="AV321" s="11"/>
      <c r="AW321" s="11"/>
      <c r="AX321" s="14"/>
      <c r="AY321" s="10"/>
      <c r="AZ321" s="11"/>
      <c r="BA321" s="74">
        <f t="shared" ref="BA321:BB326" si="6509">BA320-AY321</f>
        <v>557</v>
      </c>
      <c r="BB321" s="74">
        <f t="shared" si="6509"/>
        <v>42</v>
      </c>
      <c r="BC321" s="11">
        <v>79</v>
      </c>
      <c r="BD321" s="12">
        <f t="shared" si="6457"/>
        <v>0.15619389587073609</v>
      </c>
      <c r="BE321" s="11">
        <v>8</v>
      </c>
      <c r="BF321" s="12">
        <f t="shared" si="6458"/>
        <v>9.1954022988505746E-2</v>
      </c>
      <c r="BG321" s="13"/>
      <c r="BH321" s="11"/>
      <c r="BI321" s="11"/>
      <c r="BJ321" s="14"/>
      <c r="BK321" s="10">
        <v>1</v>
      </c>
      <c r="BL321" s="11"/>
      <c r="BM321" s="74">
        <f t="shared" ref="BM321:BN326" si="6510">BM320-BK321</f>
        <v>552</v>
      </c>
      <c r="BN321" s="74">
        <f t="shared" si="6510"/>
        <v>43</v>
      </c>
      <c r="BO321" s="11">
        <v>53</v>
      </c>
      <c r="BP321" s="12">
        <f t="shared" si="6460"/>
        <v>0.11594202898550725</v>
      </c>
      <c r="BQ321" s="11">
        <v>11</v>
      </c>
      <c r="BR321" s="12">
        <f t="shared" si="6461"/>
        <v>0.171875</v>
      </c>
      <c r="BS321" s="13"/>
      <c r="BT321" s="11"/>
      <c r="BU321" s="11"/>
      <c r="BV321" s="14"/>
      <c r="BW321" s="10"/>
      <c r="BX321" s="11"/>
      <c r="BY321" s="74">
        <f t="shared" ref="BY321:BZ326" si="6511">BY320-BW321</f>
        <v>0</v>
      </c>
      <c r="BZ321" s="74">
        <f t="shared" si="6511"/>
        <v>0</v>
      </c>
      <c r="CA321" s="11"/>
      <c r="CB321" s="12" t="e">
        <f t="shared" si="6463"/>
        <v>#DIV/0!</v>
      </c>
      <c r="CC321" s="11"/>
      <c r="CD321" s="12" t="e">
        <f t="shared" si="6464"/>
        <v>#DIV/0!</v>
      </c>
      <c r="CE321" s="13"/>
      <c r="CF321" s="11"/>
      <c r="CG321" s="11"/>
      <c r="CH321" s="14"/>
      <c r="CI321" s="10"/>
      <c r="CJ321" s="11"/>
      <c r="CK321" s="74">
        <f t="shared" ref="CK321:CL326" si="6512">CK320-CI321</f>
        <v>0</v>
      </c>
      <c r="CL321" s="74">
        <f t="shared" si="6512"/>
        <v>0</v>
      </c>
      <c r="CM321" s="11"/>
      <c r="CN321" s="12" t="e">
        <f t="shared" si="6466"/>
        <v>#DIV/0!</v>
      </c>
      <c r="CO321" s="11"/>
      <c r="CP321" s="12" t="e">
        <f t="shared" si="6467"/>
        <v>#DIV/0!</v>
      </c>
      <c r="CQ321" s="13"/>
      <c r="CR321" s="11"/>
      <c r="CS321" s="11"/>
      <c r="CT321" s="14"/>
      <c r="CU321" s="10"/>
      <c r="CV321" s="11"/>
      <c r="CW321" s="74">
        <f t="shared" ref="CW321:CX326" si="6513">CW320-CU321</f>
        <v>0</v>
      </c>
      <c r="CX321" s="74">
        <f t="shared" si="6513"/>
        <v>0</v>
      </c>
      <c r="CY321" s="11"/>
      <c r="CZ321" s="12" t="e">
        <f t="shared" si="6469"/>
        <v>#DIV/0!</v>
      </c>
      <c r="DA321" s="11"/>
      <c r="DB321" s="12" t="e">
        <f t="shared" si="6470"/>
        <v>#DIV/0!</v>
      </c>
      <c r="DC321" s="13"/>
      <c r="DD321" s="11"/>
      <c r="DE321" s="11"/>
      <c r="DF321" s="14"/>
      <c r="DG321" s="10"/>
      <c r="DH321" s="11"/>
      <c r="DI321" s="74">
        <f t="shared" ref="DI321:DJ326" si="6514">DI320-DG321</f>
        <v>0</v>
      </c>
      <c r="DJ321" s="74">
        <f t="shared" si="6514"/>
        <v>0</v>
      </c>
      <c r="DK321" s="11"/>
      <c r="DL321" s="12" t="e">
        <f t="shared" si="6472"/>
        <v>#DIV/0!</v>
      </c>
      <c r="DM321" s="11"/>
      <c r="DN321" s="12" t="e">
        <f t="shared" si="6473"/>
        <v>#DIV/0!</v>
      </c>
      <c r="DO321" s="13"/>
      <c r="DP321" s="11"/>
      <c r="DQ321" s="11"/>
      <c r="DR321" s="14"/>
      <c r="DS321" s="10"/>
      <c r="DT321" s="11"/>
      <c r="DU321" s="74">
        <f t="shared" ref="DU321:DV326" si="6515">DU320-DS321</f>
        <v>0</v>
      </c>
      <c r="DV321" s="74">
        <f t="shared" si="6515"/>
        <v>0</v>
      </c>
      <c r="DW321" s="11"/>
      <c r="DX321" s="12" t="e">
        <f t="shared" si="6475"/>
        <v>#DIV/0!</v>
      </c>
      <c r="DY321" s="11"/>
      <c r="DZ321" s="12" t="e">
        <f t="shared" si="6476"/>
        <v>#DIV/0!</v>
      </c>
      <c r="EA321" s="13"/>
      <c r="EB321" s="11"/>
      <c r="EC321" s="11"/>
      <c r="ED321" s="14"/>
      <c r="EE321" s="10"/>
      <c r="EF321" s="11"/>
      <c r="EG321" s="74">
        <f t="shared" ref="EG321:EH326" si="6516">EG320-EE321</f>
        <v>0</v>
      </c>
      <c r="EH321" s="74">
        <f t="shared" si="6516"/>
        <v>0</v>
      </c>
      <c r="EI321" s="11"/>
      <c r="EJ321" s="12" t="e">
        <f t="shared" si="6478"/>
        <v>#DIV/0!</v>
      </c>
      <c r="EK321" s="11"/>
      <c r="EL321" s="12" t="e">
        <f t="shared" si="6479"/>
        <v>#DIV/0!</v>
      </c>
      <c r="EM321" s="13"/>
      <c r="EN321" s="11"/>
      <c r="EO321" s="11"/>
      <c r="EP321" s="14"/>
      <c r="EQ321" s="10"/>
      <c r="ER321" s="11"/>
      <c r="ES321" s="74">
        <f t="shared" ref="ES321:ET326" si="6517">ES320-EQ321</f>
        <v>0</v>
      </c>
      <c r="ET321" s="74">
        <f t="shared" si="6517"/>
        <v>0</v>
      </c>
      <c r="EU321" s="11"/>
      <c r="EV321" s="12" t="e">
        <f t="shared" si="6481"/>
        <v>#DIV/0!</v>
      </c>
      <c r="EW321" s="11"/>
      <c r="EX321" s="12" t="e">
        <f t="shared" si="6482"/>
        <v>#DIV/0!</v>
      </c>
      <c r="EY321" s="13"/>
      <c r="EZ321" s="11"/>
      <c r="FA321" s="11"/>
      <c r="FB321" s="14"/>
      <c r="FC321" s="10"/>
      <c r="FD321" s="11"/>
      <c r="FE321" s="74">
        <f t="shared" ref="FE321:FF326" si="6518">FE320-FC321</f>
        <v>0</v>
      </c>
      <c r="FF321" s="74">
        <f t="shared" si="6518"/>
        <v>0</v>
      </c>
      <c r="FG321" s="11"/>
      <c r="FH321" s="12" t="e">
        <f t="shared" si="6484"/>
        <v>#DIV/0!</v>
      </c>
      <c r="FI321" s="11"/>
      <c r="FJ321" s="12" t="e">
        <f t="shared" si="6485"/>
        <v>#DIV/0!</v>
      </c>
      <c r="FK321" s="13"/>
      <c r="FL321" s="11"/>
      <c r="FM321" s="11"/>
      <c r="FN321" s="14"/>
      <c r="FO321" s="10"/>
      <c r="FP321" s="11"/>
      <c r="FQ321" s="74">
        <f t="shared" ref="FQ321:FR326" si="6519">FQ320-FO321</f>
        <v>0</v>
      </c>
      <c r="FR321" s="74">
        <f t="shared" si="6519"/>
        <v>0</v>
      </c>
      <c r="FS321" s="11"/>
      <c r="FT321" s="12" t="e">
        <f t="shared" si="6487"/>
        <v>#DIV/0!</v>
      </c>
      <c r="FU321" s="11"/>
      <c r="FV321" s="12" t="e">
        <f t="shared" si="6488"/>
        <v>#DIV/0!</v>
      </c>
      <c r="FW321" s="13"/>
      <c r="FX321" s="11"/>
      <c r="FY321" s="11"/>
      <c r="FZ321" s="14"/>
      <c r="GA321" s="10"/>
      <c r="GB321" s="11"/>
      <c r="GC321" s="74">
        <f t="shared" ref="GC321:GD326" si="6520">GC320-GA321</f>
        <v>0</v>
      </c>
      <c r="GD321" s="74">
        <f t="shared" si="6520"/>
        <v>0</v>
      </c>
      <c r="GE321" s="11"/>
      <c r="GF321" s="12" t="e">
        <f t="shared" si="6490"/>
        <v>#DIV/0!</v>
      </c>
      <c r="GG321" s="11"/>
      <c r="GH321" s="12" t="e">
        <f t="shared" si="6491"/>
        <v>#DIV/0!</v>
      </c>
      <c r="GI321" s="13"/>
      <c r="GJ321" s="11"/>
      <c r="GK321" s="11"/>
      <c r="GL321" s="14"/>
      <c r="GM321" s="10"/>
      <c r="GN321" s="11"/>
      <c r="GO321" s="74">
        <f t="shared" ref="GO321:GP326" si="6521">GO320-GM321</f>
        <v>0</v>
      </c>
      <c r="GP321" s="74">
        <f t="shared" si="6521"/>
        <v>0</v>
      </c>
      <c r="GQ321" s="11"/>
      <c r="GR321" s="12" t="e">
        <f t="shared" si="6493"/>
        <v>#DIV/0!</v>
      </c>
      <c r="GS321" s="11"/>
      <c r="GT321" s="12" t="e">
        <f t="shared" si="6494"/>
        <v>#DIV/0!</v>
      </c>
      <c r="GU321" s="13"/>
      <c r="GV321" s="11"/>
      <c r="GW321" s="11"/>
      <c r="GX321" s="14"/>
      <c r="GY321" s="10"/>
      <c r="GZ321" s="11"/>
      <c r="HA321" s="74">
        <f t="shared" ref="HA321:HB326" si="6522">HA320-GY321</f>
        <v>0</v>
      </c>
      <c r="HB321" s="74">
        <f t="shared" si="6522"/>
        <v>0</v>
      </c>
      <c r="HC321" s="11"/>
      <c r="HD321" s="12" t="e">
        <f t="shared" si="6496"/>
        <v>#DIV/0!</v>
      </c>
      <c r="HE321" s="11"/>
      <c r="HF321" s="12" t="e">
        <f t="shared" si="6497"/>
        <v>#DIV/0!</v>
      </c>
      <c r="HG321" s="13"/>
      <c r="HH321" s="11"/>
      <c r="HI321" s="11"/>
      <c r="HJ321" s="14"/>
      <c r="HK321" s="10">
        <f t="shared" si="6498"/>
        <v>1</v>
      </c>
      <c r="HL321" s="11">
        <f t="shared" si="6498"/>
        <v>1</v>
      </c>
      <c r="HM321" s="11">
        <f t="shared" si="6498"/>
        <v>2907</v>
      </c>
      <c r="HN321" s="11">
        <f t="shared" si="6498"/>
        <v>226</v>
      </c>
      <c r="HO321" s="11">
        <f t="shared" si="6499"/>
        <v>508</v>
      </c>
      <c r="HP321" s="228">
        <f t="shared" si="6500"/>
        <v>0.17475060199518405</v>
      </c>
      <c r="HQ321" s="15">
        <f t="shared" si="6501"/>
        <v>50</v>
      </c>
      <c r="HR321" s="12">
        <f t="shared" ref="HR321:HR327" si="6523">+(HQ321/(HO321))</f>
        <v>9.8425196850393706E-2</v>
      </c>
      <c r="HS321" s="16">
        <v>75.400000000000006</v>
      </c>
      <c r="HT321" s="17">
        <v>447</v>
      </c>
      <c r="HU321" s="16">
        <f t="shared" si="6502"/>
        <v>87.99212598425197</v>
      </c>
      <c r="HV321" s="15"/>
      <c r="HW321" s="14"/>
    </row>
    <row r="322" spans="1:231" ht="18.75" x14ac:dyDescent="0.25">
      <c r="A322" s="236"/>
      <c r="B322" s="41">
        <f t="shared" si="6503"/>
        <v>44717</v>
      </c>
      <c r="C322" s="10"/>
      <c r="D322" s="11"/>
      <c r="E322" s="74">
        <f t="shared" si="6504"/>
        <v>569</v>
      </c>
      <c r="F322" s="74">
        <f t="shared" si="6504"/>
        <v>44</v>
      </c>
      <c r="G322" s="11">
        <v>120</v>
      </c>
      <c r="H322" s="12">
        <f t="shared" si="6446"/>
        <v>0.23550087873462214</v>
      </c>
      <c r="I322" s="11">
        <v>14</v>
      </c>
      <c r="J322" s="12">
        <f t="shared" si="6505"/>
        <v>0.1044776119402985</v>
      </c>
      <c r="K322" s="13"/>
      <c r="L322" s="11"/>
      <c r="M322" s="11"/>
      <c r="N322" s="14"/>
      <c r="O322" s="10"/>
      <c r="P322" s="11"/>
      <c r="Q322" s="74">
        <f t="shared" si="6506"/>
        <v>576</v>
      </c>
      <c r="R322" s="74">
        <f t="shared" si="6506"/>
        <v>43</v>
      </c>
      <c r="S322" s="11">
        <v>86</v>
      </c>
      <c r="T322" s="12">
        <f t="shared" si="6448"/>
        <v>0.15625</v>
      </c>
      <c r="U322" s="11">
        <v>4</v>
      </c>
      <c r="V322" s="12">
        <f t="shared" si="6449"/>
        <v>4.4444444444444446E-2</v>
      </c>
      <c r="W322" s="13"/>
      <c r="X322" s="11"/>
      <c r="Y322" s="11"/>
      <c r="Z322" s="14"/>
      <c r="AA322" s="10"/>
      <c r="AB322" s="11"/>
      <c r="AC322" s="74">
        <f t="shared" si="6507"/>
        <v>91</v>
      </c>
      <c r="AD322" s="74">
        <f t="shared" si="6507"/>
        <v>11</v>
      </c>
      <c r="AE322" s="11">
        <v>29</v>
      </c>
      <c r="AF322" s="12">
        <f t="shared" si="6451"/>
        <v>0.31868131868131866</v>
      </c>
      <c r="AG322" s="11">
        <v>0</v>
      </c>
      <c r="AH322" s="12">
        <f t="shared" si="6452"/>
        <v>0</v>
      </c>
      <c r="AI322" s="13"/>
      <c r="AJ322" s="11"/>
      <c r="AK322" s="11"/>
      <c r="AL322" s="14"/>
      <c r="AM322" s="10">
        <v>1</v>
      </c>
      <c r="AN322" s="11"/>
      <c r="AO322" s="74">
        <f t="shared" si="6508"/>
        <v>561</v>
      </c>
      <c r="AP322" s="74">
        <f t="shared" si="6508"/>
        <v>43</v>
      </c>
      <c r="AQ322" s="11">
        <v>127</v>
      </c>
      <c r="AR322" s="12">
        <f t="shared" si="6454"/>
        <v>0.24064171122994651</v>
      </c>
      <c r="AS322" s="11">
        <v>8</v>
      </c>
      <c r="AT322" s="12">
        <f t="shared" si="6455"/>
        <v>5.9259259259259262E-2</v>
      </c>
      <c r="AU322" s="13"/>
      <c r="AV322" s="11"/>
      <c r="AW322" s="11"/>
      <c r="AX322" s="14"/>
      <c r="AY322" s="10"/>
      <c r="AZ322" s="11"/>
      <c r="BA322" s="74">
        <f t="shared" si="6509"/>
        <v>557</v>
      </c>
      <c r="BB322" s="74">
        <f t="shared" si="6509"/>
        <v>42</v>
      </c>
      <c r="BC322" s="11">
        <v>84</v>
      </c>
      <c r="BD322" s="12">
        <f t="shared" si="6457"/>
        <v>0.15260323159784561</v>
      </c>
      <c r="BE322" s="11">
        <v>1</v>
      </c>
      <c r="BF322" s="12">
        <f t="shared" si="6458"/>
        <v>1.1764705882352941E-2</v>
      </c>
      <c r="BG322" s="13"/>
      <c r="BH322" s="11"/>
      <c r="BI322" s="11"/>
      <c r="BJ322" s="14"/>
      <c r="BK322" s="10">
        <v>1</v>
      </c>
      <c r="BL322" s="11"/>
      <c r="BM322" s="74">
        <f t="shared" si="6510"/>
        <v>551</v>
      </c>
      <c r="BN322" s="74">
        <f t="shared" si="6510"/>
        <v>43</v>
      </c>
      <c r="BO322" s="11">
        <v>56</v>
      </c>
      <c r="BP322" s="12">
        <f t="shared" si="6460"/>
        <v>0.11070780399274047</v>
      </c>
      <c r="BQ322" s="11">
        <v>5</v>
      </c>
      <c r="BR322" s="12">
        <f t="shared" si="6461"/>
        <v>8.1967213114754092E-2</v>
      </c>
      <c r="BS322" s="13"/>
      <c r="BT322" s="11"/>
      <c r="BU322" s="11"/>
      <c r="BV322" s="14"/>
      <c r="BW322" s="10"/>
      <c r="BX322" s="11"/>
      <c r="BY322" s="74">
        <f t="shared" si="6511"/>
        <v>0</v>
      </c>
      <c r="BZ322" s="74">
        <f t="shared" si="6511"/>
        <v>0</v>
      </c>
      <c r="CA322" s="11"/>
      <c r="CB322" s="12" t="e">
        <f t="shared" si="6463"/>
        <v>#DIV/0!</v>
      </c>
      <c r="CC322" s="11"/>
      <c r="CD322" s="12" t="e">
        <f t="shared" si="6464"/>
        <v>#DIV/0!</v>
      </c>
      <c r="CE322" s="13"/>
      <c r="CF322" s="11"/>
      <c r="CG322" s="11"/>
      <c r="CH322" s="14"/>
      <c r="CI322" s="10"/>
      <c r="CJ322" s="11"/>
      <c r="CK322" s="74">
        <f t="shared" si="6512"/>
        <v>0</v>
      </c>
      <c r="CL322" s="74">
        <f t="shared" si="6512"/>
        <v>0</v>
      </c>
      <c r="CM322" s="11"/>
      <c r="CN322" s="12" t="e">
        <f t="shared" si="6466"/>
        <v>#DIV/0!</v>
      </c>
      <c r="CO322" s="11"/>
      <c r="CP322" s="12" t="e">
        <f t="shared" si="6467"/>
        <v>#DIV/0!</v>
      </c>
      <c r="CQ322" s="13"/>
      <c r="CR322" s="11"/>
      <c r="CS322" s="11"/>
      <c r="CT322" s="14"/>
      <c r="CU322" s="10"/>
      <c r="CV322" s="11"/>
      <c r="CW322" s="74">
        <f t="shared" si="6513"/>
        <v>0</v>
      </c>
      <c r="CX322" s="74">
        <f t="shared" si="6513"/>
        <v>0</v>
      </c>
      <c r="CY322" s="11"/>
      <c r="CZ322" s="12" t="e">
        <f t="shared" si="6469"/>
        <v>#DIV/0!</v>
      </c>
      <c r="DA322" s="11"/>
      <c r="DB322" s="12" t="e">
        <f t="shared" si="6470"/>
        <v>#DIV/0!</v>
      </c>
      <c r="DC322" s="13"/>
      <c r="DD322" s="11"/>
      <c r="DE322" s="11"/>
      <c r="DF322" s="14"/>
      <c r="DG322" s="10"/>
      <c r="DH322" s="11"/>
      <c r="DI322" s="74">
        <f t="shared" si="6514"/>
        <v>0</v>
      </c>
      <c r="DJ322" s="74">
        <f t="shared" si="6514"/>
        <v>0</v>
      </c>
      <c r="DK322" s="11"/>
      <c r="DL322" s="12" t="e">
        <f t="shared" si="6472"/>
        <v>#DIV/0!</v>
      </c>
      <c r="DM322" s="11"/>
      <c r="DN322" s="12" t="e">
        <f t="shared" si="6473"/>
        <v>#DIV/0!</v>
      </c>
      <c r="DO322" s="13"/>
      <c r="DP322" s="11"/>
      <c r="DQ322" s="11"/>
      <c r="DR322" s="14"/>
      <c r="DS322" s="10"/>
      <c r="DT322" s="11"/>
      <c r="DU322" s="74">
        <f t="shared" si="6515"/>
        <v>0</v>
      </c>
      <c r="DV322" s="74">
        <f t="shared" si="6515"/>
        <v>0</v>
      </c>
      <c r="DW322" s="11"/>
      <c r="DX322" s="12" t="e">
        <f t="shared" si="6475"/>
        <v>#DIV/0!</v>
      </c>
      <c r="DY322" s="11"/>
      <c r="DZ322" s="12" t="e">
        <f t="shared" si="6476"/>
        <v>#DIV/0!</v>
      </c>
      <c r="EA322" s="13"/>
      <c r="EB322" s="11"/>
      <c r="EC322" s="11"/>
      <c r="ED322" s="14"/>
      <c r="EE322" s="10"/>
      <c r="EF322" s="11"/>
      <c r="EG322" s="74">
        <f t="shared" si="6516"/>
        <v>0</v>
      </c>
      <c r="EH322" s="74">
        <f t="shared" si="6516"/>
        <v>0</v>
      </c>
      <c r="EI322" s="11"/>
      <c r="EJ322" s="12" t="e">
        <f t="shared" si="6478"/>
        <v>#DIV/0!</v>
      </c>
      <c r="EK322" s="11"/>
      <c r="EL322" s="12" t="e">
        <f t="shared" si="6479"/>
        <v>#DIV/0!</v>
      </c>
      <c r="EM322" s="13"/>
      <c r="EN322" s="11"/>
      <c r="EO322" s="11"/>
      <c r="EP322" s="14"/>
      <c r="EQ322" s="10"/>
      <c r="ER322" s="11"/>
      <c r="ES322" s="74">
        <f t="shared" si="6517"/>
        <v>0</v>
      </c>
      <c r="ET322" s="74">
        <f t="shared" si="6517"/>
        <v>0</v>
      </c>
      <c r="EU322" s="11"/>
      <c r="EV322" s="12" t="e">
        <f t="shared" si="6481"/>
        <v>#DIV/0!</v>
      </c>
      <c r="EW322" s="11"/>
      <c r="EX322" s="12" t="e">
        <f t="shared" si="6482"/>
        <v>#DIV/0!</v>
      </c>
      <c r="EY322" s="13"/>
      <c r="EZ322" s="11"/>
      <c r="FA322" s="11"/>
      <c r="FB322" s="14"/>
      <c r="FC322" s="10"/>
      <c r="FD322" s="11"/>
      <c r="FE322" s="74">
        <f t="shared" si="6518"/>
        <v>0</v>
      </c>
      <c r="FF322" s="74">
        <f t="shared" si="6518"/>
        <v>0</v>
      </c>
      <c r="FG322" s="11"/>
      <c r="FH322" s="12" t="e">
        <f t="shared" si="6484"/>
        <v>#DIV/0!</v>
      </c>
      <c r="FI322" s="11"/>
      <c r="FJ322" s="12" t="e">
        <f t="shared" si="6485"/>
        <v>#DIV/0!</v>
      </c>
      <c r="FK322" s="13"/>
      <c r="FL322" s="11"/>
      <c r="FM322" s="11"/>
      <c r="FN322" s="14"/>
      <c r="FO322" s="10"/>
      <c r="FP322" s="11"/>
      <c r="FQ322" s="74">
        <f t="shared" si="6519"/>
        <v>0</v>
      </c>
      <c r="FR322" s="74">
        <f t="shared" si="6519"/>
        <v>0</v>
      </c>
      <c r="FS322" s="11"/>
      <c r="FT322" s="12" t="e">
        <f t="shared" si="6487"/>
        <v>#DIV/0!</v>
      </c>
      <c r="FU322" s="11"/>
      <c r="FV322" s="12" t="e">
        <f t="shared" si="6488"/>
        <v>#DIV/0!</v>
      </c>
      <c r="FW322" s="13"/>
      <c r="FX322" s="11"/>
      <c r="FY322" s="11"/>
      <c r="FZ322" s="14"/>
      <c r="GA322" s="10"/>
      <c r="GB322" s="11"/>
      <c r="GC322" s="74">
        <f t="shared" si="6520"/>
        <v>0</v>
      </c>
      <c r="GD322" s="74">
        <f t="shared" si="6520"/>
        <v>0</v>
      </c>
      <c r="GE322" s="11"/>
      <c r="GF322" s="12" t="e">
        <f t="shared" si="6490"/>
        <v>#DIV/0!</v>
      </c>
      <c r="GG322" s="11"/>
      <c r="GH322" s="12" t="e">
        <f t="shared" si="6491"/>
        <v>#DIV/0!</v>
      </c>
      <c r="GI322" s="13"/>
      <c r="GJ322" s="11"/>
      <c r="GK322" s="11"/>
      <c r="GL322" s="14"/>
      <c r="GM322" s="10"/>
      <c r="GN322" s="11"/>
      <c r="GO322" s="74">
        <f t="shared" si="6521"/>
        <v>0</v>
      </c>
      <c r="GP322" s="74">
        <f t="shared" si="6521"/>
        <v>0</v>
      </c>
      <c r="GQ322" s="11"/>
      <c r="GR322" s="12" t="e">
        <f t="shared" si="6493"/>
        <v>#DIV/0!</v>
      </c>
      <c r="GS322" s="11"/>
      <c r="GT322" s="12" t="e">
        <f t="shared" si="6494"/>
        <v>#DIV/0!</v>
      </c>
      <c r="GU322" s="13"/>
      <c r="GV322" s="11"/>
      <c r="GW322" s="11"/>
      <c r="GX322" s="14"/>
      <c r="GY322" s="10"/>
      <c r="GZ322" s="11"/>
      <c r="HA322" s="74">
        <f t="shared" si="6522"/>
        <v>0</v>
      </c>
      <c r="HB322" s="74">
        <f t="shared" si="6522"/>
        <v>0</v>
      </c>
      <c r="HC322" s="11"/>
      <c r="HD322" s="12" t="e">
        <f t="shared" si="6496"/>
        <v>#DIV/0!</v>
      </c>
      <c r="HE322" s="11"/>
      <c r="HF322" s="12" t="e">
        <f t="shared" si="6497"/>
        <v>#DIV/0!</v>
      </c>
      <c r="HG322" s="13"/>
      <c r="HH322" s="11"/>
      <c r="HI322" s="11"/>
      <c r="HJ322" s="14"/>
      <c r="HK322" s="10">
        <f t="shared" si="6498"/>
        <v>2</v>
      </c>
      <c r="HL322" s="11">
        <f t="shared" si="6498"/>
        <v>0</v>
      </c>
      <c r="HM322" s="11">
        <f t="shared" si="6498"/>
        <v>2905</v>
      </c>
      <c r="HN322" s="11">
        <f t="shared" si="6498"/>
        <v>226</v>
      </c>
      <c r="HO322" s="11">
        <f t="shared" si="6499"/>
        <v>534</v>
      </c>
      <c r="HP322" s="228">
        <f>+(HO322)/HM322</f>
        <v>0.18382099827882961</v>
      </c>
      <c r="HQ322" s="15">
        <f t="shared" si="6501"/>
        <v>32</v>
      </c>
      <c r="HR322" s="12">
        <f t="shared" si="6523"/>
        <v>5.9925093632958802E-2</v>
      </c>
      <c r="HS322" s="16">
        <v>75.400000000000006</v>
      </c>
      <c r="HT322" s="17">
        <v>492</v>
      </c>
      <c r="HU322" s="16">
        <f t="shared" si="6502"/>
        <v>92.134831460674164</v>
      </c>
      <c r="HV322" s="15"/>
      <c r="HW322" s="14"/>
    </row>
    <row r="323" spans="1:231" ht="18.75" x14ac:dyDescent="0.25">
      <c r="A323" s="236"/>
      <c r="B323" s="41">
        <f t="shared" si="6503"/>
        <v>44718</v>
      </c>
      <c r="C323" s="10"/>
      <c r="D323" s="11"/>
      <c r="E323" s="74">
        <f t="shared" si="6504"/>
        <v>569</v>
      </c>
      <c r="F323" s="74">
        <f t="shared" si="6504"/>
        <v>44</v>
      </c>
      <c r="G323" s="11">
        <v>117</v>
      </c>
      <c r="H323" s="12">
        <f t="shared" si="6446"/>
        <v>0.22671353251318102</v>
      </c>
      <c r="I323" s="11">
        <v>12</v>
      </c>
      <c r="J323" s="12">
        <f t="shared" si="6505"/>
        <v>9.3023255813953487E-2</v>
      </c>
      <c r="K323" s="11"/>
      <c r="L323" s="11"/>
      <c r="M323" s="18"/>
      <c r="N323" s="20"/>
      <c r="O323" s="10"/>
      <c r="P323" s="11"/>
      <c r="Q323" s="74">
        <f t="shared" si="6506"/>
        <v>576</v>
      </c>
      <c r="R323" s="74">
        <f t="shared" si="6506"/>
        <v>43</v>
      </c>
      <c r="S323" s="11">
        <v>92</v>
      </c>
      <c r="T323" s="12">
        <f t="shared" si="6448"/>
        <v>0.1736111111111111</v>
      </c>
      <c r="U323" s="11">
        <v>8</v>
      </c>
      <c r="V323" s="12">
        <f t="shared" si="6449"/>
        <v>0.08</v>
      </c>
      <c r="W323" s="11"/>
      <c r="X323" s="11"/>
      <c r="Y323" s="18"/>
      <c r="Z323" s="20"/>
      <c r="AA323" s="10"/>
      <c r="AB323" s="11"/>
      <c r="AC323" s="74">
        <f t="shared" si="6507"/>
        <v>91</v>
      </c>
      <c r="AD323" s="74">
        <f t="shared" si="6507"/>
        <v>11</v>
      </c>
      <c r="AE323" s="11">
        <v>23</v>
      </c>
      <c r="AF323" s="12">
        <f t="shared" si="6451"/>
        <v>0.25274725274725274</v>
      </c>
      <c r="AG323" s="11">
        <v>0</v>
      </c>
      <c r="AH323" s="12">
        <f t="shared" si="6452"/>
        <v>0</v>
      </c>
      <c r="AI323" s="11"/>
      <c r="AJ323" s="11"/>
      <c r="AK323" s="18"/>
      <c r="AL323" s="20"/>
      <c r="AM323" s="10">
        <v>1</v>
      </c>
      <c r="AN323" s="11"/>
      <c r="AO323" s="74">
        <f t="shared" si="6508"/>
        <v>560</v>
      </c>
      <c r="AP323" s="74">
        <f t="shared" si="6508"/>
        <v>43</v>
      </c>
      <c r="AQ323" s="11">
        <v>129</v>
      </c>
      <c r="AR323" s="12">
        <f t="shared" si="6454"/>
        <v>0.25</v>
      </c>
      <c r="AS323" s="11">
        <v>11</v>
      </c>
      <c r="AT323" s="12">
        <f t="shared" si="6455"/>
        <v>7.857142857142857E-2</v>
      </c>
      <c r="AU323" s="11"/>
      <c r="AV323" s="11"/>
      <c r="AW323" s="18"/>
      <c r="AX323" s="20"/>
      <c r="AY323" s="10">
        <v>1</v>
      </c>
      <c r="AZ323" s="11"/>
      <c r="BA323" s="74">
        <f t="shared" si="6509"/>
        <v>556</v>
      </c>
      <c r="BB323" s="74">
        <f t="shared" si="6509"/>
        <v>42</v>
      </c>
      <c r="BC323" s="11">
        <v>81</v>
      </c>
      <c r="BD323" s="12">
        <f t="shared" si="6457"/>
        <v>0.15827338129496402</v>
      </c>
      <c r="BE323" s="11">
        <v>7</v>
      </c>
      <c r="BF323" s="12">
        <f t="shared" si="6458"/>
        <v>7.9545454545454544E-2</v>
      </c>
      <c r="BG323" s="11"/>
      <c r="BH323" s="11"/>
      <c r="BI323" s="18"/>
      <c r="BJ323" s="20"/>
      <c r="BK323" s="10">
        <v>2</v>
      </c>
      <c r="BL323" s="11"/>
      <c r="BM323" s="74">
        <f t="shared" si="6510"/>
        <v>549</v>
      </c>
      <c r="BN323" s="74">
        <f t="shared" si="6510"/>
        <v>43</v>
      </c>
      <c r="BO323" s="11">
        <v>75</v>
      </c>
      <c r="BP323" s="12">
        <f t="shared" si="6460"/>
        <v>0.15300546448087432</v>
      </c>
      <c r="BQ323" s="11">
        <v>9</v>
      </c>
      <c r="BR323" s="12">
        <f t="shared" si="6461"/>
        <v>0.10714285714285714</v>
      </c>
      <c r="BS323" s="11"/>
      <c r="BT323" s="11"/>
      <c r="BU323" s="18"/>
      <c r="BV323" s="20"/>
      <c r="BW323" s="10"/>
      <c r="BX323" s="11"/>
      <c r="BY323" s="74">
        <f t="shared" si="6511"/>
        <v>0</v>
      </c>
      <c r="BZ323" s="74">
        <f t="shared" si="6511"/>
        <v>0</v>
      </c>
      <c r="CA323" s="11"/>
      <c r="CB323" s="12" t="e">
        <f t="shared" si="6463"/>
        <v>#DIV/0!</v>
      </c>
      <c r="CC323" s="11"/>
      <c r="CD323" s="12" t="e">
        <f t="shared" si="6464"/>
        <v>#DIV/0!</v>
      </c>
      <c r="CE323" s="11"/>
      <c r="CF323" s="11"/>
      <c r="CG323" s="18"/>
      <c r="CH323" s="20"/>
      <c r="CI323" s="10"/>
      <c r="CJ323" s="11"/>
      <c r="CK323" s="74">
        <f t="shared" si="6512"/>
        <v>0</v>
      </c>
      <c r="CL323" s="74">
        <f t="shared" si="6512"/>
        <v>0</v>
      </c>
      <c r="CM323" s="11"/>
      <c r="CN323" s="12" t="e">
        <f t="shared" si="6466"/>
        <v>#DIV/0!</v>
      </c>
      <c r="CO323" s="11"/>
      <c r="CP323" s="12" t="e">
        <f t="shared" si="6467"/>
        <v>#DIV/0!</v>
      </c>
      <c r="CQ323" s="11"/>
      <c r="CR323" s="11"/>
      <c r="CS323" s="18"/>
      <c r="CT323" s="20"/>
      <c r="CU323" s="10"/>
      <c r="CV323" s="11"/>
      <c r="CW323" s="74">
        <f t="shared" si="6513"/>
        <v>0</v>
      </c>
      <c r="CX323" s="74">
        <f t="shared" si="6513"/>
        <v>0</v>
      </c>
      <c r="CY323" s="11"/>
      <c r="CZ323" s="12" t="e">
        <f t="shared" si="6469"/>
        <v>#DIV/0!</v>
      </c>
      <c r="DA323" s="11"/>
      <c r="DB323" s="12" t="e">
        <f t="shared" si="6470"/>
        <v>#DIV/0!</v>
      </c>
      <c r="DC323" s="11"/>
      <c r="DD323" s="11"/>
      <c r="DE323" s="18"/>
      <c r="DF323" s="20"/>
      <c r="DG323" s="10"/>
      <c r="DH323" s="11"/>
      <c r="DI323" s="74">
        <f t="shared" si="6514"/>
        <v>0</v>
      </c>
      <c r="DJ323" s="74">
        <f t="shared" si="6514"/>
        <v>0</v>
      </c>
      <c r="DK323" s="11"/>
      <c r="DL323" s="12" t="e">
        <f t="shared" si="6472"/>
        <v>#DIV/0!</v>
      </c>
      <c r="DM323" s="11"/>
      <c r="DN323" s="12" t="e">
        <f t="shared" si="6473"/>
        <v>#DIV/0!</v>
      </c>
      <c r="DO323" s="11"/>
      <c r="DP323" s="11"/>
      <c r="DQ323" s="18"/>
      <c r="DR323" s="20"/>
      <c r="DS323" s="10"/>
      <c r="DT323" s="11"/>
      <c r="DU323" s="74">
        <f t="shared" si="6515"/>
        <v>0</v>
      </c>
      <c r="DV323" s="74">
        <f t="shared" si="6515"/>
        <v>0</v>
      </c>
      <c r="DW323" s="11"/>
      <c r="DX323" s="12" t="e">
        <f t="shared" si="6475"/>
        <v>#DIV/0!</v>
      </c>
      <c r="DY323" s="11"/>
      <c r="DZ323" s="12" t="e">
        <f t="shared" si="6476"/>
        <v>#DIV/0!</v>
      </c>
      <c r="EA323" s="11"/>
      <c r="EB323" s="11"/>
      <c r="EC323" s="18"/>
      <c r="ED323" s="20"/>
      <c r="EE323" s="10"/>
      <c r="EF323" s="11"/>
      <c r="EG323" s="74">
        <f t="shared" si="6516"/>
        <v>0</v>
      </c>
      <c r="EH323" s="74">
        <f t="shared" si="6516"/>
        <v>0</v>
      </c>
      <c r="EI323" s="11"/>
      <c r="EJ323" s="12" t="e">
        <f t="shared" si="6478"/>
        <v>#DIV/0!</v>
      </c>
      <c r="EK323" s="11"/>
      <c r="EL323" s="12" t="e">
        <f t="shared" si="6479"/>
        <v>#DIV/0!</v>
      </c>
      <c r="EM323" s="11"/>
      <c r="EN323" s="11"/>
      <c r="EO323" s="18"/>
      <c r="EP323" s="20"/>
      <c r="EQ323" s="10"/>
      <c r="ER323" s="11"/>
      <c r="ES323" s="74">
        <f t="shared" si="6517"/>
        <v>0</v>
      </c>
      <c r="ET323" s="74">
        <f t="shared" si="6517"/>
        <v>0</v>
      </c>
      <c r="EU323" s="11"/>
      <c r="EV323" s="12" t="e">
        <f t="shared" si="6481"/>
        <v>#DIV/0!</v>
      </c>
      <c r="EW323" s="11"/>
      <c r="EX323" s="12" t="e">
        <f t="shared" si="6482"/>
        <v>#DIV/0!</v>
      </c>
      <c r="EY323" s="11"/>
      <c r="EZ323" s="11"/>
      <c r="FA323" s="18"/>
      <c r="FB323" s="20"/>
      <c r="FC323" s="10"/>
      <c r="FD323" s="11"/>
      <c r="FE323" s="74">
        <f t="shared" si="6518"/>
        <v>0</v>
      </c>
      <c r="FF323" s="74">
        <f t="shared" si="6518"/>
        <v>0</v>
      </c>
      <c r="FG323" s="11"/>
      <c r="FH323" s="12" t="e">
        <f t="shared" si="6484"/>
        <v>#DIV/0!</v>
      </c>
      <c r="FI323" s="11"/>
      <c r="FJ323" s="12" t="e">
        <f t="shared" si="6485"/>
        <v>#DIV/0!</v>
      </c>
      <c r="FK323" s="11"/>
      <c r="FL323" s="11"/>
      <c r="FM323" s="18"/>
      <c r="FN323" s="20"/>
      <c r="FO323" s="10"/>
      <c r="FP323" s="11"/>
      <c r="FQ323" s="74">
        <f t="shared" si="6519"/>
        <v>0</v>
      </c>
      <c r="FR323" s="74">
        <f t="shared" si="6519"/>
        <v>0</v>
      </c>
      <c r="FS323" s="11"/>
      <c r="FT323" s="12" t="e">
        <f t="shared" si="6487"/>
        <v>#DIV/0!</v>
      </c>
      <c r="FU323" s="11"/>
      <c r="FV323" s="12" t="e">
        <f t="shared" si="6488"/>
        <v>#DIV/0!</v>
      </c>
      <c r="FW323" s="11"/>
      <c r="FX323" s="11"/>
      <c r="FY323" s="18"/>
      <c r="FZ323" s="20"/>
      <c r="GA323" s="10"/>
      <c r="GB323" s="11"/>
      <c r="GC323" s="74">
        <f t="shared" si="6520"/>
        <v>0</v>
      </c>
      <c r="GD323" s="74">
        <f t="shared" si="6520"/>
        <v>0</v>
      </c>
      <c r="GE323" s="11"/>
      <c r="GF323" s="12" t="e">
        <f t="shared" si="6490"/>
        <v>#DIV/0!</v>
      </c>
      <c r="GG323" s="11"/>
      <c r="GH323" s="12" t="e">
        <f t="shared" si="6491"/>
        <v>#DIV/0!</v>
      </c>
      <c r="GI323" s="11"/>
      <c r="GJ323" s="11"/>
      <c r="GK323" s="18"/>
      <c r="GL323" s="20"/>
      <c r="GM323" s="10"/>
      <c r="GN323" s="11"/>
      <c r="GO323" s="74">
        <f t="shared" si="6521"/>
        <v>0</v>
      </c>
      <c r="GP323" s="74">
        <f t="shared" si="6521"/>
        <v>0</v>
      </c>
      <c r="GQ323" s="11"/>
      <c r="GR323" s="12" t="e">
        <f t="shared" si="6493"/>
        <v>#DIV/0!</v>
      </c>
      <c r="GS323" s="11"/>
      <c r="GT323" s="12" t="e">
        <f t="shared" si="6494"/>
        <v>#DIV/0!</v>
      </c>
      <c r="GU323" s="11"/>
      <c r="GV323" s="11"/>
      <c r="GW323" s="18"/>
      <c r="GX323" s="20"/>
      <c r="GY323" s="10"/>
      <c r="GZ323" s="11"/>
      <c r="HA323" s="74">
        <f t="shared" si="6522"/>
        <v>0</v>
      </c>
      <c r="HB323" s="74">
        <f t="shared" si="6522"/>
        <v>0</v>
      </c>
      <c r="HC323" s="11"/>
      <c r="HD323" s="12" t="e">
        <f t="shared" si="6496"/>
        <v>#DIV/0!</v>
      </c>
      <c r="HE323" s="11"/>
      <c r="HF323" s="12" t="e">
        <f t="shared" si="6497"/>
        <v>#DIV/0!</v>
      </c>
      <c r="HG323" s="11"/>
      <c r="HH323" s="11"/>
      <c r="HI323" s="18"/>
      <c r="HJ323" s="20"/>
      <c r="HK323" s="10">
        <f t="shared" si="6498"/>
        <v>4</v>
      </c>
      <c r="HL323" s="11">
        <f t="shared" si="6498"/>
        <v>0</v>
      </c>
      <c r="HM323" s="11">
        <f t="shared" si="6498"/>
        <v>2901</v>
      </c>
      <c r="HN323" s="11">
        <f t="shared" si="6498"/>
        <v>226</v>
      </c>
      <c r="HO323" s="11">
        <f t="shared" si="6499"/>
        <v>564</v>
      </c>
      <c r="HP323" s="228">
        <f t="shared" ref="HP323:HP326" si="6524">+(HO323)/HM323</f>
        <v>0.19441571871768357</v>
      </c>
      <c r="HQ323" s="15">
        <f t="shared" si="6501"/>
        <v>47</v>
      </c>
      <c r="HR323" s="12">
        <f t="shared" si="6523"/>
        <v>8.3333333333333329E-2</v>
      </c>
      <c r="HS323" s="16">
        <v>74.599999999999994</v>
      </c>
      <c r="HT323" s="17">
        <v>491</v>
      </c>
      <c r="HU323" s="16">
        <f t="shared" si="6502"/>
        <v>87.056737588652481</v>
      </c>
      <c r="HV323" s="18"/>
      <c r="HW323" s="20"/>
    </row>
    <row r="324" spans="1:231" ht="18.75" x14ac:dyDescent="0.25">
      <c r="A324" s="236"/>
      <c r="B324" s="41">
        <f>+B323+1</f>
        <v>44719</v>
      </c>
      <c r="C324" s="10"/>
      <c r="D324" s="11"/>
      <c r="E324" s="74">
        <f t="shared" si="6504"/>
        <v>569</v>
      </c>
      <c r="F324" s="74">
        <f t="shared" si="6504"/>
        <v>44</v>
      </c>
      <c r="G324" s="11">
        <v>137</v>
      </c>
      <c r="H324" s="12">
        <f t="shared" si="6446"/>
        <v>0.26889279437609842</v>
      </c>
      <c r="I324" s="11">
        <v>16</v>
      </c>
      <c r="J324" s="12">
        <f t="shared" si="6505"/>
        <v>0.10457516339869281</v>
      </c>
      <c r="K324" s="13"/>
      <c r="L324" s="13"/>
      <c r="M324" s="25">
        <v>4465</v>
      </c>
      <c r="N324" s="38">
        <v>4860</v>
      </c>
      <c r="O324" s="10">
        <v>1</v>
      </c>
      <c r="P324" s="11"/>
      <c r="Q324" s="74">
        <f t="shared" si="6506"/>
        <v>575</v>
      </c>
      <c r="R324" s="74">
        <f t="shared" si="6506"/>
        <v>43</v>
      </c>
      <c r="S324" s="11">
        <v>74</v>
      </c>
      <c r="T324" s="12">
        <f t="shared" si="6448"/>
        <v>0.13565217391304349</v>
      </c>
      <c r="U324" s="11">
        <v>4</v>
      </c>
      <c r="V324" s="12">
        <f t="shared" si="6449"/>
        <v>5.128205128205128E-2</v>
      </c>
      <c r="W324" s="13"/>
      <c r="X324" s="13"/>
      <c r="Y324" s="25">
        <v>4465</v>
      </c>
      <c r="Z324" s="38">
        <v>4860</v>
      </c>
      <c r="AA324" s="10">
        <v>1</v>
      </c>
      <c r="AB324" s="11"/>
      <c r="AC324" s="74">
        <f t="shared" si="6507"/>
        <v>90</v>
      </c>
      <c r="AD324" s="74">
        <f t="shared" si="6507"/>
        <v>11</v>
      </c>
      <c r="AE324" s="11">
        <v>25</v>
      </c>
      <c r="AF324" s="12">
        <f t="shared" si="6451"/>
        <v>0.27777777777777779</v>
      </c>
      <c r="AG324" s="11">
        <v>0</v>
      </c>
      <c r="AH324" s="12">
        <f t="shared" si="6452"/>
        <v>0</v>
      </c>
      <c r="AI324" s="13"/>
      <c r="AJ324" s="13"/>
      <c r="AK324" s="25">
        <v>4465</v>
      </c>
      <c r="AL324" s="38">
        <v>4860</v>
      </c>
      <c r="AM324" s="10"/>
      <c r="AN324" s="11"/>
      <c r="AO324" s="74">
        <f t="shared" si="6508"/>
        <v>560</v>
      </c>
      <c r="AP324" s="74">
        <f t="shared" si="6508"/>
        <v>43</v>
      </c>
      <c r="AQ324" s="11">
        <v>122</v>
      </c>
      <c r="AR324" s="12">
        <f t="shared" si="6454"/>
        <v>0.23392857142857143</v>
      </c>
      <c r="AS324" s="11">
        <v>9</v>
      </c>
      <c r="AT324" s="12">
        <f t="shared" si="6455"/>
        <v>6.8702290076335881E-2</v>
      </c>
      <c r="AU324" s="13"/>
      <c r="AV324" s="13"/>
      <c r="AW324" s="25">
        <v>4465</v>
      </c>
      <c r="AX324" s="38">
        <v>4860</v>
      </c>
      <c r="AY324" s="10"/>
      <c r="AZ324" s="11"/>
      <c r="BA324" s="74">
        <f t="shared" si="6509"/>
        <v>556</v>
      </c>
      <c r="BB324" s="74">
        <f t="shared" si="6509"/>
        <v>42</v>
      </c>
      <c r="BC324" s="11">
        <v>80</v>
      </c>
      <c r="BD324" s="12">
        <f t="shared" si="6457"/>
        <v>0.16366906474820145</v>
      </c>
      <c r="BE324" s="11">
        <v>11</v>
      </c>
      <c r="BF324" s="12">
        <f t="shared" si="6458"/>
        <v>0.12087912087912088</v>
      </c>
      <c r="BG324" s="13"/>
      <c r="BH324" s="13"/>
      <c r="BI324" s="25">
        <v>4465</v>
      </c>
      <c r="BJ324" s="38">
        <v>4860</v>
      </c>
      <c r="BK324" s="10">
        <v>1</v>
      </c>
      <c r="BL324" s="11"/>
      <c r="BM324" s="74">
        <f t="shared" si="6510"/>
        <v>548</v>
      </c>
      <c r="BN324" s="74">
        <f t="shared" si="6510"/>
        <v>43</v>
      </c>
      <c r="BO324" s="11">
        <v>63</v>
      </c>
      <c r="BP324" s="12">
        <f t="shared" si="6460"/>
        <v>0.12956204379562045</v>
      </c>
      <c r="BQ324" s="11">
        <v>8</v>
      </c>
      <c r="BR324" s="12">
        <f t="shared" si="6461"/>
        <v>0.11267605633802817</v>
      </c>
      <c r="BS324" s="13"/>
      <c r="BT324" s="13"/>
      <c r="BU324" s="25">
        <v>4465</v>
      </c>
      <c r="BV324" s="38">
        <v>4860</v>
      </c>
      <c r="BW324" s="10"/>
      <c r="BX324" s="11"/>
      <c r="BY324" s="74">
        <f t="shared" si="6511"/>
        <v>0</v>
      </c>
      <c r="BZ324" s="74">
        <f t="shared" si="6511"/>
        <v>0</v>
      </c>
      <c r="CA324" s="11"/>
      <c r="CB324" s="12" t="e">
        <f t="shared" si="6463"/>
        <v>#DIV/0!</v>
      </c>
      <c r="CC324" s="11"/>
      <c r="CD324" s="12" t="e">
        <f t="shared" si="6464"/>
        <v>#DIV/0!</v>
      </c>
      <c r="CE324" s="13"/>
      <c r="CF324" s="13"/>
      <c r="CG324" s="25"/>
      <c r="CH324" s="38"/>
      <c r="CI324" s="10"/>
      <c r="CJ324" s="11"/>
      <c r="CK324" s="74">
        <f t="shared" si="6512"/>
        <v>0</v>
      </c>
      <c r="CL324" s="74">
        <f t="shared" si="6512"/>
        <v>0</v>
      </c>
      <c r="CM324" s="11"/>
      <c r="CN324" s="12" t="e">
        <f t="shared" si="6466"/>
        <v>#DIV/0!</v>
      </c>
      <c r="CO324" s="11"/>
      <c r="CP324" s="12" t="e">
        <f t="shared" si="6467"/>
        <v>#DIV/0!</v>
      </c>
      <c r="CQ324" s="13"/>
      <c r="CR324" s="13"/>
      <c r="CS324" s="25"/>
      <c r="CT324" s="38"/>
      <c r="CU324" s="10"/>
      <c r="CV324" s="11"/>
      <c r="CW324" s="74">
        <f t="shared" si="6513"/>
        <v>0</v>
      </c>
      <c r="CX324" s="74">
        <f t="shared" si="6513"/>
        <v>0</v>
      </c>
      <c r="CY324" s="11"/>
      <c r="CZ324" s="12" t="e">
        <f t="shared" si="6469"/>
        <v>#DIV/0!</v>
      </c>
      <c r="DA324" s="11"/>
      <c r="DB324" s="12" t="e">
        <f t="shared" si="6470"/>
        <v>#DIV/0!</v>
      </c>
      <c r="DC324" s="13"/>
      <c r="DD324" s="13"/>
      <c r="DE324" s="25"/>
      <c r="DF324" s="38"/>
      <c r="DG324" s="10"/>
      <c r="DH324" s="11"/>
      <c r="DI324" s="74">
        <f t="shared" si="6514"/>
        <v>0</v>
      </c>
      <c r="DJ324" s="74">
        <f t="shared" si="6514"/>
        <v>0</v>
      </c>
      <c r="DK324" s="11"/>
      <c r="DL324" s="12" t="e">
        <f t="shared" si="6472"/>
        <v>#DIV/0!</v>
      </c>
      <c r="DM324" s="11"/>
      <c r="DN324" s="12" t="e">
        <f t="shared" si="6473"/>
        <v>#DIV/0!</v>
      </c>
      <c r="DO324" s="13"/>
      <c r="DP324" s="13"/>
      <c r="DQ324" s="25"/>
      <c r="DR324" s="38"/>
      <c r="DS324" s="10"/>
      <c r="DT324" s="11"/>
      <c r="DU324" s="74">
        <f t="shared" si="6515"/>
        <v>0</v>
      </c>
      <c r="DV324" s="74">
        <f t="shared" si="6515"/>
        <v>0</v>
      </c>
      <c r="DW324" s="11"/>
      <c r="DX324" s="12" t="e">
        <f t="shared" si="6475"/>
        <v>#DIV/0!</v>
      </c>
      <c r="DY324" s="11"/>
      <c r="DZ324" s="12" t="e">
        <f t="shared" si="6476"/>
        <v>#DIV/0!</v>
      </c>
      <c r="EA324" s="13"/>
      <c r="EB324" s="13"/>
      <c r="EC324" s="25"/>
      <c r="ED324" s="38"/>
      <c r="EE324" s="10"/>
      <c r="EF324" s="11"/>
      <c r="EG324" s="74">
        <f t="shared" si="6516"/>
        <v>0</v>
      </c>
      <c r="EH324" s="74">
        <f t="shared" si="6516"/>
        <v>0</v>
      </c>
      <c r="EI324" s="11"/>
      <c r="EJ324" s="12" t="e">
        <f t="shared" si="6478"/>
        <v>#DIV/0!</v>
      </c>
      <c r="EK324" s="11"/>
      <c r="EL324" s="12" t="e">
        <f t="shared" si="6479"/>
        <v>#DIV/0!</v>
      </c>
      <c r="EM324" s="13"/>
      <c r="EN324" s="13"/>
      <c r="EO324" s="25"/>
      <c r="EP324" s="38"/>
      <c r="EQ324" s="10"/>
      <c r="ER324" s="11"/>
      <c r="ES324" s="74">
        <f t="shared" si="6517"/>
        <v>0</v>
      </c>
      <c r="ET324" s="74">
        <f t="shared" si="6517"/>
        <v>0</v>
      </c>
      <c r="EU324" s="11"/>
      <c r="EV324" s="12" t="e">
        <f t="shared" si="6481"/>
        <v>#DIV/0!</v>
      </c>
      <c r="EW324" s="11"/>
      <c r="EX324" s="12" t="e">
        <f t="shared" si="6482"/>
        <v>#DIV/0!</v>
      </c>
      <c r="EY324" s="13"/>
      <c r="EZ324" s="13"/>
      <c r="FA324" s="25"/>
      <c r="FB324" s="38"/>
      <c r="FC324" s="10"/>
      <c r="FD324" s="11"/>
      <c r="FE324" s="74">
        <f t="shared" si="6518"/>
        <v>0</v>
      </c>
      <c r="FF324" s="74">
        <f t="shared" si="6518"/>
        <v>0</v>
      </c>
      <c r="FG324" s="11"/>
      <c r="FH324" s="12" t="e">
        <f t="shared" si="6484"/>
        <v>#DIV/0!</v>
      </c>
      <c r="FI324" s="11"/>
      <c r="FJ324" s="12" t="e">
        <f t="shared" si="6485"/>
        <v>#DIV/0!</v>
      </c>
      <c r="FK324" s="13"/>
      <c r="FL324" s="13"/>
      <c r="FM324" s="25"/>
      <c r="FN324" s="38"/>
      <c r="FO324" s="10"/>
      <c r="FP324" s="11"/>
      <c r="FQ324" s="74">
        <f t="shared" si="6519"/>
        <v>0</v>
      </c>
      <c r="FR324" s="74">
        <f t="shared" si="6519"/>
        <v>0</v>
      </c>
      <c r="FS324" s="11"/>
      <c r="FT324" s="12" t="e">
        <f t="shared" si="6487"/>
        <v>#DIV/0!</v>
      </c>
      <c r="FU324" s="11"/>
      <c r="FV324" s="12" t="e">
        <f t="shared" si="6488"/>
        <v>#DIV/0!</v>
      </c>
      <c r="FW324" s="13"/>
      <c r="FX324" s="13"/>
      <c r="FY324" s="25"/>
      <c r="FZ324" s="38"/>
      <c r="GA324" s="10"/>
      <c r="GB324" s="11"/>
      <c r="GC324" s="74">
        <f t="shared" si="6520"/>
        <v>0</v>
      </c>
      <c r="GD324" s="74">
        <f t="shared" si="6520"/>
        <v>0</v>
      </c>
      <c r="GE324" s="11"/>
      <c r="GF324" s="12" t="e">
        <f t="shared" si="6490"/>
        <v>#DIV/0!</v>
      </c>
      <c r="GG324" s="11"/>
      <c r="GH324" s="12" t="e">
        <f t="shared" si="6491"/>
        <v>#DIV/0!</v>
      </c>
      <c r="GI324" s="13"/>
      <c r="GJ324" s="13"/>
      <c r="GK324" s="25"/>
      <c r="GL324" s="38"/>
      <c r="GM324" s="10"/>
      <c r="GN324" s="11"/>
      <c r="GO324" s="74">
        <f t="shared" si="6521"/>
        <v>0</v>
      </c>
      <c r="GP324" s="74">
        <f t="shared" si="6521"/>
        <v>0</v>
      </c>
      <c r="GQ324" s="11"/>
      <c r="GR324" s="12" t="e">
        <f t="shared" si="6493"/>
        <v>#DIV/0!</v>
      </c>
      <c r="GS324" s="11"/>
      <c r="GT324" s="12" t="e">
        <f t="shared" si="6494"/>
        <v>#DIV/0!</v>
      </c>
      <c r="GU324" s="13"/>
      <c r="GV324" s="13"/>
      <c r="GW324" s="25"/>
      <c r="GX324" s="38"/>
      <c r="GY324" s="10"/>
      <c r="GZ324" s="11"/>
      <c r="HA324" s="74">
        <f t="shared" si="6522"/>
        <v>0</v>
      </c>
      <c r="HB324" s="74">
        <f t="shared" si="6522"/>
        <v>0</v>
      </c>
      <c r="HC324" s="11"/>
      <c r="HD324" s="12" t="e">
        <f t="shared" si="6496"/>
        <v>#DIV/0!</v>
      </c>
      <c r="HE324" s="11"/>
      <c r="HF324" s="12" t="e">
        <f t="shared" si="6497"/>
        <v>#DIV/0!</v>
      </c>
      <c r="HG324" s="13"/>
      <c r="HH324" s="13"/>
      <c r="HI324" s="25"/>
      <c r="HJ324" s="38"/>
      <c r="HK324" s="10">
        <f t="shared" si="6498"/>
        <v>3</v>
      </c>
      <c r="HL324" s="11">
        <f t="shared" si="6498"/>
        <v>0</v>
      </c>
      <c r="HM324" s="11">
        <f t="shared" si="6498"/>
        <v>2898</v>
      </c>
      <c r="HN324" s="11">
        <f t="shared" si="6498"/>
        <v>226</v>
      </c>
      <c r="HO324" s="11">
        <f t="shared" si="6499"/>
        <v>549</v>
      </c>
      <c r="HP324" s="228">
        <f t="shared" si="6524"/>
        <v>0.18944099378881987</v>
      </c>
      <c r="HQ324" s="15">
        <f t="shared" si="6501"/>
        <v>48</v>
      </c>
      <c r="HR324" s="12">
        <f t="shared" si="6523"/>
        <v>8.7431693989071038E-2</v>
      </c>
      <c r="HS324" s="16">
        <v>74.8</v>
      </c>
      <c r="HT324" s="17">
        <v>468</v>
      </c>
      <c r="HU324" s="16">
        <f t="shared" si="6502"/>
        <v>85.245901639344254</v>
      </c>
      <c r="HV324" s="23">
        <v>4465</v>
      </c>
      <c r="HW324" s="22">
        <v>4860</v>
      </c>
    </row>
    <row r="325" spans="1:231" ht="18.75" x14ac:dyDescent="0.25">
      <c r="A325" s="236"/>
      <c r="B325" s="41">
        <f t="shared" si="6503"/>
        <v>44720</v>
      </c>
      <c r="C325" s="10"/>
      <c r="D325" s="11"/>
      <c r="E325" s="74">
        <f t="shared" si="6504"/>
        <v>569</v>
      </c>
      <c r="F325" s="74">
        <f t="shared" si="6504"/>
        <v>44</v>
      </c>
      <c r="G325" s="11">
        <v>109</v>
      </c>
      <c r="H325" s="12">
        <f t="shared" si="6446"/>
        <v>0.210896309314587</v>
      </c>
      <c r="I325" s="11">
        <v>11</v>
      </c>
      <c r="J325" s="12">
        <f t="shared" si="6505"/>
        <v>9.166666666666666E-2</v>
      </c>
      <c r="K325" s="13"/>
      <c r="L325" s="11"/>
      <c r="M325" s="25">
        <v>5031.666666666667</v>
      </c>
      <c r="N325" s="38">
        <v>5051</v>
      </c>
      <c r="O325" s="10">
        <v>1</v>
      </c>
      <c r="P325" s="11"/>
      <c r="Q325" s="74">
        <f t="shared" si="6506"/>
        <v>574</v>
      </c>
      <c r="R325" s="74">
        <f t="shared" si="6506"/>
        <v>43</v>
      </c>
      <c r="S325" s="11">
        <v>93</v>
      </c>
      <c r="T325" s="12">
        <f t="shared" si="6448"/>
        <v>0.1672473867595819</v>
      </c>
      <c r="U325" s="11">
        <v>3</v>
      </c>
      <c r="V325" s="12">
        <f t="shared" si="6449"/>
        <v>3.125E-2</v>
      </c>
      <c r="W325" s="13"/>
      <c r="X325" s="11"/>
      <c r="Y325" s="25">
        <v>5411.2195121951218</v>
      </c>
      <c r="Z325" s="38">
        <v>5019</v>
      </c>
      <c r="AA325" s="10"/>
      <c r="AB325" s="11"/>
      <c r="AC325" s="74">
        <f t="shared" si="6507"/>
        <v>90</v>
      </c>
      <c r="AD325" s="74">
        <f t="shared" si="6507"/>
        <v>11</v>
      </c>
      <c r="AE325" s="11">
        <v>23</v>
      </c>
      <c r="AF325" s="12">
        <f t="shared" si="6451"/>
        <v>0.26666666666666666</v>
      </c>
      <c r="AG325" s="11">
        <v>1</v>
      </c>
      <c r="AH325" s="12">
        <f t="shared" si="6452"/>
        <v>4.1666666666666664E-2</v>
      </c>
      <c r="AI325" s="13"/>
      <c r="AJ325" s="11"/>
      <c r="AK325" s="25">
        <v>4576.666666666667</v>
      </c>
      <c r="AL325" s="38">
        <v>5060</v>
      </c>
      <c r="AM325" s="10"/>
      <c r="AN325" s="11"/>
      <c r="AO325" s="74">
        <f t="shared" si="6508"/>
        <v>560</v>
      </c>
      <c r="AP325" s="74">
        <f t="shared" si="6508"/>
        <v>43</v>
      </c>
      <c r="AQ325" s="11">
        <v>124</v>
      </c>
      <c r="AR325" s="12">
        <f t="shared" si="6454"/>
        <v>0.23392857142857143</v>
      </c>
      <c r="AS325" s="11">
        <v>7</v>
      </c>
      <c r="AT325" s="12">
        <f t="shared" si="6455"/>
        <v>5.3435114503816793E-2</v>
      </c>
      <c r="AU325" s="13"/>
      <c r="AV325" s="11"/>
      <c r="AW325" s="25">
        <v>5392.0930232558139</v>
      </c>
      <c r="AX325" s="38">
        <v>4943</v>
      </c>
      <c r="AY325" s="10"/>
      <c r="AZ325" s="11"/>
      <c r="BA325" s="74">
        <f t="shared" si="6509"/>
        <v>556</v>
      </c>
      <c r="BB325" s="74">
        <f t="shared" si="6509"/>
        <v>42</v>
      </c>
      <c r="BC325" s="11">
        <v>87</v>
      </c>
      <c r="BD325" s="12">
        <f t="shared" si="6457"/>
        <v>0.16366906474820145</v>
      </c>
      <c r="BE325" s="11">
        <v>4</v>
      </c>
      <c r="BF325" s="12">
        <f t="shared" si="6458"/>
        <v>4.3956043956043959E-2</v>
      </c>
      <c r="BG325" s="13"/>
      <c r="BH325" s="11"/>
      <c r="BI325" s="25">
        <v>5545.3488372093025</v>
      </c>
      <c r="BJ325" s="38">
        <v>5284</v>
      </c>
      <c r="BK325" s="10">
        <v>1</v>
      </c>
      <c r="BL325" s="11"/>
      <c r="BM325" s="74">
        <f t="shared" si="6510"/>
        <v>547</v>
      </c>
      <c r="BN325" s="74">
        <f t="shared" si="6510"/>
        <v>43</v>
      </c>
      <c r="BO325" s="11">
        <v>55</v>
      </c>
      <c r="BP325" s="12">
        <f t="shared" si="6460"/>
        <v>0.11334552102376599</v>
      </c>
      <c r="BQ325" s="11">
        <v>7</v>
      </c>
      <c r="BR325" s="12">
        <f t="shared" si="6461"/>
        <v>0.11290322580645161</v>
      </c>
      <c r="BS325" s="13"/>
      <c r="BT325" s="11"/>
      <c r="BU325" s="25">
        <v>5610.227272727273</v>
      </c>
      <c r="BV325" s="38">
        <v>5594</v>
      </c>
      <c r="BW325" s="10"/>
      <c r="BX325" s="11"/>
      <c r="BY325" s="74">
        <f t="shared" si="6511"/>
        <v>0</v>
      </c>
      <c r="BZ325" s="74">
        <f t="shared" si="6511"/>
        <v>0</v>
      </c>
      <c r="CA325" s="11"/>
      <c r="CB325" s="12" t="e">
        <f t="shared" si="6463"/>
        <v>#DIV/0!</v>
      </c>
      <c r="CC325" s="11"/>
      <c r="CD325" s="12" t="e">
        <f t="shared" si="6464"/>
        <v>#DIV/0!</v>
      </c>
      <c r="CE325" s="13"/>
      <c r="CF325" s="11"/>
      <c r="CG325" s="25"/>
      <c r="CH325" s="38"/>
      <c r="CI325" s="10"/>
      <c r="CJ325" s="11"/>
      <c r="CK325" s="74">
        <f t="shared" si="6512"/>
        <v>0</v>
      </c>
      <c r="CL325" s="74">
        <f t="shared" si="6512"/>
        <v>0</v>
      </c>
      <c r="CM325" s="11"/>
      <c r="CN325" s="12" t="e">
        <f t="shared" si="6466"/>
        <v>#DIV/0!</v>
      </c>
      <c r="CO325" s="11"/>
      <c r="CP325" s="12" t="e">
        <f t="shared" si="6467"/>
        <v>#DIV/0!</v>
      </c>
      <c r="CQ325" s="13"/>
      <c r="CR325" s="11"/>
      <c r="CS325" s="25"/>
      <c r="CT325" s="38"/>
      <c r="CU325" s="10"/>
      <c r="CV325" s="11"/>
      <c r="CW325" s="74">
        <f t="shared" si="6513"/>
        <v>0</v>
      </c>
      <c r="CX325" s="74">
        <f t="shared" si="6513"/>
        <v>0</v>
      </c>
      <c r="CY325" s="11"/>
      <c r="CZ325" s="12" t="e">
        <f t="shared" si="6469"/>
        <v>#DIV/0!</v>
      </c>
      <c r="DA325" s="11"/>
      <c r="DB325" s="12" t="e">
        <f t="shared" si="6470"/>
        <v>#DIV/0!</v>
      </c>
      <c r="DC325" s="13"/>
      <c r="DD325" s="11"/>
      <c r="DE325" s="25"/>
      <c r="DF325" s="38"/>
      <c r="DG325" s="10"/>
      <c r="DH325" s="11"/>
      <c r="DI325" s="74">
        <f t="shared" si="6514"/>
        <v>0</v>
      </c>
      <c r="DJ325" s="74">
        <f t="shared" si="6514"/>
        <v>0</v>
      </c>
      <c r="DK325" s="11"/>
      <c r="DL325" s="12" t="e">
        <f t="shared" si="6472"/>
        <v>#DIV/0!</v>
      </c>
      <c r="DM325" s="11"/>
      <c r="DN325" s="12" t="e">
        <f t="shared" si="6473"/>
        <v>#DIV/0!</v>
      </c>
      <c r="DO325" s="13"/>
      <c r="DP325" s="11"/>
      <c r="DQ325" s="25"/>
      <c r="DR325" s="38"/>
      <c r="DS325" s="10"/>
      <c r="DT325" s="11"/>
      <c r="DU325" s="74">
        <f t="shared" si="6515"/>
        <v>0</v>
      </c>
      <c r="DV325" s="74">
        <f t="shared" si="6515"/>
        <v>0</v>
      </c>
      <c r="DW325" s="11"/>
      <c r="DX325" s="12" t="e">
        <f t="shared" si="6475"/>
        <v>#DIV/0!</v>
      </c>
      <c r="DY325" s="11"/>
      <c r="DZ325" s="12" t="e">
        <f t="shared" si="6476"/>
        <v>#DIV/0!</v>
      </c>
      <c r="EA325" s="13"/>
      <c r="EB325" s="11"/>
      <c r="EC325" s="25"/>
      <c r="ED325" s="38"/>
      <c r="EE325" s="10"/>
      <c r="EF325" s="11"/>
      <c r="EG325" s="74">
        <f t="shared" si="6516"/>
        <v>0</v>
      </c>
      <c r="EH325" s="74">
        <f t="shared" si="6516"/>
        <v>0</v>
      </c>
      <c r="EI325" s="11"/>
      <c r="EJ325" s="12" t="e">
        <f t="shared" si="6478"/>
        <v>#DIV/0!</v>
      </c>
      <c r="EK325" s="11"/>
      <c r="EL325" s="12" t="e">
        <f t="shared" si="6479"/>
        <v>#DIV/0!</v>
      </c>
      <c r="EM325" s="13"/>
      <c r="EN325" s="11"/>
      <c r="EO325" s="25"/>
      <c r="EP325" s="38"/>
      <c r="EQ325" s="10"/>
      <c r="ER325" s="11"/>
      <c r="ES325" s="74">
        <f t="shared" si="6517"/>
        <v>0</v>
      </c>
      <c r="ET325" s="74">
        <f t="shared" si="6517"/>
        <v>0</v>
      </c>
      <c r="EU325" s="11"/>
      <c r="EV325" s="12" t="e">
        <f t="shared" si="6481"/>
        <v>#DIV/0!</v>
      </c>
      <c r="EW325" s="11"/>
      <c r="EX325" s="12" t="e">
        <f t="shared" si="6482"/>
        <v>#DIV/0!</v>
      </c>
      <c r="EY325" s="13"/>
      <c r="EZ325" s="11"/>
      <c r="FA325" s="25"/>
      <c r="FB325" s="38"/>
      <c r="FC325" s="10"/>
      <c r="FD325" s="11"/>
      <c r="FE325" s="74">
        <f t="shared" si="6518"/>
        <v>0</v>
      </c>
      <c r="FF325" s="74">
        <f t="shared" si="6518"/>
        <v>0</v>
      </c>
      <c r="FG325" s="11"/>
      <c r="FH325" s="12" t="e">
        <f t="shared" si="6484"/>
        <v>#DIV/0!</v>
      </c>
      <c r="FI325" s="11"/>
      <c r="FJ325" s="12" t="e">
        <f t="shared" si="6485"/>
        <v>#DIV/0!</v>
      </c>
      <c r="FK325" s="13"/>
      <c r="FL325" s="11"/>
      <c r="FM325" s="25"/>
      <c r="FN325" s="38"/>
      <c r="FO325" s="10"/>
      <c r="FP325" s="11"/>
      <c r="FQ325" s="74">
        <f t="shared" si="6519"/>
        <v>0</v>
      </c>
      <c r="FR325" s="74">
        <f t="shared" si="6519"/>
        <v>0</v>
      </c>
      <c r="FS325" s="11"/>
      <c r="FT325" s="12" t="e">
        <f t="shared" si="6487"/>
        <v>#DIV/0!</v>
      </c>
      <c r="FU325" s="11"/>
      <c r="FV325" s="12" t="e">
        <f t="shared" si="6488"/>
        <v>#DIV/0!</v>
      </c>
      <c r="FW325" s="13"/>
      <c r="FX325" s="11"/>
      <c r="FY325" s="25"/>
      <c r="FZ325" s="38"/>
      <c r="GA325" s="10"/>
      <c r="GB325" s="11"/>
      <c r="GC325" s="74">
        <f t="shared" si="6520"/>
        <v>0</v>
      </c>
      <c r="GD325" s="74">
        <f t="shared" si="6520"/>
        <v>0</v>
      </c>
      <c r="GE325" s="11"/>
      <c r="GF325" s="12" t="e">
        <f t="shared" si="6490"/>
        <v>#DIV/0!</v>
      </c>
      <c r="GG325" s="11"/>
      <c r="GH325" s="12" t="e">
        <f t="shared" si="6491"/>
        <v>#DIV/0!</v>
      </c>
      <c r="GI325" s="13"/>
      <c r="GJ325" s="11"/>
      <c r="GK325" s="25"/>
      <c r="GL325" s="38"/>
      <c r="GM325" s="10"/>
      <c r="GN325" s="11"/>
      <c r="GO325" s="74">
        <f t="shared" si="6521"/>
        <v>0</v>
      </c>
      <c r="GP325" s="74">
        <f t="shared" si="6521"/>
        <v>0</v>
      </c>
      <c r="GQ325" s="11"/>
      <c r="GR325" s="12" t="e">
        <f t="shared" si="6493"/>
        <v>#DIV/0!</v>
      </c>
      <c r="GS325" s="11"/>
      <c r="GT325" s="12" t="e">
        <f t="shared" si="6494"/>
        <v>#DIV/0!</v>
      </c>
      <c r="GU325" s="13"/>
      <c r="GV325" s="11"/>
      <c r="GW325" s="25"/>
      <c r="GX325" s="38"/>
      <c r="GY325" s="10"/>
      <c r="GZ325" s="11"/>
      <c r="HA325" s="74">
        <f t="shared" si="6522"/>
        <v>0</v>
      </c>
      <c r="HB325" s="74">
        <f t="shared" si="6522"/>
        <v>0</v>
      </c>
      <c r="HC325" s="11"/>
      <c r="HD325" s="12" t="e">
        <f t="shared" si="6496"/>
        <v>#DIV/0!</v>
      </c>
      <c r="HE325" s="11"/>
      <c r="HF325" s="12" t="e">
        <f t="shared" si="6497"/>
        <v>#DIV/0!</v>
      </c>
      <c r="HG325" s="13"/>
      <c r="HH325" s="11"/>
      <c r="HI325" s="25"/>
      <c r="HJ325" s="38"/>
      <c r="HK325" s="10">
        <f t="shared" si="6498"/>
        <v>2</v>
      </c>
      <c r="HL325" s="11">
        <f t="shared" si="6498"/>
        <v>0</v>
      </c>
      <c r="HM325" s="11">
        <f t="shared" si="6498"/>
        <v>2896</v>
      </c>
      <c r="HN325" s="11">
        <f t="shared" si="6498"/>
        <v>226</v>
      </c>
      <c r="HO325" s="11">
        <f t="shared" si="6499"/>
        <v>524</v>
      </c>
      <c r="HP325" s="228">
        <f t="shared" si="6524"/>
        <v>0.18093922651933703</v>
      </c>
      <c r="HQ325" s="15">
        <f t="shared" si="6501"/>
        <v>33</v>
      </c>
      <c r="HR325" s="12">
        <f t="shared" si="6523"/>
        <v>6.2977099236641215E-2</v>
      </c>
      <c r="HS325" s="16">
        <v>74.599999999999994</v>
      </c>
      <c r="HT325" s="17">
        <v>470</v>
      </c>
      <c r="HU325" s="16">
        <f t="shared" si="6502"/>
        <v>89.694656488549612</v>
      </c>
      <c r="HV325" s="23">
        <v>5356.7555555555555</v>
      </c>
      <c r="HW325" s="22">
        <v>5171.5094339622638</v>
      </c>
    </row>
    <row r="326" spans="1:231" ht="18.75" x14ac:dyDescent="0.25">
      <c r="A326" s="236"/>
      <c r="B326" s="41">
        <f t="shared" si="6503"/>
        <v>44721</v>
      </c>
      <c r="C326" s="10"/>
      <c r="D326" s="11"/>
      <c r="E326" s="74">
        <f>E325-C326</f>
        <v>569</v>
      </c>
      <c r="F326" s="74">
        <f>F325-D326</f>
        <v>44</v>
      </c>
      <c r="G326" s="11">
        <v>134</v>
      </c>
      <c r="H326" s="12">
        <f t="shared" si="6446"/>
        <v>0.26362038664323373</v>
      </c>
      <c r="I326" s="11">
        <v>16</v>
      </c>
      <c r="J326" s="12">
        <f t="shared" si="6505"/>
        <v>0.10666666666666667</v>
      </c>
      <c r="K326" s="13"/>
      <c r="L326" s="11"/>
      <c r="M326" s="39">
        <v>92.857142857142861</v>
      </c>
      <c r="N326" s="43">
        <v>100</v>
      </c>
      <c r="O326" s="10"/>
      <c r="P326" s="11"/>
      <c r="Q326" s="74">
        <f t="shared" si="6506"/>
        <v>574</v>
      </c>
      <c r="R326" s="74">
        <f t="shared" si="6506"/>
        <v>43</v>
      </c>
      <c r="S326" s="11">
        <v>102</v>
      </c>
      <c r="T326" s="12">
        <f t="shared" si="6448"/>
        <v>0.18989547038327526</v>
      </c>
      <c r="U326" s="11">
        <v>7</v>
      </c>
      <c r="V326" s="12">
        <f t="shared" si="6449"/>
        <v>6.4220183486238536E-2</v>
      </c>
      <c r="W326" s="13"/>
      <c r="X326" s="11"/>
      <c r="Y326" s="39">
        <v>78.048780487804876</v>
      </c>
      <c r="Z326" s="43">
        <v>100</v>
      </c>
      <c r="AA326" s="10"/>
      <c r="AB326" s="11"/>
      <c r="AC326" s="74">
        <f t="shared" si="6507"/>
        <v>90</v>
      </c>
      <c r="AD326" s="74">
        <f t="shared" si="6507"/>
        <v>11</v>
      </c>
      <c r="AE326" s="11">
        <v>25</v>
      </c>
      <c r="AF326" s="12">
        <f t="shared" si="6451"/>
        <v>0.28888888888888886</v>
      </c>
      <c r="AG326" s="11">
        <v>1</v>
      </c>
      <c r="AH326" s="12">
        <f t="shared" si="6452"/>
        <v>3.8461538461538464E-2</v>
      </c>
      <c r="AI326" s="13"/>
      <c r="AJ326" s="11"/>
      <c r="AK326" s="39">
        <v>83.333333333333329</v>
      </c>
      <c r="AL326" s="43">
        <v>66.666666666666671</v>
      </c>
      <c r="AM326" s="10"/>
      <c r="AN326" s="11"/>
      <c r="AO326" s="74">
        <f t="shared" si="6508"/>
        <v>560</v>
      </c>
      <c r="AP326" s="74">
        <f t="shared" si="6508"/>
        <v>43</v>
      </c>
      <c r="AQ326" s="11">
        <v>120</v>
      </c>
      <c r="AR326" s="12">
        <f t="shared" si="6454"/>
        <v>0.23749999999999999</v>
      </c>
      <c r="AS326" s="11">
        <v>13</v>
      </c>
      <c r="AT326" s="12">
        <f t="shared" si="6455"/>
        <v>9.7744360902255634E-2</v>
      </c>
      <c r="AU326" s="13"/>
      <c r="AV326" s="11"/>
      <c r="AW326" s="39">
        <v>79.069767441860463</v>
      </c>
      <c r="AX326" s="43">
        <v>100</v>
      </c>
      <c r="AY326" s="10">
        <v>1</v>
      </c>
      <c r="AZ326" s="11"/>
      <c r="BA326" s="74">
        <f t="shared" si="6509"/>
        <v>555</v>
      </c>
      <c r="BB326" s="74">
        <f t="shared" si="6509"/>
        <v>42</v>
      </c>
      <c r="BC326" s="11">
        <v>80</v>
      </c>
      <c r="BD326" s="12">
        <f t="shared" si="6457"/>
        <v>0.15675675675675677</v>
      </c>
      <c r="BE326" s="11">
        <v>7</v>
      </c>
      <c r="BF326" s="12">
        <f t="shared" si="6458"/>
        <v>8.0459770114942528E-2</v>
      </c>
      <c r="BG326" s="13"/>
      <c r="BH326" s="11"/>
      <c r="BI326" s="39">
        <v>95.348837209302332</v>
      </c>
      <c r="BJ326" s="43">
        <v>90</v>
      </c>
      <c r="BK326" s="10"/>
      <c r="BL326" s="11"/>
      <c r="BM326" s="74">
        <f t="shared" si="6510"/>
        <v>547</v>
      </c>
      <c r="BN326" s="74">
        <f t="shared" si="6510"/>
        <v>43</v>
      </c>
      <c r="BO326" s="11">
        <v>65</v>
      </c>
      <c r="BP326" s="12">
        <f t="shared" si="6460"/>
        <v>0.12797074954296161</v>
      </c>
      <c r="BQ326" s="11">
        <v>5</v>
      </c>
      <c r="BR326" s="12">
        <f t="shared" si="6461"/>
        <v>7.1428571428571425E-2</v>
      </c>
      <c r="BS326" s="13"/>
      <c r="BT326" s="11"/>
      <c r="BU326" s="39">
        <v>90.909090909090907</v>
      </c>
      <c r="BV326" s="43">
        <v>80</v>
      </c>
      <c r="BW326" s="10"/>
      <c r="BX326" s="11"/>
      <c r="BY326" s="74">
        <f t="shared" si="6511"/>
        <v>0</v>
      </c>
      <c r="BZ326" s="74">
        <f t="shared" si="6511"/>
        <v>0</v>
      </c>
      <c r="CA326" s="11"/>
      <c r="CB326" s="12" t="e">
        <f t="shared" si="6463"/>
        <v>#DIV/0!</v>
      </c>
      <c r="CC326" s="11"/>
      <c r="CD326" s="12" t="e">
        <f t="shared" si="6464"/>
        <v>#DIV/0!</v>
      </c>
      <c r="CE326" s="13"/>
      <c r="CF326" s="11"/>
      <c r="CG326" s="39"/>
      <c r="CH326" s="43"/>
      <c r="CI326" s="10"/>
      <c r="CJ326" s="11"/>
      <c r="CK326" s="74">
        <f t="shared" si="6512"/>
        <v>0</v>
      </c>
      <c r="CL326" s="74">
        <f t="shared" si="6512"/>
        <v>0</v>
      </c>
      <c r="CM326" s="11"/>
      <c r="CN326" s="12" t="e">
        <f t="shared" si="6466"/>
        <v>#DIV/0!</v>
      </c>
      <c r="CO326" s="11"/>
      <c r="CP326" s="12" t="e">
        <f t="shared" si="6467"/>
        <v>#DIV/0!</v>
      </c>
      <c r="CQ326" s="13"/>
      <c r="CR326" s="11"/>
      <c r="CS326" s="39"/>
      <c r="CT326" s="43"/>
      <c r="CU326" s="10"/>
      <c r="CV326" s="11"/>
      <c r="CW326" s="74">
        <f t="shared" si="6513"/>
        <v>0</v>
      </c>
      <c r="CX326" s="74">
        <f t="shared" si="6513"/>
        <v>0</v>
      </c>
      <c r="CY326" s="11"/>
      <c r="CZ326" s="12" t="e">
        <f t="shared" si="6469"/>
        <v>#DIV/0!</v>
      </c>
      <c r="DA326" s="11"/>
      <c r="DB326" s="12" t="e">
        <f t="shared" si="6470"/>
        <v>#DIV/0!</v>
      </c>
      <c r="DC326" s="13"/>
      <c r="DD326" s="11"/>
      <c r="DE326" s="39"/>
      <c r="DF326" s="43"/>
      <c r="DG326" s="10"/>
      <c r="DH326" s="11"/>
      <c r="DI326" s="74">
        <f t="shared" si="6514"/>
        <v>0</v>
      </c>
      <c r="DJ326" s="74">
        <f t="shared" si="6514"/>
        <v>0</v>
      </c>
      <c r="DK326" s="11"/>
      <c r="DL326" s="12" t="e">
        <f t="shared" si="6472"/>
        <v>#DIV/0!</v>
      </c>
      <c r="DM326" s="11"/>
      <c r="DN326" s="12" t="e">
        <f t="shared" si="6473"/>
        <v>#DIV/0!</v>
      </c>
      <c r="DO326" s="13"/>
      <c r="DP326" s="11"/>
      <c r="DQ326" s="39"/>
      <c r="DR326" s="43"/>
      <c r="DS326" s="10"/>
      <c r="DT326" s="11"/>
      <c r="DU326" s="74">
        <f t="shared" si="6515"/>
        <v>0</v>
      </c>
      <c r="DV326" s="74">
        <f t="shared" si="6515"/>
        <v>0</v>
      </c>
      <c r="DW326" s="11"/>
      <c r="DX326" s="12" t="e">
        <f t="shared" si="6475"/>
        <v>#DIV/0!</v>
      </c>
      <c r="DY326" s="11"/>
      <c r="DZ326" s="12" t="e">
        <f t="shared" si="6476"/>
        <v>#DIV/0!</v>
      </c>
      <c r="EA326" s="13"/>
      <c r="EB326" s="11"/>
      <c r="EC326" s="39"/>
      <c r="ED326" s="43"/>
      <c r="EE326" s="10"/>
      <c r="EF326" s="11"/>
      <c r="EG326" s="74">
        <f t="shared" si="6516"/>
        <v>0</v>
      </c>
      <c r="EH326" s="74">
        <f t="shared" si="6516"/>
        <v>0</v>
      </c>
      <c r="EI326" s="11"/>
      <c r="EJ326" s="12" t="e">
        <f t="shared" si="6478"/>
        <v>#DIV/0!</v>
      </c>
      <c r="EK326" s="11"/>
      <c r="EL326" s="12" t="e">
        <f t="shared" si="6479"/>
        <v>#DIV/0!</v>
      </c>
      <c r="EM326" s="13"/>
      <c r="EN326" s="11"/>
      <c r="EO326" s="39"/>
      <c r="EP326" s="43"/>
      <c r="EQ326" s="10"/>
      <c r="ER326" s="11"/>
      <c r="ES326" s="74">
        <f t="shared" si="6517"/>
        <v>0</v>
      </c>
      <c r="ET326" s="74">
        <f t="shared" si="6517"/>
        <v>0</v>
      </c>
      <c r="EU326" s="11"/>
      <c r="EV326" s="12" t="e">
        <f t="shared" si="6481"/>
        <v>#DIV/0!</v>
      </c>
      <c r="EW326" s="11"/>
      <c r="EX326" s="12" t="e">
        <f t="shared" si="6482"/>
        <v>#DIV/0!</v>
      </c>
      <c r="EY326" s="13"/>
      <c r="EZ326" s="11"/>
      <c r="FA326" s="39"/>
      <c r="FB326" s="43"/>
      <c r="FC326" s="10"/>
      <c r="FD326" s="11"/>
      <c r="FE326" s="74">
        <f t="shared" si="6518"/>
        <v>0</v>
      </c>
      <c r="FF326" s="74">
        <f t="shared" si="6518"/>
        <v>0</v>
      </c>
      <c r="FG326" s="11"/>
      <c r="FH326" s="12" t="e">
        <f t="shared" si="6484"/>
        <v>#DIV/0!</v>
      </c>
      <c r="FI326" s="11"/>
      <c r="FJ326" s="12" t="e">
        <f t="shared" si="6485"/>
        <v>#DIV/0!</v>
      </c>
      <c r="FK326" s="13"/>
      <c r="FL326" s="11"/>
      <c r="FM326" s="39"/>
      <c r="FN326" s="43"/>
      <c r="FO326" s="10"/>
      <c r="FP326" s="11"/>
      <c r="FQ326" s="74">
        <f t="shared" si="6519"/>
        <v>0</v>
      </c>
      <c r="FR326" s="74">
        <f t="shared" si="6519"/>
        <v>0</v>
      </c>
      <c r="FS326" s="11"/>
      <c r="FT326" s="12" t="e">
        <f t="shared" si="6487"/>
        <v>#DIV/0!</v>
      </c>
      <c r="FU326" s="11"/>
      <c r="FV326" s="12" t="e">
        <f t="shared" si="6488"/>
        <v>#DIV/0!</v>
      </c>
      <c r="FW326" s="13"/>
      <c r="FX326" s="11"/>
      <c r="FY326" s="39"/>
      <c r="FZ326" s="43"/>
      <c r="GA326" s="10"/>
      <c r="GB326" s="11"/>
      <c r="GC326" s="74">
        <f t="shared" si="6520"/>
        <v>0</v>
      </c>
      <c r="GD326" s="74">
        <f t="shared" si="6520"/>
        <v>0</v>
      </c>
      <c r="GE326" s="11"/>
      <c r="GF326" s="12" t="e">
        <f t="shared" si="6490"/>
        <v>#DIV/0!</v>
      </c>
      <c r="GG326" s="11"/>
      <c r="GH326" s="12" t="e">
        <f t="shared" si="6491"/>
        <v>#DIV/0!</v>
      </c>
      <c r="GI326" s="13"/>
      <c r="GJ326" s="11"/>
      <c r="GK326" s="39"/>
      <c r="GL326" s="43"/>
      <c r="GM326" s="10"/>
      <c r="GN326" s="11"/>
      <c r="GO326" s="74">
        <f t="shared" si="6521"/>
        <v>0</v>
      </c>
      <c r="GP326" s="74">
        <f t="shared" si="6521"/>
        <v>0</v>
      </c>
      <c r="GQ326" s="11"/>
      <c r="GR326" s="12" t="e">
        <f t="shared" si="6493"/>
        <v>#DIV/0!</v>
      </c>
      <c r="GS326" s="11"/>
      <c r="GT326" s="12" t="e">
        <f t="shared" si="6494"/>
        <v>#DIV/0!</v>
      </c>
      <c r="GU326" s="13"/>
      <c r="GV326" s="11"/>
      <c r="GW326" s="39"/>
      <c r="GX326" s="43"/>
      <c r="GY326" s="10"/>
      <c r="GZ326" s="11"/>
      <c r="HA326" s="74">
        <f t="shared" si="6522"/>
        <v>0</v>
      </c>
      <c r="HB326" s="74">
        <f t="shared" si="6522"/>
        <v>0</v>
      </c>
      <c r="HC326" s="11"/>
      <c r="HD326" s="12" t="e">
        <f t="shared" si="6496"/>
        <v>#DIV/0!</v>
      </c>
      <c r="HE326" s="11"/>
      <c r="HF326" s="12" t="e">
        <f t="shared" si="6497"/>
        <v>#DIV/0!</v>
      </c>
      <c r="HG326" s="13"/>
      <c r="HH326" s="11"/>
      <c r="HI326" s="39"/>
      <c r="HJ326" s="43"/>
      <c r="HK326" s="10">
        <f t="shared" si="6498"/>
        <v>1</v>
      </c>
      <c r="HL326" s="11">
        <f t="shared" si="6498"/>
        <v>0</v>
      </c>
      <c r="HM326" s="11">
        <f t="shared" si="6498"/>
        <v>2895</v>
      </c>
      <c r="HN326" s="11">
        <f t="shared" si="6498"/>
        <v>226</v>
      </c>
      <c r="HO326" s="11">
        <f t="shared" si="6499"/>
        <v>575</v>
      </c>
      <c r="HP326" s="228">
        <f t="shared" si="6524"/>
        <v>0.19861830742659758</v>
      </c>
      <c r="HQ326" s="15">
        <f t="shared" si="6501"/>
        <v>49</v>
      </c>
      <c r="HR326" s="12">
        <f t="shared" si="6523"/>
        <v>8.5217391304347828E-2</v>
      </c>
      <c r="HS326" s="16">
        <v>75.3</v>
      </c>
      <c r="HT326" s="17">
        <v>505</v>
      </c>
      <c r="HU326" s="16">
        <f t="shared" si="6502"/>
        <v>87.826086956521749</v>
      </c>
      <c r="HV326" s="23">
        <v>74.222222222222229</v>
      </c>
      <c r="HW326" s="22">
        <v>75.471698113207552</v>
      </c>
    </row>
    <row r="327" spans="1:231" ht="19.5" thickBot="1" x14ac:dyDescent="0.3">
      <c r="A327" s="236"/>
      <c r="B327" s="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844</v>
      </c>
      <c r="H327" s="28">
        <f>((G327+I327)/7)/E326</f>
        <v>0.23474767762992721</v>
      </c>
      <c r="I327" s="27">
        <f>SUM(I320:I326)</f>
        <v>91</v>
      </c>
      <c r="J327" s="28">
        <f>(I327/(I327+G327))</f>
        <v>9.7326203208556145E-2</v>
      </c>
      <c r="K327" s="27"/>
      <c r="L327" s="27"/>
      <c r="M327" s="29">
        <f>M325/M324*100-100</f>
        <v>12.691302724897355</v>
      </c>
      <c r="N327" s="72">
        <f>N325/N324*100-100</f>
        <v>3.9300411522633567</v>
      </c>
      <c r="O327" s="26">
        <f t="shared" ref="O327:P327" si="6525">SUM(O320:O326)</f>
        <v>2</v>
      </c>
      <c r="P327" s="27">
        <f t="shared" si="6525"/>
        <v>1</v>
      </c>
      <c r="Q327" s="27"/>
      <c r="R327" s="27"/>
      <c r="S327" s="27">
        <f t="shared" ref="S327" si="6526">SUM(S320:S326)</f>
        <v>608</v>
      </c>
      <c r="T327" s="28">
        <f t="shared" ref="T327" si="6527">((S327+U327)/7)/Q326</f>
        <v>0.16251866600298656</v>
      </c>
      <c r="U327" s="27">
        <f t="shared" ref="U327" si="6528">SUM(U320:U326)</f>
        <v>45</v>
      </c>
      <c r="V327" s="28">
        <f t="shared" ref="V327" si="6529">(U327/(U327+S327))</f>
        <v>6.8912710566615618E-2</v>
      </c>
      <c r="W327" s="27"/>
      <c r="X327" s="27"/>
      <c r="Y327" s="29">
        <f t="shared" ref="Y327:Z327" si="6530">Y325/Y324*100-100</f>
        <v>21.191926364952323</v>
      </c>
      <c r="Z327" s="72">
        <f t="shared" si="6530"/>
        <v>3.2716049382716079</v>
      </c>
      <c r="AA327" s="26">
        <f t="shared" ref="AA327:AB327" si="6531">SUM(AA320:AA326)</f>
        <v>3</v>
      </c>
      <c r="AB327" s="27">
        <f t="shared" si="6531"/>
        <v>0</v>
      </c>
      <c r="AC327" s="27"/>
      <c r="AD327" s="27"/>
      <c r="AE327" s="27">
        <f t="shared" ref="AE327" si="6532">SUM(AE320:AE326)</f>
        <v>177</v>
      </c>
      <c r="AF327" s="28">
        <f t="shared" ref="AF327" si="6533">((AE327+AG327)/7)/AC326</f>
        <v>0.2857142857142857</v>
      </c>
      <c r="AG327" s="27">
        <f t="shared" ref="AG327" si="6534">SUM(AG320:AG326)</f>
        <v>3</v>
      </c>
      <c r="AH327" s="28">
        <f t="shared" ref="AH327" si="6535">(AG327/(AG327+AE327))</f>
        <v>1.6666666666666666E-2</v>
      </c>
      <c r="AI327" s="27"/>
      <c r="AJ327" s="27"/>
      <c r="AK327" s="29">
        <f t="shared" ref="AK327:AL327" si="6536">AK325/AK324*100-100</f>
        <v>2.5009331840238929</v>
      </c>
      <c r="AL327" s="72">
        <f t="shared" si="6536"/>
        <v>4.1152263374485614</v>
      </c>
      <c r="AM327" s="26">
        <f t="shared" ref="AM327:AN327" si="6537">SUM(AM320:AM326)</f>
        <v>2</v>
      </c>
      <c r="AN327" s="27">
        <f t="shared" si="6537"/>
        <v>0</v>
      </c>
      <c r="AO327" s="27"/>
      <c r="AP327" s="27"/>
      <c r="AQ327" s="27">
        <f t="shared" ref="AQ327" si="6538">SUM(AQ320:AQ326)</f>
        <v>850</v>
      </c>
      <c r="AR327" s="28">
        <f t="shared" ref="AR327" si="6539">((AQ327+AS327)/7)/AO326</f>
        <v>0.23265306122448978</v>
      </c>
      <c r="AS327" s="27">
        <f t="shared" ref="AS327" si="6540">SUM(AS320:AS326)</f>
        <v>62</v>
      </c>
      <c r="AT327" s="28">
        <f t="shared" ref="AT327" si="6541">(AS327/(AS327+AQ327))</f>
        <v>6.798245614035088E-2</v>
      </c>
      <c r="AU327" s="27"/>
      <c r="AV327" s="27"/>
      <c r="AW327" s="29">
        <f t="shared" ref="AW327:AX327" si="6542">AW325/AW324*100-100</f>
        <v>20.763561551082049</v>
      </c>
      <c r="AX327" s="72">
        <f t="shared" si="6542"/>
        <v>1.7078189300411566</v>
      </c>
      <c r="AY327" s="26">
        <f t="shared" ref="AY327:AZ327" si="6543">SUM(AY320:AY326)</f>
        <v>2</v>
      </c>
      <c r="AZ327" s="27">
        <f t="shared" si="6543"/>
        <v>0</v>
      </c>
      <c r="BA327" s="27"/>
      <c r="BB327" s="27"/>
      <c r="BC327" s="27">
        <f t="shared" ref="BC327" si="6544">SUM(BC320:BC326)</f>
        <v>579</v>
      </c>
      <c r="BD327" s="28">
        <f t="shared" ref="BD327" si="6545">((BC327+BE327)/7)/BA326</f>
        <v>0.1601029601029601</v>
      </c>
      <c r="BE327" s="27">
        <f t="shared" ref="BE327" si="6546">SUM(BE320:BE326)</f>
        <v>43</v>
      </c>
      <c r="BF327" s="28">
        <f t="shared" ref="BF327" si="6547">(BE327/(BE327+BC327))</f>
        <v>6.9131832797427656E-2</v>
      </c>
      <c r="BG327" s="27"/>
      <c r="BH327" s="27"/>
      <c r="BI327" s="29">
        <f t="shared" ref="BI327:BJ327" si="6548">BI325/BI324*100-100</f>
        <v>24.195942602671948</v>
      </c>
      <c r="BJ327" s="72">
        <f t="shared" si="6548"/>
        <v>8.724279835390945</v>
      </c>
      <c r="BK327" s="26">
        <f t="shared" ref="BK327:BL327" si="6549">SUM(BK320:BK326)</f>
        <v>7</v>
      </c>
      <c r="BL327" s="27">
        <f t="shared" si="6549"/>
        <v>0</v>
      </c>
      <c r="BM327" s="27"/>
      <c r="BN327" s="27"/>
      <c r="BO327" s="27">
        <f t="shared" ref="BO327" si="6550">SUM(BO320:BO326)</f>
        <v>428</v>
      </c>
      <c r="BP327" s="28">
        <f t="shared" ref="BP327" si="6551">((BO327+BQ327)/7)/BM326</f>
        <v>0.12562026638809087</v>
      </c>
      <c r="BQ327" s="27">
        <f t="shared" ref="BQ327" si="6552">SUM(BQ320:BQ326)</f>
        <v>53</v>
      </c>
      <c r="BR327" s="28">
        <f t="shared" ref="BR327" si="6553">(BQ327/(BQ327+BO327))</f>
        <v>0.11018711018711019</v>
      </c>
      <c r="BS327" s="27"/>
      <c r="BT327" s="27"/>
      <c r="BU327" s="29">
        <f t="shared" ref="BU327:BV327" si="6554">BU325/BU324*100-100</f>
        <v>25.648987071159524</v>
      </c>
      <c r="BV327" s="72">
        <f t="shared" si="6554"/>
        <v>15.10288065843622</v>
      </c>
      <c r="BW327" s="26">
        <f t="shared" ref="BW327:BX327" si="6555">SUM(BW320:BW326)</f>
        <v>0</v>
      </c>
      <c r="BX327" s="27">
        <f t="shared" si="6555"/>
        <v>0</v>
      </c>
      <c r="BY327" s="27"/>
      <c r="BZ327" s="27"/>
      <c r="CA327" s="27">
        <f t="shared" ref="CA327" si="6556">SUM(CA320:CA326)</f>
        <v>0</v>
      </c>
      <c r="CB327" s="28" t="e">
        <f t="shared" ref="CB327" si="6557">((CA327+CC327)/7)/BY326</f>
        <v>#DIV/0!</v>
      </c>
      <c r="CC327" s="27">
        <f t="shared" ref="CC327" si="6558">SUM(CC320:CC326)</f>
        <v>0</v>
      </c>
      <c r="CD327" s="28" t="e">
        <f t="shared" ref="CD327" si="6559">(CC327/(CC327+CA327))</f>
        <v>#DIV/0!</v>
      </c>
      <c r="CE327" s="27"/>
      <c r="CF327" s="27"/>
      <c r="CG327" s="29" t="e">
        <f t="shared" ref="CG327:CH327" si="6560">CG325/CG324*100-100</f>
        <v>#DIV/0!</v>
      </c>
      <c r="CH327" s="72" t="e">
        <f t="shared" si="6560"/>
        <v>#DIV/0!</v>
      </c>
      <c r="CI327" s="26">
        <f t="shared" ref="CI327:CJ327" si="6561">SUM(CI320:CI326)</f>
        <v>0</v>
      </c>
      <c r="CJ327" s="27">
        <f t="shared" si="6561"/>
        <v>0</v>
      </c>
      <c r="CK327" s="27"/>
      <c r="CL327" s="27"/>
      <c r="CM327" s="27">
        <f t="shared" ref="CM327" si="6562">SUM(CM320:CM326)</f>
        <v>0</v>
      </c>
      <c r="CN327" s="28" t="e">
        <f t="shared" ref="CN327" si="6563">((CM327+CO327)/7)/CK326</f>
        <v>#DIV/0!</v>
      </c>
      <c r="CO327" s="27">
        <f t="shared" ref="CO327" si="6564">SUM(CO320:CO326)</f>
        <v>0</v>
      </c>
      <c r="CP327" s="28" t="e">
        <f t="shared" ref="CP327" si="6565">(CO327/(CO327+CM327))</f>
        <v>#DIV/0!</v>
      </c>
      <c r="CQ327" s="27"/>
      <c r="CR327" s="27"/>
      <c r="CS327" s="29" t="e">
        <f t="shared" ref="CS327:CT327" si="6566">CS325/CS324*100-100</f>
        <v>#DIV/0!</v>
      </c>
      <c r="CT327" s="72" t="e">
        <f t="shared" si="6566"/>
        <v>#DIV/0!</v>
      </c>
      <c r="CU327" s="26">
        <f t="shared" ref="CU327:CV327" si="6567">SUM(CU320:CU326)</f>
        <v>0</v>
      </c>
      <c r="CV327" s="27">
        <f t="shared" si="6567"/>
        <v>0</v>
      </c>
      <c r="CW327" s="27"/>
      <c r="CX327" s="27"/>
      <c r="CY327" s="27">
        <f t="shared" ref="CY327" si="6568">SUM(CY320:CY326)</f>
        <v>0</v>
      </c>
      <c r="CZ327" s="28" t="e">
        <f t="shared" ref="CZ327" si="6569">((CY327+DA327)/7)/CW326</f>
        <v>#DIV/0!</v>
      </c>
      <c r="DA327" s="27">
        <f t="shared" ref="DA327" si="6570">SUM(DA320:DA326)</f>
        <v>0</v>
      </c>
      <c r="DB327" s="28" t="e">
        <f t="shared" ref="DB327" si="6571">(DA327/(DA327+CY327))</f>
        <v>#DIV/0!</v>
      </c>
      <c r="DC327" s="27"/>
      <c r="DD327" s="27"/>
      <c r="DE327" s="29" t="e">
        <f t="shared" ref="DE327:DF327" si="6572">DE325/DE324*100-100</f>
        <v>#DIV/0!</v>
      </c>
      <c r="DF327" s="72" t="e">
        <f t="shared" si="6572"/>
        <v>#DIV/0!</v>
      </c>
      <c r="DG327" s="26">
        <f t="shared" ref="DG327:DH327" si="6573">SUM(DG320:DG326)</f>
        <v>0</v>
      </c>
      <c r="DH327" s="27">
        <f t="shared" si="6573"/>
        <v>0</v>
      </c>
      <c r="DI327" s="27"/>
      <c r="DJ327" s="27"/>
      <c r="DK327" s="27">
        <f t="shared" ref="DK327" si="6574">SUM(DK320:DK326)</f>
        <v>0</v>
      </c>
      <c r="DL327" s="28" t="e">
        <f t="shared" ref="DL327" si="6575">((DK327+DM327)/7)/DI326</f>
        <v>#DIV/0!</v>
      </c>
      <c r="DM327" s="27">
        <f t="shared" ref="DM327" si="6576">SUM(DM320:DM326)</f>
        <v>0</v>
      </c>
      <c r="DN327" s="28" t="e">
        <f t="shared" ref="DN327" si="6577">(DM327/(DM327+DK327))</f>
        <v>#DIV/0!</v>
      </c>
      <c r="DO327" s="27"/>
      <c r="DP327" s="27"/>
      <c r="DQ327" s="29" t="e">
        <f t="shared" ref="DQ327:DR327" si="6578">DQ325/DQ324*100-100</f>
        <v>#DIV/0!</v>
      </c>
      <c r="DR327" s="72" t="e">
        <f t="shared" si="6578"/>
        <v>#DIV/0!</v>
      </c>
      <c r="DS327" s="26">
        <f t="shared" ref="DS327:DT327" si="6579">SUM(DS320:DS326)</f>
        <v>0</v>
      </c>
      <c r="DT327" s="27">
        <f t="shared" si="6579"/>
        <v>0</v>
      </c>
      <c r="DU327" s="27"/>
      <c r="DV327" s="27"/>
      <c r="DW327" s="27">
        <f t="shared" ref="DW327" si="6580">SUM(DW320:DW326)</f>
        <v>0</v>
      </c>
      <c r="DX327" s="28" t="e">
        <f t="shared" ref="DX327" si="6581">((DW327+DY327)/7)/DU326</f>
        <v>#DIV/0!</v>
      </c>
      <c r="DY327" s="27">
        <f t="shared" ref="DY327" si="6582">SUM(DY320:DY326)</f>
        <v>0</v>
      </c>
      <c r="DZ327" s="28" t="e">
        <f t="shared" ref="DZ327" si="6583">(DY327/(DY327+DW327))</f>
        <v>#DIV/0!</v>
      </c>
      <c r="EA327" s="27"/>
      <c r="EB327" s="27"/>
      <c r="EC327" s="29" t="e">
        <f t="shared" ref="EC327:ED327" si="6584">EC325/EC324*100-100</f>
        <v>#DIV/0!</v>
      </c>
      <c r="ED327" s="72" t="e">
        <f t="shared" si="6584"/>
        <v>#DIV/0!</v>
      </c>
      <c r="EE327" s="26">
        <f t="shared" ref="EE327:EF327" si="6585">SUM(EE320:EE326)</f>
        <v>0</v>
      </c>
      <c r="EF327" s="27">
        <f t="shared" si="6585"/>
        <v>0</v>
      </c>
      <c r="EG327" s="27"/>
      <c r="EH327" s="27"/>
      <c r="EI327" s="27">
        <f t="shared" ref="EI327" si="6586">SUM(EI320:EI326)</f>
        <v>0</v>
      </c>
      <c r="EJ327" s="28" t="e">
        <f t="shared" ref="EJ327" si="6587">((EI327+EK327)/7)/EG326</f>
        <v>#DIV/0!</v>
      </c>
      <c r="EK327" s="27">
        <f t="shared" ref="EK327" si="6588">SUM(EK320:EK326)</f>
        <v>0</v>
      </c>
      <c r="EL327" s="28" t="e">
        <f t="shared" ref="EL327" si="6589">(EK327/(EK327+EI327))</f>
        <v>#DIV/0!</v>
      </c>
      <c r="EM327" s="27"/>
      <c r="EN327" s="27"/>
      <c r="EO327" s="29" t="e">
        <f t="shared" ref="EO327:EP327" si="6590">EO325/EO324*100-100</f>
        <v>#DIV/0!</v>
      </c>
      <c r="EP327" s="72" t="e">
        <f t="shared" si="6590"/>
        <v>#DIV/0!</v>
      </c>
      <c r="EQ327" s="26">
        <f t="shared" ref="EQ327:ER327" si="6591">SUM(EQ320:EQ326)</f>
        <v>0</v>
      </c>
      <c r="ER327" s="27">
        <f t="shared" si="6591"/>
        <v>0</v>
      </c>
      <c r="ES327" s="27"/>
      <c r="ET327" s="27"/>
      <c r="EU327" s="27">
        <f t="shared" ref="EU327" si="6592">SUM(EU320:EU326)</f>
        <v>0</v>
      </c>
      <c r="EV327" s="28" t="e">
        <f t="shared" ref="EV327" si="6593">((EU327+EW327)/7)/ES326</f>
        <v>#DIV/0!</v>
      </c>
      <c r="EW327" s="27">
        <f t="shared" ref="EW327" si="6594">SUM(EW320:EW326)</f>
        <v>0</v>
      </c>
      <c r="EX327" s="28" t="e">
        <f t="shared" ref="EX327" si="6595">(EW327/(EW327+EU327))</f>
        <v>#DIV/0!</v>
      </c>
      <c r="EY327" s="27"/>
      <c r="EZ327" s="27"/>
      <c r="FA327" s="29" t="e">
        <f t="shared" ref="FA327:FB327" si="6596">FA325/FA324*100-100</f>
        <v>#DIV/0!</v>
      </c>
      <c r="FB327" s="72" t="e">
        <f t="shared" si="6596"/>
        <v>#DIV/0!</v>
      </c>
      <c r="FC327" s="26">
        <f t="shared" ref="FC327:FD327" si="6597">SUM(FC320:FC326)</f>
        <v>0</v>
      </c>
      <c r="FD327" s="27">
        <f t="shared" si="6597"/>
        <v>0</v>
      </c>
      <c r="FE327" s="27"/>
      <c r="FF327" s="27"/>
      <c r="FG327" s="27">
        <f t="shared" ref="FG327" si="6598">SUM(FG320:FG326)</f>
        <v>0</v>
      </c>
      <c r="FH327" s="28" t="e">
        <f t="shared" ref="FH327" si="6599">((FG327+FI327)/7)/FE326</f>
        <v>#DIV/0!</v>
      </c>
      <c r="FI327" s="27">
        <f t="shared" ref="FI327" si="6600">SUM(FI320:FI326)</f>
        <v>0</v>
      </c>
      <c r="FJ327" s="28" t="e">
        <f t="shared" ref="FJ327" si="6601">(FI327/(FI327+FG327))</f>
        <v>#DIV/0!</v>
      </c>
      <c r="FK327" s="27"/>
      <c r="FL327" s="27"/>
      <c r="FM327" s="29" t="e">
        <f t="shared" ref="FM327:FN327" si="6602">FM325/FM324*100-100</f>
        <v>#DIV/0!</v>
      </c>
      <c r="FN327" s="72" t="e">
        <f t="shared" si="6602"/>
        <v>#DIV/0!</v>
      </c>
      <c r="FO327" s="26">
        <f t="shared" ref="FO327:FP327" si="6603">SUM(FO320:FO326)</f>
        <v>0</v>
      </c>
      <c r="FP327" s="27">
        <f t="shared" si="6603"/>
        <v>0</v>
      </c>
      <c r="FQ327" s="27"/>
      <c r="FR327" s="27"/>
      <c r="FS327" s="27">
        <f t="shared" ref="FS327" si="6604">SUM(FS320:FS326)</f>
        <v>0</v>
      </c>
      <c r="FT327" s="28" t="e">
        <f t="shared" ref="FT327" si="6605">((FS327+FU327)/7)/FQ326</f>
        <v>#DIV/0!</v>
      </c>
      <c r="FU327" s="27">
        <f t="shared" ref="FU327" si="6606">SUM(FU320:FU326)</f>
        <v>0</v>
      </c>
      <c r="FV327" s="28" t="e">
        <f t="shared" ref="FV327" si="6607">(FU327/(FU327+FS327))</f>
        <v>#DIV/0!</v>
      </c>
      <c r="FW327" s="27"/>
      <c r="FX327" s="27"/>
      <c r="FY327" s="29" t="e">
        <f t="shared" ref="FY327:FZ327" si="6608">FY325/FY324*100-100</f>
        <v>#DIV/0!</v>
      </c>
      <c r="FZ327" s="72" t="e">
        <f t="shared" si="6608"/>
        <v>#DIV/0!</v>
      </c>
      <c r="GA327" s="26">
        <f t="shared" ref="GA327:GB327" si="6609">SUM(GA320:GA326)</f>
        <v>0</v>
      </c>
      <c r="GB327" s="27">
        <f t="shared" si="6609"/>
        <v>0</v>
      </c>
      <c r="GC327" s="27"/>
      <c r="GD327" s="27"/>
      <c r="GE327" s="27">
        <f t="shared" ref="GE327" si="6610">SUM(GE320:GE326)</f>
        <v>0</v>
      </c>
      <c r="GF327" s="28" t="e">
        <f t="shared" ref="GF327" si="6611">((GE327+GG327)/7)/GC326</f>
        <v>#DIV/0!</v>
      </c>
      <c r="GG327" s="27">
        <f t="shared" ref="GG327" si="6612">SUM(GG320:GG326)</f>
        <v>0</v>
      </c>
      <c r="GH327" s="28" t="e">
        <f t="shared" ref="GH327" si="6613">(GG327/(GG327+GE327))</f>
        <v>#DIV/0!</v>
      </c>
      <c r="GI327" s="27"/>
      <c r="GJ327" s="27"/>
      <c r="GK327" s="29" t="e">
        <f t="shared" ref="GK327:GL327" si="6614">GK325/GK324*100-100</f>
        <v>#DIV/0!</v>
      </c>
      <c r="GL327" s="72" t="e">
        <f t="shared" si="6614"/>
        <v>#DIV/0!</v>
      </c>
      <c r="GM327" s="26">
        <f t="shared" ref="GM327:GN327" si="6615">SUM(GM320:GM326)</f>
        <v>0</v>
      </c>
      <c r="GN327" s="27">
        <f t="shared" si="6615"/>
        <v>0</v>
      </c>
      <c r="GO327" s="27"/>
      <c r="GP327" s="27"/>
      <c r="GQ327" s="27">
        <f t="shared" ref="GQ327" si="6616">SUM(GQ320:GQ326)</f>
        <v>0</v>
      </c>
      <c r="GR327" s="28" t="e">
        <f t="shared" ref="GR327" si="6617">((GQ327+GS327)/7)/GO326</f>
        <v>#DIV/0!</v>
      </c>
      <c r="GS327" s="27">
        <f t="shared" ref="GS327" si="6618">SUM(GS320:GS326)</f>
        <v>0</v>
      </c>
      <c r="GT327" s="28" t="e">
        <f t="shared" ref="GT327" si="6619">(GS327/(GS327+GQ327))</f>
        <v>#DIV/0!</v>
      </c>
      <c r="GU327" s="27"/>
      <c r="GV327" s="27"/>
      <c r="GW327" s="29" t="e">
        <f t="shared" ref="GW327:GX327" si="6620">GW325/GW324*100-100</f>
        <v>#DIV/0!</v>
      </c>
      <c r="GX327" s="72" t="e">
        <f t="shared" si="6620"/>
        <v>#DIV/0!</v>
      </c>
      <c r="GY327" s="26">
        <f t="shared" ref="GY327:GZ327" si="6621">SUM(GY320:GY326)</f>
        <v>0</v>
      </c>
      <c r="GZ327" s="27">
        <f t="shared" si="6621"/>
        <v>0</v>
      </c>
      <c r="HA327" s="27"/>
      <c r="HB327" s="27"/>
      <c r="HC327" s="27">
        <f t="shared" ref="HC327" si="6622">SUM(HC320:HC326)</f>
        <v>0</v>
      </c>
      <c r="HD327" s="28" t="e">
        <f t="shared" ref="HD327" si="6623">((HC327+HE327)/7)/HA326</f>
        <v>#DIV/0!</v>
      </c>
      <c r="HE327" s="27">
        <f t="shared" ref="HE327" si="6624">SUM(HE320:HE326)</f>
        <v>0</v>
      </c>
      <c r="HF327" s="28" t="e">
        <f t="shared" ref="HF327" si="6625">(HE327/(HE327+HC327))</f>
        <v>#DIV/0!</v>
      </c>
      <c r="HG327" s="27"/>
      <c r="HH327" s="27"/>
      <c r="HI327" s="29" t="e">
        <f t="shared" ref="HI327:HJ327" si="6626">HI325/HI324*100-100</f>
        <v>#DIV/0!</v>
      </c>
      <c r="HJ327" s="72" t="e">
        <f t="shared" si="6626"/>
        <v>#DIV/0!</v>
      </c>
      <c r="HK327" s="26">
        <f t="shared" si="6498"/>
        <v>16</v>
      </c>
      <c r="HL327" s="27">
        <f t="shared" si="6498"/>
        <v>1</v>
      </c>
      <c r="HM327" s="27">
        <f t="shared" si="6498"/>
        <v>0</v>
      </c>
      <c r="HN327" s="27">
        <f t="shared" si="6498"/>
        <v>0</v>
      </c>
      <c r="HO327" s="27">
        <f t="shared" si="6499"/>
        <v>3783</v>
      </c>
      <c r="HP327" s="229">
        <f>+((HO327)/HM326)/7</f>
        <v>0.18667653589933383</v>
      </c>
      <c r="HQ327" s="62">
        <f t="shared" si="6501"/>
        <v>297</v>
      </c>
      <c r="HR327" s="52">
        <f t="shared" si="6523"/>
        <v>7.8509119746233147E-2</v>
      </c>
      <c r="HS327" s="53">
        <f t="shared" ref="HS327" si="6627">SUM(HS320:HS326)/7</f>
        <v>75.014285714285705</v>
      </c>
      <c r="HT327" s="54">
        <f t="shared" ref="HT327" si="6628">SUM(HT320:HT326)</f>
        <v>3344</v>
      </c>
      <c r="HU327" s="53">
        <f t="shared" ref="HU327" si="6629">AVERAGE(HU320:HU326)</f>
        <v>88.426608134598695</v>
      </c>
      <c r="HV327" s="63">
        <f>HV325/HV324*100-100</f>
        <v>19.972128903819836</v>
      </c>
      <c r="HW327" s="72">
        <f>HW325/HW324*100-100</f>
        <v>6.4096591350260042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5">
        <f t="shared" ref="HK328:HL328" si="6630">HK327/HM317</f>
        <v>5.4963929920989352E-3</v>
      </c>
      <c r="HL328" s="68">
        <f t="shared" si="6630"/>
        <v>4.4052863436123352E-3</v>
      </c>
      <c r="HM328" s="45"/>
      <c r="HN328" s="45"/>
      <c r="HO328" s="45"/>
      <c r="HP328" s="231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235">
        <v>61</v>
      </c>
      <c r="B329" s="73">
        <f>B326+1</f>
        <v>44722</v>
      </c>
      <c r="C329" s="33"/>
      <c r="D329" s="34"/>
      <c r="E329" s="34">
        <f>E326-C329</f>
        <v>569</v>
      </c>
      <c r="F329" s="34">
        <f>F326-D329</f>
        <v>44</v>
      </c>
      <c r="G329" s="34">
        <v>125</v>
      </c>
      <c r="H329" s="35">
        <f t="shared" ref="H329:H335" si="6631">((G329+I329)/E329)</f>
        <v>0.22847100175746923</v>
      </c>
      <c r="I329" s="34">
        <v>5</v>
      </c>
      <c r="J329" s="35">
        <f>I329/(G329+I329)</f>
        <v>3.8461538461538464E-2</v>
      </c>
      <c r="K329" s="36"/>
      <c r="L329" s="34"/>
      <c r="M329" s="34"/>
      <c r="N329" s="37"/>
      <c r="O329" s="33"/>
      <c r="P329" s="34"/>
      <c r="Q329" s="34">
        <f t="shared" ref="Q329:R329" si="6632">Q326-O329</f>
        <v>574</v>
      </c>
      <c r="R329" s="34">
        <f t="shared" si="6632"/>
        <v>43</v>
      </c>
      <c r="S329" s="34">
        <v>77</v>
      </c>
      <c r="T329" s="35">
        <f t="shared" ref="T329:T335" si="6633">((S329+U329)/Q329)</f>
        <v>0.1480836236933798</v>
      </c>
      <c r="U329" s="34">
        <v>8</v>
      </c>
      <c r="V329" s="35">
        <f t="shared" ref="V329:V335" si="6634">U329/(S329+U329)</f>
        <v>9.4117647058823528E-2</v>
      </c>
      <c r="W329" s="36"/>
      <c r="X329" s="34"/>
      <c r="Y329" s="34"/>
      <c r="Z329" s="37"/>
      <c r="AA329" s="33">
        <v>1</v>
      </c>
      <c r="AB329" s="34"/>
      <c r="AC329" s="34">
        <f t="shared" ref="AC329:AD329" si="6635">AC326-AA329</f>
        <v>89</v>
      </c>
      <c r="AD329" s="34">
        <f t="shared" si="6635"/>
        <v>11</v>
      </c>
      <c r="AE329" s="34">
        <v>25</v>
      </c>
      <c r="AF329" s="35">
        <f t="shared" ref="AF329:AF335" si="6636">((AE329+AG329)/AC329)</f>
        <v>0.2808988764044944</v>
      </c>
      <c r="AG329" s="34">
        <v>0</v>
      </c>
      <c r="AH329" s="35">
        <f t="shared" ref="AH329:AH335" si="6637">AG329/(AE329+AG329)</f>
        <v>0</v>
      </c>
      <c r="AI329" s="36"/>
      <c r="AJ329" s="34"/>
      <c r="AK329" s="34"/>
      <c r="AL329" s="37"/>
      <c r="AM329" s="33"/>
      <c r="AN329" s="34"/>
      <c r="AO329" s="34">
        <f t="shared" ref="AO329:AP329" si="6638">AO326-AM329</f>
        <v>560</v>
      </c>
      <c r="AP329" s="34">
        <f t="shared" si="6638"/>
        <v>43</v>
      </c>
      <c r="AQ329" s="34">
        <v>123</v>
      </c>
      <c r="AR329" s="35">
        <f t="shared" ref="AR329:AR335" si="6639">((AQ329+AS329)/AO329)</f>
        <v>0.23392857142857143</v>
      </c>
      <c r="AS329" s="34">
        <v>8</v>
      </c>
      <c r="AT329" s="35">
        <f t="shared" ref="AT329:AT335" si="6640">AS329/(AQ329+AS329)</f>
        <v>6.1068702290076333E-2</v>
      </c>
      <c r="AU329" s="36"/>
      <c r="AV329" s="34"/>
      <c r="AW329" s="34"/>
      <c r="AX329" s="37"/>
      <c r="AY329" s="33">
        <v>1</v>
      </c>
      <c r="AZ329" s="34"/>
      <c r="BA329" s="34">
        <f t="shared" ref="BA329:BB329" si="6641">BA326-AY329</f>
        <v>554</v>
      </c>
      <c r="BB329" s="34">
        <f t="shared" si="6641"/>
        <v>42</v>
      </c>
      <c r="BC329" s="34">
        <v>90</v>
      </c>
      <c r="BD329" s="35">
        <f t="shared" ref="BD329:BD335" si="6642">((BC329+BE329)/BA329)</f>
        <v>0.18050541516245489</v>
      </c>
      <c r="BE329" s="34">
        <v>10</v>
      </c>
      <c r="BF329" s="35">
        <f t="shared" ref="BF329:BF335" si="6643">BE329/(BC329+BE329)</f>
        <v>0.1</v>
      </c>
      <c r="BG329" s="36"/>
      <c r="BH329" s="34"/>
      <c r="BI329" s="34"/>
      <c r="BJ329" s="37"/>
      <c r="BK329" s="33"/>
      <c r="BL329" s="34"/>
      <c r="BM329" s="34">
        <f t="shared" ref="BM329:BN329" si="6644">BM326-BK329</f>
        <v>547</v>
      </c>
      <c r="BN329" s="34">
        <f t="shared" si="6644"/>
        <v>43</v>
      </c>
      <c r="BO329" s="34">
        <v>64</v>
      </c>
      <c r="BP329" s="35">
        <f t="shared" ref="BP329:BP335" si="6645">((BO329+BQ329)/BM329)</f>
        <v>0.13162705667276051</v>
      </c>
      <c r="BQ329" s="34">
        <v>8</v>
      </c>
      <c r="BR329" s="35">
        <f t="shared" ref="BR329:BR335" si="6646">BQ329/(BO329+BQ329)</f>
        <v>0.1111111111111111</v>
      </c>
      <c r="BS329" s="36"/>
      <c r="BT329" s="34"/>
      <c r="BU329" s="34"/>
      <c r="BV329" s="37"/>
      <c r="BW329" s="33"/>
      <c r="BX329" s="34"/>
      <c r="BY329" s="34">
        <f t="shared" ref="BY329:BZ329" si="6647">BY326-BW329</f>
        <v>0</v>
      </c>
      <c r="BZ329" s="34">
        <f t="shared" si="6647"/>
        <v>0</v>
      </c>
      <c r="CA329" s="34"/>
      <c r="CB329" s="35" t="e">
        <f t="shared" ref="CB329:CB335" si="6648">((CA329+CC329)/BY329)</f>
        <v>#DIV/0!</v>
      </c>
      <c r="CC329" s="34"/>
      <c r="CD329" s="35" t="e">
        <f t="shared" ref="CD329:CD335" si="6649">CC329/(CA329+CC329)</f>
        <v>#DIV/0!</v>
      </c>
      <c r="CE329" s="36"/>
      <c r="CF329" s="34"/>
      <c r="CG329" s="34"/>
      <c r="CH329" s="37"/>
      <c r="CI329" s="33"/>
      <c r="CJ329" s="34"/>
      <c r="CK329" s="34">
        <f t="shared" ref="CK329:CL329" si="6650">CK326-CI329</f>
        <v>0</v>
      </c>
      <c r="CL329" s="34">
        <f t="shared" si="6650"/>
        <v>0</v>
      </c>
      <c r="CM329" s="34"/>
      <c r="CN329" s="35" t="e">
        <f t="shared" ref="CN329:CN335" si="6651">((CM329+CO329)/CK329)</f>
        <v>#DIV/0!</v>
      </c>
      <c r="CO329" s="34"/>
      <c r="CP329" s="35" t="e">
        <f t="shared" ref="CP329:CP335" si="6652">CO329/(CM329+CO329)</f>
        <v>#DIV/0!</v>
      </c>
      <c r="CQ329" s="36"/>
      <c r="CR329" s="34"/>
      <c r="CS329" s="34"/>
      <c r="CT329" s="37"/>
      <c r="CU329" s="33"/>
      <c r="CV329" s="34"/>
      <c r="CW329" s="34">
        <f t="shared" ref="CW329:CX329" si="6653">CW326-CU329</f>
        <v>0</v>
      </c>
      <c r="CX329" s="34">
        <f t="shared" si="6653"/>
        <v>0</v>
      </c>
      <c r="CY329" s="34"/>
      <c r="CZ329" s="35" t="e">
        <f t="shared" ref="CZ329:CZ335" si="6654">((CY329+DA329)/CW329)</f>
        <v>#DIV/0!</v>
      </c>
      <c r="DA329" s="34"/>
      <c r="DB329" s="35" t="e">
        <f t="shared" ref="DB329:DB335" si="6655">DA329/(CY329+DA329)</f>
        <v>#DIV/0!</v>
      </c>
      <c r="DC329" s="36"/>
      <c r="DD329" s="34"/>
      <c r="DE329" s="34"/>
      <c r="DF329" s="37"/>
      <c r="DG329" s="33"/>
      <c r="DH329" s="34"/>
      <c r="DI329" s="34">
        <f t="shared" ref="DI329:DJ329" si="6656">DI326-DG329</f>
        <v>0</v>
      </c>
      <c r="DJ329" s="34">
        <f t="shared" si="6656"/>
        <v>0</v>
      </c>
      <c r="DK329" s="34"/>
      <c r="DL329" s="35" t="e">
        <f t="shared" ref="DL329:DL335" si="6657">((DK329+DM329)/DI329)</f>
        <v>#DIV/0!</v>
      </c>
      <c r="DM329" s="34"/>
      <c r="DN329" s="35" t="e">
        <f t="shared" ref="DN329:DN335" si="6658">DM329/(DK329+DM329)</f>
        <v>#DIV/0!</v>
      </c>
      <c r="DO329" s="36"/>
      <c r="DP329" s="34"/>
      <c r="DQ329" s="34"/>
      <c r="DR329" s="37"/>
      <c r="DS329" s="33"/>
      <c r="DT329" s="34"/>
      <c r="DU329" s="34">
        <f t="shared" ref="DU329:DV329" si="6659">DU326-DS329</f>
        <v>0</v>
      </c>
      <c r="DV329" s="34">
        <f t="shared" si="6659"/>
        <v>0</v>
      </c>
      <c r="DW329" s="34"/>
      <c r="DX329" s="35" t="e">
        <f t="shared" ref="DX329:DX335" si="6660">((DW329+DY329)/DU329)</f>
        <v>#DIV/0!</v>
      </c>
      <c r="DY329" s="34"/>
      <c r="DZ329" s="35" t="e">
        <f t="shared" ref="DZ329:DZ335" si="6661">DY329/(DW329+DY329)</f>
        <v>#DIV/0!</v>
      </c>
      <c r="EA329" s="36"/>
      <c r="EB329" s="34"/>
      <c r="EC329" s="34"/>
      <c r="ED329" s="37"/>
      <c r="EE329" s="33"/>
      <c r="EF329" s="34"/>
      <c r="EG329" s="34">
        <f t="shared" ref="EG329:EH329" si="6662">EG326-EE329</f>
        <v>0</v>
      </c>
      <c r="EH329" s="34">
        <f t="shared" si="6662"/>
        <v>0</v>
      </c>
      <c r="EI329" s="34"/>
      <c r="EJ329" s="35" t="e">
        <f t="shared" ref="EJ329:EJ335" si="6663">((EI329+EK329)/EG329)</f>
        <v>#DIV/0!</v>
      </c>
      <c r="EK329" s="34"/>
      <c r="EL329" s="35" t="e">
        <f t="shared" ref="EL329:EL335" si="6664">EK329/(EI329+EK329)</f>
        <v>#DIV/0!</v>
      </c>
      <c r="EM329" s="36"/>
      <c r="EN329" s="34"/>
      <c r="EO329" s="34"/>
      <c r="EP329" s="37"/>
      <c r="EQ329" s="33"/>
      <c r="ER329" s="34"/>
      <c r="ES329" s="34">
        <f t="shared" ref="ES329:ET329" si="6665">ES326-EQ329</f>
        <v>0</v>
      </c>
      <c r="ET329" s="34">
        <f t="shared" si="6665"/>
        <v>0</v>
      </c>
      <c r="EU329" s="34"/>
      <c r="EV329" s="35" t="e">
        <f t="shared" ref="EV329:EV335" si="6666">((EU329+EW329)/ES329)</f>
        <v>#DIV/0!</v>
      </c>
      <c r="EW329" s="34"/>
      <c r="EX329" s="35" t="e">
        <f t="shared" ref="EX329:EX335" si="6667">EW329/(EU329+EW329)</f>
        <v>#DIV/0!</v>
      </c>
      <c r="EY329" s="36"/>
      <c r="EZ329" s="34"/>
      <c r="FA329" s="34"/>
      <c r="FB329" s="37"/>
      <c r="FC329" s="33"/>
      <c r="FD329" s="34"/>
      <c r="FE329" s="34">
        <f t="shared" ref="FE329:FF329" si="6668">FE326-FC329</f>
        <v>0</v>
      </c>
      <c r="FF329" s="34">
        <f t="shared" si="6668"/>
        <v>0</v>
      </c>
      <c r="FG329" s="34"/>
      <c r="FH329" s="35" t="e">
        <f t="shared" ref="FH329:FH335" si="6669">((FG329+FI329)/FE329)</f>
        <v>#DIV/0!</v>
      </c>
      <c r="FI329" s="34"/>
      <c r="FJ329" s="35" t="e">
        <f t="shared" ref="FJ329:FJ335" si="6670">FI329/(FG329+FI329)</f>
        <v>#DIV/0!</v>
      </c>
      <c r="FK329" s="36"/>
      <c r="FL329" s="34"/>
      <c r="FM329" s="34"/>
      <c r="FN329" s="37"/>
      <c r="FO329" s="33"/>
      <c r="FP329" s="34"/>
      <c r="FQ329" s="34">
        <f t="shared" ref="FQ329:FR329" si="6671">FQ326-FO329</f>
        <v>0</v>
      </c>
      <c r="FR329" s="34">
        <f t="shared" si="6671"/>
        <v>0</v>
      </c>
      <c r="FS329" s="34"/>
      <c r="FT329" s="35" t="e">
        <f t="shared" ref="FT329:FT335" si="6672">((FS329+FU329)/FQ329)</f>
        <v>#DIV/0!</v>
      </c>
      <c r="FU329" s="34"/>
      <c r="FV329" s="35" t="e">
        <f t="shared" ref="FV329:FV335" si="6673">FU329/(FS329+FU329)</f>
        <v>#DIV/0!</v>
      </c>
      <c r="FW329" s="36"/>
      <c r="FX329" s="34"/>
      <c r="FY329" s="34"/>
      <c r="FZ329" s="37"/>
      <c r="GA329" s="33"/>
      <c r="GB329" s="34"/>
      <c r="GC329" s="34">
        <f t="shared" ref="GC329:GD329" si="6674">GC326-GA329</f>
        <v>0</v>
      </c>
      <c r="GD329" s="34">
        <f t="shared" si="6674"/>
        <v>0</v>
      </c>
      <c r="GE329" s="34"/>
      <c r="GF329" s="35" t="e">
        <f t="shared" ref="GF329:GF335" si="6675">((GE329+GG329)/GC329)</f>
        <v>#DIV/0!</v>
      </c>
      <c r="GG329" s="34"/>
      <c r="GH329" s="35" t="e">
        <f t="shared" ref="GH329:GH335" si="6676">GG329/(GE329+GG329)</f>
        <v>#DIV/0!</v>
      </c>
      <c r="GI329" s="36"/>
      <c r="GJ329" s="34"/>
      <c r="GK329" s="34"/>
      <c r="GL329" s="37"/>
      <c r="GM329" s="33"/>
      <c r="GN329" s="34"/>
      <c r="GO329" s="34">
        <f t="shared" ref="GO329:GP329" si="6677">GO326-GM329</f>
        <v>0</v>
      </c>
      <c r="GP329" s="34">
        <f t="shared" si="6677"/>
        <v>0</v>
      </c>
      <c r="GQ329" s="34"/>
      <c r="GR329" s="35" t="e">
        <f t="shared" ref="GR329:GR335" si="6678">((GQ329+GS329)/GO329)</f>
        <v>#DIV/0!</v>
      </c>
      <c r="GS329" s="34"/>
      <c r="GT329" s="35" t="e">
        <f t="shared" ref="GT329:GT335" si="6679">GS329/(GQ329+GS329)</f>
        <v>#DIV/0!</v>
      </c>
      <c r="GU329" s="36"/>
      <c r="GV329" s="34"/>
      <c r="GW329" s="34"/>
      <c r="GX329" s="37"/>
      <c r="GY329" s="33"/>
      <c r="GZ329" s="34"/>
      <c r="HA329" s="34">
        <f t="shared" ref="HA329:HB329" si="6680">HA326-GY329</f>
        <v>0</v>
      </c>
      <c r="HB329" s="34">
        <f t="shared" si="6680"/>
        <v>0</v>
      </c>
      <c r="HC329" s="34"/>
      <c r="HD329" s="35" t="e">
        <f t="shared" ref="HD329:HD335" si="6681">((HC329+HE329)/HA329)</f>
        <v>#DIV/0!</v>
      </c>
      <c r="HE329" s="34"/>
      <c r="HF329" s="35" t="e">
        <f t="shared" ref="HF329:HF335" si="6682">HE329/(HC329+HE329)</f>
        <v>#DIV/0!</v>
      </c>
      <c r="HG329" s="36"/>
      <c r="HH329" s="34"/>
      <c r="HI329" s="34"/>
      <c r="HJ329" s="37"/>
      <c r="HK329" s="33">
        <f t="shared" ref="HK329:HN336" si="6683">+C329+O329+AA329+AM329+AY329+BK329+BW329+CI329+CU329+DG329+DS329+EE329+EQ329+FC329+FO329+GA329+GM329+GY329</f>
        <v>2</v>
      </c>
      <c r="HL329" s="34">
        <f t="shared" si="6683"/>
        <v>0</v>
      </c>
      <c r="HM329" s="34">
        <f t="shared" si="6683"/>
        <v>2893</v>
      </c>
      <c r="HN329" s="34">
        <f t="shared" si="6683"/>
        <v>226</v>
      </c>
      <c r="HO329" s="34">
        <f t="shared" ref="HO329:HO336" si="6684">+G329+S329+AE329+AQ329+BC329+BO329+CA329+CM329+CY329+DK329+DW329+EI329+EU329+FG329+FS329+GE329+GQ329+HC329+I329+U329+AG329+AS329+BE329+BQ329+CC329+CO329+DA329+DM329+DY329+EK329+EW329+FI329+FU329+GG329+GS329+HE329</f>
        <v>543</v>
      </c>
      <c r="HP329" s="227">
        <f t="shared" ref="HP329:HP330" si="6685">+(HO329)/HM329</f>
        <v>0.18769443484272383</v>
      </c>
      <c r="HQ329" s="48">
        <f t="shared" ref="HQ329:HQ336" si="6686">+I329+U329+AG329+AS329+BE329+BQ329+CC329+CO329+DA329+DM329+DY329+EK329+EW329+FI329+FU329+GG329+GS329+HE329</f>
        <v>39</v>
      </c>
      <c r="HR329" s="35">
        <f>+(HQ329/(HO329))</f>
        <v>7.18232044198895E-2</v>
      </c>
      <c r="HS329" s="49">
        <v>75.2</v>
      </c>
      <c r="HT329" s="50">
        <v>478</v>
      </c>
      <c r="HU329" s="49">
        <f t="shared" ref="HU329:HU335" si="6687">+HT329/HO329*100</f>
        <v>88.029465930018418</v>
      </c>
      <c r="HV329" s="48"/>
      <c r="HW329" s="37"/>
    </row>
    <row r="330" spans="1:231" ht="18.75" x14ac:dyDescent="0.25">
      <c r="A330" s="236"/>
      <c r="B330" s="41">
        <f t="shared" ref="B330:B335" si="6688">+B329+1</f>
        <v>44723</v>
      </c>
      <c r="C330" s="10"/>
      <c r="D330" s="11"/>
      <c r="E330" s="74">
        <f t="shared" ref="E330:F334" si="6689">E329-C330</f>
        <v>569</v>
      </c>
      <c r="F330" s="74">
        <f t="shared" si="6689"/>
        <v>44</v>
      </c>
      <c r="G330" s="11">
        <v>117</v>
      </c>
      <c r="H330" s="12">
        <f t="shared" si="6631"/>
        <v>0.22495606326889278</v>
      </c>
      <c r="I330" s="11">
        <v>11</v>
      </c>
      <c r="J330" s="12">
        <f t="shared" ref="J330:J335" si="6690">I330/(G330+I330)</f>
        <v>8.59375E-2</v>
      </c>
      <c r="K330" s="13"/>
      <c r="L330" s="11"/>
      <c r="M330" s="11"/>
      <c r="N330" s="14"/>
      <c r="O330" s="10"/>
      <c r="P330" s="11"/>
      <c r="Q330" s="74">
        <f t="shared" ref="Q330:R335" si="6691">Q329-O330</f>
        <v>574</v>
      </c>
      <c r="R330" s="74">
        <f t="shared" si="6691"/>
        <v>43</v>
      </c>
      <c r="S330" s="11">
        <v>97</v>
      </c>
      <c r="T330" s="12">
        <f t="shared" si="6633"/>
        <v>0.17944250871080139</v>
      </c>
      <c r="U330" s="11">
        <v>6</v>
      </c>
      <c r="V330" s="12">
        <f t="shared" si="6634"/>
        <v>5.8252427184466021E-2</v>
      </c>
      <c r="W330" s="13"/>
      <c r="X330" s="11"/>
      <c r="Y330" s="11"/>
      <c r="Z330" s="14"/>
      <c r="AA330" s="10"/>
      <c r="AB330" s="11"/>
      <c r="AC330" s="74">
        <f t="shared" ref="AC330:AD335" si="6692">AC329-AA330</f>
        <v>89</v>
      </c>
      <c r="AD330" s="74">
        <f t="shared" si="6692"/>
        <v>11</v>
      </c>
      <c r="AE330" s="11">
        <v>23</v>
      </c>
      <c r="AF330" s="12">
        <f t="shared" si="6636"/>
        <v>0.2696629213483146</v>
      </c>
      <c r="AG330" s="11">
        <v>1</v>
      </c>
      <c r="AH330" s="12">
        <f t="shared" si="6637"/>
        <v>4.1666666666666664E-2</v>
      </c>
      <c r="AI330" s="13"/>
      <c r="AJ330" s="11"/>
      <c r="AK330" s="11"/>
      <c r="AL330" s="14"/>
      <c r="AM330" s="10"/>
      <c r="AN330" s="11"/>
      <c r="AO330" s="74">
        <f t="shared" ref="AO330:AP335" si="6693">AO329-AM330</f>
        <v>560</v>
      </c>
      <c r="AP330" s="74">
        <f t="shared" si="6693"/>
        <v>43</v>
      </c>
      <c r="AQ330" s="11">
        <v>122</v>
      </c>
      <c r="AR330" s="12">
        <f t="shared" si="6639"/>
        <v>0.2392857142857143</v>
      </c>
      <c r="AS330" s="11">
        <v>12</v>
      </c>
      <c r="AT330" s="12">
        <f t="shared" si="6640"/>
        <v>8.9552238805970144E-2</v>
      </c>
      <c r="AU330" s="13"/>
      <c r="AV330" s="11"/>
      <c r="AW330" s="11"/>
      <c r="AX330" s="14"/>
      <c r="AY330" s="10"/>
      <c r="AZ330" s="11"/>
      <c r="BA330" s="74">
        <f t="shared" ref="BA330:BB335" si="6694">BA329-AY330</f>
        <v>554</v>
      </c>
      <c r="BB330" s="74">
        <f t="shared" si="6694"/>
        <v>42</v>
      </c>
      <c r="BC330" s="11">
        <v>93</v>
      </c>
      <c r="BD330" s="12">
        <f t="shared" si="6642"/>
        <v>0.17870036101083034</v>
      </c>
      <c r="BE330" s="11">
        <v>6</v>
      </c>
      <c r="BF330" s="12">
        <f t="shared" si="6643"/>
        <v>6.0606060606060608E-2</v>
      </c>
      <c r="BG330" s="13"/>
      <c r="BH330" s="11"/>
      <c r="BI330" s="11"/>
      <c r="BJ330" s="14"/>
      <c r="BK330" s="10"/>
      <c r="BL330" s="11"/>
      <c r="BM330" s="74">
        <f t="shared" ref="BM330:BN335" si="6695">BM329-BK330</f>
        <v>547</v>
      </c>
      <c r="BN330" s="74">
        <f t="shared" si="6695"/>
        <v>43</v>
      </c>
      <c r="BO330" s="11">
        <v>55</v>
      </c>
      <c r="BP330" s="12">
        <f t="shared" si="6645"/>
        <v>0.11151736745886655</v>
      </c>
      <c r="BQ330" s="11">
        <v>6</v>
      </c>
      <c r="BR330" s="12">
        <f t="shared" si="6646"/>
        <v>9.8360655737704916E-2</v>
      </c>
      <c r="BS330" s="13"/>
      <c r="BT330" s="11"/>
      <c r="BU330" s="11"/>
      <c r="BV330" s="14"/>
      <c r="BW330" s="10"/>
      <c r="BX330" s="11"/>
      <c r="BY330" s="74">
        <f t="shared" ref="BY330:BZ335" si="6696">BY329-BW330</f>
        <v>0</v>
      </c>
      <c r="BZ330" s="74">
        <f t="shared" si="6696"/>
        <v>0</v>
      </c>
      <c r="CA330" s="11"/>
      <c r="CB330" s="12" t="e">
        <f t="shared" si="6648"/>
        <v>#DIV/0!</v>
      </c>
      <c r="CC330" s="11"/>
      <c r="CD330" s="12" t="e">
        <f t="shared" si="6649"/>
        <v>#DIV/0!</v>
      </c>
      <c r="CE330" s="13"/>
      <c r="CF330" s="11"/>
      <c r="CG330" s="11"/>
      <c r="CH330" s="14"/>
      <c r="CI330" s="10"/>
      <c r="CJ330" s="11"/>
      <c r="CK330" s="74">
        <f t="shared" ref="CK330:CL335" si="6697">CK329-CI330</f>
        <v>0</v>
      </c>
      <c r="CL330" s="74">
        <f t="shared" si="6697"/>
        <v>0</v>
      </c>
      <c r="CM330" s="11"/>
      <c r="CN330" s="12" t="e">
        <f t="shared" si="6651"/>
        <v>#DIV/0!</v>
      </c>
      <c r="CO330" s="11"/>
      <c r="CP330" s="12" t="e">
        <f t="shared" si="6652"/>
        <v>#DIV/0!</v>
      </c>
      <c r="CQ330" s="13"/>
      <c r="CR330" s="11"/>
      <c r="CS330" s="11"/>
      <c r="CT330" s="14"/>
      <c r="CU330" s="10"/>
      <c r="CV330" s="11"/>
      <c r="CW330" s="74">
        <f t="shared" ref="CW330:CX335" si="6698">CW329-CU330</f>
        <v>0</v>
      </c>
      <c r="CX330" s="74">
        <f t="shared" si="6698"/>
        <v>0</v>
      </c>
      <c r="CY330" s="11"/>
      <c r="CZ330" s="12" t="e">
        <f t="shared" si="6654"/>
        <v>#DIV/0!</v>
      </c>
      <c r="DA330" s="11"/>
      <c r="DB330" s="12" t="e">
        <f t="shared" si="6655"/>
        <v>#DIV/0!</v>
      </c>
      <c r="DC330" s="13"/>
      <c r="DD330" s="11"/>
      <c r="DE330" s="11"/>
      <c r="DF330" s="14"/>
      <c r="DG330" s="10"/>
      <c r="DH330" s="11"/>
      <c r="DI330" s="74">
        <f t="shared" ref="DI330:DJ335" si="6699">DI329-DG330</f>
        <v>0</v>
      </c>
      <c r="DJ330" s="74">
        <f t="shared" si="6699"/>
        <v>0</v>
      </c>
      <c r="DK330" s="11"/>
      <c r="DL330" s="12" t="e">
        <f t="shared" si="6657"/>
        <v>#DIV/0!</v>
      </c>
      <c r="DM330" s="11"/>
      <c r="DN330" s="12" t="e">
        <f t="shared" si="6658"/>
        <v>#DIV/0!</v>
      </c>
      <c r="DO330" s="13"/>
      <c r="DP330" s="11"/>
      <c r="DQ330" s="11"/>
      <c r="DR330" s="14"/>
      <c r="DS330" s="10"/>
      <c r="DT330" s="11"/>
      <c r="DU330" s="74">
        <f t="shared" ref="DU330:DV335" si="6700">DU329-DS330</f>
        <v>0</v>
      </c>
      <c r="DV330" s="74">
        <f t="shared" si="6700"/>
        <v>0</v>
      </c>
      <c r="DW330" s="11"/>
      <c r="DX330" s="12" t="e">
        <f t="shared" si="6660"/>
        <v>#DIV/0!</v>
      </c>
      <c r="DY330" s="11"/>
      <c r="DZ330" s="12" t="e">
        <f t="shared" si="6661"/>
        <v>#DIV/0!</v>
      </c>
      <c r="EA330" s="13"/>
      <c r="EB330" s="11"/>
      <c r="EC330" s="11"/>
      <c r="ED330" s="14"/>
      <c r="EE330" s="10"/>
      <c r="EF330" s="11"/>
      <c r="EG330" s="74">
        <f t="shared" ref="EG330:EH335" si="6701">EG329-EE330</f>
        <v>0</v>
      </c>
      <c r="EH330" s="74">
        <f t="shared" si="6701"/>
        <v>0</v>
      </c>
      <c r="EI330" s="11"/>
      <c r="EJ330" s="12" t="e">
        <f t="shared" si="6663"/>
        <v>#DIV/0!</v>
      </c>
      <c r="EK330" s="11"/>
      <c r="EL330" s="12" t="e">
        <f t="shared" si="6664"/>
        <v>#DIV/0!</v>
      </c>
      <c r="EM330" s="13"/>
      <c r="EN330" s="11"/>
      <c r="EO330" s="11"/>
      <c r="EP330" s="14"/>
      <c r="EQ330" s="10"/>
      <c r="ER330" s="11"/>
      <c r="ES330" s="74">
        <f t="shared" ref="ES330:ET335" si="6702">ES329-EQ330</f>
        <v>0</v>
      </c>
      <c r="ET330" s="74">
        <f t="shared" si="6702"/>
        <v>0</v>
      </c>
      <c r="EU330" s="11"/>
      <c r="EV330" s="12" t="e">
        <f t="shared" si="6666"/>
        <v>#DIV/0!</v>
      </c>
      <c r="EW330" s="11"/>
      <c r="EX330" s="12" t="e">
        <f t="shared" si="6667"/>
        <v>#DIV/0!</v>
      </c>
      <c r="EY330" s="13"/>
      <c r="EZ330" s="11"/>
      <c r="FA330" s="11"/>
      <c r="FB330" s="14"/>
      <c r="FC330" s="10"/>
      <c r="FD330" s="11"/>
      <c r="FE330" s="74">
        <f t="shared" ref="FE330:FF335" si="6703">FE329-FC330</f>
        <v>0</v>
      </c>
      <c r="FF330" s="74">
        <f t="shared" si="6703"/>
        <v>0</v>
      </c>
      <c r="FG330" s="11"/>
      <c r="FH330" s="12" t="e">
        <f t="shared" si="6669"/>
        <v>#DIV/0!</v>
      </c>
      <c r="FI330" s="11"/>
      <c r="FJ330" s="12" t="e">
        <f t="shared" si="6670"/>
        <v>#DIV/0!</v>
      </c>
      <c r="FK330" s="13"/>
      <c r="FL330" s="11"/>
      <c r="FM330" s="11"/>
      <c r="FN330" s="14"/>
      <c r="FO330" s="10"/>
      <c r="FP330" s="11"/>
      <c r="FQ330" s="74">
        <f t="shared" ref="FQ330:FR335" si="6704">FQ329-FO330</f>
        <v>0</v>
      </c>
      <c r="FR330" s="74">
        <f t="shared" si="6704"/>
        <v>0</v>
      </c>
      <c r="FS330" s="11"/>
      <c r="FT330" s="12" t="e">
        <f t="shared" si="6672"/>
        <v>#DIV/0!</v>
      </c>
      <c r="FU330" s="11"/>
      <c r="FV330" s="12" t="e">
        <f t="shared" si="6673"/>
        <v>#DIV/0!</v>
      </c>
      <c r="FW330" s="13"/>
      <c r="FX330" s="11"/>
      <c r="FY330" s="11"/>
      <c r="FZ330" s="14"/>
      <c r="GA330" s="10"/>
      <c r="GB330" s="11"/>
      <c r="GC330" s="74">
        <f t="shared" ref="GC330:GD335" si="6705">GC329-GA330</f>
        <v>0</v>
      </c>
      <c r="GD330" s="74">
        <f t="shared" si="6705"/>
        <v>0</v>
      </c>
      <c r="GE330" s="11"/>
      <c r="GF330" s="12" t="e">
        <f t="shared" si="6675"/>
        <v>#DIV/0!</v>
      </c>
      <c r="GG330" s="11"/>
      <c r="GH330" s="12" t="e">
        <f t="shared" si="6676"/>
        <v>#DIV/0!</v>
      </c>
      <c r="GI330" s="13"/>
      <c r="GJ330" s="11"/>
      <c r="GK330" s="11"/>
      <c r="GL330" s="14"/>
      <c r="GM330" s="10"/>
      <c r="GN330" s="11"/>
      <c r="GO330" s="74">
        <f t="shared" ref="GO330:GP335" si="6706">GO329-GM330</f>
        <v>0</v>
      </c>
      <c r="GP330" s="74">
        <f t="shared" si="6706"/>
        <v>0</v>
      </c>
      <c r="GQ330" s="11"/>
      <c r="GR330" s="12" t="e">
        <f t="shared" si="6678"/>
        <v>#DIV/0!</v>
      </c>
      <c r="GS330" s="11"/>
      <c r="GT330" s="12" t="e">
        <f t="shared" si="6679"/>
        <v>#DIV/0!</v>
      </c>
      <c r="GU330" s="13"/>
      <c r="GV330" s="11"/>
      <c r="GW330" s="11"/>
      <c r="GX330" s="14"/>
      <c r="GY330" s="10"/>
      <c r="GZ330" s="11"/>
      <c r="HA330" s="74">
        <f t="shared" ref="HA330:HB335" si="6707">HA329-GY330</f>
        <v>0</v>
      </c>
      <c r="HB330" s="74">
        <f t="shared" si="6707"/>
        <v>0</v>
      </c>
      <c r="HC330" s="11"/>
      <c r="HD330" s="12" t="e">
        <f t="shared" si="6681"/>
        <v>#DIV/0!</v>
      </c>
      <c r="HE330" s="11"/>
      <c r="HF330" s="12" t="e">
        <f t="shared" si="6682"/>
        <v>#DIV/0!</v>
      </c>
      <c r="HG330" s="13"/>
      <c r="HH330" s="11"/>
      <c r="HI330" s="11"/>
      <c r="HJ330" s="14"/>
      <c r="HK330" s="10">
        <f t="shared" si="6683"/>
        <v>0</v>
      </c>
      <c r="HL330" s="11">
        <f t="shared" si="6683"/>
        <v>0</v>
      </c>
      <c r="HM330" s="11">
        <f t="shared" si="6683"/>
        <v>2893</v>
      </c>
      <c r="HN330" s="11">
        <f t="shared" si="6683"/>
        <v>226</v>
      </c>
      <c r="HO330" s="11">
        <f t="shared" si="6684"/>
        <v>549</v>
      </c>
      <c r="HP330" s="228">
        <f t="shared" si="6685"/>
        <v>0.18976840649844451</v>
      </c>
      <c r="HQ330" s="15">
        <f t="shared" si="6686"/>
        <v>42</v>
      </c>
      <c r="HR330" s="12">
        <f t="shared" ref="HR330:HR336" si="6708">+(HQ330/(HO330))</f>
        <v>7.650273224043716E-2</v>
      </c>
      <c r="HS330" s="16">
        <v>75.3</v>
      </c>
      <c r="HT330" s="17">
        <v>483</v>
      </c>
      <c r="HU330" s="16">
        <f t="shared" si="6687"/>
        <v>87.978142076502735</v>
      </c>
      <c r="HV330" s="15"/>
      <c r="HW330" s="14"/>
    </row>
    <row r="331" spans="1:231" ht="18.75" x14ac:dyDescent="0.25">
      <c r="A331" s="236"/>
      <c r="B331" s="41">
        <f t="shared" si="6688"/>
        <v>44724</v>
      </c>
      <c r="C331" s="10"/>
      <c r="D331" s="11"/>
      <c r="E331" s="74">
        <f t="shared" si="6689"/>
        <v>569</v>
      </c>
      <c r="F331" s="74">
        <f t="shared" si="6689"/>
        <v>44</v>
      </c>
      <c r="G331" s="11">
        <v>130</v>
      </c>
      <c r="H331" s="12">
        <f t="shared" si="6631"/>
        <v>0.24956063268892795</v>
      </c>
      <c r="I331" s="11">
        <v>12</v>
      </c>
      <c r="J331" s="12">
        <f t="shared" si="6690"/>
        <v>8.4507042253521125E-2</v>
      </c>
      <c r="K331" s="13"/>
      <c r="L331" s="11"/>
      <c r="M331" s="11"/>
      <c r="N331" s="14"/>
      <c r="O331" s="10"/>
      <c r="P331" s="11"/>
      <c r="Q331" s="74">
        <f t="shared" si="6691"/>
        <v>574</v>
      </c>
      <c r="R331" s="74">
        <f t="shared" si="6691"/>
        <v>43</v>
      </c>
      <c r="S331" s="11">
        <v>75</v>
      </c>
      <c r="T331" s="12">
        <f t="shared" si="6633"/>
        <v>0.14982578397212543</v>
      </c>
      <c r="U331" s="11">
        <v>11</v>
      </c>
      <c r="V331" s="12">
        <f t="shared" si="6634"/>
        <v>0.12790697674418605</v>
      </c>
      <c r="W331" s="13"/>
      <c r="X331" s="11"/>
      <c r="Y331" s="11"/>
      <c r="Z331" s="14"/>
      <c r="AA331" s="10"/>
      <c r="AB331" s="11"/>
      <c r="AC331" s="74">
        <f t="shared" si="6692"/>
        <v>89</v>
      </c>
      <c r="AD331" s="74">
        <f t="shared" si="6692"/>
        <v>11</v>
      </c>
      <c r="AE331" s="11">
        <v>28</v>
      </c>
      <c r="AF331" s="12">
        <f t="shared" si="6636"/>
        <v>0.3258426966292135</v>
      </c>
      <c r="AG331" s="11">
        <v>1</v>
      </c>
      <c r="AH331" s="12">
        <f t="shared" si="6637"/>
        <v>3.4482758620689655E-2</v>
      </c>
      <c r="AI331" s="13"/>
      <c r="AJ331" s="11"/>
      <c r="AK331" s="11"/>
      <c r="AL331" s="14"/>
      <c r="AM331" s="10"/>
      <c r="AN331" s="11"/>
      <c r="AO331" s="74">
        <f t="shared" si="6693"/>
        <v>560</v>
      </c>
      <c r="AP331" s="74">
        <f t="shared" si="6693"/>
        <v>43</v>
      </c>
      <c r="AQ331" s="11">
        <v>126</v>
      </c>
      <c r="AR331" s="12">
        <f t="shared" si="6639"/>
        <v>0.23749999999999999</v>
      </c>
      <c r="AS331" s="11">
        <v>7</v>
      </c>
      <c r="AT331" s="12">
        <f t="shared" si="6640"/>
        <v>5.2631578947368418E-2</v>
      </c>
      <c r="AU331" s="13"/>
      <c r="AV331" s="11"/>
      <c r="AW331" s="11"/>
      <c r="AX331" s="14"/>
      <c r="AY331" s="10">
        <v>1</v>
      </c>
      <c r="AZ331" s="11"/>
      <c r="BA331" s="74">
        <f t="shared" si="6694"/>
        <v>553</v>
      </c>
      <c r="BB331" s="74">
        <f t="shared" si="6694"/>
        <v>42</v>
      </c>
      <c r="BC331" s="11">
        <v>69</v>
      </c>
      <c r="BD331" s="12">
        <f t="shared" si="6642"/>
        <v>0.13381555153707053</v>
      </c>
      <c r="BE331" s="11">
        <v>5</v>
      </c>
      <c r="BF331" s="12">
        <f t="shared" si="6643"/>
        <v>6.7567567567567571E-2</v>
      </c>
      <c r="BG331" s="13"/>
      <c r="BH331" s="11"/>
      <c r="BI331" s="11"/>
      <c r="BJ331" s="14"/>
      <c r="BK331" s="10"/>
      <c r="BL331" s="11"/>
      <c r="BM331" s="74">
        <f t="shared" si="6695"/>
        <v>547</v>
      </c>
      <c r="BN331" s="74">
        <f t="shared" si="6695"/>
        <v>43</v>
      </c>
      <c r="BO331" s="11">
        <v>80</v>
      </c>
      <c r="BP331" s="12">
        <f t="shared" si="6645"/>
        <v>0.15722120658135283</v>
      </c>
      <c r="BQ331" s="11">
        <v>6</v>
      </c>
      <c r="BR331" s="12">
        <f t="shared" si="6646"/>
        <v>6.9767441860465115E-2</v>
      </c>
      <c r="BS331" s="13"/>
      <c r="BT331" s="11"/>
      <c r="BU331" s="11"/>
      <c r="BV331" s="14"/>
      <c r="BW331" s="10"/>
      <c r="BX331" s="11"/>
      <c r="BY331" s="74">
        <f t="shared" si="6696"/>
        <v>0</v>
      </c>
      <c r="BZ331" s="74">
        <f t="shared" si="6696"/>
        <v>0</v>
      </c>
      <c r="CA331" s="11"/>
      <c r="CB331" s="12" t="e">
        <f t="shared" si="6648"/>
        <v>#DIV/0!</v>
      </c>
      <c r="CC331" s="11"/>
      <c r="CD331" s="12" t="e">
        <f t="shared" si="6649"/>
        <v>#DIV/0!</v>
      </c>
      <c r="CE331" s="13"/>
      <c r="CF331" s="11"/>
      <c r="CG331" s="11"/>
      <c r="CH331" s="14"/>
      <c r="CI331" s="10"/>
      <c r="CJ331" s="11"/>
      <c r="CK331" s="74">
        <f t="shared" si="6697"/>
        <v>0</v>
      </c>
      <c r="CL331" s="74">
        <f t="shared" si="6697"/>
        <v>0</v>
      </c>
      <c r="CM331" s="11"/>
      <c r="CN331" s="12" t="e">
        <f t="shared" si="6651"/>
        <v>#DIV/0!</v>
      </c>
      <c r="CO331" s="11"/>
      <c r="CP331" s="12" t="e">
        <f t="shared" si="6652"/>
        <v>#DIV/0!</v>
      </c>
      <c r="CQ331" s="13"/>
      <c r="CR331" s="11"/>
      <c r="CS331" s="11"/>
      <c r="CT331" s="14"/>
      <c r="CU331" s="10"/>
      <c r="CV331" s="11"/>
      <c r="CW331" s="74">
        <f t="shared" si="6698"/>
        <v>0</v>
      </c>
      <c r="CX331" s="74">
        <f t="shared" si="6698"/>
        <v>0</v>
      </c>
      <c r="CY331" s="11"/>
      <c r="CZ331" s="12" t="e">
        <f t="shared" si="6654"/>
        <v>#DIV/0!</v>
      </c>
      <c r="DA331" s="11"/>
      <c r="DB331" s="12" t="e">
        <f t="shared" si="6655"/>
        <v>#DIV/0!</v>
      </c>
      <c r="DC331" s="13"/>
      <c r="DD331" s="11"/>
      <c r="DE331" s="11"/>
      <c r="DF331" s="14"/>
      <c r="DG331" s="10"/>
      <c r="DH331" s="11"/>
      <c r="DI331" s="74">
        <f t="shared" si="6699"/>
        <v>0</v>
      </c>
      <c r="DJ331" s="74">
        <f t="shared" si="6699"/>
        <v>0</v>
      </c>
      <c r="DK331" s="11"/>
      <c r="DL331" s="12" t="e">
        <f t="shared" si="6657"/>
        <v>#DIV/0!</v>
      </c>
      <c r="DM331" s="11"/>
      <c r="DN331" s="12" t="e">
        <f t="shared" si="6658"/>
        <v>#DIV/0!</v>
      </c>
      <c r="DO331" s="13"/>
      <c r="DP331" s="11"/>
      <c r="DQ331" s="11"/>
      <c r="DR331" s="14"/>
      <c r="DS331" s="10"/>
      <c r="DT331" s="11"/>
      <c r="DU331" s="74">
        <f t="shared" si="6700"/>
        <v>0</v>
      </c>
      <c r="DV331" s="74">
        <f t="shared" si="6700"/>
        <v>0</v>
      </c>
      <c r="DW331" s="11"/>
      <c r="DX331" s="12" t="e">
        <f t="shared" si="6660"/>
        <v>#DIV/0!</v>
      </c>
      <c r="DY331" s="11"/>
      <c r="DZ331" s="12" t="e">
        <f t="shared" si="6661"/>
        <v>#DIV/0!</v>
      </c>
      <c r="EA331" s="13"/>
      <c r="EB331" s="11"/>
      <c r="EC331" s="11"/>
      <c r="ED331" s="14"/>
      <c r="EE331" s="10"/>
      <c r="EF331" s="11"/>
      <c r="EG331" s="74">
        <f t="shared" si="6701"/>
        <v>0</v>
      </c>
      <c r="EH331" s="74">
        <f t="shared" si="6701"/>
        <v>0</v>
      </c>
      <c r="EI331" s="11"/>
      <c r="EJ331" s="12" t="e">
        <f t="shared" si="6663"/>
        <v>#DIV/0!</v>
      </c>
      <c r="EK331" s="11"/>
      <c r="EL331" s="12" t="e">
        <f t="shared" si="6664"/>
        <v>#DIV/0!</v>
      </c>
      <c r="EM331" s="13"/>
      <c r="EN331" s="11"/>
      <c r="EO331" s="11"/>
      <c r="EP331" s="14"/>
      <c r="EQ331" s="10"/>
      <c r="ER331" s="11"/>
      <c r="ES331" s="74">
        <f t="shared" si="6702"/>
        <v>0</v>
      </c>
      <c r="ET331" s="74">
        <f t="shared" si="6702"/>
        <v>0</v>
      </c>
      <c r="EU331" s="11"/>
      <c r="EV331" s="12" t="e">
        <f t="shared" si="6666"/>
        <v>#DIV/0!</v>
      </c>
      <c r="EW331" s="11"/>
      <c r="EX331" s="12" t="e">
        <f t="shared" si="6667"/>
        <v>#DIV/0!</v>
      </c>
      <c r="EY331" s="13"/>
      <c r="EZ331" s="11"/>
      <c r="FA331" s="11"/>
      <c r="FB331" s="14"/>
      <c r="FC331" s="10"/>
      <c r="FD331" s="11"/>
      <c r="FE331" s="74">
        <f t="shared" si="6703"/>
        <v>0</v>
      </c>
      <c r="FF331" s="74">
        <f t="shared" si="6703"/>
        <v>0</v>
      </c>
      <c r="FG331" s="11"/>
      <c r="FH331" s="12" t="e">
        <f t="shared" si="6669"/>
        <v>#DIV/0!</v>
      </c>
      <c r="FI331" s="11"/>
      <c r="FJ331" s="12" t="e">
        <f t="shared" si="6670"/>
        <v>#DIV/0!</v>
      </c>
      <c r="FK331" s="13"/>
      <c r="FL331" s="11"/>
      <c r="FM331" s="11"/>
      <c r="FN331" s="14"/>
      <c r="FO331" s="10"/>
      <c r="FP331" s="11"/>
      <c r="FQ331" s="74">
        <f t="shared" si="6704"/>
        <v>0</v>
      </c>
      <c r="FR331" s="74">
        <f t="shared" si="6704"/>
        <v>0</v>
      </c>
      <c r="FS331" s="11"/>
      <c r="FT331" s="12" t="e">
        <f t="shared" si="6672"/>
        <v>#DIV/0!</v>
      </c>
      <c r="FU331" s="11"/>
      <c r="FV331" s="12" t="e">
        <f t="shared" si="6673"/>
        <v>#DIV/0!</v>
      </c>
      <c r="FW331" s="13"/>
      <c r="FX331" s="11"/>
      <c r="FY331" s="11"/>
      <c r="FZ331" s="14"/>
      <c r="GA331" s="10"/>
      <c r="GB331" s="11"/>
      <c r="GC331" s="74">
        <f t="shared" si="6705"/>
        <v>0</v>
      </c>
      <c r="GD331" s="74">
        <f t="shared" si="6705"/>
        <v>0</v>
      </c>
      <c r="GE331" s="11"/>
      <c r="GF331" s="12" t="e">
        <f t="shared" si="6675"/>
        <v>#DIV/0!</v>
      </c>
      <c r="GG331" s="11"/>
      <c r="GH331" s="12" t="e">
        <f t="shared" si="6676"/>
        <v>#DIV/0!</v>
      </c>
      <c r="GI331" s="13"/>
      <c r="GJ331" s="11"/>
      <c r="GK331" s="11"/>
      <c r="GL331" s="14"/>
      <c r="GM331" s="10"/>
      <c r="GN331" s="11"/>
      <c r="GO331" s="74">
        <f t="shared" si="6706"/>
        <v>0</v>
      </c>
      <c r="GP331" s="74">
        <f t="shared" si="6706"/>
        <v>0</v>
      </c>
      <c r="GQ331" s="11"/>
      <c r="GR331" s="12" t="e">
        <f t="shared" si="6678"/>
        <v>#DIV/0!</v>
      </c>
      <c r="GS331" s="11"/>
      <c r="GT331" s="12" t="e">
        <f t="shared" si="6679"/>
        <v>#DIV/0!</v>
      </c>
      <c r="GU331" s="13"/>
      <c r="GV331" s="11"/>
      <c r="GW331" s="11"/>
      <c r="GX331" s="14"/>
      <c r="GY331" s="10"/>
      <c r="GZ331" s="11"/>
      <c r="HA331" s="74">
        <f t="shared" si="6707"/>
        <v>0</v>
      </c>
      <c r="HB331" s="74">
        <f t="shared" si="6707"/>
        <v>0</v>
      </c>
      <c r="HC331" s="11"/>
      <c r="HD331" s="12" t="e">
        <f t="shared" si="6681"/>
        <v>#DIV/0!</v>
      </c>
      <c r="HE331" s="11"/>
      <c r="HF331" s="12" t="e">
        <f t="shared" si="6682"/>
        <v>#DIV/0!</v>
      </c>
      <c r="HG331" s="13"/>
      <c r="HH331" s="11"/>
      <c r="HI331" s="11"/>
      <c r="HJ331" s="14"/>
      <c r="HK331" s="10">
        <f t="shared" si="6683"/>
        <v>1</v>
      </c>
      <c r="HL331" s="11">
        <f t="shared" si="6683"/>
        <v>0</v>
      </c>
      <c r="HM331" s="11">
        <f t="shared" si="6683"/>
        <v>2892</v>
      </c>
      <c r="HN331" s="11">
        <f t="shared" si="6683"/>
        <v>226</v>
      </c>
      <c r="HO331" s="11">
        <f t="shared" si="6684"/>
        <v>550</v>
      </c>
      <c r="HP331" s="228">
        <f>+(HO331)/HM331</f>
        <v>0.19017980636237897</v>
      </c>
      <c r="HQ331" s="15">
        <f t="shared" si="6686"/>
        <v>42</v>
      </c>
      <c r="HR331" s="12">
        <f t="shared" si="6708"/>
        <v>7.636363636363637E-2</v>
      </c>
      <c r="HS331" s="16">
        <v>74.8</v>
      </c>
      <c r="HT331" s="17">
        <v>485</v>
      </c>
      <c r="HU331" s="16">
        <f t="shared" si="6687"/>
        <v>88.181818181818187</v>
      </c>
      <c r="HV331" s="15"/>
      <c r="HW331" s="14"/>
    </row>
    <row r="332" spans="1:231" ht="18.75" x14ac:dyDescent="0.25">
      <c r="A332" s="236"/>
      <c r="B332" s="41">
        <f t="shared" si="6688"/>
        <v>44725</v>
      </c>
      <c r="C332" s="10">
        <v>1</v>
      </c>
      <c r="D332" s="11"/>
      <c r="E332" s="74">
        <f t="shared" si="6689"/>
        <v>568</v>
      </c>
      <c r="F332" s="74">
        <f t="shared" si="6689"/>
        <v>44</v>
      </c>
      <c r="G332" s="11">
        <v>137</v>
      </c>
      <c r="H332" s="12">
        <f t="shared" si="6631"/>
        <v>0.25704225352112675</v>
      </c>
      <c r="I332" s="11">
        <v>9</v>
      </c>
      <c r="J332" s="12">
        <f t="shared" si="6690"/>
        <v>6.1643835616438353E-2</v>
      </c>
      <c r="K332" s="11"/>
      <c r="L332" s="11"/>
      <c r="M332" s="18"/>
      <c r="N332" s="20"/>
      <c r="O332" s="10"/>
      <c r="P332" s="11"/>
      <c r="Q332" s="74">
        <f t="shared" si="6691"/>
        <v>574</v>
      </c>
      <c r="R332" s="74">
        <f t="shared" si="6691"/>
        <v>43</v>
      </c>
      <c r="S332" s="11">
        <v>78</v>
      </c>
      <c r="T332" s="12">
        <f t="shared" si="6633"/>
        <v>0.1480836236933798</v>
      </c>
      <c r="U332" s="11">
        <v>7</v>
      </c>
      <c r="V332" s="12">
        <f t="shared" si="6634"/>
        <v>8.2352941176470587E-2</v>
      </c>
      <c r="W332" s="11"/>
      <c r="X332" s="11"/>
      <c r="Y332" s="18"/>
      <c r="Z332" s="20"/>
      <c r="AA332" s="10">
        <v>5</v>
      </c>
      <c r="AB332" s="11">
        <v>1</v>
      </c>
      <c r="AC332" s="74">
        <f t="shared" si="6692"/>
        <v>84</v>
      </c>
      <c r="AD332" s="74">
        <f t="shared" si="6692"/>
        <v>10</v>
      </c>
      <c r="AE332" s="11">
        <v>17</v>
      </c>
      <c r="AF332" s="12">
        <f t="shared" si="6636"/>
        <v>0.21428571428571427</v>
      </c>
      <c r="AG332" s="11">
        <v>1</v>
      </c>
      <c r="AH332" s="12">
        <f t="shared" si="6637"/>
        <v>5.5555555555555552E-2</v>
      </c>
      <c r="AI332" s="11"/>
      <c r="AJ332" s="11"/>
      <c r="AK332" s="18"/>
      <c r="AL332" s="20"/>
      <c r="AM332" s="10"/>
      <c r="AN332" s="11"/>
      <c r="AO332" s="74">
        <f t="shared" si="6693"/>
        <v>560</v>
      </c>
      <c r="AP332" s="74">
        <f t="shared" si="6693"/>
        <v>43</v>
      </c>
      <c r="AQ332" s="11">
        <v>124</v>
      </c>
      <c r="AR332" s="12">
        <f t="shared" si="6639"/>
        <v>0.2392857142857143</v>
      </c>
      <c r="AS332" s="11">
        <v>10</v>
      </c>
      <c r="AT332" s="12">
        <f t="shared" si="6640"/>
        <v>7.4626865671641784E-2</v>
      </c>
      <c r="AU332" s="11"/>
      <c r="AV332" s="11"/>
      <c r="AW332" s="18"/>
      <c r="AX332" s="20"/>
      <c r="AY332" s="10"/>
      <c r="AZ332" s="11"/>
      <c r="BA332" s="74">
        <f t="shared" si="6694"/>
        <v>553</v>
      </c>
      <c r="BB332" s="74">
        <f t="shared" si="6694"/>
        <v>42</v>
      </c>
      <c r="BC332" s="11">
        <v>95</v>
      </c>
      <c r="BD332" s="12">
        <f t="shared" si="6642"/>
        <v>0.19529837251356238</v>
      </c>
      <c r="BE332" s="11">
        <v>13</v>
      </c>
      <c r="BF332" s="12">
        <f t="shared" si="6643"/>
        <v>0.12037037037037036</v>
      </c>
      <c r="BG332" s="11"/>
      <c r="BH332" s="11"/>
      <c r="BI332" s="18"/>
      <c r="BJ332" s="20"/>
      <c r="BK332" s="10"/>
      <c r="BL332" s="11"/>
      <c r="BM332" s="74">
        <f t="shared" si="6695"/>
        <v>547</v>
      </c>
      <c r="BN332" s="74">
        <f t="shared" si="6695"/>
        <v>43</v>
      </c>
      <c r="BO332" s="11">
        <v>45</v>
      </c>
      <c r="BP332" s="12">
        <f t="shared" si="6645"/>
        <v>8.7751371115173671E-2</v>
      </c>
      <c r="BQ332" s="11">
        <v>3</v>
      </c>
      <c r="BR332" s="12">
        <f t="shared" si="6646"/>
        <v>6.25E-2</v>
      </c>
      <c r="BS332" s="11"/>
      <c r="BT332" s="11"/>
      <c r="BU332" s="18"/>
      <c r="BV332" s="20"/>
      <c r="BW332" s="10"/>
      <c r="BX332" s="11"/>
      <c r="BY332" s="74">
        <f t="shared" si="6696"/>
        <v>0</v>
      </c>
      <c r="BZ332" s="74">
        <f t="shared" si="6696"/>
        <v>0</v>
      </c>
      <c r="CA332" s="11"/>
      <c r="CB332" s="12" t="e">
        <f t="shared" si="6648"/>
        <v>#DIV/0!</v>
      </c>
      <c r="CC332" s="11"/>
      <c r="CD332" s="12" t="e">
        <f t="shared" si="6649"/>
        <v>#DIV/0!</v>
      </c>
      <c r="CE332" s="11"/>
      <c r="CF332" s="11"/>
      <c r="CG332" s="18"/>
      <c r="CH332" s="20"/>
      <c r="CI332" s="10"/>
      <c r="CJ332" s="11"/>
      <c r="CK332" s="74">
        <f t="shared" si="6697"/>
        <v>0</v>
      </c>
      <c r="CL332" s="74">
        <f t="shared" si="6697"/>
        <v>0</v>
      </c>
      <c r="CM332" s="11"/>
      <c r="CN332" s="12" t="e">
        <f t="shared" si="6651"/>
        <v>#DIV/0!</v>
      </c>
      <c r="CO332" s="11"/>
      <c r="CP332" s="12" t="e">
        <f t="shared" si="6652"/>
        <v>#DIV/0!</v>
      </c>
      <c r="CQ332" s="11"/>
      <c r="CR332" s="11"/>
      <c r="CS332" s="18"/>
      <c r="CT332" s="20"/>
      <c r="CU332" s="10"/>
      <c r="CV332" s="11"/>
      <c r="CW332" s="74">
        <f t="shared" si="6698"/>
        <v>0</v>
      </c>
      <c r="CX332" s="74">
        <f t="shared" si="6698"/>
        <v>0</v>
      </c>
      <c r="CY332" s="11"/>
      <c r="CZ332" s="12" t="e">
        <f t="shared" si="6654"/>
        <v>#DIV/0!</v>
      </c>
      <c r="DA332" s="11"/>
      <c r="DB332" s="12" t="e">
        <f t="shared" si="6655"/>
        <v>#DIV/0!</v>
      </c>
      <c r="DC332" s="11"/>
      <c r="DD332" s="11"/>
      <c r="DE332" s="18"/>
      <c r="DF332" s="20"/>
      <c r="DG332" s="10"/>
      <c r="DH332" s="11"/>
      <c r="DI332" s="74">
        <f t="shared" si="6699"/>
        <v>0</v>
      </c>
      <c r="DJ332" s="74">
        <f t="shared" si="6699"/>
        <v>0</v>
      </c>
      <c r="DK332" s="11"/>
      <c r="DL332" s="12" t="e">
        <f t="shared" si="6657"/>
        <v>#DIV/0!</v>
      </c>
      <c r="DM332" s="11"/>
      <c r="DN332" s="12" t="e">
        <f t="shared" si="6658"/>
        <v>#DIV/0!</v>
      </c>
      <c r="DO332" s="11"/>
      <c r="DP332" s="11"/>
      <c r="DQ332" s="18"/>
      <c r="DR332" s="20"/>
      <c r="DS332" s="10"/>
      <c r="DT332" s="11"/>
      <c r="DU332" s="74">
        <f t="shared" si="6700"/>
        <v>0</v>
      </c>
      <c r="DV332" s="74">
        <f t="shared" si="6700"/>
        <v>0</v>
      </c>
      <c r="DW332" s="11"/>
      <c r="DX332" s="12" t="e">
        <f t="shared" si="6660"/>
        <v>#DIV/0!</v>
      </c>
      <c r="DY332" s="11"/>
      <c r="DZ332" s="12" t="e">
        <f t="shared" si="6661"/>
        <v>#DIV/0!</v>
      </c>
      <c r="EA332" s="11"/>
      <c r="EB332" s="11"/>
      <c r="EC332" s="18"/>
      <c r="ED332" s="20"/>
      <c r="EE332" s="10"/>
      <c r="EF332" s="11"/>
      <c r="EG332" s="74">
        <f t="shared" si="6701"/>
        <v>0</v>
      </c>
      <c r="EH332" s="74">
        <f t="shared" si="6701"/>
        <v>0</v>
      </c>
      <c r="EI332" s="11"/>
      <c r="EJ332" s="12" t="e">
        <f t="shared" si="6663"/>
        <v>#DIV/0!</v>
      </c>
      <c r="EK332" s="11"/>
      <c r="EL332" s="12" t="e">
        <f t="shared" si="6664"/>
        <v>#DIV/0!</v>
      </c>
      <c r="EM332" s="11"/>
      <c r="EN332" s="11"/>
      <c r="EO332" s="18"/>
      <c r="EP332" s="20"/>
      <c r="EQ332" s="10"/>
      <c r="ER332" s="11"/>
      <c r="ES332" s="74">
        <f t="shared" si="6702"/>
        <v>0</v>
      </c>
      <c r="ET332" s="74">
        <f t="shared" si="6702"/>
        <v>0</v>
      </c>
      <c r="EU332" s="11"/>
      <c r="EV332" s="12" t="e">
        <f t="shared" si="6666"/>
        <v>#DIV/0!</v>
      </c>
      <c r="EW332" s="11"/>
      <c r="EX332" s="12" t="e">
        <f t="shared" si="6667"/>
        <v>#DIV/0!</v>
      </c>
      <c r="EY332" s="11"/>
      <c r="EZ332" s="11"/>
      <c r="FA332" s="18"/>
      <c r="FB332" s="20"/>
      <c r="FC332" s="10"/>
      <c r="FD332" s="11"/>
      <c r="FE332" s="74">
        <f t="shared" si="6703"/>
        <v>0</v>
      </c>
      <c r="FF332" s="74">
        <f t="shared" si="6703"/>
        <v>0</v>
      </c>
      <c r="FG332" s="11"/>
      <c r="FH332" s="12" t="e">
        <f t="shared" si="6669"/>
        <v>#DIV/0!</v>
      </c>
      <c r="FI332" s="11"/>
      <c r="FJ332" s="12" t="e">
        <f t="shared" si="6670"/>
        <v>#DIV/0!</v>
      </c>
      <c r="FK332" s="11"/>
      <c r="FL332" s="11"/>
      <c r="FM332" s="18"/>
      <c r="FN332" s="20"/>
      <c r="FO332" s="10"/>
      <c r="FP332" s="11"/>
      <c r="FQ332" s="74">
        <f t="shared" si="6704"/>
        <v>0</v>
      </c>
      <c r="FR332" s="74">
        <f t="shared" si="6704"/>
        <v>0</v>
      </c>
      <c r="FS332" s="11"/>
      <c r="FT332" s="12" t="e">
        <f t="shared" si="6672"/>
        <v>#DIV/0!</v>
      </c>
      <c r="FU332" s="11"/>
      <c r="FV332" s="12" t="e">
        <f t="shared" si="6673"/>
        <v>#DIV/0!</v>
      </c>
      <c r="FW332" s="11"/>
      <c r="FX332" s="11"/>
      <c r="FY332" s="18"/>
      <c r="FZ332" s="20"/>
      <c r="GA332" s="10"/>
      <c r="GB332" s="11"/>
      <c r="GC332" s="74">
        <f t="shared" si="6705"/>
        <v>0</v>
      </c>
      <c r="GD332" s="74">
        <f t="shared" si="6705"/>
        <v>0</v>
      </c>
      <c r="GE332" s="11"/>
      <c r="GF332" s="12" t="e">
        <f t="shared" si="6675"/>
        <v>#DIV/0!</v>
      </c>
      <c r="GG332" s="11"/>
      <c r="GH332" s="12" t="e">
        <f t="shared" si="6676"/>
        <v>#DIV/0!</v>
      </c>
      <c r="GI332" s="11"/>
      <c r="GJ332" s="11"/>
      <c r="GK332" s="18"/>
      <c r="GL332" s="20"/>
      <c r="GM332" s="10"/>
      <c r="GN332" s="11"/>
      <c r="GO332" s="74">
        <f t="shared" si="6706"/>
        <v>0</v>
      </c>
      <c r="GP332" s="74">
        <f t="shared" si="6706"/>
        <v>0</v>
      </c>
      <c r="GQ332" s="11"/>
      <c r="GR332" s="12" t="e">
        <f t="shared" si="6678"/>
        <v>#DIV/0!</v>
      </c>
      <c r="GS332" s="11"/>
      <c r="GT332" s="12" t="e">
        <f t="shared" si="6679"/>
        <v>#DIV/0!</v>
      </c>
      <c r="GU332" s="11"/>
      <c r="GV332" s="11"/>
      <c r="GW332" s="18"/>
      <c r="GX332" s="20"/>
      <c r="GY332" s="10"/>
      <c r="GZ332" s="11"/>
      <c r="HA332" s="74">
        <f t="shared" si="6707"/>
        <v>0</v>
      </c>
      <c r="HB332" s="74">
        <f t="shared" si="6707"/>
        <v>0</v>
      </c>
      <c r="HC332" s="11"/>
      <c r="HD332" s="12" t="e">
        <f t="shared" si="6681"/>
        <v>#DIV/0!</v>
      </c>
      <c r="HE332" s="11"/>
      <c r="HF332" s="12" t="e">
        <f t="shared" si="6682"/>
        <v>#DIV/0!</v>
      </c>
      <c r="HG332" s="11"/>
      <c r="HH332" s="11"/>
      <c r="HI332" s="18"/>
      <c r="HJ332" s="20"/>
      <c r="HK332" s="10">
        <f t="shared" si="6683"/>
        <v>6</v>
      </c>
      <c r="HL332" s="11">
        <f t="shared" si="6683"/>
        <v>1</v>
      </c>
      <c r="HM332" s="11">
        <f t="shared" si="6683"/>
        <v>2886</v>
      </c>
      <c r="HN332" s="11">
        <f t="shared" si="6683"/>
        <v>225</v>
      </c>
      <c r="HO332" s="11">
        <f t="shared" si="6684"/>
        <v>539</v>
      </c>
      <c r="HP332" s="228">
        <f t="shared" ref="HP332:HP335" si="6709">+(HO332)/HM332</f>
        <v>0.18676368676368676</v>
      </c>
      <c r="HQ332" s="15">
        <f t="shared" si="6686"/>
        <v>43</v>
      </c>
      <c r="HR332" s="12">
        <f t="shared" si="6708"/>
        <v>7.9777365491651209E-2</v>
      </c>
      <c r="HS332" s="16">
        <v>74.8</v>
      </c>
      <c r="HT332" s="17">
        <v>473</v>
      </c>
      <c r="HU332" s="16">
        <f t="shared" si="6687"/>
        <v>87.755102040816325</v>
      </c>
      <c r="HV332" s="18"/>
      <c r="HW332" s="20"/>
    </row>
    <row r="333" spans="1:231" ht="18.75" x14ac:dyDescent="0.25">
      <c r="A333" s="236"/>
      <c r="B333" s="41">
        <f>+B332+1</f>
        <v>44726</v>
      </c>
      <c r="C333" s="10"/>
      <c r="D333" s="11"/>
      <c r="E333" s="74">
        <f t="shared" si="6689"/>
        <v>568</v>
      </c>
      <c r="F333" s="74">
        <f t="shared" si="6689"/>
        <v>44</v>
      </c>
      <c r="G333" s="11">
        <v>114</v>
      </c>
      <c r="H333" s="12">
        <f t="shared" si="6631"/>
        <v>0.22183098591549297</v>
      </c>
      <c r="I333" s="11">
        <v>12</v>
      </c>
      <c r="J333" s="12">
        <f t="shared" si="6690"/>
        <v>9.5238095238095233E-2</v>
      </c>
      <c r="K333" s="13"/>
      <c r="L333" s="13"/>
      <c r="M333" s="25"/>
      <c r="N333" s="38">
        <v>4880</v>
      </c>
      <c r="O333" s="10">
        <v>1</v>
      </c>
      <c r="P333" s="11"/>
      <c r="Q333" s="74">
        <f t="shared" si="6691"/>
        <v>573</v>
      </c>
      <c r="R333" s="74">
        <f t="shared" si="6691"/>
        <v>43</v>
      </c>
      <c r="S333" s="11">
        <v>74</v>
      </c>
      <c r="T333" s="12">
        <f t="shared" si="6633"/>
        <v>0.13961605584642234</v>
      </c>
      <c r="U333" s="11">
        <v>6</v>
      </c>
      <c r="V333" s="12">
        <f t="shared" si="6634"/>
        <v>7.4999999999999997E-2</v>
      </c>
      <c r="W333" s="13"/>
      <c r="X333" s="13"/>
      <c r="Y333" s="25"/>
      <c r="Z333" s="38">
        <v>4880</v>
      </c>
      <c r="AA333" s="10">
        <v>1</v>
      </c>
      <c r="AB333" s="11"/>
      <c r="AC333" s="74">
        <f t="shared" si="6692"/>
        <v>83</v>
      </c>
      <c r="AD333" s="74">
        <f t="shared" si="6692"/>
        <v>10</v>
      </c>
      <c r="AE333" s="11">
        <v>28</v>
      </c>
      <c r="AF333" s="12">
        <f t="shared" si="6636"/>
        <v>0.33734939759036142</v>
      </c>
      <c r="AG333" s="11">
        <v>0</v>
      </c>
      <c r="AH333" s="12">
        <f t="shared" si="6637"/>
        <v>0</v>
      </c>
      <c r="AI333" s="13"/>
      <c r="AJ333" s="13"/>
      <c r="AK333" s="25"/>
      <c r="AL333" s="38">
        <v>4880</v>
      </c>
      <c r="AM333" s="10"/>
      <c r="AN333" s="11"/>
      <c r="AO333" s="74">
        <f t="shared" si="6693"/>
        <v>560</v>
      </c>
      <c r="AP333" s="74">
        <f t="shared" si="6693"/>
        <v>43</v>
      </c>
      <c r="AQ333" s="11">
        <v>122</v>
      </c>
      <c r="AR333" s="12">
        <f t="shared" si="6639"/>
        <v>0.23214285714285715</v>
      </c>
      <c r="AS333" s="11">
        <v>8</v>
      </c>
      <c r="AT333" s="12">
        <f t="shared" si="6640"/>
        <v>6.1538461538461542E-2</v>
      </c>
      <c r="AU333" s="13"/>
      <c r="AV333" s="13"/>
      <c r="AW333" s="25"/>
      <c r="AX333" s="38">
        <v>4880</v>
      </c>
      <c r="AY333" s="10"/>
      <c r="AZ333" s="11"/>
      <c r="BA333" s="74">
        <f t="shared" si="6694"/>
        <v>553</v>
      </c>
      <c r="BB333" s="74">
        <f t="shared" si="6694"/>
        <v>42</v>
      </c>
      <c r="BC333" s="11">
        <v>87</v>
      </c>
      <c r="BD333" s="12">
        <f t="shared" si="6642"/>
        <v>0.17902350813743217</v>
      </c>
      <c r="BE333" s="11">
        <v>12</v>
      </c>
      <c r="BF333" s="12">
        <f t="shared" si="6643"/>
        <v>0.12121212121212122</v>
      </c>
      <c r="BG333" s="13"/>
      <c r="BH333" s="13"/>
      <c r="BI333" s="25"/>
      <c r="BJ333" s="38">
        <v>4880</v>
      </c>
      <c r="BK333" s="10">
        <v>1</v>
      </c>
      <c r="BL333" s="11"/>
      <c r="BM333" s="74">
        <f t="shared" si="6695"/>
        <v>546</v>
      </c>
      <c r="BN333" s="74">
        <f t="shared" si="6695"/>
        <v>43</v>
      </c>
      <c r="BO333" s="11">
        <v>60</v>
      </c>
      <c r="BP333" s="12">
        <f t="shared" si="6645"/>
        <v>0.12637362637362637</v>
      </c>
      <c r="BQ333" s="11">
        <v>9</v>
      </c>
      <c r="BR333" s="12">
        <f t="shared" si="6646"/>
        <v>0.13043478260869565</v>
      </c>
      <c r="BS333" s="13"/>
      <c r="BT333" s="13"/>
      <c r="BU333" s="25"/>
      <c r="BV333" s="38">
        <v>4880</v>
      </c>
      <c r="BW333" s="10"/>
      <c r="BX333" s="11"/>
      <c r="BY333" s="74">
        <f t="shared" si="6696"/>
        <v>0</v>
      </c>
      <c r="BZ333" s="74">
        <f t="shared" si="6696"/>
        <v>0</v>
      </c>
      <c r="CA333" s="11"/>
      <c r="CB333" s="12" t="e">
        <f t="shared" si="6648"/>
        <v>#DIV/0!</v>
      </c>
      <c r="CC333" s="11"/>
      <c r="CD333" s="12" t="e">
        <f t="shared" si="6649"/>
        <v>#DIV/0!</v>
      </c>
      <c r="CE333" s="13"/>
      <c r="CF333" s="13"/>
      <c r="CG333" s="25"/>
      <c r="CH333" s="38"/>
      <c r="CI333" s="10"/>
      <c r="CJ333" s="11"/>
      <c r="CK333" s="74">
        <f t="shared" si="6697"/>
        <v>0</v>
      </c>
      <c r="CL333" s="74">
        <f t="shared" si="6697"/>
        <v>0</v>
      </c>
      <c r="CM333" s="11"/>
      <c r="CN333" s="12" t="e">
        <f t="shared" si="6651"/>
        <v>#DIV/0!</v>
      </c>
      <c r="CO333" s="11"/>
      <c r="CP333" s="12" t="e">
        <f t="shared" si="6652"/>
        <v>#DIV/0!</v>
      </c>
      <c r="CQ333" s="13"/>
      <c r="CR333" s="13"/>
      <c r="CS333" s="25"/>
      <c r="CT333" s="38"/>
      <c r="CU333" s="10"/>
      <c r="CV333" s="11"/>
      <c r="CW333" s="74">
        <f t="shared" si="6698"/>
        <v>0</v>
      </c>
      <c r="CX333" s="74">
        <f t="shared" si="6698"/>
        <v>0</v>
      </c>
      <c r="CY333" s="11"/>
      <c r="CZ333" s="12" t="e">
        <f t="shared" si="6654"/>
        <v>#DIV/0!</v>
      </c>
      <c r="DA333" s="11"/>
      <c r="DB333" s="12" t="e">
        <f t="shared" si="6655"/>
        <v>#DIV/0!</v>
      </c>
      <c r="DC333" s="13"/>
      <c r="DD333" s="13"/>
      <c r="DE333" s="25"/>
      <c r="DF333" s="38"/>
      <c r="DG333" s="10"/>
      <c r="DH333" s="11"/>
      <c r="DI333" s="74">
        <f t="shared" si="6699"/>
        <v>0</v>
      </c>
      <c r="DJ333" s="74">
        <f t="shared" si="6699"/>
        <v>0</v>
      </c>
      <c r="DK333" s="11"/>
      <c r="DL333" s="12" t="e">
        <f t="shared" si="6657"/>
        <v>#DIV/0!</v>
      </c>
      <c r="DM333" s="11"/>
      <c r="DN333" s="12" t="e">
        <f t="shared" si="6658"/>
        <v>#DIV/0!</v>
      </c>
      <c r="DO333" s="13"/>
      <c r="DP333" s="13"/>
      <c r="DQ333" s="25"/>
      <c r="DR333" s="38"/>
      <c r="DS333" s="10"/>
      <c r="DT333" s="11"/>
      <c r="DU333" s="74">
        <f t="shared" si="6700"/>
        <v>0</v>
      </c>
      <c r="DV333" s="74">
        <f t="shared" si="6700"/>
        <v>0</v>
      </c>
      <c r="DW333" s="11"/>
      <c r="DX333" s="12" t="e">
        <f t="shared" si="6660"/>
        <v>#DIV/0!</v>
      </c>
      <c r="DY333" s="11"/>
      <c r="DZ333" s="12" t="e">
        <f t="shared" si="6661"/>
        <v>#DIV/0!</v>
      </c>
      <c r="EA333" s="13"/>
      <c r="EB333" s="13"/>
      <c r="EC333" s="25"/>
      <c r="ED333" s="38"/>
      <c r="EE333" s="10"/>
      <c r="EF333" s="11"/>
      <c r="EG333" s="74">
        <f t="shared" si="6701"/>
        <v>0</v>
      </c>
      <c r="EH333" s="74">
        <f t="shared" si="6701"/>
        <v>0</v>
      </c>
      <c r="EI333" s="11"/>
      <c r="EJ333" s="12" t="e">
        <f t="shared" si="6663"/>
        <v>#DIV/0!</v>
      </c>
      <c r="EK333" s="11"/>
      <c r="EL333" s="12" t="e">
        <f t="shared" si="6664"/>
        <v>#DIV/0!</v>
      </c>
      <c r="EM333" s="13"/>
      <c r="EN333" s="13"/>
      <c r="EO333" s="25"/>
      <c r="EP333" s="38"/>
      <c r="EQ333" s="10"/>
      <c r="ER333" s="11"/>
      <c r="ES333" s="74">
        <f t="shared" si="6702"/>
        <v>0</v>
      </c>
      <c r="ET333" s="74">
        <f t="shared" si="6702"/>
        <v>0</v>
      </c>
      <c r="EU333" s="11"/>
      <c r="EV333" s="12" t="e">
        <f t="shared" si="6666"/>
        <v>#DIV/0!</v>
      </c>
      <c r="EW333" s="11"/>
      <c r="EX333" s="12" t="e">
        <f t="shared" si="6667"/>
        <v>#DIV/0!</v>
      </c>
      <c r="EY333" s="13"/>
      <c r="EZ333" s="13"/>
      <c r="FA333" s="25"/>
      <c r="FB333" s="38"/>
      <c r="FC333" s="10"/>
      <c r="FD333" s="11"/>
      <c r="FE333" s="74">
        <f t="shared" si="6703"/>
        <v>0</v>
      </c>
      <c r="FF333" s="74">
        <f t="shared" si="6703"/>
        <v>0</v>
      </c>
      <c r="FG333" s="11"/>
      <c r="FH333" s="12" t="e">
        <f t="shared" si="6669"/>
        <v>#DIV/0!</v>
      </c>
      <c r="FI333" s="11"/>
      <c r="FJ333" s="12" t="e">
        <f t="shared" si="6670"/>
        <v>#DIV/0!</v>
      </c>
      <c r="FK333" s="13"/>
      <c r="FL333" s="13"/>
      <c r="FM333" s="25"/>
      <c r="FN333" s="38"/>
      <c r="FO333" s="10"/>
      <c r="FP333" s="11"/>
      <c r="FQ333" s="74">
        <f t="shared" si="6704"/>
        <v>0</v>
      </c>
      <c r="FR333" s="74">
        <f t="shared" si="6704"/>
        <v>0</v>
      </c>
      <c r="FS333" s="11"/>
      <c r="FT333" s="12" t="e">
        <f t="shared" si="6672"/>
        <v>#DIV/0!</v>
      </c>
      <c r="FU333" s="11"/>
      <c r="FV333" s="12" t="e">
        <f t="shared" si="6673"/>
        <v>#DIV/0!</v>
      </c>
      <c r="FW333" s="13"/>
      <c r="FX333" s="13"/>
      <c r="FY333" s="25"/>
      <c r="FZ333" s="38"/>
      <c r="GA333" s="10"/>
      <c r="GB333" s="11"/>
      <c r="GC333" s="74">
        <f t="shared" si="6705"/>
        <v>0</v>
      </c>
      <c r="GD333" s="74">
        <f t="shared" si="6705"/>
        <v>0</v>
      </c>
      <c r="GE333" s="11"/>
      <c r="GF333" s="12" t="e">
        <f t="shared" si="6675"/>
        <v>#DIV/0!</v>
      </c>
      <c r="GG333" s="11"/>
      <c r="GH333" s="12" t="e">
        <f t="shared" si="6676"/>
        <v>#DIV/0!</v>
      </c>
      <c r="GI333" s="13"/>
      <c r="GJ333" s="13"/>
      <c r="GK333" s="25"/>
      <c r="GL333" s="38"/>
      <c r="GM333" s="10"/>
      <c r="GN333" s="11"/>
      <c r="GO333" s="74">
        <f t="shared" si="6706"/>
        <v>0</v>
      </c>
      <c r="GP333" s="74">
        <f t="shared" si="6706"/>
        <v>0</v>
      </c>
      <c r="GQ333" s="11"/>
      <c r="GR333" s="12" t="e">
        <f t="shared" si="6678"/>
        <v>#DIV/0!</v>
      </c>
      <c r="GS333" s="11"/>
      <c r="GT333" s="12" t="e">
        <f t="shared" si="6679"/>
        <v>#DIV/0!</v>
      </c>
      <c r="GU333" s="13"/>
      <c r="GV333" s="13"/>
      <c r="GW333" s="25"/>
      <c r="GX333" s="38"/>
      <c r="GY333" s="10"/>
      <c r="GZ333" s="11"/>
      <c r="HA333" s="74">
        <f t="shared" si="6707"/>
        <v>0</v>
      </c>
      <c r="HB333" s="74">
        <f t="shared" si="6707"/>
        <v>0</v>
      </c>
      <c r="HC333" s="11"/>
      <c r="HD333" s="12" t="e">
        <f t="shared" si="6681"/>
        <v>#DIV/0!</v>
      </c>
      <c r="HE333" s="11"/>
      <c r="HF333" s="12" t="e">
        <f t="shared" si="6682"/>
        <v>#DIV/0!</v>
      </c>
      <c r="HG333" s="13"/>
      <c r="HH333" s="13"/>
      <c r="HI333" s="25"/>
      <c r="HJ333" s="38"/>
      <c r="HK333" s="10">
        <f t="shared" si="6683"/>
        <v>3</v>
      </c>
      <c r="HL333" s="11">
        <f t="shared" si="6683"/>
        <v>0</v>
      </c>
      <c r="HM333" s="11">
        <f t="shared" si="6683"/>
        <v>2883</v>
      </c>
      <c r="HN333" s="11">
        <f t="shared" si="6683"/>
        <v>225</v>
      </c>
      <c r="HO333" s="11">
        <f t="shared" si="6684"/>
        <v>532</v>
      </c>
      <c r="HP333" s="228">
        <f t="shared" si="6709"/>
        <v>0.18453000346860909</v>
      </c>
      <c r="HQ333" s="15">
        <f t="shared" si="6686"/>
        <v>47</v>
      </c>
      <c r="HR333" s="12">
        <f t="shared" si="6708"/>
        <v>8.834586466165413E-2</v>
      </c>
      <c r="HS333" s="16">
        <v>75.400000000000006</v>
      </c>
      <c r="HT333" s="17">
        <v>470</v>
      </c>
      <c r="HU333" s="16">
        <f t="shared" si="6687"/>
        <v>88.345864661654133</v>
      </c>
      <c r="HV333" s="23"/>
      <c r="HW333" s="22">
        <v>4880</v>
      </c>
    </row>
    <row r="334" spans="1:231" ht="18.75" x14ac:dyDescent="0.25">
      <c r="A334" s="236"/>
      <c r="B334" s="41">
        <f t="shared" si="6688"/>
        <v>44727</v>
      </c>
      <c r="C334" s="10"/>
      <c r="D334" s="11"/>
      <c r="E334" s="74">
        <f t="shared" si="6689"/>
        <v>568</v>
      </c>
      <c r="F334" s="74">
        <f t="shared" si="6689"/>
        <v>44</v>
      </c>
      <c r="G334" s="11">
        <v>150</v>
      </c>
      <c r="H334" s="12">
        <f t="shared" si="6631"/>
        <v>0.29049295774647887</v>
      </c>
      <c r="I334" s="11">
        <v>15</v>
      </c>
      <c r="J334" s="12">
        <f t="shared" si="6690"/>
        <v>9.0909090909090912E-2</v>
      </c>
      <c r="K334" s="13"/>
      <c r="L334" s="11"/>
      <c r="M334" s="25"/>
      <c r="N334" s="38">
        <v>5133</v>
      </c>
      <c r="O334" s="10"/>
      <c r="P334" s="11"/>
      <c r="Q334" s="74">
        <f t="shared" si="6691"/>
        <v>573</v>
      </c>
      <c r="R334" s="74">
        <f t="shared" si="6691"/>
        <v>43</v>
      </c>
      <c r="S334" s="11">
        <v>85</v>
      </c>
      <c r="T334" s="12">
        <f t="shared" si="6633"/>
        <v>0.16579406631762653</v>
      </c>
      <c r="U334" s="11">
        <v>10</v>
      </c>
      <c r="V334" s="12">
        <f t="shared" si="6634"/>
        <v>0.10526315789473684</v>
      </c>
      <c r="W334" s="13"/>
      <c r="X334" s="11"/>
      <c r="Y334" s="25"/>
      <c r="Z334" s="38">
        <v>5166</v>
      </c>
      <c r="AA334" s="10">
        <v>1</v>
      </c>
      <c r="AB334" s="11"/>
      <c r="AC334" s="74">
        <f t="shared" si="6692"/>
        <v>82</v>
      </c>
      <c r="AD334" s="74">
        <f t="shared" si="6692"/>
        <v>10</v>
      </c>
      <c r="AE334" s="11">
        <v>26</v>
      </c>
      <c r="AF334" s="12">
        <f t="shared" si="6636"/>
        <v>0.31707317073170732</v>
      </c>
      <c r="AG334" s="11">
        <v>0</v>
      </c>
      <c r="AH334" s="12">
        <f t="shared" si="6637"/>
        <v>0</v>
      </c>
      <c r="AI334" s="13"/>
      <c r="AJ334" s="11"/>
      <c r="AK334" s="25"/>
      <c r="AL334" s="38">
        <v>5306.666666666667</v>
      </c>
      <c r="AM334" s="10"/>
      <c r="AN334" s="11"/>
      <c r="AO334" s="74">
        <f t="shared" si="6693"/>
        <v>560</v>
      </c>
      <c r="AP334" s="74">
        <f t="shared" si="6693"/>
        <v>43</v>
      </c>
      <c r="AQ334" s="11">
        <v>113</v>
      </c>
      <c r="AR334" s="12">
        <f t="shared" si="6639"/>
        <v>0.21249999999999999</v>
      </c>
      <c r="AS334" s="11">
        <v>6</v>
      </c>
      <c r="AT334" s="12">
        <f t="shared" si="6640"/>
        <v>5.0420168067226892E-2</v>
      </c>
      <c r="AU334" s="13"/>
      <c r="AV334" s="11"/>
      <c r="AW334" s="25"/>
      <c r="AX334" s="38">
        <v>5360</v>
      </c>
      <c r="AY334" s="10"/>
      <c r="AZ334" s="11"/>
      <c r="BA334" s="74">
        <f t="shared" si="6694"/>
        <v>553</v>
      </c>
      <c r="BB334" s="74">
        <f t="shared" si="6694"/>
        <v>42</v>
      </c>
      <c r="BC334" s="11">
        <v>90</v>
      </c>
      <c r="BD334" s="12">
        <f t="shared" si="6642"/>
        <v>0.17179023508137431</v>
      </c>
      <c r="BE334" s="11">
        <v>5</v>
      </c>
      <c r="BF334" s="12">
        <f t="shared" si="6643"/>
        <v>5.2631578947368418E-2</v>
      </c>
      <c r="BG334" s="13"/>
      <c r="BH334" s="11"/>
      <c r="BI334" s="25"/>
      <c r="BJ334" s="38">
        <v>5420</v>
      </c>
      <c r="BK334" s="10"/>
      <c r="BL334" s="11"/>
      <c r="BM334" s="74">
        <f t="shared" si="6695"/>
        <v>546</v>
      </c>
      <c r="BN334" s="74">
        <f t="shared" si="6695"/>
        <v>43</v>
      </c>
      <c r="BO334" s="11">
        <v>62</v>
      </c>
      <c r="BP334" s="12">
        <f t="shared" si="6645"/>
        <v>0.13186813186813187</v>
      </c>
      <c r="BQ334" s="11">
        <v>10</v>
      </c>
      <c r="BR334" s="12">
        <f t="shared" si="6646"/>
        <v>0.1388888888888889</v>
      </c>
      <c r="BS334" s="13"/>
      <c r="BT334" s="11"/>
      <c r="BU334" s="25"/>
      <c r="BV334" s="38">
        <v>5492.2222222222226</v>
      </c>
      <c r="BW334" s="10"/>
      <c r="BX334" s="11"/>
      <c r="BY334" s="74">
        <f t="shared" si="6696"/>
        <v>0</v>
      </c>
      <c r="BZ334" s="74">
        <f t="shared" si="6696"/>
        <v>0</v>
      </c>
      <c r="CA334" s="11"/>
      <c r="CB334" s="12" t="e">
        <f t="shared" si="6648"/>
        <v>#DIV/0!</v>
      </c>
      <c r="CC334" s="11"/>
      <c r="CD334" s="12" t="e">
        <f t="shared" si="6649"/>
        <v>#DIV/0!</v>
      </c>
      <c r="CE334" s="13"/>
      <c r="CF334" s="11"/>
      <c r="CG334" s="25"/>
      <c r="CH334" s="38"/>
      <c r="CI334" s="10"/>
      <c r="CJ334" s="11"/>
      <c r="CK334" s="74">
        <f t="shared" si="6697"/>
        <v>0</v>
      </c>
      <c r="CL334" s="74">
        <f t="shared" si="6697"/>
        <v>0</v>
      </c>
      <c r="CM334" s="11"/>
      <c r="CN334" s="12" t="e">
        <f t="shared" si="6651"/>
        <v>#DIV/0!</v>
      </c>
      <c r="CO334" s="11"/>
      <c r="CP334" s="12" t="e">
        <f t="shared" si="6652"/>
        <v>#DIV/0!</v>
      </c>
      <c r="CQ334" s="13"/>
      <c r="CR334" s="11"/>
      <c r="CS334" s="25"/>
      <c r="CT334" s="38"/>
      <c r="CU334" s="10"/>
      <c r="CV334" s="11"/>
      <c r="CW334" s="74">
        <f t="shared" si="6698"/>
        <v>0</v>
      </c>
      <c r="CX334" s="74">
        <f t="shared" si="6698"/>
        <v>0</v>
      </c>
      <c r="CY334" s="11"/>
      <c r="CZ334" s="12" t="e">
        <f t="shared" si="6654"/>
        <v>#DIV/0!</v>
      </c>
      <c r="DA334" s="11"/>
      <c r="DB334" s="12" t="e">
        <f t="shared" si="6655"/>
        <v>#DIV/0!</v>
      </c>
      <c r="DC334" s="13"/>
      <c r="DD334" s="11"/>
      <c r="DE334" s="25"/>
      <c r="DF334" s="38"/>
      <c r="DG334" s="10"/>
      <c r="DH334" s="11"/>
      <c r="DI334" s="74">
        <f t="shared" si="6699"/>
        <v>0</v>
      </c>
      <c r="DJ334" s="74">
        <f t="shared" si="6699"/>
        <v>0</v>
      </c>
      <c r="DK334" s="11"/>
      <c r="DL334" s="12" t="e">
        <f t="shared" si="6657"/>
        <v>#DIV/0!</v>
      </c>
      <c r="DM334" s="11"/>
      <c r="DN334" s="12" t="e">
        <f t="shared" si="6658"/>
        <v>#DIV/0!</v>
      </c>
      <c r="DO334" s="13"/>
      <c r="DP334" s="11"/>
      <c r="DQ334" s="25"/>
      <c r="DR334" s="38"/>
      <c r="DS334" s="10"/>
      <c r="DT334" s="11"/>
      <c r="DU334" s="74">
        <f t="shared" si="6700"/>
        <v>0</v>
      </c>
      <c r="DV334" s="74">
        <f t="shared" si="6700"/>
        <v>0</v>
      </c>
      <c r="DW334" s="11"/>
      <c r="DX334" s="12" t="e">
        <f t="shared" si="6660"/>
        <v>#DIV/0!</v>
      </c>
      <c r="DY334" s="11"/>
      <c r="DZ334" s="12" t="e">
        <f t="shared" si="6661"/>
        <v>#DIV/0!</v>
      </c>
      <c r="EA334" s="13"/>
      <c r="EB334" s="11"/>
      <c r="EC334" s="25"/>
      <c r="ED334" s="38"/>
      <c r="EE334" s="10"/>
      <c r="EF334" s="11"/>
      <c r="EG334" s="74">
        <f t="shared" si="6701"/>
        <v>0</v>
      </c>
      <c r="EH334" s="74">
        <f t="shared" si="6701"/>
        <v>0</v>
      </c>
      <c r="EI334" s="11"/>
      <c r="EJ334" s="12" t="e">
        <f t="shared" si="6663"/>
        <v>#DIV/0!</v>
      </c>
      <c r="EK334" s="11"/>
      <c r="EL334" s="12" t="e">
        <f t="shared" si="6664"/>
        <v>#DIV/0!</v>
      </c>
      <c r="EM334" s="13"/>
      <c r="EN334" s="11"/>
      <c r="EO334" s="25"/>
      <c r="EP334" s="38"/>
      <c r="EQ334" s="10"/>
      <c r="ER334" s="11"/>
      <c r="ES334" s="74">
        <f t="shared" si="6702"/>
        <v>0</v>
      </c>
      <c r="ET334" s="74">
        <f t="shared" si="6702"/>
        <v>0</v>
      </c>
      <c r="EU334" s="11"/>
      <c r="EV334" s="12" t="e">
        <f t="shared" si="6666"/>
        <v>#DIV/0!</v>
      </c>
      <c r="EW334" s="11"/>
      <c r="EX334" s="12" t="e">
        <f t="shared" si="6667"/>
        <v>#DIV/0!</v>
      </c>
      <c r="EY334" s="13"/>
      <c r="EZ334" s="11"/>
      <c r="FA334" s="25"/>
      <c r="FB334" s="38"/>
      <c r="FC334" s="10"/>
      <c r="FD334" s="11"/>
      <c r="FE334" s="74">
        <f t="shared" si="6703"/>
        <v>0</v>
      </c>
      <c r="FF334" s="74">
        <f t="shared" si="6703"/>
        <v>0</v>
      </c>
      <c r="FG334" s="11"/>
      <c r="FH334" s="12" t="e">
        <f t="shared" si="6669"/>
        <v>#DIV/0!</v>
      </c>
      <c r="FI334" s="11"/>
      <c r="FJ334" s="12" t="e">
        <f t="shared" si="6670"/>
        <v>#DIV/0!</v>
      </c>
      <c r="FK334" s="13"/>
      <c r="FL334" s="11"/>
      <c r="FM334" s="25"/>
      <c r="FN334" s="38"/>
      <c r="FO334" s="10"/>
      <c r="FP334" s="11"/>
      <c r="FQ334" s="74">
        <f t="shared" si="6704"/>
        <v>0</v>
      </c>
      <c r="FR334" s="74">
        <f t="shared" si="6704"/>
        <v>0</v>
      </c>
      <c r="FS334" s="11"/>
      <c r="FT334" s="12" t="e">
        <f t="shared" si="6672"/>
        <v>#DIV/0!</v>
      </c>
      <c r="FU334" s="11"/>
      <c r="FV334" s="12" t="e">
        <f t="shared" si="6673"/>
        <v>#DIV/0!</v>
      </c>
      <c r="FW334" s="13"/>
      <c r="FX334" s="11"/>
      <c r="FY334" s="25"/>
      <c r="FZ334" s="38"/>
      <c r="GA334" s="10"/>
      <c r="GB334" s="11"/>
      <c r="GC334" s="74">
        <f t="shared" si="6705"/>
        <v>0</v>
      </c>
      <c r="GD334" s="74">
        <f t="shared" si="6705"/>
        <v>0</v>
      </c>
      <c r="GE334" s="11"/>
      <c r="GF334" s="12" t="e">
        <f t="shared" si="6675"/>
        <v>#DIV/0!</v>
      </c>
      <c r="GG334" s="11"/>
      <c r="GH334" s="12" t="e">
        <f t="shared" si="6676"/>
        <v>#DIV/0!</v>
      </c>
      <c r="GI334" s="13"/>
      <c r="GJ334" s="11"/>
      <c r="GK334" s="25"/>
      <c r="GL334" s="38"/>
      <c r="GM334" s="10"/>
      <c r="GN334" s="11"/>
      <c r="GO334" s="74">
        <f t="shared" si="6706"/>
        <v>0</v>
      </c>
      <c r="GP334" s="74">
        <f t="shared" si="6706"/>
        <v>0</v>
      </c>
      <c r="GQ334" s="11"/>
      <c r="GR334" s="12" t="e">
        <f t="shared" si="6678"/>
        <v>#DIV/0!</v>
      </c>
      <c r="GS334" s="11"/>
      <c r="GT334" s="12" t="e">
        <f t="shared" si="6679"/>
        <v>#DIV/0!</v>
      </c>
      <c r="GU334" s="13"/>
      <c r="GV334" s="11"/>
      <c r="GW334" s="25"/>
      <c r="GX334" s="38"/>
      <c r="GY334" s="10"/>
      <c r="GZ334" s="11"/>
      <c r="HA334" s="74">
        <f t="shared" si="6707"/>
        <v>0</v>
      </c>
      <c r="HB334" s="74">
        <f t="shared" si="6707"/>
        <v>0</v>
      </c>
      <c r="HC334" s="11"/>
      <c r="HD334" s="12" t="e">
        <f t="shared" si="6681"/>
        <v>#DIV/0!</v>
      </c>
      <c r="HE334" s="11"/>
      <c r="HF334" s="12" t="e">
        <f t="shared" si="6682"/>
        <v>#DIV/0!</v>
      </c>
      <c r="HG334" s="13"/>
      <c r="HH334" s="11"/>
      <c r="HI334" s="25"/>
      <c r="HJ334" s="38"/>
      <c r="HK334" s="10">
        <f t="shared" si="6683"/>
        <v>1</v>
      </c>
      <c r="HL334" s="11">
        <f t="shared" si="6683"/>
        <v>0</v>
      </c>
      <c r="HM334" s="11">
        <f t="shared" si="6683"/>
        <v>2882</v>
      </c>
      <c r="HN334" s="11">
        <f t="shared" si="6683"/>
        <v>225</v>
      </c>
      <c r="HO334" s="11">
        <f t="shared" si="6684"/>
        <v>572</v>
      </c>
      <c r="HP334" s="228">
        <f t="shared" si="6709"/>
        <v>0.19847328244274809</v>
      </c>
      <c r="HQ334" s="15">
        <f t="shared" si="6686"/>
        <v>46</v>
      </c>
      <c r="HR334" s="12">
        <f t="shared" si="6708"/>
        <v>8.0419580419580416E-2</v>
      </c>
      <c r="HS334" s="16">
        <v>74</v>
      </c>
      <c r="HT334" s="17">
        <v>501</v>
      </c>
      <c r="HU334" s="16">
        <f t="shared" si="6687"/>
        <v>87.587412587412587</v>
      </c>
      <c r="HV334" s="23"/>
      <c r="HW334" s="22">
        <v>5310.3846153846152</v>
      </c>
    </row>
    <row r="335" spans="1:231" ht="18.75" x14ac:dyDescent="0.25">
      <c r="A335" s="236"/>
      <c r="B335" s="41">
        <f t="shared" si="6688"/>
        <v>44728</v>
      </c>
      <c r="C335" s="10"/>
      <c r="D335" s="11"/>
      <c r="E335" s="74">
        <f>E334-C335</f>
        <v>568</v>
      </c>
      <c r="F335" s="74">
        <f>F334-D335</f>
        <v>44</v>
      </c>
      <c r="G335" s="11">
        <v>115</v>
      </c>
      <c r="H335" s="12">
        <f t="shared" si="6631"/>
        <v>0.22359154929577466</v>
      </c>
      <c r="I335" s="11">
        <v>12</v>
      </c>
      <c r="J335" s="12">
        <f t="shared" si="6690"/>
        <v>9.4488188976377951E-2</v>
      </c>
      <c r="K335" s="13"/>
      <c r="L335" s="11"/>
      <c r="M335" s="39"/>
      <c r="N335" s="43">
        <v>100</v>
      </c>
      <c r="O335" s="10">
        <v>2</v>
      </c>
      <c r="P335" s="11"/>
      <c r="Q335" s="74">
        <f t="shared" si="6691"/>
        <v>571</v>
      </c>
      <c r="R335" s="74">
        <f t="shared" si="6691"/>
        <v>43</v>
      </c>
      <c r="S335" s="11">
        <v>79</v>
      </c>
      <c r="T335" s="12">
        <f t="shared" si="6633"/>
        <v>0.15586690017513136</v>
      </c>
      <c r="U335" s="11">
        <v>10</v>
      </c>
      <c r="V335" s="12">
        <f t="shared" si="6634"/>
        <v>0.11235955056179775</v>
      </c>
      <c r="W335" s="13"/>
      <c r="X335" s="11"/>
      <c r="Y335" s="39"/>
      <c r="Z335" s="43">
        <v>100</v>
      </c>
      <c r="AA335" s="10"/>
      <c r="AB335" s="11"/>
      <c r="AC335" s="74">
        <f t="shared" si="6692"/>
        <v>82</v>
      </c>
      <c r="AD335" s="74">
        <f t="shared" si="6692"/>
        <v>10</v>
      </c>
      <c r="AE335" s="11">
        <v>21</v>
      </c>
      <c r="AF335" s="12">
        <f t="shared" si="6636"/>
        <v>0.26829268292682928</v>
      </c>
      <c r="AG335" s="11">
        <v>1</v>
      </c>
      <c r="AH335" s="12">
        <f t="shared" si="6637"/>
        <v>4.5454545454545456E-2</v>
      </c>
      <c r="AI335" s="13"/>
      <c r="AJ335" s="11"/>
      <c r="AK335" s="39"/>
      <c r="AL335" s="43">
        <v>100</v>
      </c>
      <c r="AM335" s="10"/>
      <c r="AN335" s="11"/>
      <c r="AO335" s="74">
        <f t="shared" si="6693"/>
        <v>560</v>
      </c>
      <c r="AP335" s="74">
        <f t="shared" si="6693"/>
        <v>43</v>
      </c>
      <c r="AQ335" s="11">
        <v>120</v>
      </c>
      <c r="AR335" s="12">
        <f t="shared" si="6639"/>
        <v>0.23392857142857143</v>
      </c>
      <c r="AS335" s="11">
        <v>11</v>
      </c>
      <c r="AT335" s="12">
        <f t="shared" si="6640"/>
        <v>8.3969465648854963E-2</v>
      </c>
      <c r="AU335" s="13"/>
      <c r="AV335" s="11"/>
      <c r="AW335" s="39"/>
      <c r="AX335" s="43">
        <v>80</v>
      </c>
      <c r="AY335" s="10"/>
      <c r="AZ335" s="11"/>
      <c r="BA335" s="74">
        <f t="shared" si="6694"/>
        <v>553</v>
      </c>
      <c r="BB335" s="74">
        <f t="shared" si="6694"/>
        <v>42</v>
      </c>
      <c r="BC335" s="11">
        <v>90</v>
      </c>
      <c r="BD335" s="12">
        <f t="shared" si="6642"/>
        <v>0.18625678119349007</v>
      </c>
      <c r="BE335" s="11">
        <v>13</v>
      </c>
      <c r="BF335" s="12">
        <f t="shared" si="6643"/>
        <v>0.12621359223300971</v>
      </c>
      <c r="BG335" s="13"/>
      <c r="BH335" s="11"/>
      <c r="BI335" s="39"/>
      <c r="BJ335" s="43">
        <v>100</v>
      </c>
      <c r="BK335" s="10"/>
      <c r="BL335" s="11"/>
      <c r="BM335" s="74">
        <f t="shared" si="6695"/>
        <v>546</v>
      </c>
      <c r="BN335" s="74">
        <f t="shared" si="6695"/>
        <v>43</v>
      </c>
      <c r="BO335" s="11">
        <v>59</v>
      </c>
      <c r="BP335" s="12">
        <f t="shared" si="6645"/>
        <v>0.1227106227106227</v>
      </c>
      <c r="BQ335" s="11">
        <v>8</v>
      </c>
      <c r="BR335" s="12">
        <f t="shared" si="6646"/>
        <v>0.11940298507462686</v>
      </c>
      <c r="BS335" s="13"/>
      <c r="BT335" s="11"/>
      <c r="BU335" s="39"/>
      <c r="BV335" s="43">
        <v>88.888888888888886</v>
      </c>
      <c r="BW335" s="10"/>
      <c r="BX335" s="11"/>
      <c r="BY335" s="74">
        <f t="shared" si="6696"/>
        <v>0</v>
      </c>
      <c r="BZ335" s="74">
        <f t="shared" si="6696"/>
        <v>0</v>
      </c>
      <c r="CA335" s="11"/>
      <c r="CB335" s="12" t="e">
        <f t="shared" si="6648"/>
        <v>#DIV/0!</v>
      </c>
      <c r="CC335" s="11"/>
      <c r="CD335" s="12" t="e">
        <f t="shared" si="6649"/>
        <v>#DIV/0!</v>
      </c>
      <c r="CE335" s="13"/>
      <c r="CF335" s="11"/>
      <c r="CG335" s="39"/>
      <c r="CH335" s="43"/>
      <c r="CI335" s="10"/>
      <c r="CJ335" s="11"/>
      <c r="CK335" s="74">
        <f t="shared" si="6697"/>
        <v>0</v>
      </c>
      <c r="CL335" s="74">
        <f t="shared" si="6697"/>
        <v>0</v>
      </c>
      <c r="CM335" s="11"/>
      <c r="CN335" s="12" t="e">
        <f t="shared" si="6651"/>
        <v>#DIV/0!</v>
      </c>
      <c r="CO335" s="11"/>
      <c r="CP335" s="12" t="e">
        <f t="shared" si="6652"/>
        <v>#DIV/0!</v>
      </c>
      <c r="CQ335" s="13"/>
      <c r="CR335" s="11"/>
      <c r="CS335" s="39"/>
      <c r="CT335" s="43"/>
      <c r="CU335" s="10"/>
      <c r="CV335" s="11"/>
      <c r="CW335" s="74">
        <f t="shared" si="6698"/>
        <v>0</v>
      </c>
      <c r="CX335" s="74">
        <f t="shared" si="6698"/>
        <v>0</v>
      </c>
      <c r="CY335" s="11"/>
      <c r="CZ335" s="12" t="e">
        <f t="shared" si="6654"/>
        <v>#DIV/0!</v>
      </c>
      <c r="DA335" s="11"/>
      <c r="DB335" s="12" t="e">
        <f t="shared" si="6655"/>
        <v>#DIV/0!</v>
      </c>
      <c r="DC335" s="13"/>
      <c r="DD335" s="11"/>
      <c r="DE335" s="39"/>
      <c r="DF335" s="43"/>
      <c r="DG335" s="10"/>
      <c r="DH335" s="11"/>
      <c r="DI335" s="74">
        <f t="shared" si="6699"/>
        <v>0</v>
      </c>
      <c r="DJ335" s="74">
        <f t="shared" si="6699"/>
        <v>0</v>
      </c>
      <c r="DK335" s="11"/>
      <c r="DL335" s="12" t="e">
        <f t="shared" si="6657"/>
        <v>#DIV/0!</v>
      </c>
      <c r="DM335" s="11"/>
      <c r="DN335" s="12" t="e">
        <f t="shared" si="6658"/>
        <v>#DIV/0!</v>
      </c>
      <c r="DO335" s="13"/>
      <c r="DP335" s="11"/>
      <c r="DQ335" s="39"/>
      <c r="DR335" s="43"/>
      <c r="DS335" s="10"/>
      <c r="DT335" s="11"/>
      <c r="DU335" s="74">
        <f t="shared" si="6700"/>
        <v>0</v>
      </c>
      <c r="DV335" s="74">
        <f t="shared" si="6700"/>
        <v>0</v>
      </c>
      <c r="DW335" s="11"/>
      <c r="DX335" s="12" t="e">
        <f t="shared" si="6660"/>
        <v>#DIV/0!</v>
      </c>
      <c r="DY335" s="11"/>
      <c r="DZ335" s="12" t="e">
        <f t="shared" si="6661"/>
        <v>#DIV/0!</v>
      </c>
      <c r="EA335" s="13"/>
      <c r="EB335" s="11"/>
      <c r="EC335" s="39"/>
      <c r="ED335" s="43"/>
      <c r="EE335" s="10"/>
      <c r="EF335" s="11"/>
      <c r="EG335" s="74">
        <f t="shared" si="6701"/>
        <v>0</v>
      </c>
      <c r="EH335" s="74">
        <f t="shared" si="6701"/>
        <v>0</v>
      </c>
      <c r="EI335" s="11"/>
      <c r="EJ335" s="12" t="e">
        <f t="shared" si="6663"/>
        <v>#DIV/0!</v>
      </c>
      <c r="EK335" s="11"/>
      <c r="EL335" s="12" t="e">
        <f t="shared" si="6664"/>
        <v>#DIV/0!</v>
      </c>
      <c r="EM335" s="13"/>
      <c r="EN335" s="11"/>
      <c r="EO335" s="39"/>
      <c r="EP335" s="43"/>
      <c r="EQ335" s="10"/>
      <c r="ER335" s="11"/>
      <c r="ES335" s="74">
        <f t="shared" si="6702"/>
        <v>0</v>
      </c>
      <c r="ET335" s="74">
        <f t="shared" si="6702"/>
        <v>0</v>
      </c>
      <c r="EU335" s="11"/>
      <c r="EV335" s="12" t="e">
        <f t="shared" si="6666"/>
        <v>#DIV/0!</v>
      </c>
      <c r="EW335" s="11"/>
      <c r="EX335" s="12" t="e">
        <f t="shared" si="6667"/>
        <v>#DIV/0!</v>
      </c>
      <c r="EY335" s="13"/>
      <c r="EZ335" s="11"/>
      <c r="FA335" s="39"/>
      <c r="FB335" s="43"/>
      <c r="FC335" s="10"/>
      <c r="FD335" s="11"/>
      <c r="FE335" s="74">
        <f t="shared" si="6703"/>
        <v>0</v>
      </c>
      <c r="FF335" s="74">
        <f t="shared" si="6703"/>
        <v>0</v>
      </c>
      <c r="FG335" s="11"/>
      <c r="FH335" s="12" t="e">
        <f t="shared" si="6669"/>
        <v>#DIV/0!</v>
      </c>
      <c r="FI335" s="11"/>
      <c r="FJ335" s="12" t="e">
        <f t="shared" si="6670"/>
        <v>#DIV/0!</v>
      </c>
      <c r="FK335" s="13"/>
      <c r="FL335" s="11"/>
      <c r="FM335" s="39"/>
      <c r="FN335" s="43"/>
      <c r="FO335" s="10"/>
      <c r="FP335" s="11"/>
      <c r="FQ335" s="74">
        <f t="shared" si="6704"/>
        <v>0</v>
      </c>
      <c r="FR335" s="74">
        <f t="shared" si="6704"/>
        <v>0</v>
      </c>
      <c r="FS335" s="11"/>
      <c r="FT335" s="12" t="e">
        <f t="shared" si="6672"/>
        <v>#DIV/0!</v>
      </c>
      <c r="FU335" s="11"/>
      <c r="FV335" s="12" t="e">
        <f t="shared" si="6673"/>
        <v>#DIV/0!</v>
      </c>
      <c r="FW335" s="13"/>
      <c r="FX335" s="11"/>
      <c r="FY335" s="39"/>
      <c r="FZ335" s="43"/>
      <c r="GA335" s="10"/>
      <c r="GB335" s="11"/>
      <c r="GC335" s="74">
        <f t="shared" si="6705"/>
        <v>0</v>
      </c>
      <c r="GD335" s="74">
        <f t="shared" si="6705"/>
        <v>0</v>
      </c>
      <c r="GE335" s="11"/>
      <c r="GF335" s="12" t="e">
        <f t="shared" si="6675"/>
        <v>#DIV/0!</v>
      </c>
      <c r="GG335" s="11"/>
      <c r="GH335" s="12" t="e">
        <f t="shared" si="6676"/>
        <v>#DIV/0!</v>
      </c>
      <c r="GI335" s="13"/>
      <c r="GJ335" s="11"/>
      <c r="GK335" s="39"/>
      <c r="GL335" s="43"/>
      <c r="GM335" s="10"/>
      <c r="GN335" s="11"/>
      <c r="GO335" s="74">
        <f t="shared" si="6706"/>
        <v>0</v>
      </c>
      <c r="GP335" s="74">
        <f t="shared" si="6706"/>
        <v>0</v>
      </c>
      <c r="GQ335" s="11"/>
      <c r="GR335" s="12" t="e">
        <f t="shared" si="6678"/>
        <v>#DIV/0!</v>
      </c>
      <c r="GS335" s="11"/>
      <c r="GT335" s="12" t="e">
        <f t="shared" si="6679"/>
        <v>#DIV/0!</v>
      </c>
      <c r="GU335" s="13"/>
      <c r="GV335" s="11"/>
      <c r="GW335" s="39"/>
      <c r="GX335" s="43"/>
      <c r="GY335" s="10"/>
      <c r="GZ335" s="11"/>
      <c r="HA335" s="74">
        <f t="shared" si="6707"/>
        <v>0</v>
      </c>
      <c r="HB335" s="74">
        <f t="shared" si="6707"/>
        <v>0</v>
      </c>
      <c r="HC335" s="11"/>
      <c r="HD335" s="12" t="e">
        <f t="shared" si="6681"/>
        <v>#DIV/0!</v>
      </c>
      <c r="HE335" s="11"/>
      <c r="HF335" s="12" t="e">
        <f t="shared" si="6682"/>
        <v>#DIV/0!</v>
      </c>
      <c r="HG335" s="13"/>
      <c r="HH335" s="11"/>
      <c r="HI335" s="39"/>
      <c r="HJ335" s="43"/>
      <c r="HK335" s="10">
        <f t="shared" si="6683"/>
        <v>2</v>
      </c>
      <c r="HL335" s="11">
        <f t="shared" si="6683"/>
        <v>0</v>
      </c>
      <c r="HM335" s="11">
        <f t="shared" si="6683"/>
        <v>2880</v>
      </c>
      <c r="HN335" s="11">
        <f t="shared" si="6683"/>
        <v>225</v>
      </c>
      <c r="HO335" s="11">
        <f t="shared" si="6684"/>
        <v>539</v>
      </c>
      <c r="HP335" s="228">
        <f t="shared" si="6709"/>
        <v>0.18715277777777778</v>
      </c>
      <c r="HQ335" s="15">
        <f t="shared" si="6686"/>
        <v>55</v>
      </c>
      <c r="HR335" s="12">
        <f t="shared" si="6708"/>
        <v>0.10204081632653061</v>
      </c>
      <c r="HS335" s="16">
        <v>75.400000000000006</v>
      </c>
      <c r="HT335" s="17">
        <v>461</v>
      </c>
      <c r="HU335" s="16">
        <f t="shared" si="6687"/>
        <v>85.528756957328383</v>
      </c>
      <c r="HV335" s="23"/>
      <c r="HW335" s="22">
        <v>94.230769230769226</v>
      </c>
    </row>
    <row r="336" spans="1:231" ht="19.5" thickBot="1" x14ac:dyDescent="0.3">
      <c r="A336" s="236"/>
      <c r="B336" s="42"/>
      <c r="C336" s="26">
        <f>SUM(C329:C335)</f>
        <v>1</v>
      </c>
      <c r="D336" s="27">
        <f>SUM(D329:D335)</f>
        <v>0</v>
      </c>
      <c r="E336" s="27"/>
      <c r="F336" s="27"/>
      <c r="G336" s="27">
        <f>SUM(G329:G335)</f>
        <v>888</v>
      </c>
      <c r="H336" s="28">
        <f>((G336+I336)/7)/E335</f>
        <v>0.24245472837022133</v>
      </c>
      <c r="I336" s="27">
        <f>SUM(I329:I335)</f>
        <v>76</v>
      </c>
      <c r="J336" s="28">
        <f>(I336/(I336+G336))</f>
        <v>7.8838174273858919E-2</v>
      </c>
      <c r="K336" s="27"/>
      <c r="L336" s="27"/>
      <c r="M336" s="29" t="e">
        <f>M334/M333*100-100</f>
        <v>#DIV/0!</v>
      </c>
      <c r="N336" s="72">
        <f>N334/N333*100-100</f>
        <v>5.1844262295081904</v>
      </c>
      <c r="O336" s="26">
        <f t="shared" ref="O336:P336" si="6710">SUM(O329:O335)</f>
        <v>3</v>
      </c>
      <c r="P336" s="27">
        <f t="shared" si="6710"/>
        <v>0</v>
      </c>
      <c r="Q336" s="27"/>
      <c r="R336" s="27"/>
      <c r="S336" s="27">
        <f t="shared" ref="S336" si="6711">SUM(S329:S335)</f>
        <v>565</v>
      </c>
      <c r="T336" s="28">
        <f t="shared" ref="T336" si="6712">((S336+U336)/7)/Q335</f>
        <v>0.15586690017513136</v>
      </c>
      <c r="U336" s="27">
        <f t="shared" ref="U336" si="6713">SUM(U329:U335)</f>
        <v>58</v>
      </c>
      <c r="V336" s="28">
        <f t="shared" ref="V336" si="6714">(U336/(U336+S336))</f>
        <v>9.3097913322632425E-2</v>
      </c>
      <c r="W336" s="27"/>
      <c r="X336" s="27"/>
      <c r="Y336" s="29" t="e">
        <f t="shared" ref="Y336:Z336" si="6715">Y334/Y333*100-100</f>
        <v>#DIV/0!</v>
      </c>
      <c r="Z336" s="72">
        <f t="shared" si="6715"/>
        <v>5.8606557377049171</v>
      </c>
      <c r="AA336" s="26">
        <f t="shared" ref="AA336:AB336" si="6716">SUM(AA329:AA335)</f>
        <v>8</v>
      </c>
      <c r="AB336" s="27">
        <f t="shared" si="6716"/>
        <v>1</v>
      </c>
      <c r="AC336" s="27"/>
      <c r="AD336" s="27"/>
      <c r="AE336" s="27">
        <f t="shared" ref="AE336" si="6717">SUM(AE329:AE335)</f>
        <v>168</v>
      </c>
      <c r="AF336" s="28">
        <f t="shared" ref="AF336" si="6718">((AE336+AG336)/7)/AC335</f>
        <v>0.29965156794425091</v>
      </c>
      <c r="AG336" s="27">
        <f t="shared" ref="AG336" si="6719">SUM(AG329:AG335)</f>
        <v>4</v>
      </c>
      <c r="AH336" s="28">
        <f t="shared" ref="AH336" si="6720">(AG336/(AG336+AE336))</f>
        <v>2.3255813953488372E-2</v>
      </c>
      <c r="AI336" s="27"/>
      <c r="AJ336" s="27"/>
      <c r="AK336" s="29" t="e">
        <f t="shared" ref="AK336:AL336" si="6721">AK334/AK333*100-100</f>
        <v>#DIV/0!</v>
      </c>
      <c r="AL336" s="72">
        <f t="shared" si="6721"/>
        <v>8.7431693989071135</v>
      </c>
      <c r="AM336" s="26">
        <f t="shared" ref="AM336:AN336" si="6722">SUM(AM329:AM335)</f>
        <v>0</v>
      </c>
      <c r="AN336" s="27">
        <f t="shared" si="6722"/>
        <v>0</v>
      </c>
      <c r="AO336" s="27"/>
      <c r="AP336" s="27"/>
      <c r="AQ336" s="27">
        <f t="shared" ref="AQ336" si="6723">SUM(AQ329:AQ335)</f>
        <v>850</v>
      </c>
      <c r="AR336" s="28">
        <f t="shared" ref="AR336" si="6724">((AQ336+AS336)/7)/AO335</f>
        <v>0.23265306122448978</v>
      </c>
      <c r="AS336" s="27">
        <f t="shared" ref="AS336" si="6725">SUM(AS329:AS335)</f>
        <v>62</v>
      </c>
      <c r="AT336" s="28">
        <f t="shared" ref="AT336" si="6726">(AS336/(AS336+AQ336))</f>
        <v>6.798245614035088E-2</v>
      </c>
      <c r="AU336" s="27"/>
      <c r="AV336" s="27"/>
      <c r="AW336" s="29" t="e">
        <f t="shared" ref="AW336:AX336" si="6727">AW334/AW333*100-100</f>
        <v>#DIV/0!</v>
      </c>
      <c r="AX336" s="72">
        <f t="shared" si="6727"/>
        <v>9.8360655737704974</v>
      </c>
      <c r="AY336" s="26">
        <f t="shared" ref="AY336:AZ336" si="6728">SUM(AY329:AY335)</f>
        <v>2</v>
      </c>
      <c r="AZ336" s="27">
        <f t="shared" si="6728"/>
        <v>0</v>
      </c>
      <c r="BA336" s="27"/>
      <c r="BB336" s="27"/>
      <c r="BC336" s="27">
        <f t="shared" ref="BC336" si="6729">SUM(BC329:BC335)</f>
        <v>614</v>
      </c>
      <c r="BD336" s="28">
        <f t="shared" ref="BD336" si="6730">((BC336+BE336)/7)/BA335</f>
        <v>0.17514854042882977</v>
      </c>
      <c r="BE336" s="27">
        <f t="shared" ref="BE336" si="6731">SUM(BE329:BE335)</f>
        <v>64</v>
      </c>
      <c r="BF336" s="28">
        <f t="shared" ref="BF336" si="6732">(BE336/(BE336+BC336))</f>
        <v>9.4395280235988199E-2</v>
      </c>
      <c r="BG336" s="27"/>
      <c r="BH336" s="27"/>
      <c r="BI336" s="29" t="e">
        <f t="shared" ref="BI336:BJ336" si="6733">BI334/BI333*100-100</f>
        <v>#DIV/0!</v>
      </c>
      <c r="BJ336" s="72">
        <f t="shared" si="6733"/>
        <v>11.065573770491795</v>
      </c>
      <c r="BK336" s="26">
        <f t="shared" ref="BK336:BL336" si="6734">SUM(BK329:BK335)</f>
        <v>1</v>
      </c>
      <c r="BL336" s="27">
        <f t="shared" si="6734"/>
        <v>0</v>
      </c>
      <c r="BM336" s="27"/>
      <c r="BN336" s="27"/>
      <c r="BO336" s="27">
        <f t="shared" ref="BO336" si="6735">SUM(BO329:BO335)</f>
        <v>425</v>
      </c>
      <c r="BP336" s="28">
        <f t="shared" ref="BP336" si="6736">((BO336+BQ336)/7)/BM335</f>
        <v>0.12428048142333857</v>
      </c>
      <c r="BQ336" s="27">
        <f t="shared" ref="BQ336" si="6737">SUM(BQ329:BQ335)</f>
        <v>50</v>
      </c>
      <c r="BR336" s="28">
        <f t="shared" ref="BR336" si="6738">(BQ336/(BQ336+BO336))</f>
        <v>0.10526315789473684</v>
      </c>
      <c r="BS336" s="27"/>
      <c r="BT336" s="27"/>
      <c r="BU336" s="29" t="e">
        <f t="shared" ref="BU336:BV336" si="6739">BU334/BU333*100-100</f>
        <v>#DIV/0!</v>
      </c>
      <c r="BV336" s="72">
        <f t="shared" si="6739"/>
        <v>12.545537340619319</v>
      </c>
      <c r="BW336" s="26">
        <f t="shared" ref="BW336:BX336" si="6740">SUM(BW329:BW335)</f>
        <v>0</v>
      </c>
      <c r="BX336" s="27">
        <f t="shared" si="6740"/>
        <v>0</v>
      </c>
      <c r="BY336" s="27"/>
      <c r="BZ336" s="27"/>
      <c r="CA336" s="27">
        <f t="shared" ref="CA336" si="6741">SUM(CA329:CA335)</f>
        <v>0</v>
      </c>
      <c r="CB336" s="28" t="e">
        <f t="shared" ref="CB336" si="6742">((CA336+CC336)/7)/BY335</f>
        <v>#DIV/0!</v>
      </c>
      <c r="CC336" s="27">
        <f t="shared" ref="CC336" si="6743">SUM(CC329:CC335)</f>
        <v>0</v>
      </c>
      <c r="CD336" s="28" t="e">
        <f t="shared" ref="CD336" si="6744">(CC336/(CC336+CA336))</f>
        <v>#DIV/0!</v>
      </c>
      <c r="CE336" s="27"/>
      <c r="CF336" s="27"/>
      <c r="CG336" s="29" t="e">
        <f t="shared" ref="CG336:CH336" si="6745">CG334/CG333*100-100</f>
        <v>#DIV/0!</v>
      </c>
      <c r="CH336" s="72" t="e">
        <f t="shared" si="6745"/>
        <v>#DIV/0!</v>
      </c>
      <c r="CI336" s="26">
        <f t="shared" ref="CI336:CJ336" si="6746">SUM(CI329:CI335)</f>
        <v>0</v>
      </c>
      <c r="CJ336" s="27">
        <f t="shared" si="6746"/>
        <v>0</v>
      </c>
      <c r="CK336" s="27"/>
      <c r="CL336" s="27"/>
      <c r="CM336" s="27">
        <f t="shared" ref="CM336" si="6747">SUM(CM329:CM335)</f>
        <v>0</v>
      </c>
      <c r="CN336" s="28" t="e">
        <f t="shared" ref="CN336" si="6748">((CM336+CO336)/7)/CK335</f>
        <v>#DIV/0!</v>
      </c>
      <c r="CO336" s="27">
        <f t="shared" ref="CO336" si="6749">SUM(CO329:CO335)</f>
        <v>0</v>
      </c>
      <c r="CP336" s="28" t="e">
        <f t="shared" ref="CP336" si="6750">(CO336/(CO336+CM336))</f>
        <v>#DIV/0!</v>
      </c>
      <c r="CQ336" s="27"/>
      <c r="CR336" s="27"/>
      <c r="CS336" s="29" t="e">
        <f t="shared" ref="CS336:CT336" si="6751">CS334/CS333*100-100</f>
        <v>#DIV/0!</v>
      </c>
      <c r="CT336" s="72" t="e">
        <f t="shared" si="6751"/>
        <v>#DIV/0!</v>
      </c>
      <c r="CU336" s="26">
        <f t="shared" ref="CU336:CV336" si="6752">SUM(CU329:CU335)</f>
        <v>0</v>
      </c>
      <c r="CV336" s="27">
        <f t="shared" si="6752"/>
        <v>0</v>
      </c>
      <c r="CW336" s="27"/>
      <c r="CX336" s="27"/>
      <c r="CY336" s="27">
        <f t="shared" ref="CY336" si="6753">SUM(CY329:CY335)</f>
        <v>0</v>
      </c>
      <c r="CZ336" s="28" t="e">
        <f t="shared" ref="CZ336" si="6754">((CY336+DA336)/7)/CW335</f>
        <v>#DIV/0!</v>
      </c>
      <c r="DA336" s="27">
        <f t="shared" ref="DA336" si="6755">SUM(DA329:DA335)</f>
        <v>0</v>
      </c>
      <c r="DB336" s="28" t="e">
        <f t="shared" ref="DB336" si="6756">(DA336/(DA336+CY336))</f>
        <v>#DIV/0!</v>
      </c>
      <c r="DC336" s="27"/>
      <c r="DD336" s="27"/>
      <c r="DE336" s="29" t="e">
        <f t="shared" ref="DE336:DF336" si="6757">DE334/DE333*100-100</f>
        <v>#DIV/0!</v>
      </c>
      <c r="DF336" s="72" t="e">
        <f t="shared" si="6757"/>
        <v>#DIV/0!</v>
      </c>
      <c r="DG336" s="26">
        <f t="shared" ref="DG336:DH336" si="6758">SUM(DG329:DG335)</f>
        <v>0</v>
      </c>
      <c r="DH336" s="27">
        <f t="shared" si="6758"/>
        <v>0</v>
      </c>
      <c r="DI336" s="27"/>
      <c r="DJ336" s="27"/>
      <c r="DK336" s="27">
        <f t="shared" ref="DK336" si="6759">SUM(DK329:DK335)</f>
        <v>0</v>
      </c>
      <c r="DL336" s="28" t="e">
        <f t="shared" ref="DL336" si="6760">((DK336+DM336)/7)/DI335</f>
        <v>#DIV/0!</v>
      </c>
      <c r="DM336" s="27">
        <f t="shared" ref="DM336" si="6761">SUM(DM329:DM335)</f>
        <v>0</v>
      </c>
      <c r="DN336" s="28" t="e">
        <f t="shared" ref="DN336" si="6762">(DM336/(DM336+DK336))</f>
        <v>#DIV/0!</v>
      </c>
      <c r="DO336" s="27"/>
      <c r="DP336" s="27"/>
      <c r="DQ336" s="29" t="e">
        <f t="shared" ref="DQ336:DR336" si="6763">DQ334/DQ333*100-100</f>
        <v>#DIV/0!</v>
      </c>
      <c r="DR336" s="72" t="e">
        <f t="shared" si="6763"/>
        <v>#DIV/0!</v>
      </c>
      <c r="DS336" s="26">
        <f t="shared" ref="DS336:DT336" si="6764">SUM(DS329:DS335)</f>
        <v>0</v>
      </c>
      <c r="DT336" s="27">
        <f t="shared" si="6764"/>
        <v>0</v>
      </c>
      <c r="DU336" s="27"/>
      <c r="DV336" s="27"/>
      <c r="DW336" s="27">
        <f t="shared" ref="DW336" si="6765">SUM(DW329:DW335)</f>
        <v>0</v>
      </c>
      <c r="DX336" s="28" t="e">
        <f t="shared" ref="DX336" si="6766">((DW336+DY336)/7)/DU335</f>
        <v>#DIV/0!</v>
      </c>
      <c r="DY336" s="27">
        <f t="shared" ref="DY336" si="6767">SUM(DY329:DY335)</f>
        <v>0</v>
      </c>
      <c r="DZ336" s="28" t="e">
        <f t="shared" ref="DZ336" si="6768">(DY336/(DY336+DW336))</f>
        <v>#DIV/0!</v>
      </c>
      <c r="EA336" s="27"/>
      <c r="EB336" s="27"/>
      <c r="EC336" s="29" t="e">
        <f t="shared" ref="EC336:ED336" si="6769">EC334/EC333*100-100</f>
        <v>#DIV/0!</v>
      </c>
      <c r="ED336" s="72" t="e">
        <f t="shared" si="6769"/>
        <v>#DIV/0!</v>
      </c>
      <c r="EE336" s="26">
        <f t="shared" ref="EE336:EF336" si="6770">SUM(EE329:EE335)</f>
        <v>0</v>
      </c>
      <c r="EF336" s="27">
        <f t="shared" si="6770"/>
        <v>0</v>
      </c>
      <c r="EG336" s="27"/>
      <c r="EH336" s="27"/>
      <c r="EI336" s="27">
        <f t="shared" ref="EI336" si="6771">SUM(EI329:EI335)</f>
        <v>0</v>
      </c>
      <c r="EJ336" s="28" t="e">
        <f t="shared" ref="EJ336" si="6772">((EI336+EK336)/7)/EG335</f>
        <v>#DIV/0!</v>
      </c>
      <c r="EK336" s="27">
        <f t="shared" ref="EK336" si="6773">SUM(EK329:EK335)</f>
        <v>0</v>
      </c>
      <c r="EL336" s="28" t="e">
        <f t="shared" ref="EL336" si="6774">(EK336/(EK336+EI336))</f>
        <v>#DIV/0!</v>
      </c>
      <c r="EM336" s="27"/>
      <c r="EN336" s="27"/>
      <c r="EO336" s="29" t="e">
        <f t="shared" ref="EO336:EP336" si="6775">EO334/EO333*100-100</f>
        <v>#DIV/0!</v>
      </c>
      <c r="EP336" s="72" t="e">
        <f t="shared" si="6775"/>
        <v>#DIV/0!</v>
      </c>
      <c r="EQ336" s="26">
        <f t="shared" ref="EQ336:ER336" si="6776">SUM(EQ329:EQ335)</f>
        <v>0</v>
      </c>
      <c r="ER336" s="27">
        <f t="shared" si="6776"/>
        <v>0</v>
      </c>
      <c r="ES336" s="27"/>
      <c r="ET336" s="27"/>
      <c r="EU336" s="27">
        <f t="shared" ref="EU336" si="6777">SUM(EU329:EU335)</f>
        <v>0</v>
      </c>
      <c r="EV336" s="28" t="e">
        <f t="shared" ref="EV336" si="6778">((EU336+EW336)/7)/ES335</f>
        <v>#DIV/0!</v>
      </c>
      <c r="EW336" s="27">
        <f t="shared" ref="EW336" si="6779">SUM(EW329:EW335)</f>
        <v>0</v>
      </c>
      <c r="EX336" s="28" t="e">
        <f t="shared" ref="EX336" si="6780">(EW336/(EW336+EU336))</f>
        <v>#DIV/0!</v>
      </c>
      <c r="EY336" s="27"/>
      <c r="EZ336" s="27"/>
      <c r="FA336" s="29" t="e">
        <f t="shared" ref="FA336:FB336" si="6781">FA334/FA333*100-100</f>
        <v>#DIV/0!</v>
      </c>
      <c r="FB336" s="72" t="e">
        <f t="shared" si="6781"/>
        <v>#DIV/0!</v>
      </c>
      <c r="FC336" s="26">
        <f t="shared" ref="FC336:FD336" si="6782">SUM(FC329:FC335)</f>
        <v>0</v>
      </c>
      <c r="FD336" s="27">
        <f t="shared" si="6782"/>
        <v>0</v>
      </c>
      <c r="FE336" s="27"/>
      <c r="FF336" s="27"/>
      <c r="FG336" s="27">
        <f t="shared" ref="FG336" si="6783">SUM(FG329:FG335)</f>
        <v>0</v>
      </c>
      <c r="FH336" s="28" t="e">
        <f t="shared" ref="FH336" si="6784">((FG336+FI336)/7)/FE335</f>
        <v>#DIV/0!</v>
      </c>
      <c r="FI336" s="27">
        <f t="shared" ref="FI336" si="6785">SUM(FI329:FI335)</f>
        <v>0</v>
      </c>
      <c r="FJ336" s="28" t="e">
        <f t="shared" ref="FJ336" si="6786">(FI336/(FI336+FG336))</f>
        <v>#DIV/0!</v>
      </c>
      <c r="FK336" s="27"/>
      <c r="FL336" s="27"/>
      <c r="FM336" s="29" t="e">
        <f t="shared" ref="FM336:FN336" si="6787">FM334/FM333*100-100</f>
        <v>#DIV/0!</v>
      </c>
      <c r="FN336" s="72" t="e">
        <f t="shared" si="6787"/>
        <v>#DIV/0!</v>
      </c>
      <c r="FO336" s="26">
        <f t="shared" ref="FO336:FP336" si="6788">SUM(FO329:FO335)</f>
        <v>0</v>
      </c>
      <c r="FP336" s="27">
        <f t="shared" si="6788"/>
        <v>0</v>
      </c>
      <c r="FQ336" s="27"/>
      <c r="FR336" s="27"/>
      <c r="FS336" s="27">
        <f t="shared" ref="FS336" si="6789">SUM(FS329:FS335)</f>
        <v>0</v>
      </c>
      <c r="FT336" s="28" t="e">
        <f t="shared" ref="FT336" si="6790">((FS336+FU336)/7)/FQ335</f>
        <v>#DIV/0!</v>
      </c>
      <c r="FU336" s="27">
        <f t="shared" ref="FU336" si="6791">SUM(FU329:FU335)</f>
        <v>0</v>
      </c>
      <c r="FV336" s="28" t="e">
        <f t="shared" ref="FV336" si="6792">(FU336/(FU336+FS336))</f>
        <v>#DIV/0!</v>
      </c>
      <c r="FW336" s="27"/>
      <c r="FX336" s="27"/>
      <c r="FY336" s="29" t="e">
        <f t="shared" ref="FY336:FZ336" si="6793">FY334/FY333*100-100</f>
        <v>#DIV/0!</v>
      </c>
      <c r="FZ336" s="72" t="e">
        <f t="shared" si="6793"/>
        <v>#DIV/0!</v>
      </c>
      <c r="GA336" s="26">
        <f t="shared" ref="GA336:GB336" si="6794">SUM(GA329:GA335)</f>
        <v>0</v>
      </c>
      <c r="GB336" s="27">
        <f t="shared" si="6794"/>
        <v>0</v>
      </c>
      <c r="GC336" s="27"/>
      <c r="GD336" s="27"/>
      <c r="GE336" s="27">
        <f t="shared" ref="GE336" si="6795">SUM(GE329:GE335)</f>
        <v>0</v>
      </c>
      <c r="GF336" s="28" t="e">
        <f t="shared" ref="GF336" si="6796">((GE336+GG336)/7)/GC335</f>
        <v>#DIV/0!</v>
      </c>
      <c r="GG336" s="27">
        <f t="shared" ref="GG336" si="6797">SUM(GG329:GG335)</f>
        <v>0</v>
      </c>
      <c r="GH336" s="28" t="e">
        <f t="shared" ref="GH336" si="6798">(GG336/(GG336+GE336))</f>
        <v>#DIV/0!</v>
      </c>
      <c r="GI336" s="27"/>
      <c r="GJ336" s="27"/>
      <c r="GK336" s="29" t="e">
        <f t="shared" ref="GK336:GL336" si="6799">GK334/GK333*100-100</f>
        <v>#DIV/0!</v>
      </c>
      <c r="GL336" s="72" t="e">
        <f t="shared" si="6799"/>
        <v>#DIV/0!</v>
      </c>
      <c r="GM336" s="26">
        <f t="shared" ref="GM336:GN336" si="6800">SUM(GM329:GM335)</f>
        <v>0</v>
      </c>
      <c r="GN336" s="27">
        <f t="shared" si="6800"/>
        <v>0</v>
      </c>
      <c r="GO336" s="27"/>
      <c r="GP336" s="27"/>
      <c r="GQ336" s="27">
        <f t="shared" ref="GQ336" si="6801">SUM(GQ329:GQ335)</f>
        <v>0</v>
      </c>
      <c r="GR336" s="28" t="e">
        <f t="shared" ref="GR336" si="6802">((GQ336+GS336)/7)/GO335</f>
        <v>#DIV/0!</v>
      </c>
      <c r="GS336" s="27">
        <f t="shared" ref="GS336" si="6803">SUM(GS329:GS335)</f>
        <v>0</v>
      </c>
      <c r="GT336" s="28" t="e">
        <f t="shared" ref="GT336" si="6804">(GS336/(GS336+GQ336))</f>
        <v>#DIV/0!</v>
      </c>
      <c r="GU336" s="27"/>
      <c r="GV336" s="27"/>
      <c r="GW336" s="29" t="e">
        <f t="shared" ref="GW336:GX336" si="6805">GW334/GW333*100-100</f>
        <v>#DIV/0!</v>
      </c>
      <c r="GX336" s="72" t="e">
        <f t="shared" si="6805"/>
        <v>#DIV/0!</v>
      </c>
      <c r="GY336" s="26">
        <f t="shared" ref="GY336:GZ336" si="6806">SUM(GY329:GY335)</f>
        <v>0</v>
      </c>
      <c r="GZ336" s="27">
        <f t="shared" si="6806"/>
        <v>0</v>
      </c>
      <c r="HA336" s="27"/>
      <c r="HB336" s="27"/>
      <c r="HC336" s="27">
        <f t="shared" ref="HC336" si="6807">SUM(HC329:HC335)</f>
        <v>0</v>
      </c>
      <c r="HD336" s="28" t="e">
        <f t="shared" ref="HD336" si="6808">((HC336+HE336)/7)/HA335</f>
        <v>#DIV/0!</v>
      </c>
      <c r="HE336" s="27">
        <f t="shared" ref="HE336" si="6809">SUM(HE329:HE335)</f>
        <v>0</v>
      </c>
      <c r="HF336" s="28" t="e">
        <f t="shared" ref="HF336" si="6810">(HE336/(HE336+HC336))</f>
        <v>#DIV/0!</v>
      </c>
      <c r="HG336" s="27"/>
      <c r="HH336" s="27"/>
      <c r="HI336" s="29" t="e">
        <f t="shared" ref="HI336:HJ336" si="6811">HI334/HI333*100-100</f>
        <v>#DIV/0!</v>
      </c>
      <c r="HJ336" s="72" t="e">
        <f t="shared" si="6811"/>
        <v>#DIV/0!</v>
      </c>
      <c r="HK336" s="26">
        <f t="shared" si="6683"/>
        <v>15</v>
      </c>
      <c r="HL336" s="27">
        <f t="shared" si="6683"/>
        <v>1</v>
      </c>
      <c r="HM336" s="27">
        <f t="shared" si="6683"/>
        <v>0</v>
      </c>
      <c r="HN336" s="27">
        <f t="shared" si="6683"/>
        <v>0</v>
      </c>
      <c r="HO336" s="27">
        <f t="shared" si="6684"/>
        <v>3824</v>
      </c>
      <c r="HP336" s="229">
        <f>+((HO336)/HM335)/7</f>
        <v>0.18968253968253967</v>
      </c>
      <c r="HQ336" s="62">
        <f t="shared" si="6686"/>
        <v>314</v>
      </c>
      <c r="HR336" s="52">
        <f t="shared" si="6708"/>
        <v>8.211297071129707E-2</v>
      </c>
      <c r="HS336" s="53">
        <f t="shared" ref="HS336" si="6812">SUM(HS329:HS335)/7</f>
        <v>74.98571428571428</v>
      </c>
      <c r="HT336" s="54">
        <f t="shared" ref="HT336" si="6813">SUM(HT329:HT335)</f>
        <v>3351</v>
      </c>
      <c r="HU336" s="53">
        <f t="shared" ref="HU336" si="6814">AVERAGE(HU329:HU335)</f>
        <v>87.629508919364397</v>
      </c>
      <c r="HV336" s="63" t="e">
        <f>HV334/HV333*100-100</f>
        <v>#DIV/0!</v>
      </c>
      <c r="HW336" s="72">
        <f>HW334/HW333*100-100</f>
        <v>8.8193568726355522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5">
        <f t="shared" ref="HK337:HL337" si="6815">HK336/HM326</f>
        <v>5.1813471502590676E-3</v>
      </c>
      <c r="HL337" s="68">
        <f t="shared" si="6815"/>
        <v>4.4247787610619468E-3</v>
      </c>
      <c r="HM337" s="45"/>
      <c r="HN337" s="45"/>
      <c r="HO337" s="45"/>
      <c r="HP337" s="231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235">
        <v>62</v>
      </c>
      <c r="B338" s="73">
        <f>B335+1</f>
        <v>44729</v>
      </c>
      <c r="C338" s="33"/>
      <c r="D338" s="34"/>
      <c r="E338" s="34">
        <f>E335-C338</f>
        <v>568</v>
      </c>
      <c r="F338" s="34">
        <f>F335-D338</f>
        <v>44</v>
      </c>
      <c r="G338" s="34">
        <v>125</v>
      </c>
      <c r="H338" s="35">
        <f t="shared" ref="H338:H344" si="6816">((G338+I338)/E338)</f>
        <v>0.24823943661971831</v>
      </c>
      <c r="I338" s="34">
        <v>16</v>
      </c>
      <c r="J338" s="35">
        <f>I338/(G338+I338)</f>
        <v>0.11347517730496454</v>
      </c>
      <c r="K338" s="36"/>
      <c r="L338" s="34"/>
      <c r="M338" s="34"/>
      <c r="N338" s="37"/>
      <c r="O338" s="33"/>
      <c r="P338" s="34"/>
      <c r="Q338" s="34">
        <f t="shared" ref="Q338:R338" si="6817">Q335-O338</f>
        <v>571</v>
      </c>
      <c r="R338" s="34">
        <f t="shared" si="6817"/>
        <v>43</v>
      </c>
      <c r="S338" s="34">
        <v>79</v>
      </c>
      <c r="T338" s="35">
        <f t="shared" ref="T338:T344" si="6818">((S338+U338)/Q338)</f>
        <v>0.14535901926444833</v>
      </c>
      <c r="U338" s="34">
        <v>4</v>
      </c>
      <c r="V338" s="35">
        <f t="shared" ref="V338:V344" si="6819">U338/(S338+U338)</f>
        <v>4.8192771084337352E-2</v>
      </c>
      <c r="W338" s="36"/>
      <c r="X338" s="34"/>
      <c r="Y338" s="34"/>
      <c r="Z338" s="37"/>
      <c r="AA338" s="33"/>
      <c r="AB338" s="34"/>
      <c r="AC338" s="34">
        <f t="shared" ref="AC338:AD338" si="6820">AC335-AA338</f>
        <v>82</v>
      </c>
      <c r="AD338" s="34">
        <f t="shared" si="6820"/>
        <v>10</v>
      </c>
      <c r="AE338" s="34">
        <v>22</v>
      </c>
      <c r="AF338" s="35">
        <f t="shared" ref="AF338:AF344" si="6821">((AE338+AG338)/AC338)</f>
        <v>0.26829268292682928</v>
      </c>
      <c r="AG338" s="34">
        <v>0</v>
      </c>
      <c r="AH338" s="35">
        <f t="shared" ref="AH338:AH344" si="6822">AG338/(AE338+AG338)</f>
        <v>0</v>
      </c>
      <c r="AI338" s="36"/>
      <c r="AJ338" s="34"/>
      <c r="AK338" s="34"/>
      <c r="AL338" s="37"/>
      <c r="AM338" s="33">
        <v>1</v>
      </c>
      <c r="AN338" s="34"/>
      <c r="AO338" s="34">
        <f t="shared" ref="AO338:AP338" si="6823">AO335-AM338</f>
        <v>559</v>
      </c>
      <c r="AP338" s="34">
        <f t="shared" si="6823"/>
        <v>43</v>
      </c>
      <c r="AQ338" s="34">
        <v>114</v>
      </c>
      <c r="AR338" s="35">
        <f t="shared" ref="AR338:AR344" si="6824">((AQ338+AS338)/AO338)</f>
        <v>0.21466905187835419</v>
      </c>
      <c r="AS338" s="34">
        <v>6</v>
      </c>
      <c r="AT338" s="35">
        <f t="shared" ref="AT338:AT344" si="6825">AS338/(AQ338+AS338)</f>
        <v>0.05</v>
      </c>
      <c r="AU338" s="36"/>
      <c r="AV338" s="34"/>
      <c r="AW338" s="34"/>
      <c r="AX338" s="37"/>
      <c r="AY338" s="33"/>
      <c r="AZ338" s="34"/>
      <c r="BA338" s="34">
        <f t="shared" ref="BA338:BB338" si="6826">BA335-AY338</f>
        <v>553</v>
      </c>
      <c r="BB338" s="34">
        <f t="shared" si="6826"/>
        <v>42</v>
      </c>
      <c r="BC338" s="34">
        <v>83</v>
      </c>
      <c r="BD338" s="35">
        <f t="shared" ref="BD338:BD344" si="6827">((BC338+BE338)/BA338)</f>
        <v>0.15913200723327306</v>
      </c>
      <c r="BE338" s="34">
        <v>5</v>
      </c>
      <c r="BF338" s="35">
        <f t="shared" ref="BF338:BF344" si="6828">BE338/(BC338+BE338)</f>
        <v>5.6818181818181816E-2</v>
      </c>
      <c r="BG338" s="36"/>
      <c r="BH338" s="34"/>
      <c r="BI338" s="34"/>
      <c r="BJ338" s="37"/>
      <c r="BK338" s="33"/>
      <c r="BL338" s="34"/>
      <c r="BM338" s="34">
        <f t="shared" ref="BM338:BN338" si="6829">BM335-BK338</f>
        <v>546</v>
      </c>
      <c r="BN338" s="34">
        <f t="shared" si="6829"/>
        <v>43</v>
      </c>
      <c r="BO338" s="34">
        <v>51</v>
      </c>
      <c r="BP338" s="35">
        <f t="shared" ref="BP338:BP344" si="6830">((BO338+BQ338)/BM338)</f>
        <v>9.8901098901098897E-2</v>
      </c>
      <c r="BQ338" s="34">
        <v>3</v>
      </c>
      <c r="BR338" s="35">
        <f t="shared" ref="BR338:BR344" si="6831">BQ338/(BO338+BQ338)</f>
        <v>5.5555555555555552E-2</v>
      </c>
      <c r="BS338" s="36"/>
      <c r="BT338" s="34"/>
      <c r="BU338" s="34"/>
      <c r="BV338" s="37"/>
      <c r="BW338" s="33"/>
      <c r="BX338" s="34"/>
      <c r="BY338" s="34">
        <f t="shared" ref="BY338:BZ338" si="6832">BY335-BW338</f>
        <v>0</v>
      </c>
      <c r="BZ338" s="34">
        <f t="shared" si="6832"/>
        <v>0</v>
      </c>
      <c r="CA338" s="34"/>
      <c r="CB338" s="35" t="e">
        <f t="shared" ref="CB338:CB344" si="6833">((CA338+CC338)/BY338)</f>
        <v>#DIV/0!</v>
      </c>
      <c r="CC338" s="34"/>
      <c r="CD338" s="35" t="e">
        <f t="shared" ref="CD338:CD344" si="6834">CC338/(CA338+CC338)</f>
        <v>#DIV/0!</v>
      </c>
      <c r="CE338" s="36"/>
      <c r="CF338" s="34"/>
      <c r="CG338" s="34"/>
      <c r="CH338" s="37"/>
      <c r="CI338" s="33"/>
      <c r="CJ338" s="34"/>
      <c r="CK338" s="34">
        <f t="shared" ref="CK338:CL338" si="6835">CK335-CI338</f>
        <v>0</v>
      </c>
      <c r="CL338" s="34">
        <f t="shared" si="6835"/>
        <v>0</v>
      </c>
      <c r="CM338" s="34"/>
      <c r="CN338" s="35" t="e">
        <f t="shared" ref="CN338:CN344" si="6836">((CM338+CO338)/CK338)</f>
        <v>#DIV/0!</v>
      </c>
      <c r="CO338" s="34"/>
      <c r="CP338" s="35" t="e">
        <f t="shared" ref="CP338:CP344" si="6837">CO338/(CM338+CO338)</f>
        <v>#DIV/0!</v>
      </c>
      <c r="CQ338" s="36"/>
      <c r="CR338" s="34"/>
      <c r="CS338" s="34"/>
      <c r="CT338" s="37"/>
      <c r="CU338" s="33"/>
      <c r="CV338" s="34"/>
      <c r="CW338" s="34">
        <f t="shared" ref="CW338:CX338" si="6838">CW335-CU338</f>
        <v>0</v>
      </c>
      <c r="CX338" s="34">
        <f t="shared" si="6838"/>
        <v>0</v>
      </c>
      <c r="CY338" s="34"/>
      <c r="CZ338" s="35" t="e">
        <f t="shared" ref="CZ338:CZ344" si="6839">((CY338+DA338)/CW338)</f>
        <v>#DIV/0!</v>
      </c>
      <c r="DA338" s="34"/>
      <c r="DB338" s="35" t="e">
        <f t="shared" ref="DB338:DB344" si="6840">DA338/(CY338+DA338)</f>
        <v>#DIV/0!</v>
      </c>
      <c r="DC338" s="36"/>
      <c r="DD338" s="34"/>
      <c r="DE338" s="34"/>
      <c r="DF338" s="37"/>
      <c r="DG338" s="33"/>
      <c r="DH338" s="34"/>
      <c r="DI338" s="34">
        <f t="shared" ref="DI338:DJ338" si="6841">DI335-DG338</f>
        <v>0</v>
      </c>
      <c r="DJ338" s="34">
        <f t="shared" si="6841"/>
        <v>0</v>
      </c>
      <c r="DK338" s="34"/>
      <c r="DL338" s="35" t="e">
        <f t="shared" ref="DL338:DL344" si="6842">((DK338+DM338)/DI338)</f>
        <v>#DIV/0!</v>
      </c>
      <c r="DM338" s="34"/>
      <c r="DN338" s="35" t="e">
        <f t="shared" ref="DN338:DN344" si="6843">DM338/(DK338+DM338)</f>
        <v>#DIV/0!</v>
      </c>
      <c r="DO338" s="36"/>
      <c r="DP338" s="34"/>
      <c r="DQ338" s="34"/>
      <c r="DR338" s="37"/>
      <c r="DS338" s="33"/>
      <c r="DT338" s="34"/>
      <c r="DU338" s="34">
        <f t="shared" ref="DU338:DV338" si="6844">DU335-DS338</f>
        <v>0</v>
      </c>
      <c r="DV338" s="34">
        <f t="shared" si="6844"/>
        <v>0</v>
      </c>
      <c r="DW338" s="34"/>
      <c r="DX338" s="35" t="e">
        <f t="shared" ref="DX338:DX344" si="6845">((DW338+DY338)/DU338)</f>
        <v>#DIV/0!</v>
      </c>
      <c r="DY338" s="34"/>
      <c r="DZ338" s="35" t="e">
        <f t="shared" ref="DZ338:DZ344" si="6846">DY338/(DW338+DY338)</f>
        <v>#DIV/0!</v>
      </c>
      <c r="EA338" s="36"/>
      <c r="EB338" s="34"/>
      <c r="EC338" s="34"/>
      <c r="ED338" s="37"/>
      <c r="EE338" s="33"/>
      <c r="EF338" s="34"/>
      <c r="EG338" s="34">
        <f t="shared" ref="EG338:EH338" si="6847">EG335-EE338</f>
        <v>0</v>
      </c>
      <c r="EH338" s="34">
        <f t="shared" si="6847"/>
        <v>0</v>
      </c>
      <c r="EI338" s="34"/>
      <c r="EJ338" s="35" t="e">
        <f t="shared" ref="EJ338:EJ344" si="6848">((EI338+EK338)/EG338)</f>
        <v>#DIV/0!</v>
      </c>
      <c r="EK338" s="34"/>
      <c r="EL338" s="35" t="e">
        <f t="shared" ref="EL338:EL344" si="6849">EK338/(EI338+EK338)</f>
        <v>#DIV/0!</v>
      </c>
      <c r="EM338" s="36"/>
      <c r="EN338" s="34"/>
      <c r="EO338" s="34"/>
      <c r="EP338" s="37"/>
      <c r="EQ338" s="33"/>
      <c r="ER338" s="34"/>
      <c r="ES338" s="34">
        <f t="shared" ref="ES338:ET338" si="6850">ES335-EQ338</f>
        <v>0</v>
      </c>
      <c r="ET338" s="34">
        <f t="shared" si="6850"/>
        <v>0</v>
      </c>
      <c r="EU338" s="34"/>
      <c r="EV338" s="35" t="e">
        <f t="shared" ref="EV338:EV344" si="6851">((EU338+EW338)/ES338)</f>
        <v>#DIV/0!</v>
      </c>
      <c r="EW338" s="34"/>
      <c r="EX338" s="35" t="e">
        <f t="shared" ref="EX338:EX344" si="6852">EW338/(EU338+EW338)</f>
        <v>#DIV/0!</v>
      </c>
      <c r="EY338" s="36"/>
      <c r="EZ338" s="34"/>
      <c r="FA338" s="34"/>
      <c r="FB338" s="37"/>
      <c r="FC338" s="33"/>
      <c r="FD338" s="34"/>
      <c r="FE338" s="34">
        <f t="shared" ref="FE338:FF338" si="6853">FE335-FC338</f>
        <v>0</v>
      </c>
      <c r="FF338" s="34">
        <f t="shared" si="6853"/>
        <v>0</v>
      </c>
      <c r="FG338" s="34"/>
      <c r="FH338" s="35" t="e">
        <f t="shared" ref="FH338:FH344" si="6854">((FG338+FI338)/FE338)</f>
        <v>#DIV/0!</v>
      </c>
      <c r="FI338" s="34"/>
      <c r="FJ338" s="35" t="e">
        <f t="shared" ref="FJ338:FJ344" si="6855">FI338/(FG338+FI338)</f>
        <v>#DIV/0!</v>
      </c>
      <c r="FK338" s="36"/>
      <c r="FL338" s="34"/>
      <c r="FM338" s="34"/>
      <c r="FN338" s="37"/>
      <c r="FO338" s="33"/>
      <c r="FP338" s="34"/>
      <c r="FQ338" s="34">
        <f t="shared" ref="FQ338:FR338" si="6856">FQ335-FO338</f>
        <v>0</v>
      </c>
      <c r="FR338" s="34">
        <f t="shared" si="6856"/>
        <v>0</v>
      </c>
      <c r="FS338" s="34"/>
      <c r="FT338" s="35" t="e">
        <f t="shared" ref="FT338:FT344" si="6857">((FS338+FU338)/FQ338)</f>
        <v>#DIV/0!</v>
      </c>
      <c r="FU338" s="34"/>
      <c r="FV338" s="35" t="e">
        <f t="shared" ref="FV338:FV344" si="6858">FU338/(FS338+FU338)</f>
        <v>#DIV/0!</v>
      </c>
      <c r="FW338" s="36"/>
      <c r="FX338" s="34"/>
      <c r="FY338" s="34"/>
      <c r="FZ338" s="37"/>
      <c r="GA338" s="33"/>
      <c r="GB338" s="34"/>
      <c r="GC338" s="34">
        <f t="shared" ref="GC338:GD338" si="6859">GC335-GA338</f>
        <v>0</v>
      </c>
      <c r="GD338" s="34">
        <f t="shared" si="6859"/>
        <v>0</v>
      </c>
      <c r="GE338" s="34"/>
      <c r="GF338" s="35" t="e">
        <f t="shared" ref="GF338:GF344" si="6860">((GE338+GG338)/GC338)</f>
        <v>#DIV/0!</v>
      </c>
      <c r="GG338" s="34"/>
      <c r="GH338" s="35" t="e">
        <f t="shared" ref="GH338:GH344" si="6861">GG338/(GE338+GG338)</f>
        <v>#DIV/0!</v>
      </c>
      <c r="GI338" s="36"/>
      <c r="GJ338" s="34"/>
      <c r="GK338" s="34"/>
      <c r="GL338" s="37"/>
      <c r="GM338" s="33"/>
      <c r="GN338" s="34"/>
      <c r="GO338" s="34">
        <f t="shared" ref="GO338:GP338" si="6862">GO335-GM338</f>
        <v>0</v>
      </c>
      <c r="GP338" s="34">
        <f t="shared" si="6862"/>
        <v>0</v>
      </c>
      <c r="GQ338" s="34"/>
      <c r="GR338" s="35" t="e">
        <f t="shared" ref="GR338:GR344" si="6863">((GQ338+GS338)/GO338)</f>
        <v>#DIV/0!</v>
      </c>
      <c r="GS338" s="34"/>
      <c r="GT338" s="35" t="e">
        <f t="shared" ref="GT338:GT344" si="6864">GS338/(GQ338+GS338)</f>
        <v>#DIV/0!</v>
      </c>
      <c r="GU338" s="36"/>
      <c r="GV338" s="34"/>
      <c r="GW338" s="34"/>
      <c r="GX338" s="37"/>
      <c r="GY338" s="33"/>
      <c r="GZ338" s="34"/>
      <c r="HA338" s="34">
        <f t="shared" ref="HA338:HB338" si="6865">HA335-GY338</f>
        <v>0</v>
      </c>
      <c r="HB338" s="34">
        <f t="shared" si="6865"/>
        <v>0</v>
      </c>
      <c r="HC338" s="34"/>
      <c r="HD338" s="35" t="e">
        <f t="shared" ref="HD338:HD344" si="6866">((HC338+HE338)/HA338)</f>
        <v>#DIV/0!</v>
      </c>
      <c r="HE338" s="34"/>
      <c r="HF338" s="35" t="e">
        <f t="shared" ref="HF338:HF344" si="6867">HE338/(HC338+HE338)</f>
        <v>#DIV/0!</v>
      </c>
      <c r="HG338" s="36"/>
      <c r="HH338" s="34"/>
      <c r="HI338" s="34"/>
      <c r="HJ338" s="37"/>
      <c r="HK338" s="33">
        <f t="shared" ref="HK338:HN345" si="6868">+C338+O338+AA338+AM338+AY338+BK338+BW338+CI338+CU338+DG338+DS338+EE338+EQ338+FC338+FO338+GA338+GM338+GY338</f>
        <v>1</v>
      </c>
      <c r="HL338" s="34">
        <f t="shared" si="6868"/>
        <v>0</v>
      </c>
      <c r="HM338" s="34">
        <f t="shared" si="6868"/>
        <v>2879</v>
      </c>
      <c r="HN338" s="34">
        <f t="shared" si="6868"/>
        <v>225</v>
      </c>
      <c r="HO338" s="34">
        <f t="shared" ref="HO338:HO345" si="6869">+G338+S338+AE338+AQ338+BC338+BO338+CA338+CM338+CY338+DK338+DW338+EI338+EU338+FG338+FS338+GE338+GQ338+HC338+I338+U338+AG338+AS338+BE338+BQ338+CC338+CO338+DA338+DM338+DY338+EK338+EW338+FI338+FU338+GG338+GS338+HE338</f>
        <v>508</v>
      </c>
      <c r="HP338" s="227">
        <f t="shared" ref="HP338:HP339" si="6870">+(HO338)/HM338</f>
        <v>0.17645015630427233</v>
      </c>
      <c r="HQ338" s="48">
        <f t="shared" ref="HQ338:HQ345" si="6871">+I338+U338+AG338+AS338+BE338+BQ338+CC338+CO338+DA338+DM338+DY338+EK338+EW338+FI338+FU338+GG338+GS338+HE338</f>
        <v>34</v>
      </c>
      <c r="HR338" s="35">
        <f>+(HQ338/(HO338))</f>
        <v>6.6929133858267723E-2</v>
      </c>
      <c r="HS338" s="49">
        <v>75.3</v>
      </c>
      <c r="HT338" s="50">
        <v>450</v>
      </c>
      <c r="HU338" s="49">
        <f t="shared" ref="HU338:HU344" si="6872">+HT338/HO338*100</f>
        <v>88.582677165354326</v>
      </c>
      <c r="HV338" s="48"/>
      <c r="HW338" s="37"/>
    </row>
    <row r="339" spans="1:231" ht="18.75" x14ac:dyDescent="0.25">
      <c r="A339" s="236"/>
      <c r="B339" s="41">
        <f t="shared" ref="B339:B344" si="6873">+B338+1</f>
        <v>44730</v>
      </c>
      <c r="C339" s="10"/>
      <c r="D339" s="11"/>
      <c r="E339" s="74">
        <f t="shared" ref="E339:F343" si="6874">E338-C339</f>
        <v>568</v>
      </c>
      <c r="F339" s="74">
        <f t="shared" si="6874"/>
        <v>44</v>
      </c>
      <c r="G339" s="11">
        <v>118</v>
      </c>
      <c r="H339" s="12">
        <f t="shared" si="6816"/>
        <v>0.22359154929577466</v>
      </c>
      <c r="I339" s="11">
        <v>9</v>
      </c>
      <c r="J339" s="12">
        <f t="shared" ref="J339:J344" si="6875">I339/(G339+I339)</f>
        <v>7.0866141732283464E-2</v>
      </c>
      <c r="K339" s="13"/>
      <c r="L339" s="11"/>
      <c r="M339" s="11"/>
      <c r="N339" s="14"/>
      <c r="O339" s="10"/>
      <c r="P339" s="11"/>
      <c r="Q339" s="74">
        <f t="shared" ref="Q339:R344" si="6876">Q338-O339</f>
        <v>571</v>
      </c>
      <c r="R339" s="74">
        <f t="shared" si="6876"/>
        <v>43</v>
      </c>
      <c r="S339" s="11">
        <v>78</v>
      </c>
      <c r="T339" s="12">
        <f t="shared" si="6818"/>
        <v>0.14010507880910683</v>
      </c>
      <c r="U339" s="11">
        <v>2</v>
      </c>
      <c r="V339" s="12">
        <f t="shared" si="6819"/>
        <v>2.5000000000000001E-2</v>
      </c>
      <c r="W339" s="13"/>
      <c r="X339" s="11"/>
      <c r="Y339" s="11"/>
      <c r="Z339" s="14"/>
      <c r="AA339" s="10"/>
      <c r="AB339" s="11"/>
      <c r="AC339" s="74">
        <f t="shared" ref="AC339:AD344" si="6877">AC338-AA339</f>
        <v>82</v>
      </c>
      <c r="AD339" s="74">
        <f t="shared" si="6877"/>
        <v>10</v>
      </c>
      <c r="AE339" s="11">
        <v>21</v>
      </c>
      <c r="AF339" s="12">
        <f t="shared" si="6821"/>
        <v>0.26829268292682928</v>
      </c>
      <c r="AG339" s="11">
        <v>1</v>
      </c>
      <c r="AH339" s="12">
        <f t="shared" si="6822"/>
        <v>4.5454545454545456E-2</v>
      </c>
      <c r="AI339" s="13"/>
      <c r="AJ339" s="11"/>
      <c r="AK339" s="11"/>
      <c r="AL339" s="14"/>
      <c r="AM339" s="10"/>
      <c r="AN339" s="11"/>
      <c r="AO339" s="74">
        <f t="shared" ref="AO339:AP344" si="6878">AO338-AM339</f>
        <v>559</v>
      </c>
      <c r="AP339" s="74">
        <f t="shared" si="6878"/>
        <v>43</v>
      </c>
      <c r="AQ339" s="11">
        <v>112</v>
      </c>
      <c r="AR339" s="12">
        <f t="shared" si="6824"/>
        <v>0.2075134168157424</v>
      </c>
      <c r="AS339" s="11">
        <v>4</v>
      </c>
      <c r="AT339" s="12">
        <f t="shared" si="6825"/>
        <v>3.4482758620689655E-2</v>
      </c>
      <c r="AU339" s="13"/>
      <c r="AV339" s="11"/>
      <c r="AW339" s="11"/>
      <c r="AX339" s="14"/>
      <c r="AY339" s="10"/>
      <c r="AZ339" s="11"/>
      <c r="BA339" s="74">
        <f t="shared" ref="BA339:BB344" si="6879">BA338-AY339</f>
        <v>553</v>
      </c>
      <c r="BB339" s="74">
        <f t="shared" si="6879"/>
        <v>42</v>
      </c>
      <c r="BC339" s="11">
        <v>93</v>
      </c>
      <c r="BD339" s="12">
        <f t="shared" si="6827"/>
        <v>0.17721518987341772</v>
      </c>
      <c r="BE339" s="11">
        <v>5</v>
      </c>
      <c r="BF339" s="12">
        <f t="shared" si="6828"/>
        <v>5.1020408163265307E-2</v>
      </c>
      <c r="BG339" s="13"/>
      <c r="BH339" s="11"/>
      <c r="BI339" s="11"/>
      <c r="BJ339" s="14"/>
      <c r="BK339" s="10"/>
      <c r="BL339" s="11"/>
      <c r="BM339" s="74">
        <f t="shared" ref="BM339:BN344" si="6880">BM338-BK339</f>
        <v>546</v>
      </c>
      <c r="BN339" s="74">
        <f t="shared" si="6880"/>
        <v>43</v>
      </c>
      <c r="BO339" s="11">
        <v>49</v>
      </c>
      <c r="BP339" s="12">
        <f t="shared" si="6830"/>
        <v>0.10622710622710622</v>
      </c>
      <c r="BQ339" s="11">
        <v>9</v>
      </c>
      <c r="BR339" s="12">
        <f t="shared" si="6831"/>
        <v>0.15517241379310345</v>
      </c>
      <c r="BS339" s="13"/>
      <c r="BT339" s="11"/>
      <c r="BU339" s="11"/>
      <c r="BV339" s="14"/>
      <c r="BW339" s="10"/>
      <c r="BX339" s="11"/>
      <c r="BY339" s="74">
        <f t="shared" ref="BY339:BZ344" si="6881">BY338-BW339</f>
        <v>0</v>
      </c>
      <c r="BZ339" s="74">
        <f t="shared" si="6881"/>
        <v>0</v>
      </c>
      <c r="CA339" s="11"/>
      <c r="CB339" s="12" t="e">
        <f t="shared" si="6833"/>
        <v>#DIV/0!</v>
      </c>
      <c r="CC339" s="11"/>
      <c r="CD339" s="12" t="e">
        <f t="shared" si="6834"/>
        <v>#DIV/0!</v>
      </c>
      <c r="CE339" s="13"/>
      <c r="CF339" s="11"/>
      <c r="CG339" s="11"/>
      <c r="CH339" s="14"/>
      <c r="CI339" s="10"/>
      <c r="CJ339" s="11"/>
      <c r="CK339" s="74">
        <f t="shared" ref="CK339:CL344" si="6882">CK338-CI339</f>
        <v>0</v>
      </c>
      <c r="CL339" s="74">
        <f t="shared" si="6882"/>
        <v>0</v>
      </c>
      <c r="CM339" s="11"/>
      <c r="CN339" s="12" t="e">
        <f t="shared" si="6836"/>
        <v>#DIV/0!</v>
      </c>
      <c r="CO339" s="11"/>
      <c r="CP339" s="12" t="e">
        <f t="shared" si="6837"/>
        <v>#DIV/0!</v>
      </c>
      <c r="CQ339" s="13"/>
      <c r="CR339" s="11"/>
      <c r="CS339" s="11"/>
      <c r="CT339" s="14"/>
      <c r="CU339" s="10"/>
      <c r="CV339" s="11"/>
      <c r="CW339" s="74">
        <f t="shared" ref="CW339:CX344" si="6883">CW338-CU339</f>
        <v>0</v>
      </c>
      <c r="CX339" s="74">
        <f t="shared" si="6883"/>
        <v>0</v>
      </c>
      <c r="CY339" s="11"/>
      <c r="CZ339" s="12" t="e">
        <f t="shared" si="6839"/>
        <v>#DIV/0!</v>
      </c>
      <c r="DA339" s="11"/>
      <c r="DB339" s="12" t="e">
        <f t="shared" si="6840"/>
        <v>#DIV/0!</v>
      </c>
      <c r="DC339" s="13"/>
      <c r="DD339" s="11"/>
      <c r="DE339" s="11"/>
      <c r="DF339" s="14"/>
      <c r="DG339" s="10"/>
      <c r="DH339" s="11"/>
      <c r="DI339" s="74">
        <f t="shared" ref="DI339:DJ344" si="6884">DI338-DG339</f>
        <v>0</v>
      </c>
      <c r="DJ339" s="74">
        <f t="shared" si="6884"/>
        <v>0</v>
      </c>
      <c r="DK339" s="11"/>
      <c r="DL339" s="12" t="e">
        <f t="shared" si="6842"/>
        <v>#DIV/0!</v>
      </c>
      <c r="DM339" s="11"/>
      <c r="DN339" s="12" t="e">
        <f t="shared" si="6843"/>
        <v>#DIV/0!</v>
      </c>
      <c r="DO339" s="13"/>
      <c r="DP339" s="11"/>
      <c r="DQ339" s="11"/>
      <c r="DR339" s="14"/>
      <c r="DS339" s="10"/>
      <c r="DT339" s="11"/>
      <c r="DU339" s="74">
        <f t="shared" ref="DU339:DV344" si="6885">DU338-DS339</f>
        <v>0</v>
      </c>
      <c r="DV339" s="74">
        <f t="shared" si="6885"/>
        <v>0</v>
      </c>
      <c r="DW339" s="11"/>
      <c r="DX339" s="12" t="e">
        <f t="shared" si="6845"/>
        <v>#DIV/0!</v>
      </c>
      <c r="DY339" s="11"/>
      <c r="DZ339" s="12" t="e">
        <f t="shared" si="6846"/>
        <v>#DIV/0!</v>
      </c>
      <c r="EA339" s="13"/>
      <c r="EB339" s="11"/>
      <c r="EC339" s="11"/>
      <c r="ED339" s="14"/>
      <c r="EE339" s="10"/>
      <c r="EF339" s="11"/>
      <c r="EG339" s="74">
        <f t="shared" ref="EG339:EH344" si="6886">EG338-EE339</f>
        <v>0</v>
      </c>
      <c r="EH339" s="74">
        <f t="shared" si="6886"/>
        <v>0</v>
      </c>
      <c r="EI339" s="11"/>
      <c r="EJ339" s="12" t="e">
        <f t="shared" si="6848"/>
        <v>#DIV/0!</v>
      </c>
      <c r="EK339" s="11"/>
      <c r="EL339" s="12" t="e">
        <f t="shared" si="6849"/>
        <v>#DIV/0!</v>
      </c>
      <c r="EM339" s="13"/>
      <c r="EN339" s="11"/>
      <c r="EO339" s="11"/>
      <c r="EP339" s="14"/>
      <c r="EQ339" s="10"/>
      <c r="ER339" s="11"/>
      <c r="ES339" s="74">
        <f t="shared" ref="ES339:ET344" si="6887">ES338-EQ339</f>
        <v>0</v>
      </c>
      <c r="ET339" s="74">
        <f t="shared" si="6887"/>
        <v>0</v>
      </c>
      <c r="EU339" s="11"/>
      <c r="EV339" s="12" t="e">
        <f t="shared" si="6851"/>
        <v>#DIV/0!</v>
      </c>
      <c r="EW339" s="11"/>
      <c r="EX339" s="12" t="e">
        <f t="shared" si="6852"/>
        <v>#DIV/0!</v>
      </c>
      <c r="EY339" s="13"/>
      <c r="EZ339" s="11"/>
      <c r="FA339" s="11"/>
      <c r="FB339" s="14"/>
      <c r="FC339" s="10"/>
      <c r="FD339" s="11"/>
      <c r="FE339" s="74">
        <f t="shared" ref="FE339:FF344" si="6888">FE338-FC339</f>
        <v>0</v>
      </c>
      <c r="FF339" s="74">
        <f t="shared" si="6888"/>
        <v>0</v>
      </c>
      <c r="FG339" s="11"/>
      <c r="FH339" s="12" t="e">
        <f t="shared" si="6854"/>
        <v>#DIV/0!</v>
      </c>
      <c r="FI339" s="11"/>
      <c r="FJ339" s="12" t="e">
        <f t="shared" si="6855"/>
        <v>#DIV/0!</v>
      </c>
      <c r="FK339" s="13"/>
      <c r="FL339" s="11"/>
      <c r="FM339" s="11"/>
      <c r="FN339" s="14"/>
      <c r="FO339" s="10"/>
      <c r="FP339" s="11"/>
      <c r="FQ339" s="74">
        <f t="shared" ref="FQ339:FR344" si="6889">FQ338-FO339</f>
        <v>0</v>
      </c>
      <c r="FR339" s="74">
        <f t="shared" si="6889"/>
        <v>0</v>
      </c>
      <c r="FS339" s="11"/>
      <c r="FT339" s="12" t="e">
        <f t="shared" si="6857"/>
        <v>#DIV/0!</v>
      </c>
      <c r="FU339" s="11"/>
      <c r="FV339" s="12" t="e">
        <f t="shared" si="6858"/>
        <v>#DIV/0!</v>
      </c>
      <c r="FW339" s="13"/>
      <c r="FX339" s="11"/>
      <c r="FY339" s="11"/>
      <c r="FZ339" s="14"/>
      <c r="GA339" s="10"/>
      <c r="GB339" s="11"/>
      <c r="GC339" s="74">
        <f t="shared" ref="GC339:GD344" si="6890">GC338-GA339</f>
        <v>0</v>
      </c>
      <c r="GD339" s="74">
        <f t="shared" si="6890"/>
        <v>0</v>
      </c>
      <c r="GE339" s="11"/>
      <c r="GF339" s="12" t="e">
        <f t="shared" si="6860"/>
        <v>#DIV/0!</v>
      </c>
      <c r="GG339" s="11"/>
      <c r="GH339" s="12" t="e">
        <f t="shared" si="6861"/>
        <v>#DIV/0!</v>
      </c>
      <c r="GI339" s="13"/>
      <c r="GJ339" s="11"/>
      <c r="GK339" s="11"/>
      <c r="GL339" s="14"/>
      <c r="GM339" s="10"/>
      <c r="GN339" s="11"/>
      <c r="GO339" s="74">
        <f t="shared" ref="GO339:GP344" si="6891">GO338-GM339</f>
        <v>0</v>
      </c>
      <c r="GP339" s="74">
        <f t="shared" si="6891"/>
        <v>0</v>
      </c>
      <c r="GQ339" s="11"/>
      <c r="GR339" s="12" t="e">
        <f t="shared" si="6863"/>
        <v>#DIV/0!</v>
      </c>
      <c r="GS339" s="11"/>
      <c r="GT339" s="12" t="e">
        <f t="shared" si="6864"/>
        <v>#DIV/0!</v>
      </c>
      <c r="GU339" s="13"/>
      <c r="GV339" s="11"/>
      <c r="GW339" s="11"/>
      <c r="GX339" s="14"/>
      <c r="GY339" s="10"/>
      <c r="GZ339" s="11"/>
      <c r="HA339" s="74">
        <f t="shared" ref="HA339:HB344" si="6892">HA338-GY339</f>
        <v>0</v>
      </c>
      <c r="HB339" s="74">
        <f t="shared" si="6892"/>
        <v>0</v>
      </c>
      <c r="HC339" s="11"/>
      <c r="HD339" s="12" t="e">
        <f t="shared" si="6866"/>
        <v>#DIV/0!</v>
      </c>
      <c r="HE339" s="11"/>
      <c r="HF339" s="12" t="e">
        <f t="shared" si="6867"/>
        <v>#DIV/0!</v>
      </c>
      <c r="HG339" s="13"/>
      <c r="HH339" s="11"/>
      <c r="HI339" s="11"/>
      <c r="HJ339" s="14"/>
      <c r="HK339" s="10">
        <f t="shared" si="6868"/>
        <v>0</v>
      </c>
      <c r="HL339" s="11">
        <f t="shared" si="6868"/>
        <v>0</v>
      </c>
      <c r="HM339" s="11">
        <f t="shared" si="6868"/>
        <v>2879</v>
      </c>
      <c r="HN339" s="11">
        <f t="shared" si="6868"/>
        <v>225</v>
      </c>
      <c r="HO339" s="11">
        <f t="shared" si="6869"/>
        <v>501</v>
      </c>
      <c r="HP339" s="228">
        <f t="shared" si="6870"/>
        <v>0.17401875651267801</v>
      </c>
      <c r="HQ339" s="15">
        <f t="shared" si="6871"/>
        <v>30</v>
      </c>
      <c r="HR339" s="12">
        <f t="shared" ref="HR339:HR345" si="6893">+(HQ339/(HO339))</f>
        <v>5.9880239520958084E-2</v>
      </c>
      <c r="HS339" s="16">
        <v>74.400000000000006</v>
      </c>
      <c r="HT339" s="17">
        <v>449</v>
      </c>
      <c r="HU339" s="16">
        <f t="shared" si="6872"/>
        <v>89.620758483033939</v>
      </c>
      <c r="HV339" s="15"/>
      <c r="HW339" s="14"/>
    </row>
    <row r="340" spans="1:231" ht="18.75" x14ac:dyDescent="0.25">
      <c r="A340" s="236"/>
      <c r="B340" s="41">
        <f t="shared" si="6873"/>
        <v>44731</v>
      </c>
      <c r="C340" s="10">
        <v>2</v>
      </c>
      <c r="D340" s="11"/>
      <c r="E340" s="74">
        <f t="shared" si="6874"/>
        <v>566</v>
      </c>
      <c r="F340" s="74">
        <f t="shared" si="6874"/>
        <v>44</v>
      </c>
      <c r="G340" s="11">
        <v>117</v>
      </c>
      <c r="H340" s="12">
        <f t="shared" si="6816"/>
        <v>0.22614840989399293</v>
      </c>
      <c r="I340" s="11">
        <v>11</v>
      </c>
      <c r="J340" s="12">
        <f t="shared" si="6875"/>
        <v>8.59375E-2</v>
      </c>
      <c r="K340" s="13"/>
      <c r="L340" s="11"/>
      <c r="M340" s="11"/>
      <c r="N340" s="14"/>
      <c r="O340" s="10"/>
      <c r="P340" s="11"/>
      <c r="Q340" s="74">
        <f t="shared" si="6876"/>
        <v>571</v>
      </c>
      <c r="R340" s="74">
        <f t="shared" si="6876"/>
        <v>43</v>
      </c>
      <c r="S340" s="11">
        <v>76</v>
      </c>
      <c r="T340" s="12">
        <f t="shared" si="6818"/>
        <v>0.14886164623467601</v>
      </c>
      <c r="U340" s="11">
        <v>9</v>
      </c>
      <c r="V340" s="12">
        <f t="shared" si="6819"/>
        <v>0.10588235294117647</v>
      </c>
      <c r="W340" s="13"/>
      <c r="X340" s="11"/>
      <c r="Y340" s="11"/>
      <c r="Z340" s="14"/>
      <c r="AA340" s="10"/>
      <c r="AB340" s="11"/>
      <c r="AC340" s="74">
        <f t="shared" si="6877"/>
        <v>82</v>
      </c>
      <c r="AD340" s="74">
        <f t="shared" si="6877"/>
        <v>10</v>
      </c>
      <c r="AE340" s="11">
        <v>25</v>
      </c>
      <c r="AF340" s="12">
        <f t="shared" si="6821"/>
        <v>0.3048780487804878</v>
      </c>
      <c r="AG340" s="11">
        <v>0</v>
      </c>
      <c r="AH340" s="12">
        <f t="shared" si="6822"/>
        <v>0</v>
      </c>
      <c r="AI340" s="13"/>
      <c r="AJ340" s="11"/>
      <c r="AK340" s="11"/>
      <c r="AL340" s="14"/>
      <c r="AM340" s="10"/>
      <c r="AN340" s="11"/>
      <c r="AO340" s="74">
        <f t="shared" si="6878"/>
        <v>559</v>
      </c>
      <c r="AP340" s="74">
        <f t="shared" si="6878"/>
        <v>43</v>
      </c>
      <c r="AQ340" s="11">
        <v>119</v>
      </c>
      <c r="AR340" s="12">
        <f t="shared" si="6824"/>
        <v>0.23255813953488372</v>
      </c>
      <c r="AS340" s="11">
        <v>11</v>
      </c>
      <c r="AT340" s="12">
        <f t="shared" si="6825"/>
        <v>8.461538461538462E-2</v>
      </c>
      <c r="AU340" s="13"/>
      <c r="AV340" s="11"/>
      <c r="AW340" s="11"/>
      <c r="AX340" s="14"/>
      <c r="AY340" s="10">
        <v>1</v>
      </c>
      <c r="AZ340" s="11"/>
      <c r="BA340" s="74">
        <f t="shared" si="6879"/>
        <v>552</v>
      </c>
      <c r="BB340" s="74">
        <f t="shared" si="6879"/>
        <v>42</v>
      </c>
      <c r="BC340" s="11">
        <v>86</v>
      </c>
      <c r="BD340" s="12">
        <f t="shared" si="6827"/>
        <v>0.16666666666666666</v>
      </c>
      <c r="BE340" s="11">
        <v>6</v>
      </c>
      <c r="BF340" s="12">
        <f t="shared" si="6828"/>
        <v>6.5217391304347824E-2</v>
      </c>
      <c r="BG340" s="13"/>
      <c r="BH340" s="11"/>
      <c r="BI340" s="11"/>
      <c r="BJ340" s="14"/>
      <c r="BK340" s="10"/>
      <c r="BL340" s="11"/>
      <c r="BM340" s="74">
        <f t="shared" si="6880"/>
        <v>546</v>
      </c>
      <c r="BN340" s="74">
        <f t="shared" si="6880"/>
        <v>43</v>
      </c>
      <c r="BO340" s="11">
        <v>54</v>
      </c>
      <c r="BP340" s="12">
        <f t="shared" si="6830"/>
        <v>0.11904761904761904</v>
      </c>
      <c r="BQ340" s="11">
        <v>11</v>
      </c>
      <c r="BR340" s="12">
        <f t="shared" si="6831"/>
        <v>0.16923076923076924</v>
      </c>
      <c r="BS340" s="13"/>
      <c r="BT340" s="11"/>
      <c r="BU340" s="11"/>
      <c r="BV340" s="14"/>
      <c r="BW340" s="10"/>
      <c r="BX340" s="11"/>
      <c r="BY340" s="74">
        <f t="shared" si="6881"/>
        <v>0</v>
      </c>
      <c r="BZ340" s="74">
        <f t="shared" si="6881"/>
        <v>0</v>
      </c>
      <c r="CA340" s="11"/>
      <c r="CB340" s="12" t="e">
        <f t="shared" si="6833"/>
        <v>#DIV/0!</v>
      </c>
      <c r="CC340" s="11"/>
      <c r="CD340" s="12" t="e">
        <f t="shared" si="6834"/>
        <v>#DIV/0!</v>
      </c>
      <c r="CE340" s="13"/>
      <c r="CF340" s="11"/>
      <c r="CG340" s="11"/>
      <c r="CH340" s="14"/>
      <c r="CI340" s="10"/>
      <c r="CJ340" s="11"/>
      <c r="CK340" s="74">
        <f t="shared" si="6882"/>
        <v>0</v>
      </c>
      <c r="CL340" s="74">
        <f t="shared" si="6882"/>
        <v>0</v>
      </c>
      <c r="CM340" s="11"/>
      <c r="CN340" s="12" t="e">
        <f t="shared" si="6836"/>
        <v>#DIV/0!</v>
      </c>
      <c r="CO340" s="11"/>
      <c r="CP340" s="12" t="e">
        <f t="shared" si="6837"/>
        <v>#DIV/0!</v>
      </c>
      <c r="CQ340" s="13"/>
      <c r="CR340" s="11"/>
      <c r="CS340" s="11"/>
      <c r="CT340" s="14"/>
      <c r="CU340" s="10"/>
      <c r="CV340" s="11"/>
      <c r="CW340" s="74">
        <f t="shared" si="6883"/>
        <v>0</v>
      </c>
      <c r="CX340" s="74">
        <f t="shared" si="6883"/>
        <v>0</v>
      </c>
      <c r="CY340" s="11"/>
      <c r="CZ340" s="12" t="e">
        <f t="shared" si="6839"/>
        <v>#DIV/0!</v>
      </c>
      <c r="DA340" s="11"/>
      <c r="DB340" s="12" t="e">
        <f t="shared" si="6840"/>
        <v>#DIV/0!</v>
      </c>
      <c r="DC340" s="13"/>
      <c r="DD340" s="11"/>
      <c r="DE340" s="11"/>
      <c r="DF340" s="14"/>
      <c r="DG340" s="10"/>
      <c r="DH340" s="11"/>
      <c r="DI340" s="74">
        <f t="shared" si="6884"/>
        <v>0</v>
      </c>
      <c r="DJ340" s="74">
        <f t="shared" si="6884"/>
        <v>0</v>
      </c>
      <c r="DK340" s="11"/>
      <c r="DL340" s="12" t="e">
        <f t="shared" si="6842"/>
        <v>#DIV/0!</v>
      </c>
      <c r="DM340" s="11"/>
      <c r="DN340" s="12" t="e">
        <f t="shared" si="6843"/>
        <v>#DIV/0!</v>
      </c>
      <c r="DO340" s="13"/>
      <c r="DP340" s="11"/>
      <c r="DQ340" s="11"/>
      <c r="DR340" s="14"/>
      <c r="DS340" s="10"/>
      <c r="DT340" s="11"/>
      <c r="DU340" s="74">
        <f t="shared" si="6885"/>
        <v>0</v>
      </c>
      <c r="DV340" s="74">
        <f t="shared" si="6885"/>
        <v>0</v>
      </c>
      <c r="DW340" s="11"/>
      <c r="DX340" s="12" t="e">
        <f t="shared" si="6845"/>
        <v>#DIV/0!</v>
      </c>
      <c r="DY340" s="11"/>
      <c r="DZ340" s="12" t="e">
        <f t="shared" si="6846"/>
        <v>#DIV/0!</v>
      </c>
      <c r="EA340" s="13"/>
      <c r="EB340" s="11"/>
      <c r="EC340" s="11"/>
      <c r="ED340" s="14"/>
      <c r="EE340" s="10"/>
      <c r="EF340" s="11"/>
      <c r="EG340" s="74">
        <f t="shared" si="6886"/>
        <v>0</v>
      </c>
      <c r="EH340" s="74">
        <f t="shared" si="6886"/>
        <v>0</v>
      </c>
      <c r="EI340" s="11"/>
      <c r="EJ340" s="12" t="e">
        <f t="shared" si="6848"/>
        <v>#DIV/0!</v>
      </c>
      <c r="EK340" s="11"/>
      <c r="EL340" s="12" t="e">
        <f t="shared" si="6849"/>
        <v>#DIV/0!</v>
      </c>
      <c r="EM340" s="13"/>
      <c r="EN340" s="11"/>
      <c r="EO340" s="11"/>
      <c r="EP340" s="14"/>
      <c r="EQ340" s="10"/>
      <c r="ER340" s="11"/>
      <c r="ES340" s="74">
        <f t="shared" si="6887"/>
        <v>0</v>
      </c>
      <c r="ET340" s="74">
        <f t="shared" si="6887"/>
        <v>0</v>
      </c>
      <c r="EU340" s="11"/>
      <c r="EV340" s="12" t="e">
        <f t="shared" si="6851"/>
        <v>#DIV/0!</v>
      </c>
      <c r="EW340" s="11"/>
      <c r="EX340" s="12" t="e">
        <f t="shared" si="6852"/>
        <v>#DIV/0!</v>
      </c>
      <c r="EY340" s="13"/>
      <c r="EZ340" s="11"/>
      <c r="FA340" s="11"/>
      <c r="FB340" s="14"/>
      <c r="FC340" s="10"/>
      <c r="FD340" s="11"/>
      <c r="FE340" s="74">
        <f t="shared" si="6888"/>
        <v>0</v>
      </c>
      <c r="FF340" s="74">
        <f t="shared" si="6888"/>
        <v>0</v>
      </c>
      <c r="FG340" s="11"/>
      <c r="FH340" s="12" t="e">
        <f t="shared" si="6854"/>
        <v>#DIV/0!</v>
      </c>
      <c r="FI340" s="11"/>
      <c r="FJ340" s="12" t="e">
        <f t="shared" si="6855"/>
        <v>#DIV/0!</v>
      </c>
      <c r="FK340" s="13"/>
      <c r="FL340" s="11"/>
      <c r="FM340" s="11"/>
      <c r="FN340" s="14"/>
      <c r="FO340" s="10"/>
      <c r="FP340" s="11"/>
      <c r="FQ340" s="74">
        <f t="shared" si="6889"/>
        <v>0</v>
      </c>
      <c r="FR340" s="74">
        <f t="shared" si="6889"/>
        <v>0</v>
      </c>
      <c r="FS340" s="11"/>
      <c r="FT340" s="12" t="e">
        <f t="shared" si="6857"/>
        <v>#DIV/0!</v>
      </c>
      <c r="FU340" s="11"/>
      <c r="FV340" s="12" t="e">
        <f t="shared" si="6858"/>
        <v>#DIV/0!</v>
      </c>
      <c r="FW340" s="13"/>
      <c r="FX340" s="11"/>
      <c r="FY340" s="11"/>
      <c r="FZ340" s="14"/>
      <c r="GA340" s="10"/>
      <c r="GB340" s="11"/>
      <c r="GC340" s="74">
        <f t="shared" si="6890"/>
        <v>0</v>
      </c>
      <c r="GD340" s="74">
        <f t="shared" si="6890"/>
        <v>0</v>
      </c>
      <c r="GE340" s="11"/>
      <c r="GF340" s="12" t="e">
        <f t="shared" si="6860"/>
        <v>#DIV/0!</v>
      </c>
      <c r="GG340" s="11"/>
      <c r="GH340" s="12" t="e">
        <f t="shared" si="6861"/>
        <v>#DIV/0!</v>
      </c>
      <c r="GI340" s="13"/>
      <c r="GJ340" s="11"/>
      <c r="GK340" s="11"/>
      <c r="GL340" s="14"/>
      <c r="GM340" s="10"/>
      <c r="GN340" s="11"/>
      <c r="GO340" s="74">
        <f t="shared" si="6891"/>
        <v>0</v>
      </c>
      <c r="GP340" s="74">
        <f t="shared" si="6891"/>
        <v>0</v>
      </c>
      <c r="GQ340" s="11"/>
      <c r="GR340" s="12" t="e">
        <f t="shared" si="6863"/>
        <v>#DIV/0!</v>
      </c>
      <c r="GS340" s="11"/>
      <c r="GT340" s="12" t="e">
        <f t="shared" si="6864"/>
        <v>#DIV/0!</v>
      </c>
      <c r="GU340" s="13"/>
      <c r="GV340" s="11"/>
      <c r="GW340" s="11"/>
      <c r="GX340" s="14"/>
      <c r="GY340" s="10"/>
      <c r="GZ340" s="11"/>
      <c r="HA340" s="74">
        <f t="shared" si="6892"/>
        <v>0</v>
      </c>
      <c r="HB340" s="74">
        <f t="shared" si="6892"/>
        <v>0</v>
      </c>
      <c r="HC340" s="11"/>
      <c r="HD340" s="12" t="e">
        <f t="shared" si="6866"/>
        <v>#DIV/0!</v>
      </c>
      <c r="HE340" s="11"/>
      <c r="HF340" s="12" t="e">
        <f t="shared" si="6867"/>
        <v>#DIV/0!</v>
      </c>
      <c r="HG340" s="13"/>
      <c r="HH340" s="11"/>
      <c r="HI340" s="11"/>
      <c r="HJ340" s="14"/>
      <c r="HK340" s="10">
        <f t="shared" si="6868"/>
        <v>3</v>
      </c>
      <c r="HL340" s="11">
        <f t="shared" si="6868"/>
        <v>0</v>
      </c>
      <c r="HM340" s="11">
        <f t="shared" si="6868"/>
        <v>2876</v>
      </c>
      <c r="HN340" s="11">
        <f t="shared" si="6868"/>
        <v>225</v>
      </c>
      <c r="HO340" s="11">
        <f t="shared" si="6869"/>
        <v>525</v>
      </c>
      <c r="HP340" s="228">
        <f>+(HO340)/HM340</f>
        <v>0.18254520166898469</v>
      </c>
      <c r="HQ340" s="15">
        <f t="shared" si="6871"/>
        <v>48</v>
      </c>
      <c r="HR340" s="12">
        <f t="shared" si="6893"/>
        <v>9.1428571428571428E-2</v>
      </c>
      <c r="HS340" s="16">
        <v>74.5</v>
      </c>
      <c r="HT340" s="17">
        <v>456</v>
      </c>
      <c r="HU340" s="16">
        <f t="shared" si="6872"/>
        <v>86.857142857142861</v>
      </c>
      <c r="HV340" s="15"/>
      <c r="HW340" s="14"/>
    </row>
    <row r="341" spans="1:231" ht="18.75" x14ac:dyDescent="0.25">
      <c r="A341" s="236"/>
      <c r="B341" s="41">
        <f t="shared" si="6873"/>
        <v>44732</v>
      </c>
      <c r="C341" s="10"/>
      <c r="D341" s="11"/>
      <c r="E341" s="74">
        <f t="shared" si="6874"/>
        <v>566</v>
      </c>
      <c r="F341" s="74">
        <f t="shared" si="6874"/>
        <v>44</v>
      </c>
      <c r="G341" s="11">
        <v>134</v>
      </c>
      <c r="H341" s="12">
        <f t="shared" si="6816"/>
        <v>0.25795053003533569</v>
      </c>
      <c r="I341" s="11">
        <v>12</v>
      </c>
      <c r="J341" s="12">
        <f t="shared" si="6875"/>
        <v>8.2191780821917804E-2</v>
      </c>
      <c r="K341" s="11"/>
      <c r="L341" s="11"/>
      <c r="M341" s="18"/>
      <c r="N341" s="20"/>
      <c r="O341" s="10"/>
      <c r="P341" s="11"/>
      <c r="Q341" s="74">
        <f t="shared" si="6876"/>
        <v>571</v>
      </c>
      <c r="R341" s="74">
        <f t="shared" si="6876"/>
        <v>43</v>
      </c>
      <c r="S341" s="11">
        <v>69</v>
      </c>
      <c r="T341" s="12">
        <f t="shared" si="6818"/>
        <v>0.13660245183887915</v>
      </c>
      <c r="U341" s="11">
        <v>9</v>
      </c>
      <c r="V341" s="12">
        <f t="shared" si="6819"/>
        <v>0.11538461538461539</v>
      </c>
      <c r="W341" s="11"/>
      <c r="X341" s="11"/>
      <c r="Y341" s="18"/>
      <c r="Z341" s="20"/>
      <c r="AA341" s="10">
        <v>1</v>
      </c>
      <c r="AB341" s="11"/>
      <c r="AC341" s="74">
        <f t="shared" si="6877"/>
        <v>81</v>
      </c>
      <c r="AD341" s="74">
        <f t="shared" si="6877"/>
        <v>10</v>
      </c>
      <c r="AE341" s="11">
        <v>29</v>
      </c>
      <c r="AF341" s="12">
        <f t="shared" si="6821"/>
        <v>0.37037037037037035</v>
      </c>
      <c r="AG341" s="11">
        <v>1</v>
      </c>
      <c r="AH341" s="12">
        <f t="shared" si="6822"/>
        <v>3.3333333333333333E-2</v>
      </c>
      <c r="AI341" s="11"/>
      <c r="AJ341" s="11"/>
      <c r="AK341" s="18"/>
      <c r="AL341" s="20"/>
      <c r="AM341" s="10"/>
      <c r="AN341" s="11"/>
      <c r="AO341" s="74">
        <f t="shared" si="6878"/>
        <v>559</v>
      </c>
      <c r="AP341" s="74">
        <f t="shared" si="6878"/>
        <v>43</v>
      </c>
      <c r="AQ341" s="11">
        <v>109</v>
      </c>
      <c r="AR341" s="12">
        <f t="shared" si="6824"/>
        <v>0.20572450805008943</v>
      </c>
      <c r="AS341" s="11">
        <v>6</v>
      </c>
      <c r="AT341" s="12">
        <f t="shared" si="6825"/>
        <v>5.2173913043478258E-2</v>
      </c>
      <c r="AU341" s="11"/>
      <c r="AV341" s="11"/>
      <c r="AW341" s="18"/>
      <c r="AX341" s="20"/>
      <c r="AY341" s="10"/>
      <c r="AZ341" s="11"/>
      <c r="BA341" s="74">
        <f t="shared" si="6879"/>
        <v>552</v>
      </c>
      <c r="BB341" s="74">
        <f t="shared" si="6879"/>
        <v>42</v>
      </c>
      <c r="BC341" s="11">
        <v>84</v>
      </c>
      <c r="BD341" s="12">
        <f t="shared" si="6827"/>
        <v>0.16847826086956522</v>
      </c>
      <c r="BE341" s="11">
        <v>9</v>
      </c>
      <c r="BF341" s="12">
        <f t="shared" si="6828"/>
        <v>9.6774193548387094E-2</v>
      </c>
      <c r="BG341" s="11"/>
      <c r="BH341" s="11"/>
      <c r="BI341" s="18"/>
      <c r="BJ341" s="20"/>
      <c r="BK341" s="10"/>
      <c r="BL341" s="11"/>
      <c r="BM341" s="74">
        <f t="shared" si="6880"/>
        <v>546</v>
      </c>
      <c r="BN341" s="74">
        <f t="shared" si="6880"/>
        <v>43</v>
      </c>
      <c r="BO341" s="11">
        <v>51</v>
      </c>
      <c r="BP341" s="12">
        <f t="shared" si="6830"/>
        <v>0.10622710622710622</v>
      </c>
      <c r="BQ341" s="11">
        <v>7</v>
      </c>
      <c r="BR341" s="12">
        <f t="shared" si="6831"/>
        <v>0.1206896551724138</v>
      </c>
      <c r="BS341" s="11"/>
      <c r="BT341" s="11"/>
      <c r="BU341" s="18"/>
      <c r="BV341" s="20"/>
      <c r="BW341" s="10"/>
      <c r="BX341" s="11"/>
      <c r="BY341" s="74">
        <f t="shared" si="6881"/>
        <v>0</v>
      </c>
      <c r="BZ341" s="74">
        <f t="shared" si="6881"/>
        <v>0</v>
      </c>
      <c r="CA341" s="11"/>
      <c r="CB341" s="12" t="e">
        <f t="shared" si="6833"/>
        <v>#DIV/0!</v>
      </c>
      <c r="CC341" s="11"/>
      <c r="CD341" s="12" t="e">
        <f t="shared" si="6834"/>
        <v>#DIV/0!</v>
      </c>
      <c r="CE341" s="11"/>
      <c r="CF341" s="11"/>
      <c r="CG341" s="18"/>
      <c r="CH341" s="20"/>
      <c r="CI341" s="10"/>
      <c r="CJ341" s="11"/>
      <c r="CK341" s="74">
        <f t="shared" si="6882"/>
        <v>0</v>
      </c>
      <c r="CL341" s="74">
        <f t="shared" si="6882"/>
        <v>0</v>
      </c>
      <c r="CM341" s="11"/>
      <c r="CN341" s="12" t="e">
        <f t="shared" si="6836"/>
        <v>#DIV/0!</v>
      </c>
      <c r="CO341" s="11"/>
      <c r="CP341" s="12" t="e">
        <f t="shared" si="6837"/>
        <v>#DIV/0!</v>
      </c>
      <c r="CQ341" s="11"/>
      <c r="CR341" s="11"/>
      <c r="CS341" s="18"/>
      <c r="CT341" s="20"/>
      <c r="CU341" s="10"/>
      <c r="CV341" s="11"/>
      <c r="CW341" s="74">
        <f t="shared" si="6883"/>
        <v>0</v>
      </c>
      <c r="CX341" s="74">
        <f t="shared" si="6883"/>
        <v>0</v>
      </c>
      <c r="CY341" s="11"/>
      <c r="CZ341" s="12" t="e">
        <f t="shared" si="6839"/>
        <v>#DIV/0!</v>
      </c>
      <c r="DA341" s="11"/>
      <c r="DB341" s="12" t="e">
        <f t="shared" si="6840"/>
        <v>#DIV/0!</v>
      </c>
      <c r="DC341" s="11"/>
      <c r="DD341" s="11"/>
      <c r="DE341" s="18"/>
      <c r="DF341" s="20"/>
      <c r="DG341" s="10"/>
      <c r="DH341" s="11"/>
      <c r="DI341" s="74">
        <f t="shared" si="6884"/>
        <v>0</v>
      </c>
      <c r="DJ341" s="74">
        <f t="shared" si="6884"/>
        <v>0</v>
      </c>
      <c r="DK341" s="11"/>
      <c r="DL341" s="12" t="e">
        <f t="shared" si="6842"/>
        <v>#DIV/0!</v>
      </c>
      <c r="DM341" s="11"/>
      <c r="DN341" s="12" t="e">
        <f t="shared" si="6843"/>
        <v>#DIV/0!</v>
      </c>
      <c r="DO341" s="11"/>
      <c r="DP341" s="11"/>
      <c r="DQ341" s="18"/>
      <c r="DR341" s="20"/>
      <c r="DS341" s="10"/>
      <c r="DT341" s="11"/>
      <c r="DU341" s="74">
        <f t="shared" si="6885"/>
        <v>0</v>
      </c>
      <c r="DV341" s="74">
        <f t="shared" si="6885"/>
        <v>0</v>
      </c>
      <c r="DW341" s="11"/>
      <c r="DX341" s="12" t="e">
        <f t="shared" si="6845"/>
        <v>#DIV/0!</v>
      </c>
      <c r="DY341" s="11"/>
      <c r="DZ341" s="12" t="e">
        <f t="shared" si="6846"/>
        <v>#DIV/0!</v>
      </c>
      <c r="EA341" s="11"/>
      <c r="EB341" s="11"/>
      <c r="EC341" s="18"/>
      <c r="ED341" s="20"/>
      <c r="EE341" s="10"/>
      <c r="EF341" s="11"/>
      <c r="EG341" s="74">
        <f t="shared" si="6886"/>
        <v>0</v>
      </c>
      <c r="EH341" s="74">
        <f t="shared" si="6886"/>
        <v>0</v>
      </c>
      <c r="EI341" s="11"/>
      <c r="EJ341" s="12" t="e">
        <f t="shared" si="6848"/>
        <v>#DIV/0!</v>
      </c>
      <c r="EK341" s="11"/>
      <c r="EL341" s="12" t="e">
        <f t="shared" si="6849"/>
        <v>#DIV/0!</v>
      </c>
      <c r="EM341" s="11"/>
      <c r="EN341" s="11"/>
      <c r="EO341" s="18"/>
      <c r="EP341" s="20"/>
      <c r="EQ341" s="10"/>
      <c r="ER341" s="11"/>
      <c r="ES341" s="74">
        <f t="shared" si="6887"/>
        <v>0</v>
      </c>
      <c r="ET341" s="74">
        <f t="shared" si="6887"/>
        <v>0</v>
      </c>
      <c r="EU341" s="11"/>
      <c r="EV341" s="12" t="e">
        <f t="shared" si="6851"/>
        <v>#DIV/0!</v>
      </c>
      <c r="EW341" s="11"/>
      <c r="EX341" s="12" t="e">
        <f t="shared" si="6852"/>
        <v>#DIV/0!</v>
      </c>
      <c r="EY341" s="11"/>
      <c r="EZ341" s="11"/>
      <c r="FA341" s="18"/>
      <c r="FB341" s="20"/>
      <c r="FC341" s="10"/>
      <c r="FD341" s="11"/>
      <c r="FE341" s="74">
        <f t="shared" si="6888"/>
        <v>0</v>
      </c>
      <c r="FF341" s="74">
        <f t="shared" si="6888"/>
        <v>0</v>
      </c>
      <c r="FG341" s="11"/>
      <c r="FH341" s="12" t="e">
        <f t="shared" si="6854"/>
        <v>#DIV/0!</v>
      </c>
      <c r="FI341" s="11"/>
      <c r="FJ341" s="12" t="e">
        <f t="shared" si="6855"/>
        <v>#DIV/0!</v>
      </c>
      <c r="FK341" s="11"/>
      <c r="FL341" s="11"/>
      <c r="FM341" s="18"/>
      <c r="FN341" s="20"/>
      <c r="FO341" s="10"/>
      <c r="FP341" s="11"/>
      <c r="FQ341" s="74">
        <f t="shared" si="6889"/>
        <v>0</v>
      </c>
      <c r="FR341" s="74">
        <f t="shared" si="6889"/>
        <v>0</v>
      </c>
      <c r="FS341" s="11"/>
      <c r="FT341" s="12" t="e">
        <f t="shared" si="6857"/>
        <v>#DIV/0!</v>
      </c>
      <c r="FU341" s="11"/>
      <c r="FV341" s="12" t="e">
        <f t="shared" si="6858"/>
        <v>#DIV/0!</v>
      </c>
      <c r="FW341" s="11"/>
      <c r="FX341" s="11"/>
      <c r="FY341" s="18"/>
      <c r="FZ341" s="20"/>
      <c r="GA341" s="10"/>
      <c r="GB341" s="11"/>
      <c r="GC341" s="74">
        <f t="shared" si="6890"/>
        <v>0</v>
      </c>
      <c r="GD341" s="74">
        <f t="shared" si="6890"/>
        <v>0</v>
      </c>
      <c r="GE341" s="11"/>
      <c r="GF341" s="12" t="e">
        <f t="shared" si="6860"/>
        <v>#DIV/0!</v>
      </c>
      <c r="GG341" s="11"/>
      <c r="GH341" s="12" t="e">
        <f t="shared" si="6861"/>
        <v>#DIV/0!</v>
      </c>
      <c r="GI341" s="11"/>
      <c r="GJ341" s="11"/>
      <c r="GK341" s="18"/>
      <c r="GL341" s="20"/>
      <c r="GM341" s="10"/>
      <c r="GN341" s="11"/>
      <c r="GO341" s="74">
        <f t="shared" si="6891"/>
        <v>0</v>
      </c>
      <c r="GP341" s="74">
        <f t="shared" si="6891"/>
        <v>0</v>
      </c>
      <c r="GQ341" s="11"/>
      <c r="GR341" s="12" t="e">
        <f t="shared" si="6863"/>
        <v>#DIV/0!</v>
      </c>
      <c r="GS341" s="11"/>
      <c r="GT341" s="12" t="e">
        <f t="shared" si="6864"/>
        <v>#DIV/0!</v>
      </c>
      <c r="GU341" s="11"/>
      <c r="GV341" s="11"/>
      <c r="GW341" s="18"/>
      <c r="GX341" s="20"/>
      <c r="GY341" s="10"/>
      <c r="GZ341" s="11"/>
      <c r="HA341" s="74">
        <f t="shared" si="6892"/>
        <v>0</v>
      </c>
      <c r="HB341" s="74">
        <f t="shared" si="6892"/>
        <v>0</v>
      </c>
      <c r="HC341" s="11"/>
      <c r="HD341" s="12" t="e">
        <f t="shared" si="6866"/>
        <v>#DIV/0!</v>
      </c>
      <c r="HE341" s="11"/>
      <c r="HF341" s="12" t="e">
        <f t="shared" si="6867"/>
        <v>#DIV/0!</v>
      </c>
      <c r="HG341" s="11"/>
      <c r="HH341" s="11"/>
      <c r="HI341" s="18"/>
      <c r="HJ341" s="20"/>
      <c r="HK341" s="10">
        <f t="shared" si="6868"/>
        <v>1</v>
      </c>
      <c r="HL341" s="11">
        <f t="shared" si="6868"/>
        <v>0</v>
      </c>
      <c r="HM341" s="11">
        <f t="shared" si="6868"/>
        <v>2875</v>
      </c>
      <c r="HN341" s="11">
        <f t="shared" si="6868"/>
        <v>225</v>
      </c>
      <c r="HO341" s="11">
        <f t="shared" si="6869"/>
        <v>520</v>
      </c>
      <c r="HP341" s="228">
        <f t="shared" ref="HP341:HP344" si="6894">+(HO341)/HM341</f>
        <v>0.18086956521739131</v>
      </c>
      <c r="HQ341" s="15">
        <f t="shared" si="6871"/>
        <v>44</v>
      </c>
      <c r="HR341" s="12">
        <f t="shared" si="6893"/>
        <v>8.461538461538462E-2</v>
      </c>
      <c r="HS341" s="16">
        <v>75.599999999999994</v>
      </c>
      <c r="HT341" s="17">
        <v>458</v>
      </c>
      <c r="HU341" s="16">
        <f t="shared" si="6872"/>
        <v>88.07692307692308</v>
      </c>
      <c r="HV341" s="18"/>
      <c r="HW341" s="20"/>
    </row>
    <row r="342" spans="1:231" ht="18.75" x14ac:dyDescent="0.25">
      <c r="A342" s="236"/>
      <c r="B342" s="41">
        <f>+B341+1</f>
        <v>44733</v>
      </c>
      <c r="C342" s="10"/>
      <c r="D342" s="11"/>
      <c r="E342" s="74">
        <f t="shared" si="6874"/>
        <v>566</v>
      </c>
      <c r="F342" s="74">
        <f t="shared" si="6874"/>
        <v>44</v>
      </c>
      <c r="G342" s="11">
        <v>122</v>
      </c>
      <c r="H342" s="12">
        <f t="shared" si="6816"/>
        <v>0.23674911660777384</v>
      </c>
      <c r="I342" s="11">
        <v>12</v>
      </c>
      <c r="J342" s="12">
        <f t="shared" si="6875"/>
        <v>8.9552238805970144E-2</v>
      </c>
      <c r="K342" s="13"/>
      <c r="L342" s="13"/>
      <c r="M342" s="25">
        <v>4505</v>
      </c>
      <c r="N342" s="38">
        <v>4900</v>
      </c>
      <c r="O342" s="10"/>
      <c r="P342" s="11"/>
      <c r="Q342" s="74">
        <f t="shared" si="6876"/>
        <v>571</v>
      </c>
      <c r="R342" s="74">
        <f t="shared" si="6876"/>
        <v>43</v>
      </c>
      <c r="S342" s="11">
        <v>88</v>
      </c>
      <c r="T342" s="12">
        <f t="shared" si="6818"/>
        <v>0.17162872154115585</v>
      </c>
      <c r="U342" s="11">
        <v>10</v>
      </c>
      <c r="V342" s="12">
        <f t="shared" si="6819"/>
        <v>0.10204081632653061</v>
      </c>
      <c r="W342" s="13"/>
      <c r="X342" s="13"/>
      <c r="Y342" s="25">
        <v>4505</v>
      </c>
      <c r="Z342" s="38">
        <v>4900</v>
      </c>
      <c r="AA342" s="10">
        <v>1</v>
      </c>
      <c r="AB342" s="11"/>
      <c r="AC342" s="74">
        <f t="shared" si="6877"/>
        <v>80</v>
      </c>
      <c r="AD342" s="74">
        <f t="shared" si="6877"/>
        <v>10</v>
      </c>
      <c r="AE342" s="11">
        <v>28</v>
      </c>
      <c r="AF342" s="12">
        <f t="shared" si="6821"/>
        <v>0.36249999999999999</v>
      </c>
      <c r="AG342" s="11">
        <v>1</v>
      </c>
      <c r="AH342" s="12">
        <f t="shared" si="6822"/>
        <v>3.4482758620689655E-2</v>
      </c>
      <c r="AI342" s="13"/>
      <c r="AJ342" s="13"/>
      <c r="AK342" s="25">
        <v>4505</v>
      </c>
      <c r="AL342" s="38">
        <v>4900</v>
      </c>
      <c r="AM342" s="10"/>
      <c r="AN342" s="11"/>
      <c r="AO342" s="74">
        <f t="shared" si="6878"/>
        <v>559</v>
      </c>
      <c r="AP342" s="74">
        <f t="shared" si="6878"/>
        <v>43</v>
      </c>
      <c r="AQ342" s="11">
        <v>114</v>
      </c>
      <c r="AR342" s="12">
        <f t="shared" si="6824"/>
        <v>0.22182468694096602</v>
      </c>
      <c r="AS342" s="11">
        <v>10</v>
      </c>
      <c r="AT342" s="12">
        <f t="shared" si="6825"/>
        <v>8.0645161290322578E-2</v>
      </c>
      <c r="AU342" s="13"/>
      <c r="AV342" s="13"/>
      <c r="AW342" s="25">
        <v>4505</v>
      </c>
      <c r="AX342" s="38">
        <v>4900</v>
      </c>
      <c r="AY342" s="10"/>
      <c r="AZ342" s="11"/>
      <c r="BA342" s="74">
        <f t="shared" si="6879"/>
        <v>552</v>
      </c>
      <c r="BB342" s="74">
        <f t="shared" si="6879"/>
        <v>42</v>
      </c>
      <c r="BC342" s="11">
        <v>90</v>
      </c>
      <c r="BD342" s="12">
        <f t="shared" si="6827"/>
        <v>0.18115942028985507</v>
      </c>
      <c r="BE342" s="11">
        <v>10</v>
      </c>
      <c r="BF342" s="12">
        <f t="shared" si="6828"/>
        <v>0.1</v>
      </c>
      <c r="BG342" s="13"/>
      <c r="BH342" s="13"/>
      <c r="BI342" s="25">
        <v>4505</v>
      </c>
      <c r="BJ342" s="38">
        <v>4900</v>
      </c>
      <c r="BK342" s="10">
        <v>1</v>
      </c>
      <c r="BL342" s="11"/>
      <c r="BM342" s="74">
        <f t="shared" si="6880"/>
        <v>545</v>
      </c>
      <c r="BN342" s="74">
        <f t="shared" si="6880"/>
        <v>43</v>
      </c>
      <c r="BO342" s="11">
        <v>48</v>
      </c>
      <c r="BP342" s="12">
        <f t="shared" si="6830"/>
        <v>0.10091743119266056</v>
      </c>
      <c r="BQ342" s="11">
        <v>7</v>
      </c>
      <c r="BR342" s="12">
        <f t="shared" si="6831"/>
        <v>0.12727272727272726</v>
      </c>
      <c r="BS342" s="13"/>
      <c r="BT342" s="13"/>
      <c r="BU342" s="25">
        <v>4505</v>
      </c>
      <c r="BV342" s="38">
        <v>4900</v>
      </c>
      <c r="BW342" s="10"/>
      <c r="BX342" s="11"/>
      <c r="BY342" s="74">
        <f t="shared" si="6881"/>
        <v>0</v>
      </c>
      <c r="BZ342" s="74">
        <f t="shared" si="6881"/>
        <v>0</v>
      </c>
      <c r="CA342" s="11"/>
      <c r="CB342" s="12" t="e">
        <f t="shared" si="6833"/>
        <v>#DIV/0!</v>
      </c>
      <c r="CC342" s="11"/>
      <c r="CD342" s="12" t="e">
        <f t="shared" si="6834"/>
        <v>#DIV/0!</v>
      </c>
      <c r="CE342" s="13"/>
      <c r="CF342" s="13"/>
      <c r="CG342" s="25"/>
      <c r="CH342" s="38"/>
      <c r="CI342" s="10"/>
      <c r="CJ342" s="11"/>
      <c r="CK342" s="74">
        <f t="shared" si="6882"/>
        <v>0</v>
      </c>
      <c r="CL342" s="74">
        <f t="shared" si="6882"/>
        <v>0</v>
      </c>
      <c r="CM342" s="11"/>
      <c r="CN342" s="12" t="e">
        <f t="shared" si="6836"/>
        <v>#DIV/0!</v>
      </c>
      <c r="CO342" s="11"/>
      <c r="CP342" s="12" t="e">
        <f t="shared" si="6837"/>
        <v>#DIV/0!</v>
      </c>
      <c r="CQ342" s="13"/>
      <c r="CR342" s="13"/>
      <c r="CS342" s="25"/>
      <c r="CT342" s="38"/>
      <c r="CU342" s="10"/>
      <c r="CV342" s="11"/>
      <c r="CW342" s="74">
        <f t="shared" si="6883"/>
        <v>0</v>
      </c>
      <c r="CX342" s="74">
        <f t="shared" si="6883"/>
        <v>0</v>
      </c>
      <c r="CY342" s="11"/>
      <c r="CZ342" s="12" t="e">
        <f t="shared" si="6839"/>
        <v>#DIV/0!</v>
      </c>
      <c r="DA342" s="11"/>
      <c r="DB342" s="12" t="e">
        <f t="shared" si="6840"/>
        <v>#DIV/0!</v>
      </c>
      <c r="DC342" s="13"/>
      <c r="DD342" s="13"/>
      <c r="DE342" s="25"/>
      <c r="DF342" s="38"/>
      <c r="DG342" s="10"/>
      <c r="DH342" s="11"/>
      <c r="DI342" s="74">
        <f t="shared" si="6884"/>
        <v>0</v>
      </c>
      <c r="DJ342" s="74">
        <f t="shared" si="6884"/>
        <v>0</v>
      </c>
      <c r="DK342" s="11"/>
      <c r="DL342" s="12" t="e">
        <f t="shared" si="6842"/>
        <v>#DIV/0!</v>
      </c>
      <c r="DM342" s="11"/>
      <c r="DN342" s="12" t="e">
        <f t="shared" si="6843"/>
        <v>#DIV/0!</v>
      </c>
      <c r="DO342" s="13"/>
      <c r="DP342" s="13"/>
      <c r="DQ342" s="25"/>
      <c r="DR342" s="38"/>
      <c r="DS342" s="10"/>
      <c r="DT342" s="11"/>
      <c r="DU342" s="74">
        <f t="shared" si="6885"/>
        <v>0</v>
      </c>
      <c r="DV342" s="74">
        <f t="shared" si="6885"/>
        <v>0</v>
      </c>
      <c r="DW342" s="11"/>
      <c r="DX342" s="12" t="e">
        <f t="shared" si="6845"/>
        <v>#DIV/0!</v>
      </c>
      <c r="DY342" s="11"/>
      <c r="DZ342" s="12" t="e">
        <f t="shared" si="6846"/>
        <v>#DIV/0!</v>
      </c>
      <c r="EA342" s="13"/>
      <c r="EB342" s="13"/>
      <c r="EC342" s="25"/>
      <c r="ED342" s="38"/>
      <c r="EE342" s="10"/>
      <c r="EF342" s="11"/>
      <c r="EG342" s="74">
        <f t="shared" si="6886"/>
        <v>0</v>
      </c>
      <c r="EH342" s="74">
        <f t="shared" si="6886"/>
        <v>0</v>
      </c>
      <c r="EI342" s="11"/>
      <c r="EJ342" s="12" t="e">
        <f t="shared" si="6848"/>
        <v>#DIV/0!</v>
      </c>
      <c r="EK342" s="11"/>
      <c r="EL342" s="12" t="e">
        <f t="shared" si="6849"/>
        <v>#DIV/0!</v>
      </c>
      <c r="EM342" s="13"/>
      <c r="EN342" s="13"/>
      <c r="EO342" s="25"/>
      <c r="EP342" s="38"/>
      <c r="EQ342" s="10"/>
      <c r="ER342" s="11"/>
      <c r="ES342" s="74">
        <f t="shared" si="6887"/>
        <v>0</v>
      </c>
      <c r="ET342" s="74">
        <f t="shared" si="6887"/>
        <v>0</v>
      </c>
      <c r="EU342" s="11"/>
      <c r="EV342" s="12" t="e">
        <f t="shared" si="6851"/>
        <v>#DIV/0!</v>
      </c>
      <c r="EW342" s="11"/>
      <c r="EX342" s="12" t="e">
        <f t="shared" si="6852"/>
        <v>#DIV/0!</v>
      </c>
      <c r="EY342" s="13"/>
      <c r="EZ342" s="13"/>
      <c r="FA342" s="25"/>
      <c r="FB342" s="38"/>
      <c r="FC342" s="10"/>
      <c r="FD342" s="11"/>
      <c r="FE342" s="74">
        <f t="shared" si="6888"/>
        <v>0</v>
      </c>
      <c r="FF342" s="74">
        <f t="shared" si="6888"/>
        <v>0</v>
      </c>
      <c r="FG342" s="11"/>
      <c r="FH342" s="12" t="e">
        <f t="shared" si="6854"/>
        <v>#DIV/0!</v>
      </c>
      <c r="FI342" s="11"/>
      <c r="FJ342" s="12" t="e">
        <f t="shared" si="6855"/>
        <v>#DIV/0!</v>
      </c>
      <c r="FK342" s="13"/>
      <c r="FL342" s="13"/>
      <c r="FM342" s="25"/>
      <c r="FN342" s="38"/>
      <c r="FO342" s="10"/>
      <c r="FP342" s="11"/>
      <c r="FQ342" s="74">
        <f t="shared" si="6889"/>
        <v>0</v>
      </c>
      <c r="FR342" s="74">
        <f t="shared" si="6889"/>
        <v>0</v>
      </c>
      <c r="FS342" s="11"/>
      <c r="FT342" s="12" t="e">
        <f t="shared" si="6857"/>
        <v>#DIV/0!</v>
      </c>
      <c r="FU342" s="11"/>
      <c r="FV342" s="12" t="e">
        <f t="shared" si="6858"/>
        <v>#DIV/0!</v>
      </c>
      <c r="FW342" s="13"/>
      <c r="FX342" s="13"/>
      <c r="FY342" s="25"/>
      <c r="FZ342" s="38"/>
      <c r="GA342" s="10"/>
      <c r="GB342" s="11"/>
      <c r="GC342" s="74">
        <f t="shared" si="6890"/>
        <v>0</v>
      </c>
      <c r="GD342" s="74">
        <f t="shared" si="6890"/>
        <v>0</v>
      </c>
      <c r="GE342" s="11"/>
      <c r="GF342" s="12" t="e">
        <f t="shared" si="6860"/>
        <v>#DIV/0!</v>
      </c>
      <c r="GG342" s="11"/>
      <c r="GH342" s="12" t="e">
        <f t="shared" si="6861"/>
        <v>#DIV/0!</v>
      </c>
      <c r="GI342" s="13"/>
      <c r="GJ342" s="13"/>
      <c r="GK342" s="25"/>
      <c r="GL342" s="38"/>
      <c r="GM342" s="10"/>
      <c r="GN342" s="11"/>
      <c r="GO342" s="74">
        <f t="shared" si="6891"/>
        <v>0</v>
      </c>
      <c r="GP342" s="74">
        <f t="shared" si="6891"/>
        <v>0</v>
      </c>
      <c r="GQ342" s="11"/>
      <c r="GR342" s="12" t="e">
        <f t="shared" si="6863"/>
        <v>#DIV/0!</v>
      </c>
      <c r="GS342" s="11"/>
      <c r="GT342" s="12" t="e">
        <f t="shared" si="6864"/>
        <v>#DIV/0!</v>
      </c>
      <c r="GU342" s="13"/>
      <c r="GV342" s="13"/>
      <c r="GW342" s="25"/>
      <c r="GX342" s="38"/>
      <c r="GY342" s="10"/>
      <c r="GZ342" s="11"/>
      <c r="HA342" s="74">
        <f t="shared" si="6892"/>
        <v>0</v>
      </c>
      <c r="HB342" s="74">
        <f t="shared" si="6892"/>
        <v>0</v>
      </c>
      <c r="HC342" s="11"/>
      <c r="HD342" s="12" t="e">
        <f t="shared" si="6866"/>
        <v>#DIV/0!</v>
      </c>
      <c r="HE342" s="11"/>
      <c r="HF342" s="12" t="e">
        <f t="shared" si="6867"/>
        <v>#DIV/0!</v>
      </c>
      <c r="HG342" s="13"/>
      <c r="HH342" s="13"/>
      <c r="HI342" s="25"/>
      <c r="HJ342" s="38"/>
      <c r="HK342" s="10">
        <f t="shared" si="6868"/>
        <v>2</v>
      </c>
      <c r="HL342" s="11">
        <f t="shared" si="6868"/>
        <v>0</v>
      </c>
      <c r="HM342" s="11">
        <f t="shared" si="6868"/>
        <v>2873</v>
      </c>
      <c r="HN342" s="11">
        <f t="shared" si="6868"/>
        <v>225</v>
      </c>
      <c r="HO342" s="11">
        <f t="shared" si="6869"/>
        <v>540</v>
      </c>
      <c r="HP342" s="228">
        <f t="shared" si="6894"/>
        <v>0.18795683954054995</v>
      </c>
      <c r="HQ342" s="15">
        <f t="shared" si="6871"/>
        <v>50</v>
      </c>
      <c r="HR342" s="12">
        <f t="shared" si="6893"/>
        <v>9.2592592592592587E-2</v>
      </c>
      <c r="HS342" s="16">
        <v>74.599999999999994</v>
      </c>
      <c r="HT342" s="17">
        <v>466</v>
      </c>
      <c r="HU342" s="16">
        <f t="shared" si="6872"/>
        <v>86.296296296296291</v>
      </c>
      <c r="HV342" s="23">
        <v>4505</v>
      </c>
      <c r="HW342" s="22">
        <v>4900</v>
      </c>
    </row>
    <row r="343" spans="1:231" ht="18.75" x14ac:dyDescent="0.25">
      <c r="A343" s="236"/>
      <c r="B343" s="41">
        <f t="shared" si="6873"/>
        <v>44734</v>
      </c>
      <c r="C343" s="10"/>
      <c r="D343" s="11"/>
      <c r="E343" s="74">
        <f t="shared" si="6874"/>
        <v>566</v>
      </c>
      <c r="F343" s="74">
        <f t="shared" si="6874"/>
        <v>44</v>
      </c>
      <c r="G343" s="11">
        <v>107</v>
      </c>
      <c r="H343" s="12">
        <f t="shared" si="6816"/>
        <v>0.20671378091872791</v>
      </c>
      <c r="I343" s="11">
        <v>10</v>
      </c>
      <c r="J343" s="12">
        <f t="shared" si="6875"/>
        <v>8.5470085470085472E-2</v>
      </c>
      <c r="K343" s="13"/>
      <c r="L343" s="11"/>
      <c r="M343" s="25">
        <v>5017.8571428571431</v>
      </c>
      <c r="N343" s="38">
        <v>4985</v>
      </c>
      <c r="O343" s="10"/>
      <c r="P343" s="11"/>
      <c r="Q343" s="74">
        <f t="shared" si="6876"/>
        <v>571</v>
      </c>
      <c r="R343" s="74">
        <f t="shared" si="6876"/>
        <v>43</v>
      </c>
      <c r="S343" s="11">
        <v>78</v>
      </c>
      <c r="T343" s="12">
        <f t="shared" si="6818"/>
        <v>0.14886164623467601</v>
      </c>
      <c r="U343" s="11">
        <v>7</v>
      </c>
      <c r="V343" s="12">
        <f t="shared" si="6819"/>
        <v>8.2352941176470587E-2</v>
      </c>
      <c r="W343" s="13"/>
      <c r="X343" s="11"/>
      <c r="Y343" s="25">
        <v>5145</v>
      </c>
      <c r="Z343" s="38">
        <v>5158.181818181818</v>
      </c>
      <c r="AA343" s="10">
        <v>1</v>
      </c>
      <c r="AB343" s="11">
        <v>1</v>
      </c>
      <c r="AC343" s="74">
        <f t="shared" si="6877"/>
        <v>79</v>
      </c>
      <c r="AD343" s="74">
        <f t="shared" si="6877"/>
        <v>9</v>
      </c>
      <c r="AE343" s="11">
        <v>19</v>
      </c>
      <c r="AF343" s="12">
        <f t="shared" si="6821"/>
        <v>0.25316455696202533</v>
      </c>
      <c r="AG343" s="11">
        <v>1</v>
      </c>
      <c r="AH343" s="12">
        <f t="shared" si="6822"/>
        <v>0.05</v>
      </c>
      <c r="AI343" s="13"/>
      <c r="AJ343" s="11"/>
      <c r="AK343" s="25">
        <v>4558.75</v>
      </c>
      <c r="AL343" s="38">
        <v>4640</v>
      </c>
      <c r="AM343" s="10">
        <v>1</v>
      </c>
      <c r="AN343" s="11"/>
      <c r="AO343" s="74">
        <f t="shared" si="6878"/>
        <v>558</v>
      </c>
      <c r="AP343" s="74">
        <f t="shared" si="6878"/>
        <v>43</v>
      </c>
      <c r="AQ343" s="11">
        <v>96</v>
      </c>
      <c r="AR343" s="12">
        <f t="shared" si="6824"/>
        <v>0.18279569892473119</v>
      </c>
      <c r="AS343" s="11">
        <v>6</v>
      </c>
      <c r="AT343" s="12">
        <f t="shared" si="6825"/>
        <v>5.8823529411764705E-2</v>
      </c>
      <c r="AU343" s="13"/>
      <c r="AV343" s="11"/>
      <c r="AW343" s="25">
        <v>4855.9523809523807</v>
      </c>
      <c r="AX343" s="38">
        <v>5059.090909090909</v>
      </c>
      <c r="AY343" s="10"/>
      <c r="AZ343" s="11"/>
      <c r="BA343" s="74">
        <f t="shared" si="6879"/>
        <v>552</v>
      </c>
      <c r="BB343" s="74">
        <f t="shared" si="6879"/>
        <v>42</v>
      </c>
      <c r="BC343" s="11">
        <v>101</v>
      </c>
      <c r="BD343" s="12">
        <f t="shared" si="6827"/>
        <v>0.19021739130434784</v>
      </c>
      <c r="BE343" s="11">
        <v>4</v>
      </c>
      <c r="BF343" s="12">
        <f t="shared" si="6828"/>
        <v>3.8095238095238099E-2</v>
      </c>
      <c r="BG343" s="13"/>
      <c r="BH343" s="11"/>
      <c r="BI343" s="25">
        <v>5173.333333333333</v>
      </c>
      <c r="BJ343" s="38">
        <v>5232.3809523809523</v>
      </c>
      <c r="BK343" s="10"/>
      <c r="BL343" s="11"/>
      <c r="BM343" s="74">
        <f t="shared" si="6880"/>
        <v>545</v>
      </c>
      <c r="BN343" s="74">
        <f t="shared" si="6880"/>
        <v>43</v>
      </c>
      <c r="BO343" s="11">
        <v>53</v>
      </c>
      <c r="BP343" s="12">
        <f t="shared" si="6830"/>
        <v>0.10458715596330276</v>
      </c>
      <c r="BQ343" s="11">
        <v>4</v>
      </c>
      <c r="BR343" s="12">
        <f t="shared" si="6831"/>
        <v>7.0175438596491224E-2</v>
      </c>
      <c r="BS343" s="13"/>
      <c r="BT343" s="11"/>
      <c r="BU343" s="25">
        <v>5541.0256410256407</v>
      </c>
      <c r="BV343" s="38">
        <v>5679.090909090909</v>
      </c>
      <c r="BW343" s="10"/>
      <c r="BX343" s="11"/>
      <c r="BY343" s="74">
        <f t="shared" si="6881"/>
        <v>0</v>
      </c>
      <c r="BZ343" s="74">
        <f t="shared" si="6881"/>
        <v>0</v>
      </c>
      <c r="CA343" s="11"/>
      <c r="CB343" s="12" t="e">
        <f t="shared" si="6833"/>
        <v>#DIV/0!</v>
      </c>
      <c r="CC343" s="11"/>
      <c r="CD343" s="12" t="e">
        <f t="shared" si="6834"/>
        <v>#DIV/0!</v>
      </c>
      <c r="CE343" s="13"/>
      <c r="CF343" s="11"/>
      <c r="CG343" s="25"/>
      <c r="CH343" s="38"/>
      <c r="CI343" s="10"/>
      <c r="CJ343" s="11"/>
      <c r="CK343" s="74">
        <f t="shared" si="6882"/>
        <v>0</v>
      </c>
      <c r="CL343" s="74">
        <f t="shared" si="6882"/>
        <v>0</v>
      </c>
      <c r="CM343" s="11"/>
      <c r="CN343" s="12" t="e">
        <f t="shared" si="6836"/>
        <v>#DIV/0!</v>
      </c>
      <c r="CO343" s="11"/>
      <c r="CP343" s="12" t="e">
        <f t="shared" si="6837"/>
        <v>#DIV/0!</v>
      </c>
      <c r="CQ343" s="13"/>
      <c r="CR343" s="11"/>
      <c r="CS343" s="25"/>
      <c r="CT343" s="38"/>
      <c r="CU343" s="10"/>
      <c r="CV343" s="11"/>
      <c r="CW343" s="74">
        <f t="shared" si="6883"/>
        <v>0</v>
      </c>
      <c r="CX343" s="74">
        <f t="shared" si="6883"/>
        <v>0</v>
      </c>
      <c r="CY343" s="11"/>
      <c r="CZ343" s="12" t="e">
        <f t="shared" si="6839"/>
        <v>#DIV/0!</v>
      </c>
      <c r="DA343" s="11"/>
      <c r="DB343" s="12" t="e">
        <f t="shared" si="6840"/>
        <v>#DIV/0!</v>
      </c>
      <c r="DC343" s="13"/>
      <c r="DD343" s="11"/>
      <c r="DE343" s="25"/>
      <c r="DF343" s="38"/>
      <c r="DG343" s="10"/>
      <c r="DH343" s="11"/>
      <c r="DI343" s="74">
        <f t="shared" si="6884"/>
        <v>0</v>
      </c>
      <c r="DJ343" s="74">
        <f t="shared" si="6884"/>
        <v>0</v>
      </c>
      <c r="DK343" s="11"/>
      <c r="DL343" s="12" t="e">
        <f t="shared" si="6842"/>
        <v>#DIV/0!</v>
      </c>
      <c r="DM343" s="11"/>
      <c r="DN343" s="12" t="e">
        <f t="shared" si="6843"/>
        <v>#DIV/0!</v>
      </c>
      <c r="DO343" s="13"/>
      <c r="DP343" s="11"/>
      <c r="DQ343" s="25"/>
      <c r="DR343" s="38"/>
      <c r="DS343" s="10"/>
      <c r="DT343" s="11"/>
      <c r="DU343" s="74">
        <f t="shared" si="6885"/>
        <v>0</v>
      </c>
      <c r="DV343" s="74">
        <f t="shared" si="6885"/>
        <v>0</v>
      </c>
      <c r="DW343" s="11"/>
      <c r="DX343" s="12" t="e">
        <f t="shared" si="6845"/>
        <v>#DIV/0!</v>
      </c>
      <c r="DY343" s="11"/>
      <c r="DZ343" s="12" t="e">
        <f t="shared" si="6846"/>
        <v>#DIV/0!</v>
      </c>
      <c r="EA343" s="13"/>
      <c r="EB343" s="11"/>
      <c r="EC343" s="25"/>
      <c r="ED343" s="38"/>
      <c r="EE343" s="10"/>
      <c r="EF343" s="11"/>
      <c r="EG343" s="74">
        <f t="shared" si="6886"/>
        <v>0</v>
      </c>
      <c r="EH343" s="74">
        <f t="shared" si="6886"/>
        <v>0</v>
      </c>
      <c r="EI343" s="11"/>
      <c r="EJ343" s="12" t="e">
        <f t="shared" si="6848"/>
        <v>#DIV/0!</v>
      </c>
      <c r="EK343" s="11"/>
      <c r="EL343" s="12" t="e">
        <f t="shared" si="6849"/>
        <v>#DIV/0!</v>
      </c>
      <c r="EM343" s="13"/>
      <c r="EN343" s="11"/>
      <c r="EO343" s="25"/>
      <c r="EP343" s="38"/>
      <c r="EQ343" s="10"/>
      <c r="ER343" s="11"/>
      <c r="ES343" s="74">
        <f t="shared" si="6887"/>
        <v>0</v>
      </c>
      <c r="ET343" s="74">
        <f t="shared" si="6887"/>
        <v>0</v>
      </c>
      <c r="EU343" s="11"/>
      <c r="EV343" s="12" t="e">
        <f t="shared" si="6851"/>
        <v>#DIV/0!</v>
      </c>
      <c r="EW343" s="11"/>
      <c r="EX343" s="12" t="e">
        <f t="shared" si="6852"/>
        <v>#DIV/0!</v>
      </c>
      <c r="EY343" s="13"/>
      <c r="EZ343" s="11"/>
      <c r="FA343" s="25"/>
      <c r="FB343" s="38"/>
      <c r="FC343" s="10"/>
      <c r="FD343" s="11"/>
      <c r="FE343" s="74">
        <f t="shared" si="6888"/>
        <v>0</v>
      </c>
      <c r="FF343" s="74">
        <f t="shared" si="6888"/>
        <v>0</v>
      </c>
      <c r="FG343" s="11"/>
      <c r="FH343" s="12" t="e">
        <f t="shared" si="6854"/>
        <v>#DIV/0!</v>
      </c>
      <c r="FI343" s="11"/>
      <c r="FJ343" s="12" t="e">
        <f t="shared" si="6855"/>
        <v>#DIV/0!</v>
      </c>
      <c r="FK343" s="13"/>
      <c r="FL343" s="11"/>
      <c r="FM343" s="25"/>
      <c r="FN343" s="38"/>
      <c r="FO343" s="10"/>
      <c r="FP343" s="11"/>
      <c r="FQ343" s="74">
        <f t="shared" si="6889"/>
        <v>0</v>
      </c>
      <c r="FR343" s="74">
        <f t="shared" si="6889"/>
        <v>0</v>
      </c>
      <c r="FS343" s="11"/>
      <c r="FT343" s="12" t="e">
        <f t="shared" si="6857"/>
        <v>#DIV/0!</v>
      </c>
      <c r="FU343" s="11"/>
      <c r="FV343" s="12" t="e">
        <f t="shared" si="6858"/>
        <v>#DIV/0!</v>
      </c>
      <c r="FW343" s="13"/>
      <c r="FX343" s="11"/>
      <c r="FY343" s="25"/>
      <c r="FZ343" s="38"/>
      <c r="GA343" s="10"/>
      <c r="GB343" s="11"/>
      <c r="GC343" s="74">
        <f t="shared" si="6890"/>
        <v>0</v>
      </c>
      <c r="GD343" s="74">
        <f t="shared" si="6890"/>
        <v>0</v>
      </c>
      <c r="GE343" s="11"/>
      <c r="GF343" s="12" t="e">
        <f t="shared" si="6860"/>
        <v>#DIV/0!</v>
      </c>
      <c r="GG343" s="11"/>
      <c r="GH343" s="12" t="e">
        <f t="shared" si="6861"/>
        <v>#DIV/0!</v>
      </c>
      <c r="GI343" s="13"/>
      <c r="GJ343" s="11"/>
      <c r="GK343" s="25"/>
      <c r="GL343" s="38"/>
      <c r="GM343" s="10"/>
      <c r="GN343" s="11"/>
      <c r="GO343" s="74">
        <f t="shared" si="6891"/>
        <v>0</v>
      </c>
      <c r="GP343" s="74">
        <f t="shared" si="6891"/>
        <v>0</v>
      </c>
      <c r="GQ343" s="11"/>
      <c r="GR343" s="12" t="e">
        <f t="shared" si="6863"/>
        <v>#DIV/0!</v>
      </c>
      <c r="GS343" s="11"/>
      <c r="GT343" s="12" t="e">
        <f t="shared" si="6864"/>
        <v>#DIV/0!</v>
      </c>
      <c r="GU343" s="13"/>
      <c r="GV343" s="11"/>
      <c r="GW343" s="25"/>
      <c r="GX343" s="38"/>
      <c r="GY343" s="10"/>
      <c r="GZ343" s="11"/>
      <c r="HA343" s="74">
        <f t="shared" si="6892"/>
        <v>0</v>
      </c>
      <c r="HB343" s="74">
        <f t="shared" si="6892"/>
        <v>0</v>
      </c>
      <c r="HC343" s="11"/>
      <c r="HD343" s="12" t="e">
        <f t="shared" si="6866"/>
        <v>#DIV/0!</v>
      </c>
      <c r="HE343" s="11"/>
      <c r="HF343" s="12" t="e">
        <f t="shared" si="6867"/>
        <v>#DIV/0!</v>
      </c>
      <c r="HG343" s="13"/>
      <c r="HH343" s="11"/>
      <c r="HI343" s="25"/>
      <c r="HJ343" s="38"/>
      <c r="HK343" s="10">
        <f t="shared" si="6868"/>
        <v>2</v>
      </c>
      <c r="HL343" s="11">
        <f t="shared" si="6868"/>
        <v>1</v>
      </c>
      <c r="HM343" s="11">
        <f t="shared" si="6868"/>
        <v>2871</v>
      </c>
      <c r="HN343" s="11">
        <f t="shared" si="6868"/>
        <v>224</v>
      </c>
      <c r="HO343" s="11">
        <f t="shared" si="6869"/>
        <v>486</v>
      </c>
      <c r="HP343" s="228">
        <f t="shared" si="6894"/>
        <v>0.16927899686520376</v>
      </c>
      <c r="HQ343" s="15">
        <f t="shared" si="6871"/>
        <v>32</v>
      </c>
      <c r="HR343" s="12">
        <f t="shared" si="6893"/>
        <v>6.584362139917696E-2</v>
      </c>
      <c r="HS343" s="16">
        <v>75.400000000000006</v>
      </c>
      <c r="HT343" s="17">
        <v>437</v>
      </c>
      <c r="HU343" s="16">
        <f t="shared" si="6872"/>
        <v>89.91769547325103</v>
      </c>
      <c r="HV343" s="23">
        <v>5119.2558139534885</v>
      </c>
      <c r="HW343" s="22">
        <v>5195.36231884058</v>
      </c>
    </row>
    <row r="344" spans="1:231" ht="18.75" x14ac:dyDescent="0.25">
      <c r="A344" s="236"/>
      <c r="B344" s="41">
        <f t="shared" si="6873"/>
        <v>44735</v>
      </c>
      <c r="C344" s="10"/>
      <c r="D344" s="11"/>
      <c r="E344" s="74">
        <f>E343-C344</f>
        <v>566</v>
      </c>
      <c r="F344" s="74">
        <f>F343-D344</f>
        <v>44</v>
      </c>
      <c r="G344" s="11">
        <v>115</v>
      </c>
      <c r="H344" s="12">
        <f t="shared" si="6816"/>
        <v>0.22084805653710246</v>
      </c>
      <c r="I344" s="11">
        <v>10</v>
      </c>
      <c r="J344" s="12">
        <f t="shared" si="6875"/>
        <v>0.08</v>
      </c>
      <c r="K344" s="13"/>
      <c r="L344" s="11"/>
      <c r="M344" s="39">
        <v>90.476190476190482</v>
      </c>
      <c r="N344" s="43">
        <v>100</v>
      </c>
      <c r="O344" s="10"/>
      <c r="P344" s="11"/>
      <c r="Q344" s="74">
        <f t="shared" si="6876"/>
        <v>571</v>
      </c>
      <c r="R344" s="74">
        <f t="shared" si="6876"/>
        <v>43</v>
      </c>
      <c r="S344" s="11">
        <v>74</v>
      </c>
      <c r="T344" s="12">
        <f t="shared" si="6818"/>
        <v>0.13835376532399299</v>
      </c>
      <c r="U344" s="11">
        <v>5</v>
      </c>
      <c r="V344" s="12">
        <f t="shared" si="6819"/>
        <v>6.3291139240506333E-2</v>
      </c>
      <c r="W344" s="13"/>
      <c r="X344" s="11"/>
      <c r="Y344" s="39">
        <v>90.476190476190482</v>
      </c>
      <c r="Z344" s="43">
        <v>100</v>
      </c>
      <c r="AA344" s="10"/>
      <c r="AB344" s="11"/>
      <c r="AC344" s="74">
        <f t="shared" si="6877"/>
        <v>79</v>
      </c>
      <c r="AD344" s="74">
        <f t="shared" si="6877"/>
        <v>9</v>
      </c>
      <c r="AE344" s="11">
        <v>22</v>
      </c>
      <c r="AF344" s="12">
        <f t="shared" si="6821"/>
        <v>0.31645569620253167</v>
      </c>
      <c r="AG344" s="11">
        <v>3</v>
      </c>
      <c r="AH344" s="12">
        <f t="shared" si="6822"/>
        <v>0.12</v>
      </c>
      <c r="AI344" s="13"/>
      <c r="AJ344" s="11"/>
      <c r="AK344" s="39">
        <v>100</v>
      </c>
      <c r="AL344" s="43">
        <v>100</v>
      </c>
      <c r="AM344" s="10"/>
      <c r="AN344" s="11"/>
      <c r="AO344" s="74">
        <f t="shared" si="6878"/>
        <v>558</v>
      </c>
      <c r="AP344" s="74">
        <f t="shared" si="6878"/>
        <v>43</v>
      </c>
      <c r="AQ344" s="11">
        <v>103</v>
      </c>
      <c r="AR344" s="12">
        <f t="shared" si="6824"/>
        <v>0.2025089605734767</v>
      </c>
      <c r="AS344" s="11">
        <v>10</v>
      </c>
      <c r="AT344" s="12">
        <f t="shared" si="6825"/>
        <v>8.8495575221238937E-2</v>
      </c>
      <c r="AU344" s="13"/>
      <c r="AV344" s="11"/>
      <c r="AW344" s="39">
        <v>92.857142857142861</v>
      </c>
      <c r="AX344" s="43">
        <v>100</v>
      </c>
      <c r="AY344" s="10"/>
      <c r="AZ344" s="11"/>
      <c r="BA344" s="74">
        <f t="shared" si="6879"/>
        <v>552</v>
      </c>
      <c r="BB344" s="74">
        <f t="shared" si="6879"/>
        <v>42</v>
      </c>
      <c r="BC344" s="11">
        <v>83</v>
      </c>
      <c r="BD344" s="12">
        <f t="shared" si="6827"/>
        <v>0.16847826086956522</v>
      </c>
      <c r="BE344" s="11">
        <v>10</v>
      </c>
      <c r="BF344" s="12">
        <f t="shared" si="6828"/>
        <v>0.10752688172043011</v>
      </c>
      <c r="BG344" s="13"/>
      <c r="BH344" s="11"/>
      <c r="BI344" s="39">
        <v>100</v>
      </c>
      <c r="BJ344" s="43">
        <v>100</v>
      </c>
      <c r="BK344" s="10"/>
      <c r="BL344" s="11"/>
      <c r="BM344" s="74">
        <f t="shared" si="6880"/>
        <v>545</v>
      </c>
      <c r="BN344" s="74">
        <f t="shared" si="6880"/>
        <v>43</v>
      </c>
      <c r="BO344" s="11">
        <v>49</v>
      </c>
      <c r="BP344" s="12">
        <f t="shared" si="6830"/>
        <v>9.9082568807339455E-2</v>
      </c>
      <c r="BQ344" s="11">
        <v>5</v>
      </c>
      <c r="BR344" s="12">
        <f t="shared" si="6831"/>
        <v>9.2592592592592587E-2</v>
      </c>
      <c r="BS344" s="13"/>
      <c r="BT344" s="11"/>
      <c r="BU344" s="39">
        <v>89.743589743589737</v>
      </c>
      <c r="BV344" s="43">
        <v>100</v>
      </c>
      <c r="BW344" s="10"/>
      <c r="BX344" s="11"/>
      <c r="BY344" s="74">
        <f t="shared" si="6881"/>
        <v>0</v>
      </c>
      <c r="BZ344" s="74">
        <f t="shared" si="6881"/>
        <v>0</v>
      </c>
      <c r="CA344" s="11"/>
      <c r="CB344" s="12" t="e">
        <f t="shared" si="6833"/>
        <v>#DIV/0!</v>
      </c>
      <c r="CC344" s="11"/>
      <c r="CD344" s="12" t="e">
        <f t="shared" si="6834"/>
        <v>#DIV/0!</v>
      </c>
      <c r="CE344" s="13"/>
      <c r="CF344" s="11"/>
      <c r="CG344" s="39"/>
      <c r="CH344" s="43"/>
      <c r="CI344" s="10"/>
      <c r="CJ344" s="11"/>
      <c r="CK344" s="74">
        <f t="shared" si="6882"/>
        <v>0</v>
      </c>
      <c r="CL344" s="74">
        <f t="shared" si="6882"/>
        <v>0</v>
      </c>
      <c r="CM344" s="11"/>
      <c r="CN344" s="12" t="e">
        <f t="shared" si="6836"/>
        <v>#DIV/0!</v>
      </c>
      <c r="CO344" s="11"/>
      <c r="CP344" s="12" t="e">
        <f t="shared" si="6837"/>
        <v>#DIV/0!</v>
      </c>
      <c r="CQ344" s="13"/>
      <c r="CR344" s="11"/>
      <c r="CS344" s="39"/>
      <c r="CT344" s="43"/>
      <c r="CU344" s="10"/>
      <c r="CV344" s="11"/>
      <c r="CW344" s="74">
        <f t="shared" si="6883"/>
        <v>0</v>
      </c>
      <c r="CX344" s="74">
        <f t="shared" si="6883"/>
        <v>0</v>
      </c>
      <c r="CY344" s="11"/>
      <c r="CZ344" s="12" t="e">
        <f t="shared" si="6839"/>
        <v>#DIV/0!</v>
      </c>
      <c r="DA344" s="11"/>
      <c r="DB344" s="12" t="e">
        <f t="shared" si="6840"/>
        <v>#DIV/0!</v>
      </c>
      <c r="DC344" s="13"/>
      <c r="DD344" s="11"/>
      <c r="DE344" s="39"/>
      <c r="DF344" s="43"/>
      <c r="DG344" s="10"/>
      <c r="DH344" s="11"/>
      <c r="DI344" s="74">
        <f t="shared" si="6884"/>
        <v>0</v>
      </c>
      <c r="DJ344" s="74">
        <f t="shared" si="6884"/>
        <v>0</v>
      </c>
      <c r="DK344" s="11"/>
      <c r="DL344" s="12" t="e">
        <f t="shared" si="6842"/>
        <v>#DIV/0!</v>
      </c>
      <c r="DM344" s="11"/>
      <c r="DN344" s="12" t="e">
        <f t="shared" si="6843"/>
        <v>#DIV/0!</v>
      </c>
      <c r="DO344" s="13"/>
      <c r="DP344" s="11"/>
      <c r="DQ344" s="39"/>
      <c r="DR344" s="43"/>
      <c r="DS344" s="10"/>
      <c r="DT344" s="11"/>
      <c r="DU344" s="74">
        <f t="shared" si="6885"/>
        <v>0</v>
      </c>
      <c r="DV344" s="74">
        <f t="shared" si="6885"/>
        <v>0</v>
      </c>
      <c r="DW344" s="11"/>
      <c r="DX344" s="12" t="e">
        <f t="shared" si="6845"/>
        <v>#DIV/0!</v>
      </c>
      <c r="DY344" s="11"/>
      <c r="DZ344" s="12" t="e">
        <f t="shared" si="6846"/>
        <v>#DIV/0!</v>
      </c>
      <c r="EA344" s="13"/>
      <c r="EB344" s="11"/>
      <c r="EC344" s="39"/>
      <c r="ED344" s="43"/>
      <c r="EE344" s="10"/>
      <c r="EF344" s="11"/>
      <c r="EG344" s="74">
        <f t="shared" si="6886"/>
        <v>0</v>
      </c>
      <c r="EH344" s="74">
        <f t="shared" si="6886"/>
        <v>0</v>
      </c>
      <c r="EI344" s="11"/>
      <c r="EJ344" s="12" t="e">
        <f t="shared" si="6848"/>
        <v>#DIV/0!</v>
      </c>
      <c r="EK344" s="11"/>
      <c r="EL344" s="12" t="e">
        <f t="shared" si="6849"/>
        <v>#DIV/0!</v>
      </c>
      <c r="EM344" s="13"/>
      <c r="EN344" s="11"/>
      <c r="EO344" s="39"/>
      <c r="EP344" s="43"/>
      <c r="EQ344" s="10"/>
      <c r="ER344" s="11"/>
      <c r="ES344" s="74">
        <f t="shared" si="6887"/>
        <v>0</v>
      </c>
      <c r="ET344" s="74">
        <f t="shared" si="6887"/>
        <v>0</v>
      </c>
      <c r="EU344" s="11"/>
      <c r="EV344" s="12" t="e">
        <f t="shared" si="6851"/>
        <v>#DIV/0!</v>
      </c>
      <c r="EW344" s="11"/>
      <c r="EX344" s="12" t="e">
        <f t="shared" si="6852"/>
        <v>#DIV/0!</v>
      </c>
      <c r="EY344" s="13"/>
      <c r="EZ344" s="11"/>
      <c r="FA344" s="39"/>
      <c r="FB344" s="43"/>
      <c r="FC344" s="10"/>
      <c r="FD344" s="11"/>
      <c r="FE344" s="74">
        <f t="shared" si="6888"/>
        <v>0</v>
      </c>
      <c r="FF344" s="74">
        <f t="shared" si="6888"/>
        <v>0</v>
      </c>
      <c r="FG344" s="11"/>
      <c r="FH344" s="12" t="e">
        <f t="shared" si="6854"/>
        <v>#DIV/0!</v>
      </c>
      <c r="FI344" s="11"/>
      <c r="FJ344" s="12" t="e">
        <f t="shared" si="6855"/>
        <v>#DIV/0!</v>
      </c>
      <c r="FK344" s="13"/>
      <c r="FL344" s="11"/>
      <c r="FM344" s="39"/>
      <c r="FN344" s="43"/>
      <c r="FO344" s="10"/>
      <c r="FP344" s="11"/>
      <c r="FQ344" s="74">
        <f t="shared" si="6889"/>
        <v>0</v>
      </c>
      <c r="FR344" s="74">
        <f t="shared" si="6889"/>
        <v>0</v>
      </c>
      <c r="FS344" s="11"/>
      <c r="FT344" s="12" t="e">
        <f t="shared" si="6857"/>
        <v>#DIV/0!</v>
      </c>
      <c r="FU344" s="11"/>
      <c r="FV344" s="12" t="e">
        <f t="shared" si="6858"/>
        <v>#DIV/0!</v>
      </c>
      <c r="FW344" s="13"/>
      <c r="FX344" s="11"/>
      <c r="FY344" s="39"/>
      <c r="FZ344" s="43"/>
      <c r="GA344" s="10"/>
      <c r="GB344" s="11"/>
      <c r="GC344" s="74">
        <f t="shared" si="6890"/>
        <v>0</v>
      </c>
      <c r="GD344" s="74">
        <f t="shared" si="6890"/>
        <v>0</v>
      </c>
      <c r="GE344" s="11"/>
      <c r="GF344" s="12" t="e">
        <f t="shared" si="6860"/>
        <v>#DIV/0!</v>
      </c>
      <c r="GG344" s="11"/>
      <c r="GH344" s="12" t="e">
        <f t="shared" si="6861"/>
        <v>#DIV/0!</v>
      </c>
      <c r="GI344" s="13"/>
      <c r="GJ344" s="11"/>
      <c r="GK344" s="39"/>
      <c r="GL344" s="43"/>
      <c r="GM344" s="10"/>
      <c r="GN344" s="11"/>
      <c r="GO344" s="74">
        <f t="shared" si="6891"/>
        <v>0</v>
      </c>
      <c r="GP344" s="74">
        <f t="shared" si="6891"/>
        <v>0</v>
      </c>
      <c r="GQ344" s="11"/>
      <c r="GR344" s="12" t="e">
        <f t="shared" si="6863"/>
        <v>#DIV/0!</v>
      </c>
      <c r="GS344" s="11"/>
      <c r="GT344" s="12" t="e">
        <f t="shared" si="6864"/>
        <v>#DIV/0!</v>
      </c>
      <c r="GU344" s="13"/>
      <c r="GV344" s="11"/>
      <c r="GW344" s="39"/>
      <c r="GX344" s="43"/>
      <c r="GY344" s="10"/>
      <c r="GZ344" s="11"/>
      <c r="HA344" s="74">
        <f t="shared" si="6892"/>
        <v>0</v>
      </c>
      <c r="HB344" s="74">
        <f t="shared" si="6892"/>
        <v>0</v>
      </c>
      <c r="HC344" s="11"/>
      <c r="HD344" s="12" t="e">
        <f t="shared" si="6866"/>
        <v>#DIV/0!</v>
      </c>
      <c r="HE344" s="11"/>
      <c r="HF344" s="12" t="e">
        <f t="shared" si="6867"/>
        <v>#DIV/0!</v>
      </c>
      <c r="HG344" s="13"/>
      <c r="HH344" s="11"/>
      <c r="HI344" s="39"/>
      <c r="HJ344" s="43"/>
      <c r="HK344" s="10">
        <f t="shared" si="6868"/>
        <v>0</v>
      </c>
      <c r="HL344" s="11">
        <f t="shared" si="6868"/>
        <v>0</v>
      </c>
      <c r="HM344" s="11">
        <f t="shared" si="6868"/>
        <v>2871</v>
      </c>
      <c r="HN344" s="11">
        <f t="shared" si="6868"/>
        <v>224</v>
      </c>
      <c r="HO344" s="11">
        <f t="shared" si="6869"/>
        <v>489</v>
      </c>
      <c r="HP344" s="228">
        <f t="shared" si="6894"/>
        <v>0.17032392894461859</v>
      </c>
      <c r="HQ344" s="15">
        <f t="shared" si="6871"/>
        <v>43</v>
      </c>
      <c r="HR344" s="12">
        <f t="shared" si="6893"/>
        <v>8.7934560327198361E-2</v>
      </c>
      <c r="HS344" s="16">
        <v>74.5</v>
      </c>
      <c r="HT344" s="17">
        <v>428</v>
      </c>
      <c r="HU344" s="16">
        <f t="shared" si="6872"/>
        <v>87.525562372188134</v>
      </c>
      <c r="HV344" s="23">
        <v>81.860465116279073</v>
      </c>
      <c r="HW344" s="22">
        <v>88.405797101449281</v>
      </c>
    </row>
    <row r="345" spans="1:231" ht="19.5" thickBot="1" x14ac:dyDescent="0.3">
      <c r="A345" s="236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838</v>
      </c>
      <c r="H345" s="28">
        <f>((G345+I345)/7)/E344</f>
        <v>0.23170116102978294</v>
      </c>
      <c r="I345" s="27">
        <f>SUM(I338:I344)</f>
        <v>80</v>
      </c>
      <c r="J345" s="28">
        <f>(I345/(I345+G345))</f>
        <v>8.714596949891068E-2</v>
      </c>
      <c r="K345" s="27"/>
      <c r="L345" s="27"/>
      <c r="M345" s="29">
        <f>M343/M342*100-100</f>
        <v>11.384176312034256</v>
      </c>
      <c r="N345" s="72">
        <f>N343/N342*100-100</f>
        <v>1.7346938775510239</v>
      </c>
      <c r="O345" s="26">
        <f t="shared" ref="O345:P345" si="6895">SUM(O338:O344)</f>
        <v>0</v>
      </c>
      <c r="P345" s="27">
        <f t="shared" si="6895"/>
        <v>0</v>
      </c>
      <c r="Q345" s="27"/>
      <c r="R345" s="27"/>
      <c r="S345" s="27">
        <f t="shared" ref="S345" si="6896">SUM(S338:S344)</f>
        <v>542</v>
      </c>
      <c r="T345" s="28">
        <f t="shared" ref="T345" si="6897">((S345+U345)/7)/Q344</f>
        <v>0.14711033274956217</v>
      </c>
      <c r="U345" s="27">
        <f t="shared" ref="U345" si="6898">SUM(U338:U344)</f>
        <v>46</v>
      </c>
      <c r="V345" s="28">
        <f t="shared" ref="V345" si="6899">(U345/(U345+S345))</f>
        <v>7.8231292517006806E-2</v>
      </c>
      <c r="W345" s="27"/>
      <c r="X345" s="27"/>
      <c r="Y345" s="29">
        <f t="shared" ref="Y345:Z345" si="6900">Y343/Y342*100-100</f>
        <v>14.206437291897899</v>
      </c>
      <c r="Z345" s="72">
        <f t="shared" si="6900"/>
        <v>5.2690166975881283</v>
      </c>
      <c r="AA345" s="26">
        <f t="shared" ref="AA345:AB345" si="6901">SUM(AA338:AA344)</f>
        <v>3</v>
      </c>
      <c r="AB345" s="27">
        <f t="shared" si="6901"/>
        <v>1</v>
      </c>
      <c r="AC345" s="27"/>
      <c r="AD345" s="27"/>
      <c r="AE345" s="27">
        <f t="shared" ref="AE345" si="6902">SUM(AE338:AE344)</f>
        <v>166</v>
      </c>
      <c r="AF345" s="28">
        <f t="shared" ref="AF345" si="6903">((AE345+AG345)/7)/AC344</f>
        <v>0.31283905967450271</v>
      </c>
      <c r="AG345" s="27">
        <f t="shared" ref="AG345" si="6904">SUM(AG338:AG344)</f>
        <v>7</v>
      </c>
      <c r="AH345" s="28">
        <f t="shared" ref="AH345" si="6905">(AG345/(AG345+AE345))</f>
        <v>4.046242774566474E-2</v>
      </c>
      <c r="AI345" s="27"/>
      <c r="AJ345" s="27"/>
      <c r="AK345" s="29">
        <f t="shared" ref="AK345:AL345" si="6906">AK343/AK342*100-100</f>
        <v>1.1931187569367268</v>
      </c>
      <c r="AL345" s="72">
        <f t="shared" si="6906"/>
        <v>-5.3061224489795933</v>
      </c>
      <c r="AM345" s="26">
        <f t="shared" ref="AM345:AN345" si="6907">SUM(AM338:AM344)</f>
        <v>2</v>
      </c>
      <c r="AN345" s="27">
        <f t="shared" si="6907"/>
        <v>0</v>
      </c>
      <c r="AO345" s="27"/>
      <c r="AP345" s="27"/>
      <c r="AQ345" s="27">
        <f t="shared" ref="AQ345" si="6908">SUM(AQ338:AQ344)</f>
        <v>767</v>
      </c>
      <c r="AR345" s="28">
        <f t="shared" ref="AR345" si="6909">((AQ345+AS345)/7)/AO344</f>
        <v>0.20993343573988735</v>
      </c>
      <c r="AS345" s="27">
        <f t="shared" ref="AS345" si="6910">SUM(AS338:AS344)</f>
        <v>53</v>
      </c>
      <c r="AT345" s="28">
        <f t="shared" ref="AT345" si="6911">(AS345/(AS345+AQ345))</f>
        <v>6.4634146341463417E-2</v>
      </c>
      <c r="AU345" s="27"/>
      <c r="AV345" s="27"/>
      <c r="AW345" s="29">
        <f t="shared" ref="AW345:AX345" si="6912">AW343/AW342*100-100</f>
        <v>7.7902859256910233</v>
      </c>
      <c r="AX345" s="72">
        <f t="shared" si="6912"/>
        <v>3.2467532467532578</v>
      </c>
      <c r="AY345" s="26">
        <f t="shared" ref="AY345:AZ345" si="6913">SUM(AY338:AY344)</f>
        <v>1</v>
      </c>
      <c r="AZ345" s="27">
        <f t="shared" si="6913"/>
        <v>0</v>
      </c>
      <c r="BA345" s="27"/>
      <c r="BB345" s="27"/>
      <c r="BC345" s="27">
        <f t="shared" ref="BC345" si="6914">SUM(BC338:BC344)</f>
        <v>620</v>
      </c>
      <c r="BD345" s="28">
        <f t="shared" ref="BD345" si="6915">((BC345+BE345)/7)/BA344</f>
        <v>0.17313664596273293</v>
      </c>
      <c r="BE345" s="27">
        <f t="shared" ref="BE345" si="6916">SUM(BE338:BE344)</f>
        <v>49</v>
      </c>
      <c r="BF345" s="28">
        <f t="shared" ref="BF345" si="6917">(BE345/(BE345+BC345))</f>
        <v>7.3243647234678619E-2</v>
      </c>
      <c r="BG345" s="27"/>
      <c r="BH345" s="27"/>
      <c r="BI345" s="29">
        <f t="shared" ref="BI345:BJ345" si="6918">BI343/BI342*100-100</f>
        <v>14.835368109507939</v>
      </c>
      <c r="BJ345" s="72">
        <f t="shared" si="6918"/>
        <v>6.7832847424684104</v>
      </c>
      <c r="BK345" s="26">
        <f t="shared" ref="BK345:BL345" si="6919">SUM(BK338:BK344)</f>
        <v>1</v>
      </c>
      <c r="BL345" s="27">
        <f t="shared" si="6919"/>
        <v>0</v>
      </c>
      <c r="BM345" s="27"/>
      <c r="BN345" s="27"/>
      <c r="BO345" s="27">
        <f t="shared" ref="BO345" si="6920">SUM(BO338:BO344)</f>
        <v>355</v>
      </c>
      <c r="BP345" s="28">
        <f t="shared" ref="BP345" si="6921">((BO345+BQ345)/7)/BM344</f>
        <v>0.10511140235910878</v>
      </c>
      <c r="BQ345" s="27">
        <f t="shared" ref="BQ345" si="6922">SUM(BQ338:BQ344)</f>
        <v>46</v>
      </c>
      <c r="BR345" s="28">
        <f t="shared" ref="BR345" si="6923">(BQ345/(BQ345+BO345))</f>
        <v>0.11471321695760599</v>
      </c>
      <c r="BS345" s="27"/>
      <c r="BT345" s="27"/>
      <c r="BU345" s="29">
        <f t="shared" ref="BU345:BV345" si="6924">BU343/BU342*100-100</f>
        <v>22.99723953442043</v>
      </c>
      <c r="BV345" s="72">
        <f t="shared" si="6924"/>
        <v>15.899814471243047</v>
      </c>
      <c r="BW345" s="26">
        <f t="shared" ref="BW345:BX345" si="6925">SUM(BW338:BW344)</f>
        <v>0</v>
      </c>
      <c r="BX345" s="27">
        <f t="shared" si="6925"/>
        <v>0</v>
      </c>
      <c r="BY345" s="27"/>
      <c r="BZ345" s="27"/>
      <c r="CA345" s="27">
        <f t="shared" ref="CA345" si="6926">SUM(CA338:CA344)</f>
        <v>0</v>
      </c>
      <c r="CB345" s="28" t="e">
        <f t="shared" ref="CB345" si="6927">((CA345+CC345)/7)/BY344</f>
        <v>#DIV/0!</v>
      </c>
      <c r="CC345" s="27">
        <f t="shared" ref="CC345" si="6928">SUM(CC338:CC344)</f>
        <v>0</v>
      </c>
      <c r="CD345" s="28" t="e">
        <f t="shared" ref="CD345" si="6929">(CC345/(CC345+CA345))</f>
        <v>#DIV/0!</v>
      </c>
      <c r="CE345" s="27"/>
      <c r="CF345" s="27"/>
      <c r="CG345" s="29" t="e">
        <f t="shared" ref="CG345:CH345" si="6930">CG343/CG342*100-100</f>
        <v>#DIV/0!</v>
      </c>
      <c r="CH345" s="72" t="e">
        <f t="shared" si="6930"/>
        <v>#DIV/0!</v>
      </c>
      <c r="CI345" s="26">
        <f t="shared" ref="CI345:CJ345" si="6931">SUM(CI338:CI344)</f>
        <v>0</v>
      </c>
      <c r="CJ345" s="27">
        <f t="shared" si="6931"/>
        <v>0</v>
      </c>
      <c r="CK345" s="27"/>
      <c r="CL345" s="27"/>
      <c r="CM345" s="27">
        <f t="shared" ref="CM345" si="6932">SUM(CM338:CM344)</f>
        <v>0</v>
      </c>
      <c r="CN345" s="28" t="e">
        <f t="shared" ref="CN345" si="6933">((CM345+CO345)/7)/CK344</f>
        <v>#DIV/0!</v>
      </c>
      <c r="CO345" s="27">
        <f t="shared" ref="CO345" si="6934">SUM(CO338:CO344)</f>
        <v>0</v>
      </c>
      <c r="CP345" s="28" t="e">
        <f t="shared" ref="CP345" si="6935">(CO345/(CO345+CM345))</f>
        <v>#DIV/0!</v>
      </c>
      <c r="CQ345" s="27"/>
      <c r="CR345" s="27"/>
      <c r="CS345" s="29" t="e">
        <f t="shared" ref="CS345:CT345" si="6936">CS343/CS342*100-100</f>
        <v>#DIV/0!</v>
      </c>
      <c r="CT345" s="72" t="e">
        <f t="shared" si="6936"/>
        <v>#DIV/0!</v>
      </c>
      <c r="CU345" s="26">
        <f t="shared" ref="CU345:CV345" si="6937">SUM(CU338:CU344)</f>
        <v>0</v>
      </c>
      <c r="CV345" s="27">
        <f t="shared" si="6937"/>
        <v>0</v>
      </c>
      <c r="CW345" s="27"/>
      <c r="CX345" s="27"/>
      <c r="CY345" s="27">
        <f t="shared" ref="CY345" si="6938">SUM(CY338:CY344)</f>
        <v>0</v>
      </c>
      <c r="CZ345" s="28" t="e">
        <f t="shared" ref="CZ345" si="6939">((CY345+DA345)/7)/CW344</f>
        <v>#DIV/0!</v>
      </c>
      <c r="DA345" s="27">
        <f t="shared" ref="DA345" si="6940">SUM(DA338:DA344)</f>
        <v>0</v>
      </c>
      <c r="DB345" s="28" t="e">
        <f t="shared" ref="DB345" si="6941">(DA345/(DA345+CY345))</f>
        <v>#DIV/0!</v>
      </c>
      <c r="DC345" s="27"/>
      <c r="DD345" s="27"/>
      <c r="DE345" s="29" t="e">
        <f t="shared" ref="DE345:DF345" si="6942">DE343/DE342*100-100</f>
        <v>#DIV/0!</v>
      </c>
      <c r="DF345" s="72" t="e">
        <f t="shared" si="6942"/>
        <v>#DIV/0!</v>
      </c>
      <c r="DG345" s="26">
        <f t="shared" ref="DG345:DH345" si="6943">SUM(DG338:DG344)</f>
        <v>0</v>
      </c>
      <c r="DH345" s="27">
        <f t="shared" si="6943"/>
        <v>0</v>
      </c>
      <c r="DI345" s="27"/>
      <c r="DJ345" s="27"/>
      <c r="DK345" s="27">
        <f t="shared" ref="DK345" si="6944">SUM(DK338:DK344)</f>
        <v>0</v>
      </c>
      <c r="DL345" s="28" t="e">
        <f t="shared" ref="DL345" si="6945">((DK345+DM345)/7)/DI344</f>
        <v>#DIV/0!</v>
      </c>
      <c r="DM345" s="27">
        <f t="shared" ref="DM345" si="6946">SUM(DM338:DM344)</f>
        <v>0</v>
      </c>
      <c r="DN345" s="28" t="e">
        <f t="shared" ref="DN345" si="6947">(DM345/(DM345+DK345))</f>
        <v>#DIV/0!</v>
      </c>
      <c r="DO345" s="27"/>
      <c r="DP345" s="27"/>
      <c r="DQ345" s="29" t="e">
        <f t="shared" ref="DQ345:DR345" si="6948">DQ343/DQ342*100-100</f>
        <v>#DIV/0!</v>
      </c>
      <c r="DR345" s="72" t="e">
        <f t="shared" si="6948"/>
        <v>#DIV/0!</v>
      </c>
      <c r="DS345" s="26">
        <f t="shared" ref="DS345:DT345" si="6949">SUM(DS338:DS344)</f>
        <v>0</v>
      </c>
      <c r="DT345" s="27">
        <f t="shared" si="6949"/>
        <v>0</v>
      </c>
      <c r="DU345" s="27"/>
      <c r="DV345" s="27"/>
      <c r="DW345" s="27">
        <f t="shared" ref="DW345" si="6950">SUM(DW338:DW344)</f>
        <v>0</v>
      </c>
      <c r="DX345" s="28" t="e">
        <f t="shared" ref="DX345" si="6951">((DW345+DY345)/7)/DU344</f>
        <v>#DIV/0!</v>
      </c>
      <c r="DY345" s="27">
        <f t="shared" ref="DY345" si="6952">SUM(DY338:DY344)</f>
        <v>0</v>
      </c>
      <c r="DZ345" s="28" t="e">
        <f t="shared" ref="DZ345" si="6953">(DY345/(DY345+DW345))</f>
        <v>#DIV/0!</v>
      </c>
      <c r="EA345" s="27"/>
      <c r="EB345" s="27"/>
      <c r="EC345" s="29" t="e">
        <f t="shared" ref="EC345:ED345" si="6954">EC343/EC342*100-100</f>
        <v>#DIV/0!</v>
      </c>
      <c r="ED345" s="72" t="e">
        <f t="shared" si="6954"/>
        <v>#DIV/0!</v>
      </c>
      <c r="EE345" s="26">
        <f t="shared" ref="EE345:EF345" si="6955">SUM(EE338:EE344)</f>
        <v>0</v>
      </c>
      <c r="EF345" s="27">
        <f t="shared" si="6955"/>
        <v>0</v>
      </c>
      <c r="EG345" s="27"/>
      <c r="EH345" s="27"/>
      <c r="EI345" s="27">
        <f t="shared" ref="EI345" si="6956">SUM(EI338:EI344)</f>
        <v>0</v>
      </c>
      <c r="EJ345" s="28" t="e">
        <f t="shared" ref="EJ345" si="6957">((EI345+EK345)/7)/EG344</f>
        <v>#DIV/0!</v>
      </c>
      <c r="EK345" s="27">
        <f t="shared" ref="EK345" si="6958">SUM(EK338:EK344)</f>
        <v>0</v>
      </c>
      <c r="EL345" s="28" t="e">
        <f t="shared" ref="EL345" si="6959">(EK345/(EK345+EI345))</f>
        <v>#DIV/0!</v>
      </c>
      <c r="EM345" s="27"/>
      <c r="EN345" s="27"/>
      <c r="EO345" s="29" t="e">
        <f t="shared" ref="EO345:EP345" si="6960">EO343/EO342*100-100</f>
        <v>#DIV/0!</v>
      </c>
      <c r="EP345" s="72" t="e">
        <f t="shared" si="6960"/>
        <v>#DIV/0!</v>
      </c>
      <c r="EQ345" s="26">
        <f t="shared" ref="EQ345:ER345" si="6961">SUM(EQ338:EQ344)</f>
        <v>0</v>
      </c>
      <c r="ER345" s="27">
        <f t="shared" si="6961"/>
        <v>0</v>
      </c>
      <c r="ES345" s="27"/>
      <c r="ET345" s="27"/>
      <c r="EU345" s="27">
        <f t="shared" ref="EU345" si="6962">SUM(EU338:EU344)</f>
        <v>0</v>
      </c>
      <c r="EV345" s="28" t="e">
        <f t="shared" ref="EV345" si="6963">((EU345+EW345)/7)/ES344</f>
        <v>#DIV/0!</v>
      </c>
      <c r="EW345" s="27">
        <f t="shared" ref="EW345" si="6964">SUM(EW338:EW344)</f>
        <v>0</v>
      </c>
      <c r="EX345" s="28" t="e">
        <f t="shared" ref="EX345" si="6965">(EW345/(EW345+EU345))</f>
        <v>#DIV/0!</v>
      </c>
      <c r="EY345" s="27"/>
      <c r="EZ345" s="27"/>
      <c r="FA345" s="29" t="e">
        <f t="shared" ref="FA345:FB345" si="6966">FA343/FA342*100-100</f>
        <v>#DIV/0!</v>
      </c>
      <c r="FB345" s="72" t="e">
        <f t="shared" si="6966"/>
        <v>#DIV/0!</v>
      </c>
      <c r="FC345" s="26">
        <f t="shared" ref="FC345:FD345" si="6967">SUM(FC338:FC344)</f>
        <v>0</v>
      </c>
      <c r="FD345" s="27">
        <f t="shared" si="6967"/>
        <v>0</v>
      </c>
      <c r="FE345" s="27"/>
      <c r="FF345" s="27"/>
      <c r="FG345" s="27">
        <f t="shared" ref="FG345" si="6968">SUM(FG338:FG344)</f>
        <v>0</v>
      </c>
      <c r="FH345" s="28" t="e">
        <f t="shared" ref="FH345" si="6969">((FG345+FI345)/7)/FE344</f>
        <v>#DIV/0!</v>
      </c>
      <c r="FI345" s="27">
        <f t="shared" ref="FI345" si="6970">SUM(FI338:FI344)</f>
        <v>0</v>
      </c>
      <c r="FJ345" s="28" t="e">
        <f t="shared" ref="FJ345" si="6971">(FI345/(FI345+FG345))</f>
        <v>#DIV/0!</v>
      </c>
      <c r="FK345" s="27"/>
      <c r="FL345" s="27"/>
      <c r="FM345" s="29" t="e">
        <f t="shared" ref="FM345:FN345" si="6972">FM343/FM342*100-100</f>
        <v>#DIV/0!</v>
      </c>
      <c r="FN345" s="72" t="e">
        <f t="shared" si="6972"/>
        <v>#DIV/0!</v>
      </c>
      <c r="FO345" s="26">
        <f t="shared" ref="FO345:FP345" si="6973">SUM(FO338:FO344)</f>
        <v>0</v>
      </c>
      <c r="FP345" s="27">
        <f t="shared" si="6973"/>
        <v>0</v>
      </c>
      <c r="FQ345" s="27"/>
      <c r="FR345" s="27"/>
      <c r="FS345" s="27">
        <f t="shared" ref="FS345" si="6974">SUM(FS338:FS344)</f>
        <v>0</v>
      </c>
      <c r="FT345" s="28" t="e">
        <f t="shared" ref="FT345" si="6975">((FS345+FU345)/7)/FQ344</f>
        <v>#DIV/0!</v>
      </c>
      <c r="FU345" s="27">
        <f t="shared" ref="FU345" si="6976">SUM(FU338:FU344)</f>
        <v>0</v>
      </c>
      <c r="FV345" s="28" t="e">
        <f t="shared" ref="FV345" si="6977">(FU345/(FU345+FS345))</f>
        <v>#DIV/0!</v>
      </c>
      <c r="FW345" s="27"/>
      <c r="FX345" s="27"/>
      <c r="FY345" s="29" t="e">
        <f t="shared" ref="FY345:FZ345" si="6978">FY343/FY342*100-100</f>
        <v>#DIV/0!</v>
      </c>
      <c r="FZ345" s="72" t="e">
        <f t="shared" si="6978"/>
        <v>#DIV/0!</v>
      </c>
      <c r="GA345" s="26">
        <f t="shared" ref="GA345:GB345" si="6979">SUM(GA338:GA344)</f>
        <v>0</v>
      </c>
      <c r="GB345" s="27">
        <f t="shared" si="6979"/>
        <v>0</v>
      </c>
      <c r="GC345" s="27"/>
      <c r="GD345" s="27"/>
      <c r="GE345" s="27">
        <f t="shared" ref="GE345" si="6980">SUM(GE338:GE344)</f>
        <v>0</v>
      </c>
      <c r="GF345" s="28" t="e">
        <f t="shared" ref="GF345" si="6981">((GE345+GG345)/7)/GC344</f>
        <v>#DIV/0!</v>
      </c>
      <c r="GG345" s="27">
        <f t="shared" ref="GG345" si="6982">SUM(GG338:GG344)</f>
        <v>0</v>
      </c>
      <c r="GH345" s="28" t="e">
        <f t="shared" ref="GH345" si="6983">(GG345/(GG345+GE345))</f>
        <v>#DIV/0!</v>
      </c>
      <c r="GI345" s="27"/>
      <c r="GJ345" s="27"/>
      <c r="GK345" s="29" t="e">
        <f t="shared" ref="GK345:GL345" si="6984">GK343/GK342*100-100</f>
        <v>#DIV/0!</v>
      </c>
      <c r="GL345" s="72" t="e">
        <f t="shared" si="6984"/>
        <v>#DIV/0!</v>
      </c>
      <c r="GM345" s="26">
        <f t="shared" ref="GM345:GN345" si="6985">SUM(GM338:GM344)</f>
        <v>0</v>
      </c>
      <c r="GN345" s="27">
        <f t="shared" si="6985"/>
        <v>0</v>
      </c>
      <c r="GO345" s="27"/>
      <c r="GP345" s="27"/>
      <c r="GQ345" s="27">
        <f t="shared" ref="GQ345" si="6986">SUM(GQ338:GQ344)</f>
        <v>0</v>
      </c>
      <c r="GR345" s="28" t="e">
        <f t="shared" ref="GR345" si="6987">((GQ345+GS345)/7)/GO344</f>
        <v>#DIV/0!</v>
      </c>
      <c r="GS345" s="27">
        <f t="shared" ref="GS345" si="6988">SUM(GS338:GS344)</f>
        <v>0</v>
      </c>
      <c r="GT345" s="28" t="e">
        <f t="shared" ref="GT345" si="6989">(GS345/(GS345+GQ345))</f>
        <v>#DIV/0!</v>
      </c>
      <c r="GU345" s="27"/>
      <c r="GV345" s="27"/>
      <c r="GW345" s="29" t="e">
        <f t="shared" ref="GW345:GX345" si="6990">GW343/GW342*100-100</f>
        <v>#DIV/0!</v>
      </c>
      <c r="GX345" s="72" t="e">
        <f t="shared" si="6990"/>
        <v>#DIV/0!</v>
      </c>
      <c r="GY345" s="26">
        <f t="shared" ref="GY345:GZ345" si="6991">SUM(GY338:GY344)</f>
        <v>0</v>
      </c>
      <c r="GZ345" s="27">
        <f t="shared" si="6991"/>
        <v>0</v>
      </c>
      <c r="HA345" s="27"/>
      <c r="HB345" s="27"/>
      <c r="HC345" s="27">
        <f t="shared" ref="HC345" si="6992">SUM(HC338:HC344)</f>
        <v>0</v>
      </c>
      <c r="HD345" s="28" t="e">
        <f t="shared" ref="HD345" si="6993">((HC345+HE345)/7)/HA344</f>
        <v>#DIV/0!</v>
      </c>
      <c r="HE345" s="27">
        <f t="shared" ref="HE345" si="6994">SUM(HE338:HE344)</f>
        <v>0</v>
      </c>
      <c r="HF345" s="28" t="e">
        <f t="shared" ref="HF345" si="6995">(HE345/(HE345+HC345))</f>
        <v>#DIV/0!</v>
      </c>
      <c r="HG345" s="27"/>
      <c r="HH345" s="27"/>
      <c r="HI345" s="29" t="e">
        <f t="shared" ref="HI345:HJ345" si="6996">HI343/HI342*100-100</f>
        <v>#DIV/0!</v>
      </c>
      <c r="HJ345" s="72" t="e">
        <f t="shared" si="6996"/>
        <v>#DIV/0!</v>
      </c>
      <c r="HK345" s="26">
        <f t="shared" si="6868"/>
        <v>9</v>
      </c>
      <c r="HL345" s="27">
        <f t="shared" si="6868"/>
        <v>1</v>
      </c>
      <c r="HM345" s="27">
        <f t="shared" si="6868"/>
        <v>0</v>
      </c>
      <c r="HN345" s="27">
        <f t="shared" si="6868"/>
        <v>0</v>
      </c>
      <c r="HO345" s="27">
        <f t="shared" si="6869"/>
        <v>3569</v>
      </c>
      <c r="HP345" s="229">
        <f>+((HO345)/HM344)/7</f>
        <v>0.17758869483007414</v>
      </c>
      <c r="HQ345" s="62">
        <f t="shared" si="6871"/>
        <v>281</v>
      </c>
      <c r="HR345" s="52">
        <f t="shared" si="6893"/>
        <v>7.8733538806388351E-2</v>
      </c>
      <c r="HS345" s="53">
        <f t="shared" ref="HS345" si="6997">SUM(HS338:HS344)/7</f>
        <v>74.899999999999991</v>
      </c>
      <c r="HT345" s="54">
        <f t="shared" ref="HT345" si="6998">SUM(HT338:HT344)</f>
        <v>3144</v>
      </c>
      <c r="HU345" s="53">
        <f t="shared" ref="HU345" si="6999">AVERAGE(HU338:HU344)</f>
        <v>88.125293674884233</v>
      </c>
      <c r="HV345" s="63">
        <f>HV343/HV342*100-100</f>
        <v>13.634979222053005</v>
      </c>
      <c r="HW345" s="72">
        <f>HW343/HW342*100-100</f>
        <v>6.0278024253179581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5">
        <f t="shared" ref="HK346:HL346" si="7000">HK345/HM335</f>
        <v>3.1250000000000002E-3</v>
      </c>
      <c r="HL346" s="68">
        <f t="shared" si="7000"/>
        <v>4.4444444444444444E-3</v>
      </c>
      <c r="HM346" s="45"/>
      <c r="HN346" s="45"/>
      <c r="HO346" s="45"/>
      <c r="HP346" s="231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235">
        <v>63</v>
      </c>
      <c r="B347" s="73">
        <f>B344+1</f>
        <v>44736</v>
      </c>
      <c r="C347" s="33"/>
      <c r="D347" s="34"/>
      <c r="E347" s="34">
        <f>E344-C347</f>
        <v>566</v>
      </c>
      <c r="F347" s="34">
        <f>F344-D347</f>
        <v>44</v>
      </c>
      <c r="G347" s="34">
        <v>111</v>
      </c>
      <c r="H347" s="35">
        <f t="shared" ref="H347:H353" si="7001">((G347+I347)/E347)</f>
        <v>0.22084805653710246</v>
      </c>
      <c r="I347" s="34">
        <v>14</v>
      </c>
      <c r="J347" s="35">
        <f>I347/(G347+I347)</f>
        <v>0.112</v>
      </c>
      <c r="K347" s="36"/>
      <c r="L347" s="34"/>
      <c r="M347" s="34"/>
      <c r="N347" s="37"/>
      <c r="O347" s="33">
        <v>1</v>
      </c>
      <c r="P347" s="34"/>
      <c r="Q347" s="34">
        <f t="shared" ref="Q347:R347" si="7002">Q344-O347</f>
        <v>570</v>
      </c>
      <c r="R347" s="34">
        <f t="shared" si="7002"/>
        <v>43</v>
      </c>
      <c r="S347" s="34">
        <v>89</v>
      </c>
      <c r="T347" s="35">
        <f t="shared" ref="T347:T353" si="7003">((S347+U347)/Q347)</f>
        <v>0.16315789473684211</v>
      </c>
      <c r="U347" s="34">
        <v>4</v>
      </c>
      <c r="V347" s="35">
        <f t="shared" ref="V347:V353" si="7004">U347/(S347+U347)</f>
        <v>4.3010752688172046E-2</v>
      </c>
      <c r="W347" s="36"/>
      <c r="X347" s="34"/>
      <c r="Y347" s="34"/>
      <c r="Z347" s="37"/>
      <c r="AA347" s="33"/>
      <c r="AB347" s="34"/>
      <c r="AC347" s="34">
        <f t="shared" ref="AC347:AD347" si="7005">AC344-AA347</f>
        <v>79</v>
      </c>
      <c r="AD347" s="34">
        <f t="shared" si="7005"/>
        <v>9</v>
      </c>
      <c r="AE347" s="34">
        <v>24</v>
      </c>
      <c r="AF347" s="35">
        <f t="shared" ref="AF347:AF353" si="7006">((AE347+AG347)/AC347)</f>
        <v>0.31645569620253167</v>
      </c>
      <c r="AG347" s="34">
        <v>1</v>
      </c>
      <c r="AH347" s="35">
        <f t="shared" ref="AH347:AH353" si="7007">AG347/(AE347+AG347)</f>
        <v>0.04</v>
      </c>
      <c r="AI347" s="36"/>
      <c r="AJ347" s="34"/>
      <c r="AK347" s="34"/>
      <c r="AL347" s="37"/>
      <c r="AM347" s="33"/>
      <c r="AN347" s="34"/>
      <c r="AO347" s="34">
        <f t="shared" ref="AO347:AP347" si="7008">AO344-AM347</f>
        <v>558</v>
      </c>
      <c r="AP347" s="34">
        <f t="shared" si="7008"/>
        <v>43</v>
      </c>
      <c r="AQ347" s="34">
        <v>97</v>
      </c>
      <c r="AR347" s="35">
        <f t="shared" ref="AR347:AR353" si="7009">((AQ347+AS347)/AO347)</f>
        <v>0.18100358422939067</v>
      </c>
      <c r="AS347" s="34">
        <v>4</v>
      </c>
      <c r="AT347" s="35">
        <f t="shared" ref="AT347:AT353" si="7010">AS347/(AQ347+AS347)</f>
        <v>3.9603960396039604E-2</v>
      </c>
      <c r="AU347" s="36"/>
      <c r="AV347" s="34"/>
      <c r="AW347" s="34"/>
      <c r="AX347" s="37"/>
      <c r="AY347" s="33">
        <v>2</v>
      </c>
      <c r="AZ347" s="34"/>
      <c r="BA347" s="34">
        <f t="shared" ref="BA347:BB347" si="7011">BA344-AY347</f>
        <v>550</v>
      </c>
      <c r="BB347" s="34">
        <f t="shared" si="7011"/>
        <v>42</v>
      </c>
      <c r="BC347" s="34">
        <v>84</v>
      </c>
      <c r="BD347" s="35">
        <f t="shared" ref="BD347:BD353" si="7012">((BC347+BE347)/BA347)</f>
        <v>0.1690909090909091</v>
      </c>
      <c r="BE347" s="34">
        <v>9</v>
      </c>
      <c r="BF347" s="35">
        <f t="shared" ref="BF347:BF353" si="7013">BE347/(BC347+BE347)</f>
        <v>9.6774193548387094E-2</v>
      </c>
      <c r="BG347" s="36"/>
      <c r="BH347" s="34"/>
      <c r="BI347" s="34"/>
      <c r="BJ347" s="37"/>
      <c r="BK347" s="33"/>
      <c r="BL347" s="34"/>
      <c r="BM347" s="34">
        <f t="shared" ref="BM347:BN347" si="7014">BM344-BK347</f>
        <v>545</v>
      </c>
      <c r="BN347" s="34">
        <f t="shared" si="7014"/>
        <v>43</v>
      </c>
      <c r="BO347" s="34">
        <v>44</v>
      </c>
      <c r="BP347" s="35">
        <f t="shared" ref="BP347:BP353" si="7015">((BO347+BQ347)/BM347)</f>
        <v>9.3577981651376152E-2</v>
      </c>
      <c r="BQ347" s="34">
        <v>7</v>
      </c>
      <c r="BR347" s="35">
        <f t="shared" ref="BR347:BR353" si="7016">BQ347/(BO347+BQ347)</f>
        <v>0.13725490196078433</v>
      </c>
      <c r="BS347" s="36"/>
      <c r="BT347" s="34"/>
      <c r="BU347" s="34"/>
      <c r="BV347" s="37"/>
      <c r="BW347" s="33"/>
      <c r="BX347" s="34"/>
      <c r="BY347" s="34">
        <f t="shared" ref="BY347:BZ347" si="7017">BY344-BW347</f>
        <v>0</v>
      </c>
      <c r="BZ347" s="34">
        <f t="shared" si="7017"/>
        <v>0</v>
      </c>
      <c r="CA347" s="34"/>
      <c r="CB347" s="35" t="e">
        <f t="shared" ref="CB347:CB353" si="7018">((CA347+CC347)/BY347)</f>
        <v>#DIV/0!</v>
      </c>
      <c r="CC347" s="34"/>
      <c r="CD347" s="35" t="e">
        <f t="shared" ref="CD347:CD353" si="7019">CC347/(CA347+CC347)</f>
        <v>#DIV/0!</v>
      </c>
      <c r="CE347" s="36"/>
      <c r="CF347" s="34"/>
      <c r="CG347" s="34"/>
      <c r="CH347" s="37"/>
      <c r="CI347" s="33"/>
      <c r="CJ347" s="34"/>
      <c r="CK347" s="34">
        <f t="shared" ref="CK347:CL347" si="7020">CK344-CI347</f>
        <v>0</v>
      </c>
      <c r="CL347" s="34">
        <f t="shared" si="7020"/>
        <v>0</v>
      </c>
      <c r="CM347" s="34"/>
      <c r="CN347" s="35" t="e">
        <f t="shared" ref="CN347:CN353" si="7021">((CM347+CO347)/CK347)</f>
        <v>#DIV/0!</v>
      </c>
      <c r="CO347" s="34"/>
      <c r="CP347" s="35" t="e">
        <f t="shared" ref="CP347:CP353" si="7022">CO347/(CM347+CO347)</f>
        <v>#DIV/0!</v>
      </c>
      <c r="CQ347" s="36"/>
      <c r="CR347" s="34"/>
      <c r="CS347" s="34"/>
      <c r="CT347" s="37"/>
      <c r="CU347" s="33"/>
      <c r="CV347" s="34"/>
      <c r="CW347" s="34">
        <f t="shared" ref="CW347:CX347" si="7023">CW344-CU347</f>
        <v>0</v>
      </c>
      <c r="CX347" s="34">
        <f t="shared" si="7023"/>
        <v>0</v>
      </c>
      <c r="CY347" s="34"/>
      <c r="CZ347" s="35" t="e">
        <f t="shared" ref="CZ347:CZ353" si="7024">((CY347+DA347)/CW347)</f>
        <v>#DIV/0!</v>
      </c>
      <c r="DA347" s="34"/>
      <c r="DB347" s="35" t="e">
        <f t="shared" ref="DB347:DB353" si="7025">DA347/(CY347+DA347)</f>
        <v>#DIV/0!</v>
      </c>
      <c r="DC347" s="36"/>
      <c r="DD347" s="34"/>
      <c r="DE347" s="34"/>
      <c r="DF347" s="37"/>
      <c r="DG347" s="33"/>
      <c r="DH347" s="34"/>
      <c r="DI347" s="34">
        <f t="shared" ref="DI347:DJ347" si="7026">DI344-DG347</f>
        <v>0</v>
      </c>
      <c r="DJ347" s="34">
        <f t="shared" si="7026"/>
        <v>0</v>
      </c>
      <c r="DK347" s="34"/>
      <c r="DL347" s="35" t="e">
        <f t="shared" ref="DL347:DL353" si="7027">((DK347+DM347)/DI347)</f>
        <v>#DIV/0!</v>
      </c>
      <c r="DM347" s="34"/>
      <c r="DN347" s="35" t="e">
        <f t="shared" ref="DN347:DN353" si="7028">DM347/(DK347+DM347)</f>
        <v>#DIV/0!</v>
      </c>
      <c r="DO347" s="36"/>
      <c r="DP347" s="34"/>
      <c r="DQ347" s="34"/>
      <c r="DR347" s="37"/>
      <c r="DS347" s="33"/>
      <c r="DT347" s="34"/>
      <c r="DU347" s="34">
        <f t="shared" ref="DU347:DV347" si="7029">DU344-DS347</f>
        <v>0</v>
      </c>
      <c r="DV347" s="34">
        <f t="shared" si="7029"/>
        <v>0</v>
      </c>
      <c r="DW347" s="34"/>
      <c r="DX347" s="35" t="e">
        <f t="shared" ref="DX347:DX353" si="7030">((DW347+DY347)/DU347)</f>
        <v>#DIV/0!</v>
      </c>
      <c r="DY347" s="34"/>
      <c r="DZ347" s="35" t="e">
        <f t="shared" ref="DZ347:DZ353" si="7031">DY347/(DW347+DY347)</f>
        <v>#DIV/0!</v>
      </c>
      <c r="EA347" s="36"/>
      <c r="EB347" s="34"/>
      <c r="EC347" s="34"/>
      <c r="ED347" s="37"/>
      <c r="EE347" s="33"/>
      <c r="EF347" s="34"/>
      <c r="EG347" s="34">
        <f t="shared" ref="EG347:EH347" si="7032">EG344-EE347</f>
        <v>0</v>
      </c>
      <c r="EH347" s="34">
        <f t="shared" si="7032"/>
        <v>0</v>
      </c>
      <c r="EI347" s="34"/>
      <c r="EJ347" s="35" t="e">
        <f t="shared" ref="EJ347:EJ353" si="7033">((EI347+EK347)/EG347)</f>
        <v>#DIV/0!</v>
      </c>
      <c r="EK347" s="34"/>
      <c r="EL347" s="35" t="e">
        <f t="shared" ref="EL347:EL353" si="7034">EK347/(EI347+EK347)</f>
        <v>#DIV/0!</v>
      </c>
      <c r="EM347" s="36"/>
      <c r="EN347" s="34"/>
      <c r="EO347" s="34"/>
      <c r="EP347" s="37"/>
      <c r="EQ347" s="33"/>
      <c r="ER347" s="34"/>
      <c r="ES347" s="34">
        <f t="shared" ref="ES347:ET347" si="7035">ES344-EQ347</f>
        <v>0</v>
      </c>
      <c r="ET347" s="34">
        <f t="shared" si="7035"/>
        <v>0</v>
      </c>
      <c r="EU347" s="34"/>
      <c r="EV347" s="35" t="e">
        <f t="shared" ref="EV347:EV353" si="7036">((EU347+EW347)/ES347)</f>
        <v>#DIV/0!</v>
      </c>
      <c r="EW347" s="34"/>
      <c r="EX347" s="35" t="e">
        <f t="shared" ref="EX347:EX353" si="7037">EW347/(EU347+EW347)</f>
        <v>#DIV/0!</v>
      </c>
      <c r="EY347" s="36"/>
      <c r="EZ347" s="34"/>
      <c r="FA347" s="34"/>
      <c r="FB347" s="37"/>
      <c r="FC347" s="33"/>
      <c r="FD347" s="34"/>
      <c r="FE347" s="34">
        <f t="shared" ref="FE347:FF347" si="7038">FE344-FC347</f>
        <v>0</v>
      </c>
      <c r="FF347" s="34">
        <f t="shared" si="7038"/>
        <v>0</v>
      </c>
      <c r="FG347" s="34"/>
      <c r="FH347" s="35" t="e">
        <f t="shared" ref="FH347:FH353" si="7039">((FG347+FI347)/FE347)</f>
        <v>#DIV/0!</v>
      </c>
      <c r="FI347" s="34"/>
      <c r="FJ347" s="35" t="e">
        <f t="shared" ref="FJ347:FJ353" si="7040">FI347/(FG347+FI347)</f>
        <v>#DIV/0!</v>
      </c>
      <c r="FK347" s="36"/>
      <c r="FL347" s="34"/>
      <c r="FM347" s="34"/>
      <c r="FN347" s="37"/>
      <c r="FO347" s="33"/>
      <c r="FP347" s="34"/>
      <c r="FQ347" s="34">
        <f t="shared" ref="FQ347:FR347" si="7041">FQ344-FO347</f>
        <v>0</v>
      </c>
      <c r="FR347" s="34">
        <f t="shared" si="7041"/>
        <v>0</v>
      </c>
      <c r="FS347" s="34"/>
      <c r="FT347" s="35" t="e">
        <f t="shared" ref="FT347:FT353" si="7042">((FS347+FU347)/FQ347)</f>
        <v>#DIV/0!</v>
      </c>
      <c r="FU347" s="34"/>
      <c r="FV347" s="35" t="e">
        <f t="shared" ref="FV347:FV353" si="7043">FU347/(FS347+FU347)</f>
        <v>#DIV/0!</v>
      </c>
      <c r="FW347" s="36"/>
      <c r="FX347" s="34"/>
      <c r="FY347" s="34"/>
      <c r="FZ347" s="37"/>
      <c r="GA347" s="33"/>
      <c r="GB347" s="34"/>
      <c r="GC347" s="34">
        <f t="shared" ref="GC347:GD347" si="7044">GC344-GA347</f>
        <v>0</v>
      </c>
      <c r="GD347" s="34">
        <f t="shared" si="7044"/>
        <v>0</v>
      </c>
      <c r="GE347" s="34"/>
      <c r="GF347" s="35" t="e">
        <f t="shared" ref="GF347:GF353" si="7045">((GE347+GG347)/GC347)</f>
        <v>#DIV/0!</v>
      </c>
      <c r="GG347" s="34"/>
      <c r="GH347" s="35" t="e">
        <f t="shared" ref="GH347:GH353" si="7046">GG347/(GE347+GG347)</f>
        <v>#DIV/0!</v>
      </c>
      <c r="GI347" s="36"/>
      <c r="GJ347" s="34"/>
      <c r="GK347" s="34"/>
      <c r="GL347" s="37"/>
      <c r="GM347" s="33"/>
      <c r="GN347" s="34"/>
      <c r="GO347" s="34">
        <f t="shared" ref="GO347:GP347" si="7047">GO344-GM347</f>
        <v>0</v>
      </c>
      <c r="GP347" s="34">
        <f t="shared" si="7047"/>
        <v>0</v>
      </c>
      <c r="GQ347" s="34"/>
      <c r="GR347" s="35" t="e">
        <f t="shared" ref="GR347:GR353" si="7048">((GQ347+GS347)/GO347)</f>
        <v>#DIV/0!</v>
      </c>
      <c r="GS347" s="34"/>
      <c r="GT347" s="35" t="e">
        <f t="shared" ref="GT347:GT353" si="7049">GS347/(GQ347+GS347)</f>
        <v>#DIV/0!</v>
      </c>
      <c r="GU347" s="36"/>
      <c r="GV347" s="34"/>
      <c r="GW347" s="34"/>
      <c r="GX347" s="37"/>
      <c r="GY347" s="33"/>
      <c r="GZ347" s="34"/>
      <c r="HA347" s="34">
        <f t="shared" ref="HA347:HB347" si="7050">HA344-GY347</f>
        <v>0</v>
      </c>
      <c r="HB347" s="34">
        <f t="shared" si="7050"/>
        <v>0</v>
      </c>
      <c r="HC347" s="34"/>
      <c r="HD347" s="35" t="e">
        <f t="shared" ref="HD347:HD353" si="7051">((HC347+HE347)/HA347)</f>
        <v>#DIV/0!</v>
      </c>
      <c r="HE347" s="34"/>
      <c r="HF347" s="35" t="e">
        <f t="shared" ref="HF347:HF353" si="7052">HE347/(HC347+HE347)</f>
        <v>#DIV/0!</v>
      </c>
      <c r="HG347" s="36"/>
      <c r="HH347" s="34"/>
      <c r="HI347" s="34"/>
      <c r="HJ347" s="37"/>
      <c r="HK347" s="33">
        <f t="shared" ref="HK347:HN354" si="7053">+C347+O347+AA347+AM347+AY347+BK347+BW347+CI347+CU347+DG347+DS347+EE347+EQ347+FC347+FO347+GA347+GM347+GY347</f>
        <v>3</v>
      </c>
      <c r="HL347" s="34">
        <f t="shared" si="7053"/>
        <v>0</v>
      </c>
      <c r="HM347" s="34">
        <f t="shared" si="7053"/>
        <v>2868</v>
      </c>
      <c r="HN347" s="34">
        <f t="shared" si="7053"/>
        <v>224</v>
      </c>
      <c r="HO347" s="34">
        <f t="shared" ref="HO347:HO354" si="7054">+G347+S347+AE347+AQ347+BC347+BO347+CA347+CM347+CY347+DK347+DW347+EI347+EU347+FG347+FS347+GE347+GQ347+HC347+I347+U347+AG347+AS347+BE347+BQ347+CC347+CO347+DA347+DM347+DY347+EK347+EW347+FI347+FU347+GG347+GS347+HE347</f>
        <v>488</v>
      </c>
      <c r="HP347" s="227">
        <f t="shared" ref="HP347:HP348" si="7055">+(HO347)/HM347</f>
        <v>0.1701534170153417</v>
      </c>
      <c r="HQ347" s="48">
        <f t="shared" ref="HQ347:HQ354" si="7056">+I347+U347+AG347+AS347+BE347+BQ347+CC347+CO347+DA347+DM347+DY347+EK347+EW347+FI347+FU347+GG347+GS347+HE347</f>
        <v>39</v>
      </c>
      <c r="HR347" s="35">
        <f>+(HQ347/(HO347))</f>
        <v>7.9918032786885251E-2</v>
      </c>
      <c r="HS347" s="49">
        <v>74.400000000000006</v>
      </c>
      <c r="HT347" s="50">
        <v>422</v>
      </c>
      <c r="HU347" s="49">
        <f t="shared" ref="HU347:HU353" si="7057">+HT347/HO347*100</f>
        <v>86.47540983606558</v>
      </c>
      <c r="HV347" s="48"/>
      <c r="HW347" s="37"/>
    </row>
    <row r="348" spans="1:231" ht="18.75" x14ac:dyDescent="0.25">
      <c r="A348" s="236"/>
      <c r="B348" s="41">
        <f t="shared" ref="B348:B353" si="7058">+B347+1</f>
        <v>44737</v>
      </c>
      <c r="C348" s="10"/>
      <c r="D348" s="11"/>
      <c r="E348" s="74">
        <f t="shared" ref="E348:F352" si="7059">E347-C348</f>
        <v>566</v>
      </c>
      <c r="F348" s="74">
        <f t="shared" si="7059"/>
        <v>44</v>
      </c>
      <c r="G348" s="11">
        <v>87</v>
      </c>
      <c r="H348" s="12">
        <f t="shared" si="7001"/>
        <v>0.17314487632508835</v>
      </c>
      <c r="I348" s="11">
        <v>11</v>
      </c>
      <c r="J348" s="12">
        <f t="shared" ref="J348:J353" si="7060">I348/(G348+I348)</f>
        <v>0.11224489795918367</v>
      </c>
      <c r="K348" s="13"/>
      <c r="L348" s="11"/>
      <c r="M348" s="11"/>
      <c r="N348" s="14"/>
      <c r="O348" s="10"/>
      <c r="P348" s="11"/>
      <c r="Q348" s="74">
        <f t="shared" ref="Q348:R353" si="7061">Q347-O348</f>
        <v>570</v>
      </c>
      <c r="R348" s="74">
        <f t="shared" si="7061"/>
        <v>43</v>
      </c>
      <c r="S348" s="11">
        <v>79</v>
      </c>
      <c r="T348" s="12">
        <f t="shared" si="7003"/>
        <v>0.15263157894736842</v>
      </c>
      <c r="U348" s="11">
        <v>8</v>
      </c>
      <c r="V348" s="12">
        <f t="shared" si="7004"/>
        <v>9.1954022988505746E-2</v>
      </c>
      <c r="W348" s="13"/>
      <c r="X348" s="11"/>
      <c r="Y348" s="11"/>
      <c r="Z348" s="14"/>
      <c r="AA348" s="10">
        <v>1</v>
      </c>
      <c r="AB348" s="11"/>
      <c r="AC348" s="74">
        <f t="shared" ref="AC348:AD353" si="7062">AC347-AA348</f>
        <v>78</v>
      </c>
      <c r="AD348" s="74">
        <f t="shared" si="7062"/>
        <v>9</v>
      </c>
      <c r="AE348" s="11">
        <v>13</v>
      </c>
      <c r="AF348" s="12">
        <f t="shared" si="7006"/>
        <v>0.20512820512820512</v>
      </c>
      <c r="AG348" s="11">
        <v>3</v>
      </c>
      <c r="AH348" s="12">
        <f t="shared" si="7007"/>
        <v>0.1875</v>
      </c>
      <c r="AI348" s="13"/>
      <c r="AJ348" s="11"/>
      <c r="AK348" s="11"/>
      <c r="AL348" s="14"/>
      <c r="AM348" s="10">
        <v>1</v>
      </c>
      <c r="AN348" s="11"/>
      <c r="AO348" s="74">
        <f t="shared" ref="AO348:AP353" si="7063">AO347-AM348</f>
        <v>557</v>
      </c>
      <c r="AP348" s="74">
        <f t="shared" si="7063"/>
        <v>43</v>
      </c>
      <c r="AQ348" s="11">
        <v>100</v>
      </c>
      <c r="AR348" s="12">
        <f t="shared" si="7009"/>
        <v>0.20646319569120286</v>
      </c>
      <c r="AS348" s="11">
        <v>15</v>
      </c>
      <c r="AT348" s="12">
        <f t="shared" si="7010"/>
        <v>0.13043478260869565</v>
      </c>
      <c r="AU348" s="13"/>
      <c r="AV348" s="11"/>
      <c r="AW348" s="11"/>
      <c r="AX348" s="14"/>
      <c r="AY348" s="10"/>
      <c r="AZ348" s="11"/>
      <c r="BA348" s="74">
        <f t="shared" ref="BA348:BB353" si="7064">BA347-AY348</f>
        <v>550</v>
      </c>
      <c r="BB348" s="74">
        <f t="shared" si="7064"/>
        <v>42</v>
      </c>
      <c r="BC348" s="11">
        <v>83</v>
      </c>
      <c r="BD348" s="12">
        <f t="shared" si="7012"/>
        <v>0.16181818181818181</v>
      </c>
      <c r="BE348" s="11">
        <v>6</v>
      </c>
      <c r="BF348" s="12">
        <f t="shared" si="7013"/>
        <v>6.741573033707865E-2</v>
      </c>
      <c r="BG348" s="13"/>
      <c r="BH348" s="11"/>
      <c r="BI348" s="11"/>
      <c r="BJ348" s="14"/>
      <c r="BK348" s="10"/>
      <c r="BL348" s="11"/>
      <c r="BM348" s="74">
        <f t="shared" ref="BM348:BN353" si="7065">BM347-BK348</f>
        <v>545</v>
      </c>
      <c r="BN348" s="74">
        <f t="shared" si="7065"/>
        <v>43</v>
      </c>
      <c r="BO348" s="11">
        <v>37</v>
      </c>
      <c r="BP348" s="12">
        <f t="shared" si="7015"/>
        <v>8.2568807339449546E-2</v>
      </c>
      <c r="BQ348" s="11">
        <v>8</v>
      </c>
      <c r="BR348" s="12">
        <f t="shared" si="7016"/>
        <v>0.17777777777777778</v>
      </c>
      <c r="BS348" s="13"/>
      <c r="BT348" s="11"/>
      <c r="BU348" s="11"/>
      <c r="BV348" s="14"/>
      <c r="BW348" s="10"/>
      <c r="BX348" s="11"/>
      <c r="BY348" s="74">
        <f t="shared" ref="BY348:BZ353" si="7066">BY347-BW348</f>
        <v>0</v>
      </c>
      <c r="BZ348" s="74">
        <f t="shared" si="7066"/>
        <v>0</v>
      </c>
      <c r="CA348" s="11"/>
      <c r="CB348" s="12" t="e">
        <f t="shared" si="7018"/>
        <v>#DIV/0!</v>
      </c>
      <c r="CC348" s="11"/>
      <c r="CD348" s="12" t="e">
        <f t="shared" si="7019"/>
        <v>#DIV/0!</v>
      </c>
      <c r="CE348" s="13"/>
      <c r="CF348" s="11"/>
      <c r="CG348" s="11"/>
      <c r="CH348" s="14"/>
      <c r="CI348" s="10"/>
      <c r="CJ348" s="11"/>
      <c r="CK348" s="74">
        <f t="shared" ref="CK348:CL353" si="7067">CK347-CI348</f>
        <v>0</v>
      </c>
      <c r="CL348" s="74">
        <f t="shared" si="7067"/>
        <v>0</v>
      </c>
      <c r="CM348" s="11"/>
      <c r="CN348" s="12" t="e">
        <f t="shared" si="7021"/>
        <v>#DIV/0!</v>
      </c>
      <c r="CO348" s="11"/>
      <c r="CP348" s="12" t="e">
        <f t="shared" si="7022"/>
        <v>#DIV/0!</v>
      </c>
      <c r="CQ348" s="13"/>
      <c r="CR348" s="11"/>
      <c r="CS348" s="11"/>
      <c r="CT348" s="14"/>
      <c r="CU348" s="10"/>
      <c r="CV348" s="11"/>
      <c r="CW348" s="74">
        <f t="shared" ref="CW348:CX353" si="7068">CW347-CU348</f>
        <v>0</v>
      </c>
      <c r="CX348" s="74">
        <f t="shared" si="7068"/>
        <v>0</v>
      </c>
      <c r="CY348" s="11"/>
      <c r="CZ348" s="12" t="e">
        <f t="shared" si="7024"/>
        <v>#DIV/0!</v>
      </c>
      <c r="DA348" s="11"/>
      <c r="DB348" s="12" t="e">
        <f t="shared" si="7025"/>
        <v>#DIV/0!</v>
      </c>
      <c r="DC348" s="13"/>
      <c r="DD348" s="11"/>
      <c r="DE348" s="11"/>
      <c r="DF348" s="14"/>
      <c r="DG348" s="10"/>
      <c r="DH348" s="11"/>
      <c r="DI348" s="74">
        <f t="shared" ref="DI348:DJ353" si="7069">DI347-DG348</f>
        <v>0</v>
      </c>
      <c r="DJ348" s="74">
        <f t="shared" si="7069"/>
        <v>0</v>
      </c>
      <c r="DK348" s="11"/>
      <c r="DL348" s="12" t="e">
        <f t="shared" si="7027"/>
        <v>#DIV/0!</v>
      </c>
      <c r="DM348" s="11"/>
      <c r="DN348" s="12" t="e">
        <f t="shared" si="7028"/>
        <v>#DIV/0!</v>
      </c>
      <c r="DO348" s="13"/>
      <c r="DP348" s="11"/>
      <c r="DQ348" s="11"/>
      <c r="DR348" s="14"/>
      <c r="DS348" s="10"/>
      <c r="DT348" s="11"/>
      <c r="DU348" s="74">
        <f t="shared" ref="DU348:DV353" si="7070">DU347-DS348</f>
        <v>0</v>
      </c>
      <c r="DV348" s="74">
        <f t="shared" si="7070"/>
        <v>0</v>
      </c>
      <c r="DW348" s="11"/>
      <c r="DX348" s="12" t="e">
        <f t="shared" si="7030"/>
        <v>#DIV/0!</v>
      </c>
      <c r="DY348" s="11"/>
      <c r="DZ348" s="12" t="e">
        <f t="shared" si="7031"/>
        <v>#DIV/0!</v>
      </c>
      <c r="EA348" s="13"/>
      <c r="EB348" s="11"/>
      <c r="EC348" s="11"/>
      <c r="ED348" s="14"/>
      <c r="EE348" s="10"/>
      <c r="EF348" s="11"/>
      <c r="EG348" s="74">
        <f t="shared" ref="EG348:EH353" si="7071">EG347-EE348</f>
        <v>0</v>
      </c>
      <c r="EH348" s="74">
        <f t="shared" si="7071"/>
        <v>0</v>
      </c>
      <c r="EI348" s="11"/>
      <c r="EJ348" s="12" t="e">
        <f t="shared" si="7033"/>
        <v>#DIV/0!</v>
      </c>
      <c r="EK348" s="11"/>
      <c r="EL348" s="12" t="e">
        <f t="shared" si="7034"/>
        <v>#DIV/0!</v>
      </c>
      <c r="EM348" s="13"/>
      <c r="EN348" s="11"/>
      <c r="EO348" s="11"/>
      <c r="EP348" s="14"/>
      <c r="EQ348" s="10"/>
      <c r="ER348" s="11"/>
      <c r="ES348" s="74">
        <f t="shared" ref="ES348:ET353" si="7072">ES347-EQ348</f>
        <v>0</v>
      </c>
      <c r="ET348" s="74">
        <f t="shared" si="7072"/>
        <v>0</v>
      </c>
      <c r="EU348" s="11"/>
      <c r="EV348" s="12" t="e">
        <f t="shared" si="7036"/>
        <v>#DIV/0!</v>
      </c>
      <c r="EW348" s="11"/>
      <c r="EX348" s="12" t="e">
        <f t="shared" si="7037"/>
        <v>#DIV/0!</v>
      </c>
      <c r="EY348" s="13"/>
      <c r="EZ348" s="11"/>
      <c r="FA348" s="11"/>
      <c r="FB348" s="14"/>
      <c r="FC348" s="10"/>
      <c r="FD348" s="11"/>
      <c r="FE348" s="74">
        <f t="shared" ref="FE348:FF353" si="7073">FE347-FC348</f>
        <v>0</v>
      </c>
      <c r="FF348" s="74">
        <f t="shared" si="7073"/>
        <v>0</v>
      </c>
      <c r="FG348" s="11"/>
      <c r="FH348" s="12" t="e">
        <f t="shared" si="7039"/>
        <v>#DIV/0!</v>
      </c>
      <c r="FI348" s="11"/>
      <c r="FJ348" s="12" t="e">
        <f t="shared" si="7040"/>
        <v>#DIV/0!</v>
      </c>
      <c r="FK348" s="13"/>
      <c r="FL348" s="11"/>
      <c r="FM348" s="11"/>
      <c r="FN348" s="14"/>
      <c r="FO348" s="10"/>
      <c r="FP348" s="11"/>
      <c r="FQ348" s="74">
        <f t="shared" ref="FQ348:FR353" si="7074">FQ347-FO348</f>
        <v>0</v>
      </c>
      <c r="FR348" s="74">
        <f t="shared" si="7074"/>
        <v>0</v>
      </c>
      <c r="FS348" s="11"/>
      <c r="FT348" s="12" t="e">
        <f t="shared" si="7042"/>
        <v>#DIV/0!</v>
      </c>
      <c r="FU348" s="11"/>
      <c r="FV348" s="12" t="e">
        <f t="shared" si="7043"/>
        <v>#DIV/0!</v>
      </c>
      <c r="FW348" s="13"/>
      <c r="FX348" s="11"/>
      <c r="FY348" s="11"/>
      <c r="FZ348" s="14"/>
      <c r="GA348" s="10"/>
      <c r="GB348" s="11"/>
      <c r="GC348" s="74">
        <f t="shared" ref="GC348:GD353" si="7075">GC347-GA348</f>
        <v>0</v>
      </c>
      <c r="GD348" s="74">
        <f t="shared" si="7075"/>
        <v>0</v>
      </c>
      <c r="GE348" s="11"/>
      <c r="GF348" s="12" t="e">
        <f t="shared" si="7045"/>
        <v>#DIV/0!</v>
      </c>
      <c r="GG348" s="11"/>
      <c r="GH348" s="12" t="e">
        <f t="shared" si="7046"/>
        <v>#DIV/0!</v>
      </c>
      <c r="GI348" s="13"/>
      <c r="GJ348" s="11"/>
      <c r="GK348" s="11"/>
      <c r="GL348" s="14"/>
      <c r="GM348" s="10"/>
      <c r="GN348" s="11"/>
      <c r="GO348" s="74">
        <f t="shared" ref="GO348:GP353" si="7076">GO347-GM348</f>
        <v>0</v>
      </c>
      <c r="GP348" s="74">
        <f t="shared" si="7076"/>
        <v>0</v>
      </c>
      <c r="GQ348" s="11"/>
      <c r="GR348" s="12" t="e">
        <f t="shared" si="7048"/>
        <v>#DIV/0!</v>
      </c>
      <c r="GS348" s="11"/>
      <c r="GT348" s="12" t="e">
        <f t="shared" si="7049"/>
        <v>#DIV/0!</v>
      </c>
      <c r="GU348" s="13"/>
      <c r="GV348" s="11"/>
      <c r="GW348" s="11"/>
      <c r="GX348" s="14"/>
      <c r="GY348" s="10"/>
      <c r="GZ348" s="11"/>
      <c r="HA348" s="74">
        <f t="shared" ref="HA348:HB353" si="7077">HA347-GY348</f>
        <v>0</v>
      </c>
      <c r="HB348" s="74">
        <f t="shared" si="7077"/>
        <v>0</v>
      </c>
      <c r="HC348" s="11"/>
      <c r="HD348" s="12" t="e">
        <f t="shared" si="7051"/>
        <v>#DIV/0!</v>
      </c>
      <c r="HE348" s="11"/>
      <c r="HF348" s="12" t="e">
        <f t="shared" si="7052"/>
        <v>#DIV/0!</v>
      </c>
      <c r="HG348" s="13"/>
      <c r="HH348" s="11"/>
      <c r="HI348" s="11"/>
      <c r="HJ348" s="14"/>
      <c r="HK348" s="10">
        <f t="shared" si="7053"/>
        <v>2</v>
      </c>
      <c r="HL348" s="11">
        <f t="shared" si="7053"/>
        <v>0</v>
      </c>
      <c r="HM348" s="11">
        <f t="shared" si="7053"/>
        <v>2866</v>
      </c>
      <c r="HN348" s="11">
        <f t="shared" si="7053"/>
        <v>224</v>
      </c>
      <c r="HO348" s="11">
        <f t="shared" si="7054"/>
        <v>450</v>
      </c>
      <c r="HP348" s="228">
        <f t="shared" si="7055"/>
        <v>0.15701325889741802</v>
      </c>
      <c r="HQ348" s="15">
        <f t="shared" si="7056"/>
        <v>51</v>
      </c>
      <c r="HR348" s="12">
        <f t="shared" ref="HR348:HR354" si="7078">+(HQ348/(HO348))</f>
        <v>0.11333333333333333</v>
      </c>
      <c r="HS348" s="16">
        <v>75.5</v>
      </c>
      <c r="HT348" s="17">
        <v>385</v>
      </c>
      <c r="HU348" s="16">
        <f t="shared" si="7057"/>
        <v>85.555555555555557</v>
      </c>
      <c r="HV348" s="15"/>
      <c r="HW348" s="14"/>
    </row>
    <row r="349" spans="1:231" ht="18.75" x14ac:dyDescent="0.25">
      <c r="A349" s="236"/>
      <c r="B349" s="41">
        <f t="shared" si="7058"/>
        <v>44738</v>
      </c>
      <c r="C349" s="10"/>
      <c r="D349" s="11"/>
      <c r="E349" s="74">
        <f t="shared" si="7059"/>
        <v>566</v>
      </c>
      <c r="F349" s="74">
        <f t="shared" si="7059"/>
        <v>44</v>
      </c>
      <c r="G349" s="11">
        <v>121</v>
      </c>
      <c r="H349" s="12">
        <f t="shared" si="7001"/>
        <v>0.2314487632508834</v>
      </c>
      <c r="I349" s="11">
        <v>10</v>
      </c>
      <c r="J349" s="12">
        <f t="shared" si="7060"/>
        <v>7.6335877862595422E-2</v>
      </c>
      <c r="K349" s="13"/>
      <c r="L349" s="11"/>
      <c r="M349" s="11"/>
      <c r="N349" s="14"/>
      <c r="O349" s="10"/>
      <c r="P349" s="11"/>
      <c r="Q349" s="74">
        <f t="shared" si="7061"/>
        <v>570</v>
      </c>
      <c r="R349" s="74">
        <f t="shared" si="7061"/>
        <v>43</v>
      </c>
      <c r="S349" s="11">
        <v>72</v>
      </c>
      <c r="T349" s="12">
        <f t="shared" si="7003"/>
        <v>0.1368421052631579</v>
      </c>
      <c r="U349" s="11">
        <v>6</v>
      </c>
      <c r="V349" s="12">
        <f t="shared" si="7004"/>
        <v>7.6923076923076927E-2</v>
      </c>
      <c r="W349" s="13"/>
      <c r="X349" s="11"/>
      <c r="Y349" s="11"/>
      <c r="Z349" s="14"/>
      <c r="AA349" s="10">
        <v>1</v>
      </c>
      <c r="AB349" s="11"/>
      <c r="AC349" s="74">
        <f t="shared" si="7062"/>
        <v>77</v>
      </c>
      <c r="AD349" s="74">
        <f t="shared" si="7062"/>
        <v>9</v>
      </c>
      <c r="AE349" s="11">
        <v>16</v>
      </c>
      <c r="AF349" s="12">
        <f t="shared" si="7006"/>
        <v>0.24675324675324675</v>
      </c>
      <c r="AG349" s="11">
        <v>3</v>
      </c>
      <c r="AH349" s="12">
        <f t="shared" si="7007"/>
        <v>0.15789473684210525</v>
      </c>
      <c r="AI349" s="13"/>
      <c r="AJ349" s="11"/>
      <c r="AK349" s="11"/>
      <c r="AL349" s="14"/>
      <c r="AM349" s="10"/>
      <c r="AN349" s="11"/>
      <c r="AO349" s="74">
        <f t="shared" si="7063"/>
        <v>557</v>
      </c>
      <c r="AP349" s="74">
        <f t="shared" si="7063"/>
        <v>43</v>
      </c>
      <c r="AQ349" s="11">
        <v>91</v>
      </c>
      <c r="AR349" s="12">
        <f t="shared" si="7009"/>
        <v>0.18132854578096949</v>
      </c>
      <c r="AS349" s="11">
        <v>10</v>
      </c>
      <c r="AT349" s="12">
        <f t="shared" si="7010"/>
        <v>9.9009900990099015E-2</v>
      </c>
      <c r="AU349" s="13"/>
      <c r="AV349" s="11"/>
      <c r="AW349" s="11"/>
      <c r="AX349" s="14"/>
      <c r="AY349" s="10"/>
      <c r="AZ349" s="11"/>
      <c r="BA349" s="74">
        <f t="shared" si="7064"/>
        <v>550</v>
      </c>
      <c r="BB349" s="74">
        <f t="shared" si="7064"/>
        <v>42</v>
      </c>
      <c r="BC349" s="11">
        <v>73</v>
      </c>
      <c r="BD349" s="12">
        <f t="shared" si="7012"/>
        <v>0.16181818181818181</v>
      </c>
      <c r="BE349" s="11">
        <v>16</v>
      </c>
      <c r="BF349" s="12">
        <f t="shared" si="7013"/>
        <v>0.1797752808988764</v>
      </c>
      <c r="BG349" s="13"/>
      <c r="BH349" s="11"/>
      <c r="BI349" s="11"/>
      <c r="BJ349" s="14"/>
      <c r="BK349" s="10">
        <v>1</v>
      </c>
      <c r="BL349" s="11"/>
      <c r="BM349" s="74">
        <f t="shared" si="7065"/>
        <v>544</v>
      </c>
      <c r="BN349" s="74">
        <f t="shared" si="7065"/>
        <v>43</v>
      </c>
      <c r="BO349" s="11">
        <v>46</v>
      </c>
      <c r="BP349" s="12">
        <f t="shared" si="7015"/>
        <v>0.10845588235294118</v>
      </c>
      <c r="BQ349" s="11">
        <v>13</v>
      </c>
      <c r="BR349" s="12">
        <f t="shared" si="7016"/>
        <v>0.22033898305084745</v>
      </c>
      <c r="BS349" s="13"/>
      <c r="BT349" s="11"/>
      <c r="BU349" s="11"/>
      <c r="BV349" s="14"/>
      <c r="BW349" s="10"/>
      <c r="BX349" s="11"/>
      <c r="BY349" s="74">
        <f t="shared" si="7066"/>
        <v>0</v>
      </c>
      <c r="BZ349" s="74">
        <f t="shared" si="7066"/>
        <v>0</v>
      </c>
      <c r="CA349" s="11"/>
      <c r="CB349" s="12" t="e">
        <f t="shared" si="7018"/>
        <v>#DIV/0!</v>
      </c>
      <c r="CC349" s="11"/>
      <c r="CD349" s="12" t="e">
        <f t="shared" si="7019"/>
        <v>#DIV/0!</v>
      </c>
      <c r="CE349" s="13"/>
      <c r="CF349" s="11"/>
      <c r="CG349" s="11"/>
      <c r="CH349" s="14"/>
      <c r="CI349" s="10"/>
      <c r="CJ349" s="11"/>
      <c r="CK349" s="74">
        <f t="shared" si="7067"/>
        <v>0</v>
      </c>
      <c r="CL349" s="74">
        <f t="shared" si="7067"/>
        <v>0</v>
      </c>
      <c r="CM349" s="11"/>
      <c r="CN349" s="12" t="e">
        <f t="shared" si="7021"/>
        <v>#DIV/0!</v>
      </c>
      <c r="CO349" s="11"/>
      <c r="CP349" s="12" t="e">
        <f t="shared" si="7022"/>
        <v>#DIV/0!</v>
      </c>
      <c r="CQ349" s="13"/>
      <c r="CR349" s="11"/>
      <c r="CS349" s="11"/>
      <c r="CT349" s="14"/>
      <c r="CU349" s="10"/>
      <c r="CV349" s="11"/>
      <c r="CW349" s="74">
        <f t="shared" si="7068"/>
        <v>0</v>
      </c>
      <c r="CX349" s="74">
        <f t="shared" si="7068"/>
        <v>0</v>
      </c>
      <c r="CY349" s="11"/>
      <c r="CZ349" s="12" t="e">
        <f t="shared" si="7024"/>
        <v>#DIV/0!</v>
      </c>
      <c r="DA349" s="11"/>
      <c r="DB349" s="12" t="e">
        <f t="shared" si="7025"/>
        <v>#DIV/0!</v>
      </c>
      <c r="DC349" s="13"/>
      <c r="DD349" s="11"/>
      <c r="DE349" s="11"/>
      <c r="DF349" s="14"/>
      <c r="DG349" s="10"/>
      <c r="DH349" s="11"/>
      <c r="DI349" s="74">
        <f t="shared" si="7069"/>
        <v>0</v>
      </c>
      <c r="DJ349" s="74">
        <f t="shared" si="7069"/>
        <v>0</v>
      </c>
      <c r="DK349" s="11"/>
      <c r="DL349" s="12" t="e">
        <f t="shared" si="7027"/>
        <v>#DIV/0!</v>
      </c>
      <c r="DM349" s="11"/>
      <c r="DN349" s="12" t="e">
        <f t="shared" si="7028"/>
        <v>#DIV/0!</v>
      </c>
      <c r="DO349" s="13"/>
      <c r="DP349" s="11"/>
      <c r="DQ349" s="11"/>
      <c r="DR349" s="14"/>
      <c r="DS349" s="10"/>
      <c r="DT349" s="11"/>
      <c r="DU349" s="74">
        <f t="shared" si="7070"/>
        <v>0</v>
      </c>
      <c r="DV349" s="74">
        <f t="shared" si="7070"/>
        <v>0</v>
      </c>
      <c r="DW349" s="11"/>
      <c r="DX349" s="12" t="e">
        <f t="shared" si="7030"/>
        <v>#DIV/0!</v>
      </c>
      <c r="DY349" s="11"/>
      <c r="DZ349" s="12" t="e">
        <f t="shared" si="7031"/>
        <v>#DIV/0!</v>
      </c>
      <c r="EA349" s="13"/>
      <c r="EB349" s="11"/>
      <c r="EC349" s="11"/>
      <c r="ED349" s="14"/>
      <c r="EE349" s="10"/>
      <c r="EF349" s="11"/>
      <c r="EG349" s="74">
        <f t="shared" si="7071"/>
        <v>0</v>
      </c>
      <c r="EH349" s="74">
        <f t="shared" si="7071"/>
        <v>0</v>
      </c>
      <c r="EI349" s="11"/>
      <c r="EJ349" s="12" t="e">
        <f t="shared" si="7033"/>
        <v>#DIV/0!</v>
      </c>
      <c r="EK349" s="11"/>
      <c r="EL349" s="12" t="e">
        <f t="shared" si="7034"/>
        <v>#DIV/0!</v>
      </c>
      <c r="EM349" s="13"/>
      <c r="EN349" s="11"/>
      <c r="EO349" s="11"/>
      <c r="EP349" s="14"/>
      <c r="EQ349" s="10"/>
      <c r="ER349" s="11"/>
      <c r="ES349" s="74">
        <f t="shared" si="7072"/>
        <v>0</v>
      </c>
      <c r="ET349" s="74">
        <f t="shared" si="7072"/>
        <v>0</v>
      </c>
      <c r="EU349" s="11"/>
      <c r="EV349" s="12" t="e">
        <f t="shared" si="7036"/>
        <v>#DIV/0!</v>
      </c>
      <c r="EW349" s="11"/>
      <c r="EX349" s="12" t="e">
        <f t="shared" si="7037"/>
        <v>#DIV/0!</v>
      </c>
      <c r="EY349" s="13"/>
      <c r="EZ349" s="11"/>
      <c r="FA349" s="11"/>
      <c r="FB349" s="14"/>
      <c r="FC349" s="10"/>
      <c r="FD349" s="11"/>
      <c r="FE349" s="74">
        <f t="shared" si="7073"/>
        <v>0</v>
      </c>
      <c r="FF349" s="74">
        <f t="shared" si="7073"/>
        <v>0</v>
      </c>
      <c r="FG349" s="11"/>
      <c r="FH349" s="12" t="e">
        <f t="shared" si="7039"/>
        <v>#DIV/0!</v>
      </c>
      <c r="FI349" s="11"/>
      <c r="FJ349" s="12" t="e">
        <f t="shared" si="7040"/>
        <v>#DIV/0!</v>
      </c>
      <c r="FK349" s="13"/>
      <c r="FL349" s="11"/>
      <c r="FM349" s="11"/>
      <c r="FN349" s="14"/>
      <c r="FO349" s="10"/>
      <c r="FP349" s="11"/>
      <c r="FQ349" s="74">
        <f t="shared" si="7074"/>
        <v>0</v>
      </c>
      <c r="FR349" s="74">
        <f t="shared" si="7074"/>
        <v>0</v>
      </c>
      <c r="FS349" s="11"/>
      <c r="FT349" s="12" t="e">
        <f t="shared" si="7042"/>
        <v>#DIV/0!</v>
      </c>
      <c r="FU349" s="11"/>
      <c r="FV349" s="12" t="e">
        <f t="shared" si="7043"/>
        <v>#DIV/0!</v>
      </c>
      <c r="FW349" s="13"/>
      <c r="FX349" s="11"/>
      <c r="FY349" s="11"/>
      <c r="FZ349" s="14"/>
      <c r="GA349" s="10"/>
      <c r="GB349" s="11"/>
      <c r="GC349" s="74">
        <f t="shared" si="7075"/>
        <v>0</v>
      </c>
      <c r="GD349" s="74">
        <f t="shared" si="7075"/>
        <v>0</v>
      </c>
      <c r="GE349" s="11"/>
      <c r="GF349" s="12" t="e">
        <f t="shared" si="7045"/>
        <v>#DIV/0!</v>
      </c>
      <c r="GG349" s="11"/>
      <c r="GH349" s="12" t="e">
        <f t="shared" si="7046"/>
        <v>#DIV/0!</v>
      </c>
      <c r="GI349" s="13"/>
      <c r="GJ349" s="11"/>
      <c r="GK349" s="11"/>
      <c r="GL349" s="14"/>
      <c r="GM349" s="10"/>
      <c r="GN349" s="11"/>
      <c r="GO349" s="74">
        <f t="shared" si="7076"/>
        <v>0</v>
      </c>
      <c r="GP349" s="74">
        <f t="shared" si="7076"/>
        <v>0</v>
      </c>
      <c r="GQ349" s="11"/>
      <c r="GR349" s="12" t="e">
        <f t="shared" si="7048"/>
        <v>#DIV/0!</v>
      </c>
      <c r="GS349" s="11"/>
      <c r="GT349" s="12" t="e">
        <f t="shared" si="7049"/>
        <v>#DIV/0!</v>
      </c>
      <c r="GU349" s="13"/>
      <c r="GV349" s="11"/>
      <c r="GW349" s="11"/>
      <c r="GX349" s="14"/>
      <c r="GY349" s="10"/>
      <c r="GZ349" s="11"/>
      <c r="HA349" s="74">
        <f t="shared" si="7077"/>
        <v>0</v>
      </c>
      <c r="HB349" s="74">
        <f t="shared" si="7077"/>
        <v>0</v>
      </c>
      <c r="HC349" s="11"/>
      <c r="HD349" s="12" t="e">
        <f t="shared" si="7051"/>
        <v>#DIV/0!</v>
      </c>
      <c r="HE349" s="11"/>
      <c r="HF349" s="12" t="e">
        <f t="shared" si="7052"/>
        <v>#DIV/0!</v>
      </c>
      <c r="HG349" s="13"/>
      <c r="HH349" s="11"/>
      <c r="HI349" s="11"/>
      <c r="HJ349" s="14"/>
      <c r="HK349" s="10">
        <f t="shared" si="7053"/>
        <v>2</v>
      </c>
      <c r="HL349" s="11">
        <f t="shared" si="7053"/>
        <v>0</v>
      </c>
      <c r="HM349" s="11">
        <f t="shared" si="7053"/>
        <v>2864</v>
      </c>
      <c r="HN349" s="11">
        <f t="shared" si="7053"/>
        <v>224</v>
      </c>
      <c r="HO349" s="11">
        <f t="shared" si="7054"/>
        <v>477</v>
      </c>
      <c r="HP349" s="228">
        <f>+(HO349)/HM349</f>
        <v>0.16655027932960895</v>
      </c>
      <c r="HQ349" s="15">
        <f t="shared" si="7056"/>
        <v>58</v>
      </c>
      <c r="HR349" s="12">
        <f t="shared" si="7078"/>
        <v>0.12159329140461216</v>
      </c>
      <c r="HS349" s="16">
        <v>75.5</v>
      </c>
      <c r="HT349" s="17">
        <v>401</v>
      </c>
      <c r="HU349" s="16">
        <f t="shared" si="7057"/>
        <v>84.067085953878404</v>
      </c>
      <c r="HV349" s="15"/>
      <c r="HW349" s="14"/>
    </row>
    <row r="350" spans="1:231" ht="18.75" x14ac:dyDescent="0.25">
      <c r="A350" s="236"/>
      <c r="B350" s="41">
        <f t="shared" si="7058"/>
        <v>44739</v>
      </c>
      <c r="C350" s="10"/>
      <c r="D350" s="11"/>
      <c r="E350" s="74">
        <f t="shared" si="7059"/>
        <v>566</v>
      </c>
      <c r="F350" s="74">
        <f t="shared" si="7059"/>
        <v>44</v>
      </c>
      <c r="G350" s="11">
        <v>108</v>
      </c>
      <c r="H350" s="12">
        <f t="shared" si="7001"/>
        <v>0.20848056537102475</v>
      </c>
      <c r="I350" s="11">
        <v>10</v>
      </c>
      <c r="J350" s="12">
        <f t="shared" si="7060"/>
        <v>8.4745762711864403E-2</v>
      </c>
      <c r="K350" s="11"/>
      <c r="L350" s="11"/>
      <c r="M350" s="18"/>
      <c r="N350" s="20"/>
      <c r="O350" s="10"/>
      <c r="P350" s="11"/>
      <c r="Q350" s="74">
        <f t="shared" si="7061"/>
        <v>570</v>
      </c>
      <c r="R350" s="74">
        <f t="shared" si="7061"/>
        <v>43</v>
      </c>
      <c r="S350" s="11">
        <v>80</v>
      </c>
      <c r="T350" s="12">
        <f t="shared" si="7003"/>
        <v>0.156140350877193</v>
      </c>
      <c r="U350" s="11">
        <v>9</v>
      </c>
      <c r="V350" s="12">
        <f t="shared" si="7004"/>
        <v>0.10112359550561797</v>
      </c>
      <c r="W350" s="11"/>
      <c r="X350" s="11"/>
      <c r="Y350" s="18"/>
      <c r="Z350" s="20"/>
      <c r="AA350" s="10"/>
      <c r="AB350" s="11"/>
      <c r="AC350" s="74">
        <f t="shared" si="7062"/>
        <v>77</v>
      </c>
      <c r="AD350" s="74">
        <f t="shared" si="7062"/>
        <v>9</v>
      </c>
      <c r="AE350" s="11">
        <v>26</v>
      </c>
      <c r="AF350" s="12">
        <f t="shared" si="7006"/>
        <v>0.36363636363636365</v>
      </c>
      <c r="AG350" s="11">
        <v>2</v>
      </c>
      <c r="AH350" s="12">
        <f t="shared" si="7007"/>
        <v>7.1428571428571425E-2</v>
      </c>
      <c r="AI350" s="11"/>
      <c r="AJ350" s="11"/>
      <c r="AK350" s="18"/>
      <c r="AL350" s="20"/>
      <c r="AM350" s="10">
        <v>1</v>
      </c>
      <c r="AN350" s="11"/>
      <c r="AO350" s="74">
        <f t="shared" si="7063"/>
        <v>556</v>
      </c>
      <c r="AP350" s="74">
        <f t="shared" si="7063"/>
        <v>43</v>
      </c>
      <c r="AQ350" s="11">
        <v>109</v>
      </c>
      <c r="AR350" s="12">
        <f t="shared" si="7009"/>
        <v>0.21582733812949639</v>
      </c>
      <c r="AS350" s="11">
        <v>11</v>
      </c>
      <c r="AT350" s="12">
        <f t="shared" si="7010"/>
        <v>9.166666666666666E-2</v>
      </c>
      <c r="AU350" s="11"/>
      <c r="AV350" s="11"/>
      <c r="AW350" s="18"/>
      <c r="AX350" s="20"/>
      <c r="AY350" s="10"/>
      <c r="AZ350" s="11"/>
      <c r="BA350" s="74">
        <f t="shared" si="7064"/>
        <v>550</v>
      </c>
      <c r="BB350" s="74">
        <f t="shared" si="7064"/>
        <v>42</v>
      </c>
      <c r="BC350" s="11">
        <v>77</v>
      </c>
      <c r="BD350" s="12">
        <f t="shared" si="7012"/>
        <v>0.15454545454545454</v>
      </c>
      <c r="BE350" s="11">
        <v>8</v>
      </c>
      <c r="BF350" s="12">
        <f t="shared" si="7013"/>
        <v>9.4117647058823528E-2</v>
      </c>
      <c r="BG350" s="11"/>
      <c r="BH350" s="11"/>
      <c r="BI350" s="18"/>
      <c r="BJ350" s="20"/>
      <c r="BK350" s="10"/>
      <c r="BL350" s="11"/>
      <c r="BM350" s="74">
        <f t="shared" si="7065"/>
        <v>544</v>
      </c>
      <c r="BN350" s="74">
        <f t="shared" si="7065"/>
        <v>43</v>
      </c>
      <c r="BO350" s="11">
        <v>50</v>
      </c>
      <c r="BP350" s="12">
        <f t="shared" si="7015"/>
        <v>0.10110294117647059</v>
      </c>
      <c r="BQ350" s="11">
        <v>5</v>
      </c>
      <c r="BR350" s="12">
        <f t="shared" si="7016"/>
        <v>9.0909090909090912E-2</v>
      </c>
      <c r="BS350" s="11"/>
      <c r="BT350" s="11"/>
      <c r="BU350" s="18"/>
      <c r="BV350" s="20"/>
      <c r="BW350" s="10"/>
      <c r="BX350" s="11"/>
      <c r="BY350" s="74">
        <f t="shared" si="7066"/>
        <v>0</v>
      </c>
      <c r="BZ350" s="74">
        <f t="shared" si="7066"/>
        <v>0</v>
      </c>
      <c r="CA350" s="11"/>
      <c r="CB350" s="12" t="e">
        <f t="shared" si="7018"/>
        <v>#DIV/0!</v>
      </c>
      <c r="CC350" s="11"/>
      <c r="CD350" s="12" t="e">
        <f t="shared" si="7019"/>
        <v>#DIV/0!</v>
      </c>
      <c r="CE350" s="11"/>
      <c r="CF350" s="11"/>
      <c r="CG350" s="18"/>
      <c r="CH350" s="20"/>
      <c r="CI350" s="10"/>
      <c r="CJ350" s="11"/>
      <c r="CK350" s="74">
        <f t="shared" si="7067"/>
        <v>0</v>
      </c>
      <c r="CL350" s="74">
        <f t="shared" si="7067"/>
        <v>0</v>
      </c>
      <c r="CM350" s="11"/>
      <c r="CN350" s="12" t="e">
        <f t="shared" si="7021"/>
        <v>#DIV/0!</v>
      </c>
      <c r="CO350" s="11"/>
      <c r="CP350" s="12" t="e">
        <f t="shared" si="7022"/>
        <v>#DIV/0!</v>
      </c>
      <c r="CQ350" s="11"/>
      <c r="CR350" s="11"/>
      <c r="CS350" s="18"/>
      <c r="CT350" s="20"/>
      <c r="CU350" s="10"/>
      <c r="CV350" s="11"/>
      <c r="CW350" s="74">
        <f t="shared" si="7068"/>
        <v>0</v>
      </c>
      <c r="CX350" s="74">
        <f t="shared" si="7068"/>
        <v>0</v>
      </c>
      <c r="CY350" s="11"/>
      <c r="CZ350" s="12" t="e">
        <f t="shared" si="7024"/>
        <v>#DIV/0!</v>
      </c>
      <c r="DA350" s="11"/>
      <c r="DB350" s="12" t="e">
        <f t="shared" si="7025"/>
        <v>#DIV/0!</v>
      </c>
      <c r="DC350" s="11"/>
      <c r="DD350" s="11"/>
      <c r="DE350" s="18"/>
      <c r="DF350" s="20"/>
      <c r="DG350" s="10"/>
      <c r="DH350" s="11"/>
      <c r="DI350" s="74">
        <f t="shared" si="7069"/>
        <v>0</v>
      </c>
      <c r="DJ350" s="74">
        <f t="shared" si="7069"/>
        <v>0</v>
      </c>
      <c r="DK350" s="11"/>
      <c r="DL350" s="12" t="e">
        <f t="shared" si="7027"/>
        <v>#DIV/0!</v>
      </c>
      <c r="DM350" s="11"/>
      <c r="DN350" s="12" t="e">
        <f t="shared" si="7028"/>
        <v>#DIV/0!</v>
      </c>
      <c r="DO350" s="11"/>
      <c r="DP350" s="11"/>
      <c r="DQ350" s="18"/>
      <c r="DR350" s="20"/>
      <c r="DS350" s="10"/>
      <c r="DT350" s="11"/>
      <c r="DU350" s="74">
        <f t="shared" si="7070"/>
        <v>0</v>
      </c>
      <c r="DV350" s="74">
        <f t="shared" si="7070"/>
        <v>0</v>
      </c>
      <c r="DW350" s="11"/>
      <c r="DX350" s="12" t="e">
        <f t="shared" si="7030"/>
        <v>#DIV/0!</v>
      </c>
      <c r="DY350" s="11"/>
      <c r="DZ350" s="12" t="e">
        <f t="shared" si="7031"/>
        <v>#DIV/0!</v>
      </c>
      <c r="EA350" s="11"/>
      <c r="EB350" s="11"/>
      <c r="EC350" s="18"/>
      <c r="ED350" s="20"/>
      <c r="EE350" s="10"/>
      <c r="EF350" s="11"/>
      <c r="EG350" s="74">
        <f t="shared" si="7071"/>
        <v>0</v>
      </c>
      <c r="EH350" s="74">
        <f t="shared" si="7071"/>
        <v>0</v>
      </c>
      <c r="EI350" s="11"/>
      <c r="EJ350" s="12" t="e">
        <f t="shared" si="7033"/>
        <v>#DIV/0!</v>
      </c>
      <c r="EK350" s="11"/>
      <c r="EL350" s="12" t="e">
        <f t="shared" si="7034"/>
        <v>#DIV/0!</v>
      </c>
      <c r="EM350" s="11"/>
      <c r="EN350" s="11"/>
      <c r="EO350" s="18"/>
      <c r="EP350" s="20"/>
      <c r="EQ350" s="10"/>
      <c r="ER350" s="11"/>
      <c r="ES350" s="74">
        <f t="shared" si="7072"/>
        <v>0</v>
      </c>
      <c r="ET350" s="74">
        <f t="shared" si="7072"/>
        <v>0</v>
      </c>
      <c r="EU350" s="11"/>
      <c r="EV350" s="12" t="e">
        <f t="shared" si="7036"/>
        <v>#DIV/0!</v>
      </c>
      <c r="EW350" s="11"/>
      <c r="EX350" s="12" t="e">
        <f t="shared" si="7037"/>
        <v>#DIV/0!</v>
      </c>
      <c r="EY350" s="11"/>
      <c r="EZ350" s="11"/>
      <c r="FA350" s="18"/>
      <c r="FB350" s="20"/>
      <c r="FC350" s="10"/>
      <c r="FD350" s="11"/>
      <c r="FE350" s="74">
        <f t="shared" si="7073"/>
        <v>0</v>
      </c>
      <c r="FF350" s="74">
        <f t="shared" si="7073"/>
        <v>0</v>
      </c>
      <c r="FG350" s="11"/>
      <c r="FH350" s="12" t="e">
        <f t="shared" si="7039"/>
        <v>#DIV/0!</v>
      </c>
      <c r="FI350" s="11"/>
      <c r="FJ350" s="12" t="e">
        <f t="shared" si="7040"/>
        <v>#DIV/0!</v>
      </c>
      <c r="FK350" s="11"/>
      <c r="FL350" s="11"/>
      <c r="FM350" s="18"/>
      <c r="FN350" s="20"/>
      <c r="FO350" s="10"/>
      <c r="FP350" s="11"/>
      <c r="FQ350" s="74">
        <f t="shared" si="7074"/>
        <v>0</v>
      </c>
      <c r="FR350" s="74">
        <f t="shared" si="7074"/>
        <v>0</v>
      </c>
      <c r="FS350" s="11"/>
      <c r="FT350" s="12" t="e">
        <f t="shared" si="7042"/>
        <v>#DIV/0!</v>
      </c>
      <c r="FU350" s="11"/>
      <c r="FV350" s="12" t="e">
        <f t="shared" si="7043"/>
        <v>#DIV/0!</v>
      </c>
      <c r="FW350" s="11"/>
      <c r="FX350" s="11"/>
      <c r="FY350" s="18"/>
      <c r="FZ350" s="20"/>
      <c r="GA350" s="10"/>
      <c r="GB350" s="11"/>
      <c r="GC350" s="74">
        <f t="shared" si="7075"/>
        <v>0</v>
      </c>
      <c r="GD350" s="74">
        <f t="shared" si="7075"/>
        <v>0</v>
      </c>
      <c r="GE350" s="11"/>
      <c r="GF350" s="12" t="e">
        <f t="shared" si="7045"/>
        <v>#DIV/0!</v>
      </c>
      <c r="GG350" s="11"/>
      <c r="GH350" s="12" t="e">
        <f t="shared" si="7046"/>
        <v>#DIV/0!</v>
      </c>
      <c r="GI350" s="11"/>
      <c r="GJ350" s="11"/>
      <c r="GK350" s="18"/>
      <c r="GL350" s="20"/>
      <c r="GM350" s="10"/>
      <c r="GN350" s="11"/>
      <c r="GO350" s="74">
        <f t="shared" si="7076"/>
        <v>0</v>
      </c>
      <c r="GP350" s="74">
        <f t="shared" si="7076"/>
        <v>0</v>
      </c>
      <c r="GQ350" s="11"/>
      <c r="GR350" s="12" t="e">
        <f t="shared" si="7048"/>
        <v>#DIV/0!</v>
      </c>
      <c r="GS350" s="11"/>
      <c r="GT350" s="12" t="e">
        <f t="shared" si="7049"/>
        <v>#DIV/0!</v>
      </c>
      <c r="GU350" s="11"/>
      <c r="GV350" s="11"/>
      <c r="GW350" s="18"/>
      <c r="GX350" s="20"/>
      <c r="GY350" s="10"/>
      <c r="GZ350" s="11"/>
      <c r="HA350" s="74">
        <f t="shared" si="7077"/>
        <v>0</v>
      </c>
      <c r="HB350" s="74">
        <f t="shared" si="7077"/>
        <v>0</v>
      </c>
      <c r="HC350" s="11"/>
      <c r="HD350" s="12" t="e">
        <f t="shared" si="7051"/>
        <v>#DIV/0!</v>
      </c>
      <c r="HE350" s="11"/>
      <c r="HF350" s="12" t="e">
        <f t="shared" si="7052"/>
        <v>#DIV/0!</v>
      </c>
      <c r="HG350" s="11"/>
      <c r="HH350" s="11"/>
      <c r="HI350" s="18"/>
      <c r="HJ350" s="20"/>
      <c r="HK350" s="10">
        <f t="shared" si="7053"/>
        <v>1</v>
      </c>
      <c r="HL350" s="11">
        <f t="shared" si="7053"/>
        <v>0</v>
      </c>
      <c r="HM350" s="11">
        <f t="shared" si="7053"/>
        <v>2863</v>
      </c>
      <c r="HN350" s="11">
        <f t="shared" si="7053"/>
        <v>224</v>
      </c>
      <c r="HO350" s="11">
        <f t="shared" si="7054"/>
        <v>495</v>
      </c>
      <c r="HP350" s="228">
        <f t="shared" ref="HP350:HP353" si="7079">+(HO350)/HM350</f>
        <v>0.1728955640936081</v>
      </c>
      <c r="HQ350" s="15">
        <f t="shared" si="7056"/>
        <v>45</v>
      </c>
      <c r="HR350" s="12">
        <f t="shared" si="7078"/>
        <v>9.0909090909090912E-2</v>
      </c>
      <c r="HS350" s="16">
        <v>75.3</v>
      </c>
      <c r="HT350" s="17">
        <v>429</v>
      </c>
      <c r="HU350" s="16">
        <f t="shared" si="7057"/>
        <v>86.666666666666671</v>
      </c>
      <c r="HV350" s="18"/>
      <c r="HW350" s="20"/>
    </row>
    <row r="351" spans="1:231" ht="18.75" x14ac:dyDescent="0.25">
      <c r="A351" s="236"/>
      <c r="B351" s="41">
        <f>+B350+1</f>
        <v>44740</v>
      </c>
      <c r="C351" s="10"/>
      <c r="D351" s="11"/>
      <c r="E351" s="74">
        <f t="shared" si="7059"/>
        <v>566</v>
      </c>
      <c r="F351" s="74">
        <f t="shared" si="7059"/>
        <v>44</v>
      </c>
      <c r="G351" s="11">
        <v>107</v>
      </c>
      <c r="H351" s="12">
        <f t="shared" si="7001"/>
        <v>0.21378091872791519</v>
      </c>
      <c r="I351" s="11">
        <v>14</v>
      </c>
      <c r="J351" s="12">
        <f t="shared" si="7060"/>
        <v>0.11570247933884298</v>
      </c>
      <c r="K351" s="13"/>
      <c r="L351" s="13"/>
      <c r="M351" s="25"/>
      <c r="N351" s="38">
        <v>4920</v>
      </c>
      <c r="O351" s="10"/>
      <c r="P351" s="11"/>
      <c r="Q351" s="74">
        <f t="shared" si="7061"/>
        <v>570</v>
      </c>
      <c r="R351" s="74">
        <f t="shared" si="7061"/>
        <v>43</v>
      </c>
      <c r="S351" s="11">
        <v>75</v>
      </c>
      <c r="T351" s="12">
        <f t="shared" si="7003"/>
        <v>0.14736842105263157</v>
      </c>
      <c r="U351" s="11">
        <v>9</v>
      </c>
      <c r="V351" s="12">
        <f t="shared" si="7004"/>
        <v>0.10714285714285714</v>
      </c>
      <c r="W351" s="13"/>
      <c r="X351" s="13"/>
      <c r="Y351" s="25"/>
      <c r="Z351" s="38">
        <v>4920</v>
      </c>
      <c r="AA351" s="10">
        <v>1</v>
      </c>
      <c r="AB351" s="11"/>
      <c r="AC351" s="74">
        <f t="shared" si="7062"/>
        <v>76</v>
      </c>
      <c r="AD351" s="74">
        <f t="shared" si="7062"/>
        <v>9</v>
      </c>
      <c r="AE351" s="11">
        <v>20</v>
      </c>
      <c r="AF351" s="12">
        <f t="shared" si="7006"/>
        <v>0.27631578947368424</v>
      </c>
      <c r="AG351" s="11">
        <v>1</v>
      </c>
      <c r="AH351" s="12">
        <f t="shared" si="7007"/>
        <v>4.7619047619047616E-2</v>
      </c>
      <c r="AI351" s="13"/>
      <c r="AJ351" s="13"/>
      <c r="AK351" s="25"/>
      <c r="AL351" s="38">
        <v>4920</v>
      </c>
      <c r="AM351" s="10">
        <v>1</v>
      </c>
      <c r="AN351" s="11"/>
      <c r="AO351" s="74">
        <f t="shared" si="7063"/>
        <v>555</v>
      </c>
      <c r="AP351" s="74">
        <f t="shared" si="7063"/>
        <v>43</v>
      </c>
      <c r="AQ351" s="11">
        <v>101</v>
      </c>
      <c r="AR351" s="12">
        <f t="shared" si="7009"/>
        <v>0.19279279279279279</v>
      </c>
      <c r="AS351" s="11">
        <v>6</v>
      </c>
      <c r="AT351" s="12">
        <f t="shared" si="7010"/>
        <v>5.6074766355140186E-2</v>
      </c>
      <c r="AU351" s="13"/>
      <c r="AV351" s="13"/>
      <c r="AW351" s="25"/>
      <c r="AX351" s="38">
        <v>4920</v>
      </c>
      <c r="AY351" s="10"/>
      <c r="AZ351" s="11"/>
      <c r="BA351" s="74">
        <f t="shared" si="7064"/>
        <v>550</v>
      </c>
      <c r="BB351" s="74">
        <f t="shared" si="7064"/>
        <v>42</v>
      </c>
      <c r="BC351" s="11">
        <v>84</v>
      </c>
      <c r="BD351" s="12">
        <f t="shared" si="7012"/>
        <v>0.16545454545454547</v>
      </c>
      <c r="BE351" s="11">
        <v>7</v>
      </c>
      <c r="BF351" s="12">
        <f t="shared" si="7013"/>
        <v>7.6923076923076927E-2</v>
      </c>
      <c r="BG351" s="13"/>
      <c r="BH351" s="13"/>
      <c r="BI351" s="25"/>
      <c r="BJ351" s="38">
        <v>4920</v>
      </c>
      <c r="BK351" s="10"/>
      <c r="BL351" s="11"/>
      <c r="BM351" s="74">
        <f t="shared" si="7065"/>
        <v>544</v>
      </c>
      <c r="BN351" s="74">
        <f t="shared" si="7065"/>
        <v>43</v>
      </c>
      <c r="BO351" s="11">
        <v>35</v>
      </c>
      <c r="BP351" s="12">
        <f t="shared" si="7015"/>
        <v>7.720588235294118E-2</v>
      </c>
      <c r="BQ351" s="11">
        <v>7</v>
      </c>
      <c r="BR351" s="12">
        <f t="shared" si="7016"/>
        <v>0.16666666666666666</v>
      </c>
      <c r="BS351" s="13"/>
      <c r="BT351" s="13"/>
      <c r="BU351" s="25"/>
      <c r="BV351" s="38">
        <v>4920</v>
      </c>
      <c r="BW351" s="10"/>
      <c r="BX351" s="11"/>
      <c r="BY351" s="74">
        <f t="shared" si="7066"/>
        <v>0</v>
      </c>
      <c r="BZ351" s="74">
        <f t="shared" si="7066"/>
        <v>0</v>
      </c>
      <c r="CA351" s="11"/>
      <c r="CB351" s="12" t="e">
        <f t="shared" si="7018"/>
        <v>#DIV/0!</v>
      </c>
      <c r="CC351" s="11"/>
      <c r="CD351" s="12" t="e">
        <f t="shared" si="7019"/>
        <v>#DIV/0!</v>
      </c>
      <c r="CE351" s="13"/>
      <c r="CF351" s="13"/>
      <c r="CG351" s="25"/>
      <c r="CH351" s="38"/>
      <c r="CI351" s="10"/>
      <c r="CJ351" s="11"/>
      <c r="CK351" s="74">
        <f t="shared" si="7067"/>
        <v>0</v>
      </c>
      <c r="CL351" s="74">
        <f t="shared" si="7067"/>
        <v>0</v>
      </c>
      <c r="CM351" s="11"/>
      <c r="CN351" s="12" t="e">
        <f t="shared" si="7021"/>
        <v>#DIV/0!</v>
      </c>
      <c r="CO351" s="11"/>
      <c r="CP351" s="12" t="e">
        <f t="shared" si="7022"/>
        <v>#DIV/0!</v>
      </c>
      <c r="CQ351" s="13"/>
      <c r="CR351" s="13"/>
      <c r="CS351" s="25"/>
      <c r="CT351" s="38"/>
      <c r="CU351" s="10"/>
      <c r="CV351" s="11"/>
      <c r="CW351" s="74">
        <f t="shared" si="7068"/>
        <v>0</v>
      </c>
      <c r="CX351" s="74">
        <f t="shared" si="7068"/>
        <v>0</v>
      </c>
      <c r="CY351" s="11"/>
      <c r="CZ351" s="12" t="e">
        <f t="shared" si="7024"/>
        <v>#DIV/0!</v>
      </c>
      <c r="DA351" s="11"/>
      <c r="DB351" s="12" t="e">
        <f t="shared" si="7025"/>
        <v>#DIV/0!</v>
      </c>
      <c r="DC351" s="13"/>
      <c r="DD351" s="13"/>
      <c r="DE351" s="25"/>
      <c r="DF351" s="38"/>
      <c r="DG351" s="10"/>
      <c r="DH351" s="11"/>
      <c r="DI351" s="74">
        <f t="shared" si="7069"/>
        <v>0</v>
      </c>
      <c r="DJ351" s="74">
        <f t="shared" si="7069"/>
        <v>0</v>
      </c>
      <c r="DK351" s="11"/>
      <c r="DL351" s="12" t="e">
        <f t="shared" si="7027"/>
        <v>#DIV/0!</v>
      </c>
      <c r="DM351" s="11"/>
      <c r="DN351" s="12" t="e">
        <f t="shared" si="7028"/>
        <v>#DIV/0!</v>
      </c>
      <c r="DO351" s="13"/>
      <c r="DP351" s="13"/>
      <c r="DQ351" s="25"/>
      <c r="DR351" s="38"/>
      <c r="DS351" s="10"/>
      <c r="DT351" s="11"/>
      <c r="DU351" s="74">
        <f t="shared" si="7070"/>
        <v>0</v>
      </c>
      <c r="DV351" s="74">
        <f t="shared" si="7070"/>
        <v>0</v>
      </c>
      <c r="DW351" s="11"/>
      <c r="DX351" s="12" t="e">
        <f t="shared" si="7030"/>
        <v>#DIV/0!</v>
      </c>
      <c r="DY351" s="11"/>
      <c r="DZ351" s="12" t="e">
        <f t="shared" si="7031"/>
        <v>#DIV/0!</v>
      </c>
      <c r="EA351" s="13"/>
      <c r="EB351" s="13"/>
      <c r="EC351" s="25"/>
      <c r="ED351" s="38"/>
      <c r="EE351" s="10"/>
      <c r="EF351" s="11"/>
      <c r="EG351" s="74">
        <f t="shared" si="7071"/>
        <v>0</v>
      </c>
      <c r="EH351" s="74">
        <f t="shared" si="7071"/>
        <v>0</v>
      </c>
      <c r="EI351" s="11"/>
      <c r="EJ351" s="12" t="e">
        <f t="shared" si="7033"/>
        <v>#DIV/0!</v>
      </c>
      <c r="EK351" s="11"/>
      <c r="EL351" s="12" t="e">
        <f t="shared" si="7034"/>
        <v>#DIV/0!</v>
      </c>
      <c r="EM351" s="13"/>
      <c r="EN351" s="13"/>
      <c r="EO351" s="25"/>
      <c r="EP351" s="38"/>
      <c r="EQ351" s="10"/>
      <c r="ER351" s="11"/>
      <c r="ES351" s="74">
        <f t="shared" si="7072"/>
        <v>0</v>
      </c>
      <c r="ET351" s="74">
        <f t="shared" si="7072"/>
        <v>0</v>
      </c>
      <c r="EU351" s="11"/>
      <c r="EV351" s="12" t="e">
        <f t="shared" si="7036"/>
        <v>#DIV/0!</v>
      </c>
      <c r="EW351" s="11"/>
      <c r="EX351" s="12" t="e">
        <f t="shared" si="7037"/>
        <v>#DIV/0!</v>
      </c>
      <c r="EY351" s="13"/>
      <c r="EZ351" s="13"/>
      <c r="FA351" s="25"/>
      <c r="FB351" s="38"/>
      <c r="FC351" s="10"/>
      <c r="FD351" s="11"/>
      <c r="FE351" s="74">
        <f t="shared" si="7073"/>
        <v>0</v>
      </c>
      <c r="FF351" s="74">
        <f t="shared" si="7073"/>
        <v>0</v>
      </c>
      <c r="FG351" s="11"/>
      <c r="FH351" s="12" t="e">
        <f t="shared" si="7039"/>
        <v>#DIV/0!</v>
      </c>
      <c r="FI351" s="11"/>
      <c r="FJ351" s="12" t="e">
        <f t="shared" si="7040"/>
        <v>#DIV/0!</v>
      </c>
      <c r="FK351" s="13"/>
      <c r="FL351" s="13"/>
      <c r="FM351" s="25"/>
      <c r="FN351" s="38"/>
      <c r="FO351" s="10"/>
      <c r="FP351" s="11"/>
      <c r="FQ351" s="74">
        <f t="shared" si="7074"/>
        <v>0</v>
      </c>
      <c r="FR351" s="74">
        <f t="shared" si="7074"/>
        <v>0</v>
      </c>
      <c r="FS351" s="11"/>
      <c r="FT351" s="12" t="e">
        <f t="shared" si="7042"/>
        <v>#DIV/0!</v>
      </c>
      <c r="FU351" s="11"/>
      <c r="FV351" s="12" t="e">
        <f t="shared" si="7043"/>
        <v>#DIV/0!</v>
      </c>
      <c r="FW351" s="13"/>
      <c r="FX351" s="13"/>
      <c r="FY351" s="25"/>
      <c r="FZ351" s="38"/>
      <c r="GA351" s="10"/>
      <c r="GB351" s="11"/>
      <c r="GC351" s="74">
        <f t="shared" si="7075"/>
        <v>0</v>
      </c>
      <c r="GD351" s="74">
        <f t="shared" si="7075"/>
        <v>0</v>
      </c>
      <c r="GE351" s="11"/>
      <c r="GF351" s="12" t="e">
        <f t="shared" si="7045"/>
        <v>#DIV/0!</v>
      </c>
      <c r="GG351" s="11"/>
      <c r="GH351" s="12" t="e">
        <f t="shared" si="7046"/>
        <v>#DIV/0!</v>
      </c>
      <c r="GI351" s="13"/>
      <c r="GJ351" s="13"/>
      <c r="GK351" s="25"/>
      <c r="GL351" s="38"/>
      <c r="GM351" s="10"/>
      <c r="GN351" s="11"/>
      <c r="GO351" s="74">
        <f t="shared" si="7076"/>
        <v>0</v>
      </c>
      <c r="GP351" s="74">
        <f t="shared" si="7076"/>
        <v>0</v>
      </c>
      <c r="GQ351" s="11"/>
      <c r="GR351" s="12" t="e">
        <f t="shared" si="7048"/>
        <v>#DIV/0!</v>
      </c>
      <c r="GS351" s="11"/>
      <c r="GT351" s="12" t="e">
        <f t="shared" si="7049"/>
        <v>#DIV/0!</v>
      </c>
      <c r="GU351" s="13"/>
      <c r="GV351" s="13"/>
      <c r="GW351" s="25"/>
      <c r="GX351" s="38"/>
      <c r="GY351" s="10"/>
      <c r="GZ351" s="11"/>
      <c r="HA351" s="74">
        <f t="shared" si="7077"/>
        <v>0</v>
      </c>
      <c r="HB351" s="74">
        <f t="shared" si="7077"/>
        <v>0</v>
      </c>
      <c r="HC351" s="11"/>
      <c r="HD351" s="12" t="e">
        <f t="shared" si="7051"/>
        <v>#DIV/0!</v>
      </c>
      <c r="HE351" s="11"/>
      <c r="HF351" s="12" t="e">
        <f t="shared" si="7052"/>
        <v>#DIV/0!</v>
      </c>
      <c r="HG351" s="13"/>
      <c r="HH351" s="13"/>
      <c r="HI351" s="25"/>
      <c r="HJ351" s="38"/>
      <c r="HK351" s="10">
        <f t="shared" si="7053"/>
        <v>2</v>
      </c>
      <c r="HL351" s="11">
        <f t="shared" si="7053"/>
        <v>0</v>
      </c>
      <c r="HM351" s="11">
        <f t="shared" si="7053"/>
        <v>2861</v>
      </c>
      <c r="HN351" s="11">
        <f t="shared" si="7053"/>
        <v>224</v>
      </c>
      <c r="HO351" s="11">
        <f t="shared" si="7054"/>
        <v>466</v>
      </c>
      <c r="HP351" s="228">
        <f t="shared" si="7079"/>
        <v>0.16288011184900383</v>
      </c>
      <c r="HQ351" s="15">
        <f t="shared" si="7056"/>
        <v>44</v>
      </c>
      <c r="HR351" s="12">
        <f t="shared" si="7078"/>
        <v>9.4420600858369105E-2</v>
      </c>
      <c r="HS351" s="16">
        <v>75.099999999999994</v>
      </c>
      <c r="HT351" s="17">
        <v>412</v>
      </c>
      <c r="HU351" s="16">
        <f t="shared" si="7057"/>
        <v>88.412017167381975</v>
      </c>
      <c r="HV351" s="23"/>
      <c r="HW351" s="22">
        <v>4920</v>
      </c>
    </row>
    <row r="352" spans="1:231" ht="18.75" x14ac:dyDescent="0.25">
      <c r="A352" s="236"/>
      <c r="B352" s="41">
        <f t="shared" si="7058"/>
        <v>44741</v>
      </c>
      <c r="C352" s="10"/>
      <c r="D352" s="11"/>
      <c r="E352" s="74">
        <f t="shared" si="7059"/>
        <v>566</v>
      </c>
      <c r="F352" s="74">
        <f t="shared" si="7059"/>
        <v>44</v>
      </c>
      <c r="G352" s="11">
        <v>110</v>
      </c>
      <c r="H352" s="12">
        <f t="shared" si="7001"/>
        <v>0.22261484098939929</v>
      </c>
      <c r="I352" s="11">
        <v>16</v>
      </c>
      <c r="J352" s="12">
        <f t="shared" si="7060"/>
        <v>0.12698412698412698</v>
      </c>
      <c r="K352" s="13"/>
      <c r="L352" s="11"/>
      <c r="M352" s="25"/>
      <c r="N352" s="38">
        <v>5010</v>
      </c>
      <c r="O352" s="10"/>
      <c r="P352" s="11"/>
      <c r="Q352" s="74">
        <f t="shared" si="7061"/>
        <v>570</v>
      </c>
      <c r="R352" s="74">
        <f t="shared" si="7061"/>
        <v>43</v>
      </c>
      <c r="S352" s="11">
        <v>77</v>
      </c>
      <c r="T352" s="12">
        <f t="shared" si="7003"/>
        <v>0.14561403508771931</v>
      </c>
      <c r="U352" s="11">
        <v>6</v>
      </c>
      <c r="V352" s="12">
        <f t="shared" si="7004"/>
        <v>7.2289156626506021E-2</v>
      </c>
      <c r="W352" s="13"/>
      <c r="X352" s="11"/>
      <c r="Y352" s="25"/>
      <c r="Z352" s="38">
        <v>5158.333333333333</v>
      </c>
      <c r="AA352" s="10"/>
      <c r="AB352" s="11"/>
      <c r="AC352" s="74">
        <f t="shared" si="7062"/>
        <v>76</v>
      </c>
      <c r="AD352" s="74">
        <f t="shared" si="7062"/>
        <v>9</v>
      </c>
      <c r="AE352" s="11">
        <v>28</v>
      </c>
      <c r="AF352" s="12">
        <f t="shared" si="7006"/>
        <v>0.36842105263157893</v>
      </c>
      <c r="AG352" s="11">
        <v>0</v>
      </c>
      <c r="AH352" s="12">
        <f t="shared" si="7007"/>
        <v>0</v>
      </c>
      <c r="AI352" s="13"/>
      <c r="AJ352" s="11"/>
      <c r="AK352" s="25"/>
      <c r="AL352" s="38">
        <v>5009.166666666667</v>
      </c>
      <c r="AM352" s="10"/>
      <c r="AN352" s="11"/>
      <c r="AO352" s="74">
        <f t="shared" si="7063"/>
        <v>555</v>
      </c>
      <c r="AP352" s="74">
        <f t="shared" si="7063"/>
        <v>43</v>
      </c>
      <c r="AQ352" s="11">
        <v>108</v>
      </c>
      <c r="AR352" s="12">
        <f t="shared" si="7009"/>
        <v>0.21261261261261261</v>
      </c>
      <c r="AS352" s="11">
        <v>10</v>
      </c>
      <c r="AT352" s="12">
        <f t="shared" si="7010"/>
        <v>8.4745762711864403E-2</v>
      </c>
      <c r="AU352" s="13"/>
      <c r="AV352" s="11"/>
      <c r="AW352" s="25"/>
      <c r="AX352" s="38">
        <v>5257.6923076923076</v>
      </c>
      <c r="AY352" s="10"/>
      <c r="AZ352" s="11"/>
      <c r="BA352" s="74">
        <f t="shared" si="7064"/>
        <v>550</v>
      </c>
      <c r="BB352" s="74">
        <f t="shared" si="7064"/>
        <v>42</v>
      </c>
      <c r="BC352" s="11">
        <v>93</v>
      </c>
      <c r="BD352" s="12">
        <f t="shared" si="7012"/>
        <v>0.18727272727272729</v>
      </c>
      <c r="BE352" s="11">
        <v>10</v>
      </c>
      <c r="BF352" s="12">
        <f t="shared" si="7013"/>
        <v>9.7087378640776698E-2</v>
      </c>
      <c r="BG352" s="13"/>
      <c r="BH352" s="11"/>
      <c r="BI352" s="25"/>
      <c r="BJ352" s="38">
        <v>4934</v>
      </c>
      <c r="BK352" s="10"/>
      <c r="BL352" s="11"/>
      <c r="BM352" s="74">
        <f t="shared" si="7065"/>
        <v>544</v>
      </c>
      <c r="BN352" s="74">
        <f t="shared" si="7065"/>
        <v>43</v>
      </c>
      <c r="BO352" s="11">
        <v>42</v>
      </c>
      <c r="BP352" s="12">
        <f t="shared" si="7015"/>
        <v>9.1911764705882359E-2</v>
      </c>
      <c r="BQ352" s="11">
        <v>8</v>
      </c>
      <c r="BR352" s="12">
        <f t="shared" si="7016"/>
        <v>0.16</v>
      </c>
      <c r="BS352" s="13"/>
      <c r="BT352" s="11"/>
      <c r="BU352" s="25"/>
      <c r="BV352" s="38">
        <v>5264.6153846153848</v>
      </c>
      <c r="BW352" s="10"/>
      <c r="BX352" s="11"/>
      <c r="BY352" s="74">
        <f t="shared" si="7066"/>
        <v>0</v>
      </c>
      <c r="BZ352" s="74">
        <f t="shared" si="7066"/>
        <v>0</v>
      </c>
      <c r="CA352" s="11"/>
      <c r="CB352" s="12" t="e">
        <f t="shared" si="7018"/>
        <v>#DIV/0!</v>
      </c>
      <c r="CC352" s="11"/>
      <c r="CD352" s="12" t="e">
        <f t="shared" si="7019"/>
        <v>#DIV/0!</v>
      </c>
      <c r="CE352" s="13"/>
      <c r="CF352" s="11"/>
      <c r="CG352" s="25"/>
      <c r="CH352" s="38"/>
      <c r="CI352" s="10"/>
      <c r="CJ352" s="11"/>
      <c r="CK352" s="74">
        <f t="shared" si="7067"/>
        <v>0</v>
      </c>
      <c r="CL352" s="74">
        <f t="shared" si="7067"/>
        <v>0</v>
      </c>
      <c r="CM352" s="11"/>
      <c r="CN352" s="12" t="e">
        <f t="shared" si="7021"/>
        <v>#DIV/0!</v>
      </c>
      <c r="CO352" s="11"/>
      <c r="CP352" s="12" t="e">
        <f t="shared" si="7022"/>
        <v>#DIV/0!</v>
      </c>
      <c r="CQ352" s="13"/>
      <c r="CR352" s="11"/>
      <c r="CS352" s="25"/>
      <c r="CT352" s="38"/>
      <c r="CU352" s="10"/>
      <c r="CV352" s="11"/>
      <c r="CW352" s="74">
        <f t="shared" si="7068"/>
        <v>0</v>
      </c>
      <c r="CX352" s="74">
        <f t="shared" si="7068"/>
        <v>0</v>
      </c>
      <c r="CY352" s="11"/>
      <c r="CZ352" s="12" t="e">
        <f t="shared" si="7024"/>
        <v>#DIV/0!</v>
      </c>
      <c r="DA352" s="11"/>
      <c r="DB352" s="12" t="e">
        <f t="shared" si="7025"/>
        <v>#DIV/0!</v>
      </c>
      <c r="DC352" s="13"/>
      <c r="DD352" s="11"/>
      <c r="DE352" s="25"/>
      <c r="DF352" s="38"/>
      <c r="DG352" s="10"/>
      <c r="DH352" s="11"/>
      <c r="DI352" s="74">
        <f t="shared" si="7069"/>
        <v>0</v>
      </c>
      <c r="DJ352" s="74">
        <f t="shared" si="7069"/>
        <v>0</v>
      </c>
      <c r="DK352" s="11"/>
      <c r="DL352" s="12" t="e">
        <f t="shared" si="7027"/>
        <v>#DIV/0!</v>
      </c>
      <c r="DM352" s="11"/>
      <c r="DN352" s="12" t="e">
        <f t="shared" si="7028"/>
        <v>#DIV/0!</v>
      </c>
      <c r="DO352" s="13"/>
      <c r="DP352" s="11"/>
      <c r="DQ352" s="25"/>
      <c r="DR352" s="38"/>
      <c r="DS352" s="10"/>
      <c r="DT352" s="11"/>
      <c r="DU352" s="74">
        <f t="shared" si="7070"/>
        <v>0</v>
      </c>
      <c r="DV352" s="74">
        <f t="shared" si="7070"/>
        <v>0</v>
      </c>
      <c r="DW352" s="11"/>
      <c r="DX352" s="12" t="e">
        <f t="shared" si="7030"/>
        <v>#DIV/0!</v>
      </c>
      <c r="DY352" s="11"/>
      <c r="DZ352" s="12" t="e">
        <f t="shared" si="7031"/>
        <v>#DIV/0!</v>
      </c>
      <c r="EA352" s="13"/>
      <c r="EB352" s="11"/>
      <c r="EC352" s="25"/>
      <c r="ED352" s="38"/>
      <c r="EE352" s="10"/>
      <c r="EF352" s="11"/>
      <c r="EG352" s="74">
        <f t="shared" si="7071"/>
        <v>0</v>
      </c>
      <c r="EH352" s="74">
        <f t="shared" si="7071"/>
        <v>0</v>
      </c>
      <c r="EI352" s="11"/>
      <c r="EJ352" s="12" t="e">
        <f t="shared" si="7033"/>
        <v>#DIV/0!</v>
      </c>
      <c r="EK352" s="11"/>
      <c r="EL352" s="12" t="e">
        <f t="shared" si="7034"/>
        <v>#DIV/0!</v>
      </c>
      <c r="EM352" s="13"/>
      <c r="EN352" s="11"/>
      <c r="EO352" s="25"/>
      <c r="EP352" s="38"/>
      <c r="EQ352" s="10"/>
      <c r="ER352" s="11"/>
      <c r="ES352" s="74">
        <f t="shared" si="7072"/>
        <v>0</v>
      </c>
      <c r="ET352" s="74">
        <f t="shared" si="7072"/>
        <v>0</v>
      </c>
      <c r="EU352" s="11"/>
      <c r="EV352" s="12" t="e">
        <f t="shared" si="7036"/>
        <v>#DIV/0!</v>
      </c>
      <c r="EW352" s="11"/>
      <c r="EX352" s="12" t="e">
        <f t="shared" si="7037"/>
        <v>#DIV/0!</v>
      </c>
      <c r="EY352" s="13"/>
      <c r="EZ352" s="11"/>
      <c r="FA352" s="25"/>
      <c r="FB352" s="38"/>
      <c r="FC352" s="10"/>
      <c r="FD352" s="11"/>
      <c r="FE352" s="74">
        <f t="shared" si="7073"/>
        <v>0</v>
      </c>
      <c r="FF352" s="74">
        <f t="shared" si="7073"/>
        <v>0</v>
      </c>
      <c r="FG352" s="11"/>
      <c r="FH352" s="12" t="e">
        <f t="shared" si="7039"/>
        <v>#DIV/0!</v>
      </c>
      <c r="FI352" s="11"/>
      <c r="FJ352" s="12" t="e">
        <f t="shared" si="7040"/>
        <v>#DIV/0!</v>
      </c>
      <c r="FK352" s="13"/>
      <c r="FL352" s="11"/>
      <c r="FM352" s="25"/>
      <c r="FN352" s="38"/>
      <c r="FO352" s="10"/>
      <c r="FP352" s="11"/>
      <c r="FQ352" s="74">
        <f t="shared" si="7074"/>
        <v>0</v>
      </c>
      <c r="FR352" s="74">
        <f t="shared" si="7074"/>
        <v>0</v>
      </c>
      <c r="FS352" s="11"/>
      <c r="FT352" s="12" t="e">
        <f t="shared" si="7042"/>
        <v>#DIV/0!</v>
      </c>
      <c r="FU352" s="11"/>
      <c r="FV352" s="12" t="e">
        <f t="shared" si="7043"/>
        <v>#DIV/0!</v>
      </c>
      <c r="FW352" s="13"/>
      <c r="FX352" s="11"/>
      <c r="FY352" s="25"/>
      <c r="FZ352" s="38"/>
      <c r="GA352" s="10"/>
      <c r="GB352" s="11"/>
      <c r="GC352" s="74">
        <f t="shared" si="7075"/>
        <v>0</v>
      </c>
      <c r="GD352" s="74">
        <f t="shared" si="7075"/>
        <v>0</v>
      </c>
      <c r="GE352" s="11"/>
      <c r="GF352" s="12" t="e">
        <f t="shared" si="7045"/>
        <v>#DIV/0!</v>
      </c>
      <c r="GG352" s="11"/>
      <c r="GH352" s="12" t="e">
        <f t="shared" si="7046"/>
        <v>#DIV/0!</v>
      </c>
      <c r="GI352" s="13"/>
      <c r="GJ352" s="11"/>
      <c r="GK352" s="25"/>
      <c r="GL352" s="38"/>
      <c r="GM352" s="10"/>
      <c r="GN352" s="11"/>
      <c r="GO352" s="74">
        <f t="shared" si="7076"/>
        <v>0</v>
      </c>
      <c r="GP352" s="74">
        <f t="shared" si="7076"/>
        <v>0</v>
      </c>
      <c r="GQ352" s="11"/>
      <c r="GR352" s="12" t="e">
        <f t="shared" si="7048"/>
        <v>#DIV/0!</v>
      </c>
      <c r="GS352" s="11"/>
      <c r="GT352" s="12" t="e">
        <f t="shared" si="7049"/>
        <v>#DIV/0!</v>
      </c>
      <c r="GU352" s="13"/>
      <c r="GV352" s="11"/>
      <c r="GW352" s="25"/>
      <c r="GX352" s="38"/>
      <c r="GY352" s="10"/>
      <c r="GZ352" s="11"/>
      <c r="HA352" s="74">
        <f t="shared" si="7077"/>
        <v>0</v>
      </c>
      <c r="HB352" s="74">
        <f t="shared" si="7077"/>
        <v>0</v>
      </c>
      <c r="HC352" s="11"/>
      <c r="HD352" s="12" t="e">
        <f t="shared" si="7051"/>
        <v>#DIV/0!</v>
      </c>
      <c r="HE352" s="11"/>
      <c r="HF352" s="12" t="e">
        <f t="shared" si="7052"/>
        <v>#DIV/0!</v>
      </c>
      <c r="HG352" s="13"/>
      <c r="HH352" s="11"/>
      <c r="HI352" s="25"/>
      <c r="HJ352" s="38"/>
      <c r="HK352" s="10">
        <f t="shared" si="7053"/>
        <v>0</v>
      </c>
      <c r="HL352" s="11">
        <f t="shared" si="7053"/>
        <v>0</v>
      </c>
      <c r="HM352" s="11">
        <f t="shared" si="7053"/>
        <v>2861</v>
      </c>
      <c r="HN352" s="11">
        <f t="shared" si="7053"/>
        <v>224</v>
      </c>
      <c r="HO352" s="11">
        <f t="shared" si="7054"/>
        <v>508</v>
      </c>
      <c r="HP352" s="228">
        <f t="shared" si="7079"/>
        <v>0.17756029360363509</v>
      </c>
      <c r="HQ352" s="15">
        <f t="shared" si="7056"/>
        <v>50</v>
      </c>
      <c r="HR352" s="12">
        <f t="shared" si="7078"/>
        <v>9.8425196850393706E-2</v>
      </c>
      <c r="HS352" s="16">
        <v>75.3</v>
      </c>
      <c r="HT352" s="17">
        <v>426</v>
      </c>
      <c r="HU352" s="16">
        <f t="shared" si="7057"/>
        <v>83.858267716535423</v>
      </c>
      <c r="HV352" s="23"/>
      <c r="HW352" s="22">
        <v>5130</v>
      </c>
    </row>
    <row r="353" spans="1:231" ht="18.75" x14ac:dyDescent="0.25">
      <c r="A353" s="236"/>
      <c r="B353" s="41">
        <f t="shared" si="7058"/>
        <v>44742</v>
      </c>
      <c r="C353" s="10"/>
      <c r="D353" s="11"/>
      <c r="E353" s="74">
        <f>E352-C353</f>
        <v>566</v>
      </c>
      <c r="F353" s="74">
        <f>F352-D353</f>
        <v>44</v>
      </c>
      <c r="G353" s="11">
        <v>93</v>
      </c>
      <c r="H353" s="12">
        <f t="shared" si="7001"/>
        <v>0.196113074204947</v>
      </c>
      <c r="I353" s="11">
        <v>18</v>
      </c>
      <c r="J353" s="12">
        <f t="shared" si="7060"/>
        <v>0.16216216216216217</v>
      </c>
      <c r="K353" s="13"/>
      <c r="L353" s="11"/>
      <c r="M353" s="39"/>
      <c r="N353" s="43">
        <v>100</v>
      </c>
      <c r="O353" s="10">
        <v>1</v>
      </c>
      <c r="P353" s="11"/>
      <c r="Q353" s="74">
        <f t="shared" si="7061"/>
        <v>569</v>
      </c>
      <c r="R353" s="74">
        <f t="shared" si="7061"/>
        <v>43</v>
      </c>
      <c r="S353" s="11">
        <v>71</v>
      </c>
      <c r="T353" s="12">
        <f t="shared" si="7003"/>
        <v>0.13181019332161686</v>
      </c>
      <c r="U353" s="11">
        <v>4</v>
      </c>
      <c r="V353" s="12">
        <f t="shared" si="7004"/>
        <v>5.3333333333333337E-2</v>
      </c>
      <c r="W353" s="13"/>
      <c r="X353" s="11"/>
      <c r="Y353" s="39"/>
      <c r="Z353" s="43">
        <v>91.666666666666671</v>
      </c>
      <c r="AA353" s="10">
        <v>1</v>
      </c>
      <c r="AB353" s="11"/>
      <c r="AC353" s="74">
        <f t="shared" si="7062"/>
        <v>75</v>
      </c>
      <c r="AD353" s="74">
        <f t="shared" si="7062"/>
        <v>9</v>
      </c>
      <c r="AE353" s="11">
        <v>18</v>
      </c>
      <c r="AF353" s="12">
        <f t="shared" si="7006"/>
        <v>0.28000000000000003</v>
      </c>
      <c r="AG353" s="11">
        <v>3</v>
      </c>
      <c r="AH353" s="12">
        <f t="shared" si="7007"/>
        <v>0.14285714285714285</v>
      </c>
      <c r="AI353" s="13"/>
      <c r="AJ353" s="11"/>
      <c r="AK353" s="39"/>
      <c r="AL353" s="43">
        <v>91.666666666666671</v>
      </c>
      <c r="AM353" s="10">
        <v>1</v>
      </c>
      <c r="AN353" s="11"/>
      <c r="AO353" s="74">
        <f t="shared" si="7063"/>
        <v>554</v>
      </c>
      <c r="AP353" s="74">
        <f t="shared" si="7063"/>
        <v>43</v>
      </c>
      <c r="AQ353" s="11">
        <v>98</v>
      </c>
      <c r="AR353" s="12">
        <f t="shared" si="7009"/>
        <v>0.19494584837545126</v>
      </c>
      <c r="AS353" s="11">
        <v>10</v>
      </c>
      <c r="AT353" s="12">
        <f t="shared" si="7010"/>
        <v>9.2592592592592587E-2</v>
      </c>
      <c r="AU353" s="13"/>
      <c r="AV353" s="11"/>
      <c r="AW353" s="39"/>
      <c r="AX353" s="43">
        <v>100</v>
      </c>
      <c r="AY353" s="10">
        <v>2</v>
      </c>
      <c r="AZ353" s="11"/>
      <c r="BA353" s="74">
        <f t="shared" si="7064"/>
        <v>548</v>
      </c>
      <c r="BB353" s="74">
        <f t="shared" si="7064"/>
        <v>42</v>
      </c>
      <c r="BC353" s="11">
        <v>70</v>
      </c>
      <c r="BD353" s="12">
        <f t="shared" si="7012"/>
        <v>0.14233576642335766</v>
      </c>
      <c r="BE353" s="11">
        <v>8</v>
      </c>
      <c r="BF353" s="12">
        <f t="shared" si="7013"/>
        <v>0.10256410256410256</v>
      </c>
      <c r="BG353" s="13"/>
      <c r="BH353" s="11"/>
      <c r="BI353" s="39"/>
      <c r="BJ353" s="43">
        <v>100</v>
      </c>
      <c r="BK353" s="10"/>
      <c r="BL353" s="11"/>
      <c r="BM353" s="74">
        <f t="shared" si="7065"/>
        <v>544</v>
      </c>
      <c r="BN353" s="74">
        <f t="shared" si="7065"/>
        <v>43</v>
      </c>
      <c r="BO353" s="11">
        <v>46</v>
      </c>
      <c r="BP353" s="12">
        <f t="shared" si="7015"/>
        <v>9.1911764705882359E-2</v>
      </c>
      <c r="BQ353" s="11">
        <v>4</v>
      </c>
      <c r="BR353" s="12">
        <f t="shared" si="7016"/>
        <v>0.08</v>
      </c>
      <c r="BS353" s="13"/>
      <c r="BT353" s="11"/>
      <c r="BU353" s="39"/>
      <c r="BV353" s="43">
        <v>100</v>
      </c>
      <c r="BW353" s="10"/>
      <c r="BX353" s="11"/>
      <c r="BY353" s="74">
        <f t="shared" si="7066"/>
        <v>0</v>
      </c>
      <c r="BZ353" s="74">
        <f t="shared" si="7066"/>
        <v>0</v>
      </c>
      <c r="CA353" s="11"/>
      <c r="CB353" s="12" t="e">
        <f t="shared" si="7018"/>
        <v>#DIV/0!</v>
      </c>
      <c r="CC353" s="11"/>
      <c r="CD353" s="12" t="e">
        <f t="shared" si="7019"/>
        <v>#DIV/0!</v>
      </c>
      <c r="CE353" s="13"/>
      <c r="CF353" s="11"/>
      <c r="CG353" s="39"/>
      <c r="CH353" s="43"/>
      <c r="CI353" s="10"/>
      <c r="CJ353" s="11"/>
      <c r="CK353" s="74">
        <f t="shared" si="7067"/>
        <v>0</v>
      </c>
      <c r="CL353" s="74">
        <f t="shared" si="7067"/>
        <v>0</v>
      </c>
      <c r="CM353" s="11"/>
      <c r="CN353" s="12" t="e">
        <f t="shared" si="7021"/>
        <v>#DIV/0!</v>
      </c>
      <c r="CO353" s="11"/>
      <c r="CP353" s="12" t="e">
        <f t="shared" si="7022"/>
        <v>#DIV/0!</v>
      </c>
      <c r="CQ353" s="13"/>
      <c r="CR353" s="11"/>
      <c r="CS353" s="39"/>
      <c r="CT353" s="43"/>
      <c r="CU353" s="10"/>
      <c r="CV353" s="11"/>
      <c r="CW353" s="74">
        <f t="shared" si="7068"/>
        <v>0</v>
      </c>
      <c r="CX353" s="74">
        <f t="shared" si="7068"/>
        <v>0</v>
      </c>
      <c r="CY353" s="11"/>
      <c r="CZ353" s="12" t="e">
        <f t="shared" si="7024"/>
        <v>#DIV/0!</v>
      </c>
      <c r="DA353" s="11"/>
      <c r="DB353" s="12" t="e">
        <f t="shared" si="7025"/>
        <v>#DIV/0!</v>
      </c>
      <c r="DC353" s="13"/>
      <c r="DD353" s="11"/>
      <c r="DE353" s="39"/>
      <c r="DF353" s="43"/>
      <c r="DG353" s="10"/>
      <c r="DH353" s="11"/>
      <c r="DI353" s="74">
        <f t="shared" si="7069"/>
        <v>0</v>
      </c>
      <c r="DJ353" s="74">
        <f t="shared" si="7069"/>
        <v>0</v>
      </c>
      <c r="DK353" s="11"/>
      <c r="DL353" s="12" t="e">
        <f t="shared" si="7027"/>
        <v>#DIV/0!</v>
      </c>
      <c r="DM353" s="11"/>
      <c r="DN353" s="12" t="e">
        <f t="shared" si="7028"/>
        <v>#DIV/0!</v>
      </c>
      <c r="DO353" s="13"/>
      <c r="DP353" s="11"/>
      <c r="DQ353" s="39"/>
      <c r="DR353" s="43"/>
      <c r="DS353" s="10"/>
      <c r="DT353" s="11"/>
      <c r="DU353" s="74">
        <f t="shared" si="7070"/>
        <v>0</v>
      </c>
      <c r="DV353" s="74">
        <f t="shared" si="7070"/>
        <v>0</v>
      </c>
      <c r="DW353" s="11"/>
      <c r="DX353" s="12" t="e">
        <f t="shared" si="7030"/>
        <v>#DIV/0!</v>
      </c>
      <c r="DY353" s="11"/>
      <c r="DZ353" s="12" t="e">
        <f t="shared" si="7031"/>
        <v>#DIV/0!</v>
      </c>
      <c r="EA353" s="13"/>
      <c r="EB353" s="11"/>
      <c r="EC353" s="39"/>
      <c r="ED353" s="43"/>
      <c r="EE353" s="10"/>
      <c r="EF353" s="11"/>
      <c r="EG353" s="74">
        <f t="shared" si="7071"/>
        <v>0</v>
      </c>
      <c r="EH353" s="74">
        <f t="shared" si="7071"/>
        <v>0</v>
      </c>
      <c r="EI353" s="11"/>
      <c r="EJ353" s="12" t="e">
        <f t="shared" si="7033"/>
        <v>#DIV/0!</v>
      </c>
      <c r="EK353" s="11"/>
      <c r="EL353" s="12" t="e">
        <f t="shared" si="7034"/>
        <v>#DIV/0!</v>
      </c>
      <c r="EM353" s="13"/>
      <c r="EN353" s="11"/>
      <c r="EO353" s="39"/>
      <c r="EP353" s="43"/>
      <c r="EQ353" s="10"/>
      <c r="ER353" s="11"/>
      <c r="ES353" s="74">
        <f t="shared" si="7072"/>
        <v>0</v>
      </c>
      <c r="ET353" s="74">
        <f t="shared" si="7072"/>
        <v>0</v>
      </c>
      <c r="EU353" s="11"/>
      <c r="EV353" s="12" t="e">
        <f t="shared" si="7036"/>
        <v>#DIV/0!</v>
      </c>
      <c r="EW353" s="11"/>
      <c r="EX353" s="12" t="e">
        <f t="shared" si="7037"/>
        <v>#DIV/0!</v>
      </c>
      <c r="EY353" s="13"/>
      <c r="EZ353" s="11"/>
      <c r="FA353" s="39"/>
      <c r="FB353" s="43"/>
      <c r="FC353" s="10"/>
      <c r="FD353" s="11"/>
      <c r="FE353" s="74">
        <f t="shared" si="7073"/>
        <v>0</v>
      </c>
      <c r="FF353" s="74">
        <f t="shared" si="7073"/>
        <v>0</v>
      </c>
      <c r="FG353" s="11"/>
      <c r="FH353" s="12" t="e">
        <f t="shared" si="7039"/>
        <v>#DIV/0!</v>
      </c>
      <c r="FI353" s="11"/>
      <c r="FJ353" s="12" t="e">
        <f t="shared" si="7040"/>
        <v>#DIV/0!</v>
      </c>
      <c r="FK353" s="13"/>
      <c r="FL353" s="11"/>
      <c r="FM353" s="39"/>
      <c r="FN353" s="43"/>
      <c r="FO353" s="10"/>
      <c r="FP353" s="11"/>
      <c r="FQ353" s="74">
        <f t="shared" si="7074"/>
        <v>0</v>
      </c>
      <c r="FR353" s="74">
        <f t="shared" si="7074"/>
        <v>0</v>
      </c>
      <c r="FS353" s="11"/>
      <c r="FT353" s="12" t="e">
        <f t="shared" si="7042"/>
        <v>#DIV/0!</v>
      </c>
      <c r="FU353" s="11"/>
      <c r="FV353" s="12" t="e">
        <f t="shared" si="7043"/>
        <v>#DIV/0!</v>
      </c>
      <c r="FW353" s="13"/>
      <c r="FX353" s="11"/>
      <c r="FY353" s="39"/>
      <c r="FZ353" s="43"/>
      <c r="GA353" s="10"/>
      <c r="GB353" s="11"/>
      <c r="GC353" s="74">
        <f t="shared" si="7075"/>
        <v>0</v>
      </c>
      <c r="GD353" s="74">
        <f t="shared" si="7075"/>
        <v>0</v>
      </c>
      <c r="GE353" s="11"/>
      <c r="GF353" s="12" t="e">
        <f t="shared" si="7045"/>
        <v>#DIV/0!</v>
      </c>
      <c r="GG353" s="11"/>
      <c r="GH353" s="12" t="e">
        <f t="shared" si="7046"/>
        <v>#DIV/0!</v>
      </c>
      <c r="GI353" s="13"/>
      <c r="GJ353" s="11"/>
      <c r="GK353" s="39"/>
      <c r="GL353" s="43"/>
      <c r="GM353" s="10"/>
      <c r="GN353" s="11"/>
      <c r="GO353" s="74">
        <f t="shared" si="7076"/>
        <v>0</v>
      </c>
      <c r="GP353" s="74">
        <f t="shared" si="7076"/>
        <v>0</v>
      </c>
      <c r="GQ353" s="11"/>
      <c r="GR353" s="12" t="e">
        <f t="shared" si="7048"/>
        <v>#DIV/0!</v>
      </c>
      <c r="GS353" s="11"/>
      <c r="GT353" s="12" t="e">
        <f t="shared" si="7049"/>
        <v>#DIV/0!</v>
      </c>
      <c r="GU353" s="13"/>
      <c r="GV353" s="11"/>
      <c r="GW353" s="39"/>
      <c r="GX353" s="43"/>
      <c r="GY353" s="10"/>
      <c r="GZ353" s="11"/>
      <c r="HA353" s="74">
        <f t="shared" si="7077"/>
        <v>0</v>
      </c>
      <c r="HB353" s="74">
        <f t="shared" si="7077"/>
        <v>0</v>
      </c>
      <c r="HC353" s="11"/>
      <c r="HD353" s="12" t="e">
        <f t="shared" si="7051"/>
        <v>#DIV/0!</v>
      </c>
      <c r="HE353" s="11"/>
      <c r="HF353" s="12" t="e">
        <f t="shared" si="7052"/>
        <v>#DIV/0!</v>
      </c>
      <c r="HG353" s="13"/>
      <c r="HH353" s="11"/>
      <c r="HI353" s="39"/>
      <c r="HJ353" s="43"/>
      <c r="HK353" s="10">
        <f t="shared" si="7053"/>
        <v>5</v>
      </c>
      <c r="HL353" s="11">
        <f t="shared" si="7053"/>
        <v>0</v>
      </c>
      <c r="HM353" s="11">
        <f t="shared" si="7053"/>
        <v>2856</v>
      </c>
      <c r="HN353" s="11">
        <f t="shared" si="7053"/>
        <v>224</v>
      </c>
      <c r="HO353" s="11">
        <f t="shared" si="7054"/>
        <v>443</v>
      </c>
      <c r="HP353" s="228">
        <f t="shared" si="7079"/>
        <v>0.15511204481792717</v>
      </c>
      <c r="HQ353" s="15">
        <f t="shared" si="7056"/>
        <v>47</v>
      </c>
      <c r="HR353" s="12">
        <f t="shared" si="7078"/>
        <v>0.10609480812641084</v>
      </c>
      <c r="HS353" s="16">
        <v>74.099999999999994</v>
      </c>
      <c r="HT353" s="17">
        <v>380</v>
      </c>
      <c r="HU353" s="16">
        <f t="shared" si="7057"/>
        <v>85.778781038374717</v>
      </c>
      <c r="HV353" s="23"/>
      <c r="HW353" s="22">
        <v>92.424242424242422</v>
      </c>
    </row>
    <row r="354" spans="1:231" ht="19.5" thickBot="1" x14ac:dyDescent="0.3">
      <c r="A354" s="236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737</v>
      </c>
      <c r="H354" s="28">
        <f>((G354+I354)/7)/E353</f>
        <v>0.20949015648662292</v>
      </c>
      <c r="I354" s="27">
        <f>SUM(I347:I353)</f>
        <v>93</v>
      </c>
      <c r="J354" s="28">
        <f>(I354/(I354+G354))</f>
        <v>0.11204819277108434</v>
      </c>
      <c r="K354" s="27"/>
      <c r="L354" s="27"/>
      <c r="M354" s="29" t="e">
        <f>M352/M351*100-100</f>
        <v>#DIV/0!</v>
      </c>
      <c r="N354" s="72">
        <f>N352/N351*100-100</f>
        <v>1.8292682926829258</v>
      </c>
      <c r="O354" s="26">
        <f t="shared" ref="O354:P354" si="7080">SUM(O347:O353)</f>
        <v>2</v>
      </c>
      <c r="P354" s="27">
        <f t="shared" si="7080"/>
        <v>0</v>
      </c>
      <c r="Q354" s="27"/>
      <c r="R354" s="27"/>
      <c r="S354" s="27">
        <f t="shared" ref="S354" si="7081">SUM(S347:S353)</f>
        <v>543</v>
      </c>
      <c r="T354" s="28">
        <f t="shared" ref="T354" si="7082">((S354+U354)/7)/Q353</f>
        <v>0.14787848355510921</v>
      </c>
      <c r="U354" s="27">
        <f t="shared" ref="U354" si="7083">SUM(U347:U353)</f>
        <v>46</v>
      </c>
      <c r="V354" s="28">
        <f t="shared" ref="V354" si="7084">(U354/(U354+S354))</f>
        <v>7.8098471986417659E-2</v>
      </c>
      <c r="W354" s="27"/>
      <c r="X354" s="27"/>
      <c r="Y354" s="29" t="e">
        <f t="shared" ref="Y354:Z354" si="7085">Y352/Y351*100-100</f>
        <v>#DIV/0!</v>
      </c>
      <c r="Z354" s="72">
        <f t="shared" si="7085"/>
        <v>4.844173441734398</v>
      </c>
      <c r="AA354" s="26">
        <f t="shared" ref="AA354:AB354" si="7086">SUM(AA347:AA353)</f>
        <v>4</v>
      </c>
      <c r="AB354" s="27">
        <f t="shared" si="7086"/>
        <v>0</v>
      </c>
      <c r="AC354" s="27"/>
      <c r="AD354" s="27"/>
      <c r="AE354" s="27">
        <f t="shared" ref="AE354" si="7087">SUM(AE347:AE353)</f>
        <v>145</v>
      </c>
      <c r="AF354" s="28">
        <f t="shared" ref="AF354" si="7088">((AE354+AG354)/7)/AC353</f>
        <v>0.30095238095238097</v>
      </c>
      <c r="AG354" s="27">
        <f t="shared" ref="AG354" si="7089">SUM(AG347:AG353)</f>
        <v>13</v>
      </c>
      <c r="AH354" s="28">
        <f t="shared" ref="AH354" si="7090">(AG354/(AG354+AE354))</f>
        <v>8.2278481012658222E-2</v>
      </c>
      <c r="AI354" s="27"/>
      <c r="AJ354" s="27"/>
      <c r="AK354" s="29" t="e">
        <f t="shared" ref="AK354:AL354" si="7091">AK352/AK351*100-100</f>
        <v>#DIV/0!</v>
      </c>
      <c r="AL354" s="72">
        <f t="shared" si="7091"/>
        <v>1.812330623306238</v>
      </c>
      <c r="AM354" s="26">
        <f t="shared" ref="AM354:AN354" si="7092">SUM(AM347:AM353)</f>
        <v>4</v>
      </c>
      <c r="AN354" s="27">
        <f t="shared" si="7092"/>
        <v>0</v>
      </c>
      <c r="AO354" s="27"/>
      <c r="AP354" s="27"/>
      <c r="AQ354" s="27">
        <f t="shared" ref="AQ354" si="7093">SUM(AQ347:AQ353)</f>
        <v>704</v>
      </c>
      <c r="AR354" s="28">
        <f t="shared" ref="AR354" si="7094">((AQ354+AS354)/7)/AO353</f>
        <v>0.19855595667870035</v>
      </c>
      <c r="AS354" s="27">
        <f t="shared" ref="AS354" si="7095">SUM(AS347:AS353)</f>
        <v>66</v>
      </c>
      <c r="AT354" s="28">
        <f t="shared" ref="AT354" si="7096">(AS354/(AS354+AQ354))</f>
        <v>8.5714285714285715E-2</v>
      </c>
      <c r="AU354" s="27"/>
      <c r="AV354" s="27"/>
      <c r="AW354" s="29" t="e">
        <f t="shared" ref="AW354:AX354" si="7097">AW352/AW351*100-100</f>
        <v>#DIV/0!</v>
      </c>
      <c r="AX354" s="72">
        <f t="shared" si="7097"/>
        <v>6.863664790494056</v>
      </c>
      <c r="AY354" s="26">
        <f t="shared" ref="AY354:AZ354" si="7098">SUM(AY347:AY353)</f>
        <v>4</v>
      </c>
      <c r="AZ354" s="27">
        <f t="shared" si="7098"/>
        <v>0</v>
      </c>
      <c r="BA354" s="27"/>
      <c r="BB354" s="27"/>
      <c r="BC354" s="27">
        <f t="shared" ref="BC354" si="7099">SUM(BC347:BC353)</f>
        <v>564</v>
      </c>
      <c r="BD354" s="28">
        <f t="shared" ref="BD354" si="7100">((BC354+BE354)/7)/BA353</f>
        <v>0.16371220020855057</v>
      </c>
      <c r="BE354" s="27">
        <f t="shared" ref="BE354" si="7101">SUM(BE347:BE353)</f>
        <v>64</v>
      </c>
      <c r="BF354" s="28">
        <f t="shared" ref="BF354" si="7102">(BE354/(BE354+BC354))</f>
        <v>0.10191082802547771</v>
      </c>
      <c r="BG354" s="27"/>
      <c r="BH354" s="27"/>
      <c r="BI354" s="29" t="e">
        <f t="shared" ref="BI354:BJ354" si="7103">BI352/BI351*100-100</f>
        <v>#DIV/0!</v>
      </c>
      <c r="BJ354" s="72">
        <f t="shared" si="7103"/>
        <v>0.28455284552846649</v>
      </c>
      <c r="BK354" s="26">
        <f t="shared" ref="BK354:BL354" si="7104">SUM(BK347:BK353)</f>
        <v>1</v>
      </c>
      <c r="BL354" s="27">
        <f t="shared" si="7104"/>
        <v>0</v>
      </c>
      <c r="BM354" s="27"/>
      <c r="BN354" s="27"/>
      <c r="BO354" s="27">
        <f t="shared" ref="BO354" si="7105">SUM(BO347:BO353)</f>
        <v>300</v>
      </c>
      <c r="BP354" s="28">
        <f t="shared" ref="BP354" si="7106">((BO354+BQ354)/7)/BM353</f>
        <v>9.2436974789915971E-2</v>
      </c>
      <c r="BQ354" s="27">
        <f t="shared" ref="BQ354" si="7107">SUM(BQ347:BQ353)</f>
        <v>52</v>
      </c>
      <c r="BR354" s="28">
        <f t="shared" ref="BR354" si="7108">(BQ354/(BQ354+BO354))</f>
        <v>0.14772727272727273</v>
      </c>
      <c r="BS354" s="27"/>
      <c r="BT354" s="27"/>
      <c r="BU354" s="29" t="e">
        <f t="shared" ref="BU354:BV354" si="7109">BU352/BU351*100-100</f>
        <v>#DIV/0!</v>
      </c>
      <c r="BV354" s="72">
        <f t="shared" si="7109"/>
        <v>7.0043777360850612</v>
      </c>
      <c r="BW354" s="26">
        <f t="shared" ref="BW354:BX354" si="7110">SUM(BW347:BW353)</f>
        <v>0</v>
      </c>
      <c r="BX354" s="27">
        <f t="shared" si="7110"/>
        <v>0</v>
      </c>
      <c r="BY354" s="27"/>
      <c r="BZ354" s="27"/>
      <c r="CA354" s="27">
        <f t="shared" ref="CA354" si="7111">SUM(CA347:CA353)</f>
        <v>0</v>
      </c>
      <c r="CB354" s="28" t="e">
        <f t="shared" ref="CB354" si="7112">((CA354+CC354)/7)/BY353</f>
        <v>#DIV/0!</v>
      </c>
      <c r="CC354" s="27">
        <f t="shared" ref="CC354" si="7113">SUM(CC347:CC353)</f>
        <v>0</v>
      </c>
      <c r="CD354" s="28" t="e">
        <f t="shared" ref="CD354" si="7114">(CC354/(CC354+CA354))</f>
        <v>#DIV/0!</v>
      </c>
      <c r="CE354" s="27"/>
      <c r="CF354" s="27"/>
      <c r="CG354" s="29" t="e">
        <f t="shared" ref="CG354:CH354" si="7115">CG352/CG351*100-100</f>
        <v>#DIV/0!</v>
      </c>
      <c r="CH354" s="72" t="e">
        <f t="shared" si="7115"/>
        <v>#DIV/0!</v>
      </c>
      <c r="CI354" s="26">
        <f t="shared" ref="CI354:CJ354" si="7116">SUM(CI347:CI353)</f>
        <v>0</v>
      </c>
      <c r="CJ354" s="27">
        <f t="shared" si="7116"/>
        <v>0</v>
      </c>
      <c r="CK354" s="27"/>
      <c r="CL354" s="27"/>
      <c r="CM354" s="27">
        <f t="shared" ref="CM354" si="7117">SUM(CM347:CM353)</f>
        <v>0</v>
      </c>
      <c r="CN354" s="28" t="e">
        <f t="shared" ref="CN354" si="7118">((CM354+CO354)/7)/CK353</f>
        <v>#DIV/0!</v>
      </c>
      <c r="CO354" s="27">
        <f t="shared" ref="CO354" si="7119">SUM(CO347:CO353)</f>
        <v>0</v>
      </c>
      <c r="CP354" s="28" t="e">
        <f t="shared" ref="CP354" si="7120">(CO354/(CO354+CM354))</f>
        <v>#DIV/0!</v>
      </c>
      <c r="CQ354" s="27"/>
      <c r="CR354" s="27"/>
      <c r="CS354" s="29" t="e">
        <f t="shared" ref="CS354:CT354" si="7121">CS352/CS351*100-100</f>
        <v>#DIV/0!</v>
      </c>
      <c r="CT354" s="72" t="e">
        <f t="shared" si="7121"/>
        <v>#DIV/0!</v>
      </c>
      <c r="CU354" s="26">
        <f t="shared" ref="CU354:CV354" si="7122">SUM(CU347:CU353)</f>
        <v>0</v>
      </c>
      <c r="CV354" s="27">
        <f t="shared" si="7122"/>
        <v>0</v>
      </c>
      <c r="CW354" s="27"/>
      <c r="CX354" s="27"/>
      <c r="CY354" s="27">
        <f t="shared" ref="CY354" si="7123">SUM(CY347:CY353)</f>
        <v>0</v>
      </c>
      <c r="CZ354" s="28" t="e">
        <f t="shared" ref="CZ354" si="7124">((CY354+DA354)/7)/CW353</f>
        <v>#DIV/0!</v>
      </c>
      <c r="DA354" s="27">
        <f t="shared" ref="DA354" si="7125">SUM(DA347:DA353)</f>
        <v>0</v>
      </c>
      <c r="DB354" s="28" t="e">
        <f t="shared" ref="DB354" si="7126">(DA354/(DA354+CY354))</f>
        <v>#DIV/0!</v>
      </c>
      <c r="DC354" s="27"/>
      <c r="DD354" s="27"/>
      <c r="DE354" s="29" t="e">
        <f t="shared" ref="DE354:DF354" si="7127">DE352/DE351*100-100</f>
        <v>#DIV/0!</v>
      </c>
      <c r="DF354" s="72" t="e">
        <f t="shared" si="7127"/>
        <v>#DIV/0!</v>
      </c>
      <c r="DG354" s="26">
        <f t="shared" ref="DG354:DH354" si="7128">SUM(DG347:DG353)</f>
        <v>0</v>
      </c>
      <c r="DH354" s="27">
        <f t="shared" si="7128"/>
        <v>0</v>
      </c>
      <c r="DI354" s="27"/>
      <c r="DJ354" s="27"/>
      <c r="DK354" s="27">
        <f t="shared" ref="DK354" si="7129">SUM(DK347:DK353)</f>
        <v>0</v>
      </c>
      <c r="DL354" s="28" t="e">
        <f t="shared" ref="DL354" si="7130">((DK354+DM354)/7)/DI353</f>
        <v>#DIV/0!</v>
      </c>
      <c r="DM354" s="27">
        <f t="shared" ref="DM354" si="7131">SUM(DM347:DM353)</f>
        <v>0</v>
      </c>
      <c r="DN354" s="28" t="e">
        <f t="shared" ref="DN354" si="7132">(DM354/(DM354+DK354))</f>
        <v>#DIV/0!</v>
      </c>
      <c r="DO354" s="27"/>
      <c r="DP354" s="27"/>
      <c r="DQ354" s="29" t="e">
        <f t="shared" ref="DQ354:DR354" si="7133">DQ352/DQ351*100-100</f>
        <v>#DIV/0!</v>
      </c>
      <c r="DR354" s="72" t="e">
        <f t="shared" si="7133"/>
        <v>#DIV/0!</v>
      </c>
      <c r="DS354" s="26">
        <f t="shared" ref="DS354:DT354" si="7134">SUM(DS347:DS353)</f>
        <v>0</v>
      </c>
      <c r="DT354" s="27">
        <f t="shared" si="7134"/>
        <v>0</v>
      </c>
      <c r="DU354" s="27"/>
      <c r="DV354" s="27"/>
      <c r="DW354" s="27">
        <f t="shared" ref="DW354" si="7135">SUM(DW347:DW353)</f>
        <v>0</v>
      </c>
      <c r="DX354" s="28" t="e">
        <f t="shared" ref="DX354" si="7136">((DW354+DY354)/7)/DU353</f>
        <v>#DIV/0!</v>
      </c>
      <c r="DY354" s="27">
        <f t="shared" ref="DY354" si="7137">SUM(DY347:DY353)</f>
        <v>0</v>
      </c>
      <c r="DZ354" s="28" t="e">
        <f t="shared" ref="DZ354" si="7138">(DY354/(DY354+DW354))</f>
        <v>#DIV/0!</v>
      </c>
      <c r="EA354" s="27"/>
      <c r="EB354" s="27"/>
      <c r="EC354" s="29" t="e">
        <f t="shared" ref="EC354:ED354" si="7139">EC352/EC351*100-100</f>
        <v>#DIV/0!</v>
      </c>
      <c r="ED354" s="72" t="e">
        <f t="shared" si="7139"/>
        <v>#DIV/0!</v>
      </c>
      <c r="EE354" s="26">
        <f t="shared" ref="EE354:EF354" si="7140">SUM(EE347:EE353)</f>
        <v>0</v>
      </c>
      <c r="EF354" s="27">
        <f t="shared" si="7140"/>
        <v>0</v>
      </c>
      <c r="EG354" s="27"/>
      <c r="EH354" s="27"/>
      <c r="EI354" s="27">
        <f t="shared" ref="EI354" si="7141">SUM(EI347:EI353)</f>
        <v>0</v>
      </c>
      <c r="EJ354" s="28" t="e">
        <f t="shared" ref="EJ354" si="7142">((EI354+EK354)/7)/EG353</f>
        <v>#DIV/0!</v>
      </c>
      <c r="EK354" s="27">
        <f t="shared" ref="EK354" si="7143">SUM(EK347:EK353)</f>
        <v>0</v>
      </c>
      <c r="EL354" s="28" t="e">
        <f t="shared" ref="EL354" si="7144">(EK354/(EK354+EI354))</f>
        <v>#DIV/0!</v>
      </c>
      <c r="EM354" s="27"/>
      <c r="EN354" s="27"/>
      <c r="EO354" s="29" t="e">
        <f t="shared" ref="EO354:EP354" si="7145">EO352/EO351*100-100</f>
        <v>#DIV/0!</v>
      </c>
      <c r="EP354" s="72" t="e">
        <f t="shared" si="7145"/>
        <v>#DIV/0!</v>
      </c>
      <c r="EQ354" s="26">
        <f t="shared" ref="EQ354:ER354" si="7146">SUM(EQ347:EQ353)</f>
        <v>0</v>
      </c>
      <c r="ER354" s="27">
        <f t="shared" si="7146"/>
        <v>0</v>
      </c>
      <c r="ES354" s="27"/>
      <c r="ET354" s="27"/>
      <c r="EU354" s="27">
        <f t="shared" ref="EU354" si="7147">SUM(EU347:EU353)</f>
        <v>0</v>
      </c>
      <c r="EV354" s="28" t="e">
        <f t="shared" ref="EV354" si="7148">((EU354+EW354)/7)/ES353</f>
        <v>#DIV/0!</v>
      </c>
      <c r="EW354" s="27">
        <f t="shared" ref="EW354" si="7149">SUM(EW347:EW353)</f>
        <v>0</v>
      </c>
      <c r="EX354" s="28" t="e">
        <f t="shared" ref="EX354" si="7150">(EW354/(EW354+EU354))</f>
        <v>#DIV/0!</v>
      </c>
      <c r="EY354" s="27"/>
      <c r="EZ354" s="27"/>
      <c r="FA354" s="29" t="e">
        <f t="shared" ref="FA354:FB354" si="7151">FA352/FA351*100-100</f>
        <v>#DIV/0!</v>
      </c>
      <c r="FB354" s="72" t="e">
        <f t="shared" si="7151"/>
        <v>#DIV/0!</v>
      </c>
      <c r="FC354" s="26">
        <f t="shared" ref="FC354:FD354" si="7152">SUM(FC347:FC353)</f>
        <v>0</v>
      </c>
      <c r="FD354" s="27">
        <f t="shared" si="7152"/>
        <v>0</v>
      </c>
      <c r="FE354" s="27"/>
      <c r="FF354" s="27"/>
      <c r="FG354" s="27">
        <f t="shared" ref="FG354" si="7153">SUM(FG347:FG353)</f>
        <v>0</v>
      </c>
      <c r="FH354" s="28" t="e">
        <f t="shared" ref="FH354" si="7154">((FG354+FI354)/7)/FE353</f>
        <v>#DIV/0!</v>
      </c>
      <c r="FI354" s="27">
        <f t="shared" ref="FI354" si="7155">SUM(FI347:FI353)</f>
        <v>0</v>
      </c>
      <c r="FJ354" s="28" t="e">
        <f t="shared" ref="FJ354" si="7156">(FI354/(FI354+FG354))</f>
        <v>#DIV/0!</v>
      </c>
      <c r="FK354" s="27"/>
      <c r="FL354" s="27"/>
      <c r="FM354" s="29" t="e">
        <f t="shared" ref="FM354:FN354" si="7157">FM352/FM351*100-100</f>
        <v>#DIV/0!</v>
      </c>
      <c r="FN354" s="72" t="e">
        <f t="shared" si="7157"/>
        <v>#DIV/0!</v>
      </c>
      <c r="FO354" s="26">
        <f t="shared" ref="FO354:FP354" si="7158">SUM(FO347:FO353)</f>
        <v>0</v>
      </c>
      <c r="FP354" s="27">
        <f t="shared" si="7158"/>
        <v>0</v>
      </c>
      <c r="FQ354" s="27"/>
      <c r="FR354" s="27"/>
      <c r="FS354" s="27">
        <f t="shared" ref="FS354" si="7159">SUM(FS347:FS353)</f>
        <v>0</v>
      </c>
      <c r="FT354" s="28" t="e">
        <f t="shared" ref="FT354" si="7160">((FS354+FU354)/7)/FQ353</f>
        <v>#DIV/0!</v>
      </c>
      <c r="FU354" s="27">
        <f t="shared" ref="FU354" si="7161">SUM(FU347:FU353)</f>
        <v>0</v>
      </c>
      <c r="FV354" s="28" t="e">
        <f t="shared" ref="FV354" si="7162">(FU354/(FU354+FS354))</f>
        <v>#DIV/0!</v>
      </c>
      <c r="FW354" s="27"/>
      <c r="FX354" s="27"/>
      <c r="FY354" s="29" t="e">
        <f t="shared" ref="FY354:FZ354" si="7163">FY352/FY351*100-100</f>
        <v>#DIV/0!</v>
      </c>
      <c r="FZ354" s="72" t="e">
        <f t="shared" si="7163"/>
        <v>#DIV/0!</v>
      </c>
      <c r="GA354" s="26">
        <f t="shared" ref="GA354:GB354" si="7164">SUM(GA347:GA353)</f>
        <v>0</v>
      </c>
      <c r="GB354" s="27">
        <f t="shared" si="7164"/>
        <v>0</v>
      </c>
      <c r="GC354" s="27"/>
      <c r="GD354" s="27"/>
      <c r="GE354" s="27">
        <f t="shared" ref="GE354" si="7165">SUM(GE347:GE353)</f>
        <v>0</v>
      </c>
      <c r="GF354" s="28" t="e">
        <f t="shared" ref="GF354" si="7166">((GE354+GG354)/7)/GC353</f>
        <v>#DIV/0!</v>
      </c>
      <c r="GG354" s="27">
        <f t="shared" ref="GG354" si="7167">SUM(GG347:GG353)</f>
        <v>0</v>
      </c>
      <c r="GH354" s="28" t="e">
        <f t="shared" ref="GH354" si="7168">(GG354/(GG354+GE354))</f>
        <v>#DIV/0!</v>
      </c>
      <c r="GI354" s="27"/>
      <c r="GJ354" s="27"/>
      <c r="GK354" s="29" t="e">
        <f t="shared" ref="GK354:GL354" si="7169">GK352/GK351*100-100</f>
        <v>#DIV/0!</v>
      </c>
      <c r="GL354" s="72" t="e">
        <f t="shared" si="7169"/>
        <v>#DIV/0!</v>
      </c>
      <c r="GM354" s="26">
        <f t="shared" ref="GM354:GN354" si="7170">SUM(GM347:GM353)</f>
        <v>0</v>
      </c>
      <c r="GN354" s="27">
        <f t="shared" si="7170"/>
        <v>0</v>
      </c>
      <c r="GO354" s="27"/>
      <c r="GP354" s="27"/>
      <c r="GQ354" s="27">
        <f t="shared" ref="GQ354" si="7171">SUM(GQ347:GQ353)</f>
        <v>0</v>
      </c>
      <c r="GR354" s="28" t="e">
        <f t="shared" ref="GR354" si="7172">((GQ354+GS354)/7)/GO353</f>
        <v>#DIV/0!</v>
      </c>
      <c r="GS354" s="27">
        <f t="shared" ref="GS354" si="7173">SUM(GS347:GS353)</f>
        <v>0</v>
      </c>
      <c r="GT354" s="28" t="e">
        <f t="shared" ref="GT354" si="7174">(GS354/(GS354+GQ354))</f>
        <v>#DIV/0!</v>
      </c>
      <c r="GU354" s="27"/>
      <c r="GV354" s="27"/>
      <c r="GW354" s="29" t="e">
        <f t="shared" ref="GW354:GX354" si="7175">GW352/GW351*100-100</f>
        <v>#DIV/0!</v>
      </c>
      <c r="GX354" s="72" t="e">
        <f t="shared" si="7175"/>
        <v>#DIV/0!</v>
      </c>
      <c r="GY354" s="26">
        <f t="shared" ref="GY354:GZ354" si="7176">SUM(GY347:GY353)</f>
        <v>0</v>
      </c>
      <c r="GZ354" s="27">
        <f t="shared" si="7176"/>
        <v>0</v>
      </c>
      <c r="HA354" s="27"/>
      <c r="HB354" s="27"/>
      <c r="HC354" s="27">
        <f t="shared" ref="HC354" si="7177">SUM(HC347:HC353)</f>
        <v>0</v>
      </c>
      <c r="HD354" s="28" t="e">
        <f t="shared" ref="HD354" si="7178">((HC354+HE354)/7)/HA353</f>
        <v>#DIV/0!</v>
      </c>
      <c r="HE354" s="27">
        <f t="shared" ref="HE354" si="7179">SUM(HE347:HE353)</f>
        <v>0</v>
      </c>
      <c r="HF354" s="28" t="e">
        <f t="shared" ref="HF354" si="7180">(HE354/(HE354+HC354))</f>
        <v>#DIV/0!</v>
      </c>
      <c r="HG354" s="27"/>
      <c r="HH354" s="27"/>
      <c r="HI354" s="29" t="e">
        <f t="shared" ref="HI354:HJ354" si="7181">HI352/HI351*100-100</f>
        <v>#DIV/0!</v>
      </c>
      <c r="HJ354" s="72" t="e">
        <f t="shared" si="7181"/>
        <v>#DIV/0!</v>
      </c>
      <c r="HK354" s="26">
        <f t="shared" si="7053"/>
        <v>15</v>
      </c>
      <c r="HL354" s="27">
        <f t="shared" si="7053"/>
        <v>0</v>
      </c>
      <c r="HM354" s="27">
        <f t="shared" si="7053"/>
        <v>0</v>
      </c>
      <c r="HN354" s="27">
        <f t="shared" si="7053"/>
        <v>0</v>
      </c>
      <c r="HO354" s="27">
        <f t="shared" si="7054"/>
        <v>3327</v>
      </c>
      <c r="HP354" s="229">
        <f>+((HO354)/HM353)/7</f>
        <v>0.16641656662665066</v>
      </c>
      <c r="HQ354" s="62">
        <f t="shared" si="7056"/>
        <v>334</v>
      </c>
      <c r="HR354" s="52">
        <f t="shared" si="7078"/>
        <v>0.1003907424105801</v>
      </c>
      <c r="HS354" s="53">
        <f t="shared" ref="HS354" si="7182">SUM(HS347:HS353)/7</f>
        <v>75.028571428571425</v>
      </c>
      <c r="HT354" s="54">
        <f t="shared" ref="HT354" si="7183">SUM(HT347:HT353)</f>
        <v>2855</v>
      </c>
      <c r="HU354" s="53">
        <f t="shared" ref="HU354" si="7184">AVERAGE(HU347:HU353)</f>
        <v>85.83054056206548</v>
      </c>
      <c r="HV354" s="63" t="e">
        <f>HV352/HV351*100-100</f>
        <v>#DIV/0!</v>
      </c>
      <c r="HW354" s="72">
        <f>HW352/HW351*100-100</f>
        <v>4.2682926829268268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80">
        <f t="shared" ref="HK355:HL355" si="7185">HK354/HM344</f>
        <v>5.2246603970741903E-3</v>
      </c>
      <c r="HL355" s="81">
        <f t="shared" si="7185"/>
        <v>0</v>
      </c>
      <c r="HM355" s="79"/>
      <c r="HN355" s="45"/>
      <c r="HO355" s="45"/>
      <c r="HP355" s="231"/>
      <c r="HQ355" s="45"/>
      <c r="HR355" s="45"/>
      <c r="HS355" s="45"/>
      <c r="HT355" s="55"/>
      <c r="HU355" s="45"/>
      <c r="HV355" s="45"/>
      <c r="HW355" s="46"/>
    </row>
    <row r="356" spans="1:231" ht="18.75" x14ac:dyDescent="0.25">
      <c r="A356" s="235">
        <v>64</v>
      </c>
      <c r="B356" s="73">
        <f>B353+1</f>
        <v>44743</v>
      </c>
      <c r="C356" s="33"/>
      <c r="D356" s="34"/>
      <c r="E356" s="34">
        <f>E353-C356</f>
        <v>566</v>
      </c>
      <c r="F356" s="34">
        <f>F353-D356</f>
        <v>44</v>
      </c>
      <c r="G356" s="34">
        <v>111</v>
      </c>
      <c r="H356" s="35">
        <f t="shared" ref="H356:H362" si="7186">((G356+I356)/E356)</f>
        <v>0.21378091872791519</v>
      </c>
      <c r="I356" s="34">
        <v>10</v>
      </c>
      <c r="J356" s="35">
        <f>I356/(G356+I356)</f>
        <v>8.2644628099173556E-2</v>
      </c>
      <c r="K356" s="36"/>
      <c r="L356" s="34"/>
      <c r="M356" s="34"/>
      <c r="N356" s="37"/>
      <c r="O356" s="33"/>
      <c r="P356" s="34"/>
      <c r="Q356" s="34">
        <f t="shared" ref="Q356" si="7187">Q353-O356</f>
        <v>569</v>
      </c>
      <c r="R356" s="34">
        <f t="shared" ref="R356" si="7188">R353-P356</f>
        <v>43</v>
      </c>
      <c r="S356" s="34">
        <v>70</v>
      </c>
      <c r="T356" s="35">
        <f t="shared" ref="T356:T362" si="7189">((S356+U356)/Q356)</f>
        <v>0.1335676625659051</v>
      </c>
      <c r="U356" s="34">
        <v>6</v>
      </c>
      <c r="V356" s="35">
        <f t="shared" ref="V356:V362" si="7190">U356/(S356+U356)</f>
        <v>7.8947368421052627E-2</v>
      </c>
      <c r="W356" s="36"/>
      <c r="X356" s="34"/>
      <c r="Y356" s="34"/>
      <c r="Z356" s="37"/>
      <c r="AA356" s="33"/>
      <c r="AB356" s="34"/>
      <c r="AC356" s="34">
        <f t="shared" ref="AC356" si="7191">AC353-AA356</f>
        <v>75</v>
      </c>
      <c r="AD356" s="34">
        <f t="shared" ref="AD356" si="7192">AD353-AB356</f>
        <v>9</v>
      </c>
      <c r="AE356" s="34">
        <v>24</v>
      </c>
      <c r="AF356" s="35">
        <f t="shared" ref="AF356:AF362" si="7193">((AE356+AG356)/AC356)</f>
        <v>0.32</v>
      </c>
      <c r="AG356" s="34">
        <v>0</v>
      </c>
      <c r="AH356" s="35">
        <f t="shared" ref="AH356:AH362" si="7194">AG356/(AE356+AG356)</f>
        <v>0</v>
      </c>
      <c r="AI356" s="36"/>
      <c r="AJ356" s="34"/>
      <c r="AK356" s="34"/>
      <c r="AL356" s="37"/>
      <c r="AM356" s="33">
        <v>1</v>
      </c>
      <c r="AN356" s="34"/>
      <c r="AO356" s="34">
        <f t="shared" ref="AO356" si="7195">AO353-AM356</f>
        <v>553</v>
      </c>
      <c r="AP356" s="34">
        <f t="shared" ref="AP356" si="7196">AP353-AN356</f>
        <v>43</v>
      </c>
      <c r="AQ356" s="34">
        <v>98</v>
      </c>
      <c r="AR356" s="35">
        <f t="shared" ref="AR356:AR362" si="7197">((AQ356+AS356)/AO356)</f>
        <v>0.18625678119349007</v>
      </c>
      <c r="AS356" s="34">
        <v>5</v>
      </c>
      <c r="AT356" s="35">
        <f t="shared" ref="AT356:AT362" si="7198">AS356/(AQ356+AS356)</f>
        <v>4.8543689320388349E-2</v>
      </c>
      <c r="AU356" s="36"/>
      <c r="AV356" s="34"/>
      <c r="AW356" s="34"/>
      <c r="AX356" s="37"/>
      <c r="AY356" s="33"/>
      <c r="AZ356" s="34"/>
      <c r="BA356" s="34">
        <f t="shared" ref="BA356" si="7199">BA353-AY356</f>
        <v>548</v>
      </c>
      <c r="BB356" s="34">
        <f t="shared" ref="BB356" si="7200">BB353-AZ356</f>
        <v>42</v>
      </c>
      <c r="BC356" s="34">
        <v>89</v>
      </c>
      <c r="BD356" s="35">
        <f t="shared" ref="BD356:BD362" si="7201">((BC356+BE356)/BA356)</f>
        <v>0.18065693430656934</v>
      </c>
      <c r="BE356" s="34">
        <v>10</v>
      </c>
      <c r="BF356" s="35">
        <f t="shared" ref="BF356:BF362" si="7202">BE356/(BC356+BE356)</f>
        <v>0.10101010101010101</v>
      </c>
      <c r="BG356" s="36"/>
      <c r="BH356" s="34"/>
      <c r="BI356" s="34"/>
      <c r="BJ356" s="37"/>
      <c r="BK356" s="33"/>
      <c r="BL356" s="34"/>
      <c r="BM356" s="34">
        <f t="shared" ref="BM356" si="7203">BM353-BK356</f>
        <v>544</v>
      </c>
      <c r="BN356" s="34">
        <f t="shared" ref="BN356" si="7204">BN353-BL356</f>
        <v>43</v>
      </c>
      <c r="BO356" s="34">
        <v>41</v>
      </c>
      <c r="BP356" s="35">
        <f t="shared" ref="BP356:BP362" si="7205">((BO356+BQ356)/BM356)</f>
        <v>9.0073529411764705E-2</v>
      </c>
      <c r="BQ356" s="34">
        <v>8</v>
      </c>
      <c r="BR356" s="35">
        <f t="shared" ref="BR356:BR362" si="7206">BQ356/(BO356+BQ356)</f>
        <v>0.16326530612244897</v>
      </c>
      <c r="BS356" s="36"/>
      <c r="BT356" s="34"/>
      <c r="BU356" s="34"/>
      <c r="BV356" s="37"/>
      <c r="BW356" s="33"/>
      <c r="BX356" s="34"/>
      <c r="BY356" s="34">
        <f t="shared" ref="BY356" si="7207">BY353-BW356</f>
        <v>0</v>
      </c>
      <c r="BZ356" s="34">
        <f t="shared" ref="BZ356" si="7208">BZ353-BX356</f>
        <v>0</v>
      </c>
      <c r="CA356" s="34"/>
      <c r="CB356" s="35" t="e">
        <f t="shared" ref="CB356:CB362" si="7209">((CA356+CC356)/BY356)</f>
        <v>#DIV/0!</v>
      </c>
      <c r="CC356" s="34"/>
      <c r="CD356" s="35" t="e">
        <f t="shared" ref="CD356:CD362" si="7210">CC356/(CA356+CC356)</f>
        <v>#DIV/0!</v>
      </c>
      <c r="CE356" s="36"/>
      <c r="CF356" s="34"/>
      <c r="CG356" s="34"/>
      <c r="CH356" s="37"/>
      <c r="CI356" s="33"/>
      <c r="CJ356" s="34"/>
      <c r="CK356" s="34">
        <f t="shared" ref="CK356" si="7211">CK353-CI356</f>
        <v>0</v>
      </c>
      <c r="CL356" s="34">
        <f t="shared" ref="CL356" si="7212">CL353-CJ356</f>
        <v>0</v>
      </c>
      <c r="CM356" s="34"/>
      <c r="CN356" s="35" t="e">
        <f t="shared" ref="CN356:CN362" si="7213">((CM356+CO356)/CK356)</f>
        <v>#DIV/0!</v>
      </c>
      <c r="CO356" s="34"/>
      <c r="CP356" s="35" t="e">
        <f t="shared" ref="CP356:CP362" si="7214">CO356/(CM356+CO356)</f>
        <v>#DIV/0!</v>
      </c>
      <c r="CQ356" s="36"/>
      <c r="CR356" s="34"/>
      <c r="CS356" s="34"/>
      <c r="CT356" s="37"/>
      <c r="CU356" s="33"/>
      <c r="CV356" s="34"/>
      <c r="CW356" s="34">
        <f t="shared" ref="CW356" si="7215">CW353-CU356</f>
        <v>0</v>
      </c>
      <c r="CX356" s="34">
        <f t="shared" ref="CX356" si="7216">CX353-CV356</f>
        <v>0</v>
      </c>
      <c r="CY356" s="34"/>
      <c r="CZ356" s="35" t="e">
        <f t="shared" ref="CZ356:CZ362" si="7217">((CY356+DA356)/CW356)</f>
        <v>#DIV/0!</v>
      </c>
      <c r="DA356" s="34"/>
      <c r="DB356" s="35" t="e">
        <f t="shared" ref="DB356:DB362" si="7218">DA356/(CY356+DA356)</f>
        <v>#DIV/0!</v>
      </c>
      <c r="DC356" s="36"/>
      <c r="DD356" s="34"/>
      <c r="DE356" s="34"/>
      <c r="DF356" s="37"/>
      <c r="DG356" s="33"/>
      <c r="DH356" s="34"/>
      <c r="DI356" s="34">
        <f t="shared" ref="DI356" si="7219">DI353-DG356</f>
        <v>0</v>
      </c>
      <c r="DJ356" s="34">
        <f t="shared" ref="DJ356" si="7220">DJ353-DH356</f>
        <v>0</v>
      </c>
      <c r="DK356" s="34"/>
      <c r="DL356" s="35" t="e">
        <f t="shared" ref="DL356:DL362" si="7221">((DK356+DM356)/DI356)</f>
        <v>#DIV/0!</v>
      </c>
      <c r="DM356" s="34"/>
      <c r="DN356" s="35" t="e">
        <f t="shared" ref="DN356:DN362" si="7222">DM356/(DK356+DM356)</f>
        <v>#DIV/0!</v>
      </c>
      <c r="DO356" s="36"/>
      <c r="DP356" s="34"/>
      <c r="DQ356" s="34"/>
      <c r="DR356" s="37"/>
      <c r="DS356" s="33"/>
      <c r="DT356" s="34"/>
      <c r="DU356" s="34">
        <f t="shared" ref="DU356" si="7223">DU353-DS356</f>
        <v>0</v>
      </c>
      <c r="DV356" s="34">
        <f t="shared" ref="DV356" si="7224">DV353-DT356</f>
        <v>0</v>
      </c>
      <c r="DW356" s="34"/>
      <c r="DX356" s="35" t="e">
        <f t="shared" ref="DX356:DX362" si="7225">((DW356+DY356)/DU356)</f>
        <v>#DIV/0!</v>
      </c>
      <c r="DY356" s="34"/>
      <c r="DZ356" s="35" t="e">
        <f t="shared" ref="DZ356:DZ362" si="7226">DY356/(DW356+DY356)</f>
        <v>#DIV/0!</v>
      </c>
      <c r="EA356" s="36"/>
      <c r="EB356" s="34"/>
      <c r="EC356" s="34"/>
      <c r="ED356" s="37"/>
      <c r="EE356" s="33"/>
      <c r="EF356" s="34"/>
      <c r="EG356" s="34">
        <f t="shared" ref="EG356" si="7227">EG353-EE356</f>
        <v>0</v>
      </c>
      <c r="EH356" s="34">
        <f t="shared" ref="EH356" si="7228">EH353-EF356</f>
        <v>0</v>
      </c>
      <c r="EI356" s="34"/>
      <c r="EJ356" s="35" t="e">
        <f t="shared" ref="EJ356:EJ362" si="7229">((EI356+EK356)/EG356)</f>
        <v>#DIV/0!</v>
      </c>
      <c r="EK356" s="34"/>
      <c r="EL356" s="35" t="e">
        <f t="shared" ref="EL356:EL362" si="7230">EK356/(EI356+EK356)</f>
        <v>#DIV/0!</v>
      </c>
      <c r="EM356" s="36"/>
      <c r="EN356" s="34"/>
      <c r="EO356" s="34"/>
      <c r="EP356" s="37"/>
      <c r="EQ356" s="33"/>
      <c r="ER356" s="34"/>
      <c r="ES356" s="34">
        <f t="shared" ref="ES356" si="7231">ES353-EQ356</f>
        <v>0</v>
      </c>
      <c r="ET356" s="34">
        <f t="shared" ref="ET356" si="7232">ET353-ER356</f>
        <v>0</v>
      </c>
      <c r="EU356" s="34"/>
      <c r="EV356" s="35" t="e">
        <f t="shared" ref="EV356:EV362" si="7233">((EU356+EW356)/ES356)</f>
        <v>#DIV/0!</v>
      </c>
      <c r="EW356" s="34"/>
      <c r="EX356" s="35" t="e">
        <f t="shared" ref="EX356:EX362" si="7234">EW356/(EU356+EW356)</f>
        <v>#DIV/0!</v>
      </c>
      <c r="EY356" s="36"/>
      <c r="EZ356" s="34"/>
      <c r="FA356" s="34"/>
      <c r="FB356" s="37"/>
      <c r="FC356" s="33"/>
      <c r="FD356" s="34"/>
      <c r="FE356" s="34">
        <f t="shared" ref="FE356" si="7235">FE353-FC356</f>
        <v>0</v>
      </c>
      <c r="FF356" s="34">
        <f t="shared" ref="FF356" si="7236">FF353-FD356</f>
        <v>0</v>
      </c>
      <c r="FG356" s="34"/>
      <c r="FH356" s="35" t="e">
        <f t="shared" ref="FH356:FH362" si="7237">((FG356+FI356)/FE356)</f>
        <v>#DIV/0!</v>
      </c>
      <c r="FI356" s="34"/>
      <c r="FJ356" s="35" t="e">
        <f t="shared" ref="FJ356:FJ362" si="7238">FI356/(FG356+FI356)</f>
        <v>#DIV/0!</v>
      </c>
      <c r="FK356" s="36"/>
      <c r="FL356" s="34"/>
      <c r="FM356" s="34"/>
      <c r="FN356" s="37"/>
      <c r="FO356" s="33"/>
      <c r="FP356" s="34"/>
      <c r="FQ356" s="34">
        <f t="shared" ref="FQ356" si="7239">FQ353-FO356</f>
        <v>0</v>
      </c>
      <c r="FR356" s="34">
        <f t="shared" ref="FR356" si="7240">FR353-FP356</f>
        <v>0</v>
      </c>
      <c r="FS356" s="34"/>
      <c r="FT356" s="35" t="e">
        <f t="shared" ref="FT356:FT362" si="7241">((FS356+FU356)/FQ356)</f>
        <v>#DIV/0!</v>
      </c>
      <c r="FU356" s="34"/>
      <c r="FV356" s="35" t="e">
        <f t="shared" ref="FV356:FV362" si="7242">FU356/(FS356+FU356)</f>
        <v>#DIV/0!</v>
      </c>
      <c r="FW356" s="36"/>
      <c r="FX356" s="34"/>
      <c r="FY356" s="34"/>
      <c r="FZ356" s="37"/>
      <c r="GA356" s="33"/>
      <c r="GB356" s="34"/>
      <c r="GC356" s="34">
        <f t="shared" ref="GC356" si="7243">GC353-GA356</f>
        <v>0</v>
      </c>
      <c r="GD356" s="34">
        <f t="shared" ref="GD356" si="7244">GD353-GB356</f>
        <v>0</v>
      </c>
      <c r="GE356" s="34"/>
      <c r="GF356" s="35" t="e">
        <f t="shared" ref="GF356:GF362" si="7245">((GE356+GG356)/GC356)</f>
        <v>#DIV/0!</v>
      </c>
      <c r="GG356" s="34"/>
      <c r="GH356" s="35" t="e">
        <f t="shared" ref="GH356:GH362" si="7246">GG356/(GE356+GG356)</f>
        <v>#DIV/0!</v>
      </c>
      <c r="GI356" s="36"/>
      <c r="GJ356" s="34"/>
      <c r="GK356" s="34"/>
      <c r="GL356" s="37"/>
      <c r="GM356" s="33"/>
      <c r="GN356" s="34"/>
      <c r="GO356" s="34">
        <f t="shared" ref="GO356" si="7247">GO353-GM356</f>
        <v>0</v>
      </c>
      <c r="GP356" s="34">
        <f t="shared" ref="GP356" si="7248">GP353-GN356</f>
        <v>0</v>
      </c>
      <c r="GQ356" s="34"/>
      <c r="GR356" s="35" t="e">
        <f t="shared" ref="GR356:GR362" si="7249">((GQ356+GS356)/GO356)</f>
        <v>#DIV/0!</v>
      </c>
      <c r="GS356" s="34"/>
      <c r="GT356" s="35" t="e">
        <f t="shared" ref="GT356:GT362" si="7250">GS356/(GQ356+GS356)</f>
        <v>#DIV/0!</v>
      </c>
      <c r="GU356" s="36"/>
      <c r="GV356" s="34"/>
      <c r="GW356" s="34"/>
      <c r="GX356" s="37"/>
      <c r="GY356" s="33"/>
      <c r="GZ356" s="34"/>
      <c r="HA356" s="34">
        <f t="shared" ref="HA356" si="7251">HA353-GY356</f>
        <v>0</v>
      </c>
      <c r="HB356" s="34">
        <f t="shared" ref="HB356" si="7252">HB353-GZ356</f>
        <v>0</v>
      </c>
      <c r="HC356" s="34"/>
      <c r="HD356" s="35" t="e">
        <f t="shared" ref="HD356:HD362" si="7253">((HC356+HE356)/HA356)</f>
        <v>#DIV/0!</v>
      </c>
      <c r="HE356" s="34"/>
      <c r="HF356" s="35" t="e">
        <f t="shared" ref="HF356:HF362" si="7254">HE356/(HC356+HE356)</f>
        <v>#DIV/0!</v>
      </c>
      <c r="HG356" s="36"/>
      <c r="HH356" s="34"/>
      <c r="HI356" s="34"/>
      <c r="HJ356" s="37"/>
      <c r="HK356" s="33">
        <f t="shared" ref="HK356:HK363" si="7255">+C356+O356+AA356+AM356+AY356+BK356+BW356+CI356+CU356+DG356+DS356+EE356+EQ356+FC356+FO356+GA356+GM356+GY356</f>
        <v>1</v>
      </c>
      <c r="HL356" s="34">
        <f t="shared" ref="HL356:HL363" si="7256">+D356+P356+AB356+AN356+AZ356+BL356+BX356+CJ356+CV356+DH356+DT356+EF356+ER356+FD356+FP356+GB356+GN356+GZ356</f>
        <v>0</v>
      </c>
      <c r="HM356" s="34">
        <f t="shared" ref="HM356:HM363" si="7257">+E356+Q356+AC356+AO356+BA356+BM356+BY356+CK356+CW356+DI356+DU356+EG356+ES356+FE356+FQ356+GC356+GO356+HA356</f>
        <v>2855</v>
      </c>
      <c r="HN356" s="34">
        <f t="shared" ref="HN356:HN363" si="7258">+F356+R356+AD356+AP356+BB356+BN356+BZ356+CL356+CX356+DJ356+DV356+EH356+ET356+FF356+FR356+GD356+GP356+HB356</f>
        <v>224</v>
      </c>
      <c r="HO356" s="34">
        <f t="shared" ref="HO356:HO363" si="7259">+G356+S356+AE356+AQ356+BC356+BO356+CA356+CM356+CY356+DK356+DW356+EI356+EU356+FG356+FS356+GE356+GQ356+HC356+I356+U356+AG356+AS356+BE356+BQ356+CC356+CO356+DA356+DM356+DY356+EK356+EW356+FI356+FU356+GG356+GS356+HE356</f>
        <v>472</v>
      </c>
      <c r="HP356" s="227">
        <f t="shared" ref="HP356:HP357" si="7260">+(HO356)/HM356</f>
        <v>0.16532399299474607</v>
      </c>
      <c r="HQ356" s="48">
        <f t="shared" ref="HQ356:HQ363" si="7261">+I356+U356+AG356+AS356+BE356+BQ356+CC356+CO356+DA356+DM356+DY356+EK356+EW356+FI356+FU356+GG356+GS356+HE356</f>
        <v>39</v>
      </c>
      <c r="HR356" s="35">
        <f>+(HQ356/(HO356))</f>
        <v>8.2627118644067798E-2</v>
      </c>
      <c r="HS356" s="49">
        <v>74</v>
      </c>
      <c r="HT356" s="50">
        <v>410</v>
      </c>
      <c r="HU356" s="49">
        <f t="shared" ref="HU356:HU362" si="7262">+HT356/HO356*100</f>
        <v>86.864406779661024</v>
      </c>
      <c r="HV356" s="48"/>
      <c r="HW356" s="37"/>
    </row>
    <row r="357" spans="1:231" ht="18.75" x14ac:dyDescent="0.25">
      <c r="A357" s="236"/>
      <c r="B357" s="41">
        <f t="shared" ref="B357:B362" si="7263">+B356+1</f>
        <v>44744</v>
      </c>
      <c r="C357" s="10"/>
      <c r="D357" s="11"/>
      <c r="E357" s="74">
        <f t="shared" ref="E357:E360" si="7264">E356-C357</f>
        <v>566</v>
      </c>
      <c r="F357" s="74">
        <f t="shared" ref="F357:F360" si="7265">F356-D357</f>
        <v>44</v>
      </c>
      <c r="G357" s="11">
        <v>110</v>
      </c>
      <c r="H357" s="12">
        <f t="shared" si="7186"/>
        <v>0.22968197879858657</v>
      </c>
      <c r="I357" s="11">
        <v>20</v>
      </c>
      <c r="J357" s="12">
        <f t="shared" ref="J357:J362" si="7266">I357/(G357+I357)</f>
        <v>0.15384615384615385</v>
      </c>
      <c r="K357" s="13"/>
      <c r="L357" s="11"/>
      <c r="M357" s="11"/>
      <c r="N357" s="14"/>
      <c r="O357" s="10"/>
      <c r="P357" s="11"/>
      <c r="Q357" s="74">
        <f t="shared" ref="Q357:Q362" si="7267">Q356-O357</f>
        <v>569</v>
      </c>
      <c r="R357" s="74">
        <f t="shared" ref="R357:R362" si="7268">R356-P357</f>
        <v>43</v>
      </c>
      <c r="S357" s="11">
        <v>67</v>
      </c>
      <c r="T357" s="12">
        <f t="shared" si="7189"/>
        <v>0.13181019332161686</v>
      </c>
      <c r="U357" s="11">
        <v>8</v>
      </c>
      <c r="V357" s="12">
        <f t="shared" si="7190"/>
        <v>0.10666666666666667</v>
      </c>
      <c r="W357" s="13"/>
      <c r="X357" s="11"/>
      <c r="Y357" s="11"/>
      <c r="Z357" s="14"/>
      <c r="AA357" s="10">
        <v>1</v>
      </c>
      <c r="AB357" s="11"/>
      <c r="AC357" s="74">
        <f t="shared" ref="AC357:AC362" si="7269">AC356-AA357</f>
        <v>74</v>
      </c>
      <c r="AD357" s="74">
        <f t="shared" ref="AD357:AD362" si="7270">AD356-AB357</f>
        <v>9</v>
      </c>
      <c r="AE357" s="11">
        <v>25</v>
      </c>
      <c r="AF357" s="12">
        <f t="shared" si="7193"/>
        <v>0.33783783783783783</v>
      </c>
      <c r="AG357" s="11">
        <v>0</v>
      </c>
      <c r="AH357" s="12">
        <f t="shared" si="7194"/>
        <v>0</v>
      </c>
      <c r="AI357" s="13"/>
      <c r="AJ357" s="11"/>
      <c r="AK357" s="11"/>
      <c r="AL357" s="14"/>
      <c r="AM357" s="10">
        <v>1</v>
      </c>
      <c r="AN357" s="11"/>
      <c r="AO357" s="74">
        <f t="shared" ref="AO357:AO362" si="7271">AO356-AM357</f>
        <v>552</v>
      </c>
      <c r="AP357" s="74">
        <f t="shared" ref="AP357:AP362" si="7272">AP356-AN357</f>
        <v>43</v>
      </c>
      <c r="AQ357" s="11">
        <v>90</v>
      </c>
      <c r="AR357" s="12">
        <f t="shared" si="7197"/>
        <v>0.18297101449275363</v>
      </c>
      <c r="AS357" s="11">
        <v>11</v>
      </c>
      <c r="AT357" s="12">
        <f t="shared" si="7198"/>
        <v>0.10891089108910891</v>
      </c>
      <c r="AU357" s="13"/>
      <c r="AV357" s="11"/>
      <c r="AW357" s="11"/>
      <c r="AX357" s="14"/>
      <c r="AY357" s="10"/>
      <c r="AZ357" s="11"/>
      <c r="BA357" s="74">
        <f t="shared" ref="BA357:BA362" si="7273">BA356-AY357</f>
        <v>548</v>
      </c>
      <c r="BB357" s="74">
        <f t="shared" ref="BB357:BB362" si="7274">BB356-AZ357</f>
        <v>42</v>
      </c>
      <c r="BC357" s="11">
        <v>60</v>
      </c>
      <c r="BD357" s="12">
        <f t="shared" si="7201"/>
        <v>0.12408759124087591</v>
      </c>
      <c r="BE357" s="11">
        <v>8</v>
      </c>
      <c r="BF357" s="12">
        <f t="shared" si="7202"/>
        <v>0.11764705882352941</v>
      </c>
      <c r="BG357" s="13"/>
      <c r="BH357" s="11"/>
      <c r="BI357" s="11"/>
      <c r="BJ357" s="14"/>
      <c r="BK357" s="10"/>
      <c r="BL357" s="11"/>
      <c r="BM357" s="74">
        <f t="shared" ref="BM357:BM362" si="7275">BM356-BK357</f>
        <v>544</v>
      </c>
      <c r="BN357" s="74">
        <f t="shared" ref="BN357:BN362" si="7276">BN356-BL357</f>
        <v>43</v>
      </c>
      <c r="BO357" s="11">
        <v>45</v>
      </c>
      <c r="BP357" s="12">
        <f t="shared" si="7205"/>
        <v>0.10294117647058823</v>
      </c>
      <c r="BQ357" s="11">
        <v>11</v>
      </c>
      <c r="BR357" s="12">
        <f t="shared" si="7206"/>
        <v>0.19642857142857142</v>
      </c>
      <c r="BS357" s="13"/>
      <c r="BT357" s="11"/>
      <c r="BU357" s="11"/>
      <c r="BV357" s="14"/>
      <c r="BW357" s="10"/>
      <c r="BX357" s="11"/>
      <c r="BY357" s="74">
        <f t="shared" ref="BY357:BY362" si="7277">BY356-BW357</f>
        <v>0</v>
      </c>
      <c r="BZ357" s="74">
        <f t="shared" ref="BZ357:BZ362" si="7278">BZ356-BX357</f>
        <v>0</v>
      </c>
      <c r="CA357" s="11"/>
      <c r="CB357" s="12" t="e">
        <f t="shared" si="7209"/>
        <v>#DIV/0!</v>
      </c>
      <c r="CC357" s="11"/>
      <c r="CD357" s="12" t="e">
        <f t="shared" si="7210"/>
        <v>#DIV/0!</v>
      </c>
      <c r="CE357" s="13"/>
      <c r="CF357" s="11"/>
      <c r="CG357" s="11"/>
      <c r="CH357" s="14"/>
      <c r="CI357" s="10"/>
      <c r="CJ357" s="11"/>
      <c r="CK357" s="74">
        <f t="shared" ref="CK357:CK362" si="7279">CK356-CI357</f>
        <v>0</v>
      </c>
      <c r="CL357" s="74">
        <f t="shared" ref="CL357:CL362" si="7280">CL356-CJ357</f>
        <v>0</v>
      </c>
      <c r="CM357" s="11"/>
      <c r="CN357" s="12" t="e">
        <f t="shared" si="7213"/>
        <v>#DIV/0!</v>
      </c>
      <c r="CO357" s="11"/>
      <c r="CP357" s="12" t="e">
        <f t="shared" si="7214"/>
        <v>#DIV/0!</v>
      </c>
      <c r="CQ357" s="13"/>
      <c r="CR357" s="11"/>
      <c r="CS357" s="11"/>
      <c r="CT357" s="14"/>
      <c r="CU357" s="10"/>
      <c r="CV357" s="11"/>
      <c r="CW357" s="74">
        <f t="shared" ref="CW357:CW362" si="7281">CW356-CU357</f>
        <v>0</v>
      </c>
      <c r="CX357" s="74">
        <f t="shared" ref="CX357:CX362" si="7282">CX356-CV357</f>
        <v>0</v>
      </c>
      <c r="CY357" s="11"/>
      <c r="CZ357" s="12" t="e">
        <f t="shared" si="7217"/>
        <v>#DIV/0!</v>
      </c>
      <c r="DA357" s="11"/>
      <c r="DB357" s="12" t="e">
        <f t="shared" si="7218"/>
        <v>#DIV/0!</v>
      </c>
      <c r="DC357" s="13"/>
      <c r="DD357" s="11"/>
      <c r="DE357" s="11"/>
      <c r="DF357" s="14"/>
      <c r="DG357" s="10"/>
      <c r="DH357" s="11"/>
      <c r="DI357" s="74">
        <f t="shared" ref="DI357:DI362" si="7283">DI356-DG357</f>
        <v>0</v>
      </c>
      <c r="DJ357" s="74">
        <f t="shared" ref="DJ357:DJ362" si="7284">DJ356-DH357</f>
        <v>0</v>
      </c>
      <c r="DK357" s="11"/>
      <c r="DL357" s="12" t="e">
        <f t="shared" si="7221"/>
        <v>#DIV/0!</v>
      </c>
      <c r="DM357" s="11"/>
      <c r="DN357" s="12" t="e">
        <f t="shared" si="7222"/>
        <v>#DIV/0!</v>
      </c>
      <c r="DO357" s="13"/>
      <c r="DP357" s="11"/>
      <c r="DQ357" s="11"/>
      <c r="DR357" s="14"/>
      <c r="DS357" s="10"/>
      <c r="DT357" s="11"/>
      <c r="DU357" s="74">
        <f t="shared" ref="DU357:DU362" si="7285">DU356-DS357</f>
        <v>0</v>
      </c>
      <c r="DV357" s="74">
        <f t="shared" ref="DV357:DV362" si="7286">DV356-DT357</f>
        <v>0</v>
      </c>
      <c r="DW357" s="11"/>
      <c r="DX357" s="12" t="e">
        <f t="shared" si="7225"/>
        <v>#DIV/0!</v>
      </c>
      <c r="DY357" s="11"/>
      <c r="DZ357" s="12" t="e">
        <f t="shared" si="7226"/>
        <v>#DIV/0!</v>
      </c>
      <c r="EA357" s="13"/>
      <c r="EB357" s="11"/>
      <c r="EC357" s="11"/>
      <c r="ED357" s="14"/>
      <c r="EE357" s="10"/>
      <c r="EF357" s="11"/>
      <c r="EG357" s="74">
        <f t="shared" ref="EG357:EG362" si="7287">EG356-EE357</f>
        <v>0</v>
      </c>
      <c r="EH357" s="74">
        <f t="shared" ref="EH357:EH362" si="7288">EH356-EF357</f>
        <v>0</v>
      </c>
      <c r="EI357" s="11"/>
      <c r="EJ357" s="12" t="e">
        <f t="shared" si="7229"/>
        <v>#DIV/0!</v>
      </c>
      <c r="EK357" s="11"/>
      <c r="EL357" s="12" t="e">
        <f t="shared" si="7230"/>
        <v>#DIV/0!</v>
      </c>
      <c r="EM357" s="13"/>
      <c r="EN357" s="11"/>
      <c r="EO357" s="11"/>
      <c r="EP357" s="14"/>
      <c r="EQ357" s="10"/>
      <c r="ER357" s="11"/>
      <c r="ES357" s="74">
        <f t="shared" ref="ES357:ES362" si="7289">ES356-EQ357</f>
        <v>0</v>
      </c>
      <c r="ET357" s="74">
        <f t="shared" ref="ET357:ET362" si="7290">ET356-ER357</f>
        <v>0</v>
      </c>
      <c r="EU357" s="11"/>
      <c r="EV357" s="12" t="e">
        <f t="shared" si="7233"/>
        <v>#DIV/0!</v>
      </c>
      <c r="EW357" s="11"/>
      <c r="EX357" s="12" t="e">
        <f t="shared" si="7234"/>
        <v>#DIV/0!</v>
      </c>
      <c r="EY357" s="13"/>
      <c r="EZ357" s="11"/>
      <c r="FA357" s="11"/>
      <c r="FB357" s="14"/>
      <c r="FC357" s="10"/>
      <c r="FD357" s="11"/>
      <c r="FE357" s="74">
        <f t="shared" ref="FE357:FE362" si="7291">FE356-FC357</f>
        <v>0</v>
      </c>
      <c r="FF357" s="74">
        <f t="shared" ref="FF357:FF362" si="7292">FF356-FD357</f>
        <v>0</v>
      </c>
      <c r="FG357" s="11"/>
      <c r="FH357" s="12" t="e">
        <f t="shared" si="7237"/>
        <v>#DIV/0!</v>
      </c>
      <c r="FI357" s="11"/>
      <c r="FJ357" s="12" t="e">
        <f t="shared" si="7238"/>
        <v>#DIV/0!</v>
      </c>
      <c r="FK357" s="13"/>
      <c r="FL357" s="11"/>
      <c r="FM357" s="11"/>
      <c r="FN357" s="14"/>
      <c r="FO357" s="10"/>
      <c r="FP357" s="11"/>
      <c r="FQ357" s="74">
        <f t="shared" ref="FQ357:FQ362" si="7293">FQ356-FO357</f>
        <v>0</v>
      </c>
      <c r="FR357" s="74">
        <f t="shared" ref="FR357:FR362" si="7294">FR356-FP357</f>
        <v>0</v>
      </c>
      <c r="FS357" s="11"/>
      <c r="FT357" s="12" t="e">
        <f t="shared" si="7241"/>
        <v>#DIV/0!</v>
      </c>
      <c r="FU357" s="11"/>
      <c r="FV357" s="12" t="e">
        <f t="shared" si="7242"/>
        <v>#DIV/0!</v>
      </c>
      <c r="FW357" s="13"/>
      <c r="FX357" s="11"/>
      <c r="FY357" s="11"/>
      <c r="FZ357" s="14"/>
      <c r="GA357" s="10"/>
      <c r="GB357" s="11"/>
      <c r="GC357" s="74">
        <f t="shared" ref="GC357:GC362" si="7295">GC356-GA357</f>
        <v>0</v>
      </c>
      <c r="GD357" s="74">
        <f t="shared" ref="GD357:GD362" si="7296">GD356-GB357</f>
        <v>0</v>
      </c>
      <c r="GE357" s="11"/>
      <c r="GF357" s="12" t="e">
        <f t="shared" si="7245"/>
        <v>#DIV/0!</v>
      </c>
      <c r="GG357" s="11"/>
      <c r="GH357" s="12" t="e">
        <f t="shared" si="7246"/>
        <v>#DIV/0!</v>
      </c>
      <c r="GI357" s="13"/>
      <c r="GJ357" s="11"/>
      <c r="GK357" s="11"/>
      <c r="GL357" s="14"/>
      <c r="GM357" s="10"/>
      <c r="GN357" s="11"/>
      <c r="GO357" s="74">
        <f t="shared" ref="GO357:GO362" si="7297">GO356-GM357</f>
        <v>0</v>
      </c>
      <c r="GP357" s="74">
        <f t="shared" ref="GP357:GP362" si="7298">GP356-GN357</f>
        <v>0</v>
      </c>
      <c r="GQ357" s="11"/>
      <c r="GR357" s="12" t="e">
        <f t="shared" si="7249"/>
        <v>#DIV/0!</v>
      </c>
      <c r="GS357" s="11"/>
      <c r="GT357" s="12" t="e">
        <f t="shared" si="7250"/>
        <v>#DIV/0!</v>
      </c>
      <c r="GU357" s="13"/>
      <c r="GV357" s="11"/>
      <c r="GW357" s="11"/>
      <c r="GX357" s="14"/>
      <c r="GY357" s="10"/>
      <c r="GZ357" s="11"/>
      <c r="HA357" s="74">
        <f t="shared" ref="HA357:HA362" si="7299">HA356-GY357</f>
        <v>0</v>
      </c>
      <c r="HB357" s="74">
        <f t="shared" ref="HB357:HB362" si="7300">HB356-GZ357</f>
        <v>0</v>
      </c>
      <c r="HC357" s="11"/>
      <c r="HD357" s="12" t="e">
        <f t="shared" si="7253"/>
        <v>#DIV/0!</v>
      </c>
      <c r="HE357" s="11"/>
      <c r="HF357" s="12" t="e">
        <f t="shared" si="7254"/>
        <v>#DIV/0!</v>
      </c>
      <c r="HG357" s="13"/>
      <c r="HH357" s="11"/>
      <c r="HI357" s="11"/>
      <c r="HJ357" s="14"/>
      <c r="HK357" s="10">
        <f t="shared" si="7255"/>
        <v>2</v>
      </c>
      <c r="HL357" s="11">
        <f t="shared" si="7256"/>
        <v>0</v>
      </c>
      <c r="HM357" s="11">
        <f t="shared" si="7257"/>
        <v>2853</v>
      </c>
      <c r="HN357" s="11">
        <f t="shared" si="7258"/>
        <v>224</v>
      </c>
      <c r="HO357" s="11">
        <f t="shared" si="7259"/>
        <v>455</v>
      </c>
      <c r="HP357" s="228">
        <f t="shared" si="7260"/>
        <v>0.15948124780932352</v>
      </c>
      <c r="HQ357" s="15">
        <f t="shared" si="7261"/>
        <v>58</v>
      </c>
      <c r="HR357" s="12">
        <f t="shared" ref="HR357:HR363" si="7301">+(HQ357/(HO357))</f>
        <v>0.12747252747252746</v>
      </c>
      <c r="HS357" s="16">
        <v>74.2</v>
      </c>
      <c r="HT357" s="17">
        <v>379</v>
      </c>
      <c r="HU357" s="16">
        <f t="shared" si="7262"/>
        <v>83.296703296703299</v>
      </c>
      <c r="HV357" s="15"/>
      <c r="HW357" s="14"/>
    </row>
    <row r="358" spans="1:231" ht="18.75" x14ac:dyDescent="0.25">
      <c r="A358" s="236"/>
      <c r="B358" s="41">
        <f t="shared" si="7263"/>
        <v>44745</v>
      </c>
      <c r="C358" s="10"/>
      <c r="D358" s="11"/>
      <c r="E358" s="74">
        <f t="shared" si="7264"/>
        <v>566</v>
      </c>
      <c r="F358" s="74">
        <f t="shared" si="7265"/>
        <v>44</v>
      </c>
      <c r="G358" s="11">
        <v>89</v>
      </c>
      <c r="H358" s="12">
        <f t="shared" si="7186"/>
        <v>0.18374558303886926</v>
      </c>
      <c r="I358" s="11">
        <v>15</v>
      </c>
      <c r="J358" s="12">
        <f t="shared" si="7266"/>
        <v>0.14423076923076922</v>
      </c>
      <c r="K358" s="13"/>
      <c r="L358" s="11"/>
      <c r="M358" s="11"/>
      <c r="N358" s="14"/>
      <c r="O358" s="10"/>
      <c r="P358" s="11"/>
      <c r="Q358" s="74">
        <f t="shared" si="7267"/>
        <v>569</v>
      </c>
      <c r="R358" s="74">
        <f t="shared" si="7268"/>
        <v>43</v>
      </c>
      <c r="S358" s="11">
        <v>63</v>
      </c>
      <c r="T358" s="12">
        <f t="shared" si="7189"/>
        <v>0.11775043936731107</v>
      </c>
      <c r="U358" s="11">
        <v>4</v>
      </c>
      <c r="V358" s="12">
        <f t="shared" si="7190"/>
        <v>5.9701492537313432E-2</v>
      </c>
      <c r="W358" s="13"/>
      <c r="X358" s="11"/>
      <c r="Y358" s="11"/>
      <c r="Z358" s="14"/>
      <c r="AA358" s="10"/>
      <c r="AB358" s="11"/>
      <c r="AC358" s="74">
        <f t="shared" si="7269"/>
        <v>74</v>
      </c>
      <c r="AD358" s="74">
        <f t="shared" si="7270"/>
        <v>9</v>
      </c>
      <c r="AE358" s="11">
        <v>20</v>
      </c>
      <c r="AF358" s="12">
        <f t="shared" si="7193"/>
        <v>0.28378378378378377</v>
      </c>
      <c r="AG358" s="11">
        <v>1</v>
      </c>
      <c r="AH358" s="12">
        <f t="shared" si="7194"/>
        <v>4.7619047619047616E-2</v>
      </c>
      <c r="AI358" s="13"/>
      <c r="AJ358" s="11"/>
      <c r="AK358" s="11"/>
      <c r="AL358" s="14"/>
      <c r="AM358" s="10"/>
      <c r="AN358" s="11"/>
      <c r="AO358" s="74">
        <f t="shared" si="7271"/>
        <v>552</v>
      </c>
      <c r="AP358" s="74">
        <f t="shared" si="7272"/>
        <v>43</v>
      </c>
      <c r="AQ358" s="11">
        <v>89</v>
      </c>
      <c r="AR358" s="12">
        <f t="shared" si="7197"/>
        <v>0.17210144927536231</v>
      </c>
      <c r="AS358" s="11">
        <v>6</v>
      </c>
      <c r="AT358" s="12">
        <f t="shared" si="7198"/>
        <v>6.3157894736842107E-2</v>
      </c>
      <c r="AU358" s="13"/>
      <c r="AV358" s="11"/>
      <c r="AW358" s="11"/>
      <c r="AX358" s="14"/>
      <c r="AY358" s="10"/>
      <c r="AZ358" s="11"/>
      <c r="BA358" s="74">
        <f t="shared" si="7273"/>
        <v>548</v>
      </c>
      <c r="BB358" s="74">
        <f t="shared" si="7274"/>
        <v>42</v>
      </c>
      <c r="BC358" s="11">
        <v>84</v>
      </c>
      <c r="BD358" s="12">
        <f t="shared" si="7201"/>
        <v>0.16605839416058393</v>
      </c>
      <c r="BE358" s="11">
        <v>7</v>
      </c>
      <c r="BF358" s="12">
        <f t="shared" si="7202"/>
        <v>7.6923076923076927E-2</v>
      </c>
      <c r="BG358" s="13"/>
      <c r="BH358" s="11"/>
      <c r="BI358" s="11"/>
      <c r="BJ358" s="14"/>
      <c r="BK358" s="10">
        <v>1</v>
      </c>
      <c r="BL358" s="11"/>
      <c r="BM358" s="74">
        <f t="shared" si="7275"/>
        <v>543</v>
      </c>
      <c r="BN358" s="74">
        <f t="shared" si="7276"/>
        <v>43</v>
      </c>
      <c r="BO358" s="11">
        <v>38</v>
      </c>
      <c r="BP358" s="12">
        <f t="shared" si="7205"/>
        <v>7.918968692449356E-2</v>
      </c>
      <c r="BQ358" s="11">
        <v>5</v>
      </c>
      <c r="BR358" s="12">
        <f t="shared" si="7206"/>
        <v>0.11627906976744186</v>
      </c>
      <c r="BS358" s="13"/>
      <c r="BT358" s="11"/>
      <c r="BU358" s="11"/>
      <c r="BV358" s="14"/>
      <c r="BW358" s="10"/>
      <c r="BX358" s="11"/>
      <c r="BY358" s="74">
        <f t="shared" si="7277"/>
        <v>0</v>
      </c>
      <c r="BZ358" s="74">
        <f t="shared" si="7278"/>
        <v>0</v>
      </c>
      <c r="CA358" s="11"/>
      <c r="CB358" s="12" t="e">
        <f t="shared" si="7209"/>
        <v>#DIV/0!</v>
      </c>
      <c r="CC358" s="11"/>
      <c r="CD358" s="12" t="e">
        <f t="shared" si="7210"/>
        <v>#DIV/0!</v>
      </c>
      <c r="CE358" s="13"/>
      <c r="CF358" s="11"/>
      <c r="CG358" s="11"/>
      <c r="CH358" s="14"/>
      <c r="CI358" s="10"/>
      <c r="CJ358" s="11"/>
      <c r="CK358" s="74">
        <f t="shared" si="7279"/>
        <v>0</v>
      </c>
      <c r="CL358" s="74">
        <f t="shared" si="7280"/>
        <v>0</v>
      </c>
      <c r="CM358" s="11"/>
      <c r="CN358" s="12" t="e">
        <f t="shared" si="7213"/>
        <v>#DIV/0!</v>
      </c>
      <c r="CO358" s="11"/>
      <c r="CP358" s="12" t="e">
        <f t="shared" si="7214"/>
        <v>#DIV/0!</v>
      </c>
      <c r="CQ358" s="13"/>
      <c r="CR358" s="11"/>
      <c r="CS358" s="11"/>
      <c r="CT358" s="14"/>
      <c r="CU358" s="10"/>
      <c r="CV358" s="11"/>
      <c r="CW358" s="74">
        <f t="shared" si="7281"/>
        <v>0</v>
      </c>
      <c r="CX358" s="74">
        <f t="shared" si="7282"/>
        <v>0</v>
      </c>
      <c r="CY358" s="11"/>
      <c r="CZ358" s="12" t="e">
        <f t="shared" si="7217"/>
        <v>#DIV/0!</v>
      </c>
      <c r="DA358" s="11"/>
      <c r="DB358" s="12" t="e">
        <f t="shared" si="7218"/>
        <v>#DIV/0!</v>
      </c>
      <c r="DC358" s="13"/>
      <c r="DD358" s="11"/>
      <c r="DE358" s="11"/>
      <c r="DF358" s="14"/>
      <c r="DG358" s="10"/>
      <c r="DH358" s="11"/>
      <c r="DI358" s="74">
        <f t="shared" si="7283"/>
        <v>0</v>
      </c>
      <c r="DJ358" s="74">
        <f t="shared" si="7284"/>
        <v>0</v>
      </c>
      <c r="DK358" s="11"/>
      <c r="DL358" s="12" t="e">
        <f t="shared" si="7221"/>
        <v>#DIV/0!</v>
      </c>
      <c r="DM358" s="11"/>
      <c r="DN358" s="12" t="e">
        <f t="shared" si="7222"/>
        <v>#DIV/0!</v>
      </c>
      <c r="DO358" s="13"/>
      <c r="DP358" s="11"/>
      <c r="DQ358" s="11"/>
      <c r="DR358" s="14"/>
      <c r="DS358" s="10"/>
      <c r="DT358" s="11"/>
      <c r="DU358" s="74">
        <f t="shared" si="7285"/>
        <v>0</v>
      </c>
      <c r="DV358" s="74">
        <f t="shared" si="7286"/>
        <v>0</v>
      </c>
      <c r="DW358" s="11"/>
      <c r="DX358" s="12" t="e">
        <f t="shared" si="7225"/>
        <v>#DIV/0!</v>
      </c>
      <c r="DY358" s="11"/>
      <c r="DZ358" s="12" t="e">
        <f t="shared" si="7226"/>
        <v>#DIV/0!</v>
      </c>
      <c r="EA358" s="13"/>
      <c r="EB358" s="11"/>
      <c r="EC358" s="11"/>
      <c r="ED358" s="14"/>
      <c r="EE358" s="10"/>
      <c r="EF358" s="11"/>
      <c r="EG358" s="74">
        <f t="shared" si="7287"/>
        <v>0</v>
      </c>
      <c r="EH358" s="74">
        <f t="shared" si="7288"/>
        <v>0</v>
      </c>
      <c r="EI358" s="11"/>
      <c r="EJ358" s="12" t="e">
        <f t="shared" si="7229"/>
        <v>#DIV/0!</v>
      </c>
      <c r="EK358" s="11"/>
      <c r="EL358" s="12" t="e">
        <f t="shared" si="7230"/>
        <v>#DIV/0!</v>
      </c>
      <c r="EM358" s="13"/>
      <c r="EN358" s="11"/>
      <c r="EO358" s="11"/>
      <c r="EP358" s="14"/>
      <c r="EQ358" s="10"/>
      <c r="ER358" s="11"/>
      <c r="ES358" s="74">
        <f t="shared" si="7289"/>
        <v>0</v>
      </c>
      <c r="ET358" s="74">
        <f t="shared" si="7290"/>
        <v>0</v>
      </c>
      <c r="EU358" s="11"/>
      <c r="EV358" s="12" t="e">
        <f t="shared" si="7233"/>
        <v>#DIV/0!</v>
      </c>
      <c r="EW358" s="11"/>
      <c r="EX358" s="12" t="e">
        <f t="shared" si="7234"/>
        <v>#DIV/0!</v>
      </c>
      <c r="EY358" s="13"/>
      <c r="EZ358" s="11"/>
      <c r="FA358" s="11"/>
      <c r="FB358" s="14"/>
      <c r="FC358" s="10"/>
      <c r="FD358" s="11"/>
      <c r="FE358" s="74">
        <f t="shared" si="7291"/>
        <v>0</v>
      </c>
      <c r="FF358" s="74">
        <f t="shared" si="7292"/>
        <v>0</v>
      </c>
      <c r="FG358" s="11"/>
      <c r="FH358" s="12" t="e">
        <f t="shared" si="7237"/>
        <v>#DIV/0!</v>
      </c>
      <c r="FI358" s="11"/>
      <c r="FJ358" s="12" t="e">
        <f t="shared" si="7238"/>
        <v>#DIV/0!</v>
      </c>
      <c r="FK358" s="13"/>
      <c r="FL358" s="11"/>
      <c r="FM358" s="11"/>
      <c r="FN358" s="14"/>
      <c r="FO358" s="10"/>
      <c r="FP358" s="11"/>
      <c r="FQ358" s="74">
        <f t="shared" si="7293"/>
        <v>0</v>
      </c>
      <c r="FR358" s="74">
        <f t="shared" si="7294"/>
        <v>0</v>
      </c>
      <c r="FS358" s="11"/>
      <c r="FT358" s="12" t="e">
        <f t="shared" si="7241"/>
        <v>#DIV/0!</v>
      </c>
      <c r="FU358" s="11"/>
      <c r="FV358" s="12" t="e">
        <f t="shared" si="7242"/>
        <v>#DIV/0!</v>
      </c>
      <c r="FW358" s="13"/>
      <c r="FX358" s="11"/>
      <c r="FY358" s="11"/>
      <c r="FZ358" s="14"/>
      <c r="GA358" s="10"/>
      <c r="GB358" s="11"/>
      <c r="GC358" s="74">
        <f t="shared" si="7295"/>
        <v>0</v>
      </c>
      <c r="GD358" s="74">
        <f t="shared" si="7296"/>
        <v>0</v>
      </c>
      <c r="GE358" s="11"/>
      <c r="GF358" s="12" t="e">
        <f t="shared" si="7245"/>
        <v>#DIV/0!</v>
      </c>
      <c r="GG358" s="11"/>
      <c r="GH358" s="12" t="e">
        <f t="shared" si="7246"/>
        <v>#DIV/0!</v>
      </c>
      <c r="GI358" s="13"/>
      <c r="GJ358" s="11"/>
      <c r="GK358" s="11"/>
      <c r="GL358" s="14"/>
      <c r="GM358" s="10"/>
      <c r="GN358" s="11"/>
      <c r="GO358" s="74">
        <f t="shared" si="7297"/>
        <v>0</v>
      </c>
      <c r="GP358" s="74">
        <f t="shared" si="7298"/>
        <v>0</v>
      </c>
      <c r="GQ358" s="11"/>
      <c r="GR358" s="12" t="e">
        <f t="shared" si="7249"/>
        <v>#DIV/0!</v>
      </c>
      <c r="GS358" s="11"/>
      <c r="GT358" s="12" t="e">
        <f t="shared" si="7250"/>
        <v>#DIV/0!</v>
      </c>
      <c r="GU358" s="13"/>
      <c r="GV358" s="11"/>
      <c r="GW358" s="11"/>
      <c r="GX358" s="14"/>
      <c r="GY358" s="10"/>
      <c r="GZ358" s="11"/>
      <c r="HA358" s="74">
        <f t="shared" si="7299"/>
        <v>0</v>
      </c>
      <c r="HB358" s="74">
        <f t="shared" si="7300"/>
        <v>0</v>
      </c>
      <c r="HC358" s="11"/>
      <c r="HD358" s="12" t="e">
        <f t="shared" si="7253"/>
        <v>#DIV/0!</v>
      </c>
      <c r="HE358" s="11"/>
      <c r="HF358" s="12" t="e">
        <f t="shared" si="7254"/>
        <v>#DIV/0!</v>
      </c>
      <c r="HG358" s="13"/>
      <c r="HH358" s="11"/>
      <c r="HI358" s="11"/>
      <c r="HJ358" s="14"/>
      <c r="HK358" s="10">
        <f t="shared" si="7255"/>
        <v>1</v>
      </c>
      <c r="HL358" s="11">
        <f t="shared" si="7256"/>
        <v>0</v>
      </c>
      <c r="HM358" s="11">
        <f t="shared" si="7257"/>
        <v>2852</v>
      </c>
      <c r="HN358" s="11">
        <f t="shared" si="7258"/>
        <v>224</v>
      </c>
      <c r="HO358" s="11">
        <f t="shared" si="7259"/>
        <v>421</v>
      </c>
      <c r="HP358" s="228">
        <f>+(HO358)/HM358</f>
        <v>0.14761570827489481</v>
      </c>
      <c r="HQ358" s="15">
        <f t="shared" si="7261"/>
        <v>38</v>
      </c>
      <c r="HR358" s="12">
        <f t="shared" si="7301"/>
        <v>9.0261282660332537E-2</v>
      </c>
      <c r="HS358" s="16">
        <v>74.599999999999994</v>
      </c>
      <c r="HT358" s="17">
        <v>365</v>
      </c>
      <c r="HU358" s="16">
        <f t="shared" si="7262"/>
        <v>86.698337292161526</v>
      </c>
      <c r="HV358" s="15"/>
      <c r="HW358" s="14"/>
    </row>
    <row r="359" spans="1:231" ht="18.75" x14ac:dyDescent="0.25">
      <c r="A359" s="236"/>
      <c r="B359" s="41">
        <f t="shared" si="7263"/>
        <v>44746</v>
      </c>
      <c r="C359" s="10">
        <v>2</v>
      </c>
      <c r="D359" s="11">
        <v>1</v>
      </c>
      <c r="E359" s="74">
        <f t="shared" si="7264"/>
        <v>564</v>
      </c>
      <c r="F359" s="74">
        <f t="shared" si="7265"/>
        <v>43</v>
      </c>
      <c r="G359" s="11">
        <v>454</v>
      </c>
      <c r="H359" s="12">
        <f t="shared" si="7186"/>
        <v>0.92021276595744683</v>
      </c>
      <c r="I359" s="11">
        <v>65</v>
      </c>
      <c r="J359" s="12">
        <f t="shared" si="7266"/>
        <v>0.12524084778420039</v>
      </c>
      <c r="K359" s="11"/>
      <c r="L359" s="11"/>
      <c r="M359" s="18"/>
      <c r="N359" s="20"/>
      <c r="O359" s="10"/>
      <c r="P359" s="11"/>
      <c r="Q359" s="74">
        <f t="shared" si="7267"/>
        <v>569</v>
      </c>
      <c r="R359" s="74">
        <f t="shared" si="7268"/>
        <v>43</v>
      </c>
      <c r="S359" s="11"/>
      <c r="T359" s="12">
        <f t="shared" si="7189"/>
        <v>0</v>
      </c>
      <c r="U359" s="11"/>
      <c r="V359" s="12" t="e">
        <f t="shared" si="7190"/>
        <v>#DIV/0!</v>
      </c>
      <c r="W359" s="11"/>
      <c r="X359" s="11"/>
      <c r="Y359" s="18"/>
      <c r="Z359" s="20"/>
      <c r="AA359" s="10"/>
      <c r="AB359" s="11"/>
      <c r="AC359" s="74">
        <f t="shared" si="7269"/>
        <v>74</v>
      </c>
      <c r="AD359" s="74">
        <f t="shared" si="7270"/>
        <v>9</v>
      </c>
      <c r="AE359" s="11"/>
      <c r="AF359" s="12">
        <f t="shared" si="7193"/>
        <v>0</v>
      </c>
      <c r="AG359" s="11"/>
      <c r="AH359" s="12" t="e">
        <f t="shared" si="7194"/>
        <v>#DIV/0!</v>
      </c>
      <c r="AI359" s="11"/>
      <c r="AJ359" s="11"/>
      <c r="AK359" s="18"/>
      <c r="AL359" s="20"/>
      <c r="AM359" s="10"/>
      <c r="AN359" s="11"/>
      <c r="AO359" s="74">
        <f t="shared" si="7271"/>
        <v>552</v>
      </c>
      <c r="AP359" s="74">
        <f t="shared" si="7272"/>
        <v>43</v>
      </c>
      <c r="AQ359" s="11"/>
      <c r="AR359" s="12">
        <f t="shared" si="7197"/>
        <v>0</v>
      </c>
      <c r="AS359" s="11"/>
      <c r="AT359" s="12" t="e">
        <f t="shared" si="7198"/>
        <v>#DIV/0!</v>
      </c>
      <c r="AU359" s="11"/>
      <c r="AV359" s="11"/>
      <c r="AW359" s="18"/>
      <c r="AX359" s="20"/>
      <c r="AY359" s="10"/>
      <c r="AZ359" s="11"/>
      <c r="BA359" s="74">
        <f t="shared" si="7273"/>
        <v>548</v>
      </c>
      <c r="BB359" s="74">
        <f t="shared" si="7274"/>
        <v>42</v>
      </c>
      <c r="BC359" s="11"/>
      <c r="BD359" s="12">
        <f t="shared" si="7201"/>
        <v>0</v>
      </c>
      <c r="BE359" s="11"/>
      <c r="BF359" s="12" t="e">
        <f t="shared" si="7202"/>
        <v>#DIV/0!</v>
      </c>
      <c r="BG359" s="11"/>
      <c r="BH359" s="11"/>
      <c r="BI359" s="18"/>
      <c r="BJ359" s="20"/>
      <c r="BK359" s="10"/>
      <c r="BL359" s="11"/>
      <c r="BM359" s="74">
        <f t="shared" si="7275"/>
        <v>543</v>
      </c>
      <c r="BN359" s="74">
        <f t="shared" si="7276"/>
        <v>43</v>
      </c>
      <c r="BO359" s="11"/>
      <c r="BP359" s="12">
        <f t="shared" si="7205"/>
        <v>0</v>
      </c>
      <c r="BQ359" s="11"/>
      <c r="BR359" s="12" t="e">
        <f t="shared" si="7206"/>
        <v>#DIV/0!</v>
      </c>
      <c r="BS359" s="11"/>
      <c r="BT359" s="11"/>
      <c r="BU359" s="18"/>
      <c r="BV359" s="20"/>
      <c r="BW359" s="10"/>
      <c r="BX359" s="11"/>
      <c r="BY359" s="74">
        <f t="shared" si="7277"/>
        <v>0</v>
      </c>
      <c r="BZ359" s="74">
        <f t="shared" si="7278"/>
        <v>0</v>
      </c>
      <c r="CA359" s="11"/>
      <c r="CB359" s="12" t="e">
        <f t="shared" si="7209"/>
        <v>#DIV/0!</v>
      </c>
      <c r="CC359" s="11"/>
      <c r="CD359" s="12" t="e">
        <f t="shared" si="7210"/>
        <v>#DIV/0!</v>
      </c>
      <c r="CE359" s="11"/>
      <c r="CF359" s="11"/>
      <c r="CG359" s="18"/>
      <c r="CH359" s="20"/>
      <c r="CI359" s="10"/>
      <c r="CJ359" s="11"/>
      <c r="CK359" s="74">
        <f t="shared" si="7279"/>
        <v>0</v>
      </c>
      <c r="CL359" s="74">
        <f t="shared" si="7280"/>
        <v>0</v>
      </c>
      <c r="CM359" s="11"/>
      <c r="CN359" s="12" t="e">
        <f t="shared" si="7213"/>
        <v>#DIV/0!</v>
      </c>
      <c r="CO359" s="11"/>
      <c r="CP359" s="12" t="e">
        <f t="shared" si="7214"/>
        <v>#DIV/0!</v>
      </c>
      <c r="CQ359" s="11"/>
      <c r="CR359" s="11"/>
      <c r="CS359" s="18"/>
      <c r="CT359" s="20"/>
      <c r="CU359" s="10"/>
      <c r="CV359" s="11"/>
      <c r="CW359" s="74">
        <f t="shared" si="7281"/>
        <v>0</v>
      </c>
      <c r="CX359" s="74">
        <f t="shared" si="7282"/>
        <v>0</v>
      </c>
      <c r="CY359" s="11"/>
      <c r="CZ359" s="12" t="e">
        <f t="shared" si="7217"/>
        <v>#DIV/0!</v>
      </c>
      <c r="DA359" s="11"/>
      <c r="DB359" s="12" t="e">
        <f t="shared" si="7218"/>
        <v>#DIV/0!</v>
      </c>
      <c r="DC359" s="11"/>
      <c r="DD359" s="11"/>
      <c r="DE359" s="18"/>
      <c r="DF359" s="20"/>
      <c r="DG359" s="10"/>
      <c r="DH359" s="11"/>
      <c r="DI359" s="74">
        <f t="shared" si="7283"/>
        <v>0</v>
      </c>
      <c r="DJ359" s="74">
        <f t="shared" si="7284"/>
        <v>0</v>
      </c>
      <c r="DK359" s="11"/>
      <c r="DL359" s="12" t="e">
        <f t="shared" si="7221"/>
        <v>#DIV/0!</v>
      </c>
      <c r="DM359" s="11"/>
      <c r="DN359" s="12" t="e">
        <f t="shared" si="7222"/>
        <v>#DIV/0!</v>
      </c>
      <c r="DO359" s="11"/>
      <c r="DP359" s="11"/>
      <c r="DQ359" s="18"/>
      <c r="DR359" s="20"/>
      <c r="DS359" s="10"/>
      <c r="DT359" s="11"/>
      <c r="DU359" s="74">
        <f t="shared" si="7285"/>
        <v>0</v>
      </c>
      <c r="DV359" s="74">
        <f t="shared" si="7286"/>
        <v>0</v>
      </c>
      <c r="DW359" s="11"/>
      <c r="DX359" s="12" t="e">
        <f t="shared" si="7225"/>
        <v>#DIV/0!</v>
      </c>
      <c r="DY359" s="11"/>
      <c r="DZ359" s="12" t="e">
        <f t="shared" si="7226"/>
        <v>#DIV/0!</v>
      </c>
      <c r="EA359" s="11"/>
      <c r="EB359" s="11"/>
      <c r="EC359" s="18"/>
      <c r="ED359" s="20"/>
      <c r="EE359" s="10"/>
      <c r="EF359" s="11"/>
      <c r="EG359" s="74">
        <f t="shared" si="7287"/>
        <v>0</v>
      </c>
      <c r="EH359" s="74">
        <f t="shared" si="7288"/>
        <v>0</v>
      </c>
      <c r="EI359" s="11"/>
      <c r="EJ359" s="12" t="e">
        <f t="shared" si="7229"/>
        <v>#DIV/0!</v>
      </c>
      <c r="EK359" s="11"/>
      <c r="EL359" s="12" t="e">
        <f t="shared" si="7230"/>
        <v>#DIV/0!</v>
      </c>
      <c r="EM359" s="11"/>
      <c r="EN359" s="11"/>
      <c r="EO359" s="18"/>
      <c r="EP359" s="20"/>
      <c r="EQ359" s="10"/>
      <c r="ER359" s="11"/>
      <c r="ES359" s="74">
        <f t="shared" si="7289"/>
        <v>0</v>
      </c>
      <c r="ET359" s="74">
        <f t="shared" si="7290"/>
        <v>0</v>
      </c>
      <c r="EU359" s="11"/>
      <c r="EV359" s="12" t="e">
        <f t="shared" si="7233"/>
        <v>#DIV/0!</v>
      </c>
      <c r="EW359" s="11"/>
      <c r="EX359" s="12" t="e">
        <f t="shared" si="7234"/>
        <v>#DIV/0!</v>
      </c>
      <c r="EY359" s="11"/>
      <c r="EZ359" s="11"/>
      <c r="FA359" s="18"/>
      <c r="FB359" s="20"/>
      <c r="FC359" s="10"/>
      <c r="FD359" s="11"/>
      <c r="FE359" s="74">
        <f t="shared" si="7291"/>
        <v>0</v>
      </c>
      <c r="FF359" s="74">
        <f t="shared" si="7292"/>
        <v>0</v>
      </c>
      <c r="FG359" s="11"/>
      <c r="FH359" s="12" t="e">
        <f t="shared" si="7237"/>
        <v>#DIV/0!</v>
      </c>
      <c r="FI359" s="11"/>
      <c r="FJ359" s="12" t="e">
        <f t="shared" si="7238"/>
        <v>#DIV/0!</v>
      </c>
      <c r="FK359" s="11"/>
      <c r="FL359" s="11"/>
      <c r="FM359" s="18"/>
      <c r="FN359" s="20"/>
      <c r="FO359" s="10"/>
      <c r="FP359" s="11"/>
      <c r="FQ359" s="74">
        <f t="shared" si="7293"/>
        <v>0</v>
      </c>
      <c r="FR359" s="74">
        <f t="shared" si="7294"/>
        <v>0</v>
      </c>
      <c r="FS359" s="11"/>
      <c r="FT359" s="12" t="e">
        <f t="shared" si="7241"/>
        <v>#DIV/0!</v>
      </c>
      <c r="FU359" s="11"/>
      <c r="FV359" s="12" t="e">
        <f t="shared" si="7242"/>
        <v>#DIV/0!</v>
      </c>
      <c r="FW359" s="11"/>
      <c r="FX359" s="11"/>
      <c r="FY359" s="18"/>
      <c r="FZ359" s="20"/>
      <c r="GA359" s="10"/>
      <c r="GB359" s="11"/>
      <c r="GC359" s="74">
        <f t="shared" si="7295"/>
        <v>0</v>
      </c>
      <c r="GD359" s="74">
        <f t="shared" si="7296"/>
        <v>0</v>
      </c>
      <c r="GE359" s="11"/>
      <c r="GF359" s="12" t="e">
        <f t="shared" si="7245"/>
        <v>#DIV/0!</v>
      </c>
      <c r="GG359" s="11"/>
      <c r="GH359" s="12" t="e">
        <f t="shared" si="7246"/>
        <v>#DIV/0!</v>
      </c>
      <c r="GI359" s="11"/>
      <c r="GJ359" s="11"/>
      <c r="GK359" s="18"/>
      <c r="GL359" s="20"/>
      <c r="GM359" s="10"/>
      <c r="GN359" s="11"/>
      <c r="GO359" s="74">
        <f t="shared" si="7297"/>
        <v>0</v>
      </c>
      <c r="GP359" s="74">
        <f t="shared" si="7298"/>
        <v>0</v>
      </c>
      <c r="GQ359" s="11"/>
      <c r="GR359" s="12" t="e">
        <f t="shared" si="7249"/>
        <v>#DIV/0!</v>
      </c>
      <c r="GS359" s="11"/>
      <c r="GT359" s="12" t="e">
        <f t="shared" si="7250"/>
        <v>#DIV/0!</v>
      </c>
      <c r="GU359" s="11"/>
      <c r="GV359" s="11"/>
      <c r="GW359" s="18"/>
      <c r="GX359" s="20"/>
      <c r="GY359" s="10"/>
      <c r="GZ359" s="11"/>
      <c r="HA359" s="74">
        <f t="shared" si="7299"/>
        <v>0</v>
      </c>
      <c r="HB359" s="74">
        <f t="shared" si="7300"/>
        <v>0</v>
      </c>
      <c r="HC359" s="11"/>
      <c r="HD359" s="12" t="e">
        <f t="shared" si="7253"/>
        <v>#DIV/0!</v>
      </c>
      <c r="HE359" s="11"/>
      <c r="HF359" s="12" t="e">
        <f t="shared" si="7254"/>
        <v>#DIV/0!</v>
      </c>
      <c r="HG359" s="11"/>
      <c r="HH359" s="11"/>
      <c r="HI359" s="18"/>
      <c r="HJ359" s="20"/>
      <c r="HK359" s="10">
        <f t="shared" si="7255"/>
        <v>2</v>
      </c>
      <c r="HL359" s="11">
        <f t="shared" si="7256"/>
        <v>1</v>
      </c>
      <c r="HM359" s="11">
        <f t="shared" si="7257"/>
        <v>2850</v>
      </c>
      <c r="HN359" s="11">
        <f t="shared" si="7258"/>
        <v>223</v>
      </c>
      <c r="HO359" s="11">
        <f t="shared" si="7259"/>
        <v>519</v>
      </c>
      <c r="HP359" s="228">
        <f t="shared" ref="HP359:HP362" si="7302">+(HO359)/HM359</f>
        <v>0.18210526315789474</v>
      </c>
      <c r="HQ359" s="15">
        <f t="shared" si="7261"/>
        <v>65</v>
      </c>
      <c r="HR359" s="12">
        <f t="shared" si="7301"/>
        <v>0.12524084778420039</v>
      </c>
      <c r="HS359" s="16">
        <v>74.8</v>
      </c>
      <c r="HT359" s="17">
        <v>424</v>
      </c>
      <c r="HU359" s="16">
        <f t="shared" si="7262"/>
        <v>81.695568400770711</v>
      </c>
      <c r="HV359" s="18"/>
      <c r="HW359" s="20"/>
    </row>
    <row r="360" spans="1:231" ht="18.75" x14ac:dyDescent="0.25">
      <c r="A360" s="236"/>
      <c r="B360" s="41">
        <f>+B359+1</f>
        <v>44747</v>
      </c>
      <c r="C360" s="10">
        <v>2</v>
      </c>
      <c r="D360" s="11">
        <v>1</v>
      </c>
      <c r="E360" s="74">
        <f t="shared" si="7264"/>
        <v>562</v>
      </c>
      <c r="F360" s="74">
        <f t="shared" si="7265"/>
        <v>42</v>
      </c>
      <c r="G360" s="11">
        <v>426</v>
      </c>
      <c r="H360" s="12">
        <f t="shared" si="7186"/>
        <v>0.83985765124555156</v>
      </c>
      <c r="I360" s="11">
        <v>46</v>
      </c>
      <c r="J360" s="12">
        <f t="shared" si="7266"/>
        <v>9.7457627118644072E-2</v>
      </c>
      <c r="K360" s="13"/>
      <c r="L360" s="13"/>
      <c r="M360" s="25"/>
      <c r="N360" s="38"/>
      <c r="O360" s="10"/>
      <c r="P360" s="11"/>
      <c r="Q360" s="74">
        <f t="shared" si="7267"/>
        <v>569</v>
      </c>
      <c r="R360" s="74">
        <f t="shared" si="7268"/>
        <v>43</v>
      </c>
      <c r="S360" s="11"/>
      <c r="T360" s="12">
        <f t="shared" si="7189"/>
        <v>0</v>
      </c>
      <c r="U360" s="11"/>
      <c r="V360" s="12" t="e">
        <f t="shared" si="7190"/>
        <v>#DIV/0!</v>
      </c>
      <c r="W360" s="13"/>
      <c r="X360" s="13"/>
      <c r="Y360" s="25"/>
      <c r="Z360" s="38"/>
      <c r="AA360" s="10"/>
      <c r="AB360" s="11"/>
      <c r="AC360" s="74">
        <f t="shared" si="7269"/>
        <v>74</v>
      </c>
      <c r="AD360" s="74">
        <f t="shared" si="7270"/>
        <v>9</v>
      </c>
      <c r="AE360" s="11"/>
      <c r="AF360" s="12">
        <f t="shared" si="7193"/>
        <v>0</v>
      </c>
      <c r="AG360" s="11"/>
      <c r="AH360" s="12" t="e">
        <f t="shared" si="7194"/>
        <v>#DIV/0!</v>
      </c>
      <c r="AI360" s="13"/>
      <c r="AJ360" s="13"/>
      <c r="AK360" s="25"/>
      <c r="AL360" s="38"/>
      <c r="AM360" s="10"/>
      <c r="AN360" s="11"/>
      <c r="AO360" s="74">
        <f t="shared" si="7271"/>
        <v>552</v>
      </c>
      <c r="AP360" s="74">
        <f t="shared" si="7272"/>
        <v>43</v>
      </c>
      <c r="AQ360" s="11"/>
      <c r="AR360" s="12">
        <f t="shared" si="7197"/>
        <v>0</v>
      </c>
      <c r="AS360" s="11"/>
      <c r="AT360" s="12" t="e">
        <f t="shared" si="7198"/>
        <v>#DIV/0!</v>
      </c>
      <c r="AU360" s="13"/>
      <c r="AV360" s="13"/>
      <c r="AW360" s="25"/>
      <c r="AX360" s="38"/>
      <c r="AY360" s="10"/>
      <c r="AZ360" s="11"/>
      <c r="BA360" s="74">
        <f t="shared" si="7273"/>
        <v>548</v>
      </c>
      <c r="BB360" s="74">
        <f t="shared" si="7274"/>
        <v>42</v>
      </c>
      <c r="BC360" s="11"/>
      <c r="BD360" s="12">
        <f t="shared" si="7201"/>
        <v>0</v>
      </c>
      <c r="BE360" s="11"/>
      <c r="BF360" s="12" t="e">
        <f t="shared" si="7202"/>
        <v>#DIV/0!</v>
      </c>
      <c r="BG360" s="13"/>
      <c r="BH360" s="13"/>
      <c r="BI360" s="25"/>
      <c r="BJ360" s="38"/>
      <c r="BK360" s="10"/>
      <c r="BL360" s="11"/>
      <c r="BM360" s="74">
        <f t="shared" si="7275"/>
        <v>543</v>
      </c>
      <c r="BN360" s="74">
        <f t="shared" si="7276"/>
        <v>43</v>
      </c>
      <c r="BO360" s="11"/>
      <c r="BP360" s="12">
        <f t="shared" si="7205"/>
        <v>0</v>
      </c>
      <c r="BQ360" s="11"/>
      <c r="BR360" s="12" t="e">
        <f t="shared" si="7206"/>
        <v>#DIV/0!</v>
      </c>
      <c r="BS360" s="13"/>
      <c r="BT360" s="13"/>
      <c r="BU360" s="25"/>
      <c r="BV360" s="38"/>
      <c r="BW360" s="10"/>
      <c r="BX360" s="11"/>
      <c r="BY360" s="74">
        <f t="shared" si="7277"/>
        <v>0</v>
      </c>
      <c r="BZ360" s="74">
        <f t="shared" si="7278"/>
        <v>0</v>
      </c>
      <c r="CA360" s="11"/>
      <c r="CB360" s="12" t="e">
        <f t="shared" si="7209"/>
        <v>#DIV/0!</v>
      </c>
      <c r="CC360" s="11"/>
      <c r="CD360" s="12" t="e">
        <f t="shared" si="7210"/>
        <v>#DIV/0!</v>
      </c>
      <c r="CE360" s="13"/>
      <c r="CF360" s="13"/>
      <c r="CG360" s="25"/>
      <c r="CH360" s="38"/>
      <c r="CI360" s="10"/>
      <c r="CJ360" s="11"/>
      <c r="CK360" s="74">
        <f t="shared" si="7279"/>
        <v>0</v>
      </c>
      <c r="CL360" s="74">
        <f t="shared" si="7280"/>
        <v>0</v>
      </c>
      <c r="CM360" s="11"/>
      <c r="CN360" s="12" t="e">
        <f t="shared" si="7213"/>
        <v>#DIV/0!</v>
      </c>
      <c r="CO360" s="11"/>
      <c r="CP360" s="12" t="e">
        <f t="shared" si="7214"/>
        <v>#DIV/0!</v>
      </c>
      <c r="CQ360" s="13"/>
      <c r="CR360" s="13"/>
      <c r="CS360" s="25"/>
      <c r="CT360" s="38"/>
      <c r="CU360" s="10"/>
      <c r="CV360" s="11"/>
      <c r="CW360" s="74">
        <f t="shared" si="7281"/>
        <v>0</v>
      </c>
      <c r="CX360" s="74">
        <f t="shared" si="7282"/>
        <v>0</v>
      </c>
      <c r="CY360" s="11"/>
      <c r="CZ360" s="12" t="e">
        <f t="shared" si="7217"/>
        <v>#DIV/0!</v>
      </c>
      <c r="DA360" s="11"/>
      <c r="DB360" s="12" t="e">
        <f t="shared" si="7218"/>
        <v>#DIV/0!</v>
      </c>
      <c r="DC360" s="13"/>
      <c r="DD360" s="13"/>
      <c r="DE360" s="25"/>
      <c r="DF360" s="38"/>
      <c r="DG360" s="10"/>
      <c r="DH360" s="11"/>
      <c r="DI360" s="74">
        <f t="shared" si="7283"/>
        <v>0</v>
      </c>
      <c r="DJ360" s="74">
        <f t="shared" si="7284"/>
        <v>0</v>
      </c>
      <c r="DK360" s="11"/>
      <c r="DL360" s="12" t="e">
        <f t="shared" si="7221"/>
        <v>#DIV/0!</v>
      </c>
      <c r="DM360" s="11"/>
      <c r="DN360" s="12" t="e">
        <f t="shared" si="7222"/>
        <v>#DIV/0!</v>
      </c>
      <c r="DO360" s="13"/>
      <c r="DP360" s="13"/>
      <c r="DQ360" s="25"/>
      <c r="DR360" s="38"/>
      <c r="DS360" s="10"/>
      <c r="DT360" s="11"/>
      <c r="DU360" s="74">
        <f t="shared" si="7285"/>
        <v>0</v>
      </c>
      <c r="DV360" s="74">
        <f t="shared" si="7286"/>
        <v>0</v>
      </c>
      <c r="DW360" s="11"/>
      <c r="DX360" s="12" t="e">
        <f t="shared" si="7225"/>
        <v>#DIV/0!</v>
      </c>
      <c r="DY360" s="11"/>
      <c r="DZ360" s="12" t="e">
        <f t="shared" si="7226"/>
        <v>#DIV/0!</v>
      </c>
      <c r="EA360" s="13"/>
      <c r="EB360" s="13"/>
      <c r="EC360" s="25"/>
      <c r="ED360" s="38"/>
      <c r="EE360" s="10"/>
      <c r="EF360" s="11"/>
      <c r="EG360" s="74">
        <f t="shared" si="7287"/>
        <v>0</v>
      </c>
      <c r="EH360" s="74">
        <f t="shared" si="7288"/>
        <v>0</v>
      </c>
      <c r="EI360" s="11"/>
      <c r="EJ360" s="12" t="e">
        <f t="shared" si="7229"/>
        <v>#DIV/0!</v>
      </c>
      <c r="EK360" s="11"/>
      <c r="EL360" s="12" t="e">
        <f t="shared" si="7230"/>
        <v>#DIV/0!</v>
      </c>
      <c r="EM360" s="13"/>
      <c r="EN360" s="13"/>
      <c r="EO360" s="25"/>
      <c r="EP360" s="38"/>
      <c r="EQ360" s="10"/>
      <c r="ER360" s="11"/>
      <c r="ES360" s="74">
        <f t="shared" si="7289"/>
        <v>0</v>
      </c>
      <c r="ET360" s="74">
        <f t="shared" si="7290"/>
        <v>0</v>
      </c>
      <c r="EU360" s="11"/>
      <c r="EV360" s="12" t="e">
        <f t="shared" si="7233"/>
        <v>#DIV/0!</v>
      </c>
      <c r="EW360" s="11"/>
      <c r="EX360" s="12" t="e">
        <f t="shared" si="7234"/>
        <v>#DIV/0!</v>
      </c>
      <c r="EY360" s="13"/>
      <c r="EZ360" s="13"/>
      <c r="FA360" s="25"/>
      <c r="FB360" s="38"/>
      <c r="FC360" s="10"/>
      <c r="FD360" s="11"/>
      <c r="FE360" s="74">
        <f t="shared" si="7291"/>
        <v>0</v>
      </c>
      <c r="FF360" s="74">
        <f t="shared" si="7292"/>
        <v>0</v>
      </c>
      <c r="FG360" s="11"/>
      <c r="FH360" s="12" t="e">
        <f t="shared" si="7237"/>
        <v>#DIV/0!</v>
      </c>
      <c r="FI360" s="11"/>
      <c r="FJ360" s="12" t="e">
        <f t="shared" si="7238"/>
        <v>#DIV/0!</v>
      </c>
      <c r="FK360" s="13"/>
      <c r="FL360" s="13"/>
      <c r="FM360" s="25"/>
      <c r="FN360" s="38"/>
      <c r="FO360" s="10"/>
      <c r="FP360" s="11"/>
      <c r="FQ360" s="74">
        <f t="shared" si="7293"/>
        <v>0</v>
      </c>
      <c r="FR360" s="74">
        <f t="shared" si="7294"/>
        <v>0</v>
      </c>
      <c r="FS360" s="11"/>
      <c r="FT360" s="12" t="e">
        <f t="shared" si="7241"/>
        <v>#DIV/0!</v>
      </c>
      <c r="FU360" s="11"/>
      <c r="FV360" s="12" t="e">
        <f t="shared" si="7242"/>
        <v>#DIV/0!</v>
      </c>
      <c r="FW360" s="13"/>
      <c r="FX360" s="13"/>
      <c r="FY360" s="25"/>
      <c r="FZ360" s="38"/>
      <c r="GA360" s="10"/>
      <c r="GB360" s="11"/>
      <c r="GC360" s="74">
        <f t="shared" si="7295"/>
        <v>0</v>
      </c>
      <c r="GD360" s="74">
        <f t="shared" si="7296"/>
        <v>0</v>
      </c>
      <c r="GE360" s="11"/>
      <c r="GF360" s="12" t="e">
        <f t="shared" si="7245"/>
        <v>#DIV/0!</v>
      </c>
      <c r="GG360" s="11"/>
      <c r="GH360" s="12" t="e">
        <f t="shared" si="7246"/>
        <v>#DIV/0!</v>
      </c>
      <c r="GI360" s="13"/>
      <c r="GJ360" s="13"/>
      <c r="GK360" s="25"/>
      <c r="GL360" s="38"/>
      <c r="GM360" s="10"/>
      <c r="GN360" s="11"/>
      <c r="GO360" s="74">
        <f t="shared" si="7297"/>
        <v>0</v>
      </c>
      <c r="GP360" s="74">
        <f t="shared" si="7298"/>
        <v>0</v>
      </c>
      <c r="GQ360" s="11"/>
      <c r="GR360" s="12" t="e">
        <f t="shared" si="7249"/>
        <v>#DIV/0!</v>
      </c>
      <c r="GS360" s="11"/>
      <c r="GT360" s="12" t="e">
        <f t="shared" si="7250"/>
        <v>#DIV/0!</v>
      </c>
      <c r="GU360" s="13"/>
      <c r="GV360" s="13"/>
      <c r="GW360" s="25"/>
      <c r="GX360" s="38"/>
      <c r="GY360" s="10"/>
      <c r="GZ360" s="11"/>
      <c r="HA360" s="74">
        <f t="shared" si="7299"/>
        <v>0</v>
      </c>
      <c r="HB360" s="74">
        <f t="shared" si="7300"/>
        <v>0</v>
      </c>
      <c r="HC360" s="11"/>
      <c r="HD360" s="12" t="e">
        <f t="shared" si="7253"/>
        <v>#DIV/0!</v>
      </c>
      <c r="HE360" s="11"/>
      <c r="HF360" s="12" t="e">
        <f t="shared" si="7254"/>
        <v>#DIV/0!</v>
      </c>
      <c r="HG360" s="13"/>
      <c r="HH360" s="13"/>
      <c r="HI360" s="25"/>
      <c r="HJ360" s="38"/>
      <c r="HK360" s="10">
        <f t="shared" si="7255"/>
        <v>2</v>
      </c>
      <c r="HL360" s="11">
        <f t="shared" si="7256"/>
        <v>1</v>
      </c>
      <c r="HM360" s="11">
        <f t="shared" si="7257"/>
        <v>2848</v>
      </c>
      <c r="HN360" s="11">
        <f t="shared" si="7258"/>
        <v>222</v>
      </c>
      <c r="HO360" s="11">
        <f t="shared" si="7259"/>
        <v>472</v>
      </c>
      <c r="HP360" s="228">
        <f t="shared" si="7302"/>
        <v>0.16573033707865167</v>
      </c>
      <c r="HQ360" s="15">
        <f t="shared" si="7261"/>
        <v>46</v>
      </c>
      <c r="HR360" s="12">
        <f t="shared" si="7301"/>
        <v>9.7457627118644072E-2</v>
      </c>
      <c r="HS360" s="16">
        <v>75</v>
      </c>
      <c r="HT360" s="17">
        <v>408</v>
      </c>
      <c r="HU360" s="16">
        <f t="shared" si="7262"/>
        <v>86.440677966101703</v>
      </c>
      <c r="HV360" s="23"/>
      <c r="HW360" s="22"/>
    </row>
    <row r="361" spans="1:231" ht="18.75" x14ac:dyDescent="0.25">
      <c r="A361" s="236"/>
      <c r="B361" s="41">
        <f t="shared" si="7263"/>
        <v>44748</v>
      </c>
      <c r="C361" s="10">
        <v>2844</v>
      </c>
      <c r="D361" s="11">
        <v>222</v>
      </c>
      <c r="E361" s="74">
        <f>2848-C361</f>
        <v>4</v>
      </c>
      <c r="F361" s="74">
        <f>222-D361</f>
        <v>0</v>
      </c>
      <c r="G361" s="11"/>
      <c r="H361" s="12">
        <f t="shared" si="7186"/>
        <v>0</v>
      </c>
      <c r="I361" s="11"/>
      <c r="J361" s="12" t="e">
        <f t="shared" si="7266"/>
        <v>#DIV/0!</v>
      </c>
      <c r="K361" s="13"/>
      <c r="L361" s="11"/>
      <c r="M361" s="25"/>
      <c r="N361" s="38"/>
      <c r="O361" s="10"/>
      <c r="P361" s="11"/>
      <c r="Q361" s="74">
        <v>0</v>
      </c>
      <c r="R361" s="74">
        <v>0</v>
      </c>
      <c r="S361" s="11"/>
      <c r="T361" s="12" t="e">
        <f t="shared" si="7189"/>
        <v>#DIV/0!</v>
      </c>
      <c r="U361" s="11"/>
      <c r="V361" s="12" t="e">
        <f t="shared" si="7190"/>
        <v>#DIV/0!</v>
      </c>
      <c r="W361" s="13"/>
      <c r="X361" s="11"/>
      <c r="Y361" s="25"/>
      <c r="Z361" s="38"/>
      <c r="AA361" s="10"/>
      <c r="AB361" s="11"/>
      <c r="AC361" s="74">
        <v>0</v>
      </c>
      <c r="AD361" s="74">
        <v>0</v>
      </c>
      <c r="AE361" s="11"/>
      <c r="AF361" s="12" t="e">
        <f t="shared" si="7193"/>
        <v>#DIV/0!</v>
      </c>
      <c r="AG361" s="11"/>
      <c r="AH361" s="12" t="e">
        <f t="shared" si="7194"/>
        <v>#DIV/0!</v>
      </c>
      <c r="AI361" s="13"/>
      <c r="AJ361" s="11"/>
      <c r="AK361" s="25"/>
      <c r="AL361" s="38"/>
      <c r="AM361" s="10"/>
      <c r="AN361" s="11"/>
      <c r="AO361" s="74">
        <v>0</v>
      </c>
      <c r="AP361" s="74">
        <v>0</v>
      </c>
      <c r="AQ361" s="11"/>
      <c r="AR361" s="12" t="e">
        <f t="shared" si="7197"/>
        <v>#DIV/0!</v>
      </c>
      <c r="AS361" s="11"/>
      <c r="AT361" s="12" t="e">
        <f t="shared" si="7198"/>
        <v>#DIV/0!</v>
      </c>
      <c r="AU361" s="13"/>
      <c r="AV361" s="11"/>
      <c r="AW361" s="25"/>
      <c r="AX361" s="38"/>
      <c r="AY361" s="10"/>
      <c r="AZ361" s="11"/>
      <c r="BA361" s="74">
        <v>0</v>
      </c>
      <c r="BB361" s="74">
        <v>0</v>
      </c>
      <c r="BC361" s="11"/>
      <c r="BD361" s="12" t="e">
        <f t="shared" si="7201"/>
        <v>#DIV/0!</v>
      </c>
      <c r="BE361" s="11"/>
      <c r="BF361" s="12" t="e">
        <f t="shared" si="7202"/>
        <v>#DIV/0!</v>
      </c>
      <c r="BG361" s="13"/>
      <c r="BH361" s="11"/>
      <c r="BI361" s="25"/>
      <c r="BJ361" s="38"/>
      <c r="BK361" s="10"/>
      <c r="BL361" s="11"/>
      <c r="BM361" s="74">
        <v>0</v>
      </c>
      <c r="BN361" s="74">
        <v>0</v>
      </c>
      <c r="BO361" s="11"/>
      <c r="BP361" s="12" t="e">
        <f t="shared" si="7205"/>
        <v>#DIV/0!</v>
      </c>
      <c r="BQ361" s="11"/>
      <c r="BR361" s="12" t="e">
        <f t="shared" si="7206"/>
        <v>#DIV/0!</v>
      </c>
      <c r="BS361" s="13"/>
      <c r="BT361" s="11"/>
      <c r="BU361" s="25"/>
      <c r="BV361" s="38"/>
      <c r="BW361" s="10"/>
      <c r="BX361" s="11"/>
      <c r="BY361" s="74">
        <f t="shared" si="7277"/>
        <v>0</v>
      </c>
      <c r="BZ361" s="74">
        <f t="shared" si="7278"/>
        <v>0</v>
      </c>
      <c r="CA361" s="11"/>
      <c r="CB361" s="12" t="e">
        <f t="shared" si="7209"/>
        <v>#DIV/0!</v>
      </c>
      <c r="CC361" s="11"/>
      <c r="CD361" s="12" t="e">
        <f t="shared" si="7210"/>
        <v>#DIV/0!</v>
      </c>
      <c r="CE361" s="13"/>
      <c r="CF361" s="11"/>
      <c r="CG361" s="25"/>
      <c r="CH361" s="38"/>
      <c r="CI361" s="10"/>
      <c r="CJ361" s="11"/>
      <c r="CK361" s="74">
        <f t="shared" si="7279"/>
        <v>0</v>
      </c>
      <c r="CL361" s="74">
        <f t="shared" si="7280"/>
        <v>0</v>
      </c>
      <c r="CM361" s="11"/>
      <c r="CN361" s="12" t="e">
        <f t="shared" si="7213"/>
        <v>#DIV/0!</v>
      </c>
      <c r="CO361" s="11"/>
      <c r="CP361" s="12" t="e">
        <f t="shared" si="7214"/>
        <v>#DIV/0!</v>
      </c>
      <c r="CQ361" s="13"/>
      <c r="CR361" s="11"/>
      <c r="CS361" s="25"/>
      <c r="CT361" s="38"/>
      <c r="CU361" s="10"/>
      <c r="CV361" s="11"/>
      <c r="CW361" s="74">
        <f t="shared" si="7281"/>
        <v>0</v>
      </c>
      <c r="CX361" s="74">
        <f t="shared" si="7282"/>
        <v>0</v>
      </c>
      <c r="CY361" s="11"/>
      <c r="CZ361" s="12" t="e">
        <f t="shared" si="7217"/>
        <v>#DIV/0!</v>
      </c>
      <c r="DA361" s="11"/>
      <c r="DB361" s="12" t="e">
        <f t="shared" si="7218"/>
        <v>#DIV/0!</v>
      </c>
      <c r="DC361" s="13"/>
      <c r="DD361" s="11"/>
      <c r="DE361" s="25"/>
      <c r="DF361" s="38"/>
      <c r="DG361" s="10"/>
      <c r="DH361" s="11"/>
      <c r="DI361" s="74">
        <f t="shared" si="7283"/>
        <v>0</v>
      </c>
      <c r="DJ361" s="74">
        <f t="shared" si="7284"/>
        <v>0</v>
      </c>
      <c r="DK361" s="11"/>
      <c r="DL361" s="12" t="e">
        <f t="shared" si="7221"/>
        <v>#DIV/0!</v>
      </c>
      <c r="DM361" s="11"/>
      <c r="DN361" s="12" t="e">
        <f t="shared" si="7222"/>
        <v>#DIV/0!</v>
      </c>
      <c r="DO361" s="13"/>
      <c r="DP361" s="11"/>
      <c r="DQ361" s="25"/>
      <c r="DR361" s="38"/>
      <c r="DS361" s="10"/>
      <c r="DT361" s="11"/>
      <c r="DU361" s="74">
        <f t="shared" si="7285"/>
        <v>0</v>
      </c>
      <c r="DV361" s="74">
        <f t="shared" si="7286"/>
        <v>0</v>
      </c>
      <c r="DW361" s="11"/>
      <c r="DX361" s="12" t="e">
        <f t="shared" si="7225"/>
        <v>#DIV/0!</v>
      </c>
      <c r="DY361" s="11"/>
      <c r="DZ361" s="12" t="e">
        <f t="shared" si="7226"/>
        <v>#DIV/0!</v>
      </c>
      <c r="EA361" s="13"/>
      <c r="EB361" s="11"/>
      <c r="EC361" s="25"/>
      <c r="ED361" s="38"/>
      <c r="EE361" s="10"/>
      <c r="EF361" s="11"/>
      <c r="EG361" s="74">
        <f t="shared" si="7287"/>
        <v>0</v>
      </c>
      <c r="EH361" s="74">
        <f t="shared" si="7288"/>
        <v>0</v>
      </c>
      <c r="EI361" s="11"/>
      <c r="EJ361" s="12" t="e">
        <f t="shared" si="7229"/>
        <v>#DIV/0!</v>
      </c>
      <c r="EK361" s="11"/>
      <c r="EL361" s="12" t="e">
        <f t="shared" si="7230"/>
        <v>#DIV/0!</v>
      </c>
      <c r="EM361" s="13"/>
      <c r="EN361" s="11"/>
      <c r="EO361" s="25"/>
      <c r="EP361" s="38"/>
      <c r="EQ361" s="10"/>
      <c r="ER361" s="11"/>
      <c r="ES361" s="74">
        <f t="shared" si="7289"/>
        <v>0</v>
      </c>
      <c r="ET361" s="74">
        <f t="shared" si="7290"/>
        <v>0</v>
      </c>
      <c r="EU361" s="11"/>
      <c r="EV361" s="12" t="e">
        <f t="shared" si="7233"/>
        <v>#DIV/0!</v>
      </c>
      <c r="EW361" s="11"/>
      <c r="EX361" s="12" t="e">
        <f t="shared" si="7234"/>
        <v>#DIV/0!</v>
      </c>
      <c r="EY361" s="13"/>
      <c r="EZ361" s="11"/>
      <c r="FA361" s="25"/>
      <c r="FB361" s="38"/>
      <c r="FC361" s="10"/>
      <c r="FD361" s="11"/>
      <c r="FE361" s="74">
        <f t="shared" si="7291"/>
        <v>0</v>
      </c>
      <c r="FF361" s="74">
        <f t="shared" si="7292"/>
        <v>0</v>
      </c>
      <c r="FG361" s="11"/>
      <c r="FH361" s="12" t="e">
        <f t="shared" si="7237"/>
        <v>#DIV/0!</v>
      </c>
      <c r="FI361" s="11"/>
      <c r="FJ361" s="12" t="e">
        <f t="shared" si="7238"/>
        <v>#DIV/0!</v>
      </c>
      <c r="FK361" s="13"/>
      <c r="FL361" s="11"/>
      <c r="FM361" s="25"/>
      <c r="FN361" s="38"/>
      <c r="FO361" s="10"/>
      <c r="FP361" s="11"/>
      <c r="FQ361" s="74">
        <f t="shared" si="7293"/>
        <v>0</v>
      </c>
      <c r="FR361" s="74">
        <f t="shared" si="7294"/>
        <v>0</v>
      </c>
      <c r="FS361" s="11"/>
      <c r="FT361" s="12" t="e">
        <f t="shared" si="7241"/>
        <v>#DIV/0!</v>
      </c>
      <c r="FU361" s="11"/>
      <c r="FV361" s="12" t="e">
        <f t="shared" si="7242"/>
        <v>#DIV/0!</v>
      </c>
      <c r="FW361" s="13"/>
      <c r="FX361" s="11"/>
      <c r="FY361" s="25"/>
      <c r="FZ361" s="38"/>
      <c r="GA361" s="10"/>
      <c r="GB361" s="11"/>
      <c r="GC361" s="74">
        <f t="shared" si="7295"/>
        <v>0</v>
      </c>
      <c r="GD361" s="74">
        <f t="shared" si="7296"/>
        <v>0</v>
      </c>
      <c r="GE361" s="11"/>
      <c r="GF361" s="12" t="e">
        <f t="shared" si="7245"/>
        <v>#DIV/0!</v>
      </c>
      <c r="GG361" s="11"/>
      <c r="GH361" s="12" t="e">
        <f t="shared" si="7246"/>
        <v>#DIV/0!</v>
      </c>
      <c r="GI361" s="13"/>
      <c r="GJ361" s="11"/>
      <c r="GK361" s="25"/>
      <c r="GL361" s="38"/>
      <c r="GM361" s="10"/>
      <c r="GN361" s="11"/>
      <c r="GO361" s="74">
        <f t="shared" si="7297"/>
        <v>0</v>
      </c>
      <c r="GP361" s="74">
        <f t="shared" si="7298"/>
        <v>0</v>
      </c>
      <c r="GQ361" s="11"/>
      <c r="GR361" s="12" t="e">
        <f t="shared" si="7249"/>
        <v>#DIV/0!</v>
      </c>
      <c r="GS361" s="11"/>
      <c r="GT361" s="12" t="e">
        <f t="shared" si="7250"/>
        <v>#DIV/0!</v>
      </c>
      <c r="GU361" s="13"/>
      <c r="GV361" s="11"/>
      <c r="GW361" s="25"/>
      <c r="GX361" s="38"/>
      <c r="GY361" s="10"/>
      <c r="GZ361" s="11"/>
      <c r="HA361" s="74">
        <f t="shared" si="7299"/>
        <v>0</v>
      </c>
      <c r="HB361" s="74">
        <f t="shared" si="7300"/>
        <v>0</v>
      </c>
      <c r="HC361" s="11"/>
      <c r="HD361" s="12" t="e">
        <f t="shared" si="7253"/>
        <v>#DIV/0!</v>
      </c>
      <c r="HE361" s="11"/>
      <c r="HF361" s="12" t="e">
        <f t="shared" si="7254"/>
        <v>#DIV/0!</v>
      </c>
      <c r="HG361" s="13"/>
      <c r="HH361" s="11"/>
      <c r="HI361" s="25"/>
      <c r="HJ361" s="38"/>
      <c r="HK361" s="10">
        <f t="shared" si="7255"/>
        <v>2844</v>
      </c>
      <c r="HL361" s="11">
        <f t="shared" si="7256"/>
        <v>222</v>
      </c>
      <c r="HM361" s="11">
        <f t="shared" si="7257"/>
        <v>4</v>
      </c>
      <c r="HN361" s="11">
        <f t="shared" si="7258"/>
        <v>0</v>
      </c>
      <c r="HO361" s="11">
        <f t="shared" si="7259"/>
        <v>0</v>
      </c>
      <c r="HP361" s="228">
        <f t="shared" si="7302"/>
        <v>0</v>
      </c>
      <c r="HQ361" s="15">
        <f t="shared" si="7261"/>
        <v>0</v>
      </c>
      <c r="HR361" s="12" t="e">
        <f t="shared" si="7301"/>
        <v>#DIV/0!</v>
      </c>
      <c r="HS361" s="16"/>
      <c r="HT361" s="17"/>
      <c r="HU361" s="16" t="e">
        <f t="shared" si="7262"/>
        <v>#DIV/0!</v>
      </c>
      <c r="HV361" s="23"/>
      <c r="HW361" s="22"/>
    </row>
    <row r="362" spans="1:231" ht="18.75" x14ac:dyDescent="0.25">
      <c r="A362" s="236"/>
      <c r="B362" s="41">
        <f t="shared" si="7263"/>
        <v>44749</v>
      </c>
      <c r="C362" s="10">
        <v>4</v>
      </c>
      <c r="D362" s="11"/>
      <c r="E362" s="74">
        <f>E361-C362</f>
        <v>0</v>
      </c>
      <c r="F362" s="74">
        <f>F361-D362</f>
        <v>0</v>
      </c>
      <c r="G362" s="11"/>
      <c r="H362" s="12" t="e">
        <f t="shared" si="7186"/>
        <v>#DIV/0!</v>
      </c>
      <c r="I362" s="11"/>
      <c r="J362" s="12" t="e">
        <f t="shared" si="7266"/>
        <v>#DIV/0!</v>
      </c>
      <c r="K362" s="13"/>
      <c r="L362" s="11"/>
      <c r="M362" s="39"/>
      <c r="N362" s="43"/>
      <c r="O362" s="10"/>
      <c r="P362" s="11"/>
      <c r="Q362" s="74">
        <f t="shared" si="7267"/>
        <v>0</v>
      </c>
      <c r="R362" s="74">
        <f t="shared" si="7268"/>
        <v>0</v>
      </c>
      <c r="S362" s="11"/>
      <c r="T362" s="12" t="e">
        <f t="shared" si="7189"/>
        <v>#DIV/0!</v>
      </c>
      <c r="U362" s="11"/>
      <c r="V362" s="12" t="e">
        <f t="shared" si="7190"/>
        <v>#DIV/0!</v>
      </c>
      <c r="W362" s="13"/>
      <c r="X362" s="11"/>
      <c r="Y362" s="39"/>
      <c r="Z362" s="43"/>
      <c r="AA362" s="10"/>
      <c r="AB362" s="11"/>
      <c r="AC362" s="74">
        <f t="shared" si="7269"/>
        <v>0</v>
      </c>
      <c r="AD362" s="74">
        <f t="shared" si="7270"/>
        <v>0</v>
      </c>
      <c r="AE362" s="11"/>
      <c r="AF362" s="12" t="e">
        <f t="shared" si="7193"/>
        <v>#DIV/0!</v>
      </c>
      <c r="AG362" s="11"/>
      <c r="AH362" s="12" t="e">
        <f t="shared" si="7194"/>
        <v>#DIV/0!</v>
      </c>
      <c r="AI362" s="13"/>
      <c r="AJ362" s="11"/>
      <c r="AK362" s="39"/>
      <c r="AL362" s="43"/>
      <c r="AM362" s="10"/>
      <c r="AN362" s="11"/>
      <c r="AO362" s="74">
        <f t="shared" si="7271"/>
        <v>0</v>
      </c>
      <c r="AP362" s="74">
        <f t="shared" si="7272"/>
        <v>0</v>
      </c>
      <c r="AQ362" s="11"/>
      <c r="AR362" s="12" t="e">
        <f t="shared" si="7197"/>
        <v>#DIV/0!</v>
      </c>
      <c r="AS362" s="11"/>
      <c r="AT362" s="12" t="e">
        <f t="shared" si="7198"/>
        <v>#DIV/0!</v>
      </c>
      <c r="AU362" s="13"/>
      <c r="AV362" s="11"/>
      <c r="AW362" s="39"/>
      <c r="AX362" s="43"/>
      <c r="AY362" s="10"/>
      <c r="AZ362" s="11"/>
      <c r="BA362" s="74">
        <f t="shared" si="7273"/>
        <v>0</v>
      </c>
      <c r="BB362" s="74">
        <f t="shared" si="7274"/>
        <v>0</v>
      </c>
      <c r="BC362" s="11"/>
      <c r="BD362" s="12" t="e">
        <f t="shared" si="7201"/>
        <v>#DIV/0!</v>
      </c>
      <c r="BE362" s="11"/>
      <c r="BF362" s="12" t="e">
        <f t="shared" si="7202"/>
        <v>#DIV/0!</v>
      </c>
      <c r="BG362" s="13"/>
      <c r="BH362" s="11"/>
      <c r="BI362" s="39"/>
      <c r="BJ362" s="43"/>
      <c r="BK362" s="10"/>
      <c r="BL362" s="11"/>
      <c r="BM362" s="74">
        <f t="shared" si="7275"/>
        <v>0</v>
      </c>
      <c r="BN362" s="74">
        <f t="shared" si="7276"/>
        <v>0</v>
      </c>
      <c r="BO362" s="11"/>
      <c r="BP362" s="12" t="e">
        <f t="shared" si="7205"/>
        <v>#DIV/0!</v>
      </c>
      <c r="BQ362" s="11"/>
      <c r="BR362" s="12" t="e">
        <f t="shared" si="7206"/>
        <v>#DIV/0!</v>
      </c>
      <c r="BS362" s="13"/>
      <c r="BT362" s="11"/>
      <c r="BU362" s="39"/>
      <c r="BV362" s="43"/>
      <c r="BW362" s="10"/>
      <c r="BX362" s="11"/>
      <c r="BY362" s="74">
        <f t="shared" si="7277"/>
        <v>0</v>
      </c>
      <c r="BZ362" s="74">
        <f t="shared" si="7278"/>
        <v>0</v>
      </c>
      <c r="CA362" s="11"/>
      <c r="CB362" s="12" t="e">
        <f t="shared" si="7209"/>
        <v>#DIV/0!</v>
      </c>
      <c r="CC362" s="11"/>
      <c r="CD362" s="12" t="e">
        <f t="shared" si="7210"/>
        <v>#DIV/0!</v>
      </c>
      <c r="CE362" s="13"/>
      <c r="CF362" s="11"/>
      <c r="CG362" s="39"/>
      <c r="CH362" s="43"/>
      <c r="CI362" s="10"/>
      <c r="CJ362" s="11"/>
      <c r="CK362" s="74">
        <f t="shared" si="7279"/>
        <v>0</v>
      </c>
      <c r="CL362" s="74">
        <f t="shared" si="7280"/>
        <v>0</v>
      </c>
      <c r="CM362" s="11"/>
      <c r="CN362" s="12" t="e">
        <f t="shared" si="7213"/>
        <v>#DIV/0!</v>
      </c>
      <c r="CO362" s="11"/>
      <c r="CP362" s="12" t="e">
        <f t="shared" si="7214"/>
        <v>#DIV/0!</v>
      </c>
      <c r="CQ362" s="13"/>
      <c r="CR362" s="11"/>
      <c r="CS362" s="39"/>
      <c r="CT362" s="43"/>
      <c r="CU362" s="10"/>
      <c r="CV362" s="11"/>
      <c r="CW362" s="74">
        <f t="shared" si="7281"/>
        <v>0</v>
      </c>
      <c r="CX362" s="74">
        <f t="shared" si="7282"/>
        <v>0</v>
      </c>
      <c r="CY362" s="11"/>
      <c r="CZ362" s="12" t="e">
        <f t="shared" si="7217"/>
        <v>#DIV/0!</v>
      </c>
      <c r="DA362" s="11"/>
      <c r="DB362" s="12" t="e">
        <f t="shared" si="7218"/>
        <v>#DIV/0!</v>
      </c>
      <c r="DC362" s="13"/>
      <c r="DD362" s="11"/>
      <c r="DE362" s="39"/>
      <c r="DF362" s="43"/>
      <c r="DG362" s="10"/>
      <c r="DH362" s="11"/>
      <c r="DI362" s="74">
        <f t="shared" si="7283"/>
        <v>0</v>
      </c>
      <c r="DJ362" s="74">
        <f t="shared" si="7284"/>
        <v>0</v>
      </c>
      <c r="DK362" s="11"/>
      <c r="DL362" s="12" t="e">
        <f t="shared" si="7221"/>
        <v>#DIV/0!</v>
      </c>
      <c r="DM362" s="11"/>
      <c r="DN362" s="12" t="e">
        <f t="shared" si="7222"/>
        <v>#DIV/0!</v>
      </c>
      <c r="DO362" s="13"/>
      <c r="DP362" s="11"/>
      <c r="DQ362" s="39"/>
      <c r="DR362" s="43"/>
      <c r="DS362" s="10"/>
      <c r="DT362" s="11"/>
      <c r="DU362" s="74">
        <f t="shared" si="7285"/>
        <v>0</v>
      </c>
      <c r="DV362" s="74">
        <f t="shared" si="7286"/>
        <v>0</v>
      </c>
      <c r="DW362" s="11"/>
      <c r="DX362" s="12" t="e">
        <f t="shared" si="7225"/>
        <v>#DIV/0!</v>
      </c>
      <c r="DY362" s="11"/>
      <c r="DZ362" s="12" t="e">
        <f t="shared" si="7226"/>
        <v>#DIV/0!</v>
      </c>
      <c r="EA362" s="13"/>
      <c r="EB362" s="11"/>
      <c r="EC362" s="39"/>
      <c r="ED362" s="43"/>
      <c r="EE362" s="10"/>
      <c r="EF362" s="11"/>
      <c r="EG362" s="74">
        <f t="shared" si="7287"/>
        <v>0</v>
      </c>
      <c r="EH362" s="74">
        <f t="shared" si="7288"/>
        <v>0</v>
      </c>
      <c r="EI362" s="11"/>
      <c r="EJ362" s="12" t="e">
        <f t="shared" si="7229"/>
        <v>#DIV/0!</v>
      </c>
      <c r="EK362" s="11"/>
      <c r="EL362" s="12" t="e">
        <f t="shared" si="7230"/>
        <v>#DIV/0!</v>
      </c>
      <c r="EM362" s="13"/>
      <c r="EN362" s="11"/>
      <c r="EO362" s="39"/>
      <c r="EP362" s="43"/>
      <c r="EQ362" s="10"/>
      <c r="ER362" s="11"/>
      <c r="ES362" s="74">
        <f t="shared" si="7289"/>
        <v>0</v>
      </c>
      <c r="ET362" s="74">
        <f t="shared" si="7290"/>
        <v>0</v>
      </c>
      <c r="EU362" s="11"/>
      <c r="EV362" s="12" t="e">
        <f t="shared" si="7233"/>
        <v>#DIV/0!</v>
      </c>
      <c r="EW362" s="11"/>
      <c r="EX362" s="12" t="e">
        <f t="shared" si="7234"/>
        <v>#DIV/0!</v>
      </c>
      <c r="EY362" s="13"/>
      <c r="EZ362" s="11"/>
      <c r="FA362" s="39"/>
      <c r="FB362" s="43"/>
      <c r="FC362" s="10"/>
      <c r="FD362" s="11"/>
      <c r="FE362" s="74">
        <f t="shared" si="7291"/>
        <v>0</v>
      </c>
      <c r="FF362" s="74">
        <f t="shared" si="7292"/>
        <v>0</v>
      </c>
      <c r="FG362" s="11"/>
      <c r="FH362" s="12" t="e">
        <f t="shared" si="7237"/>
        <v>#DIV/0!</v>
      </c>
      <c r="FI362" s="11"/>
      <c r="FJ362" s="12" t="e">
        <f t="shared" si="7238"/>
        <v>#DIV/0!</v>
      </c>
      <c r="FK362" s="13"/>
      <c r="FL362" s="11"/>
      <c r="FM362" s="39"/>
      <c r="FN362" s="43"/>
      <c r="FO362" s="10"/>
      <c r="FP362" s="11"/>
      <c r="FQ362" s="74">
        <f t="shared" si="7293"/>
        <v>0</v>
      </c>
      <c r="FR362" s="74">
        <f t="shared" si="7294"/>
        <v>0</v>
      </c>
      <c r="FS362" s="11"/>
      <c r="FT362" s="12" t="e">
        <f t="shared" si="7241"/>
        <v>#DIV/0!</v>
      </c>
      <c r="FU362" s="11"/>
      <c r="FV362" s="12" t="e">
        <f t="shared" si="7242"/>
        <v>#DIV/0!</v>
      </c>
      <c r="FW362" s="13"/>
      <c r="FX362" s="11"/>
      <c r="FY362" s="39"/>
      <c r="FZ362" s="43"/>
      <c r="GA362" s="10"/>
      <c r="GB362" s="11"/>
      <c r="GC362" s="74">
        <f t="shared" si="7295"/>
        <v>0</v>
      </c>
      <c r="GD362" s="74">
        <f t="shared" si="7296"/>
        <v>0</v>
      </c>
      <c r="GE362" s="11"/>
      <c r="GF362" s="12" t="e">
        <f t="shared" si="7245"/>
        <v>#DIV/0!</v>
      </c>
      <c r="GG362" s="11"/>
      <c r="GH362" s="12" t="e">
        <f t="shared" si="7246"/>
        <v>#DIV/0!</v>
      </c>
      <c r="GI362" s="13"/>
      <c r="GJ362" s="11"/>
      <c r="GK362" s="39"/>
      <c r="GL362" s="43"/>
      <c r="GM362" s="10"/>
      <c r="GN362" s="11"/>
      <c r="GO362" s="74">
        <f t="shared" si="7297"/>
        <v>0</v>
      </c>
      <c r="GP362" s="74">
        <f t="shared" si="7298"/>
        <v>0</v>
      </c>
      <c r="GQ362" s="11"/>
      <c r="GR362" s="12" t="e">
        <f t="shared" si="7249"/>
        <v>#DIV/0!</v>
      </c>
      <c r="GS362" s="11"/>
      <c r="GT362" s="12" t="e">
        <f t="shared" si="7250"/>
        <v>#DIV/0!</v>
      </c>
      <c r="GU362" s="13"/>
      <c r="GV362" s="11"/>
      <c r="GW362" s="39"/>
      <c r="GX362" s="43"/>
      <c r="GY362" s="10"/>
      <c r="GZ362" s="11"/>
      <c r="HA362" s="74">
        <f t="shared" si="7299"/>
        <v>0</v>
      </c>
      <c r="HB362" s="74">
        <f t="shared" si="7300"/>
        <v>0</v>
      </c>
      <c r="HC362" s="11"/>
      <c r="HD362" s="12" t="e">
        <f t="shared" si="7253"/>
        <v>#DIV/0!</v>
      </c>
      <c r="HE362" s="11"/>
      <c r="HF362" s="12" t="e">
        <f t="shared" si="7254"/>
        <v>#DIV/0!</v>
      </c>
      <c r="HG362" s="13"/>
      <c r="HH362" s="11"/>
      <c r="HI362" s="39"/>
      <c r="HJ362" s="43"/>
      <c r="HK362" s="10">
        <f t="shared" si="7255"/>
        <v>4</v>
      </c>
      <c r="HL362" s="11">
        <f t="shared" si="7256"/>
        <v>0</v>
      </c>
      <c r="HM362" s="11">
        <f t="shared" si="7257"/>
        <v>0</v>
      </c>
      <c r="HN362" s="11">
        <f t="shared" si="7258"/>
        <v>0</v>
      </c>
      <c r="HO362" s="11">
        <f t="shared" si="7259"/>
        <v>0</v>
      </c>
      <c r="HP362" s="228" t="e">
        <f t="shared" si="7302"/>
        <v>#DIV/0!</v>
      </c>
      <c r="HQ362" s="15">
        <f t="shared" si="7261"/>
        <v>0</v>
      </c>
      <c r="HR362" s="12" t="e">
        <f t="shared" si="7301"/>
        <v>#DIV/0!</v>
      </c>
      <c r="HS362" s="16"/>
      <c r="HT362" s="17"/>
      <c r="HU362" s="16" t="e">
        <f t="shared" si="7262"/>
        <v>#DIV/0!</v>
      </c>
      <c r="HV362" s="23"/>
      <c r="HW362" s="22"/>
    </row>
    <row r="363" spans="1:231" ht="19.5" thickBot="1" x14ac:dyDescent="0.3">
      <c r="A363" s="236"/>
      <c r="B363" s="42"/>
      <c r="C363" s="26">
        <f>SUM(C356:C362)</f>
        <v>2852</v>
      </c>
      <c r="D363" s="27">
        <f>SUM(D356:D362)</f>
        <v>224</v>
      </c>
      <c r="E363" s="27"/>
      <c r="F363" s="27"/>
      <c r="G363" s="27">
        <f>SUM(G356:G362)</f>
        <v>1190</v>
      </c>
      <c r="H363" s="28" t="e">
        <f>((G363+I363)/7)/E362</f>
        <v>#DIV/0!</v>
      </c>
      <c r="I363" s="27">
        <f>SUM(I356:I362)</f>
        <v>156</v>
      </c>
      <c r="J363" s="28">
        <f>(I363/(I363+G363))</f>
        <v>0.11589895988112928</v>
      </c>
      <c r="K363" s="27"/>
      <c r="L363" s="27"/>
      <c r="M363" s="29" t="e">
        <f>M361/M360*100-100</f>
        <v>#DIV/0!</v>
      </c>
      <c r="N363" s="72" t="e">
        <f>N361/N360*100-100</f>
        <v>#DIV/0!</v>
      </c>
      <c r="O363" s="26">
        <f t="shared" ref="O363:P363" si="7303">SUM(O356:O362)</f>
        <v>0</v>
      </c>
      <c r="P363" s="27">
        <f t="shared" si="7303"/>
        <v>0</v>
      </c>
      <c r="Q363" s="27"/>
      <c r="R363" s="27"/>
      <c r="S363" s="27">
        <f t="shared" ref="S363" si="7304">SUM(S356:S362)</f>
        <v>200</v>
      </c>
      <c r="T363" s="28" t="e">
        <f t="shared" ref="T363" si="7305">((S363+U363)/7)/Q362</f>
        <v>#DIV/0!</v>
      </c>
      <c r="U363" s="27">
        <f t="shared" ref="U363" si="7306">SUM(U356:U362)</f>
        <v>18</v>
      </c>
      <c r="V363" s="28">
        <f t="shared" ref="V363" si="7307">(U363/(U363+S363))</f>
        <v>8.2568807339449546E-2</v>
      </c>
      <c r="W363" s="27"/>
      <c r="X363" s="27"/>
      <c r="Y363" s="29" t="e">
        <f t="shared" ref="Y363:Z363" si="7308">Y361/Y360*100-100</f>
        <v>#DIV/0!</v>
      </c>
      <c r="Z363" s="72" t="e">
        <f t="shared" si="7308"/>
        <v>#DIV/0!</v>
      </c>
      <c r="AA363" s="26">
        <f t="shared" ref="AA363:AB363" si="7309">SUM(AA356:AA362)</f>
        <v>1</v>
      </c>
      <c r="AB363" s="27">
        <f t="shared" si="7309"/>
        <v>0</v>
      </c>
      <c r="AC363" s="27"/>
      <c r="AD363" s="27"/>
      <c r="AE363" s="27">
        <f t="shared" ref="AE363" si="7310">SUM(AE356:AE362)</f>
        <v>69</v>
      </c>
      <c r="AF363" s="28" t="e">
        <f t="shared" ref="AF363" si="7311">((AE363+AG363)/7)/AC362</f>
        <v>#DIV/0!</v>
      </c>
      <c r="AG363" s="27">
        <f t="shared" ref="AG363" si="7312">SUM(AG356:AG362)</f>
        <v>1</v>
      </c>
      <c r="AH363" s="28">
        <f t="shared" ref="AH363" si="7313">(AG363/(AG363+AE363))</f>
        <v>1.4285714285714285E-2</v>
      </c>
      <c r="AI363" s="27"/>
      <c r="AJ363" s="27"/>
      <c r="AK363" s="29" t="e">
        <f t="shared" ref="AK363:AL363" si="7314">AK361/AK360*100-100</f>
        <v>#DIV/0!</v>
      </c>
      <c r="AL363" s="72" t="e">
        <f t="shared" si="7314"/>
        <v>#DIV/0!</v>
      </c>
      <c r="AM363" s="26">
        <f t="shared" ref="AM363:AN363" si="7315">SUM(AM356:AM362)</f>
        <v>2</v>
      </c>
      <c r="AN363" s="27">
        <f t="shared" si="7315"/>
        <v>0</v>
      </c>
      <c r="AO363" s="27"/>
      <c r="AP363" s="27"/>
      <c r="AQ363" s="27">
        <f t="shared" ref="AQ363" si="7316">SUM(AQ356:AQ362)</f>
        <v>277</v>
      </c>
      <c r="AR363" s="28" t="e">
        <f t="shared" ref="AR363" si="7317">((AQ363+AS363)/7)/AO362</f>
        <v>#DIV/0!</v>
      </c>
      <c r="AS363" s="27">
        <f t="shared" ref="AS363" si="7318">SUM(AS356:AS362)</f>
        <v>22</v>
      </c>
      <c r="AT363" s="28">
        <f t="shared" ref="AT363" si="7319">(AS363/(AS363+AQ363))</f>
        <v>7.3578595317725759E-2</v>
      </c>
      <c r="AU363" s="27"/>
      <c r="AV363" s="27"/>
      <c r="AW363" s="29" t="e">
        <f t="shared" ref="AW363:AX363" si="7320">AW361/AW360*100-100</f>
        <v>#DIV/0!</v>
      </c>
      <c r="AX363" s="72" t="e">
        <f t="shared" si="7320"/>
        <v>#DIV/0!</v>
      </c>
      <c r="AY363" s="26">
        <f t="shared" ref="AY363:AZ363" si="7321">SUM(AY356:AY362)</f>
        <v>0</v>
      </c>
      <c r="AZ363" s="27">
        <f t="shared" si="7321"/>
        <v>0</v>
      </c>
      <c r="BA363" s="27"/>
      <c r="BB363" s="27"/>
      <c r="BC363" s="27">
        <f t="shared" ref="BC363" si="7322">SUM(BC356:BC362)</f>
        <v>233</v>
      </c>
      <c r="BD363" s="28" t="e">
        <f t="shared" ref="BD363" si="7323">((BC363+BE363)/7)/BA362</f>
        <v>#DIV/0!</v>
      </c>
      <c r="BE363" s="27">
        <f t="shared" ref="BE363" si="7324">SUM(BE356:BE362)</f>
        <v>25</v>
      </c>
      <c r="BF363" s="28">
        <f t="shared" ref="BF363" si="7325">(BE363/(BE363+BC363))</f>
        <v>9.6899224806201556E-2</v>
      </c>
      <c r="BG363" s="27"/>
      <c r="BH363" s="27"/>
      <c r="BI363" s="29" t="e">
        <f t="shared" ref="BI363:BJ363" si="7326">BI361/BI360*100-100</f>
        <v>#DIV/0!</v>
      </c>
      <c r="BJ363" s="72" t="e">
        <f t="shared" si="7326"/>
        <v>#DIV/0!</v>
      </c>
      <c r="BK363" s="26">
        <f t="shared" ref="BK363:BL363" si="7327">SUM(BK356:BK362)</f>
        <v>1</v>
      </c>
      <c r="BL363" s="27">
        <f t="shared" si="7327"/>
        <v>0</v>
      </c>
      <c r="BM363" s="27"/>
      <c r="BN363" s="27"/>
      <c r="BO363" s="27">
        <f t="shared" ref="BO363" si="7328">SUM(BO356:BO362)</f>
        <v>124</v>
      </c>
      <c r="BP363" s="28" t="e">
        <f t="shared" ref="BP363" si="7329">((BO363+BQ363)/7)/BM362</f>
        <v>#DIV/0!</v>
      </c>
      <c r="BQ363" s="27">
        <f t="shared" ref="BQ363" si="7330">SUM(BQ356:BQ362)</f>
        <v>24</v>
      </c>
      <c r="BR363" s="28">
        <f t="shared" ref="BR363" si="7331">(BQ363/(BQ363+BO363))</f>
        <v>0.16216216216216217</v>
      </c>
      <c r="BS363" s="27"/>
      <c r="BT363" s="27"/>
      <c r="BU363" s="29" t="e">
        <f t="shared" ref="BU363:BV363" si="7332">BU361/BU360*100-100</f>
        <v>#DIV/0!</v>
      </c>
      <c r="BV363" s="72" t="e">
        <f t="shared" si="7332"/>
        <v>#DIV/0!</v>
      </c>
      <c r="BW363" s="26">
        <f t="shared" ref="BW363:BX363" si="7333">SUM(BW356:BW362)</f>
        <v>0</v>
      </c>
      <c r="BX363" s="27">
        <f t="shared" si="7333"/>
        <v>0</v>
      </c>
      <c r="BY363" s="27"/>
      <c r="BZ363" s="27"/>
      <c r="CA363" s="27">
        <f t="shared" ref="CA363" si="7334">SUM(CA356:CA362)</f>
        <v>0</v>
      </c>
      <c r="CB363" s="28" t="e">
        <f t="shared" ref="CB363" si="7335">((CA363+CC363)/7)/BY362</f>
        <v>#DIV/0!</v>
      </c>
      <c r="CC363" s="27">
        <f t="shared" ref="CC363" si="7336">SUM(CC356:CC362)</f>
        <v>0</v>
      </c>
      <c r="CD363" s="28" t="e">
        <f t="shared" ref="CD363" si="7337">(CC363/(CC363+CA363))</f>
        <v>#DIV/0!</v>
      </c>
      <c r="CE363" s="27"/>
      <c r="CF363" s="27"/>
      <c r="CG363" s="29" t="e">
        <f t="shared" ref="CG363:CH363" si="7338">CG361/CG360*100-100</f>
        <v>#DIV/0!</v>
      </c>
      <c r="CH363" s="72" t="e">
        <f t="shared" si="7338"/>
        <v>#DIV/0!</v>
      </c>
      <c r="CI363" s="26">
        <f t="shared" ref="CI363:CJ363" si="7339">SUM(CI356:CI362)</f>
        <v>0</v>
      </c>
      <c r="CJ363" s="27">
        <f t="shared" si="7339"/>
        <v>0</v>
      </c>
      <c r="CK363" s="27"/>
      <c r="CL363" s="27"/>
      <c r="CM363" s="27">
        <f t="shared" ref="CM363" si="7340">SUM(CM356:CM362)</f>
        <v>0</v>
      </c>
      <c r="CN363" s="28" t="e">
        <f t="shared" ref="CN363" si="7341">((CM363+CO363)/7)/CK362</f>
        <v>#DIV/0!</v>
      </c>
      <c r="CO363" s="27">
        <f t="shared" ref="CO363" si="7342">SUM(CO356:CO362)</f>
        <v>0</v>
      </c>
      <c r="CP363" s="28" t="e">
        <f t="shared" ref="CP363" si="7343">(CO363/(CO363+CM363))</f>
        <v>#DIV/0!</v>
      </c>
      <c r="CQ363" s="27"/>
      <c r="CR363" s="27"/>
      <c r="CS363" s="29" t="e">
        <f t="shared" ref="CS363:CT363" si="7344">CS361/CS360*100-100</f>
        <v>#DIV/0!</v>
      </c>
      <c r="CT363" s="72" t="e">
        <f t="shared" si="7344"/>
        <v>#DIV/0!</v>
      </c>
      <c r="CU363" s="26">
        <f t="shared" ref="CU363:CV363" si="7345">SUM(CU356:CU362)</f>
        <v>0</v>
      </c>
      <c r="CV363" s="27">
        <f t="shared" si="7345"/>
        <v>0</v>
      </c>
      <c r="CW363" s="27"/>
      <c r="CX363" s="27"/>
      <c r="CY363" s="27">
        <f t="shared" ref="CY363" si="7346">SUM(CY356:CY362)</f>
        <v>0</v>
      </c>
      <c r="CZ363" s="28" t="e">
        <f t="shared" ref="CZ363" si="7347">((CY363+DA363)/7)/CW362</f>
        <v>#DIV/0!</v>
      </c>
      <c r="DA363" s="27">
        <f t="shared" ref="DA363" si="7348">SUM(DA356:DA362)</f>
        <v>0</v>
      </c>
      <c r="DB363" s="28" t="e">
        <f t="shared" ref="DB363" si="7349">(DA363/(DA363+CY363))</f>
        <v>#DIV/0!</v>
      </c>
      <c r="DC363" s="27"/>
      <c r="DD363" s="27"/>
      <c r="DE363" s="29" t="e">
        <f t="shared" ref="DE363:DF363" si="7350">DE361/DE360*100-100</f>
        <v>#DIV/0!</v>
      </c>
      <c r="DF363" s="72" t="e">
        <f t="shared" si="7350"/>
        <v>#DIV/0!</v>
      </c>
      <c r="DG363" s="26">
        <f t="shared" ref="DG363:DH363" si="7351">SUM(DG356:DG362)</f>
        <v>0</v>
      </c>
      <c r="DH363" s="27">
        <f t="shared" si="7351"/>
        <v>0</v>
      </c>
      <c r="DI363" s="27"/>
      <c r="DJ363" s="27"/>
      <c r="DK363" s="27">
        <f t="shared" ref="DK363" si="7352">SUM(DK356:DK362)</f>
        <v>0</v>
      </c>
      <c r="DL363" s="28" t="e">
        <f t="shared" ref="DL363" si="7353">((DK363+DM363)/7)/DI362</f>
        <v>#DIV/0!</v>
      </c>
      <c r="DM363" s="27">
        <f t="shared" ref="DM363" si="7354">SUM(DM356:DM362)</f>
        <v>0</v>
      </c>
      <c r="DN363" s="28" t="e">
        <f t="shared" ref="DN363" si="7355">(DM363/(DM363+DK363))</f>
        <v>#DIV/0!</v>
      </c>
      <c r="DO363" s="27"/>
      <c r="DP363" s="27"/>
      <c r="DQ363" s="29" t="e">
        <f t="shared" ref="DQ363:DR363" si="7356">DQ361/DQ360*100-100</f>
        <v>#DIV/0!</v>
      </c>
      <c r="DR363" s="72" t="e">
        <f t="shared" si="7356"/>
        <v>#DIV/0!</v>
      </c>
      <c r="DS363" s="26">
        <f t="shared" ref="DS363:DT363" si="7357">SUM(DS356:DS362)</f>
        <v>0</v>
      </c>
      <c r="DT363" s="27">
        <f t="shared" si="7357"/>
        <v>0</v>
      </c>
      <c r="DU363" s="27"/>
      <c r="DV363" s="27"/>
      <c r="DW363" s="27">
        <f t="shared" ref="DW363" si="7358">SUM(DW356:DW362)</f>
        <v>0</v>
      </c>
      <c r="DX363" s="28" t="e">
        <f t="shared" ref="DX363" si="7359">((DW363+DY363)/7)/DU362</f>
        <v>#DIV/0!</v>
      </c>
      <c r="DY363" s="27">
        <f t="shared" ref="DY363" si="7360">SUM(DY356:DY362)</f>
        <v>0</v>
      </c>
      <c r="DZ363" s="28" t="e">
        <f t="shared" ref="DZ363" si="7361">(DY363/(DY363+DW363))</f>
        <v>#DIV/0!</v>
      </c>
      <c r="EA363" s="27"/>
      <c r="EB363" s="27"/>
      <c r="EC363" s="29" t="e">
        <f t="shared" ref="EC363:ED363" si="7362">EC361/EC360*100-100</f>
        <v>#DIV/0!</v>
      </c>
      <c r="ED363" s="72" t="e">
        <f t="shared" si="7362"/>
        <v>#DIV/0!</v>
      </c>
      <c r="EE363" s="26">
        <f t="shared" ref="EE363:EF363" si="7363">SUM(EE356:EE362)</f>
        <v>0</v>
      </c>
      <c r="EF363" s="27">
        <f t="shared" si="7363"/>
        <v>0</v>
      </c>
      <c r="EG363" s="27"/>
      <c r="EH363" s="27"/>
      <c r="EI363" s="27">
        <f t="shared" ref="EI363" si="7364">SUM(EI356:EI362)</f>
        <v>0</v>
      </c>
      <c r="EJ363" s="28" t="e">
        <f t="shared" ref="EJ363" si="7365">((EI363+EK363)/7)/EG362</f>
        <v>#DIV/0!</v>
      </c>
      <c r="EK363" s="27">
        <f t="shared" ref="EK363" si="7366">SUM(EK356:EK362)</f>
        <v>0</v>
      </c>
      <c r="EL363" s="28" t="e">
        <f t="shared" ref="EL363" si="7367">(EK363/(EK363+EI363))</f>
        <v>#DIV/0!</v>
      </c>
      <c r="EM363" s="27"/>
      <c r="EN363" s="27"/>
      <c r="EO363" s="29" t="e">
        <f t="shared" ref="EO363:EP363" si="7368">EO361/EO360*100-100</f>
        <v>#DIV/0!</v>
      </c>
      <c r="EP363" s="72" t="e">
        <f t="shared" si="7368"/>
        <v>#DIV/0!</v>
      </c>
      <c r="EQ363" s="26">
        <f t="shared" ref="EQ363:ER363" si="7369">SUM(EQ356:EQ362)</f>
        <v>0</v>
      </c>
      <c r="ER363" s="27">
        <f t="shared" si="7369"/>
        <v>0</v>
      </c>
      <c r="ES363" s="27"/>
      <c r="ET363" s="27"/>
      <c r="EU363" s="27">
        <f t="shared" ref="EU363" si="7370">SUM(EU356:EU362)</f>
        <v>0</v>
      </c>
      <c r="EV363" s="28" t="e">
        <f t="shared" ref="EV363" si="7371">((EU363+EW363)/7)/ES362</f>
        <v>#DIV/0!</v>
      </c>
      <c r="EW363" s="27">
        <f t="shared" ref="EW363" si="7372">SUM(EW356:EW362)</f>
        <v>0</v>
      </c>
      <c r="EX363" s="28" t="e">
        <f t="shared" ref="EX363" si="7373">(EW363/(EW363+EU363))</f>
        <v>#DIV/0!</v>
      </c>
      <c r="EY363" s="27"/>
      <c r="EZ363" s="27"/>
      <c r="FA363" s="29" t="e">
        <f t="shared" ref="FA363:FB363" si="7374">FA361/FA360*100-100</f>
        <v>#DIV/0!</v>
      </c>
      <c r="FB363" s="72" t="e">
        <f t="shared" si="7374"/>
        <v>#DIV/0!</v>
      </c>
      <c r="FC363" s="26">
        <f t="shared" ref="FC363:FD363" si="7375">SUM(FC356:FC362)</f>
        <v>0</v>
      </c>
      <c r="FD363" s="27">
        <f t="shared" si="7375"/>
        <v>0</v>
      </c>
      <c r="FE363" s="27"/>
      <c r="FF363" s="27"/>
      <c r="FG363" s="27">
        <f t="shared" ref="FG363" si="7376">SUM(FG356:FG362)</f>
        <v>0</v>
      </c>
      <c r="FH363" s="28" t="e">
        <f t="shared" ref="FH363" si="7377">((FG363+FI363)/7)/FE362</f>
        <v>#DIV/0!</v>
      </c>
      <c r="FI363" s="27">
        <f t="shared" ref="FI363" si="7378">SUM(FI356:FI362)</f>
        <v>0</v>
      </c>
      <c r="FJ363" s="28" t="e">
        <f t="shared" ref="FJ363" si="7379">(FI363/(FI363+FG363))</f>
        <v>#DIV/0!</v>
      </c>
      <c r="FK363" s="27"/>
      <c r="FL363" s="27"/>
      <c r="FM363" s="29" t="e">
        <f t="shared" ref="FM363:FN363" si="7380">FM361/FM360*100-100</f>
        <v>#DIV/0!</v>
      </c>
      <c r="FN363" s="72" t="e">
        <f t="shared" si="7380"/>
        <v>#DIV/0!</v>
      </c>
      <c r="FO363" s="26">
        <f t="shared" ref="FO363:FP363" si="7381">SUM(FO356:FO362)</f>
        <v>0</v>
      </c>
      <c r="FP363" s="27">
        <f t="shared" si="7381"/>
        <v>0</v>
      </c>
      <c r="FQ363" s="27"/>
      <c r="FR363" s="27"/>
      <c r="FS363" s="27">
        <f t="shared" ref="FS363" si="7382">SUM(FS356:FS362)</f>
        <v>0</v>
      </c>
      <c r="FT363" s="28" t="e">
        <f t="shared" ref="FT363" si="7383">((FS363+FU363)/7)/FQ362</f>
        <v>#DIV/0!</v>
      </c>
      <c r="FU363" s="27">
        <f t="shared" ref="FU363" si="7384">SUM(FU356:FU362)</f>
        <v>0</v>
      </c>
      <c r="FV363" s="28" t="e">
        <f t="shared" ref="FV363" si="7385">(FU363/(FU363+FS363))</f>
        <v>#DIV/0!</v>
      </c>
      <c r="FW363" s="27"/>
      <c r="FX363" s="27"/>
      <c r="FY363" s="29" t="e">
        <f t="shared" ref="FY363:FZ363" si="7386">FY361/FY360*100-100</f>
        <v>#DIV/0!</v>
      </c>
      <c r="FZ363" s="72" t="e">
        <f t="shared" si="7386"/>
        <v>#DIV/0!</v>
      </c>
      <c r="GA363" s="26">
        <f t="shared" ref="GA363:GB363" si="7387">SUM(GA356:GA362)</f>
        <v>0</v>
      </c>
      <c r="GB363" s="27">
        <f t="shared" si="7387"/>
        <v>0</v>
      </c>
      <c r="GC363" s="27"/>
      <c r="GD363" s="27"/>
      <c r="GE363" s="27">
        <f t="shared" ref="GE363" si="7388">SUM(GE356:GE362)</f>
        <v>0</v>
      </c>
      <c r="GF363" s="28" t="e">
        <f t="shared" ref="GF363" si="7389">((GE363+GG363)/7)/GC362</f>
        <v>#DIV/0!</v>
      </c>
      <c r="GG363" s="27">
        <f t="shared" ref="GG363" si="7390">SUM(GG356:GG362)</f>
        <v>0</v>
      </c>
      <c r="GH363" s="28" t="e">
        <f t="shared" ref="GH363" si="7391">(GG363/(GG363+GE363))</f>
        <v>#DIV/0!</v>
      </c>
      <c r="GI363" s="27"/>
      <c r="GJ363" s="27"/>
      <c r="GK363" s="29" t="e">
        <f t="shared" ref="GK363:GL363" si="7392">GK361/GK360*100-100</f>
        <v>#DIV/0!</v>
      </c>
      <c r="GL363" s="72" t="e">
        <f t="shared" si="7392"/>
        <v>#DIV/0!</v>
      </c>
      <c r="GM363" s="26">
        <f t="shared" ref="GM363:GN363" si="7393">SUM(GM356:GM362)</f>
        <v>0</v>
      </c>
      <c r="GN363" s="27">
        <f t="shared" si="7393"/>
        <v>0</v>
      </c>
      <c r="GO363" s="27"/>
      <c r="GP363" s="27"/>
      <c r="GQ363" s="27">
        <f t="shared" ref="GQ363" si="7394">SUM(GQ356:GQ362)</f>
        <v>0</v>
      </c>
      <c r="GR363" s="28" t="e">
        <f t="shared" ref="GR363" si="7395">((GQ363+GS363)/7)/GO362</f>
        <v>#DIV/0!</v>
      </c>
      <c r="GS363" s="27">
        <f t="shared" ref="GS363" si="7396">SUM(GS356:GS362)</f>
        <v>0</v>
      </c>
      <c r="GT363" s="28" t="e">
        <f t="shared" ref="GT363" si="7397">(GS363/(GS363+GQ363))</f>
        <v>#DIV/0!</v>
      </c>
      <c r="GU363" s="27"/>
      <c r="GV363" s="27"/>
      <c r="GW363" s="29" t="e">
        <f t="shared" ref="GW363:GX363" si="7398">GW361/GW360*100-100</f>
        <v>#DIV/0!</v>
      </c>
      <c r="GX363" s="72" t="e">
        <f t="shared" si="7398"/>
        <v>#DIV/0!</v>
      </c>
      <c r="GY363" s="26">
        <f t="shared" ref="GY363:GZ363" si="7399">SUM(GY356:GY362)</f>
        <v>0</v>
      </c>
      <c r="GZ363" s="27">
        <f t="shared" si="7399"/>
        <v>0</v>
      </c>
      <c r="HA363" s="27"/>
      <c r="HB363" s="27"/>
      <c r="HC363" s="27">
        <f t="shared" ref="HC363" si="7400">SUM(HC356:HC362)</f>
        <v>0</v>
      </c>
      <c r="HD363" s="28" t="e">
        <f t="shared" ref="HD363" si="7401">((HC363+HE363)/7)/HA362</f>
        <v>#DIV/0!</v>
      </c>
      <c r="HE363" s="27">
        <f t="shared" ref="HE363" si="7402">SUM(HE356:HE362)</f>
        <v>0</v>
      </c>
      <c r="HF363" s="28" t="e">
        <f t="shared" ref="HF363" si="7403">(HE363/(HE363+HC363))</f>
        <v>#DIV/0!</v>
      </c>
      <c r="HG363" s="27"/>
      <c r="HH363" s="27"/>
      <c r="HI363" s="29" t="e">
        <f t="shared" ref="HI363:HJ363" si="7404">HI361/HI360*100-100</f>
        <v>#DIV/0!</v>
      </c>
      <c r="HJ363" s="72" t="e">
        <f t="shared" si="7404"/>
        <v>#DIV/0!</v>
      </c>
      <c r="HK363" s="26">
        <f t="shared" si="7255"/>
        <v>2856</v>
      </c>
      <c r="HL363" s="27">
        <f t="shared" si="7256"/>
        <v>224</v>
      </c>
      <c r="HM363" s="27">
        <f t="shared" si="7257"/>
        <v>0</v>
      </c>
      <c r="HN363" s="27">
        <f t="shared" si="7258"/>
        <v>0</v>
      </c>
      <c r="HO363" s="27">
        <f t="shared" si="7259"/>
        <v>2339</v>
      </c>
      <c r="HP363" s="229" t="e">
        <f>+((HO363)/HM362)/7</f>
        <v>#DIV/0!</v>
      </c>
      <c r="HQ363" s="62">
        <f t="shared" si="7261"/>
        <v>246</v>
      </c>
      <c r="HR363" s="52">
        <f t="shared" si="7301"/>
        <v>0.10517315091919624</v>
      </c>
      <c r="HS363" s="53">
        <f t="shared" ref="HS363" si="7405">SUM(HS356:HS362)/7</f>
        <v>53.228571428571421</v>
      </c>
      <c r="HT363" s="54">
        <f t="shared" ref="HT363" si="7406">SUM(HT356:HT362)</f>
        <v>1986</v>
      </c>
      <c r="HU363" s="53" t="e">
        <f t="shared" ref="HU363" si="7407">AVERAGE(HU356:HU362)</f>
        <v>#DIV/0!</v>
      </c>
      <c r="HV363" s="63" t="e">
        <f>HV361/HV360*100-100</f>
        <v>#DIV/0!</v>
      </c>
      <c r="HW363" s="72" t="e">
        <f>HW361/HW360*100-100</f>
        <v>#DIV/0!</v>
      </c>
    </row>
    <row r="364" spans="1:23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80">
        <f t="shared" ref="HK364" si="7408">HK363/HM353</f>
        <v>1</v>
      </c>
      <c r="HL364" s="81">
        <f t="shared" ref="HL364" si="7409">HL363/HN353</f>
        <v>1</v>
      </c>
      <c r="HM364" s="79"/>
      <c r="HN364" s="45"/>
      <c r="HO364" s="45"/>
      <c r="HP364" s="231"/>
      <c r="HQ364" s="45"/>
      <c r="HR364" s="45"/>
      <c r="HS364" s="45"/>
      <c r="HT364" s="55"/>
      <c r="HU364" s="45"/>
      <c r="HV364" s="45"/>
      <c r="HW364" s="46"/>
    </row>
    <row r="365" spans="1:231" ht="18.75" x14ac:dyDescent="0.25">
      <c r="A365" s="235">
        <v>65</v>
      </c>
      <c r="B365" s="73">
        <f>B362+1</f>
        <v>44750</v>
      </c>
      <c r="C365" s="33"/>
      <c r="D365" s="34"/>
      <c r="E365" s="34">
        <f>E362-C365</f>
        <v>0</v>
      </c>
      <c r="F365" s="34">
        <f>F362-D365</f>
        <v>0</v>
      </c>
      <c r="G365" s="34"/>
      <c r="H365" s="35" t="e">
        <f t="shared" ref="H365:H371" si="7410">((G365+I365)/E365)</f>
        <v>#DIV/0!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 t="shared" ref="Q365" si="7411">Q362-O365</f>
        <v>0</v>
      </c>
      <c r="R365" s="34">
        <f t="shared" ref="R365" si="7412">R362-P365</f>
        <v>0</v>
      </c>
      <c r="S365" s="34"/>
      <c r="T365" s="35" t="e">
        <f t="shared" ref="T365:T371" si="7413">((S365+U365)/Q365)</f>
        <v>#DIV/0!</v>
      </c>
      <c r="U365" s="34"/>
      <c r="V365" s="35" t="e">
        <f t="shared" ref="V365:V371" si="7414">U365/(S365+U365)</f>
        <v>#DIV/0!</v>
      </c>
      <c r="W365" s="36"/>
      <c r="X365" s="34"/>
      <c r="Y365" s="34"/>
      <c r="Z365" s="37"/>
      <c r="AA365" s="33"/>
      <c r="AB365" s="34"/>
      <c r="AC365" s="34">
        <f t="shared" ref="AC365" si="7415">AC362-AA365</f>
        <v>0</v>
      </c>
      <c r="AD365" s="34">
        <f t="shared" ref="AD365" si="7416">AD362-AB365</f>
        <v>0</v>
      </c>
      <c r="AE365" s="34"/>
      <c r="AF365" s="35" t="e">
        <f t="shared" ref="AF365:AF371" si="7417">((AE365+AG365)/AC365)</f>
        <v>#DIV/0!</v>
      </c>
      <c r="AG365" s="34"/>
      <c r="AH365" s="35" t="e">
        <f t="shared" ref="AH365:AH371" si="7418">AG365/(AE365+AG365)</f>
        <v>#DIV/0!</v>
      </c>
      <c r="AI365" s="36"/>
      <c r="AJ365" s="34"/>
      <c r="AK365" s="34"/>
      <c r="AL365" s="37"/>
      <c r="AM365" s="33"/>
      <c r="AN365" s="34"/>
      <c r="AO365" s="34">
        <f t="shared" ref="AO365" si="7419">AO362-AM365</f>
        <v>0</v>
      </c>
      <c r="AP365" s="34">
        <f t="shared" ref="AP365" si="7420">AP362-AN365</f>
        <v>0</v>
      </c>
      <c r="AQ365" s="34"/>
      <c r="AR365" s="35" t="e">
        <f t="shared" ref="AR365:AR371" si="7421">((AQ365+AS365)/AO365)</f>
        <v>#DIV/0!</v>
      </c>
      <c r="AS365" s="34"/>
      <c r="AT365" s="35" t="e">
        <f t="shared" ref="AT365:AT371" si="7422">AS365/(AQ365+AS365)</f>
        <v>#DIV/0!</v>
      </c>
      <c r="AU365" s="36"/>
      <c r="AV365" s="34"/>
      <c r="AW365" s="34"/>
      <c r="AX365" s="37"/>
      <c r="AY365" s="33"/>
      <c r="AZ365" s="34"/>
      <c r="BA365" s="34">
        <f t="shared" ref="BA365" si="7423">BA362-AY365</f>
        <v>0</v>
      </c>
      <c r="BB365" s="34">
        <f t="shared" ref="BB365" si="7424">BB362-AZ365</f>
        <v>0</v>
      </c>
      <c r="BC365" s="34"/>
      <c r="BD365" s="35" t="e">
        <f t="shared" ref="BD365:BD371" si="7425">((BC365+BE365)/BA365)</f>
        <v>#DIV/0!</v>
      </c>
      <c r="BE365" s="34"/>
      <c r="BF365" s="35" t="e">
        <f t="shared" ref="BF365:BF371" si="7426">BE365/(BC365+BE365)</f>
        <v>#DIV/0!</v>
      </c>
      <c r="BG365" s="36"/>
      <c r="BH365" s="34"/>
      <c r="BI365" s="34"/>
      <c r="BJ365" s="37"/>
      <c r="BK365" s="33"/>
      <c r="BL365" s="34"/>
      <c r="BM365" s="34">
        <f t="shared" ref="BM365" si="7427">BM362-BK365</f>
        <v>0</v>
      </c>
      <c r="BN365" s="34">
        <f t="shared" ref="BN365" si="7428">BN362-BL365</f>
        <v>0</v>
      </c>
      <c r="BO365" s="34"/>
      <c r="BP365" s="35" t="e">
        <f t="shared" ref="BP365:BP371" si="7429">((BO365+BQ365)/BM365)</f>
        <v>#DIV/0!</v>
      </c>
      <c r="BQ365" s="34"/>
      <c r="BR365" s="35" t="e">
        <f t="shared" ref="BR365:BR371" si="7430">BQ365/(BO365+BQ365)</f>
        <v>#DIV/0!</v>
      </c>
      <c r="BS365" s="36"/>
      <c r="BT365" s="34"/>
      <c r="BU365" s="34"/>
      <c r="BV365" s="37"/>
      <c r="BW365" s="33"/>
      <c r="BX365" s="34"/>
      <c r="BY365" s="34">
        <f t="shared" ref="BY365" si="7431">BY362-BW365</f>
        <v>0</v>
      </c>
      <c r="BZ365" s="34">
        <f t="shared" ref="BZ365" si="7432">BZ362-BX365</f>
        <v>0</v>
      </c>
      <c r="CA365" s="34"/>
      <c r="CB365" s="35" t="e">
        <f t="shared" ref="CB365:CB371" si="7433">((CA365+CC365)/BY365)</f>
        <v>#DIV/0!</v>
      </c>
      <c r="CC365" s="34"/>
      <c r="CD365" s="35" t="e">
        <f t="shared" ref="CD365:CD371" si="7434">CC365/(CA365+CC365)</f>
        <v>#DIV/0!</v>
      </c>
      <c r="CE365" s="36"/>
      <c r="CF365" s="34"/>
      <c r="CG365" s="34"/>
      <c r="CH365" s="37"/>
      <c r="CI365" s="33"/>
      <c r="CJ365" s="34"/>
      <c r="CK365" s="34">
        <f t="shared" ref="CK365" si="7435">CK362-CI365</f>
        <v>0</v>
      </c>
      <c r="CL365" s="34">
        <f t="shared" ref="CL365" si="7436">CL362-CJ365</f>
        <v>0</v>
      </c>
      <c r="CM365" s="34"/>
      <c r="CN365" s="35" t="e">
        <f t="shared" ref="CN365:CN371" si="7437">((CM365+CO365)/CK365)</f>
        <v>#DIV/0!</v>
      </c>
      <c r="CO365" s="34"/>
      <c r="CP365" s="35" t="e">
        <f t="shared" ref="CP365:CP371" si="7438">CO365/(CM365+CO365)</f>
        <v>#DIV/0!</v>
      </c>
      <c r="CQ365" s="36"/>
      <c r="CR365" s="34"/>
      <c r="CS365" s="34"/>
      <c r="CT365" s="37"/>
      <c r="CU365" s="33"/>
      <c r="CV365" s="34"/>
      <c r="CW365" s="34">
        <f t="shared" ref="CW365" si="7439">CW362-CU365</f>
        <v>0</v>
      </c>
      <c r="CX365" s="34">
        <f t="shared" ref="CX365" si="7440">CX362-CV365</f>
        <v>0</v>
      </c>
      <c r="CY365" s="34"/>
      <c r="CZ365" s="35" t="e">
        <f t="shared" ref="CZ365:CZ371" si="7441">((CY365+DA365)/CW365)</f>
        <v>#DIV/0!</v>
      </c>
      <c r="DA365" s="34"/>
      <c r="DB365" s="35" t="e">
        <f t="shared" ref="DB365:DB371" si="7442">DA365/(CY365+DA365)</f>
        <v>#DIV/0!</v>
      </c>
      <c r="DC365" s="36"/>
      <c r="DD365" s="34"/>
      <c r="DE365" s="34"/>
      <c r="DF365" s="37"/>
      <c r="DG365" s="33"/>
      <c r="DH365" s="34"/>
      <c r="DI365" s="34">
        <f t="shared" ref="DI365" si="7443">DI362-DG365</f>
        <v>0</v>
      </c>
      <c r="DJ365" s="34">
        <f t="shared" ref="DJ365" si="7444">DJ362-DH365</f>
        <v>0</v>
      </c>
      <c r="DK365" s="34"/>
      <c r="DL365" s="35" t="e">
        <f t="shared" ref="DL365:DL371" si="7445">((DK365+DM365)/DI365)</f>
        <v>#DIV/0!</v>
      </c>
      <c r="DM365" s="34"/>
      <c r="DN365" s="35" t="e">
        <f t="shared" ref="DN365:DN371" si="7446">DM365/(DK365+DM365)</f>
        <v>#DIV/0!</v>
      </c>
      <c r="DO365" s="36"/>
      <c r="DP365" s="34"/>
      <c r="DQ365" s="34"/>
      <c r="DR365" s="37"/>
      <c r="DS365" s="33"/>
      <c r="DT365" s="34"/>
      <c r="DU365" s="34">
        <f t="shared" ref="DU365" si="7447">DU362-DS365</f>
        <v>0</v>
      </c>
      <c r="DV365" s="34">
        <f t="shared" ref="DV365" si="7448">DV362-DT365</f>
        <v>0</v>
      </c>
      <c r="DW365" s="34"/>
      <c r="DX365" s="35" t="e">
        <f t="shared" ref="DX365:DX371" si="7449">((DW365+DY365)/DU365)</f>
        <v>#DIV/0!</v>
      </c>
      <c r="DY365" s="34"/>
      <c r="DZ365" s="35" t="e">
        <f t="shared" ref="DZ365:DZ371" si="7450">DY365/(DW365+DY365)</f>
        <v>#DIV/0!</v>
      </c>
      <c r="EA365" s="36"/>
      <c r="EB365" s="34"/>
      <c r="EC365" s="34"/>
      <c r="ED365" s="37"/>
      <c r="EE365" s="33"/>
      <c r="EF365" s="34"/>
      <c r="EG365" s="34">
        <f t="shared" ref="EG365" si="7451">EG362-EE365</f>
        <v>0</v>
      </c>
      <c r="EH365" s="34">
        <f t="shared" ref="EH365" si="7452">EH362-EF365</f>
        <v>0</v>
      </c>
      <c r="EI365" s="34"/>
      <c r="EJ365" s="35" t="e">
        <f t="shared" ref="EJ365:EJ371" si="7453">((EI365+EK365)/EG365)</f>
        <v>#DIV/0!</v>
      </c>
      <c r="EK365" s="34"/>
      <c r="EL365" s="35" t="e">
        <f t="shared" ref="EL365:EL371" si="7454">EK365/(EI365+EK365)</f>
        <v>#DIV/0!</v>
      </c>
      <c r="EM365" s="36"/>
      <c r="EN365" s="34"/>
      <c r="EO365" s="34"/>
      <c r="EP365" s="37"/>
      <c r="EQ365" s="33"/>
      <c r="ER365" s="34"/>
      <c r="ES365" s="34">
        <f t="shared" ref="ES365" si="7455">ES362-EQ365</f>
        <v>0</v>
      </c>
      <c r="ET365" s="34">
        <f t="shared" ref="ET365" si="7456">ET362-ER365</f>
        <v>0</v>
      </c>
      <c r="EU365" s="34"/>
      <c r="EV365" s="35" t="e">
        <f t="shared" ref="EV365:EV371" si="7457">((EU365+EW365)/ES365)</f>
        <v>#DIV/0!</v>
      </c>
      <c r="EW365" s="34"/>
      <c r="EX365" s="35" t="e">
        <f t="shared" ref="EX365:EX371" si="7458">EW365/(EU365+EW365)</f>
        <v>#DIV/0!</v>
      </c>
      <c r="EY365" s="36"/>
      <c r="EZ365" s="34"/>
      <c r="FA365" s="34"/>
      <c r="FB365" s="37"/>
      <c r="FC365" s="33"/>
      <c r="FD365" s="34"/>
      <c r="FE365" s="34">
        <f t="shared" ref="FE365" si="7459">FE362-FC365</f>
        <v>0</v>
      </c>
      <c r="FF365" s="34">
        <f t="shared" ref="FF365" si="7460">FF362-FD365</f>
        <v>0</v>
      </c>
      <c r="FG365" s="34"/>
      <c r="FH365" s="35" t="e">
        <f t="shared" ref="FH365:FH371" si="7461">((FG365+FI365)/FE365)</f>
        <v>#DIV/0!</v>
      </c>
      <c r="FI365" s="34"/>
      <c r="FJ365" s="35" t="e">
        <f t="shared" ref="FJ365:FJ371" si="7462">FI365/(FG365+FI365)</f>
        <v>#DIV/0!</v>
      </c>
      <c r="FK365" s="36"/>
      <c r="FL365" s="34"/>
      <c r="FM365" s="34"/>
      <c r="FN365" s="37"/>
      <c r="FO365" s="33"/>
      <c r="FP365" s="34"/>
      <c r="FQ365" s="34">
        <f t="shared" ref="FQ365" si="7463">FQ362-FO365</f>
        <v>0</v>
      </c>
      <c r="FR365" s="34">
        <f t="shared" ref="FR365" si="7464">FR362-FP365</f>
        <v>0</v>
      </c>
      <c r="FS365" s="34"/>
      <c r="FT365" s="35" t="e">
        <f t="shared" ref="FT365:FT371" si="7465">((FS365+FU365)/FQ365)</f>
        <v>#DIV/0!</v>
      </c>
      <c r="FU365" s="34"/>
      <c r="FV365" s="35" t="e">
        <f t="shared" ref="FV365:FV371" si="7466">FU365/(FS365+FU365)</f>
        <v>#DIV/0!</v>
      </c>
      <c r="FW365" s="36"/>
      <c r="FX365" s="34"/>
      <c r="FY365" s="34"/>
      <c r="FZ365" s="37"/>
      <c r="GA365" s="33"/>
      <c r="GB365" s="34"/>
      <c r="GC365" s="34">
        <f t="shared" ref="GC365" si="7467">GC362-GA365</f>
        <v>0</v>
      </c>
      <c r="GD365" s="34">
        <f t="shared" ref="GD365" si="7468">GD362-GB365</f>
        <v>0</v>
      </c>
      <c r="GE365" s="34"/>
      <c r="GF365" s="35" t="e">
        <f t="shared" ref="GF365:GF371" si="7469">((GE365+GG365)/GC365)</f>
        <v>#DIV/0!</v>
      </c>
      <c r="GG365" s="34"/>
      <c r="GH365" s="35" t="e">
        <f t="shared" ref="GH365:GH371" si="7470">GG365/(GE365+GG365)</f>
        <v>#DIV/0!</v>
      </c>
      <c r="GI365" s="36"/>
      <c r="GJ365" s="34"/>
      <c r="GK365" s="34"/>
      <c r="GL365" s="37"/>
      <c r="GM365" s="33"/>
      <c r="GN365" s="34"/>
      <c r="GO365" s="34">
        <f t="shared" ref="GO365" si="7471">GO362-GM365</f>
        <v>0</v>
      </c>
      <c r="GP365" s="34">
        <f t="shared" ref="GP365" si="7472">GP362-GN365</f>
        <v>0</v>
      </c>
      <c r="GQ365" s="34"/>
      <c r="GR365" s="35" t="e">
        <f t="shared" ref="GR365:GR371" si="7473">((GQ365+GS365)/GO365)</f>
        <v>#DIV/0!</v>
      </c>
      <c r="GS365" s="34"/>
      <c r="GT365" s="35" t="e">
        <f t="shared" ref="GT365:GT371" si="7474">GS365/(GQ365+GS365)</f>
        <v>#DIV/0!</v>
      </c>
      <c r="GU365" s="36"/>
      <c r="GV365" s="34"/>
      <c r="GW365" s="34"/>
      <c r="GX365" s="37"/>
      <c r="GY365" s="33"/>
      <c r="GZ365" s="34"/>
      <c r="HA365" s="34">
        <f t="shared" ref="HA365" si="7475">HA362-GY365</f>
        <v>0</v>
      </c>
      <c r="HB365" s="34">
        <f t="shared" ref="HB365" si="7476">HB362-GZ365</f>
        <v>0</v>
      </c>
      <c r="HC365" s="34"/>
      <c r="HD365" s="35" t="e">
        <f t="shared" ref="HD365:HD371" si="7477">((HC365+HE365)/HA365)</f>
        <v>#DIV/0!</v>
      </c>
      <c r="HE365" s="34"/>
      <c r="HF365" s="35" t="e">
        <f t="shared" ref="HF365:HF371" si="7478">HE365/(HC365+HE365)</f>
        <v>#DIV/0!</v>
      </c>
      <c r="HG365" s="36"/>
      <c r="HH365" s="34"/>
      <c r="HI365" s="34"/>
      <c r="HJ365" s="37"/>
      <c r="HK365" s="33">
        <f t="shared" ref="HK365:HK372" si="7479">+C365+O365+AA365+AM365+AY365+BK365+BW365+CI365+CU365+DG365+DS365+EE365+EQ365+FC365+FO365+GA365+GM365+GY365</f>
        <v>0</v>
      </c>
      <c r="HL365" s="34">
        <f t="shared" ref="HL365:HL372" si="7480">+D365+P365+AB365+AN365+AZ365+BL365+BX365+CJ365+CV365+DH365+DT365+EF365+ER365+FD365+FP365+GB365+GN365+GZ365</f>
        <v>0</v>
      </c>
      <c r="HM365" s="34">
        <f t="shared" ref="HM365:HM372" si="7481">+E365+Q365+AC365+AO365+BA365+BM365+BY365+CK365+CW365+DI365+DU365+EG365+ES365+FE365+FQ365+GC365+GO365+HA365</f>
        <v>0</v>
      </c>
      <c r="HN365" s="34">
        <f t="shared" ref="HN365:HN372" si="7482">+F365+R365+AD365+AP365+BB365+BN365+BZ365+CL365+CX365+DJ365+DV365+EH365+ET365+FF365+FR365+GD365+GP365+HB365</f>
        <v>0</v>
      </c>
      <c r="HO365" s="34">
        <f t="shared" ref="HO365:HO372" si="7483">+G365+S365+AE365+AQ365+BC365+BO365+CA365+CM365+CY365+DK365+DW365+EI365+EU365+FG365+FS365+GE365+GQ365+HC365+I365+U365+AG365+AS365+BE365+BQ365+CC365+CO365+DA365+DM365+DY365+EK365+EW365+FI365+FU365+GG365+GS365+HE365</f>
        <v>0</v>
      </c>
      <c r="HP365" s="227" t="e">
        <f t="shared" ref="HP365:HP366" si="7484">+(HO365)/HM365</f>
        <v>#DIV/0!</v>
      </c>
      <c r="HQ365" s="48">
        <f t="shared" ref="HQ365:HQ372" si="7485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7486">+HT365/HO365*100</f>
        <v>#DIV/0!</v>
      </c>
      <c r="HV365" s="48"/>
      <c r="HW365" s="37"/>
    </row>
    <row r="366" spans="1:231" ht="18.75" x14ac:dyDescent="0.25">
      <c r="A366" s="236"/>
      <c r="B366" s="41">
        <f t="shared" ref="B366:B371" si="7487">+B365+1</f>
        <v>44751</v>
      </c>
      <c r="C366" s="10"/>
      <c r="D366" s="11"/>
      <c r="E366" s="74">
        <f t="shared" ref="E366:E370" si="7488">E365-C366</f>
        <v>0</v>
      </c>
      <c r="F366" s="74">
        <f t="shared" ref="F366:F370" si="7489">F365-D366</f>
        <v>0</v>
      </c>
      <c r="G366" s="11"/>
      <c r="H366" s="12" t="e">
        <f t="shared" si="7410"/>
        <v>#DIV/0!</v>
      </c>
      <c r="I366" s="11"/>
      <c r="J366" s="12" t="e">
        <f t="shared" ref="J366:J371" si="7490">I366/(G366+I366)</f>
        <v>#DIV/0!</v>
      </c>
      <c r="K366" s="13"/>
      <c r="L366" s="11"/>
      <c r="M366" s="11"/>
      <c r="N366" s="14"/>
      <c r="O366" s="10"/>
      <c r="P366" s="11"/>
      <c r="Q366" s="74">
        <f t="shared" ref="Q366:Q371" si="7491">Q365-O366</f>
        <v>0</v>
      </c>
      <c r="R366" s="74">
        <f t="shared" ref="R366:R371" si="7492">R365-P366</f>
        <v>0</v>
      </c>
      <c r="S366" s="11"/>
      <c r="T366" s="12" t="e">
        <f t="shared" si="7413"/>
        <v>#DIV/0!</v>
      </c>
      <c r="U366" s="11"/>
      <c r="V366" s="12" t="e">
        <f t="shared" si="7414"/>
        <v>#DIV/0!</v>
      </c>
      <c r="W366" s="13"/>
      <c r="X366" s="11"/>
      <c r="Y366" s="11"/>
      <c r="Z366" s="14"/>
      <c r="AA366" s="10"/>
      <c r="AB366" s="11"/>
      <c r="AC366" s="74">
        <f t="shared" ref="AC366:AC371" si="7493">AC365-AA366</f>
        <v>0</v>
      </c>
      <c r="AD366" s="74">
        <f t="shared" ref="AD366:AD371" si="7494">AD365-AB366</f>
        <v>0</v>
      </c>
      <c r="AE366" s="11"/>
      <c r="AF366" s="12" t="e">
        <f t="shared" si="7417"/>
        <v>#DIV/0!</v>
      </c>
      <c r="AG366" s="11"/>
      <c r="AH366" s="12" t="e">
        <f t="shared" si="7418"/>
        <v>#DIV/0!</v>
      </c>
      <c r="AI366" s="13"/>
      <c r="AJ366" s="11"/>
      <c r="AK366" s="11"/>
      <c r="AL366" s="14"/>
      <c r="AM366" s="10"/>
      <c r="AN366" s="11"/>
      <c r="AO366" s="74">
        <f t="shared" ref="AO366:AO371" si="7495">AO365-AM366</f>
        <v>0</v>
      </c>
      <c r="AP366" s="74">
        <f t="shared" ref="AP366:AP371" si="7496">AP365-AN366</f>
        <v>0</v>
      </c>
      <c r="AQ366" s="11"/>
      <c r="AR366" s="12" t="e">
        <f t="shared" si="7421"/>
        <v>#DIV/0!</v>
      </c>
      <c r="AS366" s="11"/>
      <c r="AT366" s="12" t="e">
        <f t="shared" si="7422"/>
        <v>#DIV/0!</v>
      </c>
      <c r="AU366" s="13"/>
      <c r="AV366" s="11"/>
      <c r="AW366" s="11"/>
      <c r="AX366" s="14"/>
      <c r="AY366" s="10"/>
      <c r="AZ366" s="11"/>
      <c r="BA366" s="74">
        <f t="shared" ref="BA366:BA371" si="7497">BA365-AY366</f>
        <v>0</v>
      </c>
      <c r="BB366" s="74">
        <f t="shared" ref="BB366:BB371" si="7498">BB365-AZ366</f>
        <v>0</v>
      </c>
      <c r="BC366" s="11"/>
      <c r="BD366" s="12" t="e">
        <f t="shared" si="7425"/>
        <v>#DIV/0!</v>
      </c>
      <c r="BE366" s="11"/>
      <c r="BF366" s="12" t="e">
        <f t="shared" si="7426"/>
        <v>#DIV/0!</v>
      </c>
      <c r="BG366" s="13"/>
      <c r="BH366" s="11"/>
      <c r="BI366" s="11"/>
      <c r="BJ366" s="14"/>
      <c r="BK366" s="10"/>
      <c r="BL366" s="11"/>
      <c r="BM366" s="74">
        <f t="shared" ref="BM366:BM371" si="7499">BM365-BK366</f>
        <v>0</v>
      </c>
      <c r="BN366" s="74">
        <f t="shared" ref="BN366:BN371" si="7500">BN365-BL366</f>
        <v>0</v>
      </c>
      <c r="BO366" s="11"/>
      <c r="BP366" s="12" t="e">
        <f t="shared" si="7429"/>
        <v>#DIV/0!</v>
      </c>
      <c r="BQ366" s="11"/>
      <c r="BR366" s="12" t="e">
        <f t="shared" si="7430"/>
        <v>#DIV/0!</v>
      </c>
      <c r="BS366" s="13"/>
      <c r="BT366" s="11"/>
      <c r="BU366" s="11"/>
      <c r="BV366" s="14"/>
      <c r="BW366" s="10"/>
      <c r="BX366" s="11"/>
      <c r="BY366" s="74">
        <f t="shared" ref="BY366:BY371" si="7501">BY365-BW366</f>
        <v>0</v>
      </c>
      <c r="BZ366" s="74">
        <f t="shared" ref="BZ366:BZ371" si="7502">BZ365-BX366</f>
        <v>0</v>
      </c>
      <c r="CA366" s="11"/>
      <c r="CB366" s="12" t="e">
        <f t="shared" si="7433"/>
        <v>#DIV/0!</v>
      </c>
      <c r="CC366" s="11"/>
      <c r="CD366" s="12" t="e">
        <f t="shared" si="7434"/>
        <v>#DIV/0!</v>
      </c>
      <c r="CE366" s="13"/>
      <c r="CF366" s="11"/>
      <c r="CG366" s="11"/>
      <c r="CH366" s="14"/>
      <c r="CI366" s="10"/>
      <c r="CJ366" s="11"/>
      <c r="CK366" s="74">
        <f t="shared" ref="CK366:CK371" si="7503">CK365-CI366</f>
        <v>0</v>
      </c>
      <c r="CL366" s="74">
        <f t="shared" ref="CL366:CL371" si="7504">CL365-CJ366</f>
        <v>0</v>
      </c>
      <c r="CM366" s="11"/>
      <c r="CN366" s="12" t="e">
        <f t="shared" si="7437"/>
        <v>#DIV/0!</v>
      </c>
      <c r="CO366" s="11"/>
      <c r="CP366" s="12" t="e">
        <f t="shared" si="7438"/>
        <v>#DIV/0!</v>
      </c>
      <c r="CQ366" s="13"/>
      <c r="CR366" s="11"/>
      <c r="CS366" s="11"/>
      <c r="CT366" s="14"/>
      <c r="CU366" s="10"/>
      <c r="CV366" s="11"/>
      <c r="CW366" s="74">
        <f t="shared" ref="CW366:CW371" si="7505">CW365-CU366</f>
        <v>0</v>
      </c>
      <c r="CX366" s="74">
        <f t="shared" ref="CX366:CX371" si="7506">CX365-CV366</f>
        <v>0</v>
      </c>
      <c r="CY366" s="11"/>
      <c r="CZ366" s="12" t="e">
        <f t="shared" si="7441"/>
        <v>#DIV/0!</v>
      </c>
      <c r="DA366" s="11"/>
      <c r="DB366" s="12" t="e">
        <f t="shared" si="7442"/>
        <v>#DIV/0!</v>
      </c>
      <c r="DC366" s="13"/>
      <c r="DD366" s="11"/>
      <c r="DE366" s="11"/>
      <c r="DF366" s="14"/>
      <c r="DG366" s="10"/>
      <c r="DH366" s="11"/>
      <c r="DI366" s="74">
        <f t="shared" ref="DI366:DI371" si="7507">DI365-DG366</f>
        <v>0</v>
      </c>
      <c r="DJ366" s="74">
        <f t="shared" ref="DJ366:DJ371" si="7508">DJ365-DH366</f>
        <v>0</v>
      </c>
      <c r="DK366" s="11"/>
      <c r="DL366" s="12" t="e">
        <f t="shared" si="7445"/>
        <v>#DIV/0!</v>
      </c>
      <c r="DM366" s="11"/>
      <c r="DN366" s="12" t="e">
        <f t="shared" si="7446"/>
        <v>#DIV/0!</v>
      </c>
      <c r="DO366" s="13"/>
      <c r="DP366" s="11"/>
      <c r="DQ366" s="11"/>
      <c r="DR366" s="14"/>
      <c r="DS366" s="10"/>
      <c r="DT366" s="11"/>
      <c r="DU366" s="74">
        <f t="shared" ref="DU366:DU371" si="7509">DU365-DS366</f>
        <v>0</v>
      </c>
      <c r="DV366" s="74">
        <f t="shared" ref="DV366:DV371" si="7510">DV365-DT366</f>
        <v>0</v>
      </c>
      <c r="DW366" s="11"/>
      <c r="DX366" s="12" t="e">
        <f t="shared" si="7449"/>
        <v>#DIV/0!</v>
      </c>
      <c r="DY366" s="11"/>
      <c r="DZ366" s="12" t="e">
        <f t="shared" si="7450"/>
        <v>#DIV/0!</v>
      </c>
      <c r="EA366" s="13"/>
      <c r="EB366" s="11"/>
      <c r="EC366" s="11"/>
      <c r="ED366" s="14"/>
      <c r="EE366" s="10"/>
      <c r="EF366" s="11"/>
      <c r="EG366" s="74">
        <f t="shared" ref="EG366:EG371" si="7511">EG365-EE366</f>
        <v>0</v>
      </c>
      <c r="EH366" s="74">
        <f t="shared" ref="EH366:EH371" si="7512">EH365-EF366</f>
        <v>0</v>
      </c>
      <c r="EI366" s="11"/>
      <c r="EJ366" s="12" t="e">
        <f t="shared" si="7453"/>
        <v>#DIV/0!</v>
      </c>
      <c r="EK366" s="11"/>
      <c r="EL366" s="12" t="e">
        <f t="shared" si="7454"/>
        <v>#DIV/0!</v>
      </c>
      <c r="EM366" s="13"/>
      <c r="EN366" s="11"/>
      <c r="EO366" s="11"/>
      <c r="EP366" s="14"/>
      <c r="EQ366" s="10"/>
      <c r="ER366" s="11"/>
      <c r="ES366" s="74">
        <f t="shared" ref="ES366:ES371" si="7513">ES365-EQ366</f>
        <v>0</v>
      </c>
      <c r="ET366" s="74">
        <f t="shared" ref="ET366:ET371" si="7514">ET365-ER366</f>
        <v>0</v>
      </c>
      <c r="EU366" s="11"/>
      <c r="EV366" s="12" t="e">
        <f t="shared" si="7457"/>
        <v>#DIV/0!</v>
      </c>
      <c r="EW366" s="11"/>
      <c r="EX366" s="12" t="e">
        <f t="shared" si="7458"/>
        <v>#DIV/0!</v>
      </c>
      <c r="EY366" s="13"/>
      <c r="EZ366" s="11"/>
      <c r="FA366" s="11"/>
      <c r="FB366" s="14"/>
      <c r="FC366" s="10"/>
      <c r="FD366" s="11"/>
      <c r="FE366" s="74">
        <f t="shared" ref="FE366:FE371" si="7515">FE365-FC366</f>
        <v>0</v>
      </c>
      <c r="FF366" s="74">
        <f t="shared" ref="FF366:FF371" si="7516">FF365-FD366</f>
        <v>0</v>
      </c>
      <c r="FG366" s="11"/>
      <c r="FH366" s="12" t="e">
        <f t="shared" si="7461"/>
        <v>#DIV/0!</v>
      </c>
      <c r="FI366" s="11"/>
      <c r="FJ366" s="12" t="e">
        <f t="shared" si="7462"/>
        <v>#DIV/0!</v>
      </c>
      <c r="FK366" s="13"/>
      <c r="FL366" s="11"/>
      <c r="FM366" s="11"/>
      <c r="FN366" s="14"/>
      <c r="FO366" s="10"/>
      <c r="FP366" s="11"/>
      <c r="FQ366" s="74">
        <f t="shared" ref="FQ366:FQ371" si="7517">FQ365-FO366</f>
        <v>0</v>
      </c>
      <c r="FR366" s="74">
        <f t="shared" ref="FR366:FR371" si="7518">FR365-FP366</f>
        <v>0</v>
      </c>
      <c r="FS366" s="11"/>
      <c r="FT366" s="12" t="e">
        <f t="shared" si="7465"/>
        <v>#DIV/0!</v>
      </c>
      <c r="FU366" s="11"/>
      <c r="FV366" s="12" t="e">
        <f t="shared" si="7466"/>
        <v>#DIV/0!</v>
      </c>
      <c r="FW366" s="13"/>
      <c r="FX366" s="11"/>
      <c r="FY366" s="11"/>
      <c r="FZ366" s="14"/>
      <c r="GA366" s="10"/>
      <c r="GB366" s="11"/>
      <c r="GC366" s="74">
        <f t="shared" ref="GC366:GC371" si="7519">GC365-GA366</f>
        <v>0</v>
      </c>
      <c r="GD366" s="74">
        <f t="shared" ref="GD366:GD371" si="7520">GD365-GB366</f>
        <v>0</v>
      </c>
      <c r="GE366" s="11"/>
      <c r="GF366" s="12" t="e">
        <f t="shared" si="7469"/>
        <v>#DIV/0!</v>
      </c>
      <c r="GG366" s="11"/>
      <c r="GH366" s="12" t="e">
        <f t="shared" si="7470"/>
        <v>#DIV/0!</v>
      </c>
      <c r="GI366" s="13"/>
      <c r="GJ366" s="11"/>
      <c r="GK366" s="11"/>
      <c r="GL366" s="14"/>
      <c r="GM366" s="10"/>
      <c r="GN366" s="11"/>
      <c r="GO366" s="74">
        <f t="shared" ref="GO366:GO371" si="7521">GO365-GM366</f>
        <v>0</v>
      </c>
      <c r="GP366" s="74">
        <f t="shared" ref="GP366:GP371" si="7522">GP365-GN366</f>
        <v>0</v>
      </c>
      <c r="GQ366" s="11"/>
      <c r="GR366" s="12" t="e">
        <f t="shared" si="7473"/>
        <v>#DIV/0!</v>
      </c>
      <c r="GS366" s="11"/>
      <c r="GT366" s="12" t="e">
        <f t="shared" si="7474"/>
        <v>#DIV/0!</v>
      </c>
      <c r="GU366" s="13"/>
      <c r="GV366" s="11"/>
      <c r="GW366" s="11"/>
      <c r="GX366" s="14"/>
      <c r="GY366" s="10"/>
      <c r="GZ366" s="11"/>
      <c r="HA366" s="74">
        <f t="shared" ref="HA366:HA371" si="7523">HA365-GY366</f>
        <v>0</v>
      </c>
      <c r="HB366" s="74">
        <f t="shared" ref="HB366:HB371" si="7524">HB365-GZ366</f>
        <v>0</v>
      </c>
      <c r="HC366" s="11"/>
      <c r="HD366" s="12" t="e">
        <f t="shared" si="7477"/>
        <v>#DIV/0!</v>
      </c>
      <c r="HE366" s="11"/>
      <c r="HF366" s="12" t="e">
        <f t="shared" si="7478"/>
        <v>#DIV/0!</v>
      </c>
      <c r="HG366" s="13"/>
      <c r="HH366" s="11"/>
      <c r="HI366" s="11"/>
      <c r="HJ366" s="14"/>
      <c r="HK366" s="10">
        <f t="shared" si="7479"/>
        <v>0</v>
      </c>
      <c r="HL366" s="11">
        <f t="shared" si="7480"/>
        <v>0</v>
      </c>
      <c r="HM366" s="11">
        <f t="shared" si="7481"/>
        <v>0</v>
      </c>
      <c r="HN366" s="11">
        <f t="shared" si="7482"/>
        <v>0</v>
      </c>
      <c r="HO366" s="11">
        <f t="shared" si="7483"/>
        <v>0</v>
      </c>
      <c r="HP366" s="228" t="e">
        <f t="shared" si="7484"/>
        <v>#DIV/0!</v>
      </c>
      <c r="HQ366" s="15">
        <f t="shared" si="7485"/>
        <v>0</v>
      </c>
      <c r="HR366" s="12" t="e">
        <f t="shared" ref="HR366:HR372" si="7525">+(HQ366/(HO366))</f>
        <v>#DIV/0!</v>
      </c>
      <c r="HS366" s="16"/>
      <c r="HT366" s="17"/>
      <c r="HU366" s="16" t="e">
        <f t="shared" si="7486"/>
        <v>#DIV/0!</v>
      </c>
      <c r="HV366" s="15"/>
      <c r="HW366" s="14"/>
    </row>
    <row r="367" spans="1:231" ht="18.75" x14ac:dyDescent="0.25">
      <c r="A367" s="236"/>
      <c r="B367" s="41">
        <f t="shared" si="7487"/>
        <v>44752</v>
      </c>
      <c r="C367" s="10"/>
      <c r="D367" s="11"/>
      <c r="E367" s="74">
        <f t="shared" si="7488"/>
        <v>0</v>
      </c>
      <c r="F367" s="74">
        <f t="shared" si="7489"/>
        <v>0</v>
      </c>
      <c r="G367" s="11"/>
      <c r="H367" s="12" t="e">
        <f t="shared" si="7410"/>
        <v>#DIV/0!</v>
      </c>
      <c r="I367" s="11"/>
      <c r="J367" s="12" t="e">
        <f t="shared" si="7490"/>
        <v>#DIV/0!</v>
      </c>
      <c r="K367" s="13"/>
      <c r="L367" s="11"/>
      <c r="M367" s="11"/>
      <c r="N367" s="14"/>
      <c r="O367" s="10"/>
      <c r="P367" s="11"/>
      <c r="Q367" s="74">
        <f t="shared" si="7491"/>
        <v>0</v>
      </c>
      <c r="R367" s="74">
        <f t="shared" si="7492"/>
        <v>0</v>
      </c>
      <c r="S367" s="11"/>
      <c r="T367" s="12" t="e">
        <f t="shared" si="7413"/>
        <v>#DIV/0!</v>
      </c>
      <c r="U367" s="11"/>
      <c r="V367" s="12" t="e">
        <f t="shared" si="7414"/>
        <v>#DIV/0!</v>
      </c>
      <c r="W367" s="13"/>
      <c r="X367" s="11"/>
      <c r="Y367" s="11"/>
      <c r="Z367" s="14"/>
      <c r="AA367" s="10"/>
      <c r="AB367" s="11"/>
      <c r="AC367" s="74">
        <f t="shared" si="7493"/>
        <v>0</v>
      </c>
      <c r="AD367" s="74">
        <f t="shared" si="7494"/>
        <v>0</v>
      </c>
      <c r="AE367" s="11"/>
      <c r="AF367" s="12" t="e">
        <f t="shared" si="7417"/>
        <v>#DIV/0!</v>
      </c>
      <c r="AG367" s="11"/>
      <c r="AH367" s="12" t="e">
        <f t="shared" si="7418"/>
        <v>#DIV/0!</v>
      </c>
      <c r="AI367" s="13"/>
      <c r="AJ367" s="11"/>
      <c r="AK367" s="11"/>
      <c r="AL367" s="14"/>
      <c r="AM367" s="10"/>
      <c r="AN367" s="11"/>
      <c r="AO367" s="74">
        <f t="shared" si="7495"/>
        <v>0</v>
      </c>
      <c r="AP367" s="74">
        <f t="shared" si="7496"/>
        <v>0</v>
      </c>
      <c r="AQ367" s="11"/>
      <c r="AR367" s="12" t="e">
        <f t="shared" si="7421"/>
        <v>#DIV/0!</v>
      </c>
      <c r="AS367" s="11"/>
      <c r="AT367" s="12" t="e">
        <f t="shared" si="7422"/>
        <v>#DIV/0!</v>
      </c>
      <c r="AU367" s="13"/>
      <c r="AV367" s="11"/>
      <c r="AW367" s="11"/>
      <c r="AX367" s="14"/>
      <c r="AY367" s="10"/>
      <c r="AZ367" s="11"/>
      <c r="BA367" s="74">
        <f t="shared" si="7497"/>
        <v>0</v>
      </c>
      <c r="BB367" s="74">
        <f t="shared" si="7498"/>
        <v>0</v>
      </c>
      <c r="BC367" s="11"/>
      <c r="BD367" s="12" t="e">
        <f t="shared" si="7425"/>
        <v>#DIV/0!</v>
      </c>
      <c r="BE367" s="11"/>
      <c r="BF367" s="12" t="e">
        <f t="shared" si="7426"/>
        <v>#DIV/0!</v>
      </c>
      <c r="BG367" s="13"/>
      <c r="BH367" s="11"/>
      <c r="BI367" s="11"/>
      <c r="BJ367" s="14"/>
      <c r="BK367" s="10"/>
      <c r="BL367" s="11"/>
      <c r="BM367" s="74">
        <f t="shared" si="7499"/>
        <v>0</v>
      </c>
      <c r="BN367" s="74">
        <f t="shared" si="7500"/>
        <v>0</v>
      </c>
      <c r="BO367" s="11"/>
      <c r="BP367" s="12" t="e">
        <f t="shared" si="7429"/>
        <v>#DIV/0!</v>
      </c>
      <c r="BQ367" s="11"/>
      <c r="BR367" s="12" t="e">
        <f t="shared" si="7430"/>
        <v>#DIV/0!</v>
      </c>
      <c r="BS367" s="13"/>
      <c r="BT367" s="11"/>
      <c r="BU367" s="11"/>
      <c r="BV367" s="14"/>
      <c r="BW367" s="10"/>
      <c r="BX367" s="11"/>
      <c r="BY367" s="74">
        <f t="shared" si="7501"/>
        <v>0</v>
      </c>
      <c r="BZ367" s="74">
        <f t="shared" si="7502"/>
        <v>0</v>
      </c>
      <c r="CA367" s="11"/>
      <c r="CB367" s="12" t="e">
        <f t="shared" si="7433"/>
        <v>#DIV/0!</v>
      </c>
      <c r="CC367" s="11"/>
      <c r="CD367" s="12" t="e">
        <f t="shared" si="7434"/>
        <v>#DIV/0!</v>
      </c>
      <c r="CE367" s="13"/>
      <c r="CF367" s="11"/>
      <c r="CG367" s="11"/>
      <c r="CH367" s="14"/>
      <c r="CI367" s="10"/>
      <c r="CJ367" s="11"/>
      <c r="CK367" s="74">
        <f t="shared" si="7503"/>
        <v>0</v>
      </c>
      <c r="CL367" s="74">
        <f t="shared" si="7504"/>
        <v>0</v>
      </c>
      <c r="CM367" s="11"/>
      <c r="CN367" s="12" t="e">
        <f t="shared" si="7437"/>
        <v>#DIV/0!</v>
      </c>
      <c r="CO367" s="11"/>
      <c r="CP367" s="12" t="e">
        <f t="shared" si="7438"/>
        <v>#DIV/0!</v>
      </c>
      <c r="CQ367" s="13"/>
      <c r="CR367" s="11"/>
      <c r="CS367" s="11"/>
      <c r="CT367" s="14"/>
      <c r="CU367" s="10"/>
      <c r="CV367" s="11"/>
      <c r="CW367" s="74">
        <f t="shared" si="7505"/>
        <v>0</v>
      </c>
      <c r="CX367" s="74">
        <f t="shared" si="7506"/>
        <v>0</v>
      </c>
      <c r="CY367" s="11"/>
      <c r="CZ367" s="12" t="e">
        <f t="shared" si="7441"/>
        <v>#DIV/0!</v>
      </c>
      <c r="DA367" s="11"/>
      <c r="DB367" s="12" t="e">
        <f t="shared" si="7442"/>
        <v>#DIV/0!</v>
      </c>
      <c r="DC367" s="13"/>
      <c r="DD367" s="11"/>
      <c r="DE367" s="11"/>
      <c r="DF367" s="14"/>
      <c r="DG367" s="10"/>
      <c r="DH367" s="11"/>
      <c r="DI367" s="74">
        <f t="shared" si="7507"/>
        <v>0</v>
      </c>
      <c r="DJ367" s="74">
        <f t="shared" si="7508"/>
        <v>0</v>
      </c>
      <c r="DK367" s="11"/>
      <c r="DL367" s="12" t="e">
        <f t="shared" si="7445"/>
        <v>#DIV/0!</v>
      </c>
      <c r="DM367" s="11"/>
      <c r="DN367" s="12" t="e">
        <f t="shared" si="7446"/>
        <v>#DIV/0!</v>
      </c>
      <c r="DO367" s="13"/>
      <c r="DP367" s="11"/>
      <c r="DQ367" s="11"/>
      <c r="DR367" s="14"/>
      <c r="DS367" s="10"/>
      <c r="DT367" s="11"/>
      <c r="DU367" s="74">
        <f t="shared" si="7509"/>
        <v>0</v>
      </c>
      <c r="DV367" s="74">
        <f t="shared" si="7510"/>
        <v>0</v>
      </c>
      <c r="DW367" s="11"/>
      <c r="DX367" s="12" t="e">
        <f t="shared" si="7449"/>
        <v>#DIV/0!</v>
      </c>
      <c r="DY367" s="11"/>
      <c r="DZ367" s="12" t="e">
        <f t="shared" si="7450"/>
        <v>#DIV/0!</v>
      </c>
      <c r="EA367" s="13"/>
      <c r="EB367" s="11"/>
      <c r="EC367" s="11"/>
      <c r="ED367" s="14"/>
      <c r="EE367" s="10"/>
      <c r="EF367" s="11"/>
      <c r="EG367" s="74">
        <f t="shared" si="7511"/>
        <v>0</v>
      </c>
      <c r="EH367" s="74">
        <f t="shared" si="7512"/>
        <v>0</v>
      </c>
      <c r="EI367" s="11"/>
      <c r="EJ367" s="12" t="e">
        <f t="shared" si="7453"/>
        <v>#DIV/0!</v>
      </c>
      <c r="EK367" s="11"/>
      <c r="EL367" s="12" t="e">
        <f t="shared" si="7454"/>
        <v>#DIV/0!</v>
      </c>
      <c r="EM367" s="13"/>
      <c r="EN367" s="11"/>
      <c r="EO367" s="11"/>
      <c r="EP367" s="14"/>
      <c r="EQ367" s="10"/>
      <c r="ER367" s="11"/>
      <c r="ES367" s="74">
        <f t="shared" si="7513"/>
        <v>0</v>
      </c>
      <c r="ET367" s="74">
        <f t="shared" si="7514"/>
        <v>0</v>
      </c>
      <c r="EU367" s="11"/>
      <c r="EV367" s="12" t="e">
        <f t="shared" si="7457"/>
        <v>#DIV/0!</v>
      </c>
      <c r="EW367" s="11"/>
      <c r="EX367" s="12" t="e">
        <f t="shared" si="7458"/>
        <v>#DIV/0!</v>
      </c>
      <c r="EY367" s="13"/>
      <c r="EZ367" s="11"/>
      <c r="FA367" s="11"/>
      <c r="FB367" s="14"/>
      <c r="FC367" s="10"/>
      <c r="FD367" s="11"/>
      <c r="FE367" s="74">
        <f t="shared" si="7515"/>
        <v>0</v>
      </c>
      <c r="FF367" s="74">
        <f t="shared" si="7516"/>
        <v>0</v>
      </c>
      <c r="FG367" s="11"/>
      <c r="FH367" s="12" t="e">
        <f t="shared" si="7461"/>
        <v>#DIV/0!</v>
      </c>
      <c r="FI367" s="11"/>
      <c r="FJ367" s="12" t="e">
        <f t="shared" si="7462"/>
        <v>#DIV/0!</v>
      </c>
      <c r="FK367" s="13"/>
      <c r="FL367" s="11"/>
      <c r="FM367" s="11"/>
      <c r="FN367" s="14"/>
      <c r="FO367" s="10"/>
      <c r="FP367" s="11"/>
      <c r="FQ367" s="74">
        <f t="shared" si="7517"/>
        <v>0</v>
      </c>
      <c r="FR367" s="74">
        <f t="shared" si="7518"/>
        <v>0</v>
      </c>
      <c r="FS367" s="11"/>
      <c r="FT367" s="12" t="e">
        <f t="shared" si="7465"/>
        <v>#DIV/0!</v>
      </c>
      <c r="FU367" s="11"/>
      <c r="FV367" s="12" t="e">
        <f t="shared" si="7466"/>
        <v>#DIV/0!</v>
      </c>
      <c r="FW367" s="13"/>
      <c r="FX367" s="11"/>
      <c r="FY367" s="11"/>
      <c r="FZ367" s="14"/>
      <c r="GA367" s="10"/>
      <c r="GB367" s="11"/>
      <c r="GC367" s="74">
        <f t="shared" si="7519"/>
        <v>0</v>
      </c>
      <c r="GD367" s="74">
        <f t="shared" si="7520"/>
        <v>0</v>
      </c>
      <c r="GE367" s="11"/>
      <c r="GF367" s="12" t="e">
        <f t="shared" si="7469"/>
        <v>#DIV/0!</v>
      </c>
      <c r="GG367" s="11"/>
      <c r="GH367" s="12" t="e">
        <f t="shared" si="7470"/>
        <v>#DIV/0!</v>
      </c>
      <c r="GI367" s="13"/>
      <c r="GJ367" s="11"/>
      <c r="GK367" s="11"/>
      <c r="GL367" s="14"/>
      <c r="GM367" s="10"/>
      <c r="GN367" s="11"/>
      <c r="GO367" s="74">
        <f t="shared" si="7521"/>
        <v>0</v>
      </c>
      <c r="GP367" s="74">
        <f t="shared" si="7522"/>
        <v>0</v>
      </c>
      <c r="GQ367" s="11"/>
      <c r="GR367" s="12" t="e">
        <f t="shared" si="7473"/>
        <v>#DIV/0!</v>
      </c>
      <c r="GS367" s="11"/>
      <c r="GT367" s="12" t="e">
        <f t="shared" si="7474"/>
        <v>#DIV/0!</v>
      </c>
      <c r="GU367" s="13"/>
      <c r="GV367" s="11"/>
      <c r="GW367" s="11"/>
      <c r="GX367" s="14"/>
      <c r="GY367" s="10"/>
      <c r="GZ367" s="11"/>
      <c r="HA367" s="74">
        <f t="shared" si="7523"/>
        <v>0</v>
      </c>
      <c r="HB367" s="74">
        <f t="shared" si="7524"/>
        <v>0</v>
      </c>
      <c r="HC367" s="11"/>
      <c r="HD367" s="12" t="e">
        <f t="shared" si="7477"/>
        <v>#DIV/0!</v>
      </c>
      <c r="HE367" s="11"/>
      <c r="HF367" s="12" t="e">
        <f t="shared" si="7478"/>
        <v>#DIV/0!</v>
      </c>
      <c r="HG367" s="13"/>
      <c r="HH367" s="11"/>
      <c r="HI367" s="11"/>
      <c r="HJ367" s="14"/>
      <c r="HK367" s="10">
        <f t="shared" si="7479"/>
        <v>0</v>
      </c>
      <c r="HL367" s="11">
        <f t="shared" si="7480"/>
        <v>0</v>
      </c>
      <c r="HM367" s="11">
        <f t="shared" si="7481"/>
        <v>0</v>
      </c>
      <c r="HN367" s="11">
        <f t="shared" si="7482"/>
        <v>0</v>
      </c>
      <c r="HO367" s="11">
        <f t="shared" si="7483"/>
        <v>0</v>
      </c>
      <c r="HP367" s="228" t="e">
        <f>+(HO367)/HM367</f>
        <v>#DIV/0!</v>
      </c>
      <c r="HQ367" s="15">
        <f t="shared" si="7485"/>
        <v>0</v>
      </c>
      <c r="HR367" s="12" t="e">
        <f t="shared" si="7525"/>
        <v>#DIV/0!</v>
      </c>
      <c r="HS367" s="16"/>
      <c r="HT367" s="17"/>
      <c r="HU367" s="16" t="e">
        <f t="shared" si="7486"/>
        <v>#DIV/0!</v>
      </c>
      <c r="HV367" s="15"/>
      <c r="HW367" s="14"/>
    </row>
    <row r="368" spans="1:231" ht="18.75" x14ac:dyDescent="0.25">
      <c r="A368" s="236"/>
      <c r="B368" s="41">
        <f t="shared" si="7487"/>
        <v>44753</v>
      </c>
      <c r="C368" s="10"/>
      <c r="D368" s="11"/>
      <c r="E368" s="74">
        <f t="shared" si="7488"/>
        <v>0</v>
      </c>
      <c r="F368" s="74">
        <f t="shared" si="7489"/>
        <v>0</v>
      </c>
      <c r="G368" s="11"/>
      <c r="H368" s="12" t="e">
        <f t="shared" si="7410"/>
        <v>#DIV/0!</v>
      </c>
      <c r="I368" s="11"/>
      <c r="J368" s="12" t="e">
        <f t="shared" si="7490"/>
        <v>#DIV/0!</v>
      </c>
      <c r="K368" s="11"/>
      <c r="L368" s="11"/>
      <c r="M368" s="18"/>
      <c r="N368" s="20"/>
      <c r="O368" s="10"/>
      <c r="P368" s="11"/>
      <c r="Q368" s="74">
        <f t="shared" si="7491"/>
        <v>0</v>
      </c>
      <c r="R368" s="74">
        <f t="shared" si="7492"/>
        <v>0</v>
      </c>
      <c r="S368" s="11"/>
      <c r="T368" s="12" t="e">
        <f t="shared" si="7413"/>
        <v>#DIV/0!</v>
      </c>
      <c r="U368" s="11"/>
      <c r="V368" s="12" t="e">
        <f t="shared" si="7414"/>
        <v>#DIV/0!</v>
      </c>
      <c r="W368" s="11"/>
      <c r="X368" s="11"/>
      <c r="Y368" s="18"/>
      <c r="Z368" s="20"/>
      <c r="AA368" s="10"/>
      <c r="AB368" s="11"/>
      <c r="AC368" s="74">
        <f t="shared" si="7493"/>
        <v>0</v>
      </c>
      <c r="AD368" s="74">
        <f t="shared" si="7494"/>
        <v>0</v>
      </c>
      <c r="AE368" s="11"/>
      <c r="AF368" s="12" t="e">
        <f t="shared" si="7417"/>
        <v>#DIV/0!</v>
      </c>
      <c r="AG368" s="11"/>
      <c r="AH368" s="12" t="e">
        <f t="shared" si="7418"/>
        <v>#DIV/0!</v>
      </c>
      <c r="AI368" s="11"/>
      <c r="AJ368" s="11"/>
      <c r="AK368" s="18"/>
      <c r="AL368" s="20"/>
      <c r="AM368" s="10"/>
      <c r="AN368" s="11"/>
      <c r="AO368" s="74">
        <f t="shared" si="7495"/>
        <v>0</v>
      </c>
      <c r="AP368" s="74">
        <f t="shared" si="7496"/>
        <v>0</v>
      </c>
      <c r="AQ368" s="11"/>
      <c r="AR368" s="12" t="e">
        <f t="shared" si="7421"/>
        <v>#DIV/0!</v>
      </c>
      <c r="AS368" s="11"/>
      <c r="AT368" s="12" t="e">
        <f t="shared" si="7422"/>
        <v>#DIV/0!</v>
      </c>
      <c r="AU368" s="11"/>
      <c r="AV368" s="11"/>
      <c r="AW368" s="18"/>
      <c r="AX368" s="20"/>
      <c r="AY368" s="10"/>
      <c r="AZ368" s="11"/>
      <c r="BA368" s="74">
        <f t="shared" si="7497"/>
        <v>0</v>
      </c>
      <c r="BB368" s="74">
        <f t="shared" si="7498"/>
        <v>0</v>
      </c>
      <c r="BC368" s="11"/>
      <c r="BD368" s="12" t="e">
        <f t="shared" si="7425"/>
        <v>#DIV/0!</v>
      </c>
      <c r="BE368" s="11"/>
      <c r="BF368" s="12" t="e">
        <f t="shared" si="7426"/>
        <v>#DIV/0!</v>
      </c>
      <c r="BG368" s="11"/>
      <c r="BH368" s="11"/>
      <c r="BI368" s="18"/>
      <c r="BJ368" s="20"/>
      <c r="BK368" s="10"/>
      <c r="BL368" s="11"/>
      <c r="BM368" s="74">
        <f t="shared" si="7499"/>
        <v>0</v>
      </c>
      <c r="BN368" s="74">
        <f t="shared" si="7500"/>
        <v>0</v>
      </c>
      <c r="BO368" s="11"/>
      <c r="BP368" s="12" t="e">
        <f t="shared" si="7429"/>
        <v>#DIV/0!</v>
      </c>
      <c r="BQ368" s="11"/>
      <c r="BR368" s="12" t="e">
        <f t="shared" si="7430"/>
        <v>#DIV/0!</v>
      </c>
      <c r="BS368" s="11"/>
      <c r="BT368" s="11"/>
      <c r="BU368" s="18"/>
      <c r="BV368" s="20"/>
      <c r="BW368" s="10"/>
      <c r="BX368" s="11"/>
      <c r="BY368" s="74">
        <f t="shared" si="7501"/>
        <v>0</v>
      </c>
      <c r="BZ368" s="74">
        <f t="shared" si="7502"/>
        <v>0</v>
      </c>
      <c r="CA368" s="11"/>
      <c r="CB368" s="12" t="e">
        <f t="shared" si="7433"/>
        <v>#DIV/0!</v>
      </c>
      <c r="CC368" s="11"/>
      <c r="CD368" s="12" t="e">
        <f t="shared" si="7434"/>
        <v>#DIV/0!</v>
      </c>
      <c r="CE368" s="11"/>
      <c r="CF368" s="11"/>
      <c r="CG368" s="18"/>
      <c r="CH368" s="20"/>
      <c r="CI368" s="10"/>
      <c r="CJ368" s="11"/>
      <c r="CK368" s="74">
        <f t="shared" si="7503"/>
        <v>0</v>
      </c>
      <c r="CL368" s="74">
        <f t="shared" si="7504"/>
        <v>0</v>
      </c>
      <c r="CM368" s="11"/>
      <c r="CN368" s="12" t="e">
        <f t="shared" si="7437"/>
        <v>#DIV/0!</v>
      </c>
      <c r="CO368" s="11"/>
      <c r="CP368" s="12" t="e">
        <f t="shared" si="7438"/>
        <v>#DIV/0!</v>
      </c>
      <c r="CQ368" s="11"/>
      <c r="CR368" s="11"/>
      <c r="CS368" s="18"/>
      <c r="CT368" s="20"/>
      <c r="CU368" s="10"/>
      <c r="CV368" s="11"/>
      <c r="CW368" s="74">
        <f t="shared" si="7505"/>
        <v>0</v>
      </c>
      <c r="CX368" s="74">
        <f t="shared" si="7506"/>
        <v>0</v>
      </c>
      <c r="CY368" s="11"/>
      <c r="CZ368" s="12" t="e">
        <f t="shared" si="7441"/>
        <v>#DIV/0!</v>
      </c>
      <c r="DA368" s="11"/>
      <c r="DB368" s="12" t="e">
        <f t="shared" si="7442"/>
        <v>#DIV/0!</v>
      </c>
      <c r="DC368" s="11"/>
      <c r="DD368" s="11"/>
      <c r="DE368" s="18"/>
      <c r="DF368" s="20"/>
      <c r="DG368" s="10"/>
      <c r="DH368" s="11"/>
      <c r="DI368" s="74">
        <f t="shared" si="7507"/>
        <v>0</v>
      </c>
      <c r="DJ368" s="74">
        <f t="shared" si="7508"/>
        <v>0</v>
      </c>
      <c r="DK368" s="11"/>
      <c r="DL368" s="12" t="e">
        <f t="shared" si="7445"/>
        <v>#DIV/0!</v>
      </c>
      <c r="DM368" s="11"/>
      <c r="DN368" s="12" t="e">
        <f t="shared" si="7446"/>
        <v>#DIV/0!</v>
      </c>
      <c r="DO368" s="11"/>
      <c r="DP368" s="11"/>
      <c r="DQ368" s="18"/>
      <c r="DR368" s="20"/>
      <c r="DS368" s="10"/>
      <c r="DT368" s="11"/>
      <c r="DU368" s="74">
        <f t="shared" si="7509"/>
        <v>0</v>
      </c>
      <c r="DV368" s="74">
        <f t="shared" si="7510"/>
        <v>0</v>
      </c>
      <c r="DW368" s="11"/>
      <c r="DX368" s="12" t="e">
        <f t="shared" si="7449"/>
        <v>#DIV/0!</v>
      </c>
      <c r="DY368" s="11"/>
      <c r="DZ368" s="12" t="e">
        <f t="shared" si="7450"/>
        <v>#DIV/0!</v>
      </c>
      <c r="EA368" s="11"/>
      <c r="EB368" s="11"/>
      <c r="EC368" s="18"/>
      <c r="ED368" s="20"/>
      <c r="EE368" s="10"/>
      <c r="EF368" s="11"/>
      <c r="EG368" s="74">
        <f t="shared" si="7511"/>
        <v>0</v>
      </c>
      <c r="EH368" s="74">
        <f t="shared" si="7512"/>
        <v>0</v>
      </c>
      <c r="EI368" s="11"/>
      <c r="EJ368" s="12" t="e">
        <f t="shared" si="7453"/>
        <v>#DIV/0!</v>
      </c>
      <c r="EK368" s="11"/>
      <c r="EL368" s="12" t="e">
        <f t="shared" si="7454"/>
        <v>#DIV/0!</v>
      </c>
      <c r="EM368" s="11"/>
      <c r="EN368" s="11"/>
      <c r="EO368" s="18"/>
      <c r="EP368" s="20"/>
      <c r="EQ368" s="10"/>
      <c r="ER368" s="11"/>
      <c r="ES368" s="74">
        <f t="shared" si="7513"/>
        <v>0</v>
      </c>
      <c r="ET368" s="74">
        <f t="shared" si="7514"/>
        <v>0</v>
      </c>
      <c r="EU368" s="11"/>
      <c r="EV368" s="12" t="e">
        <f t="shared" si="7457"/>
        <v>#DIV/0!</v>
      </c>
      <c r="EW368" s="11"/>
      <c r="EX368" s="12" t="e">
        <f t="shared" si="7458"/>
        <v>#DIV/0!</v>
      </c>
      <c r="EY368" s="11"/>
      <c r="EZ368" s="11"/>
      <c r="FA368" s="18"/>
      <c r="FB368" s="20"/>
      <c r="FC368" s="10"/>
      <c r="FD368" s="11"/>
      <c r="FE368" s="74">
        <f t="shared" si="7515"/>
        <v>0</v>
      </c>
      <c r="FF368" s="74">
        <f t="shared" si="7516"/>
        <v>0</v>
      </c>
      <c r="FG368" s="11"/>
      <c r="FH368" s="12" t="e">
        <f t="shared" si="7461"/>
        <v>#DIV/0!</v>
      </c>
      <c r="FI368" s="11"/>
      <c r="FJ368" s="12" t="e">
        <f t="shared" si="7462"/>
        <v>#DIV/0!</v>
      </c>
      <c r="FK368" s="11"/>
      <c r="FL368" s="11"/>
      <c r="FM368" s="18"/>
      <c r="FN368" s="20"/>
      <c r="FO368" s="10"/>
      <c r="FP368" s="11"/>
      <c r="FQ368" s="74">
        <f t="shared" si="7517"/>
        <v>0</v>
      </c>
      <c r="FR368" s="74">
        <f t="shared" si="7518"/>
        <v>0</v>
      </c>
      <c r="FS368" s="11"/>
      <c r="FT368" s="12" t="e">
        <f t="shared" si="7465"/>
        <v>#DIV/0!</v>
      </c>
      <c r="FU368" s="11"/>
      <c r="FV368" s="12" t="e">
        <f t="shared" si="7466"/>
        <v>#DIV/0!</v>
      </c>
      <c r="FW368" s="11"/>
      <c r="FX368" s="11"/>
      <c r="FY368" s="18"/>
      <c r="FZ368" s="20"/>
      <c r="GA368" s="10"/>
      <c r="GB368" s="11"/>
      <c r="GC368" s="74">
        <f t="shared" si="7519"/>
        <v>0</v>
      </c>
      <c r="GD368" s="74">
        <f t="shared" si="7520"/>
        <v>0</v>
      </c>
      <c r="GE368" s="11"/>
      <c r="GF368" s="12" t="e">
        <f t="shared" si="7469"/>
        <v>#DIV/0!</v>
      </c>
      <c r="GG368" s="11"/>
      <c r="GH368" s="12" t="e">
        <f t="shared" si="7470"/>
        <v>#DIV/0!</v>
      </c>
      <c r="GI368" s="11"/>
      <c r="GJ368" s="11"/>
      <c r="GK368" s="18"/>
      <c r="GL368" s="20"/>
      <c r="GM368" s="10"/>
      <c r="GN368" s="11"/>
      <c r="GO368" s="74">
        <f t="shared" si="7521"/>
        <v>0</v>
      </c>
      <c r="GP368" s="74">
        <f t="shared" si="7522"/>
        <v>0</v>
      </c>
      <c r="GQ368" s="11"/>
      <c r="GR368" s="12" t="e">
        <f t="shared" si="7473"/>
        <v>#DIV/0!</v>
      </c>
      <c r="GS368" s="11"/>
      <c r="GT368" s="12" t="e">
        <f t="shared" si="7474"/>
        <v>#DIV/0!</v>
      </c>
      <c r="GU368" s="11"/>
      <c r="GV368" s="11"/>
      <c r="GW368" s="18"/>
      <c r="GX368" s="20"/>
      <c r="GY368" s="10"/>
      <c r="GZ368" s="11"/>
      <c r="HA368" s="74">
        <f t="shared" si="7523"/>
        <v>0</v>
      </c>
      <c r="HB368" s="74">
        <f t="shared" si="7524"/>
        <v>0</v>
      </c>
      <c r="HC368" s="11"/>
      <c r="HD368" s="12" t="e">
        <f t="shared" si="7477"/>
        <v>#DIV/0!</v>
      </c>
      <c r="HE368" s="11"/>
      <c r="HF368" s="12" t="e">
        <f t="shared" si="7478"/>
        <v>#DIV/0!</v>
      </c>
      <c r="HG368" s="11"/>
      <c r="HH368" s="11"/>
      <c r="HI368" s="18"/>
      <c r="HJ368" s="20"/>
      <c r="HK368" s="10">
        <f t="shared" si="7479"/>
        <v>0</v>
      </c>
      <c r="HL368" s="11">
        <f t="shared" si="7480"/>
        <v>0</v>
      </c>
      <c r="HM368" s="11">
        <f t="shared" si="7481"/>
        <v>0</v>
      </c>
      <c r="HN368" s="11">
        <f t="shared" si="7482"/>
        <v>0</v>
      </c>
      <c r="HO368" s="11">
        <f t="shared" si="7483"/>
        <v>0</v>
      </c>
      <c r="HP368" s="228" t="e">
        <f t="shared" ref="HP368:HP371" si="7526">+(HO368)/HM368</f>
        <v>#DIV/0!</v>
      </c>
      <c r="HQ368" s="15">
        <f t="shared" si="7485"/>
        <v>0</v>
      </c>
      <c r="HR368" s="12" t="e">
        <f t="shared" si="7525"/>
        <v>#DIV/0!</v>
      </c>
      <c r="HS368" s="16"/>
      <c r="HT368" s="17"/>
      <c r="HU368" s="16" t="e">
        <f t="shared" si="7486"/>
        <v>#DIV/0!</v>
      </c>
      <c r="HV368" s="18"/>
      <c r="HW368" s="20"/>
    </row>
    <row r="369" spans="1:231" ht="18.75" x14ac:dyDescent="0.25">
      <c r="A369" s="236"/>
      <c r="B369" s="41">
        <f>+B368+1</f>
        <v>44754</v>
      </c>
      <c r="C369" s="10"/>
      <c r="D369" s="11"/>
      <c r="E369" s="74">
        <f t="shared" si="7488"/>
        <v>0</v>
      </c>
      <c r="F369" s="74">
        <f t="shared" si="7489"/>
        <v>0</v>
      </c>
      <c r="G369" s="11"/>
      <c r="H369" s="12" t="e">
        <f t="shared" si="7410"/>
        <v>#DIV/0!</v>
      </c>
      <c r="I369" s="11"/>
      <c r="J369" s="12" t="e">
        <f t="shared" si="7490"/>
        <v>#DIV/0!</v>
      </c>
      <c r="K369" s="13"/>
      <c r="L369" s="13"/>
      <c r="M369" s="25"/>
      <c r="N369" s="38"/>
      <c r="O369" s="10"/>
      <c r="P369" s="11"/>
      <c r="Q369" s="74">
        <f t="shared" si="7491"/>
        <v>0</v>
      </c>
      <c r="R369" s="74">
        <f t="shared" si="7492"/>
        <v>0</v>
      </c>
      <c r="S369" s="11"/>
      <c r="T369" s="12" t="e">
        <f t="shared" si="7413"/>
        <v>#DIV/0!</v>
      </c>
      <c r="U369" s="11"/>
      <c r="V369" s="12" t="e">
        <f t="shared" si="7414"/>
        <v>#DIV/0!</v>
      </c>
      <c r="W369" s="13"/>
      <c r="X369" s="13"/>
      <c r="Y369" s="25"/>
      <c r="Z369" s="38"/>
      <c r="AA369" s="10"/>
      <c r="AB369" s="11"/>
      <c r="AC369" s="74">
        <f t="shared" si="7493"/>
        <v>0</v>
      </c>
      <c r="AD369" s="74">
        <f t="shared" si="7494"/>
        <v>0</v>
      </c>
      <c r="AE369" s="11"/>
      <c r="AF369" s="12" t="e">
        <f t="shared" si="7417"/>
        <v>#DIV/0!</v>
      </c>
      <c r="AG369" s="11"/>
      <c r="AH369" s="12" t="e">
        <f t="shared" si="7418"/>
        <v>#DIV/0!</v>
      </c>
      <c r="AI369" s="13"/>
      <c r="AJ369" s="13"/>
      <c r="AK369" s="25"/>
      <c r="AL369" s="38"/>
      <c r="AM369" s="10"/>
      <c r="AN369" s="11"/>
      <c r="AO369" s="74">
        <f t="shared" si="7495"/>
        <v>0</v>
      </c>
      <c r="AP369" s="74">
        <f t="shared" si="7496"/>
        <v>0</v>
      </c>
      <c r="AQ369" s="11"/>
      <c r="AR369" s="12" t="e">
        <f t="shared" si="7421"/>
        <v>#DIV/0!</v>
      </c>
      <c r="AS369" s="11"/>
      <c r="AT369" s="12" t="e">
        <f t="shared" si="7422"/>
        <v>#DIV/0!</v>
      </c>
      <c r="AU369" s="13"/>
      <c r="AV369" s="13"/>
      <c r="AW369" s="25"/>
      <c r="AX369" s="38"/>
      <c r="AY369" s="10"/>
      <c r="AZ369" s="11"/>
      <c r="BA369" s="74">
        <f t="shared" si="7497"/>
        <v>0</v>
      </c>
      <c r="BB369" s="74">
        <f t="shared" si="7498"/>
        <v>0</v>
      </c>
      <c r="BC369" s="11"/>
      <c r="BD369" s="12" t="e">
        <f t="shared" si="7425"/>
        <v>#DIV/0!</v>
      </c>
      <c r="BE369" s="11"/>
      <c r="BF369" s="12" t="e">
        <f t="shared" si="7426"/>
        <v>#DIV/0!</v>
      </c>
      <c r="BG369" s="13"/>
      <c r="BH369" s="13"/>
      <c r="BI369" s="25"/>
      <c r="BJ369" s="38"/>
      <c r="BK369" s="10"/>
      <c r="BL369" s="11"/>
      <c r="BM369" s="74">
        <f t="shared" si="7499"/>
        <v>0</v>
      </c>
      <c r="BN369" s="74">
        <f t="shared" si="7500"/>
        <v>0</v>
      </c>
      <c r="BO369" s="11"/>
      <c r="BP369" s="12" t="e">
        <f t="shared" si="7429"/>
        <v>#DIV/0!</v>
      </c>
      <c r="BQ369" s="11"/>
      <c r="BR369" s="12" t="e">
        <f t="shared" si="7430"/>
        <v>#DIV/0!</v>
      </c>
      <c r="BS369" s="13"/>
      <c r="BT369" s="13"/>
      <c r="BU369" s="25"/>
      <c r="BV369" s="38"/>
      <c r="BW369" s="10"/>
      <c r="BX369" s="11"/>
      <c r="BY369" s="74">
        <f t="shared" si="7501"/>
        <v>0</v>
      </c>
      <c r="BZ369" s="74">
        <f t="shared" si="7502"/>
        <v>0</v>
      </c>
      <c r="CA369" s="11"/>
      <c r="CB369" s="12" t="e">
        <f t="shared" si="7433"/>
        <v>#DIV/0!</v>
      </c>
      <c r="CC369" s="11"/>
      <c r="CD369" s="12" t="e">
        <f t="shared" si="7434"/>
        <v>#DIV/0!</v>
      </c>
      <c r="CE369" s="13"/>
      <c r="CF369" s="13"/>
      <c r="CG369" s="25"/>
      <c r="CH369" s="38"/>
      <c r="CI369" s="10"/>
      <c r="CJ369" s="11"/>
      <c r="CK369" s="74">
        <f t="shared" si="7503"/>
        <v>0</v>
      </c>
      <c r="CL369" s="74">
        <f t="shared" si="7504"/>
        <v>0</v>
      </c>
      <c r="CM369" s="11"/>
      <c r="CN369" s="12" t="e">
        <f t="shared" si="7437"/>
        <v>#DIV/0!</v>
      </c>
      <c r="CO369" s="11"/>
      <c r="CP369" s="12" t="e">
        <f t="shared" si="7438"/>
        <v>#DIV/0!</v>
      </c>
      <c r="CQ369" s="13"/>
      <c r="CR369" s="13"/>
      <c r="CS369" s="25"/>
      <c r="CT369" s="38"/>
      <c r="CU369" s="10"/>
      <c r="CV369" s="11"/>
      <c r="CW369" s="74">
        <f t="shared" si="7505"/>
        <v>0</v>
      </c>
      <c r="CX369" s="74">
        <f t="shared" si="7506"/>
        <v>0</v>
      </c>
      <c r="CY369" s="11"/>
      <c r="CZ369" s="12" t="e">
        <f t="shared" si="7441"/>
        <v>#DIV/0!</v>
      </c>
      <c r="DA369" s="11"/>
      <c r="DB369" s="12" t="e">
        <f t="shared" si="7442"/>
        <v>#DIV/0!</v>
      </c>
      <c r="DC369" s="13"/>
      <c r="DD369" s="13"/>
      <c r="DE369" s="25"/>
      <c r="DF369" s="38"/>
      <c r="DG369" s="10"/>
      <c r="DH369" s="11"/>
      <c r="DI369" s="74">
        <f t="shared" si="7507"/>
        <v>0</v>
      </c>
      <c r="DJ369" s="74">
        <f t="shared" si="7508"/>
        <v>0</v>
      </c>
      <c r="DK369" s="11"/>
      <c r="DL369" s="12" t="e">
        <f t="shared" si="7445"/>
        <v>#DIV/0!</v>
      </c>
      <c r="DM369" s="11"/>
      <c r="DN369" s="12" t="e">
        <f t="shared" si="7446"/>
        <v>#DIV/0!</v>
      </c>
      <c r="DO369" s="13"/>
      <c r="DP369" s="13"/>
      <c r="DQ369" s="25"/>
      <c r="DR369" s="38"/>
      <c r="DS369" s="10"/>
      <c r="DT369" s="11"/>
      <c r="DU369" s="74">
        <f t="shared" si="7509"/>
        <v>0</v>
      </c>
      <c r="DV369" s="74">
        <f t="shared" si="7510"/>
        <v>0</v>
      </c>
      <c r="DW369" s="11"/>
      <c r="DX369" s="12" t="e">
        <f t="shared" si="7449"/>
        <v>#DIV/0!</v>
      </c>
      <c r="DY369" s="11"/>
      <c r="DZ369" s="12" t="e">
        <f t="shared" si="7450"/>
        <v>#DIV/0!</v>
      </c>
      <c r="EA369" s="13"/>
      <c r="EB369" s="13"/>
      <c r="EC369" s="25"/>
      <c r="ED369" s="38"/>
      <c r="EE369" s="10"/>
      <c r="EF369" s="11"/>
      <c r="EG369" s="74">
        <f t="shared" si="7511"/>
        <v>0</v>
      </c>
      <c r="EH369" s="74">
        <f t="shared" si="7512"/>
        <v>0</v>
      </c>
      <c r="EI369" s="11"/>
      <c r="EJ369" s="12" t="e">
        <f t="shared" si="7453"/>
        <v>#DIV/0!</v>
      </c>
      <c r="EK369" s="11"/>
      <c r="EL369" s="12" t="e">
        <f t="shared" si="7454"/>
        <v>#DIV/0!</v>
      </c>
      <c r="EM369" s="13"/>
      <c r="EN369" s="13"/>
      <c r="EO369" s="25"/>
      <c r="EP369" s="38"/>
      <c r="EQ369" s="10"/>
      <c r="ER369" s="11"/>
      <c r="ES369" s="74">
        <f t="shared" si="7513"/>
        <v>0</v>
      </c>
      <c r="ET369" s="74">
        <f t="shared" si="7514"/>
        <v>0</v>
      </c>
      <c r="EU369" s="11"/>
      <c r="EV369" s="12" t="e">
        <f t="shared" si="7457"/>
        <v>#DIV/0!</v>
      </c>
      <c r="EW369" s="11"/>
      <c r="EX369" s="12" t="e">
        <f t="shared" si="7458"/>
        <v>#DIV/0!</v>
      </c>
      <c r="EY369" s="13"/>
      <c r="EZ369" s="13"/>
      <c r="FA369" s="25"/>
      <c r="FB369" s="38"/>
      <c r="FC369" s="10"/>
      <c r="FD369" s="11"/>
      <c r="FE369" s="74">
        <f t="shared" si="7515"/>
        <v>0</v>
      </c>
      <c r="FF369" s="74">
        <f t="shared" si="7516"/>
        <v>0</v>
      </c>
      <c r="FG369" s="11"/>
      <c r="FH369" s="12" t="e">
        <f t="shared" si="7461"/>
        <v>#DIV/0!</v>
      </c>
      <c r="FI369" s="11"/>
      <c r="FJ369" s="12" t="e">
        <f t="shared" si="7462"/>
        <v>#DIV/0!</v>
      </c>
      <c r="FK369" s="13"/>
      <c r="FL369" s="13"/>
      <c r="FM369" s="25"/>
      <c r="FN369" s="38"/>
      <c r="FO369" s="10"/>
      <c r="FP369" s="11"/>
      <c r="FQ369" s="74">
        <f t="shared" si="7517"/>
        <v>0</v>
      </c>
      <c r="FR369" s="74">
        <f t="shared" si="7518"/>
        <v>0</v>
      </c>
      <c r="FS369" s="11"/>
      <c r="FT369" s="12" t="e">
        <f t="shared" si="7465"/>
        <v>#DIV/0!</v>
      </c>
      <c r="FU369" s="11"/>
      <c r="FV369" s="12" t="e">
        <f t="shared" si="7466"/>
        <v>#DIV/0!</v>
      </c>
      <c r="FW369" s="13"/>
      <c r="FX369" s="13"/>
      <c r="FY369" s="25"/>
      <c r="FZ369" s="38"/>
      <c r="GA369" s="10"/>
      <c r="GB369" s="11"/>
      <c r="GC369" s="74">
        <f t="shared" si="7519"/>
        <v>0</v>
      </c>
      <c r="GD369" s="74">
        <f t="shared" si="7520"/>
        <v>0</v>
      </c>
      <c r="GE369" s="11"/>
      <c r="GF369" s="12" t="e">
        <f t="shared" si="7469"/>
        <v>#DIV/0!</v>
      </c>
      <c r="GG369" s="11"/>
      <c r="GH369" s="12" t="e">
        <f t="shared" si="7470"/>
        <v>#DIV/0!</v>
      </c>
      <c r="GI369" s="13"/>
      <c r="GJ369" s="13"/>
      <c r="GK369" s="25"/>
      <c r="GL369" s="38"/>
      <c r="GM369" s="10"/>
      <c r="GN369" s="11"/>
      <c r="GO369" s="74">
        <f t="shared" si="7521"/>
        <v>0</v>
      </c>
      <c r="GP369" s="74">
        <f t="shared" si="7522"/>
        <v>0</v>
      </c>
      <c r="GQ369" s="11"/>
      <c r="GR369" s="12" t="e">
        <f t="shared" si="7473"/>
        <v>#DIV/0!</v>
      </c>
      <c r="GS369" s="11"/>
      <c r="GT369" s="12" t="e">
        <f t="shared" si="7474"/>
        <v>#DIV/0!</v>
      </c>
      <c r="GU369" s="13"/>
      <c r="GV369" s="13"/>
      <c r="GW369" s="25"/>
      <c r="GX369" s="38"/>
      <c r="GY369" s="10"/>
      <c r="GZ369" s="11"/>
      <c r="HA369" s="74">
        <f t="shared" si="7523"/>
        <v>0</v>
      </c>
      <c r="HB369" s="74">
        <f t="shared" si="7524"/>
        <v>0</v>
      </c>
      <c r="HC369" s="11"/>
      <c r="HD369" s="12" t="e">
        <f t="shared" si="7477"/>
        <v>#DIV/0!</v>
      </c>
      <c r="HE369" s="11"/>
      <c r="HF369" s="12" t="e">
        <f t="shared" si="7478"/>
        <v>#DIV/0!</v>
      </c>
      <c r="HG369" s="13"/>
      <c r="HH369" s="13"/>
      <c r="HI369" s="25"/>
      <c r="HJ369" s="38"/>
      <c r="HK369" s="10">
        <f t="shared" si="7479"/>
        <v>0</v>
      </c>
      <c r="HL369" s="11">
        <f t="shared" si="7480"/>
        <v>0</v>
      </c>
      <c r="HM369" s="11">
        <f t="shared" si="7481"/>
        <v>0</v>
      </c>
      <c r="HN369" s="11">
        <f t="shared" si="7482"/>
        <v>0</v>
      </c>
      <c r="HO369" s="11">
        <f t="shared" si="7483"/>
        <v>0</v>
      </c>
      <c r="HP369" s="228" t="e">
        <f t="shared" si="7526"/>
        <v>#DIV/0!</v>
      </c>
      <c r="HQ369" s="15">
        <f t="shared" si="7485"/>
        <v>0</v>
      </c>
      <c r="HR369" s="12" t="e">
        <f t="shared" si="7525"/>
        <v>#DIV/0!</v>
      </c>
      <c r="HS369" s="16"/>
      <c r="HT369" s="17"/>
      <c r="HU369" s="16" t="e">
        <f t="shared" si="7486"/>
        <v>#DIV/0!</v>
      </c>
      <c r="HV369" s="23"/>
      <c r="HW369" s="22"/>
    </row>
    <row r="370" spans="1:231" ht="18.75" x14ac:dyDescent="0.25">
      <c r="A370" s="236"/>
      <c r="B370" s="41">
        <f t="shared" si="7487"/>
        <v>44755</v>
      </c>
      <c r="C370" s="10"/>
      <c r="D370" s="11"/>
      <c r="E370" s="74">
        <f t="shared" si="7488"/>
        <v>0</v>
      </c>
      <c r="F370" s="74">
        <f t="shared" si="7489"/>
        <v>0</v>
      </c>
      <c r="G370" s="11"/>
      <c r="H370" s="12" t="e">
        <f t="shared" si="7410"/>
        <v>#DIV/0!</v>
      </c>
      <c r="I370" s="11"/>
      <c r="J370" s="12" t="e">
        <f t="shared" si="7490"/>
        <v>#DIV/0!</v>
      </c>
      <c r="K370" s="13"/>
      <c r="L370" s="11"/>
      <c r="M370" s="25"/>
      <c r="N370" s="38"/>
      <c r="O370" s="10"/>
      <c r="P370" s="11"/>
      <c r="Q370" s="74">
        <f t="shared" si="7491"/>
        <v>0</v>
      </c>
      <c r="R370" s="74">
        <f t="shared" si="7492"/>
        <v>0</v>
      </c>
      <c r="S370" s="11"/>
      <c r="T370" s="12" t="e">
        <f t="shared" si="7413"/>
        <v>#DIV/0!</v>
      </c>
      <c r="U370" s="11"/>
      <c r="V370" s="12" t="e">
        <f t="shared" si="7414"/>
        <v>#DIV/0!</v>
      </c>
      <c r="W370" s="13"/>
      <c r="X370" s="11"/>
      <c r="Y370" s="25"/>
      <c r="Z370" s="38"/>
      <c r="AA370" s="10"/>
      <c r="AB370" s="11"/>
      <c r="AC370" s="74">
        <f t="shared" si="7493"/>
        <v>0</v>
      </c>
      <c r="AD370" s="74">
        <f t="shared" si="7494"/>
        <v>0</v>
      </c>
      <c r="AE370" s="11"/>
      <c r="AF370" s="12" t="e">
        <f t="shared" si="7417"/>
        <v>#DIV/0!</v>
      </c>
      <c r="AG370" s="11"/>
      <c r="AH370" s="12" t="e">
        <f t="shared" si="7418"/>
        <v>#DIV/0!</v>
      </c>
      <c r="AI370" s="13"/>
      <c r="AJ370" s="11"/>
      <c r="AK370" s="25"/>
      <c r="AL370" s="38"/>
      <c r="AM370" s="10"/>
      <c r="AN370" s="11"/>
      <c r="AO370" s="74">
        <f t="shared" si="7495"/>
        <v>0</v>
      </c>
      <c r="AP370" s="74">
        <f t="shared" si="7496"/>
        <v>0</v>
      </c>
      <c r="AQ370" s="11"/>
      <c r="AR370" s="12" t="e">
        <f t="shared" si="7421"/>
        <v>#DIV/0!</v>
      </c>
      <c r="AS370" s="11"/>
      <c r="AT370" s="12" t="e">
        <f t="shared" si="7422"/>
        <v>#DIV/0!</v>
      </c>
      <c r="AU370" s="13"/>
      <c r="AV370" s="11"/>
      <c r="AW370" s="25"/>
      <c r="AX370" s="38"/>
      <c r="AY370" s="10"/>
      <c r="AZ370" s="11"/>
      <c r="BA370" s="74">
        <f t="shared" si="7497"/>
        <v>0</v>
      </c>
      <c r="BB370" s="74">
        <f t="shared" si="7498"/>
        <v>0</v>
      </c>
      <c r="BC370" s="11"/>
      <c r="BD370" s="12" t="e">
        <f t="shared" si="7425"/>
        <v>#DIV/0!</v>
      </c>
      <c r="BE370" s="11"/>
      <c r="BF370" s="12" t="e">
        <f t="shared" si="7426"/>
        <v>#DIV/0!</v>
      </c>
      <c r="BG370" s="13"/>
      <c r="BH370" s="11"/>
      <c r="BI370" s="25"/>
      <c r="BJ370" s="38"/>
      <c r="BK370" s="10"/>
      <c r="BL370" s="11"/>
      <c r="BM370" s="74">
        <f t="shared" si="7499"/>
        <v>0</v>
      </c>
      <c r="BN370" s="74">
        <f t="shared" si="7500"/>
        <v>0</v>
      </c>
      <c r="BO370" s="11"/>
      <c r="BP370" s="12" t="e">
        <f t="shared" si="7429"/>
        <v>#DIV/0!</v>
      </c>
      <c r="BQ370" s="11"/>
      <c r="BR370" s="12" t="e">
        <f t="shared" si="7430"/>
        <v>#DIV/0!</v>
      </c>
      <c r="BS370" s="13"/>
      <c r="BT370" s="11"/>
      <c r="BU370" s="25"/>
      <c r="BV370" s="38"/>
      <c r="BW370" s="10"/>
      <c r="BX370" s="11"/>
      <c r="BY370" s="74">
        <f t="shared" si="7501"/>
        <v>0</v>
      </c>
      <c r="BZ370" s="74">
        <f t="shared" si="7502"/>
        <v>0</v>
      </c>
      <c r="CA370" s="11"/>
      <c r="CB370" s="12" t="e">
        <f t="shared" si="7433"/>
        <v>#DIV/0!</v>
      </c>
      <c r="CC370" s="11"/>
      <c r="CD370" s="12" t="e">
        <f t="shared" si="7434"/>
        <v>#DIV/0!</v>
      </c>
      <c r="CE370" s="13"/>
      <c r="CF370" s="11"/>
      <c r="CG370" s="25"/>
      <c r="CH370" s="38"/>
      <c r="CI370" s="10"/>
      <c r="CJ370" s="11"/>
      <c r="CK370" s="74">
        <f t="shared" si="7503"/>
        <v>0</v>
      </c>
      <c r="CL370" s="74">
        <f t="shared" si="7504"/>
        <v>0</v>
      </c>
      <c r="CM370" s="11"/>
      <c r="CN370" s="12" t="e">
        <f t="shared" si="7437"/>
        <v>#DIV/0!</v>
      </c>
      <c r="CO370" s="11"/>
      <c r="CP370" s="12" t="e">
        <f t="shared" si="7438"/>
        <v>#DIV/0!</v>
      </c>
      <c r="CQ370" s="13"/>
      <c r="CR370" s="11"/>
      <c r="CS370" s="25"/>
      <c r="CT370" s="38"/>
      <c r="CU370" s="10"/>
      <c r="CV370" s="11"/>
      <c r="CW370" s="74">
        <f t="shared" si="7505"/>
        <v>0</v>
      </c>
      <c r="CX370" s="74">
        <f t="shared" si="7506"/>
        <v>0</v>
      </c>
      <c r="CY370" s="11"/>
      <c r="CZ370" s="12" t="e">
        <f t="shared" si="7441"/>
        <v>#DIV/0!</v>
      </c>
      <c r="DA370" s="11"/>
      <c r="DB370" s="12" t="e">
        <f t="shared" si="7442"/>
        <v>#DIV/0!</v>
      </c>
      <c r="DC370" s="13"/>
      <c r="DD370" s="11"/>
      <c r="DE370" s="25"/>
      <c r="DF370" s="38"/>
      <c r="DG370" s="10"/>
      <c r="DH370" s="11"/>
      <c r="DI370" s="74">
        <f t="shared" si="7507"/>
        <v>0</v>
      </c>
      <c r="DJ370" s="74">
        <f t="shared" si="7508"/>
        <v>0</v>
      </c>
      <c r="DK370" s="11"/>
      <c r="DL370" s="12" t="e">
        <f t="shared" si="7445"/>
        <v>#DIV/0!</v>
      </c>
      <c r="DM370" s="11"/>
      <c r="DN370" s="12" t="e">
        <f t="shared" si="7446"/>
        <v>#DIV/0!</v>
      </c>
      <c r="DO370" s="13"/>
      <c r="DP370" s="11"/>
      <c r="DQ370" s="25"/>
      <c r="DR370" s="38"/>
      <c r="DS370" s="10"/>
      <c r="DT370" s="11"/>
      <c r="DU370" s="74">
        <f t="shared" si="7509"/>
        <v>0</v>
      </c>
      <c r="DV370" s="74">
        <f t="shared" si="7510"/>
        <v>0</v>
      </c>
      <c r="DW370" s="11"/>
      <c r="DX370" s="12" t="e">
        <f t="shared" si="7449"/>
        <v>#DIV/0!</v>
      </c>
      <c r="DY370" s="11"/>
      <c r="DZ370" s="12" t="e">
        <f t="shared" si="7450"/>
        <v>#DIV/0!</v>
      </c>
      <c r="EA370" s="13"/>
      <c r="EB370" s="11"/>
      <c r="EC370" s="25"/>
      <c r="ED370" s="38"/>
      <c r="EE370" s="10"/>
      <c r="EF370" s="11"/>
      <c r="EG370" s="74">
        <f t="shared" si="7511"/>
        <v>0</v>
      </c>
      <c r="EH370" s="74">
        <f t="shared" si="7512"/>
        <v>0</v>
      </c>
      <c r="EI370" s="11"/>
      <c r="EJ370" s="12" t="e">
        <f t="shared" si="7453"/>
        <v>#DIV/0!</v>
      </c>
      <c r="EK370" s="11"/>
      <c r="EL370" s="12" t="e">
        <f t="shared" si="7454"/>
        <v>#DIV/0!</v>
      </c>
      <c r="EM370" s="13"/>
      <c r="EN370" s="11"/>
      <c r="EO370" s="25"/>
      <c r="EP370" s="38"/>
      <c r="EQ370" s="10"/>
      <c r="ER370" s="11"/>
      <c r="ES370" s="74">
        <f t="shared" si="7513"/>
        <v>0</v>
      </c>
      <c r="ET370" s="74">
        <f t="shared" si="7514"/>
        <v>0</v>
      </c>
      <c r="EU370" s="11"/>
      <c r="EV370" s="12" t="e">
        <f t="shared" si="7457"/>
        <v>#DIV/0!</v>
      </c>
      <c r="EW370" s="11"/>
      <c r="EX370" s="12" t="e">
        <f t="shared" si="7458"/>
        <v>#DIV/0!</v>
      </c>
      <c r="EY370" s="13"/>
      <c r="EZ370" s="11"/>
      <c r="FA370" s="25"/>
      <c r="FB370" s="38"/>
      <c r="FC370" s="10"/>
      <c r="FD370" s="11"/>
      <c r="FE370" s="74">
        <f t="shared" si="7515"/>
        <v>0</v>
      </c>
      <c r="FF370" s="74">
        <f t="shared" si="7516"/>
        <v>0</v>
      </c>
      <c r="FG370" s="11"/>
      <c r="FH370" s="12" t="e">
        <f t="shared" si="7461"/>
        <v>#DIV/0!</v>
      </c>
      <c r="FI370" s="11"/>
      <c r="FJ370" s="12" t="e">
        <f t="shared" si="7462"/>
        <v>#DIV/0!</v>
      </c>
      <c r="FK370" s="13"/>
      <c r="FL370" s="11"/>
      <c r="FM370" s="25"/>
      <c r="FN370" s="38"/>
      <c r="FO370" s="10"/>
      <c r="FP370" s="11"/>
      <c r="FQ370" s="74">
        <f t="shared" si="7517"/>
        <v>0</v>
      </c>
      <c r="FR370" s="74">
        <f t="shared" si="7518"/>
        <v>0</v>
      </c>
      <c r="FS370" s="11"/>
      <c r="FT370" s="12" t="e">
        <f t="shared" si="7465"/>
        <v>#DIV/0!</v>
      </c>
      <c r="FU370" s="11"/>
      <c r="FV370" s="12" t="e">
        <f t="shared" si="7466"/>
        <v>#DIV/0!</v>
      </c>
      <c r="FW370" s="13"/>
      <c r="FX370" s="11"/>
      <c r="FY370" s="25"/>
      <c r="FZ370" s="38"/>
      <c r="GA370" s="10"/>
      <c r="GB370" s="11"/>
      <c r="GC370" s="74">
        <f t="shared" si="7519"/>
        <v>0</v>
      </c>
      <c r="GD370" s="74">
        <f t="shared" si="7520"/>
        <v>0</v>
      </c>
      <c r="GE370" s="11"/>
      <c r="GF370" s="12" t="e">
        <f t="shared" si="7469"/>
        <v>#DIV/0!</v>
      </c>
      <c r="GG370" s="11"/>
      <c r="GH370" s="12" t="e">
        <f t="shared" si="7470"/>
        <v>#DIV/0!</v>
      </c>
      <c r="GI370" s="13"/>
      <c r="GJ370" s="11"/>
      <c r="GK370" s="25"/>
      <c r="GL370" s="38"/>
      <c r="GM370" s="10"/>
      <c r="GN370" s="11"/>
      <c r="GO370" s="74">
        <f t="shared" si="7521"/>
        <v>0</v>
      </c>
      <c r="GP370" s="74">
        <f t="shared" si="7522"/>
        <v>0</v>
      </c>
      <c r="GQ370" s="11"/>
      <c r="GR370" s="12" t="e">
        <f t="shared" si="7473"/>
        <v>#DIV/0!</v>
      </c>
      <c r="GS370" s="11"/>
      <c r="GT370" s="12" t="e">
        <f t="shared" si="7474"/>
        <v>#DIV/0!</v>
      </c>
      <c r="GU370" s="13"/>
      <c r="GV370" s="11"/>
      <c r="GW370" s="25"/>
      <c r="GX370" s="38"/>
      <c r="GY370" s="10"/>
      <c r="GZ370" s="11"/>
      <c r="HA370" s="74">
        <f t="shared" si="7523"/>
        <v>0</v>
      </c>
      <c r="HB370" s="74">
        <f t="shared" si="7524"/>
        <v>0</v>
      </c>
      <c r="HC370" s="11"/>
      <c r="HD370" s="12" t="e">
        <f t="shared" si="7477"/>
        <v>#DIV/0!</v>
      </c>
      <c r="HE370" s="11"/>
      <c r="HF370" s="12" t="e">
        <f t="shared" si="7478"/>
        <v>#DIV/0!</v>
      </c>
      <c r="HG370" s="13"/>
      <c r="HH370" s="11"/>
      <c r="HI370" s="25"/>
      <c r="HJ370" s="38"/>
      <c r="HK370" s="10">
        <f t="shared" si="7479"/>
        <v>0</v>
      </c>
      <c r="HL370" s="11">
        <f t="shared" si="7480"/>
        <v>0</v>
      </c>
      <c r="HM370" s="11">
        <f t="shared" si="7481"/>
        <v>0</v>
      </c>
      <c r="HN370" s="11">
        <f t="shared" si="7482"/>
        <v>0</v>
      </c>
      <c r="HO370" s="11">
        <f t="shared" si="7483"/>
        <v>0</v>
      </c>
      <c r="HP370" s="228" t="e">
        <f t="shared" si="7526"/>
        <v>#DIV/0!</v>
      </c>
      <c r="HQ370" s="15">
        <f t="shared" si="7485"/>
        <v>0</v>
      </c>
      <c r="HR370" s="12" t="e">
        <f t="shared" si="7525"/>
        <v>#DIV/0!</v>
      </c>
      <c r="HS370" s="16"/>
      <c r="HT370" s="17"/>
      <c r="HU370" s="16" t="e">
        <f t="shared" si="7486"/>
        <v>#DIV/0!</v>
      </c>
      <c r="HV370" s="23"/>
      <c r="HW370" s="22"/>
    </row>
    <row r="371" spans="1:231" ht="18.75" x14ac:dyDescent="0.25">
      <c r="A371" s="236"/>
      <c r="B371" s="41">
        <f t="shared" si="7487"/>
        <v>44756</v>
      </c>
      <c r="C371" s="10"/>
      <c r="D371" s="11"/>
      <c r="E371" s="74">
        <f>E370-C371</f>
        <v>0</v>
      </c>
      <c r="F371" s="74">
        <f>F370-D371</f>
        <v>0</v>
      </c>
      <c r="G371" s="11"/>
      <c r="H371" s="12" t="e">
        <f t="shared" si="7410"/>
        <v>#DIV/0!</v>
      </c>
      <c r="I371" s="11"/>
      <c r="J371" s="12" t="e">
        <f t="shared" si="7490"/>
        <v>#DIV/0!</v>
      </c>
      <c r="K371" s="13"/>
      <c r="L371" s="11"/>
      <c r="M371" s="39"/>
      <c r="N371" s="43"/>
      <c r="O371" s="10"/>
      <c r="P371" s="11"/>
      <c r="Q371" s="74">
        <f t="shared" si="7491"/>
        <v>0</v>
      </c>
      <c r="R371" s="74">
        <f t="shared" si="7492"/>
        <v>0</v>
      </c>
      <c r="S371" s="11"/>
      <c r="T371" s="12" t="e">
        <f t="shared" si="7413"/>
        <v>#DIV/0!</v>
      </c>
      <c r="U371" s="11"/>
      <c r="V371" s="12" t="e">
        <f t="shared" si="7414"/>
        <v>#DIV/0!</v>
      </c>
      <c r="W371" s="13"/>
      <c r="X371" s="11"/>
      <c r="Y371" s="39"/>
      <c r="Z371" s="43"/>
      <c r="AA371" s="10"/>
      <c r="AB371" s="11"/>
      <c r="AC371" s="74">
        <f t="shared" si="7493"/>
        <v>0</v>
      </c>
      <c r="AD371" s="74">
        <f t="shared" si="7494"/>
        <v>0</v>
      </c>
      <c r="AE371" s="11"/>
      <c r="AF371" s="12" t="e">
        <f t="shared" si="7417"/>
        <v>#DIV/0!</v>
      </c>
      <c r="AG371" s="11"/>
      <c r="AH371" s="12" t="e">
        <f t="shared" si="7418"/>
        <v>#DIV/0!</v>
      </c>
      <c r="AI371" s="13"/>
      <c r="AJ371" s="11"/>
      <c r="AK371" s="39"/>
      <c r="AL371" s="43"/>
      <c r="AM371" s="10"/>
      <c r="AN371" s="11"/>
      <c r="AO371" s="74">
        <f t="shared" si="7495"/>
        <v>0</v>
      </c>
      <c r="AP371" s="74">
        <f t="shared" si="7496"/>
        <v>0</v>
      </c>
      <c r="AQ371" s="11"/>
      <c r="AR371" s="12" t="e">
        <f t="shared" si="7421"/>
        <v>#DIV/0!</v>
      </c>
      <c r="AS371" s="11"/>
      <c r="AT371" s="12" t="e">
        <f t="shared" si="7422"/>
        <v>#DIV/0!</v>
      </c>
      <c r="AU371" s="13"/>
      <c r="AV371" s="11"/>
      <c r="AW371" s="39"/>
      <c r="AX371" s="43"/>
      <c r="AY371" s="10"/>
      <c r="AZ371" s="11"/>
      <c r="BA371" s="74">
        <f t="shared" si="7497"/>
        <v>0</v>
      </c>
      <c r="BB371" s="74">
        <f t="shared" si="7498"/>
        <v>0</v>
      </c>
      <c r="BC371" s="11"/>
      <c r="BD371" s="12" t="e">
        <f t="shared" si="7425"/>
        <v>#DIV/0!</v>
      </c>
      <c r="BE371" s="11"/>
      <c r="BF371" s="12" t="e">
        <f t="shared" si="7426"/>
        <v>#DIV/0!</v>
      </c>
      <c r="BG371" s="13"/>
      <c r="BH371" s="11"/>
      <c r="BI371" s="39"/>
      <c r="BJ371" s="43"/>
      <c r="BK371" s="10"/>
      <c r="BL371" s="11"/>
      <c r="BM371" s="74">
        <f t="shared" si="7499"/>
        <v>0</v>
      </c>
      <c r="BN371" s="74">
        <f t="shared" si="7500"/>
        <v>0</v>
      </c>
      <c r="BO371" s="11"/>
      <c r="BP371" s="12" t="e">
        <f t="shared" si="7429"/>
        <v>#DIV/0!</v>
      </c>
      <c r="BQ371" s="11"/>
      <c r="BR371" s="12" t="e">
        <f t="shared" si="7430"/>
        <v>#DIV/0!</v>
      </c>
      <c r="BS371" s="13"/>
      <c r="BT371" s="11"/>
      <c r="BU371" s="39"/>
      <c r="BV371" s="43"/>
      <c r="BW371" s="10"/>
      <c r="BX371" s="11"/>
      <c r="BY371" s="74">
        <f t="shared" si="7501"/>
        <v>0</v>
      </c>
      <c r="BZ371" s="74">
        <f t="shared" si="7502"/>
        <v>0</v>
      </c>
      <c r="CA371" s="11"/>
      <c r="CB371" s="12" t="e">
        <f t="shared" si="7433"/>
        <v>#DIV/0!</v>
      </c>
      <c r="CC371" s="11"/>
      <c r="CD371" s="12" t="e">
        <f t="shared" si="7434"/>
        <v>#DIV/0!</v>
      </c>
      <c r="CE371" s="13"/>
      <c r="CF371" s="11"/>
      <c r="CG371" s="39"/>
      <c r="CH371" s="43"/>
      <c r="CI371" s="10"/>
      <c r="CJ371" s="11"/>
      <c r="CK371" s="74">
        <f t="shared" si="7503"/>
        <v>0</v>
      </c>
      <c r="CL371" s="74">
        <f t="shared" si="7504"/>
        <v>0</v>
      </c>
      <c r="CM371" s="11"/>
      <c r="CN371" s="12" t="e">
        <f t="shared" si="7437"/>
        <v>#DIV/0!</v>
      </c>
      <c r="CO371" s="11"/>
      <c r="CP371" s="12" t="e">
        <f t="shared" si="7438"/>
        <v>#DIV/0!</v>
      </c>
      <c r="CQ371" s="13"/>
      <c r="CR371" s="11"/>
      <c r="CS371" s="39"/>
      <c r="CT371" s="43"/>
      <c r="CU371" s="10"/>
      <c r="CV371" s="11"/>
      <c r="CW371" s="74">
        <f t="shared" si="7505"/>
        <v>0</v>
      </c>
      <c r="CX371" s="74">
        <f t="shared" si="7506"/>
        <v>0</v>
      </c>
      <c r="CY371" s="11"/>
      <c r="CZ371" s="12" t="e">
        <f t="shared" si="7441"/>
        <v>#DIV/0!</v>
      </c>
      <c r="DA371" s="11"/>
      <c r="DB371" s="12" t="e">
        <f t="shared" si="7442"/>
        <v>#DIV/0!</v>
      </c>
      <c r="DC371" s="13"/>
      <c r="DD371" s="11"/>
      <c r="DE371" s="39"/>
      <c r="DF371" s="43"/>
      <c r="DG371" s="10"/>
      <c r="DH371" s="11"/>
      <c r="DI371" s="74">
        <f t="shared" si="7507"/>
        <v>0</v>
      </c>
      <c r="DJ371" s="74">
        <f t="shared" si="7508"/>
        <v>0</v>
      </c>
      <c r="DK371" s="11"/>
      <c r="DL371" s="12" t="e">
        <f t="shared" si="7445"/>
        <v>#DIV/0!</v>
      </c>
      <c r="DM371" s="11"/>
      <c r="DN371" s="12" t="e">
        <f t="shared" si="7446"/>
        <v>#DIV/0!</v>
      </c>
      <c r="DO371" s="13"/>
      <c r="DP371" s="11"/>
      <c r="DQ371" s="39"/>
      <c r="DR371" s="43"/>
      <c r="DS371" s="10"/>
      <c r="DT371" s="11"/>
      <c r="DU371" s="74">
        <f t="shared" si="7509"/>
        <v>0</v>
      </c>
      <c r="DV371" s="74">
        <f t="shared" si="7510"/>
        <v>0</v>
      </c>
      <c r="DW371" s="11"/>
      <c r="DX371" s="12" t="e">
        <f t="shared" si="7449"/>
        <v>#DIV/0!</v>
      </c>
      <c r="DY371" s="11"/>
      <c r="DZ371" s="12" t="e">
        <f t="shared" si="7450"/>
        <v>#DIV/0!</v>
      </c>
      <c r="EA371" s="13"/>
      <c r="EB371" s="11"/>
      <c r="EC371" s="39"/>
      <c r="ED371" s="43"/>
      <c r="EE371" s="10"/>
      <c r="EF371" s="11"/>
      <c r="EG371" s="74">
        <f t="shared" si="7511"/>
        <v>0</v>
      </c>
      <c r="EH371" s="74">
        <f t="shared" si="7512"/>
        <v>0</v>
      </c>
      <c r="EI371" s="11"/>
      <c r="EJ371" s="12" t="e">
        <f t="shared" si="7453"/>
        <v>#DIV/0!</v>
      </c>
      <c r="EK371" s="11"/>
      <c r="EL371" s="12" t="e">
        <f t="shared" si="7454"/>
        <v>#DIV/0!</v>
      </c>
      <c r="EM371" s="13"/>
      <c r="EN371" s="11"/>
      <c r="EO371" s="39"/>
      <c r="EP371" s="43"/>
      <c r="EQ371" s="10"/>
      <c r="ER371" s="11"/>
      <c r="ES371" s="74">
        <f t="shared" si="7513"/>
        <v>0</v>
      </c>
      <c r="ET371" s="74">
        <f t="shared" si="7514"/>
        <v>0</v>
      </c>
      <c r="EU371" s="11"/>
      <c r="EV371" s="12" t="e">
        <f t="shared" si="7457"/>
        <v>#DIV/0!</v>
      </c>
      <c r="EW371" s="11"/>
      <c r="EX371" s="12" t="e">
        <f t="shared" si="7458"/>
        <v>#DIV/0!</v>
      </c>
      <c r="EY371" s="13"/>
      <c r="EZ371" s="11"/>
      <c r="FA371" s="39"/>
      <c r="FB371" s="43"/>
      <c r="FC371" s="10"/>
      <c r="FD371" s="11"/>
      <c r="FE371" s="74">
        <f t="shared" si="7515"/>
        <v>0</v>
      </c>
      <c r="FF371" s="74">
        <f t="shared" si="7516"/>
        <v>0</v>
      </c>
      <c r="FG371" s="11"/>
      <c r="FH371" s="12" t="e">
        <f t="shared" si="7461"/>
        <v>#DIV/0!</v>
      </c>
      <c r="FI371" s="11"/>
      <c r="FJ371" s="12" t="e">
        <f t="shared" si="7462"/>
        <v>#DIV/0!</v>
      </c>
      <c r="FK371" s="13"/>
      <c r="FL371" s="11"/>
      <c r="FM371" s="39"/>
      <c r="FN371" s="43"/>
      <c r="FO371" s="10"/>
      <c r="FP371" s="11"/>
      <c r="FQ371" s="74">
        <f t="shared" si="7517"/>
        <v>0</v>
      </c>
      <c r="FR371" s="74">
        <f t="shared" si="7518"/>
        <v>0</v>
      </c>
      <c r="FS371" s="11"/>
      <c r="FT371" s="12" t="e">
        <f t="shared" si="7465"/>
        <v>#DIV/0!</v>
      </c>
      <c r="FU371" s="11"/>
      <c r="FV371" s="12" t="e">
        <f t="shared" si="7466"/>
        <v>#DIV/0!</v>
      </c>
      <c r="FW371" s="13"/>
      <c r="FX371" s="11"/>
      <c r="FY371" s="39"/>
      <c r="FZ371" s="43"/>
      <c r="GA371" s="10"/>
      <c r="GB371" s="11"/>
      <c r="GC371" s="74">
        <f t="shared" si="7519"/>
        <v>0</v>
      </c>
      <c r="GD371" s="74">
        <f t="shared" si="7520"/>
        <v>0</v>
      </c>
      <c r="GE371" s="11"/>
      <c r="GF371" s="12" t="e">
        <f t="shared" si="7469"/>
        <v>#DIV/0!</v>
      </c>
      <c r="GG371" s="11"/>
      <c r="GH371" s="12" t="e">
        <f t="shared" si="7470"/>
        <v>#DIV/0!</v>
      </c>
      <c r="GI371" s="13"/>
      <c r="GJ371" s="11"/>
      <c r="GK371" s="39"/>
      <c r="GL371" s="43"/>
      <c r="GM371" s="10"/>
      <c r="GN371" s="11"/>
      <c r="GO371" s="74">
        <f t="shared" si="7521"/>
        <v>0</v>
      </c>
      <c r="GP371" s="74">
        <f t="shared" si="7522"/>
        <v>0</v>
      </c>
      <c r="GQ371" s="11"/>
      <c r="GR371" s="12" t="e">
        <f t="shared" si="7473"/>
        <v>#DIV/0!</v>
      </c>
      <c r="GS371" s="11"/>
      <c r="GT371" s="12" t="e">
        <f t="shared" si="7474"/>
        <v>#DIV/0!</v>
      </c>
      <c r="GU371" s="13"/>
      <c r="GV371" s="11"/>
      <c r="GW371" s="39"/>
      <c r="GX371" s="43"/>
      <c r="GY371" s="10"/>
      <c r="GZ371" s="11"/>
      <c r="HA371" s="74">
        <f t="shared" si="7523"/>
        <v>0</v>
      </c>
      <c r="HB371" s="74">
        <f t="shared" si="7524"/>
        <v>0</v>
      </c>
      <c r="HC371" s="11"/>
      <c r="HD371" s="12" t="e">
        <f t="shared" si="7477"/>
        <v>#DIV/0!</v>
      </c>
      <c r="HE371" s="11"/>
      <c r="HF371" s="12" t="e">
        <f t="shared" si="7478"/>
        <v>#DIV/0!</v>
      </c>
      <c r="HG371" s="13"/>
      <c r="HH371" s="11"/>
      <c r="HI371" s="39"/>
      <c r="HJ371" s="43"/>
      <c r="HK371" s="10">
        <f t="shared" si="7479"/>
        <v>0</v>
      </c>
      <c r="HL371" s="11">
        <f t="shared" si="7480"/>
        <v>0</v>
      </c>
      <c r="HM371" s="11">
        <f t="shared" si="7481"/>
        <v>0</v>
      </c>
      <c r="HN371" s="11">
        <f t="shared" si="7482"/>
        <v>0</v>
      </c>
      <c r="HO371" s="11">
        <f t="shared" si="7483"/>
        <v>0</v>
      </c>
      <c r="HP371" s="228" t="e">
        <f t="shared" si="7526"/>
        <v>#DIV/0!</v>
      </c>
      <c r="HQ371" s="15">
        <f t="shared" si="7485"/>
        <v>0</v>
      </c>
      <c r="HR371" s="12" t="e">
        <f t="shared" si="7525"/>
        <v>#DIV/0!</v>
      </c>
      <c r="HS371" s="16"/>
      <c r="HT371" s="17"/>
      <c r="HU371" s="16" t="e">
        <f t="shared" si="7486"/>
        <v>#DIV/0!</v>
      </c>
      <c r="HV371" s="23"/>
      <c r="HW371" s="22"/>
    </row>
    <row r="372" spans="1:231" ht="19.5" thickBot="1" x14ac:dyDescent="0.3">
      <c r="A372" s="236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 t="e">
        <f>((G372+I372)/7)/E371</f>
        <v>#DIV/0!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72" t="e">
        <f>N370/N369*100-100</f>
        <v>#DIV/0!</v>
      </c>
      <c r="O372" s="26">
        <f t="shared" ref="O372:P372" si="7527">SUM(O365:O371)</f>
        <v>0</v>
      </c>
      <c r="P372" s="27">
        <f t="shared" si="7527"/>
        <v>0</v>
      </c>
      <c r="Q372" s="27"/>
      <c r="R372" s="27"/>
      <c r="S372" s="27">
        <f t="shared" ref="S372" si="7528">SUM(S365:S371)</f>
        <v>0</v>
      </c>
      <c r="T372" s="28" t="e">
        <f t="shared" ref="T372" si="7529">((S372+U372)/7)/Q371</f>
        <v>#DIV/0!</v>
      </c>
      <c r="U372" s="27">
        <f t="shared" ref="U372" si="7530">SUM(U365:U371)</f>
        <v>0</v>
      </c>
      <c r="V372" s="28" t="e">
        <f t="shared" ref="V372" si="7531">(U372/(U372+S372))</f>
        <v>#DIV/0!</v>
      </c>
      <c r="W372" s="27"/>
      <c r="X372" s="27"/>
      <c r="Y372" s="29" t="e">
        <f t="shared" ref="Y372:Z372" si="7532">Y370/Y369*100-100</f>
        <v>#DIV/0!</v>
      </c>
      <c r="Z372" s="72" t="e">
        <f t="shared" si="7532"/>
        <v>#DIV/0!</v>
      </c>
      <c r="AA372" s="26">
        <f t="shared" ref="AA372:AB372" si="7533">SUM(AA365:AA371)</f>
        <v>0</v>
      </c>
      <c r="AB372" s="27">
        <f t="shared" si="7533"/>
        <v>0</v>
      </c>
      <c r="AC372" s="27"/>
      <c r="AD372" s="27"/>
      <c r="AE372" s="27">
        <f t="shared" ref="AE372" si="7534">SUM(AE365:AE371)</f>
        <v>0</v>
      </c>
      <c r="AF372" s="28" t="e">
        <f t="shared" ref="AF372" si="7535">((AE372+AG372)/7)/AC371</f>
        <v>#DIV/0!</v>
      </c>
      <c r="AG372" s="27">
        <f t="shared" ref="AG372" si="7536">SUM(AG365:AG371)</f>
        <v>0</v>
      </c>
      <c r="AH372" s="28" t="e">
        <f t="shared" ref="AH372" si="7537">(AG372/(AG372+AE372))</f>
        <v>#DIV/0!</v>
      </c>
      <c r="AI372" s="27"/>
      <c r="AJ372" s="27"/>
      <c r="AK372" s="29" t="e">
        <f t="shared" ref="AK372:AL372" si="7538">AK370/AK369*100-100</f>
        <v>#DIV/0!</v>
      </c>
      <c r="AL372" s="72" t="e">
        <f t="shared" si="7538"/>
        <v>#DIV/0!</v>
      </c>
      <c r="AM372" s="26">
        <f t="shared" ref="AM372:AN372" si="7539">SUM(AM365:AM371)</f>
        <v>0</v>
      </c>
      <c r="AN372" s="27">
        <f t="shared" si="7539"/>
        <v>0</v>
      </c>
      <c r="AO372" s="27"/>
      <c r="AP372" s="27"/>
      <c r="AQ372" s="27">
        <f t="shared" ref="AQ372" si="7540">SUM(AQ365:AQ371)</f>
        <v>0</v>
      </c>
      <c r="AR372" s="28" t="e">
        <f t="shared" ref="AR372" si="7541">((AQ372+AS372)/7)/AO371</f>
        <v>#DIV/0!</v>
      </c>
      <c r="AS372" s="27">
        <f t="shared" ref="AS372" si="7542">SUM(AS365:AS371)</f>
        <v>0</v>
      </c>
      <c r="AT372" s="28" t="e">
        <f t="shared" ref="AT372" si="7543">(AS372/(AS372+AQ372))</f>
        <v>#DIV/0!</v>
      </c>
      <c r="AU372" s="27"/>
      <c r="AV372" s="27"/>
      <c r="AW372" s="29" t="e">
        <f t="shared" ref="AW372:AX372" si="7544">AW370/AW369*100-100</f>
        <v>#DIV/0!</v>
      </c>
      <c r="AX372" s="72" t="e">
        <f t="shared" si="7544"/>
        <v>#DIV/0!</v>
      </c>
      <c r="AY372" s="26">
        <f t="shared" ref="AY372:AZ372" si="7545">SUM(AY365:AY371)</f>
        <v>0</v>
      </c>
      <c r="AZ372" s="27">
        <f t="shared" si="7545"/>
        <v>0</v>
      </c>
      <c r="BA372" s="27"/>
      <c r="BB372" s="27"/>
      <c r="BC372" s="27">
        <f t="shared" ref="BC372" si="7546">SUM(BC365:BC371)</f>
        <v>0</v>
      </c>
      <c r="BD372" s="28" t="e">
        <f t="shared" ref="BD372" si="7547">((BC372+BE372)/7)/BA371</f>
        <v>#DIV/0!</v>
      </c>
      <c r="BE372" s="27">
        <f t="shared" ref="BE372" si="7548">SUM(BE365:BE371)</f>
        <v>0</v>
      </c>
      <c r="BF372" s="28" t="e">
        <f t="shared" ref="BF372" si="7549">(BE372/(BE372+BC372))</f>
        <v>#DIV/0!</v>
      </c>
      <c r="BG372" s="27"/>
      <c r="BH372" s="27"/>
      <c r="BI372" s="29" t="e">
        <f t="shared" ref="BI372:BJ372" si="7550">BI370/BI369*100-100</f>
        <v>#DIV/0!</v>
      </c>
      <c r="BJ372" s="72" t="e">
        <f t="shared" si="7550"/>
        <v>#DIV/0!</v>
      </c>
      <c r="BK372" s="26">
        <f t="shared" ref="BK372:BL372" si="7551">SUM(BK365:BK371)</f>
        <v>0</v>
      </c>
      <c r="BL372" s="27">
        <f t="shared" si="7551"/>
        <v>0</v>
      </c>
      <c r="BM372" s="27"/>
      <c r="BN372" s="27"/>
      <c r="BO372" s="27">
        <f t="shared" ref="BO372" si="7552">SUM(BO365:BO371)</f>
        <v>0</v>
      </c>
      <c r="BP372" s="28" t="e">
        <f t="shared" ref="BP372" si="7553">((BO372+BQ372)/7)/BM371</f>
        <v>#DIV/0!</v>
      </c>
      <c r="BQ372" s="27">
        <f t="shared" ref="BQ372" si="7554">SUM(BQ365:BQ371)</f>
        <v>0</v>
      </c>
      <c r="BR372" s="28" t="e">
        <f t="shared" ref="BR372" si="7555">(BQ372/(BQ372+BO372))</f>
        <v>#DIV/0!</v>
      </c>
      <c r="BS372" s="27"/>
      <c r="BT372" s="27"/>
      <c r="BU372" s="29" t="e">
        <f t="shared" ref="BU372:BV372" si="7556">BU370/BU369*100-100</f>
        <v>#DIV/0!</v>
      </c>
      <c r="BV372" s="72" t="e">
        <f t="shared" si="7556"/>
        <v>#DIV/0!</v>
      </c>
      <c r="BW372" s="26">
        <f t="shared" ref="BW372:BX372" si="7557">SUM(BW365:BW371)</f>
        <v>0</v>
      </c>
      <c r="BX372" s="27">
        <f t="shared" si="7557"/>
        <v>0</v>
      </c>
      <c r="BY372" s="27"/>
      <c r="BZ372" s="27"/>
      <c r="CA372" s="27">
        <f t="shared" ref="CA372" si="7558">SUM(CA365:CA371)</f>
        <v>0</v>
      </c>
      <c r="CB372" s="28" t="e">
        <f t="shared" ref="CB372" si="7559">((CA372+CC372)/7)/BY371</f>
        <v>#DIV/0!</v>
      </c>
      <c r="CC372" s="27">
        <f t="shared" ref="CC372" si="7560">SUM(CC365:CC371)</f>
        <v>0</v>
      </c>
      <c r="CD372" s="28" t="e">
        <f t="shared" ref="CD372" si="7561">(CC372/(CC372+CA372))</f>
        <v>#DIV/0!</v>
      </c>
      <c r="CE372" s="27"/>
      <c r="CF372" s="27"/>
      <c r="CG372" s="29" t="e">
        <f t="shared" ref="CG372:CH372" si="7562">CG370/CG369*100-100</f>
        <v>#DIV/0!</v>
      </c>
      <c r="CH372" s="72" t="e">
        <f t="shared" si="7562"/>
        <v>#DIV/0!</v>
      </c>
      <c r="CI372" s="26">
        <f t="shared" ref="CI372:CJ372" si="7563">SUM(CI365:CI371)</f>
        <v>0</v>
      </c>
      <c r="CJ372" s="27">
        <f t="shared" si="7563"/>
        <v>0</v>
      </c>
      <c r="CK372" s="27"/>
      <c r="CL372" s="27"/>
      <c r="CM372" s="27">
        <f t="shared" ref="CM372" si="7564">SUM(CM365:CM371)</f>
        <v>0</v>
      </c>
      <c r="CN372" s="28" t="e">
        <f t="shared" ref="CN372" si="7565">((CM372+CO372)/7)/CK371</f>
        <v>#DIV/0!</v>
      </c>
      <c r="CO372" s="27">
        <f t="shared" ref="CO372" si="7566">SUM(CO365:CO371)</f>
        <v>0</v>
      </c>
      <c r="CP372" s="28" t="e">
        <f t="shared" ref="CP372" si="7567">(CO372/(CO372+CM372))</f>
        <v>#DIV/0!</v>
      </c>
      <c r="CQ372" s="27"/>
      <c r="CR372" s="27"/>
      <c r="CS372" s="29" t="e">
        <f t="shared" ref="CS372:CT372" si="7568">CS370/CS369*100-100</f>
        <v>#DIV/0!</v>
      </c>
      <c r="CT372" s="72" t="e">
        <f t="shared" si="7568"/>
        <v>#DIV/0!</v>
      </c>
      <c r="CU372" s="26">
        <f t="shared" ref="CU372:CV372" si="7569">SUM(CU365:CU371)</f>
        <v>0</v>
      </c>
      <c r="CV372" s="27">
        <f t="shared" si="7569"/>
        <v>0</v>
      </c>
      <c r="CW372" s="27"/>
      <c r="CX372" s="27"/>
      <c r="CY372" s="27">
        <f t="shared" ref="CY372" si="7570">SUM(CY365:CY371)</f>
        <v>0</v>
      </c>
      <c r="CZ372" s="28" t="e">
        <f t="shared" ref="CZ372" si="7571">((CY372+DA372)/7)/CW371</f>
        <v>#DIV/0!</v>
      </c>
      <c r="DA372" s="27">
        <f t="shared" ref="DA372" si="7572">SUM(DA365:DA371)</f>
        <v>0</v>
      </c>
      <c r="DB372" s="28" t="e">
        <f t="shared" ref="DB372" si="7573">(DA372/(DA372+CY372))</f>
        <v>#DIV/0!</v>
      </c>
      <c r="DC372" s="27"/>
      <c r="DD372" s="27"/>
      <c r="DE372" s="29" t="e">
        <f t="shared" ref="DE372:DF372" si="7574">DE370/DE369*100-100</f>
        <v>#DIV/0!</v>
      </c>
      <c r="DF372" s="72" t="e">
        <f t="shared" si="7574"/>
        <v>#DIV/0!</v>
      </c>
      <c r="DG372" s="26">
        <f t="shared" ref="DG372:DH372" si="7575">SUM(DG365:DG371)</f>
        <v>0</v>
      </c>
      <c r="DH372" s="27">
        <f t="shared" si="7575"/>
        <v>0</v>
      </c>
      <c r="DI372" s="27"/>
      <c r="DJ372" s="27"/>
      <c r="DK372" s="27">
        <f t="shared" ref="DK372" si="7576">SUM(DK365:DK371)</f>
        <v>0</v>
      </c>
      <c r="DL372" s="28" t="e">
        <f t="shared" ref="DL372" si="7577">((DK372+DM372)/7)/DI371</f>
        <v>#DIV/0!</v>
      </c>
      <c r="DM372" s="27">
        <f t="shared" ref="DM372" si="7578">SUM(DM365:DM371)</f>
        <v>0</v>
      </c>
      <c r="DN372" s="28" t="e">
        <f t="shared" ref="DN372" si="7579">(DM372/(DM372+DK372))</f>
        <v>#DIV/0!</v>
      </c>
      <c r="DO372" s="27"/>
      <c r="DP372" s="27"/>
      <c r="DQ372" s="29" t="e">
        <f t="shared" ref="DQ372:DR372" si="7580">DQ370/DQ369*100-100</f>
        <v>#DIV/0!</v>
      </c>
      <c r="DR372" s="72" t="e">
        <f t="shared" si="7580"/>
        <v>#DIV/0!</v>
      </c>
      <c r="DS372" s="26">
        <f t="shared" ref="DS372:DT372" si="7581">SUM(DS365:DS371)</f>
        <v>0</v>
      </c>
      <c r="DT372" s="27">
        <f t="shared" si="7581"/>
        <v>0</v>
      </c>
      <c r="DU372" s="27"/>
      <c r="DV372" s="27"/>
      <c r="DW372" s="27">
        <f t="shared" ref="DW372" si="7582">SUM(DW365:DW371)</f>
        <v>0</v>
      </c>
      <c r="DX372" s="28" t="e">
        <f t="shared" ref="DX372" si="7583">((DW372+DY372)/7)/DU371</f>
        <v>#DIV/0!</v>
      </c>
      <c r="DY372" s="27">
        <f t="shared" ref="DY372" si="7584">SUM(DY365:DY371)</f>
        <v>0</v>
      </c>
      <c r="DZ372" s="28" t="e">
        <f t="shared" ref="DZ372" si="7585">(DY372/(DY372+DW372))</f>
        <v>#DIV/0!</v>
      </c>
      <c r="EA372" s="27"/>
      <c r="EB372" s="27"/>
      <c r="EC372" s="29" t="e">
        <f t="shared" ref="EC372:ED372" si="7586">EC370/EC369*100-100</f>
        <v>#DIV/0!</v>
      </c>
      <c r="ED372" s="72" t="e">
        <f t="shared" si="7586"/>
        <v>#DIV/0!</v>
      </c>
      <c r="EE372" s="26">
        <f t="shared" ref="EE372:EF372" si="7587">SUM(EE365:EE371)</f>
        <v>0</v>
      </c>
      <c r="EF372" s="27">
        <f t="shared" si="7587"/>
        <v>0</v>
      </c>
      <c r="EG372" s="27"/>
      <c r="EH372" s="27"/>
      <c r="EI372" s="27">
        <f t="shared" ref="EI372" si="7588">SUM(EI365:EI371)</f>
        <v>0</v>
      </c>
      <c r="EJ372" s="28" t="e">
        <f t="shared" ref="EJ372" si="7589">((EI372+EK372)/7)/EG371</f>
        <v>#DIV/0!</v>
      </c>
      <c r="EK372" s="27">
        <f t="shared" ref="EK372" si="7590">SUM(EK365:EK371)</f>
        <v>0</v>
      </c>
      <c r="EL372" s="28" t="e">
        <f t="shared" ref="EL372" si="7591">(EK372/(EK372+EI372))</f>
        <v>#DIV/0!</v>
      </c>
      <c r="EM372" s="27"/>
      <c r="EN372" s="27"/>
      <c r="EO372" s="29" t="e">
        <f t="shared" ref="EO372:EP372" si="7592">EO370/EO369*100-100</f>
        <v>#DIV/0!</v>
      </c>
      <c r="EP372" s="72" t="e">
        <f t="shared" si="7592"/>
        <v>#DIV/0!</v>
      </c>
      <c r="EQ372" s="26">
        <f t="shared" ref="EQ372:ER372" si="7593">SUM(EQ365:EQ371)</f>
        <v>0</v>
      </c>
      <c r="ER372" s="27">
        <f t="shared" si="7593"/>
        <v>0</v>
      </c>
      <c r="ES372" s="27"/>
      <c r="ET372" s="27"/>
      <c r="EU372" s="27">
        <f t="shared" ref="EU372" si="7594">SUM(EU365:EU371)</f>
        <v>0</v>
      </c>
      <c r="EV372" s="28" t="e">
        <f t="shared" ref="EV372" si="7595">((EU372+EW372)/7)/ES371</f>
        <v>#DIV/0!</v>
      </c>
      <c r="EW372" s="27">
        <f t="shared" ref="EW372" si="7596">SUM(EW365:EW371)</f>
        <v>0</v>
      </c>
      <c r="EX372" s="28" t="e">
        <f t="shared" ref="EX372" si="7597">(EW372/(EW372+EU372))</f>
        <v>#DIV/0!</v>
      </c>
      <c r="EY372" s="27"/>
      <c r="EZ372" s="27"/>
      <c r="FA372" s="29" t="e">
        <f t="shared" ref="FA372:FB372" si="7598">FA370/FA369*100-100</f>
        <v>#DIV/0!</v>
      </c>
      <c r="FB372" s="72" t="e">
        <f t="shared" si="7598"/>
        <v>#DIV/0!</v>
      </c>
      <c r="FC372" s="26">
        <f t="shared" ref="FC372:FD372" si="7599">SUM(FC365:FC371)</f>
        <v>0</v>
      </c>
      <c r="FD372" s="27">
        <f t="shared" si="7599"/>
        <v>0</v>
      </c>
      <c r="FE372" s="27"/>
      <c r="FF372" s="27"/>
      <c r="FG372" s="27">
        <f t="shared" ref="FG372" si="7600">SUM(FG365:FG371)</f>
        <v>0</v>
      </c>
      <c r="FH372" s="28" t="e">
        <f t="shared" ref="FH372" si="7601">((FG372+FI372)/7)/FE371</f>
        <v>#DIV/0!</v>
      </c>
      <c r="FI372" s="27">
        <f t="shared" ref="FI372" si="7602">SUM(FI365:FI371)</f>
        <v>0</v>
      </c>
      <c r="FJ372" s="28" t="e">
        <f t="shared" ref="FJ372" si="7603">(FI372/(FI372+FG372))</f>
        <v>#DIV/0!</v>
      </c>
      <c r="FK372" s="27"/>
      <c r="FL372" s="27"/>
      <c r="FM372" s="29" t="e">
        <f t="shared" ref="FM372:FN372" si="7604">FM370/FM369*100-100</f>
        <v>#DIV/0!</v>
      </c>
      <c r="FN372" s="72" t="e">
        <f t="shared" si="7604"/>
        <v>#DIV/0!</v>
      </c>
      <c r="FO372" s="26">
        <f t="shared" ref="FO372:FP372" si="7605">SUM(FO365:FO371)</f>
        <v>0</v>
      </c>
      <c r="FP372" s="27">
        <f t="shared" si="7605"/>
        <v>0</v>
      </c>
      <c r="FQ372" s="27"/>
      <c r="FR372" s="27"/>
      <c r="FS372" s="27">
        <f t="shared" ref="FS372" si="7606">SUM(FS365:FS371)</f>
        <v>0</v>
      </c>
      <c r="FT372" s="28" t="e">
        <f t="shared" ref="FT372" si="7607">((FS372+FU372)/7)/FQ371</f>
        <v>#DIV/0!</v>
      </c>
      <c r="FU372" s="27">
        <f t="shared" ref="FU372" si="7608">SUM(FU365:FU371)</f>
        <v>0</v>
      </c>
      <c r="FV372" s="28" t="e">
        <f t="shared" ref="FV372" si="7609">(FU372/(FU372+FS372))</f>
        <v>#DIV/0!</v>
      </c>
      <c r="FW372" s="27"/>
      <c r="FX372" s="27"/>
      <c r="FY372" s="29" t="e">
        <f t="shared" ref="FY372:FZ372" si="7610">FY370/FY369*100-100</f>
        <v>#DIV/0!</v>
      </c>
      <c r="FZ372" s="72" t="e">
        <f t="shared" si="7610"/>
        <v>#DIV/0!</v>
      </c>
      <c r="GA372" s="26">
        <f t="shared" ref="GA372:GB372" si="7611">SUM(GA365:GA371)</f>
        <v>0</v>
      </c>
      <c r="GB372" s="27">
        <f t="shared" si="7611"/>
        <v>0</v>
      </c>
      <c r="GC372" s="27"/>
      <c r="GD372" s="27"/>
      <c r="GE372" s="27">
        <f t="shared" ref="GE372" si="7612">SUM(GE365:GE371)</f>
        <v>0</v>
      </c>
      <c r="GF372" s="28" t="e">
        <f t="shared" ref="GF372" si="7613">((GE372+GG372)/7)/GC371</f>
        <v>#DIV/0!</v>
      </c>
      <c r="GG372" s="27">
        <f t="shared" ref="GG372" si="7614">SUM(GG365:GG371)</f>
        <v>0</v>
      </c>
      <c r="GH372" s="28" t="e">
        <f t="shared" ref="GH372" si="7615">(GG372/(GG372+GE372))</f>
        <v>#DIV/0!</v>
      </c>
      <c r="GI372" s="27"/>
      <c r="GJ372" s="27"/>
      <c r="GK372" s="29" t="e">
        <f t="shared" ref="GK372:GL372" si="7616">GK370/GK369*100-100</f>
        <v>#DIV/0!</v>
      </c>
      <c r="GL372" s="72" t="e">
        <f t="shared" si="7616"/>
        <v>#DIV/0!</v>
      </c>
      <c r="GM372" s="26">
        <f t="shared" ref="GM372:GN372" si="7617">SUM(GM365:GM371)</f>
        <v>0</v>
      </c>
      <c r="GN372" s="27">
        <f t="shared" si="7617"/>
        <v>0</v>
      </c>
      <c r="GO372" s="27"/>
      <c r="GP372" s="27"/>
      <c r="GQ372" s="27">
        <f t="shared" ref="GQ372" si="7618">SUM(GQ365:GQ371)</f>
        <v>0</v>
      </c>
      <c r="GR372" s="28" t="e">
        <f t="shared" ref="GR372" si="7619">((GQ372+GS372)/7)/GO371</f>
        <v>#DIV/0!</v>
      </c>
      <c r="GS372" s="27">
        <f t="shared" ref="GS372" si="7620">SUM(GS365:GS371)</f>
        <v>0</v>
      </c>
      <c r="GT372" s="28" t="e">
        <f t="shared" ref="GT372" si="7621">(GS372/(GS372+GQ372))</f>
        <v>#DIV/0!</v>
      </c>
      <c r="GU372" s="27"/>
      <c r="GV372" s="27"/>
      <c r="GW372" s="29" t="e">
        <f t="shared" ref="GW372:GX372" si="7622">GW370/GW369*100-100</f>
        <v>#DIV/0!</v>
      </c>
      <c r="GX372" s="72" t="e">
        <f t="shared" si="7622"/>
        <v>#DIV/0!</v>
      </c>
      <c r="GY372" s="26">
        <f t="shared" ref="GY372:GZ372" si="7623">SUM(GY365:GY371)</f>
        <v>0</v>
      </c>
      <c r="GZ372" s="27">
        <f t="shared" si="7623"/>
        <v>0</v>
      </c>
      <c r="HA372" s="27"/>
      <c r="HB372" s="27"/>
      <c r="HC372" s="27">
        <f t="shared" ref="HC372" si="7624">SUM(HC365:HC371)</f>
        <v>0</v>
      </c>
      <c r="HD372" s="28" t="e">
        <f t="shared" ref="HD372" si="7625">((HC372+HE372)/7)/HA371</f>
        <v>#DIV/0!</v>
      </c>
      <c r="HE372" s="27">
        <f t="shared" ref="HE372" si="7626">SUM(HE365:HE371)</f>
        <v>0</v>
      </c>
      <c r="HF372" s="28" t="e">
        <f t="shared" ref="HF372" si="7627">(HE372/(HE372+HC372))</f>
        <v>#DIV/0!</v>
      </c>
      <c r="HG372" s="27"/>
      <c r="HH372" s="27"/>
      <c r="HI372" s="29" t="e">
        <f t="shared" ref="HI372:HJ372" si="7628">HI370/HI369*100-100</f>
        <v>#DIV/0!</v>
      </c>
      <c r="HJ372" s="72" t="e">
        <f t="shared" si="7628"/>
        <v>#DIV/0!</v>
      </c>
      <c r="HK372" s="26">
        <f t="shared" si="7479"/>
        <v>0</v>
      </c>
      <c r="HL372" s="27">
        <f t="shared" si="7480"/>
        <v>0</v>
      </c>
      <c r="HM372" s="27">
        <f t="shared" si="7481"/>
        <v>0</v>
      </c>
      <c r="HN372" s="27">
        <f t="shared" si="7482"/>
        <v>0</v>
      </c>
      <c r="HO372" s="27">
        <f t="shared" si="7483"/>
        <v>0</v>
      </c>
      <c r="HP372" s="229" t="e">
        <f>+((HO372)/HM371)/7</f>
        <v>#DIV/0!</v>
      </c>
      <c r="HQ372" s="62">
        <f t="shared" si="7485"/>
        <v>0</v>
      </c>
      <c r="HR372" s="52" t="e">
        <f t="shared" si="7525"/>
        <v>#DIV/0!</v>
      </c>
      <c r="HS372" s="53">
        <f t="shared" ref="HS372" si="7629">SUM(HS365:HS371)/7</f>
        <v>0</v>
      </c>
      <c r="HT372" s="54">
        <f t="shared" ref="HT372" si="7630">SUM(HT365:HT371)</f>
        <v>0</v>
      </c>
      <c r="HU372" s="53" t="e">
        <f t="shared" ref="HU372" si="7631">AVERAGE(HU365:HU371)</f>
        <v>#DIV/0!</v>
      </c>
      <c r="HV372" s="63" t="e">
        <f>HV370/HV369*100-100</f>
        <v>#DIV/0!</v>
      </c>
      <c r="HW372" s="72" t="e">
        <f>HW370/HW369*100-100</f>
        <v>#DIV/0!</v>
      </c>
    </row>
    <row r="373" spans="1:23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80" t="e">
        <f t="shared" ref="HK373" si="7632">HK372/HM362</f>
        <v>#DIV/0!</v>
      </c>
      <c r="HL373" s="81" t="e">
        <f t="shared" ref="HL373" si="7633">HL372/HN362</f>
        <v>#DIV/0!</v>
      </c>
      <c r="HM373" s="79"/>
      <c r="HN373" s="45"/>
      <c r="HO373" s="45"/>
      <c r="HP373" s="231"/>
      <c r="HQ373" s="45"/>
      <c r="HR373" s="45"/>
      <c r="HS373" s="45"/>
      <c r="HT373" s="55"/>
      <c r="HU373" s="45"/>
      <c r="HV373" s="45"/>
      <c r="HW373" s="46"/>
    </row>
  </sheetData>
  <mergeCells count="64">
    <mergeCell ref="A311:A318"/>
    <mergeCell ref="A320:A327"/>
    <mergeCell ref="A329:A336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59:A66"/>
    <mergeCell ref="A68:A75"/>
    <mergeCell ref="A77:A84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A41:A48"/>
    <mergeCell ref="A50:A57"/>
    <mergeCell ref="A356:A363"/>
    <mergeCell ref="A365:A37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BV1"/>
  </mergeCell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LF</vt:lpstr>
      <vt:lpstr>Incrementos</vt:lpstr>
      <vt:lpstr>Retiros</vt:lpstr>
      <vt:lpstr>LM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2020-04-20T23:04:38Z</cp:lastPrinted>
  <dcterms:created xsi:type="dcterms:W3CDTF">2020-04-14T21:35:26Z</dcterms:created>
  <dcterms:modified xsi:type="dcterms:W3CDTF">2022-07-11T15:45:52Z</dcterms:modified>
</cp:coreProperties>
</file>